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barrios\Desktop\Idiger\MINIMA CONTROL TOPOGRAFICO\SECOP\"/>
    </mc:Choice>
  </mc:AlternateContent>
  <xr:revisionPtr revIDLastSave="0" documentId="13_ncr:1_{E2000C1B-CA89-44A1-8061-D4B6800F577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ESUPUESTO" sheetId="8" r:id="rId1"/>
    <sheet name="IMPUESTOS Y POLIZAS" sheetId="6" r:id="rId2"/>
    <sheet name="FACTOR PRESTACIONAL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</externalReferences>
  <definedNames>
    <definedName name="\a" localSheetId="0">#REF!</definedName>
    <definedName name="\a">#REF!</definedName>
    <definedName name="\b" localSheetId="0">#REF!</definedName>
    <definedName name="\b">#REF!</definedName>
    <definedName name="\eliminar" localSheetId="0">[1]RESUM96!#REF!</definedName>
    <definedName name="\eliminar">[1]RESUM96!#REF!</definedName>
    <definedName name="\eliminar1" localSheetId="0">[1]RESUM96!#REF!</definedName>
    <definedName name="\eliminar1">[1]RESUM96!#REF!</definedName>
    <definedName name="\q" localSheetId="0">#REF!</definedName>
    <definedName name="\q">#REF!</definedName>
    <definedName name="_______________EST1" localSheetId="0">#REF!</definedName>
    <definedName name="_______________EST1">#REF!</definedName>
    <definedName name="_______________EST10" localSheetId="0">#REF!</definedName>
    <definedName name="_______________EST10">#REF!</definedName>
    <definedName name="_______________EST11" localSheetId="0">#REF!</definedName>
    <definedName name="_______________EST11">#REF!</definedName>
    <definedName name="_______________EST12" localSheetId="0">#REF!</definedName>
    <definedName name="_______________EST12">#REF!</definedName>
    <definedName name="_______________EST13" localSheetId="0">#REF!</definedName>
    <definedName name="_______________EST13">#REF!</definedName>
    <definedName name="_______________EST14" localSheetId="0">#REF!</definedName>
    <definedName name="_______________EST14">#REF!</definedName>
    <definedName name="_______________EST15" localSheetId="0">#REF!</definedName>
    <definedName name="_______________EST15">#REF!</definedName>
    <definedName name="_______________EST16" localSheetId="0">#REF!</definedName>
    <definedName name="_______________EST16">#REF!</definedName>
    <definedName name="_______________EST17" localSheetId="0">#REF!</definedName>
    <definedName name="_______________EST17">#REF!</definedName>
    <definedName name="_______________EST18" localSheetId="0">#REF!</definedName>
    <definedName name="_______________EST18">#REF!</definedName>
    <definedName name="_______________EST19" localSheetId="0">#REF!</definedName>
    <definedName name="_______________EST19">#REF!</definedName>
    <definedName name="_______________EST2" localSheetId="0">#REF!</definedName>
    <definedName name="_______________EST2">#REF!</definedName>
    <definedName name="_______________EST3" localSheetId="0">#REF!</definedName>
    <definedName name="_______________EST3">#REF!</definedName>
    <definedName name="_______________EST4" localSheetId="0">#REF!</definedName>
    <definedName name="_______________EST4">#REF!</definedName>
    <definedName name="_______________EST5" localSheetId="0">#REF!</definedName>
    <definedName name="_______________EST5">#REF!</definedName>
    <definedName name="_______________EST6" localSheetId="0">#REF!</definedName>
    <definedName name="_______________EST6">#REF!</definedName>
    <definedName name="_______________EST7" localSheetId="0">#REF!</definedName>
    <definedName name="_______________EST7">#REF!</definedName>
    <definedName name="_______________EST8" localSheetId="0">#REF!</definedName>
    <definedName name="_______________EST8">#REF!</definedName>
    <definedName name="_______________EST9" localSheetId="0">#REF!</definedName>
    <definedName name="_______________EST9">#REF!</definedName>
    <definedName name="_______________EXC1" localSheetId="0">#REF!</definedName>
    <definedName name="_______________EXC1">#REF!</definedName>
    <definedName name="_______________EXC10" localSheetId="0">#REF!</definedName>
    <definedName name="_______________EXC10">#REF!</definedName>
    <definedName name="_______________EXC11" localSheetId="0">#REF!</definedName>
    <definedName name="_______________EXC11">#REF!</definedName>
    <definedName name="_______________EXC12" localSheetId="0">#REF!</definedName>
    <definedName name="_______________EXC12">#REF!</definedName>
    <definedName name="_______________EXC2" localSheetId="0">#REF!</definedName>
    <definedName name="_______________EXC2">#REF!</definedName>
    <definedName name="_______________EXC3" localSheetId="0">#REF!</definedName>
    <definedName name="_______________EXC3">#REF!</definedName>
    <definedName name="_______________EXC4" localSheetId="0">#REF!</definedName>
    <definedName name="_______________EXC4">#REF!</definedName>
    <definedName name="_______________EXC5" localSheetId="0">#REF!</definedName>
    <definedName name="_______________EXC5">#REF!</definedName>
    <definedName name="_______________EXC6" localSheetId="0">#REF!</definedName>
    <definedName name="_______________EXC6">#REF!</definedName>
    <definedName name="_______________EXC7" localSheetId="0">#REF!</definedName>
    <definedName name="_______________EXC7">#REF!</definedName>
    <definedName name="_______________EXC8" localSheetId="0">#REF!</definedName>
    <definedName name="_______________EXC8">#REF!</definedName>
    <definedName name="_______________EXC9" localSheetId="0">#REF!</definedName>
    <definedName name="_______________EXC9">#REF!</definedName>
    <definedName name="_____________EST1" localSheetId="0">#REF!</definedName>
    <definedName name="_____________EST1">#REF!</definedName>
    <definedName name="_____________EST10" localSheetId="0">#REF!</definedName>
    <definedName name="_____________EST10">#REF!</definedName>
    <definedName name="_____________EST11" localSheetId="0">#REF!</definedName>
    <definedName name="_____________EST11">#REF!</definedName>
    <definedName name="_____________EST12" localSheetId="0">#REF!</definedName>
    <definedName name="_____________EST12">#REF!</definedName>
    <definedName name="_____________EST13" localSheetId="0">#REF!</definedName>
    <definedName name="_____________EST13">#REF!</definedName>
    <definedName name="_____________EST14" localSheetId="0">#REF!</definedName>
    <definedName name="_____________EST14">#REF!</definedName>
    <definedName name="_____________EST15" localSheetId="0">#REF!</definedName>
    <definedName name="_____________EST15">#REF!</definedName>
    <definedName name="_____________EST16" localSheetId="0">#REF!</definedName>
    <definedName name="_____________EST16">#REF!</definedName>
    <definedName name="_____________EST17" localSheetId="0">#REF!</definedName>
    <definedName name="_____________EST17">#REF!</definedName>
    <definedName name="_____________EST18" localSheetId="0">#REF!</definedName>
    <definedName name="_____________EST18">#REF!</definedName>
    <definedName name="_____________EST19" localSheetId="0">#REF!</definedName>
    <definedName name="_____________EST19">#REF!</definedName>
    <definedName name="_____________EST2" localSheetId="0">#REF!</definedName>
    <definedName name="_____________EST2">#REF!</definedName>
    <definedName name="_____________EST3" localSheetId="0">#REF!</definedName>
    <definedName name="_____________EST3">#REF!</definedName>
    <definedName name="_____________EST4" localSheetId="0">#REF!</definedName>
    <definedName name="_____________EST4">#REF!</definedName>
    <definedName name="_____________EST5" localSheetId="0">#REF!</definedName>
    <definedName name="_____________EST5">#REF!</definedName>
    <definedName name="_____________EST6" localSheetId="0">#REF!</definedName>
    <definedName name="_____________EST6">#REF!</definedName>
    <definedName name="_____________EST7" localSheetId="0">#REF!</definedName>
    <definedName name="_____________EST7">#REF!</definedName>
    <definedName name="_____________EST8" localSheetId="0">#REF!</definedName>
    <definedName name="_____________EST8">#REF!</definedName>
    <definedName name="_____________EST9" localSheetId="0">#REF!</definedName>
    <definedName name="_____________EST9">#REF!</definedName>
    <definedName name="_____________EXC1" localSheetId="0">#REF!</definedName>
    <definedName name="_____________EXC1">#REF!</definedName>
    <definedName name="_____________EXC10" localSheetId="0">#REF!</definedName>
    <definedName name="_____________EXC10">#REF!</definedName>
    <definedName name="_____________EXC11" localSheetId="0">#REF!</definedName>
    <definedName name="_____________EXC11">#REF!</definedName>
    <definedName name="_____________EXC12" localSheetId="0">#REF!</definedName>
    <definedName name="_____________EXC12">#REF!</definedName>
    <definedName name="_____________EXC2" localSheetId="0">#REF!</definedName>
    <definedName name="_____________EXC2">#REF!</definedName>
    <definedName name="_____________EXC3" localSheetId="0">#REF!</definedName>
    <definedName name="_____________EXC3">#REF!</definedName>
    <definedName name="_____________EXC4" localSheetId="0">#REF!</definedName>
    <definedName name="_____________EXC4">#REF!</definedName>
    <definedName name="_____________EXC5" localSheetId="0">#REF!</definedName>
    <definedName name="_____________EXC5">#REF!</definedName>
    <definedName name="_____________EXC6" localSheetId="0">#REF!</definedName>
    <definedName name="_____________EXC6">#REF!</definedName>
    <definedName name="_____________EXC7" localSheetId="0">#REF!</definedName>
    <definedName name="_____________EXC7">#REF!</definedName>
    <definedName name="_____________EXC8" localSheetId="0">#REF!</definedName>
    <definedName name="_____________EXC8">#REF!</definedName>
    <definedName name="_____________EXC9" localSheetId="0">#REF!</definedName>
    <definedName name="_____________EXC9">#REF!</definedName>
    <definedName name="_____________ORO10" localSheetId="0">#REF!</definedName>
    <definedName name="_____________ORO10">#REF!</definedName>
    <definedName name="_____________ORO11" localSheetId="0">#REF!</definedName>
    <definedName name="_____________ORO11">#REF!</definedName>
    <definedName name="_____________ORO12" localSheetId="0">#REF!</definedName>
    <definedName name="_____________ORO12">#REF!</definedName>
    <definedName name="_____________ORO13" localSheetId="0">#REF!</definedName>
    <definedName name="_____________ORO13">#REF!</definedName>
    <definedName name="_____________ORO14" localSheetId="0">#REF!</definedName>
    <definedName name="_____________ORO14">#REF!</definedName>
    <definedName name="_____________ORO15" localSheetId="0">#REF!</definedName>
    <definedName name="_____________ORO15">#REF!</definedName>
    <definedName name="_____________ORO16" localSheetId="0">#REF!</definedName>
    <definedName name="_____________ORO16">#REF!</definedName>
    <definedName name="_____________ORO17" localSheetId="0">#REF!</definedName>
    <definedName name="_____________ORO17">#REF!</definedName>
    <definedName name="_____________ORO18" localSheetId="0">#REF!</definedName>
    <definedName name="_____________ORO18">#REF!</definedName>
    <definedName name="_____________ORO19" localSheetId="0">#REF!</definedName>
    <definedName name="_____________ORO19">#REF!</definedName>
    <definedName name="____________EST1" localSheetId="0">#REF!</definedName>
    <definedName name="____________EST1">#REF!</definedName>
    <definedName name="____________EST10" localSheetId="0">#REF!</definedName>
    <definedName name="____________EST10">#REF!</definedName>
    <definedName name="____________EST11" localSheetId="0">#REF!</definedName>
    <definedName name="____________EST11">#REF!</definedName>
    <definedName name="____________EST12" localSheetId="0">#REF!</definedName>
    <definedName name="____________EST12">#REF!</definedName>
    <definedName name="____________EST13" localSheetId="0">#REF!</definedName>
    <definedName name="____________EST13">#REF!</definedName>
    <definedName name="____________EST14" localSheetId="0">#REF!</definedName>
    <definedName name="____________EST14">#REF!</definedName>
    <definedName name="____________EST15" localSheetId="0">#REF!</definedName>
    <definedName name="____________EST15">#REF!</definedName>
    <definedName name="____________EST16" localSheetId="0">#REF!</definedName>
    <definedName name="____________EST16">#REF!</definedName>
    <definedName name="____________EST17" localSheetId="0">#REF!</definedName>
    <definedName name="____________EST17">#REF!</definedName>
    <definedName name="____________EST18" localSheetId="0">#REF!</definedName>
    <definedName name="____________EST18">#REF!</definedName>
    <definedName name="____________EST19" localSheetId="0">#REF!</definedName>
    <definedName name="____________EST19">#REF!</definedName>
    <definedName name="____________EST2" localSheetId="0">#REF!</definedName>
    <definedName name="____________EST2">#REF!</definedName>
    <definedName name="____________EST3" localSheetId="0">#REF!</definedName>
    <definedName name="____________EST3">#REF!</definedName>
    <definedName name="____________EST4" localSheetId="0">#REF!</definedName>
    <definedName name="____________EST4">#REF!</definedName>
    <definedName name="____________EST5" localSheetId="0">#REF!</definedName>
    <definedName name="____________EST5">#REF!</definedName>
    <definedName name="____________EST6" localSheetId="0">#REF!</definedName>
    <definedName name="____________EST6">#REF!</definedName>
    <definedName name="____________EST7" localSheetId="0">#REF!</definedName>
    <definedName name="____________EST7">#REF!</definedName>
    <definedName name="____________EST8" localSheetId="0">#REF!</definedName>
    <definedName name="____________EST8">#REF!</definedName>
    <definedName name="____________EST9" localSheetId="0">#REF!</definedName>
    <definedName name="____________EST9">#REF!</definedName>
    <definedName name="____________EXC1" localSheetId="0">#REF!</definedName>
    <definedName name="____________EXC1">#REF!</definedName>
    <definedName name="____________EXC10" localSheetId="0">#REF!</definedName>
    <definedName name="____________EXC10">#REF!</definedName>
    <definedName name="____________EXC11" localSheetId="0">#REF!</definedName>
    <definedName name="____________EXC11">#REF!</definedName>
    <definedName name="____________EXC12" localSheetId="0">#REF!</definedName>
    <definedName name="____________EXC12">#REF!</definedName>
    <definedName name="____________EXC2" localSheetId="0">#REF!</definedName>
    <definedName name="____________EXC2">#REF!</definedName>
    <definedName name="____________EXC3" localSheetId="0">#REF!</definedName>
    <definedName name="____________EXC3">#REF!</definedName>
    <definedName name="____________EXC4" localSheetId="0">#REF!</definedName>
    <definedName name="____________EXC4">#REF!</definedName>
    <definedName name="____________EXC5" localSheetId="0">#REF!</definedName>
    <definedName name="____________EXC5">#REF!</definedName>
    <definedName name="____________EXC6" localSheetId="0">#REF!</definedName>
    <definedName name="____________EXC6">#REF!</definedName>
    <definedName name="____________EXC7" localSheetId="0">#REF!</definedName>
    <definedName name="____________EXC7">#REF!</definedName>
    <definedName name="____________EXC8" localSheetId="0">#REF!</definedName>
    <definedName name="____________EXC8">#REF!</definedName>
    <definedName name="____________EXC9" localSheetId="0">#REF!</definedName>
    <definedName name="____________EXC9">#REF!</definedName>
    <definedName name="____________tab1" localSheetId="0">#REF!</definedName>
    <definedName name="____________tab1">#REF!</definedName>
    <definedName name="____________tab2" localSheetId="0">#REF!</definedName>
    <definedName name="____________tab2">#REF!</definedName>
    <definedName name="____________tab3" localSheetId="0">#REF!</definedName>
    <definedName name="____________tab3">#REF!</definedName>
    <definedName name="____________TAB4" localSheetId="0">#REF!</definedName>
    <definedName name="____________TAB4">#REF!</definedName>
    <definedName name="___________EST1" localSheetId="0">#REF!</definedName>
    <definedName name="___________EST1">#REF!</definedName>
    <definedName name="___________EST10" localSheetId="0">#REF!</definedName>
    <definedName name="___________EST10">#REF!</definedName>
    <definedName name="___________EST11" localSheetId="0">#REF!</definedName>
    <definedName name="___________EST11">#REF!</definedName>
    <definedName name="___________EST12" localSheetId="0">#REF!</definedName>
    <definedName name="___________EST12">#REF!</definedName>
    <definedName name="___________EST13" localSheetId="0">#REF!</definedName>
    <definedName name="___________EST13">#REF!</definedName>
    <definedName name="___________EST14" localSheetId="0">#REF!</definedName>
    <definedName name="___________EST14">#REF!</definedName>
    <definedName name="___________EST15" localSheetId="0">#REF!</definedName>
    <definedName name="___________EST15">#REF!</definedName>
    <definedName name="___________EST16" localSheetId="0">#REF!</definedName>
    <definedName name="___________EST16">#REF!</definedName>
    <definedName name="___________EST17" localSheetId="0">#REF!</definedName>
    <definedName name="___________EST17">#REF!</definedName>
    <definedName name="___________EST18" localSheetId="0">#REF!</definedName>
    <definedName name="___________EST18">#REF!</definedName>
    <definedName name="___________EST19" localSheetId="0">#REF!</definedName>
    <definedName name="___________EST19">#REF!</definedName>
    <definedName name="___________EST2" localSheetId="0">#REF!</definedName>
    <definedName name="___________EST2">#REF!</definedName>
    <definedName name="___________EST3" localSheetId="0">#REF!</definedName>
    <definedName name="___________EST3">#REF!</definedName>
    <definedName name="___________EST4" localSheetId="0">#REF!</definedName>
    <definedName name="___________EST4">#REF!</definedName>
    <definedName name="___________EST5" localSheetId="0">#REF!</definedName>
    <definedName name="___________EST5">#REF!</definedName>
    <definedName name="___________EST6" localSheetId="0">#REF!</definedName>
    <definedName name="___________EST6">#REF!</definedName>
    <definedName name="___________EST7" localSheetId="0">#REF!</definedName>
    <definedName name="___________EST7">#REF!</definedName>
    <definedName name="___________EST8" localSheetId="0">#REF!</definedName>
    <definedName name="___________EST8">#REF!</definedName>
    <definedName name="___________EST9" localSheetId="0">#REF!</definedName>
    <definedName name="___________EST9">#REF!</definedName>
    <definedName name="___________EXC1" localSheetId="0">#REF!</definedName>
    <definedName name="___________EXC1">#REF!</definedName>
    <definedName name="___________EXC10" localSheetId="0">#REF!</definedName>
    <definedName name="___________EXC10">#REF!</definedName>
    <definedName name="___________EXC11" localSheetId="0">#REF!</definedName>
    <definedName name="___________EXC11">#REF!</definedName>
    <definedName name="___________EXC12" localSheetId="0">#REF!</definedName>
    <definedName name="___________EXC12">#REF!</definedName>
    <definedName name="___________EXC2" localSheetId="0">#REF!</definedName>
    <definedName name="___________EXC2">#REF!</definedName>
    <definedName name="___________EXC3" localSheetId="0">#REF!</definedName>
    <definedName name="___________EXC3">#REF!</definedName>
    <definedName name="___________EXC4" localSheetId="0">#REF!</definedName>
    <definedName name="___________EXC4">#REF!</definedName>
    <definedName name="___________EXC5" localSheetId="0">#REF!</definedName>
    <definedName name="___________EXC5">#REF!</definedName>
    <definedName name="___________EXC6" localSheetId="0">#REF!</definedName>
    <definedName name="___________EXC6">#REF!</definedName>
    <definedName name="___________EXC7" localSheetId="0">#REF!</definedName>
    <definedName name="___________EXC7">#REF!</definedName>
    <definedName name="___________EXC8" localSheetId="0">#REF!</definedName>
    <definedName name="___________EXC8">#REF!</definedName>
    <definedName name="___________EXC9" localSheetId="0">#REF!</definedName>
    <definedName name="___________EXC9">#REF!</definedName>
    <definedName name="___________ORO10" localSheetId="0">#REF!</definedName>
    <definedName name="___________ORO10">#REF!</definedName>
    <definedName name="___________ORO11" localSheetId="0">#REF!</definedName>
    <definedName name="___________ORO11">#REF!</definedName>
    <definedName name="___________ORO12" localSheetId="0">#REF!</definedName>
    <definedName name="___________ORO12">#REF!</definedName>
    <definedName name="___________ORO13" localSheetId="0">#REF!</definedName>
    <definedName name="___________ORO13">#REF!</definedName>
    <definedName name="___________ORO14" localSheetId="0">#REF!</definedName>
    <definedName name="___________ORO14">#REF!</definedName>
    <definedName name="___________ORO15" localSheetId="0">#REF!</definedName>
    <definedName name="___________ORO15">#REF!</definedName>
    <definedName name="___________ORO16" localSheetId="0">#REF!</definedName>
    <definedName name="___________ORO16">#REF!</definedName>
    <definedName name="___________ORO17" localSheetId="0">#REF!</definedName>
    <definedName name="___________ORO17">#REF!</definedName>
    <definedName name="___________ORO18" localSheetId="0">#REF!</definedName>
    <definedName name="___________ORO18">#REF!</definedName>
    <definedName name="___________ORO19" localSheetId="0">#REF!</definedName>
    <definedName name="___________ORO19">#REF!</definedName>
    <definedName name="___________tab1" localSheetId="0">#REF!</definedName>
    <definedName name="___________tab1">#REF!</definedName>
    <definedName name="___________tab2" localSheetId="0">#REF!</definedName>
    <definedName name="___________tab2">#REF!</definedName>
    <definedName name="___________tab3" localSheetId="0">#REF!</definedName>
    <definedName name="___________tab3">#REF!</definedName>
    <definedName name="___________TAB4" localSheetId="0">#REF!</definedName>
    <definedName name="___________TAB4">#REF!</definedName>
    <definedName name="__________EST1" localSheetId="0">#REF!</definedName>
    <definedName name="__________EST1">#REF!</definedName>
    <definedName name="__________EST10" localSheetId="0">#REF!</definedName>
    <definedName name="__________EST10">#REF!</definedName>
    <definedName name="__________EST11" localSheetId="0">#REF!</definedName>
    <definedName name="__________EST11">#REF!</definedName>
    <definedName name="__________EST12" localSheetId="0">#REF!</definedName>
    <definedName name="__________EST12">#REF!</definedName>
    <definedName name="__________EST13" localSheetId="0">#REF!</definedName>
    <definedName name="__________EST13">#REF!</definedName>
    <definedName name="__________EST14" localSheetId="0">#REF!</definedName>
    <definedName name="__________EST14">#REF!</definedName>
    <definedName name="__________EST15" localSheetId="0">#REF!</definedName>
    <definedName name="__________EST15">#REF!</definedName>
    <definedName name="__________EST16" localSheetId="0">#REF!</definedName>
    <definedName name="__________EST16">#REF!</definedName>
    <definedName name="__________EST17" localSheetId="0">#REF!</definedName>
    <definedName name="__________EST17">#REF!</definedName>
    <definedName name="__________EST18" localSheetId="0">#REF!</definedName>
    <definedName name="__________EST18">#REF!</definedName>
    <definedName name="__________EST19" localSheetId="0">#REF!</definedName>
    <definedName name="__________EST19">#REF!</definedName>
    <definedName name="__________EST2" localSheetId="0">#REF!</definedName>
    <definedName name="__________EST2">#REF!</definedName>
    <definedName name="__________EST3" localSheetId="0">#REF!</definedName>
    <definedName name="__________EST3">#REF!</definedName>
    <definedName name="__________EST4" localSheetId="0">#REF!</definedName>
    <definedName name="__________EST4">#REF!</definedName>
    <definedName name="__________EST5" localSheetId="0">#REF!</definedName>
    <definedName name="__________EST5">#REF!</definedName>
    <definedName name="__________EST6" localSheetId="0">#REF!</definedName>
    <definedName name="__________EST6">#REF!</definedName>
    <definedName name="__________EST7" localSheetId="0">#REF!</definedName>
    <definedName name="__________EST7">#REF!</definedName>
    <definedName name="__________EST8" localSheetId="0">#REF!</definedName>
    <definedName name="__________EST8">#REF!</definedName>
    <definedName name="__________EST9" localSheetId="0">#REF!</definedName>
    <definedName name="__________EST9">#REF!</definedName>
    <definedName name="__________EXC1" localSheetId="0">#REF!</definedName>
    <definedName name="__________EXC1">#REF!</definedName>
    <definedName name="__________EXC10" localSheetId="0">#REF!</definedName>
    <definedName name="__________EXC10">#REF!</definedName>
    <definedName name="__________EXC11" localSheetId="0">#REF!</definedName>
    <definedName name="__________EXC11">#REF!</definedName>
    <definedName name="__________EXC12" localSheetId="0">#REF!</definedName>
    <definedName name="__________EXC12">#REF!</definedName>
    <definedName name="__________EXC2" localSheetId="0">#REF!</definedName>
    <definedName name="__________EXC2">#REF!</definedName>
    <definedName name="__________EXC3" localSheetId="0">#REF!</definedName>
    <definedName name="__________EXC3">#REF!</definedName>
    <definedName name="__________EXC4" localSheetId="0">#REF!</definedName>
    <definedName name="__________EXC4">#REF!</definedName>
    <definedName name="__________EXC5" localSheetId="0">#REF!</definedName>
    <definedName name="__________EXC5">#REF!</definedName>
    <definedName name="__________EXC6" localSheetId="0">#REF!</definedName>
    <definedName name="__________EXC6">#REF!</definedName>
    <definedName name="__________EXC7" localSheetId="0">#REF!</definedName>
    <definedName name="__________EXC7">#REF!</definedName>
    <definedName name="__________EXC8" localSheetId="0">#REF!</definedName>
    <definedName name="__________EXC8">#REF!</definedName>
    <definedName name="__________EXC9" localSheetId="0">#REF!</definedName>
    <definedName name="__________EXC9">#REF!</definedName>
    <definedName name="__________ORO10" localSheetId="0">#REF!</definedName>
    <definedName name="__________ORO10">#REF!</definedName>
    <definedName name="__________ORO11" localSheetId="0">#REF!</definedName>
    <definedName name="__________ORO11">#REF!</definedName>
    <definedName name="__________ORO12" localSheetId="0">#REF!</definedName>
    <definedName name="__________ORO12">#REF!</definedName>
    <definedName name="__________ORO13" localSheetId="0">#REF!</definedName>
    <definedName name="__________ORO13">#REF!</definedName>
    <definedName name="__________ORO14" localSheetId="0">#REF!</definedName>
    <definedName name="__________ORO14">#REF!</definedName>
    <definedName name="__________ORO15" localSheetId="0">#REF!</definedName>
    <definedName name="__________ORO15">#REF!</definedName>
    <definedName name="__________ORO16" localSheetId="0">#REF!</definedName>
    <definedName name="__________ORO16">#REF!</definedName>
    <definedName name="__________ORO17" localSheetId="0">#REF!</definedName>
    <definedName name="__________ORO17">#REF!</definedName>
    <definedName name="__________ORO18" localSheetId="0">#REF!</definedName>
    <definedName name="__________ORO18">#REF!</definedName>
    <definedName name="__________ORO19" localSheetId="0">#REF!</definedName>
    <definedName name="__________ORO19">#REF!</definedName>
    <definedName name="__________PMT5671" localSheetId="0">[2]MEMORIAS!#REF!</definedName>
    <definedName name="__________PMT5671">[2]MEMORIAS!#REF!</definedName>
    <definedName name="__________PMT5805" localSheetId="0">[2]MEMORIAS!#REF!</definedName>
    <definedName name="__________PMT5805">[2]MEMORIAS!#REF!</definedName>
    <definedName name="__________PMT5806" localSheetId="0">[2]MEMORIAS!#REF!</definedName>
    <definedName name="__________PMT5806">[2]MEMORIAS!#REF!</definedName>
    <definedName name="__________PMT5815" localSheetId="0">[2]MEMORIAS!#REF!</definedName>
    <definedName name="__________PMT5815">[2]MEMORIAS!#REF!</definedName>
    <definedName name="__________PMT5820" localSheetId="0">[2]MEMORIAS!#REF!</definedName>
    <definedName name="__________PMT5820">[2]MEMORIAS!#REF!</definedName>
    <definedName name="__________tab1" localSheetId="0">#REF!</definedName>
    <definedName name="__________tab1">#REF!</definedName>
    <definedName name="__________tab2" localSheetId="0">#REF!</definedName>
    <definedName name="__________tab2">#REF!</definedName>
    <definedName name="__________tab3" localSheetId="0">#REF!</definedName>
    <definedName name="__________tab3">#REF!</definedName>
    <definedName name="__________TAB4" localSheetId="0">#REF!</definedName>
    <definedName name="__________TAB4">#REF!</definedName>
    <definedName name="_________aiu2">[3]AIU!$J$105</definedName>
    <definedName name="_________EST1" localSheetId="0">#REF!</definedName>
    <definedName name="_________EST1">#REF!</definedName>
    <definedName name="_________EST10" localSheetId="0">#REF!</definedName>
    <definedName name="_________EST10">#REF!</definedName>
    <definedName name="_________EST11" localSheetId="0">#REF!</definedName>
    <definedName name="_________EST11">#REF!</definedName>
    <definedName name="_________EST12" localSheetId="0">#REF!</definedName>
    <definedName name="_________EST12">#REF!</definedName>
    <definedName name="_________EST13" localSheetId="0">#REF!</definedName>
    <definedName name="_________EST13">#REF!</definedName>
    <definedName name="_________EST14" localSheetId="0">#REF!</definedName>
    <definedName name="_________EST14">#REF!</definedName>
    <definedName name="_________EST15" localSheetId="0">#REF!</definedName>
    <definedName name="_________EST15">#REF!</definedName>
    <definedName name="_________EST16" localSheetId="0">#REF!</definedName>
    <definedName name="_________EST16">#REF!</definedName>
    <definedName name="_________EST17" localSheetId="0">#REF!</definedName>
    <definedName name="_________EST17">#REF!</definedName>
    <definedName name="_________EST18" localSheetId="0">#REF!</definedName>
    <definedName name="_________EST18">#REF!</definedName>
    <definedName name="_________EST19" localSheetId="0">#REF!</definedName>
    <definedName name="_________EST19">#REF!</definedName>
    <definedName name="_________EST2" localSheetId="0">#REF!</definedName>
    <definedName name="_________EST2">#REF!</definedName>
    <definedName name="_________EST3" localSheetId="0">#REF!</definedName>
    <definedName name="_________EST3">#REF!</definedName>
    <definedName name="_________EST4" localSheetId="0">#REF!</definedName>
    <definedName name="_________EST4">#REF!</definedName>
    <definedName name="_________EST5" localSheetId="0">#REF!</definedName>
    <definedName name="_________EST5">#REF!</definedName>
    <definedName name="_________EST6" localSheetId="0">#REF!</definedName>
    <definedName name="_________EST6">#REF!</definedName>
    <definedName name="_________EST7" localSheetId="0">#REF!</definedName>
    <definedName name="_________EST7">#REF!</definedName>
    <definedName name="_________EST8" localSheetId="0">#REF!</definedName>
    <definedName name="_________EST8">#REF!</definedName>
    <definedName name="_________EST9" localSheetId="0">#REF!</definedName>
    <definedName name="_________EST9">#REF!</definedName>
    <definedName name="_________EXC1" localSheetId="0">#REF!</definedName>
    <definedName name="_________EXC1">#REF!</definedName>
    <definedName name="_________EXC10" localSheetId="0">#REF!</definedName>
    <definedName name="_________EXC10">#REF!</definedName>
    <definedName name="_________EXC11" localSheetId="0">#REF!</definedName>
    <definedName name="_________EXC11">#REF!</definedName>
    <definedName name="_________EXC12" localSheetId="0">#REF!</definedName>
    <definedName name="_________EXC12">#REF!</definedName>
    <definedName name="_________EXC2" localSheetId="0">#REF!</definedName>
    <definedName name="_________EXC2">#REF!</definedName>
    <definedName name="_________EXC3" localSheetId="0">#REF!</definedName>
    <definedName name="_________EXC3">#REF!</definedName>
    <definedName name="_________EXC4" localSheetId="0">#REF!</definedName>
    <definedName name="_________EXC4">#REF!</definedName>
    <definedName name="_________EXC5" localSheetId="0">#REF!</definedName>
    <definedName name="_________EXC5">#REF!</definedName>
    <definedName name="_________EXC6" localSheetId="0">#REF!</definedName>
    <definedName name="_________EXC6">#REF!</definedName>
    <definedName name="_________EXC7" localSheetId="0">#REF!</definedName>
    <definedName name="_________EXC7">#REF!</definedName>
    <definedName name="_________EXC8" localSheetId="0">#REF!</definedName>
    <definedName name="_________EXC8">#REF!</definedName>
    <definedName name="_________EXC9" localSheetId="0">#REF!</definedName>
    <definedName name="_________EXC9">#REF!</definedName>
    <definedName name="_________ORO10" localSheetId="0">#REF!</definedName>
    <definedName name="_________ORO10">#REF!</definedName>
    <definedName name="_________ORO11" localSheetId="0">#REF!</definedName>
    <definedName name="_________ORO11">#REF!</definedName>
    <definedName name="_________ORO12" localSheetId="0">#REF!</definedName>
    <definedName name="_________ORO12">#REF!</definedName>
    <definedName name="_________ORO13" localSheetId="0">#REF!</definedName>
    <definedName name="_________ORO13">#REF!</definedName>
    <definedName name="_________ORO14" localSheetId="0">#REF!</definedName>
    <definedName name="_________ORO14">#REF!</definedName>
    <definedName name="_________ORO15" localSheetId="0">#REF!</definedName>
    <definedName name="_________ORO15">#REF!</definedName>
    <definedName name="_________ORO16" localSheetId="0">#REF!</definedName>
    <definedName name="_________ORO16">#REF!</definedName>
    <definedName name="_________ORO17" localSheetId="0">#REF!</definedName>
    <definedName name="_________ORO17">#REF!</definedName>
    <definedName name="_________ORO18" localSheetId="0">#REF!</definedName>
    <definedName name="_________ORO18">#REF!</definedName>
    <definedName name="_________ORO19" localSheetId="0">#REF!</definedName>
    <definedName name="_________ORO19">#REF!</definedName>
    <definedName name="_________PMT5671" localSheetId="0">[2]MEMORIAS!#REF!</definedName>
    <definedName name="_________PMT5671">[2]MEMORIAS!#REF!</definedName>
    <definedName name="_________PMT5805" localSheetId="0">[2]MEMORIAS!#REF!</definedName>
    <definedName name="_________PMT5805">[2]MEMORIAS!#REF!</definedName>
    <definedName name="_________PMT5806" localSheetId="0">[2]MEMORIAS!#REF!</definedName>
    <definedName name="_________PMT5806">[2]MEMORIAS!#REF!</definedName>
    <definedName name="_________PMT5815" localSheetId="0">[2]MEMORIAS!#REF!</definedName>
    <definedName name="_________PMT5815">[2]MEMORIAS!#REF!</definedName>
    <definedName name="_________PMT5820" localSheetId="0">[2]MEMORIAS!#REF!</definedName>
    <definedName name="_________PMT5820">[2]MEMORIAS!#REF!</definedName>
    <definedName name="_________r" localSheetId="0">#REF!</definedName>
    <definedName name="_________r">#REF!</definedName>
    <definedName name="_________tab1" localSheetId="0">#REF!</definedName>
    <definedName name="_________tab1">#REF!</definedName>
    <definedName name="_________tab2" localSheetId="0">#REF!</definedName>
    <definedName name="_________tab2">#REF!</definedName>
    <definedName name="_________tab3" localSheetId="0">#REF!</definedName>
    <definedName name="_________tab3">#REF!</definedName>
    <definedName name="_________TAB4" localSheetId="0">#REF!</definedName>
    <definedName name="_________TAB4">#REF!</definedName>
    <definedName name="________aiu2">[3]AIU!$J$105</definedName>
    <definedName name="________EST1" localSheetId="0">#REF!</definedName>
    <definedName name="________EST1">#REF!</definedName>
    <definedName name="________EST10" localSheetId="0">#REF!</definedName>
    <definedName name="________EST10">#REF!</definedName>
    <definedName name="________EST11" localSheetId="0">#REF!</definedName>
    <definedName name="________EST11">#REF!</definedName>
    <definedName name="________EST12" localSheetId="0">#REF!</definedName>
    <definedName name="________EST12">#REF!</definedName>
    <definedName name="________EST13" localSheetId="0">#REF!</definedName>
    <definedName name="________EST13">#REF!</definedName>
    <definedName name="________EST14" localSheetId="0">#REF!</definedName>
    <definedName name="________EST14">#REF!</definedName>
    <definedName name="________EST15" localSheetId="0">#REF!</definedName>
    <definedName name="________EST15">#REF!</definedName>
    <definedName name="________EST16" localSheetId="0">#REF!</definedName>
    <definedName name="________EST16">#REF!</definedName>
    <definedName name="________EST17" localSheetId="0">#REF!</definedName>
    <definedName name="________EST17">#REF!</definedName>
    <definedName name="________EST18" localSheetId="0">#REF!</definedName>
    <definedName name="________EST18">#REF!</definedName>
    <definedName name="________EST19" localSheetId="0">#REF!</definedName>
    <definedName name="________EST19">#REF!</definedName>
    <definedName name="________EST2" localSheetId="0">#REF!</definedName>
    <definedName name="________EST2">#REF!</definedName>
    <definedName name="________EST3" localSheetId="0">#REF!</definedName>
    <definedName name="________EST3">#REF!</definedName>
    <definedName name="________EST4" localSheetId="0">#REF!</definedName>
    <definedName name="________EST4">#REF!</definedName>
    <definedName name="________EST5" localSheetId="0">#REF!</definedName>
    <definedName name="________EST5">#REF!</definedName>
    <definedName name="________EST6" localSheetId="0">#REF!</definedName>
    <definedName name="________EST6">#REF!</definedName>
    <definedName name="________EST7" localSheetId="0">#REF!</definedName>
    <definedName name="________EST7">#REF!</definedName>
    <definedName name="________EST8" localSheetId="0">#REF!</definedName>
    <definedName name="________EST8">#REF!</definedName>
    <definedName name="________EST9" localSheetId="0">#REF!</definedName>
    <definedName name="________EST9">#REF!</definedName>
    <definedName name="________EXC1" localSheetId="0">#REF!</definedName>
    <definedName name="________EXC1">#REF!</definedName>
    <definedName name="________EXC10" localSheetId="0">#REF!</definedName>
    <definedName name="________EXC10">#REF!</definedName>
    <definedName name="________EXC11" localSheetId="0">#REF!</definedName>
    <definedName name="________EXC11">#REF!</definedName>
    <definedName name="________EXC12" localSheetId="0">#REF!</definedName>
    <definedName name="________EXC12">#REF!</definedName>
    <definedName name="________EXC2" localSheetId="0">#REF!</definedName>
    <definedName name="________EXC2">#REF!</definedName>
    <definedName name="________EXC3" localSheetId="0">#REF!</definedName>
    <definedName name="________EXC3">#REF!</definedName>
    <definedName name="________EXC4" localSheetId="0">#REF!</definedName>
    <definedName name="________EXC4">#REF!</definedName>
    <definedName name="________EXC5" localSheetId="0">#REF!</definedName>
    <definedName name="________EXC5">#REF!</definedName>
    <definedName name="________EXC6" localSheetId="0">#REF!</definedName>
    <definedName name="________EXC6">#REF!</definedName>
    <definedName name="________EXC7" localSheetId="0">#REF!</definedName>
    <definedName name="________EXC7">#REF!</definedName>
    <definedName name="________EXC8" localSheetId="0">#REF!</definedName>
    <definedName name="________EXC8">#REF!</definedName>
    <definedName name="________EXC9" localSheetId="0">#REF!</definedName>
    <definedName name="________EXC9">#REF!</definedName>
    <definedName name="________ORO10" localSheetId="0">#REF!</definedName>
    <definedName name="________ORO10">#REF!</definedName>
    <definedName name="________ORO11" localSheetId="0">#REF!</definedName>
    <definedName name="________ORO11">#REF!</definedName>
    <definedName name="________ORO12" localSheetId="0">#REF!</definedName>
    <definedName name="________ORO12">#REF!</definedName>
    <definedName name="________ORO13" localSheetId="0">#REF!</definedName>
    <definedName name="________ORO13">#REF!</definedName>
    <definedName name="________ORO14" localSheetId="0">#REF!</definedName>
    <definedName name="________ORO14">#REF!</definedName>
    <definedName name="________ORO15" localSheetId="0">#REF!</definedName>
    <definedName name="________ORO15">#REF!</definedName>
    <definedName name="________ORO16" localSheetId="0">#REF!</definedName>
    <definedName name="________ORO16">#REF!</definedName>
    <definedName name="________ORO17" localSheetId="0">#REF!</definedName>
    <definedName name="________ORO17">#REF!</definedName>
    <definedName name="________ORO18" localSheetId="0">#REF!</definedName>
    <definedName name="________ORO18">#REF!</definedName>
    <definedName name="________ORO19" localSheetId="0">#REF!</definedName>
    <definedName name="________ORO19">#REF!</definedName>
    <definedName name="________PMT5671" localSheetId="0">[2]MEMORIAS!#REF!</definedName>
    <definedName name="________PMT5671">[2]MEMORIAS!#REF!</definedName>
    <definedName name="________PMT5805" localSheetId="0">[2]MEMORIAS!#REF!</definedName>
    <definedName name="________PMT5805">[2]MEMORIAS!#REF!</definedName>
    <definedName name="________PMT5806" localSheetId="0">[2]MEMORIAS!#REF!</definedName>
    <definedName name="________PMT5806">[2]MEMORIAS!#REF!</definedName>
    <definedName name="________PMT5815" localSheetId="0">[2]MEMORIAS!#REF!</definedName>
    <definedName name="________PMT5815">[2]MEMORIAS!#REF!</definedName>
    <definedName name="________PMT5820" localSheetId="0">[2]MEMORIAS!#REF!</definedName>
    <definedName name="________PMT5820">[2]MEMORIAS!#REF!</definedName>
    <definedName name="________r" localSheetId="0">#REF!</definedName>
    <definedName name="________r">#REF!</definedName>
    <definedName name="________tab1" localSheetId="0">#REF!</definedName>
    <definedName name="________tab1">#REF!</definedName>
    <definedName name="________tab2" localSheetId="0">#REF!</definedName>
    <definedName name="________tab2">#REF!</definedName>
    <definedName name="________tab3" localSheetId="0">#REF!</definedName>
    <definedName name="________tab3">#REF!</definedName>
    <definedName name="________TAB4" localSheetId="0">#REF!</definedName>
    <definedName name="________TAB4">#REF!</definedName>
    <definedName name="_______aiu2">[3]AIU!$J$105</definedName>
    <definedName name="_______EST1" localSheetId="0">#REF!</definedName>
    <definedName name="_______EST1">#REF!</definedName>
    <definedName name="_______EST10" localSheetId="0">#REF!</definedName>
    <definedName name="_______EST10">#REF!</definedName>
    <definedName name="_______EST11" localSheetId="0">#REF!</definedName>
    <definedName name="_______EST11">#REF!</definedName>
    <definedName name="_______EST12" localSheetId="0">#REF!</definedName>
    <definedName name="_______EST12">#REF!</definedName>
    <definedName name="_______EST13" localSheetId="0">#REF!</definedName>
    <definedName name="_______EST13">#REF!</definedName>
    <definedName name="_______EST14" localSheetId="0">#REF!</definedName>
    <definedName name="_______EST14">#REF!</definedName>
    <definedName name="_______EST15" localSheetId="0">#REF!</definedName>
    <definedName name="_______EST15">#REF!</definedName>
    <definedName name="_______EST16" localSheetId="0">#REF!</definedName>
    <definedName name="_______EST16">#REF!</definedName>
    <definedName name="_______EST17" localSheetId="0">#REF!</definedName>
    <definedName name="_______EST17">#REF!</definedName>
    <definedName name="_______EST18" localSheetId="0">#REF!</definedName>
    <definedName name="_______EST18">#REF!</definedName>
    <definedName name="_______EST19" localSheetId="0">#REF!</definedName>
    <definedName name="_______EST19">#REF!</definedName>
    <definedName name="_______EST2" localSheetId="0">#REF!</definedName>
    <definedName name="_______EST2">#REF!</definedName>
    <definedName name="_______EST3" localSheetId="0">#REF!</definedName>
    <definedName name="_______EST3">#REF!</definedName>
    <definedName name="_______EST4" localSheetId="0">#REF!</definedName>
    <definedName name="_______EST4">#REF!</definedName>
    <definedName name="_______EST5" localSheetId="0">#REF!</definedName>
    <definedName name="_______EST5">#REF!</definedName>
    <definedName name="_______EST6" localSheetId="0">#REF!</definedName>
    <definedName name="_______EST6">#REF!</definedName>
    <definedName name="_______EST7" localSheetId="0">#REF!</definedName>
    <definedName name="_______EST7">#REF!</definedName>
    <definedName name="_______EST8" localSheetId="0">#REF!</definedName>
    <definedName name="_______EST8">#REF!</definedName>
    <definedName name="_______EST9" localSheetId="0">#REF!</definedName>
    <definedName name="_______EST9">#REF!</definedName>
    <definedName name="_______EXC1" localSheetId="0">#REF!</definedName>
    <definedName name="_______EXC1">#REF!</definedName>
    <definedName name="_______EXC10" localSheetId="0">#REF!</definedName>
    <definedName name="_______EXC10">#REF!</definedName>
    <definedName name="_______EXC11" localSheetId="0">#REF!</definedName>
    <definedName name="_______EXC11">#REF!</definedName>
    <definedName name="_______EXC12" localSheetId="0">#REF!</definedName>
    <definedName name="_______EXC12">#REF!</definedName>
    <definedName name="_______EXC2" localSheetId="0">#REF!</definedName>
    <definedName name="_______EXC2">#REF!</definedName>
    <definedName name="_______EXC3" localSheetId="0">#REF!</definedName>
    <definedName name="_______EXC3">#REF!</definedName>
    <definedName name="_______EXC4" localSheetId="0">#REF!</definedName>
    <definedName name="_______EXC4">#REF!</definedName>
    <definedName name="_______EXC5" localSheetId="0">#REF!</definedName>
    <definedName name="_______EXC5">#REF!</definedName>
    <definedName name="_______EXC6" localSheetId="0">#REF!</definedName>
    <definedName name="_______EXC6">#REF!</definedName>
    <definedName name="_______EXC7" localSheetId="0">#REF!</definedName>
    <definedName name="_______EXC7">#REF!</definedName>
    <definedName name="_______EXC8" localSheetId="0">#REF!</definedName>
    <definedName name="_______EXC8">#REF!</definedName>
    <definedName name="_______EXC9" localSheetId="0">#REF!</definedName>
    <definedName name="_______EXC9">#REF!</definedName>
    <definedName name="_______ORO10" localSheetId="0">#REF!</definedName>
    <definedName name="_______ORO10">#REF!</definedName>
    <definedName name="_______ORO11" localSheetId="0">#REF!</definedName>
    <definedName name="_______ORO11">#REF!</definedName>
    <definedName name="_______ORO12" localSheetId="0">#REF!</definedName>
    <definedName name="_______ORO12">#REF!</definedName>
    <definedName name="_______ORO13" localSheetId="0">#REF!</definedName>
    <definedName name="_______ORO13">#REF!</definedName>
    <definedName name="_______ORO14" localSheetId="0">#REF!</definedName>
    <definedName name="_______ORO14">#REF!</definedName>
    <definedName name="_______ORO15" localSheetId="0">#REF!</definedName>
    <definedName name="_______ORO15">#REF!</definedName>
    <definedName name="_______ORO16" localSheetId="0">#REF!</definedName>
    <definedName name="_______ORO16">#REF!</definedName>
    <definedName name="_______ORO17" localSheetId="0">#REF!</definedName>
    <definedName name="_______ORO17">#REF!</definedName>
    <definedName name="_______ORO18" localSheetId="0">#REF!</definedName>
    <definedName name="_______ORO18">#REF!</definedName>
    <definedName name="_______ORO19" localSheetId="0">#REF!</definedName>
    <definedName name="_______ORO19">#REF!</definedName>
    <definedName name="_______PMT5671" localSheetId="0">[4]MEMORIAS!#REF!</definedName>
    <definedName name="_______PMT5671">[4]MEMORIAS!#REF!</definedName>
    <definedName name="_______PMT5805" localSheetId="0">[4]MEMORIAS!#REF!</definedName>
    <definedName name="_______PMT5805">[4]MEMORIAS!#REF!</definedName>
    <definedName name="_______PMT5806" localSheetId="0">[4]MEMORIAS!#REF!</definedName>
    <definedName name="_______PMT5806">[4]MEMORIAS!#REF!</definedName>
    <definedName name="_______PMT5815" localSheetId="0">[4]MEMORIAS!#REF!</definedName>
    <definedName name="_______PMT5815">[4]MEMORIAS!#REF!</definedName>
    <definedName name="_______PMT5820" localSheetId="0">[4]MEMORIAS!#REF!</definedName>
    <definedName name="_______PMT5820">[4]MEMORIAS!#REF!</definedName>
    <definedName name="_______r" localSheetId="0">#REF!</definedName>
    <definedName name="_______r">#REF!</definedName>
    <definedName name="_______tab1" localSheetId="0">#REF!</definedName>
    <definedName name="_______tab1">#REF!</definedName>
    <definedName name="_______tab2" localSheetId="0">#REF!</definedName>
    <definedName name="_______tab2">#REF!</definedName>
    <definedName name="_______tab3" localSheetId="0">#REF!</definedName>
    <definedName name="_______tab3">#REF!</definedName>
    <definedName name="_______TAB4" localSheetId="0">#REF!</definedName>
    <definedName name="_______TAB4">#REF!</definedName>
    <definedName name="______aiu2">[3]AIU!$J$105</definedName>
    <definedName name="______EST1" localSheetId="0">#REF!</definedName>
    <definedName name="______EST1">#REF!</definedName>
    <definedName name="______EST10" localSheetId="0">#REF!</definedName>
    <definedName name="______EST10">#REF!</definedName>
    <definedName name="______EST11" localSheetId="0">#REF!</definedName>
    <definedName name="______EST11">#REF!</definedName>
    <definedName name="______EST12" localSheetId="0">#REF!</definedName>
    <definedName name="______EST12">#REF!</definedName>
    <definedName name="______EST13" localSheetId="0">#REF!</definedName>
    <definedName name="______EST13">#REF!</definedName>
    <definedName name="______EST14" localSheetId="0">#REF!</definedName>
    <definedName name="______EST14">#REF!</definedName>
    <definedName name="______EST15" localSheetId="0">#REF!</definedName>
    <definedName name="______EST15">#REF!</definedName>
    <definedName name="______EST16" localSheetId="0">#REF!</definedName>
    <definedName name="______EST16">#REF!</definedName>
    <definedName name="______EST17" localSheetId="0">#REF!</definedName>
    <definedName name="______EST17">#REF!</definedName>
    <definedName name="______EST18" localSheetId="0">#REF!</definedName>
    <definedName name="______EST18">#REF!</definedName>
    <definedName name="______EST19" localSheetId="0">#REF!</definedName>
    <definedName name="______EST19">#REF!</definedName>
    <definedName name="______EST2" localSheetId="0">#REF!</definedName>
    <definedName name="______EST2">#REF!</definedName>
    <definedName name="______EST3" localSheetId="0">#REF!</definedName>
    <definedName name="______EST3">#REF!</definedName>
    <definedName name="______EST4" localSheetId="0">#REF!</definedName>
    <definedName name="______EST4">#REF!</definedName>
    <definedName name="______EST5" localSheetId="0">#REF!</definedName>
    <definedName name="______EST5">#REF!</definedName>
    <definedName name="______EST6" localSheetId="0">#REF!</definedName>
    <definedName name="______EST6">#REF!</definedName>
    <definedName name="______EST7" localSheetId="0">#REF!</definedName>
    <definedName name="______EST7">#REF!</definedName>
    <definedName name="______EST8" localSheetId="0">#REF!</definedName>
    <definedName name="______EST8">#REF!</definedName>
    <definedName name="______EST9" localSheetId="0">#REF!</definedName>
    <definedName name="______EST9">#REF!</definedName>
    <definedName name="______EXC1" localSheetId="0">#REF!</definedName>
    <definedName name="______EXC1">#REF!</definedName>
    <definedName name="______EXC10" localSheetId="0">#REF!</definedName>
    <definedName name="______EXC10">#REF!</definedName>
    <definedName name="______EXC11" localSheetId="0">#REF!</definedName>
    <definedName name="______EXC11">#REF!</definedName>
    <definedName name="______EXC12" localSheetId="0">#REF!</definedName>
    <definedName name="______EXC12">#REF!</definedName>
    <definedName name="______EXC2" localSheetId="0">#REF!</definedName>
    <definedName name="______EXC2">#REF!</definedName>
    <definedName name="______EXC3" localSheetId="0">#REF!</definedName>
    <definedName name="______EXC3">#REF!</definedName>
    <definedName name="______EXC4" localSheetId="0">#REF!</definedName>
    <definedName name="______EXC4">#REF!</definedName>
    <definedName name="______EXC5" localSheetId="0">#REF!</definedName>
    <definedName name="______EXC5">#REF!</definedName>
    <definedName name="______EXC6" localSheetId="0">#REF!</definedName>
    <definedName name="______EXC6">#REF!</definedName>
    <definedName name="______EXC7" localSheetId="0">#REF!</definedName>
    <definedName name="______EXC7">#REF!</definedName>
    <definedName name="______EXC8" localSheetId="0">#REF!</definedName>
    <definedName name="______EXC8">#REF!</definedName>
    <definedName name="______EXC9" localSheetId="0">#REF!</definedName>
    <definedName name="______EXC9">#REF!</definedName>
    <definedName name="______ORO10" localSheetId="0">#REF!</definedName>
    <definedName name="______ORO10">#REF!</definedName>
    <definedName name="______ORO11" localSheetId="0">#REF!</definedName>
    <definedName name="______ORO11">#REF!</definedName>
    <definedName name="______ORO12" localSheetId="0">#REF!</definedName>
    <definedName name="______ORO12">#REF!</definedName>
    <definedName name="______ORO13" localSheetId="0">#REF!</definedName>
    <definedName name="______ORO13">#REF!</definedName>
    <definedName name="______ORO14" localSheetId="0">#REF!</definedName>
    <definedName name="______ORO14">#REF!</definedName>
    <definedName name="______ORO15" localSheetId="0">#REF!</definedName>
    <definedName name="______ORO15">#REF!</definedName>
    <definedName name="______ORO16" localSheetId="0">#REF!</definedName>
    <definedName name="______ORO16">#REF!</definedName>
    <definedName name="______ORO17" localSheetId="0">#REF!</definedName>
    <definedName name="______ORO17">#REF!</definedName>
    <definedName name="______ORO18" localSheetId="0">#REF!</definedName>
    <definedName name="______ORO18">#REF!</definedName>
    <definedName name="______ORO19" localSheetId="0">#REF!</definedName>
    <definedName name="______ORO19">#REF!</definedName>
    <definedName name="______PMT5671" localSheetId="0">[2]MEMORIAS!#REF!</definedName>
    <definedName name="______PMT5671">[2]MEMORIAS!#REF!</definedName>
    <definedName name="______PMT5805" localSheetId="0">[2]MEMORIAS!#REF!</definedName>
    <definedName name="______PMT5805">[2]MEMORIAS!#REF!</definedName>
    <definedName name="______PMT5806" localSheetId="0">[2]MEMORIAS!#REF!</definedName>
    <definedName name="______PMT5806">[2]MEMORIAS!#REF!</definedName>
    <definedName name="______PMT5815" localSheetId="0">[2]MEMORIAS!#REF!</definedName>
    <definedName name="______PMT5815">[2]MEMORIAS!#REF!</definedName>
    <definedName name="______PMT5820" localSheetId="0">[2]MEMORIAS!#REF!</definedName>
    <definedName name="______PMT5820">[2]MEMORIAS!#REF!</definedName>
    <definedName name="______r" localSheetId="0">#REF!</definedName>
    <definedName name="______r">#REF!</definedName>
    <definedName name="______SAL1" localSheetId="0">#REF!</definedName>
    <definedName name="______SAL1">#REF!</definedName>
    <definedName name="______tab1" localSheetId="0">#REF!</definedName>
    <definedName name="______tab1">#REF!</definedName>
    <definedName name="______tab2" localSheetId="0">#REF!</definedName>
    <definedName name="______tab2">#REF!</definedName>
    <definedName name="______tab3" localSheetId="0">#REF!</definedName>
    <definedName name="______tab3">#REF!</definedName>
    <definedName name="______TAB4" localSheetId="0">#REF!</definedName>
    <definedName name="______TAB4">#REF!</definedName>
    <definedName name="_____aiu2">[5]AIU!$J$105</definedName>
    <definedName name="_____COD906">[6]CONS!$E$29</definedName>
    <definedName name="_____EST1" localSheetId="0">#REF!</definedName>
    <definedName name="_____EST1">#REF!</definedName>
    <definedName name="_____EST10" localSheetId="0">#REF!</definedName>
    <definedName name="_____EST10">#REF!</definedName>
    <definedName name="_____EST11" localSheetId="0">#REF!</definedName>
    <definedName name="_____EST11">#REF!</definedName>
    <definedName name="_____EST12" localSheetId="0">#REF!</definedName>
    <definedName name="_____EST12">#REF!</definedName>
    <definedName name="_____EST13" localSheetId="0">#REF!</definedName>
    <definedName name="_____EST13">#REF!</definedName>
    <definedName name="_____EST14" localSheetId="0">#REF!</definedName>
    <definedName name="_____EST14">#REF!</definedName>
    <definedName name="_____EST15" localSheetId="0">#REF!</definedName>
    <definedName name="_____EST15">#REF!</definedName>
    <definedName name="_____EST16" localSheetId="0">#REF!</definedName>
    <definedName name="_____EST16">#REF!</definedName>
    <definedName name="_____EST17" localSheetId="0">#REF!</definedName>
    <definedName name="_____EST17">#REF!</definedName>
    <definedName name="_____EST18" localSheetId="0">#REF!</definedName>
    <definedName name="_____EST18">#REF!</definedName>
    <definedName name="_____EST19" localSheetId="0">#REF!</definedName>
    <definedName name="_____EST19">#REF!</definedName>
    <definedName name="_____EST2" localSheetId="0">#REF!</definedName>
    <definedName name="_____EST2">#REF!</definedName>
    <definedName name="_____EST3" localSheetId="0">#REF!</definedName>
    <definedName name="_____EST3">#REF!</definedName>
    <definedName name="_____EST4" localSheetId="0">#REF!</definedName>
    <definedName name="_____EST4">#REF!</definedName>
    <definedName name="_____EST5" localSheetId="0">#REF!</definedName>
    <definedName name="_____EST5">#REF!</definedName>
    <definedName name="_____EST6" localSheetId="0">#REF!</definedName>
    <definedName name="_____EST6">#REF!</definedName>
    <definedName name="_____EST7" localSheetId="0">#REF!</definedName>
    <definedName name="_____EST7">#REF!</definedName>
    <definedName name="_____EST8" localSheetId="0">#REF!</definedName>
    <definedName name="_____EST8">#REF!</definedName>
    <definedName name="_____EST9" localSheetId="0">#REF!</definedName>
    <definedName name="_____EST9">#REF!</definedName>
    <definedName name="_____EXC1" localSheetId="0">#REF!</definedName>
    <definedName name="_____EXC1">#REF!</definedName>
    <definedName name="_____EXC10" localSheetId="0">#REF!</definedName>
    <definedName name="_____EXC10">#REF!</definedName>
    <definedName name="_____EXC11" localSheetId="0">#REF!</definedName>
    <definedName name="_____EXC11">#REF!</definedName>
    <definedName name="_____EXC12" localSheetId="0">#REF!</definedName>
    <definedName name="_____EXC12">#REF!</definedName>
    <definedName name="_____EXC2" localSheetId="0">#REF!</definedName>
    <definedName name="_____EXC2">#REF!</definedName>
    <definedName name="_____EXC3" localSheetId="0">#REF!</definedName>
    <definedName name="_____EXC3">#REF!</definedName>
    <definedName name="_____EXC4" localSheetId="0">#REF!</definedName>
    <definedName name="_____EXC4">#REF!</definedName>
    <definedName name="_____EXC5" localSheetId="0">#REF!</definedName>
    <definedName name="_____EXC5">#REF!</definedName>
    <definedName name="_____EXC6" localSheetId="0">#REF!</definedName>
    <definedName name="_____EXC6">#REF!</definedName>
    <definedName name="_____EXC7" localSheetId="0">#REF!</definedName>
    <definedName name="_____EXC7">#REF!</definedName>
    <definedName name="_____EXC8" localSheetId="0">#REF!</definedName>
    <definedName name="_____EXC8">#REF!</definedName>
    <definedName name="_____EXC9" localSheetId="0">#REF!</definedName>
    <definedName name="_____EXC9">#REF!</definedName>
    <definedName name="_____MOR15">[6]CONS!$E$22</definedName>
    <definedName name="_____ORO10" localSheetId="0">#REF!</definedName>
    <definedName name="_____ORO10">#REF!</definedName>
    <definedName name="_____ORO11" localSheetId="0">#REF!</definedName>
    <definedName name="_____ORO11">#REF!</definedName>
    <definedName name="_____ORO12" localSheetId="0">#REF!</definedName>
    <definedName name="_____ORO12">#REF!</definedName>
    <definedName name="_____ORO13" localSheetId="0">#REF!</definedName>
    <definedName name="_____ORO13">#REF!</definedName>
    <definedName name="_____ORO14" localSheetId="0">#REF!</definedName>
    <definedName name="_____ORO14">#REF!</definedName>
    <definedName name="_____ORO15" localSheetId="0">#REF!</definedName>
    <definedName name="_____ORO15">#REF!</definedName>
    <definedName name="_____ORO16" localSheetId="0">#REF!</definedName>
    <definedName name="_____ORO16">#REF!</definedName>
    <definedName name="_____ORO17" localSheetId="0">#REF!</definedName>
    <definedName name="_____ORO17">#REF!</definedName>
    <definedName name="_____ORO18" localSheetId="0">#REF!</definedName>
    <definedName name="_____ORO18">#REF!</definedName>
    <definedName name="_____ORO19" localSheetId="0">#REF!</definedName>
    <definedName name="_____ORO19">#REF!</definedName>
    <definedName name="_____PMT5671" localSheetId="0">[2]MEMORIAS!#REF!</definedName>
    <definedName name="_____PMT5671">[2]MEMORIAS!#REF!</definedName>
    <definedName name="_____PMT5805" localSheetId="0">[2]MEMORIAS!#REF!</definedName>
    <definedName name="_____PMT5805">[2]MEMORIAS!#REF!</definedName>
    <definedName name="_____PMT5806" localSheetId="0">[2]MEMORIAS!#REF!</definedName>
    <definedName name="_____PMT5806">[2]MEMORIAS!#REF!</definedName>
    <definedName name="_____PMT5815" localSheetId="0">[2]MEMORIAS!#REF!</definedName>
    <definedName name="_____PMT5815">[2]MEMORIAS!#REF!</definedName>
    <definedName name="_____PMT5820" localSheetId="0">[2]MEMORIAS!#REF!</definedName>
    <definedName name="_____PMT5820">[2]MEMORIAS!#REF!</definedName>
    <definedName name="_____r">'[7]Constantes Generales'!$B$1</definedName>
    <definedName name="_____SAL1" localSheetId="0">#REF!</definedName>
    <definedName name="_____SAL1">#REF!</definedName>
    <definedName name="_____tab1" localSheetId="0">#REF!</definedName>
    <definedName name="_____tab1">#REF!</definedName>
    <definedName name="_____tab2" localSheetId="0">#REF!</definedName>
    <definedName name="_____tab2">#REF!</definedName>
    <definedName name="_____tab3" localSheetId="0">#REF!</definedName>
    <definedName name="_____tab3">#REF!</definedName>
    <definedName name="_____TAB4" localSheetId="0">#REF!</definedName>
    <definedName name="_____TAB4">#REF!</definedName>
    <definedName name="_____TEE6">[6]CONS!$E$28</definedName>
    <definedName name="_____Vol1">[8]Item!$A$1:$D$65536</definedName>
    <definedName name="____AFC1">[9]INV!$A$25:$D$28</definedName>
    <definedName name="____AFC3">[9]INV!$F$25:$I$28</definedName>
    <definedName name="____AFC5">[9]INV!$K$25:$N$28</definedName>
    <definedName name="____aiu2">[5]AIU!$J$105</definedName>
    <definedName name="____BGC1">[9]INV!$A$5:$D$8</definedName>
    <definedName name="____BGC3">[9]INV!$F$5:$I$8</definedName>
    <definedName name="____BGC5">[9]INV!$K$5:$N$8</definedName>
    <definedName name="____CAC1">[9]INV!$A$19:$D$22</definedName>
    <definedName name="____CAC3">[9]INV!$F$19:$I$22</definedName>
    <definedName name="____CAC5">[9]INV!$K$19:$N$22</definedName>
    <definedName name="____COD906">[6]CONS!$E$29</definedName>
    <definedName name="____EST1" localSheetId="0">#REF!</definedName>
    <definedName name="____EST1">#REF!</definedName>
    <definedName name="____EST10" localSheetId="0">#REF!</definedName>
    <definedName name="____EST10">#REF!</definedName>
    <definedName name="____EST11" localSheetId="0">#REF!</definedName>
    <definedName name="____EST11">#REF!</definedName>
    <definedName name="____EST12" localSheetId="0">#REF!</definedName>
    <definedName name="____EST12">#REF!</definedName>
    <definedName name="____EST13" localSheetId="0">#REF!</definedName>
    <definedName name="____EST13">#REF!</definedName>
    <definedName name="____EST14" localSheetId="0">#REF!</definedName>
    <definedName name="____EST14">#REF!</definedName>
    <definedName name="____EST15" localSheetId="0">#REF!</definedName>
    <definedName name="____EST15">#REF!</definedName>
    <definedName name="____EST16" localSheetId="0">#REF!</definedName>
    <definedName name="____EST16">#REF!</definedName>
    <definedName name="____EST17" localSheetId="0">#REF!</definedName>
    <definedName name="____EST17">#REF!</definedName>
    <definedName name="____EST18" localSheetId="0">#REF!</definedName>
    <definedName name="____EST18">#REF!</definedName>
    <definedName name="____EST19" localSheetId="0">#REF!</definedName>
    <definedName name="____EST19">#REF!</definedName>
    <definedName name="____EST2" localSheetId="0">#REF!</definedName>
    <definedName name="____EST2">#REF!</definedName>
    <definedName name="____EST3" localSheetId="0">#REF!</definedName>
    <definedName name="____EST3">#REF!</definedName>
    <definedName name="____EST4" localSheetId="0">#REF!</definedName>
    <definedName name="____EST4">#REF!</definedName>
    <definedName name="____EST5" localSheetId="0">#REF!</definedName>
    <definedName name="____EST5">#REF!</definedName>
    <definedName name="____EST6" localSheetId="0">#REF!</definedName>
    <definedName name="____EST6">#REF!</definedName>
    <definedName name="____EST7" localSheetId="0">#REF!</definedName>
    <definedName name="____EST7">#REF!</definedName>
    <definedName name="____EST8" localSheetId="0">#REF!</definedName>
    <definedName name="____EST8">#REF!</definedName>
    <definedName name="____EST9" localSheetId="0">#REF!</definedName>
    <definedName name="____EST9">#REF!</definedName>
    <definedName name="____EXC1" localSheetId="0">#REF!</definedName>
    <definedName name="____EXC1">#REF!</definedName>
    <definedName name="____EXC10" localSheetId="0">#REF!</definedName>
    <definedName name="____EXC10">#REF!</definedName>
    <definedName name="____EXC11" localSheetId="0">#REF!</definedName>
    <definedName name="____EXC11">#REF!</definedName>
    <definedName name="____EXC12" localSheetId="0">#REF!</definedName>
    <definedName name="____EXC12">#REF!</definedName>
    <definedName name="____EXC2" localSheetId="0">#REF!</definedName>
    <definedName name="____EXC2">#REF!</definedName>
    <definedName name="____EXC3" localSheetId="0">#REF!</definedName>
    <definedName name="____EXC3">#REF!</definedName>
    <definedName name="____EXC4" localSheetId="0">#REF!</definedName>
    <definedName name="____EXC4">#REF!</definedName>
    <definedName name="____EXC5" localSheetId="0">#REF!</definedName>
    <definedName name="____EXC5">#REF!</definedName>
    <definedName name="____EXC6" localSheetId="0">#REF!</definedName>
    <definedName name="____EXC6">#REF!</definedName>
    <definedName name="____EXC7" localSheetId="0">#REF!</definedName>
    <definedName name="____EXC7">#REF!</definedName>
    <definedName name="____EXC8" localSheetId="0">#REF!</definedName>
    <definedName name="____EXC8">#REF!</definedName>
    <definedName name="____EXC9" localSheetId="0">#REF!</definedName>
    <definedName name="____EXC9">#REF!</definedName>
    <definedName name="____MOR15">[6]CONS!$E$22</definedName>
    <definedName name="____ORO10" localSheetId="0">#REF!</definedName>
    <definedName name="____ORO10">#REF!</definedName>
    <definedName name="____ORO11" localSheetId="0">#REF!</definedName>
    <definedName name="____ORO11">#REF!</definedName>
    <definedName name="____ORO12" localSheetId="0">#REF!</definedName>
    <definedName name="____ORO12">#REF!</definedName>
    <definedName name="____ORO13" localSheetId="0">#REF!</definedName>
    <definedName name="____ORO13">#REF!</definedName>
    <definedName name="____ORO14" localSheetId="0">#REF!</definedName>
    <definedName name="____ORO14">#REF!</definedName>
    <definedName name="____ORO15" localSheetId="0">#REF!</definedName>
    <definedName name="____ORO15">#REF!</definedName>
    <definedName name="____ORO16" localSheetId="0">#REF!</definedName>
    <definedName name="____ORO16">#REF!</definedName>
    <definedName name="____ORO17" localSheetId="0">#REF!</definedName>
    <definedName name="____ORO17">#REF!</definedName>
    <definedName name="____ORO18" localSheetId="0">#REF!</definedName>
    <definedName name="____ORO18">#REF!</definedName>
    <definedName name="____ORO19" localSheetId="0">#REF!</definedName>
    <definedName name="____ORO19">#REF!</definedName>
    <definedName name="____PMT5671" localSheetId="0">[2]MEMORIAS!#REF!</definedName>
    <definedName name="____PMT5671">[2]MEMORIAS!#REF!</definedName>
    <definedName name="____PMT5805" localSheetId="0">[2]MEMORIAS!#REF!</definedName>
    <definedName name="____PMT5805">[2]MEMORIAS!#REF!</definedName>
    <definedName name="____PMT5806" localSheetId="0">[2]MEMORIAS!#REF!</definedName>
    <definedName name="____PMT5806">[2]MEMORIAS!#REF!</definedName>
    <definedName name="____PMT5815" localSheetId="0">[2]MEMORIAS!#REF!</definedName>
    <definedName name="____PMT5815">[2]MEMORIAS!#REF!</definedName>
    <definedName name="____PMT5820" localSheetId="0">[2]MEMORIAS!#REF!</definedName>
    <definedName name="____PMT5820">[2]MEMORIAS!#REF!</definedName>
    <definedName name="____pv2" localSheetId="0">#REF!</definedName>
    <definedName name="____pv2">#REF!</definedName>
    <definedName name="____pv3">'[10]V3 (1000m)'!$H$3</definedName>
    <definedName name="____r">'[7]Constantes Generales'!$B$1</definedName>
    <definedName name="____SAL1" localSheetId="0">#REF!</definedName>
    <definedName name="____SAL1">#REF!</definedName>
    <definedName name="____SBC1">[9]INV!$A$12:$D$15</definedName>
    <definedName name="____SBC3">[9]INV!$F$12:$I$15</definedName>
    <definedName name="____SBC5">[9]INV!$K$12:$N$15</definedName>
    <definedName name="____tab1" localSheetId="0">#REF!</definedName>
    <definedName name="____tab1">#REF!</definedName>
    <definedName name="____tab2" localSheetId="0">#REF!</definedName>
    <definedName name="____tab2">#REF!</definedName>
    <definedName name="____tab3" localSheetId="0">#REF!</definedName>
    <definedName name="____tab3">#REF!</definedName>
    <definedName name="____TAB4" localSheetId="0">#REF!</definedName>
    <definedName name="____TAB4">#REF!</definedName>
    <definedName name="____TEE6">[6]CONS!$E$28</definedName>
    <definedName name="____Vol1">[8]Item!$A$1:$D$65536</definedName>
    <definedName name="___AFC1">[9]INV!$A$25:$D$28</definedName>
    <definedName name="___AFC3">[9]INV!$F$25:$I$28</definedName>
    <definedName name="___AFC5">[9]INV!$K$25:$N$28</definedName>
    <definedName name="___aiu2">[5]AIU!$J$105</definedName>
    <definedName name="___BGC1">[9]INV!$A$5:$D$8</definedName>
    <definedName name="___BGC3">[9]INV!$F$5:$I$8</definedName>
    <definedName name="___BGC5">[9]INV!$K$5:$N$8</definedName>
    <definedName name="___CAC1">[9]INV!$A$19:$D$22</definedName>
    <definedName name="___CAC3">[9]INV!$F$19:$I$22</definedName>
    <definedName name="___CAC5">[9]INV!$K$19:$N$22</definedName>
    <definedName name="___COD906">[6]CONS!$E$29</definedName>
    <definedName name="___DEC93">[11]DATABASE!$AR$7:$AR$103</definedName>
    <definedName name="___EST1" localSheetId="0">#REF!</definedName>
    <definedName name="___EST1">#REF!</definedName>
    <definedName name="___EST10" localSheetId="0">#REF!</definedName>
    <definedName name="___EST10">#REF!</definedName>
    <definedName name="___EST11" localSheetId="0">#REF!</definedName>
    <definedName name="___EST11">#REF!</definedName>
    <definedName name="___EST12" localSheetId="0">#REF!</definedName>
    <definedName name="___EST12">#REF!</definedName>
    <definedName name="___EST13" localSheetId="0">#REF!</definedName>
    <definedName name="___EST13">#REF!</definedName>
    <definedName name="___EST14" localSheetId="0">#REF!</definedName>
    <definedName name="___EST14">#REF!</definedName>
    <definedName name="___EST15" localSheetId="0">#REF!</definedName>
    <definedName name="___EST15">#REF!</definedName>
    <definedName name="___EST16" localSheetId="0">#REF!</definedName>
    <definedName name="___EST16">#REF!</definedName>
    <definedName name="___EST17" localSheetId="0">#REF!</definedName>
    <definedName name="___EST17">#REF!</definedName>
    <definedName name="___EST18" localSheetId="0">#REF!</definedName>
    <definedName name="___EST18">#REF!</definedName>
    <definedName name="___EST19" localSheetId="0">#REF!</definedName>
    <definedName name="___EST19">#REF!</definedName>
    <definedName name="___EST2" localSheetId="0">#REF!</definedName>
    <definedName name="___EST2">#REF!</definedName>
    <definedName name="___EST3" localSheetId="0">#REF!</definedName>
    <definedName name="___EST3">#REF!</definedName>
    <definedName name="___EST4" localSheetId="0">#REF!</definedName>
    <definedName name="___EST4">#REF!</definedName>
    <definedName name="___EST5" localSheetId="0">#REF!</definedName>
    <definedName name="___EST5">#REF!</definedName>
    <definedName name="___EST6" localSheetId="0">#REF!</definedName>
    <definedName name="___EST6">#REF!</definedName>
    <definedName name="___EST7" localSheetId="0">#REF!</definedName>
    <definedName name="___EST7">#REF!</definedName>
    <definedName name="___EST8" localSheetId="0">#REF!</definedName>
    <definedName name="___EST8">#REF!</definedName>
    <definedName name="___EST9" localSheetId="0">#REF!</definedName>
    <definedName name="___EST9">#REF!</definedName>
    <definedName name="___ETR13" localSheetId="0">#REF!</definedName>
    <definedName name="___ETR13">#REF!</definedName>
    <definedName name="___EXC1" localSheetId="0">#REF!</definedName>
    <definedName name="___EXC1">#REF!</definedName>
    <definedName name="___EXC10" localSheetId="0">#REF!</definedName>
    <definedName name="___EXC10">#REF!</definedName>
    <definedName name="___EXC11" localSheetId="0">#REF!</definedName>
    <definedName name="___EXC11">#REF!</definedName>
    <definedName name="___EXC12" localSheetId="0">#REF!</definedName>
    <definedName name="___EXC12">#REF!</definedName>
    <definedName name="___EXC2" localSheetId="0">#REF!</definedName>
    <definedName name="___EXC2">#REF!</definedName>
    <definedName name="___EXC3" localSheetId="0">#REF!</definedName>
    <definedName name="___EXC3">#REF!</definedName>
    <definedName name="___EXC4" localSheetId="0">#REF!</definedName>
    <definedName name="___EXC4">#REF!</definedName>
    <definedName name="___EXC5" localSheetId="0">#REF!</definedName>
    <definedName name="___EXC5">#REF!</definedName>
    <definedName name="___EXC6" localSheetId="0">#REF!</definedName>
    <definedName name="___EXC6">#REF!</definedName>
    <definedName name="___EXC7" localSheetId="0">#REF!</definedName>
    <definedName name="___EXC7">#REF!</definedName>
    <definedName name="___EXC8" localSheetId="0">#REF!</definedName>
    <definedName name="___EXC8">#REF!</definedName>
    <definedName name="___EXC9" localSheetId="0">#REF!</definedName>
    <definedName name="___EXC9">#REF!</definedName>
    <definedName name="___MOR15">[6]CONS!$E$22</definedName>
    <definedName name="___ORO10" localSheetId="0">#REF!</definedName>
    <definedName name="___ORO10">#REF!</definedName>
    <definedName name="___ORO11" localSheetId="0">#REF!</definedName>
    <definedName name="___ORO11">#REF!</definedName>
    <definedName name="___ORO12" localSheetId="0">#REF!</definedName>
    <definedName name="___ORO12">#REF!</definedName>
    <definedName name="___ORO13" localSheetId="0">#REF!</definedName>
    <definedName name="___ORO13">#REF!</definedName>
    <definedName name="___ORO14" localSheetId="0">#REF!</definedName>
    <definedName name="___ORO14">#REF!</definedName>
    <definedName name="___ORO15" localSheetId="0">#REF!</definedName>
    <definedName name="___ORO15">#REF!</definedName>
    <definedName name="___ORO16" localSheetId="0">#REF!</definedName>
    <definedName name="___ORO16">#REF!</definedName>
    <definedName name="___ORO17" localSheetId="0">#REF!</definedName>
    <definedName name="___ORO17">#REF!</definedName>
    <definedName name="___ORO18" localSheetId="0">#REF!</definedName>
    <definedName name="___ORO18">#REF!</definedName>
    <definedName name="___ORO19" localSheetId="0">#REF!</definedName>
    <definedName name="___ORO19">#REF!</definedName>
    <definedName name="___PMT5671" localSheetId="0">[2]MEMORIAS!#REF!</definedName>
    <definedName name="___PMT5671">[2]MEMORIAS!#REF!</definedName>
    <definedName name="___PMT5805" localSheetId="0">[2]MEMORIAS!#REF!</definedName>
    <definedName name="___PMT5805">[2]MEMORIAS!#REF!</definedName>
    <definedName name="___PMT5806" localSheetId="0">[2]MEMORIAS!#REF!</definedName>
    <definedName name="___PMT5806">[2]MEMORIAS!#REF!</definedName>
    <definedName name="___PMT5815" localSheetId="0">[2]MEMORIAS!#REF!</definedName>
    <definedName name="___PMT5815">[2]MEMORIAS!#REF!</definedName>
    <definedName name="___PMT5820" localSheetId="0">[2]MEMORIAS!#REF!</definedName>
    <definedName name="___PMT5820">[2]MEMORIAS!#REF!</definedName>
    <definedName name="___pv2" localSheetId="0">#REF!</definedName>
    <definedName name="___pv2">#REF!</definedName>
    <definedName name="___pv3">'[10]V3 (1000m)'!$H$3</definedName>
    <definedName name="___r">'[7]Constantes Generales'!$B$1</definedName>
    <definedName name="___SBC1">[9]INV!$A$12:$D$15</definedName>
    <definedName name="___SBC3">[9]INV!$F$12:$I$15</definedName>
    <definedName name="___SBC5">[9]INV!$K$12:$N$15</definedName>
    <definedName name="___tab1" localSheetId="0">#REF!</definedName>
    <definedName name="___tab1">#REF!</definedName>
    <definedName name="___tab2" localSheetId="0">#REF!</definedName>
    <definedName name="___tab2">#REF!</definedName>
    <definedName name="___tab3" localSheetId="0">#REF!</definedName>
    <definedName name="___tab3">#REF!</definedName>
    <definedName name="___TAB4" localSheetId="0">#REF!</definedName>
    <definedName name="___TAB4">#REF!</definedName>
    <definedName name="___TEE6">[6]CONS!$E$28</definedName>
    <definedName name="___Vol1">[8]Item!$A$1:$D$65536</definedName>
    <definedName name="__123" localSheetId="0" hidden="1">[12]G.G!#REF!</definedName>
    <definedName name="__123" hidden="1">[12]G.G!#REF!</definedName>
    <definedName name="__1234" localSheetId="0" hidden="1">[12]G.G!#REF!</definedName>
    <definedName name="__1234" hidden="1">[12]G.G!#REF!</definedName>
    <definedName name="__123Graph_A" localSheetId="0" hidden="1">[12]G.G!#REF!</definedName>
    <definedName name="__123Graph_A" hidden="1">[12]G.G!#REF!</definedName>
    <definedName name="__123Graph_Acaja" hidden="1">[13]EVA!$D$39:$AD$39</definedName>
    <definedName name="__123Graph_ACart_AnticAdic" hidden="1">[13]EVA!$F$95:$I$95</definedName>
    <definedName name="__123Graph_AFACTURAC" hidden="1">[13]Program!$B$120:$Y$120</definedName>
    <definedName name="__123Graph_AGraph2" localSheetId="0" hidden="1">[12]G.G!#REF!</definedName>
    <definedName name="__123Graph_AGraph2" hidden="1">[12]G.G!#REF!</definedName>
    <definedName name="__123Graph_Bcaja" hidden="1">[13]EVA!$D$56:$AD$56</definedName>
    <definedName name="__123Graph_BCart_AnticAdic" hidden="1">[13]EVA!$F$96:$I$96</definedName>
    <definedName name="__123Graph_Ccaja" hidden="1">[13]EVA!$D$58:$AD$58</definedName>
    <definedName name="__123Graph_CCart_AnticAdic" hidden="1">[13]EVA!$F$97:$I$97</definedName>
    <definedName name="__123Graph_Dcaja" hidden="1">[13]EVA!$D$61:$AD$61</definedName>
    <definedName name="__123Graph_DCart_AnticAdic" hidden="1">[13]EVA!$F$99:$I$99</definedName>
    <definedName name="__123Graph_ECart_AnticAdic" hidden="1">[13]EVA!$F$99:$I$99</definedName>
    <definedName name="__123Graph_LBL_ACart_AnticAdic" hidden="1">[13]EVA!$J$95:$K$95</definedName>
    <definedName name="__123Graph_LBL_Ccaja" hidden="1">[13]EVA!$D$58:$AD$58</definedName>
    <definedName name="__123Graph_LBL_DCart_AnticAdic" hidden="1">[13]EVA!$F$98:$I$98</definedName>
    <definedName name="__123Graph_X" localSheetId="0" hidden="1">[12]G.G!#REF!</definedName>
    <definedName name="__123Graph_X" hidden="1">[12]G.G!#REF!</definedName>
    <definedName name="__123Graph_Xcaja" hidden="1">[13]EVA!$D$6:$AD$6</definedName>
    <definedName name="__1Excel_BuiltIn_Print_Area_1_1_1" localSheetId="0">#REF!</definedName>
    <definedName name="__1Excel_BuiltIn_Print_Area_1_1_1">#REF!</definedName>
    <definedName name="__2Excel_BuiltIn_Print_Titles_1_1_1_1" localSheetId="0">#REF!</definedName>
    <definedName name="__2Excel_BuiltIn_Print_Titles_1_1_1_1">#REF!</definedName>
    <definedName name="__78UIHJ" localSheetId="0">#REF!</definedName>
    <definedName name="__78UIHJ">#REF!</definedName>
    <definedName name="__AFC1">[9]INV!$A$25:$D$28</definedName>
    <definedName name="__AFC3">[9]INV!$F$25:$I$28</definedName>
    <definedName name="__AFC5">[9]INV!$K$25:$N$28</definedName>
    <definedName name="__aiu2">[5]AIU!$J$105</definedName>
    <definedName name="__BGC1">[9]INV!$A$5:$D$8</definedName>
    <definedName name="__BGC3">[9]INV!$F$5:$I$8</definedName>
    <definedName name="__BGC5">[9]INV!$K$5:$N$8</definedName>
    <definedName name="__CAC1">[9]INV!$A$19:$D$22</definedName>
    <definedName name="__CAC3">[9]INV!$F$19:$I$22</definedName>
    <definedName name="__CAC5">[9]INV!$K$19:$N$22</definedName>
    <definedName name="__COD906">[6]CONS!$E$29</definedName>
    <definedName name="__DEC93">[11]DATABASE!$AR$7:$AR$103</definedName>
    <definedName name="__EST1" localSheetId="0">#REF!</definedName>
    <definedName name="__EST1">#REF!</definedName>
    <definedName name="__EST10" localSheetId="0">#REF!</definedName>
    <definedName name="__EST10">#REF!</definedName>
    <definedName name="__EST11" localSheetId="0">#REF!</definedName>
    <definedName name="__EST11">#REF!</definedName>
    <definedName name="__EST12" localSheetId="0">#REF!</definedName>
    <definedName name="__EST12">#REF!</definedName>
    <definedName name="__EST13" localSheetId="0">#REF!</definedName>
    <definedName name="__EST13">#REF!</definedName>
    <definedName name="__EST14" localSheetId="0">#REF!</definedName>
    <definedName name="__EST14">#REF!</definedName>
    <definedName name="__EST15" localSheetId="0">#REF!</definedName>
    <definedName name="__EST15">#REF!</definedName>
    <definedName name="__EST16" localSheetId="0">#REF!</definedName>
    <definedName name="__EST16">#REF!</definedName>
    <definedName name="__EST17" localSheetId="0">#REF!</definedName>
    <definedName name="__EST17">#REF!</definedName>
    <definedName name="__EST18" localSheetId="0">#REF!</definedName>
    <definedName name="__EST18">#REF!</definedName>
    <definedName name="__EST19" localSheetId="0">#REF!</definedName>
    <definedName name="__EST19">#REF!</definedName>
    <definedName name="__EST2" localSheetId="0">#REF!</definedName>
    <definedName name="__EST2">#REF!</definedName>
    <definedName name="__EST3" localSheetId="0">#REF!</definedName>
    <definedName name="__EST3">#REF!</definedName>
    <definedName name="__EST4" localSheetId="0">#REF!</definedName>
    <definedName name="__EST4">#REF!</definedName>
    <definedName name="__EST5" localSheetId="0">#REF!</definedName>
    <definedName name="__EST5">#REF!</definedName>
    <definedName name="__EST52" localSheetId="0">#REF!</definedName>
    <definedName name="__EST52">#REF!</definedName>
    <definedName name="__EST6" localSheetId="0">#REF!</definedName>
    <definedName name="__EST6">#REF!</definedName>
    <definedName name="__EST7" localSheetId="0">#REF!</definedName>
    <definedName name="__EST7">#REF!</definedName>
    <definedName name="__EST8" localSheetId="0">#REF!</definedName>
    <definedName name="__EST8">#REF!</definedName>
    <definedName name="__EST9" localSheetId="0">#REF!</definedName>
    <definedName name="__EST9">#REF!</definedName>
    <definedName name="__ETR13" localSheetId="0">#REF!</definedName>
    <definedName name="__ETR13">#REF!</definedName>
    <definedName name="__EXC1" localSheetId="0">#REF!</definedName>
    <definedName name="__EXC1">#REF!</definedName>
    <definedName name="__EXC10" localSheetId="0">#REF!</definedName>
    <definedName name="__EXC10">#REF!</definedName>
    <definedName name="__EXC11" localSheetId="0">#REF!</definedName>
    <definedName name="__EXC11">#REF!</definedName>
    <definedName name="__EXC12" localSheetId="0">#REF!</definedName>
    <definedName name="__EXC12">#REF!</definedName>
    <definedName name="__EXC2" localSheetId="0">#REF!</definedName>
    <definedName name="__EXC2">#REF!</definedName>
    <definedName name="__EXC3" localSheetId="0">#REF!</definedName>
    <definedName name="__EXC3">#REF!</definedName>
    <definedName name="__EXC4" localSheetId="0">#REF!</definedName>
    <definedName name="__EXC4">#REF!</definedName>
    <definedName name="__EXC5" localSheetId="0">#REF!</definedName>
    <definedName name="__EXC5">#REF!</definedName>
    <definedName name="__EXC6" localSheetId="0">#REF!</definedName>
    <definedName name="__EXC6">#REF!</definedName>
    <definedName name="__EXC7" localSheetId="0">#REF!</definedName>
    <definedName name="__EXC7">#REF!</definedName>
    <definedName name="__EXC8" localSheetId="0">#REF!</definedName>
    <definedName name="__EXC8">#REF!</definedName>
    <definedName name="__EXC9" localSheetId="0">#REF!</definedName>
    <definedName name="__EXC9">#REF!</definedName>
    <definedName name="__MOR15">[6]CONS!$E$22</definedName>
    <definedName name="__ORO10" localSheetId="0">#REF!</definedName>
    <definedName name="__ORO10">#REF!</definedName>
    <definedName name="__ORO11" localSheetId="0">#REF!</definedName>
    <definedName name="__ORO11">#REF!</definedName>
    <definedName name="__ORO12" localSheetId="0">#REF!</definedName>
    <definedName name="__ORO12">#REF!</definedName>
    <definedName name="__ORO13" localSheetId="0">#REF!</definedName>
    <definedName name="__ORO13">#REF!</definedName>
    <definedName name="__ORO14" localSheetId="0">#REF!</definedName>
    <definedName name="__ORO14">#REF!</definedName>
    <definedName name="__ORO15" localSheetId="0">#REF!</definedName>
    <definedName name="__ORO15">#REF!</definedName>
    <definedName name="__ORO16" localSheetId="0">#REF!</definedName>
    <definedName name="__ORO16">#REF!</definedName>
    <definedName name="__ORO17" localSheetId="0">#REF!</definedName>
    <definedName name="__ORO17">#REF!</definedName>
    <definedName name="__ORO18" localSheetId="0">#REF!</definedName>
    <definedName name="__ORO18">#REF!</definedName>
    <definedName name="__ORO19" localSheetId="0">#REF!</definedName>
    <definedName name="__ORO19">#REF!</definedName>
    <definedName name="__PMT5671" localSheetId="0">[2]MEMORIAS!#REF!</definedName>
    <definedName name="__PMT5671">[2]MEMORIAS!#REF!</definedName>
    <definedName name="__PMT5805" localSheetId="0">[2]MEMORIAS!#REF!</definedName>
    <definedName name="__PMT5805">[2]MEMORIAS!#REF!</definedName>
    <definedName name="__PMT5806" localSheetId="0">[2]MEMORIAS!#REF!</definedName>
    <definedName name="__PMT5806">[2]MEMORIAS!#REF!</definedName>
    <definedName name="__PMT5815" localSheetId="0">[2]MEMORIAS!#REF!</definedName>
    <definedName name="__PMT5815">[2]MEMORIAS!#REF!</definedName>
    <definedName name="__PMT5820" localSheetId="0">[2]MEMORIAS!#REF!</definedName>
    <definedName name="__PMT5820">[2]MEMORIAS!#REF!</definedName>
    <definedName name="__pv2" localSheetId="0">#REF!</definedName>
    <definedName name="__pv2">#REF!</definedName>
    <definedName name="__pv3">'[10]V3 (1000m)'!$H$3</definedName>
    <definedName name="__r">'[7]Constantes Generales'!$B$1</definedName>
    <definedName name="__SAL1" localSheetId="0">#REF!</definedName>
    <definedName name="__SAL1">#REF!</definedName>
    <definedName name="__SBC1">[9]INV!$A$12:$D$15</definedName>
    <definedName name="__SBC3">[9]INV!$F$12:$I$15</definedName>
    <definedName name="__SBC5">[9]INV!$K$12:$N$15</definedName>
    <definedName name="__tab1" localSheetId="0">#REF!</definedName>
    <definedName name="__tab1">#REF!</definedName>
    <definedName name="__tab2" localSheetId="0">#REF!</definedName>
    <definedName name="__tab2">#REF!</definedName>
    <definedName name="__tab3" localSheetId="0">#REF!</definedName>
    <definedName name="__tab3">#REF!</definedName>
    <definedName name="__TAB4" localSheetId="0">#REF!</definedName>
    <definedName name="__TAB4">#REF!</definedName>
    <definedName name="__TEE6">[6]CONS!$E$28</definedName>
    <definedName name="__Vol1">[8]Item!$A$1:$D$65536</definedName>
    <definedName name="_1">#N/A</definedName>
    <definedName name="_1__Excel_BuiltIn_Print_Area_1_1_1" localSheetId="0">#REF!</definedName>
    <definedName name="_1__Excel_BuiltIn_Print_Area_1_1_1">#REF!</definedName>
    <definedName name="_123" localSheetId="0" hidden="1">[12]G.G!#REF!</definedName>
    <definedName name="_123" hidden="1">[12]G.G!#REF!</definedName>
    <definedName name="_19Excel_BuiltIn_Print_Area_1_1_1" localSheetId="0">#REF!</definedName>
    <definedName name="_19Excel_BuiltIn_Print_Area_1_1_1">#REF!</definedName>
    <definedName name="_1Excel_BuiltIn_Print_Area_1_1" localSheetId="0">#REF!</definedName>
    <definedName name="_1Excel_BuiltIn_Print_Area_1_1">#REF!</definedName>
    <definedName name="_1Excel_BuiltIn_Print_Area_1_1_1" localSheetId="0">#REF!</definedName>
    <definedName name="_1Excel_BuiltIn_Print_Area_1_1_1">#REF!</definedName>
    <definedName name="_2">#N/A</definedName>
    <definedName name="_2_Excel_BuiltIn_Print_Area_1_1" localSheetId="0">#REF!</definedName>
    <definedName name="_2_Excel_BuiltIn_Print_Area_1_1">#REF!</definedName>
    <definedName name="_25Excel_BuiltIn_Print_Titles_1_1_1_1" localSheetId="0">#REF!</definedName>
    <definedName name="_25Excel_BuiltIn_Print_Titles_1_1_1_1">#REF!</definedName>
    <definedName name="_2Excel_BuiltIn_Print_Area_1_1_1" localSheetId="0">#REF!</definedName>
    <definedName name="_2Excel_BuiltIn_Print_Area_1_1_1">#REF!</definedName>
    <definedName name="_2Excel_BuiltIn_Print_Titles_1_1_1_1" localSheetId="0">#REF!</definedName>
    <definedName name="_2Excel_BuiltIn_Print_Titles_1_1_1_1">#REF!</definedName>
    <definedName name="_3_Excel_BuiltIn_Print_Titles_1_1_1_1" localSheetId="0">#REF!</definedName>
    <definedName name="_3_Excel_BuiltIn_Print_Titles_1_1_1_1">#REF!</definedName>
    <definedName name="_3214" localSheetId="0">#REF!</definedName>
    <definedName name="_3214">#REF!</definedName>
    <definedName name="_3Excel_BuiltIn_Print_Titles_1_1_1_1" localSheetId="0">#REF!</definedName>
    <definedName name="_3Excel_BuiltIn_Print_Titles_1_1_1_1">#REF!</definedName>
    <definedName name="_5Excel_BuiltIn_Print_Area_1_1" localSheetId="0">#REF!</definedName>
    <definedName name="_5Excel_BuiltIn_Print_Area_1_1">#REF!</definedName>
    <definedName name="_7Excel_BuiltIn_Print_Area_1_1_1" localSheetId="0">#REF!</definedName>
    <definedName name="_7Excel_BuiltIn_Print_Area_1_1_1">#REF!</definedName>
    <definedName name="_9Excel_BuiltIn_Print_Titles_1_1_1_1" localSheetId="0">#REF!</definedName>
    <definedName name="_9Excel_BuiltIn_Print_Titles_1_1_1_1">#REF!</definedName>
    <definedName name="_A1" hidden="1">{#N/A,#N/A,TRUE,"1842CWN0"}</definedName>
    <definedName name="_A1_1" hidden="1">{#N/A,#N/A,TRUE,"1842CWN0"}</definedName>
    <definedName name="_A1_2" hidden="1">{#N/A,#N/A,TRUE,"1842CWN0"}</definedName>
    <definedName name="_A17000" localSheetId="0">#REF!</definedName>
    <definedName name="_A17000">#REF!</definedName>
    <definedName name="_A20000" localSheetId="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 localSheetId="0">#REF!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AA" localSheetId="0">#REF!</definedName>
    <definedName name="_AAAA">#REF!</definedName>
    <definedName name="_AAS1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AS1_2" hidden="1">{#N/A,#N/A,TRUE,"INGENIERIA";#N/A,#N/A,TRUE,"COMPRAS";#N/A,#N/A,TRUE,"DIRECCION";#N/A,#N/A,TRUE,"RESUMEN"}</definedName>
    <definedName name="_ABC1" hidden="1">{#N/A,#N/A,TRUE,"1842CWN0"}</definedName>
    <definedName name="_ABC1_1" hidden="1">{#N/A,#N/A,TRUE,"1842CWN0"}</definedName>
    <definedName name="_ABC1_2" hidden="1">{#N/A,#N/A,TRUE,"1842CWN0"}</definedName>
    <definedName name="_abc2" hidden="1">{#N/A,#N/A,TRUE,"1842CWN0"}</definedName>
    <definedName name="_abc2_1" hidden="1">{#N/A,#N/A,TRUE,"1842CWN0"}</definedName>
    <definedName name="_abc2_2" hidden="1">{#N/A,#N/A,TRUE,"1842CWN0"}</definedName>
    <definedName name="_AFC1">[9]INV!$A$25:$D$28</definedName>
    <definedName name="_AFC3">[9]INV!$F$25:$I$28</definedName>
    <definedName name="_AFC5">[9]INV!$K$25:$N$28</definedName>
    <definedName name="_aiu2">[14]AIU!$J$105</definedName>
    <definedName name="_ane7" localSheetId="0">[15]!_xlbgnm.ane7</definedName>
    <definedName name="_ane7">[15]!_xlbgnm.ane7</definedName>
    <definedName name="_ane8" localSheetId="0">[15]!_xlbgnm.ane8</definedName>
    <definedName name="_ane8">[15]!_xlbgnm.ane8</definedName>
    <definedName name="_Atp2">[16]EMPRESA!$F$22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100" localSheetId="0">#REF!</definedName>
    <definedName name="_b100">#REF!</definedName>
    <definedName name="_B2">'[17]Alter-1'!$D$9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[9]INV!$A$5:$D$8</definedName>
    <definedName name="_BGC3">[9]INV!$F$5:$I$8</definedName>
    <definedName name="_BGC5">[9]INV!$K$5:$N$8</definedName>
    <definedName name="_C123" localSheetId="0">#REF!</definedName>
    <definedName name="_C123">#REF!</definedName>
    <definedName name="_CAC1">[9]INV!$A$19:$D$22</definedName>
    <definedName name="_CAC3">[9]INV!$F$19:$I$22</definedName>
    <definedName name="_CAC5">[9]INV!$K$19:$N$22</definedName>
    <definedName name="_COD906">[6]CONS!$E$29</definedName>
    <definedName name="_dasd" localSheetId="0" hidden="1">'[18]46W9'!#REF!</definedName>
    <definedName name="_dasd" hidden="1">'[18]46W9'!#REF!</definedName>
    <definedName name="_DEC93">[11]DATABASE!$AR$7:$AR$103</definedName>
    <definedName name="_EST1" localSheetId="0">#REF!</definedName>
    <definedName name="_EST1">#REF!</definedName>
    <definedName name="_EST10" localSheetId="0">#REF!</definedName>
    <definedName name="_EST10">#REF!</definedName>
    <definedName name="_EST11" localSheetId="0">#REF!</definedName>
    <definedName name="_EST11">#REF!</definedName>
    <definedName name="_EST12" localSheetId="0">#REF!</definedName>
    <definedName name="_EST12">#REF!</definedName>
    <definedName name="_EST13" localSheetId="0">#REF!</definedName>
    <definedName name="_EST13">#REF!</definedName>
    <definedName name="_EST14" localSheetId="0">#REF!</definedName>
    <definedName name="_EST14">#REF!</definedName>
    <definedName name="_EST15" localSheetId="0">#REF!</definedName>
    <definedName name="_EST15">#REF!</definedName>
    <definedName name="_EST16" localSheetId="0">#REF!</definedName>
    <definedName name="_EST16">#REF!</definedName>
    <definedName name="_EST17" localSheetId="0">#REF!</definedName>
    <definedName name="_EST17">#REF!</definedName>
    <definedName name="_EST18" localSheetId="0">#REF!</definedName>
    <definedName name="_EST18">#REF!</definedName>
    <definedName name="_EST19" localSheetId="0">#REF!</definedName>
    <definedName name="_EST19">#REF!</definedName>
    <definedName name="_EST2" localSheetId="0">#REF!</definedName>
    <definedName name="_EST2">#REF!</definedName>
    <definedName name="_EST3" localSheetId="0">#REF!</definedName>
    <definedName name="_EST3">#REF!</definedName>
    <definedName name="_EST4" localSheetId="0">#REF!</definedName>
    <definedName name="_EST4">#REF!</definedName>
    <definedName name="_EST5" localSheetId="0">#REF!</definedName>
    <definedName name="_EST5">#REF!</definedName>
    <definedName name="_EST6" localSheetId="0">#REF!</definedName>
    <definedName name="_EST6">#REF!</definedName>
    <definedName name="_EST7" localSheetId="0">#REF!</definedName>
    <definedName name="_EST7">#REF!</definedName>
    <definedName name="_EST8" localSheetId="0">#REF!</definedName>
    <definedName name="_EST8">#REF!</definedName>
    <definedName name="_EST9" localSheetId="0">#REF!</definedName>
    <definedName name="_EST9">#REF!</definedName>
    <definedName name="_ETR13" localSheetId="0">#REF!</definedName>
    <definedName name="_ETR13">#REF!</definedName>
    <definedName name="_EXC1" localSheetId="0">#REF!</definedName>
    <definedName name="_EXC1">#REF!</definedName>
    <definedName name="_EXC10" localSheetId="0">#REF!</definedName>
    <definedName name="_EXC10">#REF!</definedName>
    <definedName name="_EXC11" localSheetId="0">#REF!</definedName>
    <definedName name="_EXC11">#REF!</definedName>
    <definedName name="_EXC12" localSheetId="0">#REF!</definedName>
    <definedName name="_EXC12">#REF!</definedName>
    <definedName name="_EXC2" localSheetId="0">#REF!</definedName>
    <definedName name="_EXC2">#REF!</definedName>
    <definedName name="_EXC3" localSheetId="0">#REF!</definedName>
    <definedName name="_EXC3">#REF!</definedName>
    <definedName name="_EXC4" localSheetId="0">#REF!</definedName>
    <definedName name="_EXC4">#REF!</definedName>
    <definedName name="_EXC5" localSheetId="0">#REF!</definedName>
    <definedName name="_EXC5">#REF!</definedName>
    <definedName name="_EXC6" localSheetId="0">#REF!</definedName>
    <definedName name="_EXC6">#REF!</definedName>
    <definedName name="_EXC7" localSheetId="0">#REF!</definedName>
    <definedName name="_EXC7">#REF!</definedName>
    <definedName name="_EXC8" localSheetId="0">#REF!</definedName>
    <definedName name="_EXC8">#REF!</definedName>
    <definedName name="_EXC9" localSheetId="0">#REF!</definedName>
    <definedName name="_EXC9">#REF!</definedName>
    <definedName name="_Fill" hidden="1">'[19]#¡REF'!$F$1</definedName>
    <definedName name="_xlnm._FilterDatabase" localSheetId="0" hidden="1">PRESUPUESTO!$B$6:$I$17</definedName>
    <definedName name="_xlnm._FilterDatabase" hidden="1">'[19]#¡REF'!$A$9:$Q$107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localSheetId="0" hidden="1">#REF!</definedName>
    <definedName name="_GRILL" hidden="1">#REF!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JGFG" localSheetId="0">'[20]CIRCUITOS CODENSA'!#REF!</definedName>
    <definedName name="_HJGFG">'[20]CIRCUITOS CODENSA'!#REF!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2">'[17]Alter-1'!$D$10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OR15">[6]CONS!$E$22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B" localSheetId="0">#REF!</definedName>
    <definedName name="_NB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Order2" hidden="1">255</definedName>
    <definedName name="_ORO10" localSheetId="0">#REF!</definedName>
    <definedName name="_ORO10">#REF!</definedName>
    <definedName name="_ORO11" localSheetId="0">#REF!</definedName>
    <definedName name="_ORO11">#REF!</definedName>
    <definedName name="_ORO12" localSheetId="0">#REF!</definedName>
    <definedName name="_ORO12">#REF!</definedName>
    <definedName name="_ORO13" localSheetId="0">#REF!</definedName>
    <definedName name="_ORO13">#REF!</definedName>
    <definedName name="_ORO14" localSheetId="0">#REF!</definedName>
    <definedName name="_ORO14">#REF!</definedName>
    <definedName name="_ORO15" localSheetId="0">#REF!</definedName>
    <definedName name="_ORO15">#REF!</definedName>
    <definedName name="_ORO16" localSheetId="0">#REF!</definedName>
    <definedName name="_ORO16">#REF!</definedName>
    <definedName name="_ORO17" localSheetId="0">#REF!</definedName>
    <definedName name="_ORO17">#REF!</definedName>
    <definedName name="_ORO18" localSheetId="0">#REF!</definedName>
    <definedName name="_ORO18">#REF!</definedName>
    <definedName name="_ORO19" localSheetId="0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localSheetId="0" hidden="1">'[21]7422CW00'!#REF!</definedName>
    <definedName name="_Parse_Out" hidden="1">'[21]7422CW00'!#REF!</definedName>
    <definedName name="_PMT5671" localSheetId="0">[22]MEMORIAS!#REF!</definedName>
    <definedName name="_PMT5671">[22]MEMORIAS!#REF!</definedName>
    <definedName name="_PMT5805" localSheetId="0">[22]MEMORIAS!#REF!</definedName>
    <definedName name="_PMT5805">[22]MEMORIAS!#REF!</definedName>
    <definedName name="_PMT5806" localSheetId="0">[22]MEMORIAS!#REF!</definedName>
    <definedName name="_PMT5806">[22]MEMORIAS!#REF!</definedName>
    <definedName name="_PMT5815" localSheetId="0">[22]MEMORIAS!#REF!</definedName>
    <definedName name="_PMT5815">[22]MEMORIAS!#REF!</definedName>
    <definedName name="_PMT5820" localSheetId="0">[22]MEMORIAS!#REF!</definedName>
    <definedName name="_PMT5820">[22]MEMORIAS!#REF!</definedName>
    <definedName name="_pv2" localSheetId="0">#REF!</definedName>
    <definedName name="_pv2">#REF!</definedName>
    <definedName name="_pv3">'[10]V3 (1000m)'!$H$3</definedName>
    <definedName name="_R" localSheetId="0">#REF!</definedName>
    <definedName name="_R">#REF!</definedName>
    <definedName name="_r4r" hidden="1">{"via1",#N/A,TRUE,"general";"via2",#N/A,TRUE,"general";"via3",#N/A,TRUE,"general"}</definedName>
    <definedName name="_rc" localSheetId="0">#REF!</definedName>
    <definedName name="_rc">#REF!</definedName>
    <definedName name="_Regression_Int" hidden="1">1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L1" localSheetId="0">#REF!</definedName>
    <definedName name="_SAL1">#REF!</definedName>
    <definedName name="_SBC1">[9]INV!$A$12:$D$15</definedName>
    <definedName name="_SBC3">[9]INV!$F$12:$I$15</definedName>
    <definedName name="_SBC5">[9]INV!$K$12:$N$15</definedName>
    <definedName name="_Sort" localSheetId="0" hidden="1">#REF!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 localSheetId="0">#REF!</definedName>
    <definedName name="_tab1">#REF!</definedName>
    <definedName name="_tab2" localSheetId="0">#REF!</definedName>
    <definedName name="_tab2">#REF!</definedName>
    <definedName name="_tab3" localSheetId="0">#REF!</definedName>
    <definedName name="_tab3">#REF!</definedName>
    <definedName name="_TAB4" localSheetId="0">#REF!</definedName>
    <definedName name="_TAB4">#REF!</definedName>
    <definedName name="_TEE6">[6]CONS!$E$28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23" localSheetId="0">#REF!</definedName>
    <definedName name="_V123">#REF!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Vol1">[8]Item!$A$1:$D$65536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2a" hidden="1">{"TAB1",#N/A,TRUE,"GENERAL";"TAB2",#N/A,TRUE,"GENERAL";"TAB3",#N/A,TRUE,"GENERAL";"TAB4",#N/A,TRUE,"GENERAL";"TAB5",#N/A,TRUE,"GENERAL"}</definedName>
    <definedName name="AA" localSheetId="0">#REF!</definedName>
    <definedName name="AA">#REF!</definedName>
    <definedName name="AA_1" hidden="1">{#N/A,#N/A,TRUE,"INGENIERIA";#N/A,#N/A,TRUE,"COMPRAS";#N/A,#N/A,TRUE,"DIRECCION";#N/A,#N/A,TRUE,"RESUMEN"}</definedName>
    <definedName name="AA_2" hidden="1">{#N/A,#N/A,TRUE,"INGENIERIA";#N/A,#N/A,TRUE,"COMPRAS";#N/A,#N/A,TRUE,"DIRECCION";#N/A,#N/A,TRUE,"RESUMEN"}</definedName>
    <definedName name="AAA" localSheetId="0">#REF!</definedName>
    <definedName name="AAA">#REF!</definedName>
    <definedName name="AAAA" localSheetId="0">'[23]Cuadro 10.5'!#REF!</definedName>
    <definedName name="AAAA">'[23]Cuadro 10.5'!#REF!</definedName>
    <definedName name="AAAAAA" localSheetId="0">#REF!</definedName>
    <definedName name="AAAAAA">#REF!</definedName>
    <definedName name="AAAAAAAAAA" localSheetId="0">#REF!</definedName>
    <definedName name="AAAAAAAAAA">#REF!</definedName>
    <definedName name="AAAAAAAAAAAAAAAA" hidden="1">{#N/A,#N/A,TRUE,"INGENIERIA";#N/A,#N/A,TRUE,"COMPRAS";#N/A,#N/A,TRUE,"DIRECCION";#N/A,#N/A,TRUE,"RESUMEN"}</definedName>
    <definedName name="AAAAAAAAAAAAAAAAAAAA" localSheetId="0">#REF!</definedName>
    <definedName name="AAAAAAAAAAAAAAAAAAAA">#REF!</definedName>
    <definedName name="aaaaas" hidden="1">{"TAB1",#N/A,TRUE,"GENERAL";"TAB2",#N/A,TRUE,"GENERAL";"TAB3",#N/A,TRUE,"GENERAL";"TAB4",#N/A,TRUE,"GENERAL";"TAB5",#N/A,TRUE,"GENERAL"}</definedName>
    <definedName name="AAB" localSheetId="0">'[23]Cuadro 10.7'!#REF!</definedName>
    <definedName name="AAB">'[23]Cuadro 10.7'!#REF!</definedName>
    <definedName name="AAC">[9]AASHTO!$A$14:$F$17</definedName>
    <definedName name="AADOQUINVEH" localSheetId="0">#REF!</definedName>
    <definedName name="AADOQUINVEH">#REF!</definedName>
    <definedName name="Aanden" localSheetId="0">#REF!</definedName>
    <definedName name="Aanden">#REF!</definedName>
    <definedName name="AANDENES" localSheetId="0">#REF!</definedName>
    <definedName name="AANDENES">#REF!</definedName>
    <definedName name="AAS" hidden="1">{#N/A,#N/A,TRUE,"INGENIERIA";#N/A,#N/A,TRUE,"COMPRAS";#N/A,#N/A,TRUE,"DIRECCION";#N/A,#N/A,TRUE,"RESUMEN"}</definedName>
    <definedName name="AAS_1" hidden="1">{#N/A,#N/A,TRUE,"INGENIERIA";#N/A,#N/A,TRUE,"COMPRAS";#N/A,#N/A,TRUE,"DIRECCION";#N/A,#N/A,TRUE,"RESUMEN"}</definedName>
    <definedName name="AAS_2" hidden="1">{#N/A,#N/A,TRUE,"INGENIERIA";#N/A,#N/A,TRUE,"COMPRAS";#N/A,#N/A,TRUE,"DIRECCION";#N/A,#N/A,TRUE,"RESUMEN"}</definedName>
    <definedName name="ab" localSheetId="0">#REF!</definedName>
    <definedName name="ab">#REF!</definedName>
    <definedName name="abc" localSheetId="0">#REF!</definedName>
    <definedName name="abc">#REF!</definedName>
    <definedName name="ABCD" localSheetId="0" hidden="1">#REF!</definedName>
    <definedName name="ABCD" hidden="1">#REF!</definedName>
    <definedName name="ABCDE" localSheetId="0" hidden="1">#REF!</definedName>
    <definedName name="ABCDE" hidden="1">#REF!</definedName>
    <definedName name="ABG">[9]AASHTO!$A$2:$F$5</definedName>
    <definedName name="ABR" localSheetId="0">#REF!</definedName>
    <definedName name="ABR">#REF!</definedName>
    <definedName name="ac">[24]MEMORIAS!$G$68</definedName>
    <definedName name="ACALZADA" localSheetId="0">#REF!</definedName>
    <definedName name="ACALZADA">#REF!</definedName>
    <definedName name="AccessDatabase" hidden="1">"C:\C-314\VOLUMENES\volfin4.mdb"</definedName>
    <definedName name="Acicloruta" localSheetId="0">#REF!</definedName>
    <definedName name="Acicloruta">#REF!</definedName>
    <definedName name="ACPM">'[25]Datos Generales'!$B$12</definedName>
    <definedName name="ACT" localSheetId="0">#REF!</definedName>
    <definedName name="ACT">#REF!</definedName>
    <definedName name="ACTEAF" localSheetId="0">#REF!</definedName>
    <definedName name="ACTEAF">#REF!</definedName>
    <definedName name="Actividad" localSheetId="0">#REF!</definedName>
    <definedName name="Actividad">#REF!</definedName>
    <definedName name="ACTMEA" localSheetId="0">#REF!</definedName>
    <definedName name="ACTMEA">#REF!</definedName>
    <definedName name="ACTMFG" localSheetId="0">#REF!</definedName>
    <definedName name="ACTMFG">#REF!</definedName>
    <definedName name="ACTNAF" localSheetId="0">#REF!</definedName>
    <definedName name="ACTNAF">#REF!</definedName>
    <definedName name="ACTNSR" localSheetId="0">#REF!</definedName>
    <definedName name="ACTNSR">#REF!</definedName>
    <definedName name="ACTSAM" localSheetId="0">#REF!</definedName>
    <definedName name="ACTSAM">#REF!</definedName>
    <definedName name="ACTSEA" localSheetId="0">#REF!</definedName>
    <definedName name="ACTSEA">#REF!</definedName>
    <definedName name="actual" localSheetId="0">'[26]ESTADO RED'!#REF!</definedName>
    <definedName name="actual">'[26]ESTADO RED'!#REF!</definedName>
    <definedName name="ACTUNA" localSheetId="0">#REF!</definedName>
    <definedName name="ACTUNA">#REF!</definedName>
    <definedName name="ACTWTT" localSheetId="0">#REF!</definedName>
    <definedName name="ACTWTT">#REF!</definedName>
    <definedName name="ad" localSheetId="0">#REF!</definedName>
    <definedName name="ad">#REF!</definedName>
    <definedName name="ADFGSDB" hidden="1">{"via1",#N/A,TRUE,"general";"via2",#N/A,TRUE,"general";"via3",#N/A,TRUE,"general"}</definedName>
    <definedName name="ADMINISTRADOR">[27]CUMPLIMIENTO!$C$5</definedName>
    <definedName name="ADMINISTRADOR_VIAL__ARMANDO_SANCHEZ_SANCHEZ">[28]INDICMICROEMP!$A$20</definedName>
    <definedName name="admon">[29]DATOS!$B$16</definedName>
    <definedName name="admon1">[30]DATOS!$B$16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excavacion" localSheetId="0">#REF!</definedName>
    <definedName name="Aexcavacion">#REF!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GO" localSheetId="0">#REF!</definedName>
    <definedName name="AGO">#REF!</definedName>
    <definedName name="agua">[31]criterio!$B$91:$B$93</definedName>
    <definedName name="ah" localSheetId="0">#REF!</definedName>
    <definedName name="ah">#REF!</definedName>
    <definedName name="ahe" localSheetId="0">#REF!</definedName>
    <definedName name="ahe">#REF!</definedName>
    <definedName name="AHI">'[25]Datos Generales'!$B$16</definedName>
    <definedName name="aiu">[32]AIU!$I$121</definedName>
    <definedName name="AIU_ADMON">[33]DATOS!$D$8</definedName>
    <definedName name="AIU_IMP">[33]DATOS!$D$9</definedName>
    <definedName name="AIU_UTIL">[33]DATOS!$D$10</definedName>
    <definedName name="aj" localSheetId="0">#REF!</definedName>
    <definedName name="aj">#REF!</definedName>
    <definedName name="Ajuste">[34]Datos!$B$11</definedName>
    <definedName name="alcVE" localSheetId="0">[35]Alcantarillas!#REF!</definedName>
    <definedName name="alcVE">[35]Alcantarillas!#REF!</definedName>
    <definedName name="AlcVN" localSheetId="0">[35]Alcantarillas!#REF!</definedName>
    <definedName name="AlcVN">[35]Alcantarillas!#REF!</definedName>
    <definedName name="Ambien" localSheetId="0" hidden="1">#REF!</definedName>
    <definedName name="Ambien" hidden="1">#REF!</definedName>
    <definedName name="AMBIENTAL" localSheetId="0">#REF!</definedName>
    <definedName name="AMBIENTAL">#REF!</definedName>
    <definedName name="AMO">'[25]Datos Generales'!$B$14</definedName>
    <definedName name="ANDEN">[36]PRECIOS!$D$55:$D$62</definedName>
    <definedName name="Andenes" localSheetId="0">#REF!</definedName>
    <definedName name="Andenes">#REF!</definedName>
    <definedName name="anex7" localSheetId="0">#REF!</definedName>
    <definedName name="anex7">#REF!</definedName>
    <definedName name="anex8" localSheetId="0">#REF!</definedName>
    <definedName name="anex8">#REF!</definedName>
    <definedName name="anexo1" localSheetId="0">#REF!</definedName>
    <definedName name="anexo1">#REF!</definedName>
    <definedName name="anexo10" localSheetId="0">#REF!</definedName>
    <definedName name="anexo10">#REF!</definedName>
    <definedName name="anexo11" localSheetId="0">#REF!</definedName>
    <definedName name="anexo11">#REF!</definedName>
    <definedName name="anexo12" localSheetId="0">#REF!</definedName>
    <definedName name="anexo12">#REF!</definedName>
    <definedName name="anexo13" localSheetId="0">#REF!</definedName>
    <definedName name="anexo13">#REF!</definedName>
    <definedName name="anexo14" localSheetId="0">#REF!</definedName>
    <definedName name="anexo14">#REF!</definedName>
    <definedName name="anexo15" localSheetId="0">#REF!</definedName>
    <definedName name="anexo15">#REF!</definedName>
    <definedName name="anexo2" localSheetId="0">#REF!</definedName>
    <definedName name="anexo2">#REF!</definedName>
    <definedName name="anexo3" localSheetId="0">#REF!</definedName>
    <definedName name="anexo3">#REF!</definedName>
    <definedName name="anexo4" localSheetId="0">#REF!</definedName>
    <definedName name="anexo4">#REF!</definedName>
    <definedName name="anexo5" localSheetId="0">#REF!</definedName>
    <definedName name="anexo5">#REF!</definedName>
    <definedName name="anexo6" localSheetId="0">#REF!</definedName>
    <definedName name="anexo6">#REF!</definedName>
    <definedName name="anexo7" localSheetId="0">[37]COMPARATIVO!#REF!</definedName>
    <definedName name="anexo7">[37]COMPARATIVO!#REF!</definedName>
    <definedName name="anexo8" localSheetId="0">#REF!</definedName>
    <definedName name="anexo8">#REF!</definedName>
    <definedName name="anexo9" localSheetId="0">#REF!</definedName>
    <definedName name="anexo9">#REF!</definedName>
    <definedName name="anexů7" localSheetId="0">#REF!</definedName>
    <definedName name="anexů7">#REF!</definedName>
    <definedName name="ANOPCY" localSheetId="0">#REF!</definedName>
    <definedName name="ANOPCY">#REF!</definedName>
    <definedName name="ANOPPY" localSheetId="0">#REF!</definedName>
    <definedName name="ANOPPY">#REF!</definedName>
    <definedName name="anscount" hidden="1">1</definedName>
    <definedName name="ANTONIA" localSheetId="0">IF(PRESUPUESTO!FABIAN,PRESUPUESTO!Header_Row+PRESUPUESTO!Number_of_Payments,PRESUPUESTO!Header_Row)</definedName>
    <definedName name="ANTONIA">IF(FABIAN,Header_Row+Number_of_Payments,Header_Row)</definedName>
    <definedName name="año" localSheetId="0">'[26]ESTADO RED'!#REF!</definedName>
    <definedName name="año">'[26]ESTADO RED'!#REF!</definedName>
    <definedName name="año1" localSheetId="0">'[38]ESTADO RED'!#REF!</definedName>
    <definedName name="año1">'[38]ESTADO RED'!#REF!</definedName>
    <definedName name="ao" localSheetId="0">#REF!</definedName>
    <definedName name="ao">#REF!</definedName>
    <definedName name="AOCY" localSheetId="0">#REF!</definedName>
    <definedName name="AOCY">#REF!</definedName>
    <definedName name="AOPY" localSheetId="0">#REF!</definedName>
    <definedName name="AOPY">#REF!</definedName>
    <definedName name="APELLIDOS" localSheetId="0">#REF!</definedName>
    <definedName name="APELLIDOS">#REF!</definedName>
    <definedName name="apoyo">'[39]RESUMEN CIERRE '!$G$136</definedName>
    <definedName name="apu" hidden="1">{#N/A,#N/A,TRUE,"ANAPRO"}</definedName>
    <definedName name="aqaq" hidden="1">{"TAB1",#N/A,TRUE,"GENERAL";"TAB2",#N/A,TRUE,"GENERAL";"TAB3",#N/A,TRUE,"GENERAL";"TAB4",#N/A,TRUE,"GENERAL";"TAB5",#N/A,TRUE,"GENERAL"}</definedName>
    <definedName name="AREA" localSheetId="0">#REF!</definedName>
    <definedName name="AREA">#REF!</definedName>
    <definedName name="_xlnm.Print_Area" localSheetId="2">'FACTOR PRESTACIONAL'!$B$2:$G$25</definedName>
    <definedName name="_xlnm.Print_Area" localSheetId="0">PRESUPUESTO!$A$1:$I$34</definedName>
    <definedName name="_xlnm.Print_Area">#REF!</definedName>
    <definedName name="AreaLimpiar">'[40]Info-Portaf'!$N$4,'[40]Info-Portaf'!$C$10:$AE$24,'[40]Info-Portaf'!$C$26:$AE$28,'[40]Info-Portaf'!$C$31:$AE$40,'[40]Info-Portaf'!$C$41:$H$41,'[40]Info-Portaf'!$C$42:$AE$51,'[40]Info-Portaf'!$C$53:$AE$54,'[40]Info-Portaf'!$C$57:$AE$57,'[40]Info-Portaf'!$C$59:$AE$59,'[40]Info-Portaf'!$B$10:$B$61</definedName>
    <definedName name="ARP" localSheetId="0">#REF!</definedName>
    <definedName name="ARP">#REF!</definedName>
    <definedName name="ARRENDAM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RS" localSheetId="0">#REF!</definedName>
    <definedName name="ARS">#REF!</definedName>
    <definedName name="as" localSheetId="0">#REF!</definedName>
    <definedName name="as">#REF!</definedName>
    <definedName name="AS2DocOpenMode" hidden="1">"AS2DocumentEdit"</definedName>
    <definedName name="ASB">[9]AASHTO!$A$8:$F$11</definedName>
    <definedName name="asd" localSheetId="0">#REF!</definedName>
    <definedName name="asd">#REF!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localSheetId="0">'[23]Cuadro 10.5'!#REF!</definedName>
    <definedName name="ASDF">'[23]Cuadro 10.5'!#REF!</definedName>
    <definedName name="ASDFA" localSheetId="0">#REF!</definedName>
    <definedName name="ASDFA">#REF!</definedName>
    <definedName name="Aseparador" localSheetId="0">#REF!</definedName>
    <definedName name="Aseparador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specto" localSheetId="0">#REF!</definedName>
    <definedName name="aspecto">#REF!</definedName>
    <definedName name="Atp">[16]EMPRESA!$F$20</definedName>
    <definedName name="ATR">'[25]Datos Generales'!$B$15</definedName>
    <definedName name="au" localSheetId="0">#REF!</definedName>
    <definedName name="au">#REF!</definedName>
    <definedName name="aur" localSheetId="0">#REF!</definedName>
    <definedName name="aur">#REF!</definedName>
    <definedName name="AUTOPISTA" localSheetId="0">'[20]CIRCUITOS CODENSA'!#REF!</definedName>
    <definedName name="AUTOPISTA">'[20]CIRCUITOS CODENSA'!#REF!</definedName>
    <definedName name="AuxAlim">'[16]DATOS CONTRATO'!$E$18</definedName>
    <definedName name="auxalimentacion">[41]CONTRATO!$E$18</definedName>
    <definedName name="AuxCom">'[16]DATOS CONTRATO'!$I$16</definedName>
    <definedName name="auxcomisariato">[41]CONTRATO!$I$16</definedName>
    <definedName name="AuxDot">'[16]DATOS CONTRATO'!$I$17</definedName>
    <definedName name="auxdotacion">[41]CONTRATO!$I$17</definedName>
    <definedName name="AuxHab">'[16]DATOS CONTRATO'!$E$17</definedName>
    <definedName name="auxhabi">[42]CONTRATO!$E$17</definedName>
    <definedName name="auxhabitacion">[41]CONTRATO!$E$17</definedName>
    <definedName name="auxtransporte">[41]CONTRATO!$E$16</definedName>
    <definedName name="av" localSheetId="0">#REF!</definedName>
    <definedName name="av">#REF!</definedName>
    <definedName name="Averde" localSheetId="0">#REF!</definedName>
    <definedName name="Averde">#REF!</definedName>
    <definedName name="ax" localSheetId="0">#REF!</definedName>
    <definedName name="ax">#REF!</definedName>
    <definedName name="AY">'[25]Datos Generales'!$B$4</definedName>
    <definedName name="azaz" hidden="1">{"TAB1",#N/A,TRUE,"GENERAL";"TAB2",#N/A,TRUE,"GENERAL";"TAB3",#N/A,TRUE,"GENERAL";"TAB4",#N/A,TRUE,"GENERAL";"TAB5",#N/A,TRUE,"GENERAL"}</definedName>
    <definedName name="Azonaverde" localSheetId="0">#REF!</definedName>
    <definedName name="Azonaverde">#REF!</definedName>
    <definedName name="B" localSheetId="0">#REF!</definedName>
    <definedName name="B">#REF!</definedName>
    <definedName name="B_impresión_IM" localSheetId="0">#REF!</definedName>
    <definedName name="B_impresión_IM">#REF!</definedName>
    <definedName name="BANCO" localSheetId="0">#REF!</definedName>
    <definedName name="BANCO">#REF!</definedName>
    <definedName name="BAS" localSheetId="0">'[43]Cuadro 10.7'!#REF!</definedName>
    <definedName name="BAS">'[43]Cuadro 10.7'!#REF!</definedName>
    <definedName name="BASE" localSheetId="0">#REF!</definedName>
    <definedName name="BASE">#REF!</definedName>
    <definedName name="_xlnm.Database" localSheetId="0">#REF!</definedName>
    <definedName name="_xlnm.Database">#REF!</definedName>
    <definedName name="bb" localSheetId="0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0">#REF!</definedName>
    <definedName name="BC">#REF!</definedName>
    <definedName name="Bcabezal" localSheetId="0">'[23]Cuadro 10.7'!#REF!</definedName>
    <definedName name="Bcabezal">'[23]Cuadro 10.7'!#REF!</definedName>
    <definedName name="BCXBDFG" hidden="1">{"TAB1",#N/A,TRUE,"GENERAL";"TAB2",#N/A,TRUE,"GENERAL";"TAB3",#N/A,TRUE,"GENERAL";"TAB4",#N/A,TRUE,"GENERAL";"TAB5",#N/A,TRUE,"GENERAL"}</definedName>
    <definedName name="BDD" localSheetId="0">#REF!</definedName>
    <definedName name="BDD">#REF!</definedName>
    <definedName name="BDFB" hidden="1">{"via1",#N/A,TRUE,"general";"via2",#N/A,TRUE,"general";"via3",#N/A,TRUE,"general"}</definedName>
    <definedName name="BDFBDFDFBH" localSheetId="0">'[44]COSTOS OFICINA'!#REF!</definedName>
    <definedName name="BDFBDFDFBH">'[44]COSTOS OFICINA'!#REF!</definedName>
    <definedName name="BDFBGDFG" localSheetId="0">#REF!</definedName>
    <definedName name="BDFBGDFG">#REF!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0">#REF!</definedName>
    <definedName name="Beg_Bal">#REF!</definedName>
    <definedName name="BFGDFG" localSheetId="0">#REF!</definedName>
    <definedName name="BFGDFG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 localSheetId="0">#REF!</definedName>
    <definedName name="bgh">#REF!</definedName>
    <definedName name="bgvfcdx" hidden="1">{"via1",#N/A,TRUE,"general";"via2",#N/A,TRUE,"general";"via3",#N/A,TRUE,"general"}</definedName>
    <definedName name="BHT" localSheetId="0">#REF!</definedName>
    <definedName name="BHT">#REF!</definedName>
    <definedName name="bimestre">'[45]ESTADO RED'!$E$8</definedName>
    <definedName name="BJHVVHGH" localSheetId="0">DATE(YEAR(PRESUPUESTO!Loan_Start),MONTH(PRESUPUESTO!Loan_Start)+Payment_Number,DAY(PRESUPUESTO!Loan_Start))</definedName>
    <definedName name="BJHVVHGH">DATE(YEAR(Loan_Start),MONTH(Loan_Start)+Payment_Number,DAY(Loan_Start))</definedName>
    <definedName name="BL" localSheetId="0">'[20]CIRCUITOS CODENSA'!#REF!</definedName>
    <definedName name="BL">'[20]CIRCUITOS CODENSA'!#REF!</definedName>
    <definedName name="bnm" localSheetId="0">#REF!</definedName>
    <definedName name="bnm">#REF!</definedName>
    <definedName name="BO" localSheetId="0">'[20]CIRCUITOS CODENSA'!#REF!</definedName>
    <definedName name="BO">'[20]CIRCUITOS CODENSA'!#REF!</definedName>
    <definedName name="BQ" localSheetId="0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S" localSheetId="0">#REF!</definedName>
    <definedName name="B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4006" localSheetId="0">#REF!</definedName>
    <definedName name="BUENO4006">#REF!</definedName>
    <definedName name="BUENO4006A" localSheetId="0">#REF!</definedName>
    <definedName name="BUENO4006A">#REF!</definedName>
    <definedName name="BUENO40CN01" localSheetId="0">#REF!</definedName>
    <definedName name="BUENO40CN01">#REF!</definedName>
    <definedName name="BUENO40CNA" localSheetId="0">#REF!</definedName>
    <definedName name="BUENO40CNA">#REF!</definedName>
    <definedName name="BUENO40CNB" localSheetId="0">#REF!</definedName>
    <definedName name="BUENO40CNB">#REF!</definedName>
    <definedName name="BUENO55CN01" localSheetId="0">#REF!</definedName>
    <definedName name="BUENO55CN01">#REF!</definedName>
    <definedName name="BUENO55CN03" localSheetId="0">#REF!</definedName>
    <definedName name="BUENO55CN03">#REF!</definedName>
    <definedName name="BUENO5607" localSheetId="0">#REF!</definedName>
    <definedName name="BUENO5607">#REF!</definedName>
    <definedName name="BUENOAFIR5607" localSheetId="0">#REF!</definedName>
    <definedName name="BUENOAFIR5607">#REF!</definedName>
    <definedName name="BuiltIn_Print_Area" localSheetId="0">'[46]Form5 _Pág_ 1'!#REF!</definedName>
    <definedName name="BuiltIn_Print_Area">'[46]Form5 _Pág_ 1'!#REF!</definedName>
    <definedName name="BuiltIn_Print_Area___0" localSheetId="0">'[46]Form5 _Pág_ 2'!#REF!</definedName>
    <definedName name="BuiltIn_Print_Area___0">'[46]Form5 _Pág_ 2'!#REF!</definedName>
    <definedName name="BuiltIn_Print_Area___2" localSheetId="0">#REF!</definedName>
    <definedName name="BuiltIn_Print_Area___2">#REF!</definedName>
    <definedName name="BuiltIn_Print_Area___4" localSheetId="0">#REF!</definedName>
    <definedName name="BuiltIn_Print_Area___4">#REF!</definedName>
    <definedName name="BuiltIn_Print_Area___5" localSheetId="0">#REF!</definedName>
    <definedName name="BuiltIn_Print_Area___5">#REF!</definedName>
    <definedName name="BuiltIn_Print_Area___6" localSheetId="0">#REF!</definedName>
    <definedName name="BuiltIn_Print_Area___6">#REF!</definedName>
    <definedName name="BuiltIn_Print_Area___7" localSheetId="0">#REF!</definedName>
    <definedName name="BuiltIn_Print_Area___7">#REF!</definedName>
    <definedName name="BuiltIn_Print_Area___8" localSheetId="0">#REF!</definedName>
    <definedName name="BuiltIn_Print_Area___8">#REF!</definedName>
    <definedName name="BuiltIn_Print_Titles" localSheetId="0">#REF!</definedName>
    <definedName name="BuiltIn_Print_Titles">#REF!</definedName>
    <definedName name="BuiltIn_Print_Titles___0" localSheetId="0">#REF!</definedName>
    <definedName name="BuiltIn_Print_Titles___0">#REF!</definedName>
    <definedName name="BuiltIn_Print_Titles___2" localSheetId="0">#REF!</definedName>
    <definedName name="BuiltIn_Print_Titles___2">#REF!</definedName>
    <definedName name="BuiltIn_Print_Titles___4" localSheetId="0">#REF!</definedName>
    <definedName name="BuiltIn_Print_Titles___4">#REF!</definedName>
    <definedName name="BuiltIn_Print_Titles___5" localSheetId="0">#REF!</definedName>
    <definedName name="BuiltIn_Print_Titles___5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GDFGDFG" localSheetId="0">#REF!</definedName>
    <definedName name="BVGDFGDFG">#REF!</definedName>
    <definedName name="bvn" hidden="1">{"via1",#N/A,TRUE,"general";"via2",#N/A,TRUE,"general";"via3",#N/A,TRUE,"general"}</definedName>
    <definedName name="bw" localSheetId="0">#REF!</definedName>
    <definedName name="bw">#REF!</definedName>
    <definedName name="by" hidden="1">{"via1",#N/A,TRUE,"general";"via2",#N/A,TRUE,"general";"via3",#N/A,TRUE,"general"}</definedName>
    <definedName name="C._C." localSheetId="0">#REF!</definedName>
    <definedName name="C._C.">#REF!</definedName>
    <definedName name="CA">'[25]Datos Generales'!$B$7</definedName>
    <definedName name="CAAEMP" localSheetId="0">#REF!</definedName>
    <definedName name="CAAEMP">#REF!</definedName>
    <definedName name="CAAGRAVA" localSheetId="0">#REF!</definedName>
    <definedName name="CAAGRAVA">#REF!</definedName>
    <definedName name="CAAIMP" localSheetId="0">#REF!</definedName>
    <definedName name="CAAIMP">#REF!</definedName>
    <definedName name="CAAL" localSheetId="0">#REF!</definedName>
    <definedName name="CAAL">#REF!</definedName>
    <definedName name="CAAP" localSheetId="0">#REF!</definedName>
    <definedName name="CAAP">#REF!</definedName>
    <definedName name="CABORD" localSheetId="0">#REF!</definedName>
    <definedName name="CABORD">#REF!</definedName>
    <definedName name="CACARC" localSheetId="0">#REF!</definedName>
    <definedName name="CACARC">#REF!</definedName>
    <definedName name="CACUN" localSheetId="0">#REF!</definedName>
    <definedName name="CACUN">#REF!</definedName>
    <definedName name="CADES" localSheetId="0">#REF!</definedName>
    <definedName name="CADES">#REF!</definedName>
    <definedName name="CAMPO" localSheetId="0">#REF!</definedName>
    <definedName name="CAMPO">#REF!</definedName>
    <definedName name="CANT_TOT_PPTO" localSheetId="0">IFERROR(SUMPRODUCT(#REF!,--(MOD(COLUMN(#REF!),2)=0)),0)</definedName>
    <definedName name="CANT_TOT_PPTO">IFERROR(SUMPRODUCT(#REF!,--(MOD(COLUMN(#REF!),2)=0)),0)</definedName>
    <definedName name="CANT_Z_PPTO" localSheetId="0">IFERROR(VLOOKUP(#REF!,INDIRECT("CO_"&amp;#REF!),31,0),0)</definedName>
    <definedName name="CANT_Z_PPTO">IFERROR(VLOOKUP(#REF!,INDIRECT("CO_"&amp;#REF!),31,0),0)</definedName>
    <definedName name="CANT1.1" localSheetId="0">#REF!</definedName>
    <definedName name="CANT1.1">#REF!</definedName>
    <definedName name="CANT1.2" localSheetId="0">#REF!</definedName>
    <definedName name="CANT1.2">#REF!</definedName>
    <definedName name="CANT1.3" localSheetId="0">#REF!</definedName>
    <definedName name="CANT1.3">#REF!</definedName>
    <definedName name="CANT1.5" localSheetId="0">#REF!</definedName>
    <definedName name="CANT1.5">#REF!</definedName>
    <definedName name="CANT1.6" localSheetId="0">#REF!</definedName>
    <definedName name="CANT1.6">#REF!</definedName>
    <definedName name="CANT1.7" localSheetId="0">#REF!</definedName>
    <definedName name="CANT1.7">#REF!</definedName>
    <definedName name="CANT1.9" localSheetId="0">#REF!</definedName>
    <definedName name="CANT1.9">#REF!</definedName>
    <definedName name="CANT2.11" localSheetId="0">#REF!</definedName>
    <definedName name="CANT2.11">#REF!</definedName>
    <definedName name="CANT2.12" localSheetId="0">#REF!</definedName>
    <definedName name="CANT2.12">#REF!</definedName>
    <definedName name="CANT2.2" localSheetId="0">#REF!</definedName>
    <definedName name="CANT2.2">#REF!</definedName>
    <definedName name="CANT2.3" localSheetId="0">#REF!</definedName>
    <definedName name="CANT2.3">#REF!</definedName>
    <definedName name="CANT2.4" localSheetId="0">#REF!</definedName>
    <definedName name="CANT2.4">#REF!</definedName>
    <definedName name="CANT8.1" localSheetId="0">#REF!</definedName>
    <definedName name="CANT8.1">#REF!</definedName>
    <definedName name="CANT8.2" localSheetId="0">#REF!</definedName>
    <definedName name="CANT8.2">#REF!</definedName>
    <definedName name="CANT8.3" localSheetId="0">#REF!</definedName>
    <definedName name="CANT8.3">#REF!</definedName>
    <definedName name="CANT8.4" localSheetId="0">#REF!</definedName>
    <definedName name="CANT8.4">#REF!</definedName>
    <definedName name="CANT8.5" localSheetId="0">#REF!</definedName>
    <definedName name="CANT8.5">#REF!</definedName>
    <definedName name="CANT8.6" localSheetId="0">#REF!</definedName>
    <definedName name="CANT8.6">#REF!</definedName>
    <definedName name="CANT8.7" localSheetId="0">#REF!</definedName>
    <definedName name="CANT8.7">#REF!</definedName>
    <definedName name="CAPAC._HSE" localSheetId="0">#REF!</definedName>
    <definedName name="CAPAC._HSE">#REF!</definedName>
    <definedName name="captacion">[31]criterio!$B$34:$B$37</definedName>
    <definedName name="CARELLENO" localSheetId="0">#REF!</definedName>
    <definedName name="CARELLENO">#REF!</definedName>
    <definedName name="CARGO">[47]Datos!$C$38:$C$47</definedName>
    <definedName name="CARGO_CONTRATISTA" localSheetId="0">#REF!</definedName>
    <definedName name="CARGO_CONTRATISTA">#REF!</definedName>
    <definedName name="CARGO_INTERVENTORIA" localSheetId="0">#REF!</definedName>
    <definedName name="CARGO_INTERVENTORIA">#REF!</definedName>
    <definedName name="CARLOS" localSheetId="0">DATE(YEAR(PRESUPUESTO!Loan_Start),MONTH(PRESUPUESTO!Loan_Start)+Payment_Number,DAY(PRESUPUESTO!Loan_Start))</definedName>
    <definedName name="CARLOS">DATE(YEAR(Loan_Start),MONTH(Loan_Start)+Payment_Number,DAY(Loan_Start))</definedName>
    <definedName name="carol1">'[30]precios-básicos2002'!$C$12:$C$56</definedName>
    <definedName name="CARRETERAS">[29]DATOS!$A$9</definedName>
    <definedName name="casa" localSheetId="0">#REF!</definedName>
    <definedName name="casa">#REF!</definedName>
    <definedName name="causa" localSheetId="0">#REF!</definedName>
    <definedName name="causa">#REF!</definedName>
    <definedName name="CB">'[25]Datos Generales'!$B$8</definedName>
    <definedName name="cc" localSheetId="0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d" localSheetId="0">#REF!</definedName>
    <definedName name="cd">#REF!</definedName>
    <definedName name="cdcd" localSheetId="0" hidden="1">#REF!</definedName>
    <definedName name="cdcd" hidden="1">#REF!</definedName>
    <definedName name="cdcdc" hidden="1">{"via1",#N/A,TRUE,"general";"via2",#N/A,TRUE,"general";"via3",#N/A,TRUE,"general"}</definedName>
    <definedName name="cdfgrtfd" localSheetId="0" hidden="1">#REF!</definedName>
    <definedName name="cdfgrtfd" hidden="1">#REF!</definedName>
    <definedName name="CDS_V_INDICES_CIRCUITO_CAUSA" localSheetId="0">#REF!</definedName>
    <definedName name="CDS_V_INDICES_CIRCUITO_CAUSA">#REF!</definedName>
    <definedName name="ceerf" hidden="1">{"TAB1",#N/A,TRUE,"GENERAL";"TAB2",#N/A,TRUE,"GENERAL";"TAB3",#N/A,TRUE,"GENERAL";"TAB4",#N/A,TRUE,"GENERAL";"TAB5",#N/A,TRUE,"GENERAL"}</definedName>
    <definedName name="CENAEMP" localSheetId="0">#REF!</definedName>
    <definedName name="CENAEMP">#REF!</definedName>
    <definedName name="CENAGRAVA" localSheetId="0">#REF!</definedName>
    <definedName name="CENAGRAVA">#REF!</definedName>
    <definedName name="CENAIMP" localSheetId="0">#REF!</definedName>
    <definedName name="CENAIMP">#REF!</definedName>
    <definedName name="CENAL" localSheetId="0">#REF!</definedName>
    <definedName name="CENAL">#REF!</definedName>
    <definedName name="CENBORD" localSheetId="0">#REF!</definedName>
    <definedName name="CENBORD">#REF!</definedName>
    <definedName name="CENCARC" localSheetId="0">#REF!</definedName>
    <definedName name="CENCARC">#REF!</definedName>
    <definedName name="CENCUN" localSheetId="0">#REF!</definedName>
    <definedName name="CENCUN">#REF!</definedName>
    <definedName name="CENDES" localSheetId="0">#REF!</definedName>
    <definedName name="CENDES">#REF!</definedName>
    <definedName name="CENRELLENO" localSheetId="0">#REF!</definedName>
    <definedName name="CENRELLENO">#REF!</definedName>
    <definedName name="centro" hidden="1">{#N/A,#N/A,FALSE,"GRAFICO";#N/A,#N/A,FALSE,"CAJA (2)";#N/A,#N/A,FALSE,"TERCEROS-PROMEDIO";#N/A,#N/A,FALSE,"CAJA";#N/A,#N/A,FALSE,"INGRESOS1995-2003";#N/A,#N/A,FALSE,"GASTOS1995-2003"}</definedName>
    <definedName name="CENVPLACA" localSheetId="0">#REF!</definedName>
    <definedName name="CENVPLACA">#REF!</definedName>
    <definedName name="CIRCUITOS">[48]Circuitos!$C$2:$C$891</definedName>
    <definedName name="CIRCUNVALAR" localSheetId="0">#REF!</definedName>
    <definedName name="CIRCUNVALAR">#REF!</definedName>
    <definedName name="civ" hidden="1">{#N/A,#N/A,TRUE,"1842CWN0"}</definedName>
    <definedName name="civ_1" hidden="1">{#N/A,#N/A,TRUE,"1842CWN0"}</definedName>
    <definedName name="civ_2" hidden="1">{#N/A,#N/A,TRUE,"1842CWN0"}</definedName>
    <definedName name="cjsa" localSheetId="0" hidden="1">#REF!</definedName>
    <definedName name="cjsa" hidden="1">#REF!</definedName>
    <definedName name="CL" localSheetId="0">'[20]CIRCUITOS CODENSA'!#REF!</definedName>
    <definedName name="CL">'[20]CIRCUITOS CODENSA'!#REF!</definedName>
    <definedName name="clase" localSheetId="0">#REF!</definedName>
    <definedName name="clase">#REF!</definedName>
    <definedName name="CMEAF" localSheetId="0">#REF!</definedName>
    <definedName name="CMEAF">#REF!</definedName>
    <definedName name="CMMEA" localSheetId="0">#REF!</definedName>
    <definedName name="CMMEA">#REF!</definedName>
    <definedName name="CMMFG" localSheetId="0">#REF!</definedName>
    <definedName name="CMMFG">#REF!</definedName>
    <definedName name="CMNAF" localSheetId="0">#REF!</definedName>
    <definedName name="CMNAF">#REF!</definedName>
    <definedName name="CMNSR" localSheetId="0">#REF!</definedName>
    <definedName name="CMNSR">#REF!</definedName>
    <definedName name="CMSAM" localSheetId="0">#REF!</definedName>
    <definedName name="CMSAM">#REF!</definedName>
    <definedName name="CMSEA" localSheetId="0">#REF!</definedName>
    <definedName name="CMSEA">#REF!</definedName>
    <definedName name="CMUNA" localSheetId="0">#REF!</definedName>
    <definedName name="CMUNA">#REF!</definedName>
    <definedName name="CMWTT" localSheetId="0">#REF!</definedName>
    <definedName name="CMWTT">#REF!</definedName>
    <definedName name="co" localSheetId="0">#REF!</definedName>
    <definedName name="co">#REF!</definedName>
    <definedName name="CodActEco">[16]EMPRESA!$F$10</definedName>
    <definedName name="codigos">[49]Banderas!$A$1:$A$65536</definedName>
    <definedName name="COL_L" localSheetId="0">IF(PRESUPUESTO!LG=2,SUMIF(#REF!,#REF!,#REF!),"")</definedName>
    <definedName name="COL_L">IF(LG=2,SUMIF(#REF!,#REF!,#REF!),"")</definedName>
    <definedName name="COL_M_PPTO" localSheetId="0">IFERROR(IF(PRESUPUESTO!LG=2,"",IF(PRESUPUESTO!LG=5,SUM(#REF!),#REF!*#REF!)),"")</definedName>
    <definedName name="COL_M_PPTO">IFERROR(IF(LG=2,"",IF(LG=5,SUM(#REF!),#REF!*#REF!)),"")</definedName>
    <definedName name="Com">'[41]LIQUIDA-NOMINA'!$AL$4</definedName>
    <definedName name="comercial" localSheetId="0">[15]!_xlbgnm.ane7</definedName>
    <definedName name="comercial">[15]!_xlbgnm.ane7</definedName>
    <definedName name="COMPAÑIA_CONTRATISTA" localSheetId="0">#REF!</definedName>
    <definedName name="COMPAÑIA_CONTRATISTA">#REF!</definedName>
    <definedName name="COMPAÑIA_INTERVENTORIA" localSheetId="0">#REF!</definedName>
    <definedName name="COMPAÑIA_INTERVENTORIA">#REF!</definedName>
    <definedName name="comunidades">[31]criterio!$B$95:$B$97</definedName>
    <definedName name="CONDI1" localSheetId="0">#REF!</definedName>
    <definedName name="CONDI1">#REF!</definedName>
    <definedName name="Consultor">[50]Datos!$B$3</definedName>
    <definedName name="Contratante">'[16]DATOS CONTRATO'!$E$6</definedName>
    <definedName name="CONTRATISTA">[47]Datos!$B$3:$B$5</definedName>
    <definedName name="Contrato">[50]Datos!$B$2</definedName>
    <definedName name="Coordinador">[50]Datos!$B$6</definedName>
    <definedName name="Costopérdidas" localSheetId="0">[51]Modelo!#REF!</definedName>
    <definedName name="Costopérdidas">[51]Modelo!#REF!</definedName>
    <definedName name="cp" localSheetId="0">#REF!</definedName>
    <definedName name="cp">#REF!</definedName>
    <definedName name="_xlnm.Criteria" hidden="1">{#N/A,#N/A,FALSE,"GRAFICO";#N/A,#N/A,FALSE,"CAJA (2)";#N/A,#N/A,FALSE,"TERCEROS-PROMEDIO";#N/A,#N/A,FALSE,"CAJA";#N/A,#N/A,FALSE,"INGRESOS1995-2003";#N/A,#N/A,FALSE,"GASTOS1995-2003"}</definedName>
    <definedName name="Criticos" localSheetId="0">#REF!</definedName>
    <definedName name="Criticos">#REF!</definedName>
    <definedName name="crt" hidden="1">{#N/A,#N/A,FALSE,"GRAFICO";#N/A,#N/A,FALSE,"CAJA (2)";#N/A,#N/A,FALSE,"TERCEROS-PROMEDIO";#N/A,#N/A,FALSE,"CAJA";#N/A,#N/A,FALSE,"INGRESOS1995-2003";#N/A,#N/A,FALSE,"GASTOS1995-2003"}</definedName>
    <definedName name="CT" localSheetId="0">'[20]CIRCUITOS CODENSA'!#REF!</definedName>
    <definedName name="CT">'[20]CIRCUITOS CODENSA'!#REF!</definedName>
    <definedName name="CU" localSheetId="0">'[20]CIRCUITOS CODENSA'!#REF!</definedName>
    <definedName name="CU">'[20]CIRCUITOS CODENSA'!#REF!</definedName>
    <definedName name="cuad1" localSheetId="0">#REF!</definedName>
    <definedName name="cuad1">#REF!</definedName>
    <definedName name="cuad2" localSheetId="0">#REF!</definedName>
    <definedName name="cuad2">#REF!</definedName>
    <definedName name="cuad3" localSheetId="0">#REF!</definedName>
    <definedName name="cuad3">#REF!</definedName>
    <definedName name="cuad4" localSheetId="0">#REF!</definedName>
    <definedName name="cuad4">#REF!</definedName>
    <definedName name="CUAD5" localSheetId="0">#REF!</definedName>
    <definedName name="CUAD5">#REF!</definedName>
    <definedName name="cuado" localSheetId="0">#REF!</definedName>
    <definedName name="cuado">#REF!</definedName>
    <definedName name="cuadrilla">[34]Cuadrillas!$C$13:$F$43</definedName>
    <definedName name="CUAEMP" localSheetId="0">#REF!</definedName>
    <definedName name="CUAEMP">#REF!</definedName>
    <definedName name="CUAGRAVA" localSheetId="0">#REF!</definedName>
    <definedName name="CUAGRAVA">#REF!</definedName>
    <definedName name="CUAIMP" localSheetId="0">#REF!</definedName>
    <definedName name="CUAIMP">#REF!</definedName>
    <definedName name="CUAL" localSheetId="0">#REF!</definedName>
    <definedName name="CUAL">#REF!</definedName>
    <definedName name="cuando">'[52]MANO DE OBRA'!$B$12:$B$27</definedName>
    <definedName name="CUAP" localSheetId="0">#REF!</definedName>
    <definedName name="CUAP">#REF!</definedName>
    <definedName name="CUBORD" localSheetId="0">#REF!</definedName>
    <definedName name="CUBORD">#REF!</definedName>
    <definedName name="CUCARC" localSheetId="0">#REF!</definedName>
    <definedName name="CUCARC">#REF!</definedName>
    <definedName name="CUCUN" localSheetId="0">#REF!</definedName>
    <definedName name="CUCUN">#REF!</definedName>
    <definedName name="CUDES" localSheetId="0">#REF!</definedName>
    <definedName name="CUDES">#REF!</definedName>
    <definedName name="CUNET" hidden="1">{"via1",#N/A,TRUE,"general";"via2",#N/A,TRUE,"general";"via3",#N/A,TRUE,"general"}</definedName>
    <definedName name="cunVE" localSheetId="0">#REF!</definedName>
    <definedName name="cunVE">#REF!</definedName>
    <definedName name="cunVN" localSheetId="0">#REF!</definedName>
    <definedName name="cunVN">#REF!</definedName>
    <definedName name="CURELLENO" localSheetId="0">#REF!</definedName>
    <definedName name="CURELLENO">#REF!</definedName>
    <definedName name="cv" localSheetId="0">#REF!</definedName>
    <definedName name="cv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 localSheetId="0">#REF!</definedName>
    <definedName name="cx">#REF!</definedName>
    <definedName name="CZXDCSDC" localSheetId="0">#REF!</definedName>
    <definedName name="CZXDCSDC">#REF!</definedName>
    <definedName name="D" localSheetId="0">#REF!</definedName>
    <definedName name="D">#REF!</definedName>
    <definedName name="DANI">[29]ITEMS!$B$6:$B$176</definedName>
    <definedName name="DASD" hidden="1">{"TAB1",#N/A,TRUE,"GENERAL";"TAB2",#N/A,TRUE,"GENERAL";"TAB3",#N/A,TRUE,"GENERAL";"TAB4",#N/A,TRUE,"GENERAL";"TAB5",#N/A,TRUE,"GENERAL"}</definedName>
    <definedName name="Data" localSheetId="0">#REF!</definedName>
    <definedName name="Data">#REF!</definedName>
    <definedName name="Datos" localSheetId="0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c" localSheetId="0">#REF!</definedName>
    <definedName name="dc">#REF!</definedName>
    <definedName name="DCF" localSheetId="0">#REF!</definedName>
    <definedName name="DCF">#REF!</definedName>
    <definedName name="DCSDCTV" hidden="1">{"via1",#N/A,TRUE,"general";"via2",#N/A,TRUE,"general";"via3",#N/A,TRUE,"general"}</definedName>
    <definedName name="dd" localSheetId="0">#REF!</definedName>
    <definedName name="dd">#REF!</definedName>
    <definedName name="dd_1" hidden="1">{#N/A,#N/A,TRUE,"INGENIERIA";#N/A,#N/A,TRUE,"COMPRAS";#N/A,#N/A,TRUE,"DIRECCION";#N/A,#N/A,TRUE,"RESUMEN"}</definedName>
    <definedName name="dd_2" hidden="1">{#N/A,#N/A,TRUE,"INGENIERIA";#N/A,#N/A,TRUE,"COMPRAS";#N/A,#N/A,TRUE,"DIRECCION";#N/A,#N/A,TRUE,"RESUMEN"}</definedName>
    <definedName name="ddd" hidden="1">{"via1",#N/A,TRUE,"general";"via2",#N/A,TRUE,"general";"via3",#N/A,TRUE,"general"}</definedName>
    <definedName name="DDDD" localSheetId="0">IF(PRESUPUESTO!Values_Entered,PRESUPUESTO!Header_Row+PRESUPUESTO!Number_of_Payments,PRESUPUESTO!Header_Row)</definedName>
    <definedName name="DDDD">IF(Values_Entered,Header_Row+Number_of_Payments,Header_Row)</definedName>
    <definedName name="ddddt" hidden="1">{"via1",#N/A,TRUE,"general";"via2",#N/A,TRUE,"general";"via3",#N/A,TRUE,"general"}</definedName>
    <definedName name="DDE" hidden="1">{#N/A,#N/A,TRUE,"1842CWN0"}</definedName>
    <definedName name="DDE_1" hidden="1">{#N/A,#N/A,TRUE,"1842CWN0"}</definedName>
    <definedName name="DDE_2" hidden="1">{#N/A,#N/A,TRUE,"1842CWN0"}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cision" localSheetId="0">#REF!</definedName>
    <definedName name="Decision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nuncias">[31]criterio!$B$121:$B$124</definedName>
    <definedName name="depositos">[31]criterio!$B$4:$B$8</definedName>
    <definedName name="derrames">[31]criterio!$B$15:$B$16</definedName>
    <definedName name="DESC1">[53]ITEMS!$B$2</definedName>
    <definedName name="DESC521">[54]ITEMS!$B$522</definedName>
    <definedName name="DESCRP1">[33]DATOS!$D$2</definedName>
    <definedName name="DESCRP2">[33]DATOS!$D$3</definedName>
    <definedName name="DESFRE" hidden="1">{#N/A,#N/A,FALSE,"GRAFICO";#N/A,#N/A,FALSE,"CAJA (2)";#N/A,#N/A,FALSE,"TERCEROS-PROMEDIO";#N/A,#N/A,FALSE,"CAJA";#N/A,#N/A,FALSE,"INGRESOS1995-2003";#N/A,#N/A,FALSE,"GASTOS1995-2003"}</definedName>
    <definedName name="df" localSheetId="0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E" hidden="1">{#N/A,#N/A,TRUE,"1842CWN0"}</definedName>
    <definedName name="DFDE_1" hidden="1">{#N/A,#N/A,TRUE,"1842CWN0"}</definedName>
    <definedName name="DFDE_2" hidden="1">{#N/A,#N/A,TRUE,"1842CWN0"}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EET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EET_2" hidden="1">{#N/A,#N/A,TRUE,"INGENIERIA";#N/A,#N/A,TRUE,"COMPRAS";#N/A,#N/A,TRUE,"DIRECCION";#N/A,#N/A,TRUE,"RESUMEN"}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FGDFG" localSheetId="0">#REF!</definedName>
    <definedName name="DFGDFGDFG">#REF!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HB" localSheetId="0">'[20]CIRCUITOS CODENSA'!#REF!</definedName>
    <definedName name="DFGHB">'[20]CIRCUITOS CODENSA'!#REF!</definedName>
    <definedName name="DFGV" hidden="1">{"TAB1",#N/A,TRUE,"GENERAL";"TAB2",#N/A,TRUE,"GENERAL";"TAB3",#N/A,TRUE,"GENERAL";"TAB4",#N/A,TRUE,"GENERAL";"TAB5",#N/A,TRUE,"GENERAL"}</definedName>
    <definedName name="DFGVDFGDFG" localSheetId="0">#REF!</definedName>
    <definedName name="DFGVDFGDFG">#REF!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GDFGDFGDF" localSheetId="0">'[20]CIRCUITOS CODENSA'!#REF!</definedName>
    <definedName name="DFVGDFGDFGDF">'[20]CIRCUITOS CODENSA'!#REF!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EE" hidden="1">{#N/A,#N/A,TRUE,"1842CWN0"}</definedName>
    <definedName name="DGFEE_1" hidden="1">{#N/A,#N/A,TRUE,"1842CWN0"}</definedName>
    <definedName name="DGFEE_2" hidden="1">{#N/A,#N/A,TRUE,"1842CWN0"}</definedName>
    <definedName name="DGFG" hidden="1">{"via1",#N/A,TRUE,"general";"via2",#N/A,TRUE,"general";"via3",#N/A,TRUE,"general"}</definedName>
    <definedName name="DGFGGHF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GHF_2" hidden="1">{#N/A,#N/A,TRUE,"INGENIERIA";#N/A,#N/A,TRUE,"COMPRAS";#N/A,#N/A,TRUE,"DIRECCION";#N/A,#N/A,TRUE,"RESUMEN"}</definedName>
    <definedName name="DGFR" hidden="1">{#N/A,#N/A,TRUE,"1842CWN0"}</definedName>
    <definedName name="DGFR_1" hidden="1">{#N/A,#N/A,TRUE,"1842CWN0"}</definedName>
    <definedName name="DGFR_2" hidden="1">{#N/A,#N/A,TRUE,"1842CWN0"}</definedName>
    <definedName name="dgfsado" hidden="1">{"TAB1",#N/A,TRUE,"GENERAL";"TAB2",#N/A,TRUE,"GENERAL";"TAB3",#N/A,TRUE,"GENERAL";"TAB4",#N/A,TRUE,"GENERAL";"TAB5",#N/A,TRUE,"GENERAL"}</definedName>
    <definedName name="DGGGHHJT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GGHHJT_2" hidden="1">{#N/A,#N/A,TRUE,"INGENIERIA";#N/A,#N/A,TRUE,"COMPRAS";#N/A,#N/A,TRUE,"DIRECCION";#N/A,#N/A,TRUE,"RESUMEN"}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RR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RR_2" hidden="1">{#N/A,#N/A,TRUE,"INGENIERIA";#N/A,#N/A,TRUE,"COMPRAS";#N/A,#N/A,TRUE,"DIRECCION";#N/A,#N/A,TRUE,"RESUMEN"}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 localSheetId="0">#REF!</definedName>
    <definedName name="di">#REF!</definedName>
    <definedName name="dia16ex" localSheetId="0">#REF!</definedName>
    <definedName name="dia16ex">#REF!</definedName>
    <definedName name="dia24ex" localSheetId="0">#REF!</definedName>
    <definedName name="dia24ex">#REF!</definedName>
    <definedName name="dia24nue" localSheetId="0">#REF!</definedName>
    <definedName name="dia24nue">#REF!</definedName>
    <definedName name="dia25ex" localSheetId="0">#REF!</definedName>
    <definedName name="dia25ex">#REF!</definedName>
    <definedName name="dia26ex" localSheetId="0">#REF!</definedName>
    <definedName name="dia26ex">#REF!</definedName>
    <definedName name="dia36ex" localSheetId="0">#REF!</definedName>
    <definedName name="dia36ex">#REF!</definedName>
    <definedName name="dia36nue" localSheetId="0">#REF!</definedName>
    <definedName name="dia36nue">#REF!</definedName>
    <definedName name="dia37ex" localSheetId="0">#REF!</definedName>
    <definedName name="dia37ex">#REF!</definedName>
    <definedName name="DIC" localSheetId="0">#REF!</definedName>
    <definedName name="DIC">#REF!</definedName>
    <definedName name="Direccion">[41]EMPRESA!$F$14</definedName>
    <definedName name="DIRECTO1">[55]APU!$U$132</definedName>
    <definedName name="DIRECTO10">[55]APU!$U$681</definedName>
    <definedName name="DIRECTO100">[55]APU!$U$6171</definedName>
    <definedName name="DIRECTO101">[55]APU!$U$6232</definedName>
    <definedName name="DIRECTO102">[55]APU!$U$6293</definedName>
    <definedName name="DIRECTO103">[55]APU!$U$6354</definedName>
    <definedName name="DIRECTO104">[55]APU!$U$6415</definedName>
    <definedName name="DIRECTO105">[55]APU!$U$6476</definedName>
    <definedName name="DIRECTO11">[55]APU!$U$742</definedName>
    <definedName name="DIRECTO12">[55]APU!$U$803</definedName>
    <definedName name="DIRECTO124">[55]APU!$U$7635</definedName>
    <definedName name="DIRECTO125">[55]APU!$U$7696</definedName>
    <definedName name="DIRECTO126">[55]APU!$U$7757</definedName>
    <definedName name="DIRECTO127">[55]APU!$U$7818</definedName>
    <definedName name="DIRECTO128">[55]APU!$U$7879</definedName>
    <definedName name="DIRECTO129">[55]APU!$U$7940</definedName>
    <definedName name="DIRECTO13">[55]APU!$U$864</definedName>
    <definedName name="DIRECTO130">[55]APU!$U$8001</definedName>
    <definedName name="DIRECTO131">[55]APU!$U$8062</definedName>
    <definedName name="DIRECTO132">[55]APU!$U$8123</definedName>
    <definedName name="DIRECTO133">[55]APU!$U$8184</definedName>
    <definedName name="DIRECTO134">[55]APU!$U$8245</definedName>
    <definedName name="DIRECTO14">[55]APU!$U$925</definedName>
    <definedName name="DIRECTO15">[55]APU!$U$986</definedName>
    <definedName name="DIRECTO16">[55]APU!$U$1047</definedName>
    <definedName name="DIRECTO17">[55]APU!$U$1108</definedName>
    <definedName name="DIRECTO18">[55]APU!$U$1169</definedName>
    <definedName name="DIRECTO2">[55]APU!$U$193</definedName>
    <definedName name="DIRECTO2.10">[55]APU!$U$14889</definedName>
    <definedName name="DIRECTO2.11">[55]APU!$U$14950</definedName>
    <definedName name="DIRECTO2.12">[55]APU!$U$15011</definedName>
    <definedName name="DIRECTO2.9">[55]APU!$U$11839</definedName>
    <definedName name="DIRECTO21">[55]APU!$U$1352</definedName>
    <definedName name="DIRECTO22">[55]APU!$U$1413</definedName>
    <definedName name="DIRECTO23">[55]APU!$U$1474</definedName>
    <definedName name="DIRECTO24">[55]APU!$U$1535</definedName>
    <definedName name="DIRECTO25">[55]APU!$U$1596</definedName>
    <definedName name="DIRECTO26">[55]APU!$U$1657</definedName>
    <definedName name="DIRECTO27">[55]APU!$U$1718</definedName>
    <definedName name="DIRECTO28">[55]APU!$U$1779</definedName>
    <definedName name="DIRECTO29">[55]APU!$U$1840</definedName>
    <definedName name="DIRECTO3">[55]APU!$U$254</definedName>
    <definedName name="DIRECTO3.15">[55]APU!$U$8667</definedName>
    <definedName name="DIRECTO3.16">[55]APU!$U$8728</definedName>
    <definedName name="DIRECTO3.17">[55]APU!$U$8789</definedName>
    <definedName name="DIRECTO3.18">[55]APU!$U$8850</definedName>
    <definedName name="DIRECTO3.19">[55]APU!$U$8911</definedName>
    <definedName name="DIRECTO3.20">[55]APU!$U$8972</definedName>
    <definedName name="DIRECTO3.21">[55]APU!$U$11961</definedName>
    <definedName name="DIRECTO3.22">[55]APU!$U$14523</definedName>
    <definedName name="DIRECTO3.23">[55]APU!$U$15133</definedName>
    <definedName name="DIRECTO3.24">[55]APU!$U$16292</definedName>
    <definedName name="DIRECTO3.25">[55]APU!$U$16353</definedName>
    <definedName name="DIRECTO3.26">[55]APU!$U$16414</definedName>
    <definedName name="DIRECTO3.27">[55]APU!$U$16475</definedName>
    <definedName name="DIRECTO3.28">[55]APU!$U$16536</definedName>
    <definedName name="DIRECTO30">[55]APU!$U$1901</definedName>
    <definedName name="DIRECTO31">[55]APU!$U$1962</definedName>
    <definedName name="DIRECTO32">[55]APU!$U$2023</definedName>
    <definedName name="DIRECTO33">[55]APU!$U$2084</definedName>
    <definedName name="DIRECTO34">[55]APU!$U$2145</definedName>
    <definedName name="DIRECTO35">[55]APU!$U$2206</definedName>
    <definedName name="DIRECTO36">[55]APU!$U$2267</definedName>
    <definedName name="DIRECTO37">[55]APU!$U$2328</definedName>
    <definedName name="DIRECTO38">[55]APU!$U$2389</definedName>
    <definedName name="DIRECTO39">[55]APU!$U$2450</definedName>
    <definedName name="DIRECTO4">[55]APU!$U$315</definedName>
    <definedName name="DIRECTO4.20">[55]APU!$U$9216</definedName>
    <definedName name="DIRECTO4.21">[55]APU!$U$9277</definedName>
    <definedName name="DIRECTO4.22">[55]APU!$U$9338</definedName>
    <definedName name="DIRECTO4.23">[55]APU!$U$9399</definedName>
    <definedName name="DIRECTO4.24">[55]APU!$U$9460</definedName>
    <definedName name="DIRECTO4.25">[55]APU!$U$9521</definedName>
    <definedName name="DIRECTO4.26">[55]APU!$U$9582</definedName>
    <definedName name="DIRECTO4.27">[55]APU!$U$9643</definedName>
    <definedName name="DIRECTO4.28">[55]APU!$U$9704</definedName>
    <definedName name="DIRECTO4.29">[55]APU!$U$9765</definedName>
    <definedName name="DIRECTO4.30">[55]APU!$U$9826</definedName>
    <definedName name="DIRECTO4.31">[55]APU!$U$9887</definedName>
    <definedName name="DIRECTO4.32">[55]APU!$U$9948</definedName>
    <definedName name="DIRECTO4.33">[55]APU!$U$10009</definedName>
    <definedName name="DIRECTO4.34">[55]APU!$U$10070</definedName>
    <definedName name="DIRECTO4.35">[55]APU!$U$11595</definedName>
    <definedName name="DIRECTO4.36">[55]APU!$U$11656</definedName>
    <definedName name="DIRECTO4.37">[55]APU!$U$15987</definedName>
    <definedName name="DIRECTO4.38">[55]APU!$U$15194</definedName>
    <definedName name="DIRECTO4.39">[55]APU!$U$14279</definedName>
    <definedName name="DIRECTO4.40">[55]APU!$U$14340</definedName>
    <definedName name="DIRECTO4.41">[55]APU!$U$14401</definedName>
    <definedName name="DIRECTO4.42">[55]APU!$U$14462</definedName>
    <definedName name="DIRECTO4.43">[55]APU!$U$14584</definedName>
    <definedName name="DIRECTO4.44">[55]APU!$U$16048</definedName>
    <definedName name="DIRECTO4.45">[55]APU!$U$16109</definedName>
    <definedName name="DIRECTO4.46">[55]APU!$U$14706</definedName>
    <definedName name="DIRECTO4.47">[55]APU!$U$15926</definedName>
    <definedName name="DIRECTO4.48">[55]APU!$U$16170</definedName>
    <definedName name="DIRECTO4.49">[55]APU!$U$16231</definedName>
    <definedName name="DIRECTO4.50">[55]APU!$U$16902</definedName>
    <definedName name="DIRECTO4.51">[55]APU!$U$17634</definedName>
    <definedName name="DIRECTO4.52">[55]APU!$U$17695</definedName>
    <definedName name="DIRECTO40">[55]APU!$U$2511</definedName>
    <definedName name="DIRECTO41">[55]APU!$U$2572</definedName>
    <definedName name="DIRECTO42">[55]APU!$U$2633</definedName>
    <definedName name="DIRECTO43">[55]APU!$U$2694</definedName>
    <definedName name="DIRECTO44">[55]APU!$U$2755</definedName>
    <definedName name="DIRECTO45">[55]APU!$U$2816</definedName>
    <definedName name="DIRECTO46">[55]APU!$U$2877</definedName>
    <definedName name="DIRECTO47">[55]APU!$U$2938</definedName>
    <definedName name="DIRECTO48">[55]APU!$U$2999</definedName>
    <definedName name="DIRECTO49">[55]APU!$U$3060</definedName>
    <definedName name="DIRECTO5">[55]APU!$U$376</definedName>
    <definedName name="DIRECTO5.100">[55]APU!$U$12449</definedName>
    <definedName name="DIRECTO5.101">[55]APU!$U$12510</definedName>
    <definedName name="DIRECTO5.104">[55]APU!$U$12571</definedName>
    <definedName name="DIRECTO5.105">[55]APU!$U$12632</definedName>
    <definedName name="DIRECTO5.106">[55]APU!$U$12693</definedName>
    <definedName name="DIRECTO5.107">[55]APU!$U$12754</definedName>
    <definedName name="DIRECTO5.108">[55]APU!$U$12815</definedName>
    <definedName name="DIRECTO5.109">[55]APU!$U$12876</definedName>
    <definedName name="DIRECTO5.111">[55]APU!$U$12937</definedName>
    <definedName name="DIRECTO5.112">[55]APU!$U$12998</definedName>
    <definedName name="DIRECTO5.113">[55]APU!$U$14767</definedName>
    <definedName name="DIRECTO5.114">[55]APU!$U$14828</definedName>
    <definedName name="DIRECTO5.115">[55]APU!$U$15072</definedName>
    <definedName name="DIRECTO5.53">[55]APU!$U$10131</definedName>
    <definedName name="DIRECTO5.54">[55]APU!$U$10192</definedName>
    <definedName name="DIRECTO5.55">[55]APU!$U$10253</definedName>
    <definedName name="DIRECTO5.56">[55]APU!$U$10314</definedName>
    <definedName name="DIRECTO5.57">[55]APU!$U$10375</definedName>
    <definedName name="DIRECTO5.58">[55]APU!$U$10436</definedName>
    <definedName name="DIRECTO5.59">[55]APU!$U$10497</definedName>
    <definedName name="DIRECTO5.60">[55]APU!$U$10558</definedName>
    <definedName name="DIRECTO5.61">[55]APU!$U$10619</definedName>
    <definedName name="DIRECTO5.62">[55]APU!$U$10680</definedName>
    <definedName name="DIRECTO5.63">[55]APU!$U$10741</definedName>
    <definedName name="DIRECTO5.64">[55]APU!$U$10802</definedName>
    <definedName name="DIRECTO5.65">[55]APU!$U$10863</definedName>
    <definedName name="DIRECTO5.66">[55]APU!$U$10924</definedName>
    <definedName name="DIRECTO5.67">[55]APU!$U$10985</definedName>
    <definedName name="DIRECTO5.68">[55]APU!$U$11046</definedName>
    <definedName name="DIRECTO5.69">[55]APU!$U$11107</definedName>
    <definedName name="DIRECTO5.70">[55]APU!$U$11168</definedName>
    <definedName name="DIRECTO5.71">[55]APU!$U$11229</definedName>
    <definedName name="DIRECTO5.72">[55]APU!$U$12022</definedName>
    <definedName name="DIRECTO5.73">[55]APU!$U$12083</definedName>
    <definedName name="DIRECTO5.74">[55]APU!$U$12144</definedName>
    <definedName name="DIRECTO5.77">[55]APU!$U$12205</definedName>
    <definedName name="DIRECTO5.78">[55]APU!$U$12327</definedName>
    <definedName name="DIRECTO5.79">[55]APU!$U$12388</definedName>
    <definedName name="DIRECTO5.80">[55]APU!$U$12266</definedName>
    <definedName name="DIRECTO5.82">[55]APU!$U$14035</definedName>
    <definedName name="DIRECTO5.83">[55]APU!$U$14096</definedName>
    <definedName name="DIRECTO5.84">[55]APU!$U$13364</definedName>
    <definedName name="DIRECTO5.85">[55]APU!$U$13425</definedName>
    <definedName name="DIRECTO5.86">[55]APU!$U$13486</definedName>
    <definedName name="DIRECTO5.87">[55]APU!$U$13547</definedName>
    <definedName name="DIRECTO5.88">[55]APU!$U$13608</definedName>
    <definedName name="DIRECTO5.89">[55]APU!$U$13669</definedName>
    <definedName name="DIRECTO5.90">[55]APU!$U$13730</definedName>
    <definedName name="DIRECTO5.91">[55]APU!$U$13791</definedName>
    <definedName name="DIRECTO5.92">[55]APU!$U$13852</definedName>
    <definedName name="DIRECTO5.93">[55]APU!$U$13913</definedName>
    <definedName name="DIRECTO5.94">[55]APU!$U$13974</definedName>
    <definedName name="DIRECTO5.95">[55]APU!$U$13059</definedName>
    <definedName name="DIRECTO5.96">[55]APU!$U$13120</definedName>
    <definedName name="DIRECTO5.97">[55]APU!$U$13181</definedName>
    <definedName name="DIRECTO5.98">[55]APU!$U$13242</definedName>
    <definedName name="DIRECTO5.99">[55]APU!$U$13303</definedName>
    <definedName name="DIRECTO50">[55]APU!$U$3121</definedName>
    <definedName name="DIRECTO51">[55]APU!$U$3182</definedName>
    <definedName name="DIRECTO52">[55]APU!$U$3243</definedName>
    <definedName name="DIRECTO53">[55]APU!$U$3304</definedName>
    <definedName name="DIRECTO54">[55]APU!$U$3365</definedName>
    <definedName name="DIRECTO55">[55]APU!$U$3426</definedName>
    <definedName name="DIRECTO56">[55]APU!$U$3487</definedName>
    <definedName name="DIRECTO57">[55]APU!$U$3548</definedName>
    <definedName name="DIRECTO58">[55]APU!$U$3609</definedName>
    <definedName name="DIRECTO59">[55]APU!$U$3670</definedName>
    <definedName name="DIRECTO6">[55]APU!$U$437</definedName>
    <definedName name="DIRECTO60">[55]APU!$U$3731</definedName>
    <definedName name="DIRECTO61">[55]APU!$U$3792</definedName>
    <definedName name="DIRECTO62">[55]APU!$U$3853</definedName>
    <definedName name="DIRECTO63">[55]APU!$U$3914</definedName>
    <definedName name="DIRECTO64">[55]APU!$U$3975</definedName>
    <definedName name="DIRECTO65">[55]APU!$U$4036</definedName>
    <definedName name="DIRECTO66">[55]APU!$U$4097</definedName>
    <definedName name="DIRECTO67">[55]APU!$U$4158</definedName>
    <definedName name="DIRECTO68">[55]APU!$U$4219</definedName>
    <definedName name="DIRECTO69">[55]APU!$U$4280</definedName>
    <definedName name="DIRECTO7">[55]APU!$U$498</definedName>
    <definedName name="DIRECTO7.12">[55]APU!$U$8305</definedName>
    <definedName name="DIRECTO7.13">[55]APU!$U$8366</definedName>
    <definedName name="DIRECTO7.14">[55]APU!$U$8427</definedName>
    <definedName name="DIRECTO7.15">[55]APU!$U$8488</definedName>
    <definedName name="DIRECTO7.16">[55]APU!$U$8606</definedName>
    <definedName name="DIRECTO7.17">[55]APU!$U$11290</definedName>
    <definedName name="DIRECTO7.18">[55]APU!$U$11351</definedName>
    <definedName name="DIRECTO7.19">[55]APU!$U$11412</definedName>
    <definedName name="DIRECTO7.20">[55]APU!$U$11473</definedName>
    <definedName name="DIRECTO7.21">[55]APU!$U$11534</definedName>
    <definedName name="DIRECTO7.22">[55]APU!$U$11717</definedName>
    <definedName name="DIRECTO7.23">[55]APU!$U$11778</definedName>
    <definedName name="DIRECTO7.24">[55]APU!$U$14645</definedName>
    <definedName name="DIRECTO7.25">[55]APU!$U$15255</definedName>
    <definedName name="DIRECTO7.26">[55]APU!$U$15316</definedName>
    <definedName name="DIRECTO7.27">[55]APU!$U$15377</definedName>
    <definedName name="DIRECTO7.28">[55]APU!$U$15438</definedName>
    <definedName name="DIRECTO7.29">[55]APU!$U$15499</definedName>
    <definedName name="DIRECTO7.30">[55]APU!$U$15560</definedName>
    <definedName name="DIRECTO7.31">[55]APU!$U$15621</definedName>
    <definedName name="DIRECTO7.32">[55]APU!$U$15682</definedName>
    <definedName name="DIRECTO7.33">[55]APU!$U$15743</definedName>
    <definedName name="DIRECTO7.34">[55]APU!$U$15804</definedName>
    <definedName name="DIRECTO7.35">[55]APU!$U$15865</definedName>
    <definedName name="DIRECTO7.36">[55]APU!$U$17085</definedName>
    <definedName name="DIRECTO7.37">[55]APU!$U$17268</definedName>
    <definedName name="DIRECTO7.38">[55]APU!$U$17207</definedName>
    <definedName name="DIRECTO7.39">[55]APU!$U$17390</definedName>
    <definedName name="DIRECTO7.40">[55]APU!$U$17451</definedName>
    <definedName name="DIRECTO7.41">[55]APU!$U$17512</definedName>
    <definedName name="DIRECTO7.42">[55]APU!$U$17146</definedName>
    <definedName name="DIRECTO7.43">[55]APU!$U$17573</definedName>
    <definedName name="DIRECTO7.44">[55]APU!$U$17329</definedName>
    <definedName name="DIRECTO70">[55]APU!$U$4341</definedName>
    <definedName name="DIRECTO71">[55]APU!$U$4402</definedName>
    <definedName name="DIRECTO72">[55]APU!$U$4463</definedName>
    <definedName name="DIRECTO73">[55]APU!$U$4524</definedName>
    <definedName name="DIRECTO74">[55]APU!$U$4585</definedName>
    <definedName name="DIRECTO75">[55]APU!$U$4646</definedName>
    <definedName name="DIRECTO76">[55]APU!$U$4707</definedName>
    <definedName name="DIRECTO77">[55]APU!$U$4768</definedName>
    <definedName name="DIRECTO78">[55]APU!$U$4829</definedName>
    <definedName name="DIRECTO79">[55]APU!$U$4890</definedName>
    <definedName name="DIRECTO8">[55]APU!$U$559</definedName>
    <definedName name="DIRECTO80">[55]APU!$U$4951</definedName>
    <definedName name="DIRECTO81">[55]APU!$U$5012</definedName>
    <definedName name="DIRECTO82">[55]APU!$U$5073</definedName>
    <definedName name="DIRECTO83">[55]APU!$U$5134</definedName>
    <definedName name="DIRECTO84">[55]APU!$U$5195</definedName>
    <definedName name="DIRECTO85">[55]APU!$U$5256</definedName>
    <definedName name="DIRECTO86">[55]APU!$U$5317</definedName>
    <definedName name="DIRECTO87">[55]APU!$U$5378</definedName>
    <definedName name="DIRECTO88">[55]APU!$U$5439</definedName>
    <definedName name="DIRECTO89">[55]APU!$U$5500</definedName>
    <definedName name="DIRECTO9">[55]APU!$U$620</definedName>
    <definedName name="DIRECTO9.1">[55]APU!$U$16597</definedName>
    <definedName name="DIRECTO9.2">[55]APU!$U$16658</definedName>
    <definedName name="DIRECTO9.3">[55]APU!$U$16719</definedName>
    <definedName name="DIRECTO9.4">[55]APU!$U$16780</definedName>
    <definedName name="DIRECTO9.5">[55]APU!$U$16841</definedName>
    <definedName name="DIRECTO90">[55]APU!$U$5561</definedName>
    <definedName name="DIRECTO91">[55]APU!$U$5622</definedName>
    <definedName name="DIRECTO92">[55]APU!$U$5683</definedName>
    <definedName name="DIRECTO93">[55]APU!$U$5744</definedName>
    <definedName name="DIRECTO94">[55]APU!$U$5805</definedName>
    <definedName name="DIRECTO95">[55]APU!$U$5866</definedName>
    <definedName name="DIRECTO96">[55]APU!$U$5927</definedName>
    <definedName name="DIRECTO97">[55]APU!$U$5988</definedName>
    <definedName name="DIRECTO98">[55]APU!$U$6049</definedName>
    <definedName name="DIRECTO99">[55]APU!$U$6110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j" localSheetId="0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 localSheetId="0">#REF!</definedName>
    <definedName name="dl">#REF!</definedName>
    <definedName name="dm" localSheetId="0">#REF!</definedName>
    <definedName name="dm">#REF!</definedName>
    <definedName name="do" localSheetId="0">#REF!</definedName>
    <definedName name="do">#REF!</definedName>
    <definedName name="DOR" localSheetId="0">#REF!</definedName>
    <definedName name="DOR">#REF!</definedName>
    <definedName name="DOTACIÓN" localSheetId="0">#REF!</definedName>
    <definedName name="DOTACIÓN">#REF!</definedName>
    <definedName name="drf" localSheetId="0">#REF!</definedName>
    <definedName name="drf">#REF!</definedName>
    <definedName name="dry" hidden="1">{"via1",#N/A,TRUE,"general";"via2",#N/A,TRUE,"general";"via3",#N/A,TRUE,"general"}</definedName>
    <definedName name="DSA" localSheetId="0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GDFGSDFGDF" localSheetId="0">#REF!</definedName>
    <definedName name="DSFGDFGSDFGDF">#REF!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 localSheetId="0">#REF!</definedName>
    <definedName name="dt">#REF!</definedName>
    <definedName name="dtrhj" hidden="1">{"via1",#N/A,TRUE,"general";"via2",#N/A,TRUE,"general";"via3",#N/A,TRUE,"general"}</definedName>
    <definedName name="DTS" localSheetId="0">#REF!</definedName>
    <definedName name="DTS">#REF!</definedName>
    <definedName name="DURACION">'[39]DATOS BASICOS'!$G$37*30</definedName>
    <definedName name="DWPRICE" localSheetId="0" hidden="1">#REF!</definedName>
    <definedName name="DWPRICE" hidden="1">#REF!</definedName>
    <definedName name="dxfgg" hidden="1">{"via1",#N/A,TRUE,"general";"via2",#N/A,TRUE,"general";"via3",#N/A,TRUE,"general"}</definedName>
    <definedName name="e" localSheetId="0">#REF!</definedName>
    <definedName name="e">#REF!</definedName>
    <definedName name="e3e33" hidden="1">{"via1",#N/A,TRUE,"general";"via2",#N/A,TRUE,"general";"via3",#N/A,TRUE,"general"}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DAEMP" localSheetId="0">#REF!</definedName>
    <definedName name="EDAEMP">#REF!</definedName>
    <definedName name="EDAGRAVA" localSheetId="0">#REF!</definedName>
    <definedName name="EDAGRAVA">#REF!</definedName>
    <definedName name="EDAIMP" localSheetId="0">#REF!</definedName>
    <definedName name="EDAIMP">#REF!</definedName>
    <definedName name="EDAL" localSheetId="0">#REF!</definedName>
    <definedName name="EDAL">#REF!</definedName>
    <definedName name="EDAP" localSheetId="0">#REF!</definedName>
    <definedName name="EDAP">#REF!</definedName>
    <definedName name="EDBORD" localSheetId="0">#REF!</definedName>
    <definedName name="EDBORD">#REF!</definedName>
    <definedName name="EDCARC" localSheetId="0">#REF!</definedName>
    <definedName name="EDCARC">#REF!</definedName>
    <definedName name="EDCUN" localSheetId="0">#REF!</definedName>
    <definedName name="EDCUN">#REF!</definedName>
    <definedName name="EDDES" localSheetId="0">#REF!</definedName>
    <definedName name="EDDES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RELLENO" localSheetId="0">#REF!</definedName>
    <definedName name="EDRELLENO">#REF!</definedName>
    <definedName name="ee" localSheetId="0">#REF!</definedName>
    <definedName name="ee">#REF!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[56]AIU!$A$1:$IU$4</definedName>
    <definedName name="EFA" localSheetId="0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l" localSheetId="0">#REF!</definedName>
    <definedName name="el">#REF!</definedName>
    <definedName name="ELAGRAVA" localSheetId="0">#REF!</definedName>
    <definedName name="ELAGRAVA">#REF!</definedName>
    <definedName name="emergencia">[31]criterio!$B$99:$B$102</definedName>
    <definedName name="Empresa">[41]EMPRESA!$F$6</definedName>
    <definedName name="enaturales">[31]criterio!$B$86:$B$89</definedName>
    <definedName name="End_Bal" localSheetId="0">#REF!</definedName>
    <definedName name="End_Bal">#REF!</definedName>
    <definedName name="ENE" localSheetId="0">#REF!</definedName>
    <definedName name="ENE">#REF!</definedName>
    <definedName name="entorno">[31]criterio!$B$57:$B$70</definedName>
    <definedName name="EQUIOF">[35]VARIOS!$G$27</definedName>
    <definedName name="EQUIPO">[57]EQUIPOS!$A$1:$J$32000</definedName>
    <definedName name="eqw" hidden="1">{"via1",#N/A,TRUE,"general";"via2",#N/A,TRUE,"general";"via3",#N/A,TRUE,"general"}</definedName>
    <definedName name="er" localSheetId="0">#REF!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#REF!</definedName>
    <definedName name="ES">#REF!</definedName>
    <definedName name="ESA" localSheetId="0">#REF!</definedName>
    <definedName name="ESA">#REF!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T10A" localSheetId="0">#REF!</definedName>
    <definedName name="EST10A">#REF!</definedName>
    <definedName name="EST10V1" localSheetId="0">#REF!</definedName>
    <definedName name="EST10V1">#REF!</definedName>
    <definedName name="EST11A" localSheetId="0">#REF!</definedName>
    <definedName name="EST11A">#REF!</definedName>
    <definedName name="ESTADO" localSheetId="0">#REF!</definedName>
    <definedName name="ESTADO">#REF!</definedName>
    <definedName name="este" hidden="1">{"PYGT",#N/A,FALSE,"PYG";"ACTIT",#N/A,FALSE,"BCE_GRAL-ACTIVO";"PASIT",#N/A,FALSE,"BCE_GRAL-PASIVO-PATRIM";"CAJAT",#N/A,FALSE,"CAJA"}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CTURA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_2" hidden="1">{#N/A,#N/A,TRUE,"INGENIERIA";#N/A,#N/A,TRUE,"COMPRAS";#N/A,#N/A,TRUE,"DIRECCION";#N/A,#N/A,TRUE,"RESUMEN"}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ento">[31]criterio!$B$209:$B$212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el_BuiltIn__FilterDatabase_2">'[58]Presup Av 1o de mayo con 73a '!$A$17:$N$110</definedName>
    <definedName name="Excel_BuiltIn_Print_Area_1" localSheetId="0">#REF!</definedName>
    <definedName name="Excel_BuiltIn_Print_Area_1">#REF!</definedName>
    <definedName name="Excel_BuiltIn_Print_Area_1_1" localSheetId="0">#REF!</definedName>
    <definedName name="Excel_BuiltIn_Print_Area_1_1">#REF!</definedName>
    <definedName name="Excel_BuiltIn_Print_Area_1_1_1" localSheetId="0">#REF!</definedName>
    <definedName name="Excel_BuiltIn_Print_Area_1_1_1">#REF!</definedName>
    <definedName name="Excel_BuiltIn_Print_Area_1_1_1_1" localSheetId="0">#REF!</definedName>
    <definedName name="Excel_BuiltIn_Print_Area_1_1_1_1">#REF!</definedName>
    <definedName name="Excel_BuiltIn_Print_Area_1_1_1_1_1" localSheetId="0">#REF!</definedName>
    <definedName name="Excel_BuiltIn_Print_Area_1_1_1_1_1">#REF!</definedName>
    <definedName name="Excel_BuiltIn_Print_Area_1_1_1_1_1_1" localSheetId="0">#REF!</definedName>
    <definedName name="Excel_BuiltIn_Print_Area_1_1_1_1_1_1">#REF!</definedName>
    <definedName name="Excel_BuiltIn_Print_Area_7" localSheetId="0">#REF!</definedName>
    <definedName name="Excel_BuiltIn_Print_Area_7">#REF!</definedName>
    <definedName name="Excel_BuiltIn_Print_Titles_1" localSheetId="0">#REF!</definedName>
    <definedName name="Excel_BuiltIn_Print_Titles_1">#REF!</definedName>
    <definedName name="Excel_BuiltIn_Print_Titles_1_1" localSheetId="0">#REF!</definedName>
    <definedName name="Excel_BuiltIn_Print_Titles_1_1">#REF!</definedName>
    <definedName name="Excel_BuiltIn_Print_Titles_1_1_1" localSheetId="0">#REF!</definedName>
    <definedName name="Excel_BuiltIn_Print_Titles_1_1_1">#REF!</definedName>
    <definedName name="Excel_BuiltIn_Print_Titles_1_1_1_1" localSheetId="0">#REF!</definedName>
    <definedName name="Excel_BuiltIn_Print_Titles_1_1_1_1">#REF!</definedName>
    <definedName name="Excel_BuiltIn_Print_Titles_3" localSheetId="0">'[59]COSTOS OFICINA'!#REF!</definedName>
    <definedName name="Excel_BuiltIn_Print_Titles_3">'[59]COSTOS OFICINA'!#REF!</definedName>
    <definedName name="Excel_BuiltIn_Print_Titles_4" localSheetId="0">'[59]COSTOS CAMPAMENTO'!#REF!</definedName>
    <definedName name="Excel_BuiltIn_Print_Titles_4">'[59]COSTOS CAMPAMENTO'!#REF!</definedName>
    <definedName name="EXTERNO" localSheetId="0">#REF!</definedName>
    <definedName name="EXTERNO">#REF!</definedName>
    <definedName name="Extra_Pay" localSheetId="0">#REF!</definedName>
    <definedName name="Extra_Pay">#REF!</definedName>
    <definedName name="Extras">'[41]LIQUIDA-NOMINA'!$AH$4</definedName>
    <definedName name="F._INGRESO" localSheetId="0">#REF!</definedName>
    <definedName name="F._INGRESO">#REF!</definedName>
    <definedName name="F._RETIRO" localSheetId="0">#REF!</definedName>
    <definedName name="F._RETIRO">#REF!</definedName>
    <definedName name="fa" localSheetId="0">#REF!</definedName>
    <definedName name="fa">#REF!</definedName>
    <definedName name="FABI" localSheetId="0">Scheduled_Payment+Extra_Payment</definedName>
    <definedName name="FABI">Scheduled_Payment+Extra_Payment</definedName>
    <definedName name="FABIAN" localSheetId="0">IF(PRESUPUESTO!Loan_Amount*PRESUPUESTO!Interest_Rate*PRESUPUESTO!Loan_Years*PRESUPUESTO!Loan_Start&gt;0,1,0)</definedName>
    <definedName name="FABIAN">IF(Loan_Amount*Interest_Rate*Loan_Years*Loan_Start&gt;0,1,0)</definedName>
    <definedName name="FACTOR">[60]RENDIMIENTOS!$Y$14</definedName>
    <definedName name="FactorCostoPotencia" localSheetId="0">[51]Modelo!#REF!</definedName>
    <definedName name="FactorCostoPotencia">[51]Modelo!#REF!</definedName>
    <definedName name="FACTORNJA">[61]RENDIMIENTOS!$Y$14</definedName>
    <definedName name="FAPR">'[25]Datos Generales'!$B$1</definedName>
    <definedName name="fb" localSheetId="0">#REF!</definedName>
    <definedName name="fb">#REF!</definedName>
    <definedName name="fd" localSheetId="0">#REF!</definedName>
    <definedName name="fd">#REF!</definedName>
    <definedName name="fda" localSheetId="0">#REF!</definedName>
    <definedName name="fda">#REF!</definedName>
    <definedName name="fdadsfa" hidden="1">{"PRES REHAB ARM-PER POR ITEMS  KM A KM",#N/A,TRUE,"Rehabilitacion Arm-Per"}</definedName>
    <definedName name="FDAEMP" localSheetId="0">#REF!</definedName>
    <definedName name="FDAEMP">#REF!</definedName>
    <definedName name="FDAGRAVA" localSheetId="0">#REF!</definedName>
    <definedName name="FDAGRAVA">#REF!</definedName>
    <definedName name="FDAIMP" localSheetId="0">#REF!</definedName>
    <definedName name="FDAIMP">#REF!</definedName>
    <definedName name="FDAL" localSheetId="0">#REF!</definedName>
    <definedName name="FDAL">#REF!</definedName>
    <definedName name="FDAP" localSheetId="0">#REF!</definedName>
    <definedName name="FDAP">#REF!</definedName>
    <definedName name="fdbjp" hidden="1">{"TAB1",#N/A,TRUE,"GENERAL";"TAB2",#N/A,TRUE,"GENERAL";"TAB3",#N/A,TRUE,"GENERAL";"TAB4",#N/A,TRUE,"GENERAL";"TAB5",#N/A,TRUE,"GENERAL"}</definedName>
    <definedName name="FDBORD" localSheetId="0">#REF!</definedName>
    <definedName name="FDBORD">#REF!</definedName>
    <definedName name="FDCARC" localSheetId="0">#REF!</definedName>
    <definedName name="FDCARC">#REF!</definedName>
    <definedName name="FDCUN" localSheetId="0">#REF!</definedName>
    <definedName name="FDCUN">#REF!</definedName>
    <definedName name="FDDES" localSheetId="0">#REF!</definedName>
    <definedName name="FDDES">#REF!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RELLENO" localSheetId="0">#REF!</definedName>
    <definedName name="FDRELLENO">#REF!</definedName>
    <definedName name="fds">[62]MEMORIAS!$H$5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">1.32</definedName>
    <definedName name="FEB" localSheetId="0">#REF!</definedName>
    <definedName name="FEB">#REF!</definedName>
    <definedName name="FECH">[33]DATOS!$D$6</definedName>
    <definedName name="Fecha">[50]Datos!$B$7</definedName>
    <definedName name="FECHA_ELABORACION">'[63]DATOS DE ENTRADA'!$C$13</definedName>
    <definedName name="FechaInicio">[41]CONTRATO!$E$10</definedName>
    <definedName name="FechaTermina">[41]CONTRATO!$E$11</definedName>
    <definedName name="ferfer" hidden="1">{"via1",#N/A,TRUE,"general";"via2",#N/A,TRUE,"general";"via3",#N/A,TRUE,"general"}</definedName>
    <definedName name="ff" localSheetId="0">#REF!</definedName>
    <definedName name="ff">#REF!</definedName>
    <definedName name="fff" hidden="1">{"via1",#N/A,TRUE,"general";"via2",#N/A,TRUE,"general";"via3",#N/A,TRUE,"general"}</definedName>
    <definedName name="ffff" localSheetId="0">#REF!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" localSheetId="0">#REF!</definedName>
    <definedName name="FFG">#REF!</definedName>
    <definedName name="fg" localSheetId="0">#REF!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 localSheetId="0">#REF!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_1" hidden="1">{#N/A,#N/A,TRUE,"1842CWN0"}</definedName>
    <definedName name="fhg_2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0">#REF!</definedName>
    <definedName name="fi">#REF!</definedName>
    <definedName name="FIDUCIASOCTUBRE" hidden="1">{#N/A,#N/A,FALSE,"Aging Summary";#N/A,#N/A,FALSE,"Ratio Analysis";#N/A,#N/A,FALSE,"Test 120 Day Accts";#N/A,#N/A,FALSE,"Tickmarks"}</definedName>
    <definedName name="FIL" localSheetId="0">'[25]Datos Generales'!#REF!</definedName>
    <definedName name="FIL">'[25]Datos Generales'!#REF!</definedName>
    <definedName name="FILB1">'[25]Datos Generales'!$B$18</definedName>
    <definedName name="FILB2">'[25]Datos Generales'!$B$19</definedName>
    <definedName name="FILB3">'[25]Datos Generales'!$B$20</definedName>
    <definedName name="FILC1">'[25]Datos Generales'!$B$23</definedName>
    <definedName name="FILC2">'[25]Datos Generales'!$B$24</definedName>
    <definedName name="FILCAR">'[25]Datos Generales'!$B$26</definedName>
    <definedName name="FILCO">'[25]Datos Generales'!$B$28</definedName>
    <definedName name="FILEX">'[25]Datos Generales'!$B$22</definedName>
    <definedName name="FILMO">'[25]Datos Generales'!$B$21</definedName>
    <definedName name="FILSOL">'[25]Datos Generales'!$B$29</definedName>
    <definedName name="FILV">'[25]Datos Generales'!$B$25</definedName>
    <definedName name="FILVOL">'[25]Datos Generales'!$B$27</definedName>
    <definedName name="FINAL">[64]PRECIOS!$C$50:$C$75</definedName>
    <definedName name="fk" localSheetId="0">#REF!</definedName>
    <definedName name="fk">#REF!</definedName>
    <definedName name="flq" localSheetId="0">#REF!</definedName>
    <definedName name="flq">#REF!</definedName>
    <definedName name="FM">1.18</definedName>
    <definedName name="FO" localSheetId="0">'[20]CIRCUITOS CODENSA'!#REF!</definedName>
    <definedName name="FO">'[20]CIRCUITOS CODENSA'!#REF!</definedName>
    <definedName name="FORMA" localSheetId="0">#REF!</definedName>
    <definedName name="FORMA">#REF!</definedName>
    <definedName name="FP" localSheetId="0">#REF!</definedName>
    <definedName name="FP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EV" hidden="1">{"PYGT",#N/A,FALSE,"PYG";"ACTIT",#N/A,FALSE,"BCE_GRAL-ACTIVO";"PASIT",#N/A,FALSE,"BCE_GRAL-PASIVO-PATRIM";"CAJAT",#N/A,FALSE,"CAJA"}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0">#REF!</definedName>
    <definedName name="fu">#REF!</definedName>
    <definedName name="FUENTE" localSheetId="0">#REF!</definedName>
    <definedName name="FUENTE">#REF!</definedName>
    <definedName name="fuenteruido">[31]criterio!$B$77:$B$80</definedName>
    <definedName name="fuentesem">[31]criterio!$B$82:$B$84</definedName>
    <definedName name="Full_Print" localSheetId="0">#REF!</definedName>
    <definedName name="Full_Print">#REF!</definedName>
    <definedName name="fv" localSheetId="0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 localSheetId="0">#REF!</definedName>
    <definedName name="fy">#REF!</definedName>
    <definedName name="ga" localSheetId="0">#REF!</definedName>
    <definedName name="ga">#REF!</definedName>
    <definedName name="GAS">'[25]Datos Generales'!$B$13</definedName>
    <definedName name="Gastos" hidden="1">{#N/A,#N/A,FALSE,"GRAFICO";#N/A,#N/A,FALSE,"CAJA (2)";#N/A,#N/A,FALSE,"TERCEROS-PROMEDIO";#N/A,#N/A,FALSE,"CAJA";#N/A,#N/A,FALSE,"INGRESOS1995-2003";#N/A,#N/A,FALSE,"GASTOS1995-2003"}</definedName>
    <definedName name="gb" localSheetId="0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 localSheetId="0">#REF!</definedName>
    <definedName name="gc">#REF!</definedName>
    <definedName name="gd" localSheetId="0">#REF!</definedName>
    <definedName name="gd">#REF!</definedName>
    <definedName name="GDFGDFDF" localSheetId="0">'[20]CIRCUITOS CODENSA'!#REF!</definedName>
    <definedName name="GDFGDFDF">'[20]CIRCUITOS CODENSA'!#REF!</definedName>
    <definedName name="GDFGDFGDF" localSheetId="0">'[20]CIRCUITOS CODENSA'!#REF!</definedName>
    <definedName name="GDFGDFGDF">'[20]CIRCUITOS CODENSA'!#REF!</definedName>
    <definedName name="gdj" localSheetId="0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ente">[41]EMPRESA!$F$12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 localSheetId="0">#REF!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 localSheetId="0">#REF!</definedName>
    <definedName name="gft">#REF!</definedName>
    <definedName name="gfutyj6" hidden="1">{"via1",#N/A,TRUE,"general";"via2",#N/A,TRUE,"general";"via3",#N/A,TRUE,"general"}</definedName>
    <definedName name="gg" localSheetId="0">#REF!</definedName>
    <definedName name="gg">#REF!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" localSheetId="0">'[23]Cuadro 10.5'!#REF!</definedName>
    <definedName name="ggggg">'[23]Cuadro 10.5'!#REF!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 localSheetId="0">#REF!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 localSheetId="0">'[23]Cuadro 10.5'!#REF!</definedName>
    <definedName name="ghf">'[23]Cuadro 10.5'!#REF!</definedName>
    <definedName name="ghfg" hidden="1">{"via1",#N/A,TRUE,"general";"via2",#N/A,TRUE,"general";"via3",#N/A,TRUE,"general"}</definedName>
    <definedName name="ghggf" localSheetId="0">'[23]Cuadro 10.7'!#REF!</definedName>
    <definedName name="ghggf">'[23]Cuadro 10.7'!#REF!</definedName>
    <definedName name="ghgh" localSheetId="0">'[23]Cuadro 10.5'!#REF!</definedName>
    <definedName name="ghgh">'[23]Cuadro 10.5'!#REF!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 localSheetId="0">#REF!</definedName>
    <definedName name="ghu">#REF!</definedName>
    <definedName name="gj" localSheetId="0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l" localSheetId="0">#REF!</definedName>
    <definedName name="gl">#REF!</definedName>
    <definedName name="gmt" localSheetId="0">#REF!</definedName>
    <definedName name="gmt">#REF!</definedName>
    <definedName name="gn" localSheetId="0">#REF!</definedName>
    <definedName name="gn">#REF!</definedName>
    <definedName name="gnm" localSheetId="0">#REF!</definedName>
    <definedName name="gnm">#REF!</definedName>
    <definedName name="gñ" localSheetId="0">#REF!</definedName>
    <definedName name="gñ">#REF!</definedName>
    <definedName name="gp" localSheetId="0">#REF!</definedName>
    <definedName name="gp">#REF!</definedName>
    <definedName name="GRA">'[25]Datos Generales'!$B$17</definedName>
    <definedName name="_xlnm.Recorder" localSheetId="0">#REF!</definedName>
    <definedName name="_xlnm.Recorder">#REF!</definedName>
    <definedName name="GRADES" localSheetId="0">#REF!</definedName>
    <definedName name="GRADES">#REF!</definedName>
    <definedName name="GRAEMP" localSheetId="0">#REF!</definedName>
    <definedName name="GRAEM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GRAVA" localSheetId="0">#REF!</definedName>
    <definedName name="GRAGRAVA">#REF!</definedName>
    <definedName name="GRAIMP" localSheetId="0">#REF!</definedName>
    <definedName name="GRAIMP">#REF!</definedName>
    <definedName name="GRAL" localSheetId="0">#REF!</definedName>
    <definedName name="GRAL">#REF!</definedName>
    <definedName name="GRBORD" localSheetId="0">#REF!</definedName>
    <definedName name="GRBORD">#REF!</definedName>
    <definedName name="GRCARC" localSheetId="0">#REF!</definedName>
    <definedName name="GRCARC">#REF!</definedName>
    <definedName name="GRCUN" localSheetId="0">#REF!</definedName>
    <definedName name="GRCUN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 localSheetId="0">#REF!</definedName>
    <definedName name="grl">#REF!</definedName>
    <definedName name="GROUP" localSheetId="0">#REF!</definedName>
    <definedName name="GROUP">#REF!</definedName>
    <definedName name="GRRELLENO" localSheetId="0">#REF!</definedName>
    <definedName name="GRRELLENO">#REF!</definedName>
    <definedName name="grtyerh" hidden="1">{"TAB1",#N/A,TRUE,"GENERAL";"TAB2",#N/A,TRUE,"GENERAL";"TAB3",#N/A,TRUE,"GENERAL";"TAB4",#N/A,TRUE,"GENERAL";"TAB5",#N/A,TRUE,"GENERAL"}</definedName>
    <definedName name="GRVPLACA" localSheetId="0">#REF!</definedName>
    <definedName name="GRVPLACA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e" localSheetId="0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 localSheetId="0">#REF!</definedName>
    <definedName name="GTI">#REF!</definedName>
    <definedName name="GUADES" localSheetId="0">#REF!</definedName>
    <definedName name="GUADES">#REF!</definedName>
    <definedName name="GUAEMP" localSheetId="0">#REF!</definedName>
    <definedName name="GUAEMP">#REF!</definedName>
    <definedName name="GUAGRAVA" localSheetId="0">#REF!</definedName>
    <definedName name="GUAGRAVA">#REF!</definedName>
    <definedName name="GUAIMP" localSheetId="0">#REF!</definedName>
    <definedName name="GUAIMP">#REF!</definedName>
    <definedName name="GUAL" localSheetId="0">#REF!</definedName>
    <definedName name="GUAL">#REF!</definedName>
    <definedName name="GUBORD" localSheetId="0">#REF!</definedName>
    <definedName name="GUBORD">#REF!</definedName>
    <definedName name="GUCARC" localSheetId="0">#REF!</definedName>
    <definedName name="GUCARC">#REF!</definedName>
    <definedName name="GUCUN" localSheetId="0">#REF!</definedName>
    <definedName name="GUCUN">#REF!</definedName>
    <definedName name="GURELLENO" localSheetId="0">#REF!</definedName>
    <definedName name="GURELLENO">#REF!</definedName>
    <definedName name="GUVPLACA" localSheetId="0">#REF!</definedName>
    <definedName name="GUVPLACA">#REF!</definedName>
    <definedName name="gy" localSheetId="0">#REF!</definedName>
    <definedName name="gy">#REF!</definedName>
    <definedName name="h" localSheetId="0">#REF!</definedName>
    <definedName name="h">#REF!</definedName>
    <definedName name="H427." localSheetId="0">#REF!</definedName>
    <definedName name="H427.">#REF!</definedName>
    <definedName name="h9h" hidden="1">{"via1",#N/A,TRUE,"general";"via2",#N/A,TRUE,"general";"via3",#N/A,TRUE,"general"}</definedName>
    <definedName name="ha" localSheetId="0">#REF!</definedName>
    <definedName name="ha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" localSheetId="0">#REF!</definedName>
    <definedName name="Header">#REF!</definedName>
    <definedName name="Header_Row" localSheetId="0">ROW(#REF!)</definedName>
    <definedName name="Header_Row">ROW(#REF!)</definedName>
    <definedName name="hffgh" localSheetId="0">#REF!</definedName>
    <definedName name="hffgh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localSheetId="0">'[23]Cuadro 10.7'!#REF!</definedName>
    <definedName name="hg">'[23]Cuadro 10.7'!#REF!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g" localSheetId="0">'[23]Cuadro 10.5'!#REF!</definedName>
    <definedName name="hghg">'[23]Cuadro 10.5'!#REF!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 localSheetId="0">#REF!</definedName>
    <definedName name="hgt">#REF!</definedName>
    <definedName name="hgu" localSheetId="0">#REF!</definedName>
    <definedName name="hgu">#REF!</definedName>
    <definedName name="hh" localSheetId="0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" localSheetId="0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 localSheetId="0">#REF!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l" localSheetId="0">#REF!</definedName>
    <definedName name="hl">#REF!</definedName>
    <definedName name="hn" hidden="1">{"TAB1",#N/A,TRUE,"GENERAL";"TAB2",#N/A,TRUE,"GENERAL";"TAB3",#N/A,TRUE,"GENERAL";"TAB4",#N/A,TRUE,"GENERAL";"TAB5",#N/A,TRUE,"GENERAL"}</definedName>
    <definedName name="hnt" localSheetId="0">#REF!</definedName>
    <definedName name="hnt">#REF!</definedName>
    <definedName name="hoha" hidden="1">{"PYGT",#N/A,FALSE,"PYG";"ACTIT",#N/A,FALSE,"BCE_GRAL-ACTIVO";"PASIT",#N/A,FALSE,"BCE_GRAL-PASIVO-PATRIM";"CAJAT",#N/A,FALSE,"CAJA"}</definedName>
    <definedName name="HOJA" localSheetId="0">DATE(YEAR([65]!Loan_Start),MONTH([65]!Loan_Start)+Payment_Number,DAY([65]!Loan_Start))</definedName>
    <definedName name="HOJA">DATE(YEAR([65]!Loan_Start),MONTH([65]!Loan_Start)+Payment_Number,DAY([65]!Loan_Start))</definedName>
    <definedName name="HOJA444" localSheetId="0">DATE(YEAR([65]!Loan_Start),MONTH([65]!Loan_Start)+Payment_Number,DAY([65]!Loan_Start))</definedName>
    <definedName name="HOJA444">DATE(YEAR([65]!Loan_Start),MONTH([65]!Loan_Start)+Payment_Number,DAY([65]!Loan_Start))</definedName>
    <definedName name="hp" localSheetId="0">#REF!</definedName>
    <definedName name="hp">#REF!</definedName>
    <definedName name="hqi" localSheetId="0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 localSheetId="0">#REF!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 localSheetId="0">#REF!</definedName>
    <definedName name="htk">#REF!</definedName>
    <definedName name="HTML_CodePage" hidden="1">1252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Title" hidden="1">"Planeacion 2002-cto11"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UAEMP" localSheetId="0">#REF!</definedName>
    <definedName name="HUAEMP">#REF!</definedName>
    <definedName name="HUAGRAVA" localSheetId="0">#REF!</definedName>
    <definedName name="HUAGRAVA">#REF!</definedName>
    <definedName name="HUAIMP" localSheetId="0">#REF!</definedName>
    <definedName name="HUAIMP">#REF!</definedName>
    <definedName name="HUAL" localSheetId="0">#REF!</definedName>
    <definedName name="HUAL">#REF!</definedName>
    <definedName name="HUAP" localSheetId="0">#REF!</definedName>
    <definedName name="HUAP">#REF!</definedName>
    <definedName name="HUBORD" localSheetId="0">#REF!</definedName>
    <definedName name="HUBORD">#REF!</definedName>
    <definedName name="HUCARC" localSheetId="0">#REF!</definedName>
    <definedName name="HUCARC">#REF!</definedName>
    <definedName name="HUCUN" localSheetId="0">#REF!</definedName>
    <definedName name="HUCUN">#REF!</definedName>
    <definedName name="HUDES" localSheetId="0">#REF!</definedName>
    <definedName name="HUDES">#REF!</definedName>
    <definedName name="HUIMP" localSheetId="0">#REF!</definedName>
    <definedName name="HUIMP">#REF!</definedName>
    <definedName name="HURELLENO" localSheetId="0">#REF!</definedName>
    <definedName name="HURELLENO">#REF!</definedName>
    <definedName name="HURELLENO3" localSheetId="0">#REF!</definedName>
    <definedName name="HURELLENO3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j" localSheetId="0">#REF!</definedName>
    <definedName name="hyj">#REF!</definedName>
    <definedName name="HYT" localSheetId="0">#REF!</definedName>
    <definedName name="HYT">#REF!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 localSheetId="0">#REF!</definedName>
    <definedName name="id">#REF!</definedName>
    <definedName name="ig" localSheetId="0">#REF!</definedName>
    <definedName name="ig">#REF!</definedName>
    <definedName name="ii" localSheetId="0">#REF!</definedName>
    <definedName name="ii">#REF!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 localSheetId="0">#REF!</definedName>
    <definedName name="ik">#REF!</definedName>
    <definedName name="ikj" localSheetId="0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revistos">[29]DATOS!$B$17</definedName>
    <definedName name="imprimir" localSheetId="0">#REF!</definedName>
    <definedName name="imprimir">#REF!</definedName>
    <definedName name="incendio">[31]criterio!$B$18:$B$21</definedName>
    <definedName name="IND">[66]items!$C$4:$J$247</definedName>
    <definedName name="INDICE">[67]INDICE!$A:$IV</definedName>
    <definedName name="inf" localSheetId="0">#REF!</definedName>
    <definedName name="inf">#REF!</definedName>
    <definedName name="INSUMOS" localSheetId="0">#REF!</definedName>
    <definedName name="INSUMOS">#REF!</definedName>
    <definedName name="Int" localSheetId="0">#REF!</definedName>
    <definedName name="Int">#REF!</definedName>
    <definedName name="INTEGRAL">'[39]DATOS BASICOS'!$D$48</definedName>
    <definedName name="Interest_Rate" localSheetId="0">#REF!</definedName>
    <definedName name="Interest_Rate">#REF!</definedName>
    <definedName name="Interventor">[50]Datos!$B$5</definedName>
    <definedName name="INTERVENTORIA" localSheetId="0" hidden="1">[12]G.G!#REF!</definedName>
    <definedName name="INTERVENTORIA" hidden="1">[12]G.G!#REF!</definedName>
    <definedName name="INV_11">'[68]PR 1'!$A$2:$N$655</definedName>
    <definedName name="Io" localSheetId="0">#REF!</definedName>
    <definedName name="Io">#REF!</definedName>
    <definedName name="ir" localSheetId="0">#REF!</definedName>
    <definedName name="ir">#REF!</definedName>
    <definedName name="Iss">'[41]LIQUIDA-NOMINA'!$AT$4</definedName>
    <definedName name="it." localSheetId="0">#REF!</definedName>
    <definedName name="it.">#REF!</definedName>
    <definedName name="Item">[69]Item!$A$2:$D$213</definedName>
    <definedName name="ITEM1" localSheetId="0">#REF!</definedName>
    <definedName name="ITEM1">#REF!</definedName>
    <definedName name="ITEM15" localSheetId="0">#REF!</definedName>
    <definedName name="ITEM15">#REF!</definedName>
    <definedName name="ITEM2" localSheetId="0">#REF!</definedName>
    <definedName name="ITEM2">#REF!</definedName>
    <definedName name="ITEM2.10">[55]APU!$E$14843</definedName>
    <definedName name="ITEM2.11">[55]APU!$E$14904</definedName>
    <definedName name="ITEM2.12">[55]APU!$E$14965</definedName>
    <definedName name="ITEM3" localSheetId="0">#REF!</definedName>
    <definedName name="ITEM3">#REF!</definedName>
    <definedName name="ITEM3.15">[55]APU!$E$8621</definedName>
    <definedName name="ITEM3.16">[55]APU!$E$8682</definedName>
    <definedName name="ITEM3.17">[55]APU!$E$8743</definedName>
    <definedName name="ITEM3.18">[55]APU!$E$8804</definedName>
    <definedName name="ITEM3.19">[55]APU!$E$8865</definedName>
    <definedName name="ITEM3.20">[55]APU!$E$8926</definedName>
    <definedName name="ITEM3.21">[55]APU!$E$11915</definedName>
    <definedName name="ITEM3.22">[55]APU!$E$14477</definedName>
    <definedName name="ITEM3.23">[55]APU!$E$15087</definedName>
    <definedName name="ITEM4.20">[55]APU!$E$9170</definedName>
    <definedName name="ITEM4.21">[55]APU!$E$9231</definedName>
    <definedName name="ITEM4.22">[55]APU!$E$9292</definedName>
    <definedName name="ITEM4.23">[55]APU!$E$9353</definedName>
    <definedName name="ITEM4.24">[55]APU!$E$9414</definedName>
    <definedName name="ITEM4.25">[55]APU!$E$9475</definedName>
    <definedName name="ITEM4.26">[55]APU!$E$9536</definedName>
    <definedName name="ITEM4.27">[55]APU!$E$9597</definedName>
    <definedName name="ITEM4.28">[55]APU!$E$9658</definedName>
    <definedName name="ITEM4.29">[55]APU!$E$9719</definedName>
    <definedName name="ITEM4.30">[55]APU!$E$9780</definedName>
    <definedName name="ITEM4.31">[55]APU!$E$9841</definedName>
    <definedName name="ITEM4.32">[55]APU!$E$9902</definedName>
    <definedName name="ITEM4.33">[55]APU!$E$9963</definedName>
    <definedName name="ITEM4.34">[55]APU!$E$10024</definedName>
    <definedName name="ITEM4.35">[55]APU!$E$11549</definedName>
    <definedName name="ITEM4.36">[55]APU!$E$11610</definedName>
    <definedName name="ITEM4.37">[55]APU!$E$15941</definedName>
    <definedName name="ITEM4.38">[55]APU!$E$15148</definedName>
    <definedName name="ITEM4.39">[55]APU!$E$14233</definedName>
    <definedName name="ITEM4.40">[55]APU!$E$14294</definedName>
    <definedName name="ITEM4.41">[55]APU!$E$14355</definedName>
    <definedName name="ITEM4.42">[55]APU!$E$14416</definedName>
    <definedName name="ITEM4.43">[55]APU!$E$14538</definedName>
    <definedName name="ITEM4.44">[55]APU!$E$16002</definedName>
    <definedName name="ITEM4.45">[55]APU!$E$16063</definedName>
    <definedName name="ITEM4.46">[55]APU!$E$14660</definedName>
    <definedName name="ITEM5.100">[55]APU!$E$12403</definedName>
    <definedName name="ITEM5.101">[55]APU!$E$12464</definedName>
    <definedName name="ITEM5.104">[55]APU!$E$12525</definedName>
    <definedName name="ITEM5.105">[55]APU!$E$12586</definedName>
    <definedName name="ITEM5.106">[55]APU!$E$12647</definedName>
    <definedName name="ITEM5.107">[55]APU!$E$12708</definedName>
    <definedName name="ITEM5.108">[55]APU!$E$12769</definedName>
    <definedName name="ITEM5.109">[55]APU!$E$12830</definedName>
    <definedName name="ITEM5.111">[55]APU!$E$12891</definedName>
    <definedName name="ITEM5.112">[55]APU!$E$12952</definedName>
    <definedName name="ITEM5.113">[55]APU!$E$14721</definedName>
    <definedName name="ITEM5.114">[55]APU!$E$14782</definedName>
    <definedName name="ITEM5.115">[55]APU!$E$15026</definedName>
    <definedName name="ITEM5.53">[55]APU!$E$10085</definedName>
    <definedName name="ITEM5.54">[55]APU!$E$10146</definedName>
    <definedName name="ITEM5.55">[55]APU!$E$10207</definedName>
    <definedName name="ITEM5.56">[55]APU!$E$10268</definedName>
    <definedName name="ITEM5.57">[55]APU!$E$10329</definedName>
    <definedName name="ITEM5.58">[55]APU!$E$10390</definedName>
    <definedName name="ITEM5.59">[55]APU!$E$10451</definedName>
    <definedName name="ITEM5.60">[55]APU!$E$10512</definedName>
    <definedName name="ITEM5.61">[55]APU!$E$10573</definedName>
    <definedName name="ITEM5.62">[55]APU!$E$10634</definedName>
    <definedName name="ITEM5.63">[55]APU!$E$10695</definedName>
    <definedName name="ITEM5.64">[55]APU!$E$10756</definedName>
    <definedName name="ITEM5.65">[55]APU!$E$10817</definedName>
    <definedName name="ITEM5.66">[55]APU!$E$10878</definedName>
    <definedName name="ITEM5.67">[55]APU!$E$10939</definedName>
    <definedName name="ITEM5.68">[55]APU!$E$11000</definedName>
    <definedName name="ITEM5.69">[55]APU!$E$11061</definedName>
    <definedName name="ITEM5.70">[55]APU!$E$11122</definedName>
    <definedName name="ITEM5.71">[55]APU!$E$11183</definedName>
    <definedName name="ITEM5.72">[55]APU!$E$11976</definedName>
    <definedName name="ITEM5.73">[55]APU!$E$12037</definedName>
    <definedName name="ITEM5.74">[55]APU!$E$12098</definedName>
    <definedName name="ITEM5.77">[55]APU!$E$12159</definedName>
    <definedName name="ITEM5.78">[55]APU!$E$12281</definedName>
    <definedName name="ITEM5.79">[55]APU!$E$12342</definedName>
    <definedName name="ITEM5.80">[55]APU!$E$12220</definedName>
    <definedName name="ITEM5.82">[55]APU!$E$13989</definedName>
    <definedName name="ITEM5.83">[55]APU!$E$14050</definedName>
    <definedName name="ITEM5.84">[55]APU!$E$13318</definedName>
    <definedName name="ITEM5.85">[55]APU!$E$13379</definedName>
    <definedName name="ITEM5.86">[55]APU!$E$13440</definedName>
    <definedName name="ITEM5.87">[55]APU!$E$13501</definedName>
    <definedName name="ITEM5.88">[55]APU!$E$13562</definedName>
    <definedName name="ITEM5.89">[55]APU!$E$13623</definedName>
    <definedName name="ITEM5.90">[55]APU!$E$13684</definedName>
    <definedName name="ITEM5.91">[55]APU!$E$13745</definedName>
    <definedName name="ITEM5.92">[55]APU!$E$13806</definedName>
    <definedName name="ITEM5.93">[55]APU!$E$13867</definedName>
    <definedName name="ITEM5.94">[55]APU!$E$13928</definedName>
    <definedName name="ITEM5.95">[55]APU!$E$13013</definedName>
    <definedName name="ITEM5.96">[55]APU!$E$13074</definedName>
    <definedName name="ITEM5.97">[55]APU!$E$13135</definedName>
    <definedName name="ITEM5.98">[55]APU!$E$13196</definedName>
    <definedName name="ITEM5.99">[55]APU!$E$13257</definedName>
    <definedName name="ITEM521">[54]ITEMS!$A$522</definedName>
    <definedName name="ITEM7.1">[55]APU!$E$7589</definedName>
    <definedName name="ITEM7.10">[55]APU!$E$8138</definedName>
    <definedName name="ITEM7.11">[55]APU!$E$8199</definedName>
    <definedName name="ITEM7.12">[55]APU!$E$8259</definedName>
    <definedName name="ITEM7.13">[55]APU!$E$8320</definedName>
    <definedName name="ITEM7.14">[55]APU!$E$8381</definedName>
    <definedName name="ITEM7.15">[55]APU!$E$8442</definedName>
    <definedName name="ITEM7.16">[55]APU!$E$8560</definedName>
    <definedName name="ITEM7.17">[55]APU!$E$11244</definedName>
    <definedName name="ITEM7.18">[55]APU!$E$11305</definedName>
    <definedName name="ITEM7.19">[55]APU!$E$11366</definedName>
    <definedName name="ITEM7.2">[55]APU!$E$7650</definedName>
    <definedName name="ITEM7.20">[55]APU!$E$11427</definedName>
    <definedName name="ITEM7.21">[55]APU!$E$11488</definedName>
    <definedName name="ITEM7.22">[55]APU!$E$11671</definedName>
    <definedName name="ITEM7.23">[55]APU!$E$11732</definedName>
    <definedName name="ITEM7.24">[55]APU!$E$14599</definedName>
    <definedName name="ITEM7.25">[55]APU!$E$15209</definedName>
    <definedName name="ITEM7.26">[55]APU!$E$15270</definedName>
    <definedName name="ITEM7.27">[55]APU!$E$15331</definedName>
    <definedName name="ITEM7.28">[55]APU!$E$15392</definedName>
    <definedName name="ITEM7.29">[55]APU!$E$15453</definedName>
    <definedName name="ITEM7.3">[55]APU!$E$7711</definedName>
    <definedName name="ITEM7.30">[55]APU!$E$15514</definedName>
    <definedName name="ITEM7.31">[55]APU!$E$15575</definedName>
    <definedName name="ITEM7.32">[55]APU!$E$15636</definedName>
    <definedName name="ITEM7.33">[55]APU!$E$15697</definedName>
    <definedName name="ITEM7.34">[55]APU!$E$15758</definedName>
    <definedName name="ITEM7.35">[55]APU!$E$15819</definedName>
    <definedName name="ITEM7.4">[55]APU!$E$7772</definedName>
    <definedName name="ITEM7.5">[55]APU!$E$7833</definedName>
    <definedName name="ITEM7.6">[55]APU!$E$7894</definedName>
    <definedName name="ITEM7.7">[55]APU!$E$7955</definedName>
    <definedName name="ITEM7.8">[55]APU!$E$8016</definedName>
    <definedName name="ITEM7.9">[55]APU!$E$8077</definedName>
    <definedName name="items">[29]ITEMS!$B$6:$B$176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_UTIL">[33]DATOS!$D$11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 localSheetId="0">#REF!</definedName>
    <definedName name="jh">#REF!</definedName>
    <definedName name="jhg" hidden="1">{"TAB1",#N/A,TRUE,"GENERAL";"TAB2",#N/A,TRUE,"GENERAL";"TAB3",#N/A,TRUE,"GENERAL";"TAB4",#N/A,TRUE,"GENERAL";"TAB5",#N/A,TRUE,"GENERAL"}</definedName>
    <definedName name="jhgjgh" localSheetId="0">[15]!_xlbgnm.ane7</definedName>
    <definedName name="jhgjgh">[15]!_xlbgnm.ane7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>#REF!</definedName>
    <definedName name="jj">#REF!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 localSheetId="0">#REF!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 localSheetId="0">#REF!</definedName>
    <definedName name="jn">#REF!</definedName>
    <definedName name="jñ" localSheetId="0">#REF!</definedName>
    <definedName name="jñ">#REF!</definedName>
    <definedName name="jo" localSheetId="0">#REF!</definedName>
    <definedName name="jo">#REF!</definedName>
    <definedName name="Jornal">[34]Jornal!$A$12:$I$31</definedName>
    <definedName name="JRYJ" hidden="1">{"via1",#N/A,TRUE,"general";"via2",#N/A,TRUE,"general";"via3",#N/A,TRUE,"general"}</definedName>
    <definedName name="jt" localSheetId="0">#REF!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 localSheetId="0">#REF!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" localSheetId="0">#REF!</definedName>
    <definedName name="JUL">#REF!</definedName>
    <definedName name="jun" localSheetId="0">#REF!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 localSheetId="0">#REF!</definedName>
    <definedName name="juy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 hidden="1">{"PYGT",#N/A,FALSE,"PYG";"ACTIT",#N/A,FALSE,"BCE_GRAL-ACTIVO";"PASIT",#N/A,FALSE,"BCE_GRAL-PASIVO-PATRIM";"CAJAT",#N/A,FALSE,"CAJA"}</definedName>
    <definedName name="K0F1" localSheetId="0">#REF!</definedName>
    <definedName name="K0F1">#REF!</definedName>
    <definedName name="K0F2" localSheetId="0">#REF!</definedName>
    <definedName name="K0F2">#REF!</definedName>
    <definedName name="K10ALO" localSheetId="0">#REF!</definedName>
    <definedName name="K10ALO">#REF!</definedName>
    <definedName name="K11ALO" localSheetId="0">#REF!</definedName>
    <definedName name="K11ALO">#REF!</definedName>
    <definedName name="K1F1" localSheetId="0">#REF!</definedName>
    <definedName name="K1F1">#REF!</definedName>
    <definedName name="K1F2" localSheetId="0">#REF!</definedName>
    <definedName name="K1F2">#REF!</definedName>
    <definedName name="K2F1" localSheetId="0">#REF!</definedName>
    <definedName name="K2F1">#REF!</definedName>
    <definedName name="K2F2" localSheetId="0">#REF!</definedName>
    <definedName name="K2F2">#REF!</definedName>
    <definedName name="K3F1" localSheetId="0">#REF!</definedName>
    <definedName name="K3F1">#REF!</definedName>
    <definedName name="K3F2" localSheetId="0">#REF!</definedName>
    <definedName name="K3F2">#REF!</definedName>
    <definedName name="K4F1" localSheetId="0">#REF!</definedName>
    <definedName name="K4F1">#REF!</definedName>
    <definedName name="K4F2" localSheetId="0">#REF!</definedName>
    <definedName name="K4F2">#REF!</definedName>
    <definedName name="K5F1" localSheetId="0">#REF!</definedName>
    <definedName name="K5F1">#REF!</definedName>
    <definedName name="K5F2" localSheetId="0">#REF!</definedName>
    <definedName name="K5F2">#REF!</definedName>
    <definedName name="K6F1" localSheetId="0">#REF!</definedName>
    <definedName name="K6F1">#REF!</definedName>
    <definedName name="K6F2" localSheetId="0">#REF!</definedName>
    <definedName name="K6F2">#REF!</definedName>
    <definedName name="K7F1" localSheetId="0">#REF!</definedName>
    <definedName name="K7F1">#REF!</definedName>
    <definedName name="K7F2" localSheetId="0">#REF!</definedName>
    <definedName name="K7F2">#REF!</definedName>
    <definedName name="K8ALO" localSheetId="0">#REF!</definedName>
    <definedName name="K8ALO">#REF!</definedName>
    <definedName name="K8F1" localSheetId="0">#REF!</definedName>
    <definedName name="K8F1">#REF!</definedName>
    <definedName name="K8F2" localSheetId="0">#REF!</definedName>
    <definedName name="K8F2">#REF!</definedName>
    <definedName name="K9ALO" localSheetId="0">#REF!</definedName>
    <definedName name="K9ALO">#REF!</definedName>
    <definedName name="KDL" hidden="1">{#N/A,#N/A,TRUE,"1842CWN0"}</definedName>
    <definedName name="KDL_1" hidden="1">{#N/A,#N/A,TRUE,"1842CWN0"}</definedName>
    <definedName name="KDL_2" hidden="1">{#N/A,#N/A,TRUE,"1842CWN0"}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 localSheetId="0">#REF!</definedName>
    <definedName name="kio">#REF!</definedName>
    <definedName name="kip" localSheetId="0">#REF!</definedName>
    <definedName name="kip">#REF!</definedName>
    <definedName name="KJH" localSheetId="0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0">#REF!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 localSheetId="0">#REF!</definedName>
    <definedName name="kl">#REF!</definedName>
    <definedName name="kñy" localSheetId="0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 localSheetId="0">#REF!</definedName>
    <definedName name="kuh">#REF!</definedName>
    <definedName name="kuy" localSheetId="0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 localSheetId="0">'[23]Cuadro 10.5'!#REF!</definedName>
    <definedName name="L">'[23]Cuadro 10.5'!#REF!</definedName>
    <definedName name="L_L" localSheetId="0">IF(PRESUPUESTO!Values_Entered,PRESUPUESTO!Header_Row+PRESUPUESTO!Number_of_Payments,PRESUPUESTO!Header_Row)</definedName>
    <definedName name="L_L">IF(Values_Entered,Header_Row+Number_of_Payments,Header_Row)</definedName>
    <definedName name="LAD">[6]CONS!$E$30</definedName>
    <definedName name="Last_Row" localSheetId="0">IF(PRESUPUESTO!Values_Entered,PRESUPUESTO!Header_Row+PRESUPUESTO!Number_of_Payments,PRESUPUESTO!Header_Row)</definedName>
    <definedName name="Last_Row">IF(Values_Entered,Header_Row+Number_of_Payments,Header_Row)</definedName>
    <definedName name="Lcabezal" localSheetId="0">'[23]Cuadro 10.7'!#REF!</definedName>
    <definedName name="Lcabezal">'[23]Cuadro 10.7'!#REF!</definedName>
    <definedName name="legal">[31]criterio!$B$116:$B$119</definedName>
    <definedName name="LENCY" localSheetId="0">#REF!</definedName>
    <definedName name="LENCY">#REF!</definedName>
    <definedName name="LG" localSheetId="0">LEN(#REF!)</definedName>
    <definedName name="LG">LEN(#REF!)</definedName>
    <definedName name="limcount" hidden="1">1</definedName>
    <definedName name="LINEA">[29]DATOS!$B$16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localSheetId="0">#REF!</definedName>
    <definedName name="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 localSheetId="0">'[23]Cuadro 10.5'!#REF!</definedName>
    <definedName name="LM">'[23]Cuadro 10.5'!#REF!</definedName>
    <definedName name="lmm" localSheetId="0">'[23]Cuadro 10.5'!#REF!</definedName>
    <definedName name="lmm">'[23]Cuadro 10.5'!#REF!</definedName>
    <definedName name="LÑP" localSheetId="0">#REF!</definedName>
    <definedName name="LÑP">#REF!</definedName>
    <definedName name="lo" hidden="1">{#N/A,#N/A,FALSE,"GRAFICO";#N/A,#N/A,FALSE,"CAJA (2)";#N/A,#N/A,FALSE,"TERCEROS-PROMEDIO";#N/A,#N/A,FALSE,"CAJA";#N/A,#N/A,FALSE,"INGRESOS1995-2003";#N/A,#N/A,FALSE,"GASTOS1995-2003"}</definedName>
    <definedName name="Loan_Amount" localSheetId="0">#REF!</definedName>
    <definedName name="Loan_Amount">#REF!</definedName>
    <definedName name="Loan_Start" localSheetId="0">#REF!</definedName>
    <definedName name="Loan_Start">#REF!</definedName>
    <definedName name="Loan_Years" localSheetId="0">#REF!</definedName>
    <definedName name="Loan_Years">#REF!</definedName>
    <definedName name="LOCA" localSheetId="0">IF(PRESUPUESTO!RICO,PRESUPUESTO!Header_Row+PRESUPUESTO!TUPI,PRESUPUESTO!Header_Row)</definedName>
    <definedName name="LOCA">IF(RICO,Header_Row+TUPI,Header_Row)</definedName>
    <definedName name="LOCALIDAD">[47]Datos!$B$8:$B$27</definedName>
    <definedName name="LOCALIZACIÓN_Y_REPLANTEO._ESTRUCTURAS" localSheetId="0">#REF!</definedName>
    <definedName name="LOCALIZACIÓN_Y_REPLANTEO._ESTRUCTURAS">#REF!</definedName>
    <definedName name="LOI" localSheetId="0">#REF!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EP" localSheetId="0">'[71]Ppto Alt 1'!#REF!</definedName>
    <definedName name="LongEP">'[71]Ppto Alt 1'!#REF!</definedName>
    <definedName name="Longitud" localSheetId="0">#REF!</definedName>
    <definedName name="Longitud">#REF!</definedName>
    <definedName name="Longitud1" localSheetId="0">#REF!</definedName>
    <definedName name="Longitud1">#REF!</definedName>
    <definedName name="Longitud2" localSheetId="0">#REF!</definedName>
    <definedName name="Longitud2">#REF!</definedName>
    <definedName name="LP" localSheetId="0">'[20]CIRCUITOS CODENSA'!#REF!</definedName>
    <definedName name="LP">'[20]CIRCUITOS CODENSA'!#REF!</definedName>
    <definedName name="lplpl" hidden="1">{"via1",#N/A,TRUE,"general";"via2",#N/A,TRUE,"general";"via3",#N/A,TRUE,"general"}</definedName>
    <definedName name="LUCY" localSheetId="0">OFFSET(PRESUPUESTO!Full_Print,0,0,PRESUPUESTO!LOCA)</definedName>
    <definedName name="LUCY">OFFSET(Full_Print,0,0,LOCA)</definedName>
    <definedName name="LUGAR" localSheetId="0">'[72]MI-FA-16 GESTION DE HALLAZGOS'!#REF!</definedName>
    <definedName name="LUGAR">'[72]MI-FA-16 GESTION DE HALLAZGOS'!#REF!</definedName>
    <definedName name="m" localSheetId="0">#REF!</definedName>
    <definedName name="m">#REF!</definedName>
    <definedName name="mafdsf" hidden="1">{"via1",#N/A,TRUE,"general";"via2",#N/A,TRUE,"general";"via3",#N/A,TRUE,"general"}</definedName>
    <definedName name="MALO4006" localSheetId="0">#REF!</definedName>
    <definedName name="MALO4006">#REF!</definedName>
    <definedName name="MALO4006A" localSheetId="0">#REF!</definedName>
    <definedName name="MALO4006A">#REF!</definedName>
    <definedName name="MALO40CN01" localSheetId="0">#REF!</definedName>
    <definedName name="MALO40CN01">#REF!</definedName>
    <definedName name="MALO40CNA" localSheetId="0">#REF!</definedName>
    <definedName name="MALO40CNA">#REF!</definedName>
    <definedName name="MALO40CNB" localSheetId="0">#REF!</definedName>
    <definedName name="MALO40CNB">#REF!</definedName>
    <definedName name="MALO55CN01" localSheetId="0">#REF!</definedName>
    <definedName name="MALO55CN01">#REF!</definedName>
    <definedName name="MALO55CN03" localSheetId="0">#REF!</definedName>
    <definedName name="MALO55CN03">#REF!</definedName>
    <definedName name="MALO5607" localSheetId="0">#REF!</definedName>
    <definedName name="MALO5607">#REF!</definedName>
    <definedName name="MALOAFIR5607" localSheetId="0">#REF!</definedName>
    <definedName name="MALOAFIR5607">#REF!</definedName>
    <definedName name="MAN" localSheetId="0">'[25]Datos Generales'!#REF!</definedName>
    <definedName name="MAN">'[25]Datos Generales'!#REF!</definedName>
    <definedName name="MANB1">'[25]Datos Generales'!$B$30</definedName>
    <definedName name="MANB2">'[25]Datos Generales'!$B$31</definedName>
    <definedName name="MANB3">'[25]Datos Generales'!$B$32</definedName>
    <definedName name="MANC1">'[25]Datos Generales'!$B$35</definedName>
    <definedName name="MANC2">'[25]Datos Generales'!$B$36</definedName>
    <definedName name="MANCAR">'[25]Datos Generales'!$B$38</definedName>
    <definedName name="MANCO">'[25]Datos Generales'!$B$40</definedName>
    <definedName name="MANEX">'[25]Datos Generales'!$B$34</definedName>
    <definedName name="MANMO">'[25]Datos Generales'!$B$33</definedName>
    <definedName name="MANSOL">'[25]Datos Generales'!$B$41</definedName>
    <definedName name="mantenimiento" localSheetId="0">'[44]COSTOS OFICINA'!#REF!</definedName>
    <definedName name="mantenimiento">'[44]COSTOS OFICINA'!#REF!</definedName>
    <definedName name="MANV">'[25]Datos Generales'!$B$37</definedName>
    <definedName name="MANVOL">'[25]Datos Generales'!$B$39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ia">[73]Insum!$A$76:$E$99</definedName>
    <definedName name="MAQUINARIAYEQUIPO">[74]EQUIPO!$A$5:$F$60</definedName>
    <definedName name="MAR" localSheetId="0">#REF!</definedName>
    <definedName name="MAR">#REF!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TA" localSheetId="0">IF(PRESUPUESTO!Loan_Amount*PRESUPUESTO!Interest_Rate*PRESUPUESTO!Loan_Years*PRESUPUESTO!Loan_Start&gt;0,1,0)</definedName>
    <definedName name="MARTA">IF(Loan_Amount*Interest_Rate*Loan_Years*Loan_Start&gt;0,1,0)</definedName>
    <definedName name="MARTHA">[29]DATOS!$A$9</definedName>
    <definedName name="masor" hidden="1">{"via1",#N/A,TRUE,"general";"via2",#N/A,TRUE,"general";"via3",#N/A,TRUE,"general"}</definedName>
    <definedName name="MATERIALES">[75]MATERIALES!$B$5:$B$49</definedName>
    <definedName name="MAY" localSheetId="0">#REF!</definedName>
    <definedName name="MAY">#REF!</definedName>
    <definedName name="mdd" hidden="1">{"via1",#N/A,TRUE,"general";"via2",#N/A,TRUE,"general";"via3",#N/A,TRUE,"general"}</definedName>
    <definedName name="MDEO">'[76]MANO DE OBRA'!$B$12:$B$27</definedName>
    <definedName name="MEDIDAS">[77]PRECIOS!$B$56:$B$66</definedName>
    <definedName name="meg" hidden="1">{"TAB1",#N/A,TRUE,"GENERAL";"TAB2",#N/A,TRUE,"GENERAL";"TAB3",#N/A,TRUE,"GENERAL";"TAB4",#N/A,TRUE,"GENERAL";"TAB5",#N/A,TRUE,"GENERAL"}</definedName>
    <definedName name="MesCotiz">'[16]LIQ-NOM'!$H$3</definedName>
    <definedName name="MesCotizacion">'[41]LIQUIDA-NOMINA'!$H$3</definedName>
    <definedName name="meses" localSheetId="0">#REF!</definedName>
    <definedName name="meses">#REF!</definedName>
    <definedName name="MesesMora">'[16]LIQ-NOM'!$I$3</definedName>
    <definedName name="met" hidden="1">{#N/A,#N/A,TRUE,"1842CWN0"}</definedName>
    <definedName name="met_1" hidden="1">{#N/A,#N/A,TRUE,"1842CWN0"}</definedName>
    <definedName name="met_2" hidden="1">{#N/A,#N/A,TRUE,"1842CWN0"}</definedName>
    <definedName name="metal" hidden="1">{#N/A,#N/A,TRUE,"1842CWN0"}</definedName>
    <definedName name="metal_1" hidden="1">{#N/A,#N/A,TRUE,"1842CWN0"}</definedName>
    <definedName name="metal_2" hidden="1">{#N/A,#N/A,TRUE,"1842CWN0"}</definedName>
    <definedName name="METRO2">[47]Datos!$F$78:$F$82</definedName>
    <definedName name="METROL">[47]Datos!$F$67:$F$71</definedName>
    <definedName name="mf" localSheetId="0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 localSheetId="0">#REF!</definedName>
    <definedName name="mhg">#REF!</definedName>
    <definedName name="mht" localSheetId="0">#REF!</definedName>
    <definedName name="mht">#REF!</definedName>
    <definedName name="mhy" localSheetId="0">#REF!</definedName>
    <definedName name="mhy">#REF!</definedName>
    <definedName name="Mínimo" localSheetId="0">#REF!</definedName>
    <definedName name="Mínimo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0">#REF!</definedName>
    <definedName name="mju">#REF!</definedName>
    <definedName name="mku" localSheetId="0">#REF!</definedName>
    <definedName name="mku">#REF!</definedName>
    <definedName name="mm" localSheetId="0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localSheetId="0">#REF!</definedName>
    <definedName name="mmm">#REF!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0">'[20]CIRCUITOS CODENSA'!#REF!</definedName>
    <definedName name="MO">'[20]CIRCUITOS CODENSA'!#REF!</definedName>
    <definedName name="MOdificad" localSheetId="0" hidden="1">#REF!</definedName>
    <definedName name="MOdificad" hidden="1">#REF!</definedName>
    <definedName name="Módulo3.anexo1" localSheetId="0">[15]!Módulo3.anexo1</definedName>
    <definedName name="Módulo3.anexo1">[15]!Módulo3.anexo1</definedName>
    <definedName name="Módulo3.anexo10" localSheetId="0">[15]!Módulo3.anexo10</definedName>
    <definedName name="Módulo3.anexo10">[15]!Módulo3.anexo10</definedName>
    <definedName name="Módulo3.anexo11" localSheetId="0">[15]!Módulo3.anexo11</definedName>
    <definedName name="Módulo3.anexo11">[15]!Módulo3.anexo11</definedName>
    <definedName name="Módulo3.anexo12" localSheetId="0">[15]!Módulo3.anexo12</definedName>
    <definedName name="Módulo3.anexo12">[15]!Módulo3.anexo12</definedName>
    <definedName name="Módulo3.anexo3" localSheetId="0">[15]!Módulo3.anexo3</definedName>
    <definedName name="Módulo3.anexo3">[15]!Módulo3.anexo3</definedName>
    <definedName name="Módulo3.anexo4" localSheetId="0">[15]!Módulo3.anexo4</definedName>
    <definedName name="Módulo3.anexo4">[15]!Módulo3.anexo4</definedName>
    <definedName name="Módulo3.anexo5" localSheetId="0">[15]!Módulo3.anexo5</definedName>
    <definedName name="Módulo3.anexo5">[15]!Módulo3.anexo5</definedName>
    <definedName name="Módulo3.anexo6" localSheetId="0">[15]!Módulo3.anexo6</definedName>
    <definedName name="Módulo3.anexo6">[15]!Módulo3.anexo6</definedName>
    <definedName name="Módulo8.anexo16" localSheetId="0">[15]!Módulo8.anexo16</definedName>
    <definedName name="Módulo8.anexo16">[15]!Módulo8.anexo16</definedName>
    <definedName name="MONEDA">[78]Tablas!$AO$6:$AO$7</definedName>
    <definedName name="Month" localSheetId="0">#REF!</definedName>
    <definedName name="Month">#REF!</definedName>
    <definedName name="MONTH_X" localSheetId="0">#REF!</definedName>
    <definedName name="MONTH_X">#REF!</definedName>
    <definedName name="Mora">[16]EMPRESA!$I$29</definedName>
    <definedName name="mp" localSheetId="0">#REF!</definedName>
    <definedName name="mp">#REF!</definedName>
    <definedName name="mr" localSheetId="0">#REF!</definedName>
    <definedName name="mr">#REF!</definedName>
    <definedName name="MTH" localSheetId="0">#REF!</definedName>
    <definedName name="MTH">#REF!</definedName>
    <definedName name="MTH_NAME" localSheetId="0">#REF!</definedName>
    <definedName name="MTH_NAME">#REF!</definedName>
    <definedName name="MU" localSheetId="0">'[20]CIRCUITOS CODENSA'!#REF!</definedName>
    <definedName name="MU">'[20]CIRCUITOS CODENSA'!#REF!</definedName>
    <definedName name="MZ" localSheetId="0">'[20]CIRCUITOS CODENSA'!#REF!</definedName>
    <definedName name="MZ">'[20]CIRCUITOS CODENSA'!#REF!</definedName>
    <definedName name="n" hidden="1">{"via1",#N/A,TRUE,"general";"via2",#N/A,TRUE,"general";"via3",#N/A,TRUE,"general"}</definedName>
    <definedName name="N.CicloRutas" localSheetId="0">#REF!</definedName>
    <definedName name="N.CicloRutas">#REF!</definedName>
    <definedName name="Nanden" localSheetId="0">#REF!</definedName>
    <definedName name="Nanden">#REF!</definedName>
    <definedName name="nb" localSheetId="0">#REF!</definedName>
    <definedName name="nb">#REF!</definedName>
    <definedName name="nbv" localSheetId="0">#REF!</definedName>
    <definedName name="nbv">#REF!</definedName>
    <definedName name="nbvnv" hidden="1">{"via1",#N/A,TRUE,"general";"via2",#N/A,TRUE,"general";"via3",#N/A,TRUE,"general"}</definedName>
    <definedName name="NCalzadas" localSheetId="0">#REF!</definedName>
    <definedName name="NCalzadas">#REF!</definedName>
    <definedName name="NDHS" hidden="1">{"TAB1",#N/A,TRUE,"GENERAL";"TAB2",#N/A,TRUE,"GENERAL";"TAB3",#N/A,TRUE,"GENERAL";"TAB4",#N/A,TRUE,"GENERAL";"TAB5",#N/A,TRUE,"GENERAL"}</definedName>
    <definedName name="nece.cab" localSheetId="0">#REF!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 localSheetId="0">#REF!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[41]EMPRESA!$F$8</definedName>
    <definedName name="NJH" localSheetId="0">#REF!</definedName>
    <definedName name="NJH">#REF!</definedName>
    <definedName name="nm" localSheetId="0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 hidden="1">{"PYGT",#N/A,FALSE,"PYG";"ACTIT",#N/A,FALSE,"BCE_GRAL-ACTIVO";"PASIT",#N/A,FALSE,"BCE_GRAL-PASIVO-PATRIM";"CAJAT",#N/A,FALSE,"CAJA"}</definedName>
    <definedName name="NºCONTRATO">[47]Datos!$C$3:$C$5</definedName>
    <definedName name="NOMBRE" localSheetId="0">#REF!</definedName>
    <definedName name="NOMBRE">#REF!</definedName>
    <definedName name="NOPDEC93">[11]DATABASE!$AR$89</definedName>
    <definedName name="NOV" localSheetId="0">#REF!</definedName>
    <definedName name="NOV">#REF!</definedName>
    <definedName name="NP" localSheetId="0">#REF!</definedName>
    <definedName name="NP">#REF!</definedName>
    <definedName name="nr" localSheetId="0">#REF!</definedName>
    <definedName name="nr">#REF!</definedName>
    <definedName name="nt" localSheetId="0">#REF!</definedName>
    <definedName name="nt">#REF!</definedName>
    <definedName name="Num_Pmt_Per_Year" localSheetId="0">#REF!</definedName>
    <definedName name="Num_Pmt_Per_Year">#REF!</definedName>
    <definedName name="Number_of_Payments" localSheetId="0">MATCH(0.01,PRESUPUESTO!End_Bal,-1)+1</definedName>
    <definedName name="Number_of_Payments">MATCH(0.01,End_Bal,-1)+1</definedName>
    <definedName name="NUMBER_X" localSheetId="0">#REF!</definedName>
    <definedName name="NUMBER_X">#REF!</definedName>
    <definedName name="NUNI" localSheetId="0">#REF!</definedName>
    <definedName name="NUNI">#REF!</definedName>
    <definedName name="nxn" hidden="1">{"via1",#N/A,TRUE,"general";"via2",#N/A,TRUE,"general";"via3",#N/A,TRUE,"general"}</definedName>
    <definedName name="ñl" localSheetId="0">#REF!</definedName>
    <definedName name="ñl">#REF!</definedName>
    <definedName name="ññ" localSheetId="0">#REF!</definedName>
    <definedName name="ññ">#REF!</definedName>
    <definedName name="ñok" localSheetId="0">#REF!</definedName>
    <definedName name="ñok">#REF!</definedName>
    <definedName name="ñp" localSheetId="0">#REF!</definedName>
    <definedName name="ñp">#REF!</definedName>
    <definedName name="ñpñpñ" hidden="1">{"via1",#N/A,TRUE,"general";"via2",#N/A,TRUE,"general";"via3",#N/A,TRUE,"general"}</definedName>
    <definedName name="ñpo" localSheetId="0">#REF!</definedName>
    <definedName name="ñpo">#REF!</definedName>
    <definedName name="o9o9" hidden="1">{"via1",#N/A,TRUE,"general";"via2",#N/A,TRUE,"general";"via3",#N/A,TRUE,"general"}</definedName>
    <definedName name="OBJETO" localSheetId="0">#REF!</definedName>
    <definedName name="OBJETO">#REF!</definedName>
    <definedName name="Obra">[50]Datos!$B$1</definedName>
    <definedName name="obser">[79]BD_SITP_08!$AP:$AV</definedName>
    <definedName name="OBSERVACIONES" localSheetId="0">#REF!</definedName>
    <definedName name="OBSERVACIONES">#REF!</definedName>
    <definedName name="OCT" localSheetId="0">#REF!</definedName>
    <definedName name="OCT">#REF!</definedName>
    <definedName name="OD" localSheetId="0">#REF!</definedName>
    <definedName name="OD">#REF!</definedName>
    <definedName name="oera" hidden="1">{#N/A,#N/A,FALSE,"Aging Summary";#N/A,#N/A,FALSE,"Ratio Analysis";#N/A,#N/A,FALSE,"Test 120 Day Accts";#N/A,#N/A,FALSE,"Tickmarks"}</definedName>
    <definedName name="OIDEC93">[11]DATABASE!$AR$55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ñasjif" localSheetId="0">'[23]Cuadro 10.7'!#REF!</definedName>
    <definedName name="oñasjif">'[23]Cuadro 10.7'!#REF!</definedName>
    <definedName name="oo" localSheetId="0">#REF!</definedName>
    <definedName name="oo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">'[25]Datos Generales'!$B$2</definedName>
    <definedName name="ORIGEN" localSheetId="0">#REF!</definedName>
    <definedName name="ORIGEN">#REF!</definedName>
    <definedName name="ORO" localSheetId="0">#REF!</definedName>
    <definedName name="ORO">#REF!</definedName>
    <definedName name="os" localSheetId="0">#REF!</definedName>
    <definedName name="os">#REF!</definedName>
    <definedName name="p0p0" hidden="1">{"via1",#N/A,TRUE,"general";"via2",#N/A,TRUE,"general";"via3",#N/A,TRUE,"general"}</definedName>
    <definedName name="particulares1" hidden="1">{#N/A,#N/A,FALSE,"Aging Summary";#N/A,#N/A,FALSE,"Ratio Analysis";#N/A,#N/A,FALSE,"Test 120 Day Accts";#N/A,#N/A,FALSE,"Tickmarks"}</definedName>
    <definedName name="Pay_Date" localSheetId="0">#REF!</definedName>
    <definedName name="Pay_Date">#REF!</definedName>
    <definedName name="Pay_Num" localSheetId="0">#REF!</definedName>
    <definedName name="Pay_Num">#REF!</definedName>
    <definedName name="Payment_Date" localSheetId="0">DATE(YEAR(PRESUPUESTO!Loan_Start),MONTH(PRESUPUESTO!Loan_Start)+Payment_Number,DAY(PRESUPUESTO!Loan_Start))</definedName>
    <definedName name="Payment_Date">DATE(YEAR(Loan_Start),MONTH(Loan_Start)+Payment_Number,DAY(Loan_Start))</definedName>
    <definedName name="PAZ" localSheetId="0">#REF!</definedName>
    <definedName name="PAZ">#REF!</definedName>
    <definedName name="PB" localSheetId="0">'[20]CIRCUITOS CODENSA'!#REF!</definedName>
    <definedName name="PB">'[20]CIRCUITOS CODENSA'!#REF!</definedName>
    <definedName name="PERFILES" localSheetId="0">#REF!</definedName>
    <definedName name="PERFILES">#REF!</definedName>
    <definedName name="PERIODO">[27]CUMPLIMIENTO!$M$5</definedName>
    <definedName name="PeriodoPago">'[41]LIQUIDA-NOMINA'!$C$4</definedName>
    <definedName name="PERMANENTE" localSheetId="0">#REF!</definedName>
    <definedName name="PERMANENTE">#REF!</definedName>
    <definedName name="personal">[31]criterio!$B$108:$B$110</definedName>
    <definedName name="PESO14.2" localSheetId="0">#REF!</definedName>
    <definedName name="PESO14.2">#REF!</definedName>
    <definedName name="PESO14.3" localSheetId="0">#REF!</definedName>
    <definedName name="PESO14.3">#REF!</definedName>
    <definedName name="PESO14.4" localSheetId="0">#REF!</definedName>
    <definedName name="PESO14.4">#REF!</definedName>
    <definedName name="PISOS">[77]PRECIOS!$D$56:$D$64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t">[80]Tablas!$D$2:$D$9</definedName>
    <definedName name="PlantNJA">[81]Tablas!$D$2:$D$9</definedName>
    <definedName name="PLPLUNN" hidden="1">{"TAB1",#N/A,TRUE,"GENERAL";"TAB2",#N/A,TRUE,"GENERAL";"TAB3",#N/A,TRUE,"GENERAL";"TAB4",#N/A,TRUE,"GENERAL";"TAB5",#N/A,TRUE,"GENERAL"}</definedName>
    <definedName name="PMT" localSheetId="0">#REF!</definedName>
    <definedName name="PMT">#REF!</definedName>
    <definedName name="pñ" localSheetId="0">#REF!</definedName>
    <definedName name="pñ">#REF!</definedName>
    <definedName name="po" localSheetId="0">#REF!</definedName>
    <definedName name="po">#REF!</definedName>
    <definedName name="poi" localSheetId="0">#REF!</definedName>
    <definedName name="poi">#REF!</definedName>
    <definedName name="POIUP" hidden="1">{"via1",#N/A,TRUE,"general";"via2",#N/A,TRUE,"general";"via3",#N/A,TRUE,"general"}</definedName>
    <definedName name="POO" localSheetId="0">#REF!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T">[81]Tablas!$H$2:$H$13</definedName>
    <definedName name="pouig" hidden="1">{"via1",#N/A,TRUE,"general";"via2",#N/A,TRUE,"general";"via3",#N/A,TRUE,"general"}</definedName>
    <definedName name="pp" localSheetId="0">#REF!</definedName>
    <definedName name="pp">#REF!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 localSheetId="0">#REF!</definedName>
    <definedName name="PRECIO">#REF!</definedName>
    <definedName name="precios" localSheetId="0">#REF!</definedName>
    <definedName name="precios">#REF!</definedName>
    <definedName name="Prest.">1.75</definedName>
    <definedName name="prestaciones">[29]DATOS!$B$14</definedName>
    <definedName name="PRESUPUESTADO" localSheetId="0">#REF!</definedName>
    <definedName name="PRESUPUESTADO">#REF!</definedName>
    <definedName name="Presupuesto" localSheetId="0" hidden="1">[82]OCTUBRE!#REF!</definedName>
    <definedName name="Presupuesto" hidden="1">[82]OCTUBRE!#REF!</definedName>
    <definedName name="primer" localSheetId="0">'[26]ESTADO RED'!#REF!</definedName>
    <definedName name="primer">'[26]ESTADO RED'!#REF!</definedName>
    <definedName name="PRIMET" hidden="1">{"TAB1",#N/A,TRUE,"GENERAL";"TAB2",#N/A,TRUE,"GENERAL";"TAB3",#N/A,TRUE,"GENERAL";"TAB4",#N/A,TRUE,"GENERAL";"TAB5",#N/A,TRUE,"GENERAL"}</definedName>
    <definedName name="Princ" localSheetId="0">#REF!</definedName>
    <definedName name="Princ">#REF!</definedName>
    <definedName name="Print_Area_MI" localSheetId="0">#REF!</definedName>
    <definedName name="Print_Area_MI">#REF!</definedName>
    <definedName name="Print_Area_Reset" localSheetId="0">OFFSET(PRESUPUESTO!Full_Print,0,0,PRESUPUESTO!Last_Row)</definedName>
    <definedName name="Print_Area_Reset">OFFSET(Full_Print,0,0,Last_Row)</definedName>
    <definedName name="PROA" localSheetId="0">#REF!</definedName>
    <definedName name="PROA">#REF!</definedName>
    <definedName name="PROB" localSheetId="0">#REF!</definedName>
    <definedName name="PROB">#REF!</definedName>
    <definedName name="PROC" localSheetId="0">#REF!</definedName>
    <definedName name="PROC">#REF!</definedName>
    <definedName name="procedimientos">[31]criterio!$B$104:$B$106</definedName>
    <definedName name="PROCESO" localSheetId="0">#REF!</definedName>
    <definedName name="PROCESO">#REF!</definedName>
    <definedName name="PROD" localSheetId="0">#REF!</definedName>
    <definedName name="PROD">#REF!</definedName>
    <definedName name="PROE" localSheetId="0">#REF!</definedName>
    <definedName name="PROE">#REF!</definedName>
    <definedName name="PROF" localSheetId="0">#REF!</definedName>
    <definedName name="PROF">#REF!</definedName>
    <definedName name="PROP">[33]DATOS!$D$7</definedName>
    <definedName name="PROVISIONALES" localSheetId="0" hidden="1">#REF!</definedName>
    <definedName name="PROVISIONALES" hidden="1">#REF!</definedName>
    <definedName name="ps">'[7]Prestaciones Sociales'!$E$2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overtido">[31]criterio!$B$49:$B$55</definedName>
    <definedName name="q" localSheetId="0">#REF!</definedName>
    <definedName name="q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FDEDFEW3E" localSheetId="0">'[20]CIRCUITOS CODENSA'!#REF!</definedName>
    <definedName name="QEFDEDFEW3E">'[20]CIRCUITOS CODENSA'!#REF!</definedName>
    <definedName name="QEnd">[11]DATABASE!$N$3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" localSheetId="0">#REF!</definedName>
    <definedName name="qq">#REF!</definedName>
    <definedName name="qqq" localSheetId="0">#REF!</definedName>
    <definedName name="qqq">#REF!</definedName>
    <definedName name="qqqqqw" hidden="1">{"via1",#N/A,TRUE,"general";"via2",#N/A,TRUE,"general";"via3",#N/A,TRUE,"general"}</definedName>
    <definedName name="Qtr" localSheetId="0">#REF!</definedName>
    <definedName name="Qtr">#REF!</definedName>
    <definedName name="QTR_NAME" localSheetId="0">#REF!</definedName>
    <definedName name="QTR_NAME">#REF!</definedName>
    <definedName name="QTREAF" localSheetId="0">#REF!</definedName>
    <definedName name="QTREAF">#REF!</definedName>
    <definedName name="QTRMEA" localSheetId="0">#REF!</definedName>
    <definedName name="QTRMEA">#REF!</definedName>
    <definedName name="QTRMFG" localSheetId="0">#REF!</definedName>
    <definedName name="QTRMFG">#REF!</definedName>
    <definedName name="QTRMTH" localSheetId="0">#REF!</definedName>
    <definedName name="QTRMTH">#REF!</definedName>
    <definedName name="QTRNAF" localSheetId="0">#REF!</definedName>
    <definedName name="QTRNAF">#REF!</definedName>
    <definedName name="QTRNSR" localSheetId="0">#REF!</definedName>
    <definedName name="QTRNSR">#REF!</definedName>
    <definedName name="QTRQ" localSheetId="0">#REF!</definedName>
    <definedName name="QTRQ">#REF!</definedName>
    <definedName name="QTRSAM" localSheetId="0">#REF!</definedName>
    <definedName name="QTRSAM">#REF!</definedName>
    <definedName name="QTRSEA" localSheetId="0">#REF!</definedName>
    <definedName name="QTRSEA">#REF!</definedName>
    <definedName name="QTRUNA" localSheetId="0">#REF!</definedName>
    <definedName name="QTRUNA">#REF!</definedName>
    <definedName name="QTRWTT" localSheetId="0">#REF!</definedName>
    <definedName name="QTRWTT">#REF!</definedName>
    <definedName name="qw" localSheetId="0">#REF!</definedName>
    <definedName name="qw">#REF!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wData" localSheetId="0">#REF!</definedName>
    <definedName name="RawData">#REF!</definedName>
    <definedName name="RawHeader" localSheetId="0">#REF!</definedName>
    <definedName name="RawHeader">#REF!</definedName>
    <definedName name="rds" localSheetId="0">#REF!</definedName>
    <definedName name="rds">#REF!</definedName>
    <definedName name="receptores">[31]criterio!$B$72:$B$75</definedName>
    <definedName name="red" localSheetId="0">#REF!</definedName>
    <definedName name="red">#REF!</definedName>
    <definedName name="rege" hidden="1">{"TAB1",#N/A,TRUE,"GENERAL";"TAB2",#N/A,TRUE,"GENERAL";"TAB3",#N/A,TRUE,"GENERAL";"TAB4",#N/A,TRUE,"GENERAL";"TAB5",#N/A,TRUE,"GENERAL"}</definedName>
    <definedName name="REGIMEN_CONTRAT">[78]Tablas!$M$6:$M$8</definedName>
    <definedName name="regional">[45]CARRETERAS!$A$2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4006" localSheetId="0">#REF!</definedName>
    <definedName name="REGULAR4006">#REF!</definedName>
    <definedName name="REGULAR4006A" localSheetId="0">#REF!</definedName>
    <definedName name="REGULAR4006A">#REF!</definedName>
    <definedName name="REGULAR40CN01" localSheetId="0">#REF!</definedName>
    <definedName name="REGULAR40CN01">#REF!</definedName>
    <definedName name="REGULAR40CNA" localSheetId="0">#REF!</definedName>
    <definedName name="REGULAR40CNA">#REF!</definedName>
    <definedName name="REGULAR40CNB" localSheetId="0">#REF!</definedName>
    <definedName name="REGULAR40CNB">#REF!</definedName>
    <definedName name="REGULAR55CN01" localSheetId="0">#REF!</definedName>
    <definedName name="REGULAR55CN01">#REF!</definedName>
    <definedName name="REGULAR55CN03" localSheetId="0">#REF!</definedName>
    <definedName name="REGULAR55CN03">#REF!</definedName>
    <definedName name="REGULAR5607" localSheetId="0">#REF!</definedName>
    <definedName name="REGULAR5607">#REF!</definedName>
    <definedName name="REGULARAFIR5607" localSheetId="0">#REF!</definedName>
    <definedName name="REGULARAFIR5607">#REF!</definedName>
    <definedName name="REJHE" hidden="1">{"via1",#N/A,TRUE,"general";"via2",#N/A,TRUE,"general";"via3",#N/A,TRUE,"general"}</definedName>
    <definedName name="relaciones">[31]criterio!$B$214:$B$218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hidden="1">{#N/A,#N/A,FALSE,"GRAFICO";#N/A,#N/A,FALSE,"CAJA (2)";#N/A,#N/A,FALSE,"TERCEROS-PROMEDIO";#N/A,#N/A,FALSE,"CAJA";#N/A,#N/A,FALSE,"INGRESOS1995-2003";#N/A,#N/A,FALSE,"GASTOS1995-2003"}</definedName>
    <definedName name="residente">'[45]GENERALIDADES '!$E$9</definedName>
    <definedName name="residuos">[31]criterio!$B$29:$B$32</definedName>
    <definedName name="Resistenciaconductor" localSheetId="0">[51]Modelo!#REF!</definedName>
    <definedName name="Resistenciaconductor">[51]Modelo!#REF!</definedName>
    <definedName name="RESPONSABLE_CONTRATISTA" localSheetId="0">#REF!</definedName>
    <definedName name="RESPONSABLE_CONTRATISTA">#REF!</definedName>
    <definedName name="RESPONSABLE_INTERVENTORIA" localSheetId="0">#REF!</definedName>
    <definedName name="RESPONSABLE_INTERVENTORIA">#REF!</definedName>
    <definedName name="Responsible">[80]Tablas!$F$2:$F$6</definedName>
    <definedName name="ResponsibleNJA">[81]Tablas!$F$2:$F$6</definedName>
    <definedName name="resu8" localSheetId="0">[15]!resu8</definedName>
    <definedName name="resu8">[15]!resu8</definedName>
    <definedName name="resumen" localSheetId="0">#REF!</definedName>
    <definedName name="resumen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venue" localSheetId="0">#REF!</definedName>
    <definedName name="Revenue">#REF!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O" localSheetId="0">IF(PRESUPUESTO!Loan_Amount*PRESUPUESTO!Interest_Rate*PRESUPUESTO!Loan_Years*PRESUPUESTO!Loan_Start&gt;0,1,0)</definedName>
    <definedName name="RICO">IF(Loan_Amount*Interest_Rate*Loan_Years*Loan_Start&gt;0,1,0)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 localSheetId="0">#REF!</definedName>
    <definedName name="rl">#REF!</definedName>
    <definedName name="rlo" localSheetId="0">#REF!</definedName>
    <definedName name="rlo">#REF!</definedName>
    <definedName name="rm" localSheetId="0">#REF!</definedName>
    <definedName name="rm">#REF!</definedName>
    <definedName name="rñ" localSheetId="0">#REF!</definedName>
    <definedName name="rñ">#REF!</definedName>
    <definedName name="rr" localSheetId="0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localSheetId="0">#REF!</definedName>
    <definedName name="rt">#REF!</definedName>
    <definedName name="rte" localSheetId="0">#REF!</definedName>
    <definedName name="rte">#REF!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 localSheetId="0">#REF!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idocem">[31]criterio!$B$204:$B$207</definedName>
    <definedName name="ruru" hidden="1">{"TAB1",#N/A,TRUE,"GENERAL";"TAB2",#N/A,TRUE,"GENERAL";"TAB3",#N/A,TRUE,"GENERAL";"TAB4",#N/A,TRUE,"GENERAL";"TAB5",#N/A,TRUE,"GENERAL"}</definedName>
    <definedName name="RUT" localSheetId="0">#REF!</definedName>
    <definedName name="RUT">#REF!</definedName>
    <definedName name="RUTA" localSheetId="0">DATE(YEAR([65]!Loan_Start),MONTH([65]!Loan_Start)+Payment_Number,DAY([65]!Loan_Start))</definedName>
    <definedName name="RUTA">DATE(YEAR([65]!Loan_Start),MONTH([65]!Loan_Start)+Payment_Number,DAY([65]!Loan_Start))</definedName>
    <definedName name="rutu" hidden="1">{"via1",#N/A,TRUE,"general";"via2",#N/A,TRUE,"general";"via3",#N/A,TRUE,"general"}</definedName>
    <definedName name="RW">[83]items!$C$4:$J$248</definedName>
    <definedName name="rwt" hidden="1">{"via1",#N/A,TRUE,"general";"via2",#N/A,TRUE,"general";"via3",#N/A,TRUE,"general"}</definedName>
    <definedName name="ry" localSheetId="0">#REF!</definedName>
    <definedName name="ry">#REF!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localSheetId="0">#REF!</definedName>
    <definedName name="s">#REF!</definedName>
    <definedName name="S12EQ3R4R324R" localSheetId="0">[1]RESUM96!#REF!</definedName>
    <definedName name="S12EQ3R4R324R">[1]RESUM96!#REF!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dfsad" localSheetId="0">#REF!</definedName>
    <definedName name="sadfsad">#REF!</definedName>
    <definedName name="sadlkajñsfg" localSheetId="0">#REF!</definedName>
    <definedName name="sadlkajñsfg">#REF!</definedName>
    <definedName name="safdp" hidden="1">{"TAB1",#N/A,TRUE,"GENERAL";"TAB2",#N/A,TRUE,"GENERAL";"TAB3",#N/A,TRUE,"GENERAL";"TAB4",#N/A,TRUE,"GENERAL";"TAB5",#N/A,TRUE,"GENERAL"}</definedName>
    <definedName name="SALARIOMINIMO" localSheetId="0">#REF!</definedName>
    <definedName name="SALARIOMINIMO">#REF!</definedName>
    <definedName name="SalConv">'[16]DATOS CONTRATO'!$G$14</definedName>
    <definedName name="sanitario">[31]criterio!$B$23:$B$27</definedName>
    <definedName name="SASDF" localSheetId="0">'[23]Cuadro 10.5'!#REF!</definedName>
    <definedName name="SASDF">'[23]Cuadro 10.5'!#REF!</definedName>
    <definedName name="sbe" localSheetId="0">#REF!</definedName>
    <definedName name="sbe">#REF!</definedName>
    <definedName name="sbgfbgdr" hidden="1">{"via1",#N/A,TRUE,"general";"via2",#N/A,TRUE,"general";"via3",#N/A,TRUE,"general"}</definedName>
    <definedName name="sc" localSheetId="0">#REF!</definedName>
    <definedName name="sc">#REF!</definedName>
    <definedName name="Sched_Pay" localSheetId="0">#REF!</definedName>
    <definedName name="Sched_Pay">#REF!</definedName>
    <definedName name="Scheduled_Extra_Payments" localSheetId="0">#REF!</definedName>
    <definedName name="Scheduled_Extra_Payments">#REF!</definedName>
    <definedName name="Scheduled_Interest_Rate" localSheetId="0">#REF!</definedName>
    <definedName name="Scheduled_Interest_Rate">#REF!</definedName>
    <definedName name="Scheduled_Monthly_Payment" localSheetId="0">#REF!</definedName>
    <definedName name="Scheduled_Monthly_Payment">#REF!</definedName>
    <definedName name="sd" localSheetId="0">#REF!</definedName>
    <definedName name="sd">#REF!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 localSheetId="0">#REF!</definedName>
    <definedName name="SDE">#REF!</definedName>
    <definedName name="SDF" localSheetId="0">'[23]Cuadro 10.7'!#REF!</definedName>
    <definedName name="SDF">'[23]Cuadro 10.7'!#REF!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JFÑOID" localSheetId="0">'[23]Cuadro 10.5'!#REF!</definedName>
    <definedName name="SDIJFÑOID">'[23]Cuadro 10.5'!#REF!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">[84]Datos!$B$3:$D$72</definedName>
    <definedName name="seccion1" localSheetId="0">#REF!</definedName>
    <definedName name="seccion1">#REF!</definedName>
    <definedName name="seccion2" localSheetId="0">#REF!</definedName>
    <definedName name="seccion2">#REF!</definedName>
    <definedName name="segundo" localSheetId="0">'[26]ESTADO RED'!#REF!</definedName>
    <definedName name="segundo">'[26]ESTADO RED'!#REF!</definedName>
    <definedName name="sencount" hidden="1">1</definedName>
    <definedName name="SEP" localSheetId="0">#REF!</definedName>
    <definedName name="SEP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0">'[20]CIRCUITOS CODENSA'!#REF!</definedName>
    <definedName name="SF">'[20]CIRCUITOS CODENSA'!#REF!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I_V_INDICES_CIRCUITO_CAUSA" localSheetId="0">#REF!</definedName>
    <definedName name="SGI_V_INDICES_CIRCUITO_CAUSA">#REF!</definedName>
    <definedName name="SHARED_FORMULA_0">#N/A</definedName>
    <definedName name="SHARED_FORMULA_1">#N/A</definedName>
    <definedName name="si" localSheetId="0">#REF!</definedName>
    <definedName name="si">#REF!</definedName>
    <definedName name="Sinnombre" localSheetId="0">#REF!</definedName>
    <definedName name="Sinnombre">#REF!</definedName>
    <definedName name="SJ" localSheetId="0">'[20]CIRCUITOS CODENSA'!#REF!</definedName>
    <definedName name="SJ">'[20]CIRCUITOS CODENSA'!#REF!</definedName>
    <definedName name="sk" localSheetId="0">#REF!</definedName>
    <definedName name="sk">#REF!</definedName>
    <definedName name="sm" localSheetId="0">#REF!</definedName>
    <definedName name="sm">#REF!</definedName>
    <definedName name="SMAEMP" localSheetId="0">#REF!</definedName>
    <definedName name="SMAEMP">#REF!</definedName>
    <definedName name="SMAGRAVA" localSheetId="0">#REF!</definedName>
    <definedName name="SMAGRAVA">#REF!</definedName>
    <definedName name="SMAIMP" localSheetId="0">#REF!</definedName>
    <definedName name="SMAIMP">#REF!</definedName>
    <definedName name="SMAL" localSheetId="0">#REF!</definedName>
    <definedName name="SMAL">#REF!</definedName>
    <definedName name="SMBORD" localSheetId="0">#REF!</definedName>
    <definedName name="SMBORD">#REF!</definedName>
    <definedName name="SMCARC" localSheetId="0">#REF!</definedName>
    <definedName name="SMCARC">#REF!</definedName>
    <definedName name="SMCUN" localSheetId="0">#REF!</definedName>
    <definedName name="SMCUN">#REF!</definedName>
    <definedName name="SMDES" localSheetId="0">#REF!</definedName>
    <definedName name="SMDES">#REF!</definedName>
    <definedName name="SMLMV">'[85]F.M.'!$C$3</definedName>
    <definedName name="Smlv">'[16]DATOS CONTRATO'!$I$9</definedName>
    <definedName name="smlv01">[41]CONTRATO!$I$9</definedName>
    <definedName name="smlv2001">[41]CONTRATO!$H$9</definedName>
    <definedName name="SMMV">'[39]DATOS BASICOS'!$D$44</definedName>
    <definedName name="SMVPLACA" localSheetId="0">#REF!</definedName>
    <definedName name="SMVPLACA">#REF!</definedName>
    <definedName name="sn" localSheetId="0">#REF!</definedName>
    <definedName name="sn">#REF!</definedName>
    <definedName name="SNRELLENO" localSheetId="0">#REF!</definedName>
    <definedName name="SNRELLENO">#REF!</definedName>
    <definedName name="snw" localSheetId="0">#REF!</definedName>
    <definedName name="snw">#REF!</definedName>
    <definedName name="sñ" localSheetId="0">#REF!</definedName>
    <definedName name="sñ">#REF!</definedName>
    <definedName name="so" localSheetId="0">#REF!</definedName>
    <definedName name="so">#REF!</definedName>
    <definedName name="SOCIAL" localSheetId="0">#REF!</definedName>
    <definedName name="SOCIAL">#REF!</definedName>
    <definedName name="sof" localSheetId="0">[15]!_xlbgnm.ane7</definedName>
    <definedName name="sof">[15]!_xlbgnm.ane7</definedName>
    <definedName name="sr" localSheetId="0">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 localSheetId="0">#REF!</definedName>
    <definedName name="ss">#REF!</definedName>
    <definedName name="SSS" localSheetId="0">#REF!</definedName>
    <definedName name="SSS">#REF!</definedName>
    <definedName name="SSSS" localSheetId="0">'[23]Cuadro 10.7'!#REF!</definedName>
    <definedName name="SSSS">'[23]Cuadro 10.7'!#REF!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S" localSheetId="0">IF(PRESUPUESTO!Loan_Amount*PRESUPUESTO!Interest_Rate*PRESUPUESTO!Loan_Years*PRESUPUESTO!Loan_Start&gt;0,1,0)</definedName>
    <definedName name="SSSSSSS">IF(Loan_Amount*Interest_Rate*Loan_Years*Loan_Start&gt;0,1,0)</definedName>
    <definedName name="sssssy" hidden="1">{"via1",#N/A,TRUE,"general";"via2",#N/A,TRUE,"general";"via3",#N/A,TRUE,"general"}</definedName>
    <definedName name="st" localSheetId="0">#REF!</definedName>
    <definedName name="st">#REF!</definedName>
    <definedName name="Stock" localSheetId="0">'[86]PxQ Cantidades'!#REF!</definedName>
    <definedName name="Stock">'[86]PxQ Cantidades'!#REF!</definedName>
    <definedName name="stt" hidden="1">{"via1",#N/A,TRUE,"general";"via2",#N/A,TRUE,"general";"via3",#N/A,TRUE,"general"}</definedName>
    <definedName name="SU" localSheetId="0">'[20]CIRCUITOS CODENSA'!#REF!</definedName>
    <definedName name="SU">'[20]CIRCUITOS CODENSA'!#REF!</definedName>
    <definedName name="SUB" localSheetId="0">IFERROR(IF(PRESUPUESTO!LG=2,SUMIF([87]PRESUPUESTO!$C:$C,[87]PRESUPUESTO!$D1,[87]PRESUPUESTO!A:A),IF(PRESUPUESTO!LG=5,SUMIF([87]PRESUPUESTO!$B:$B,[87]PRESUPUESTO!$D1,[87]PRESUPUESTO!A:A),ROUND([87]PRESUPUESTO!XFD1*[87]PRESUPUESTO!$G1,0))),"")</definedName>
    <definedName name="SUB">IFERROR(IF([0]!LG=2,SUMIF([87]PRESUPUESTO!$C:$C,[87]PRESUPUESTO!$D1,[87]PRESUPUESTO!A:A),IF([0]!LG=5,SUMIF([87]PRESUPUESTO!$B:$B,[87]PRESUPUESTO!$D1,[87]PRESUPUESTO!A:A),ROUND([87]PRESUPUESTO!XFD1*[87]PRESUPUESTO!$G1,0))),"")</definedName>
    <definedName name="SUB_TOT" localSheetId="0">IFERROR(IF(PRESUPUESTO!LG=2,SUMIF(#REF!,#REF!,#REF!),IF(PRESUPUESTO!LG=5,SUMIF(#REF!,#REF!,#REF!),ROUND(#REF!*#REF!,0))),"")</definedName>
    <definedName name="SUB_TOT">IFERROR(IF(LG=2,SUMIF(#REF!,#REF!,#REF!),IF(LG=5,SUMIF(#REF!,#REF!,#REF!),ROUND(#REF!*#REF!,0))),"")</definedName>
    <definedName name="SUBESTACIONES" localSheetId="0">'[88]OBRAS SES'!#REF!</definedName>
    <definedName name="SUBESTACIONES">'[88]OBRAS SES'!#REF!</definedName>
    <definedName name="Subrasante" localSheetId="0">#REF!</definedName>
    <definedName name="Subrasante">#REF!</definedName>
    <definedName name="SUBSUELO" localSheetId="0">#REF!</definedName>
    <definedName name="SUBSUELO">#REF!</definedName>
    <definedName name="SUBTRANS">'[39]DATOS BASICOS'!$D$46</definedName>
    <definedName name="SUELDO" localSheetId="0">#REF!</definedName>
    <definedName name="SUELDO">#REF!</definedName>
    <definedName name="Summary" localSheetId="0">#REF!</definedName>
    <definedName name="Summary">#REF!</definedName>
    <definedName name="SUPERFICIE" localSheetId="0">#REF!</definedName>
    <definedName name="SUPERFICIE">#REF!</definedName>
    <definedName name="SUPERVISOR_IDU" localSheetId="0">#REF!</definedName>
    <definedName name="SUPERVISOR_IDU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sybia" hidden="1">'[19]#¡REF'!$B$3:$IN$3701</definedName>
    <definedName name="t5t5" hidden="1">{"TAB1",#N/A,TRUE,"GENERAL";"TAB2",#N/A,TRUE,"GENERAL";"TAB3",#N/A,TRUE,"GENERAL";"TAB4",#N/A,TRUE,"GENERAL";"TAB5",#N/A,TRUE,"GENERAL"}</definedName>
    <definedName name="tabla1">[89]Hoja3!$B$4:$F$28</definedName>
    <definedName name="tabla2" localSheetId="0">#REF!</definedName>
    <definedName name="tabla2">#REF!</definedName>
    <definedName name="TarifaPension">[41]EMPRESA!$F$24</definedName>
    <definedName name="TarifaSalud">[41]EMPRESA!$F$26</definedName>
    <definedName name="TASA_DE_CAMBIO" localSheetId="0">#REF!</definedName>
    <definedName name="TASA_DE_CAMBIO">#REF!</definedName>
    <definedName name="tat" localSheetId="0">#REF!</definedName>
    <definedName name="tat">#REF!</definedName>
    <definedName name="tb" localSheetId="0">#REF!</definedName>
    <definedName name="tb">#REF!</definedName>
    <definedName name="TC" hidden="1">{#N/A,#N/A,FALSE,"GRAFICO";#N/A,#N/A,FALSE,"CAJA (2)";#N/A,#N/A,FALSE,"TERCEROS-PROMEDIO";#N/A,#N/A,FALSE,"CAJA";#N/A,#N/A,FALSE,"INGRESOS1995-2003";#N/A,#N/A,FALSE,"GASTOS1995-2003"}</definedName>
    <definedName name="tdy" hidden="1">{"TAB1",#N/A,TRUE,"GENERAL";"TAB2",#N/A,TRUE,"GENERAL";"TAB3",#N/A,TRUE,"GENERAL";"TAB4",#N/A,TRUE,"GENERAL";"TAB5",#N/A,TRUE,"GENERAL"}</definedName>
    <definedName name="TE" localSheetId="0">'[20]CIRCUITOS CODENSA'!#REF!</definedName>
    <definedName name="TE">'[20]CIRCUITOS CODENSA'!#REF!</definedName>
    <definedName name="TECN" localSheetId="0">DATE(YEAR(PRESUPUESTO!Loan_Start),MONTH(PRESUPUESTO!Loan_Start)+Payment_Number,DAY(PRESUPUESTO!Loan_Start))</definedName>
    <definedName name="TECN">DATE(YEAR(Loan_Start),MONTH(Loan_Start)+Payment_Number,DAY(Loan_Start))</definedName>
    <definedName name="telefono">[41]EMPRESA!$F$16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 localSheetId="0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PO" localSheetId="0">#REF!</definedName>
    <definedName name="TIPO">#REF!</definedName>
    <definedName name="TIPODEVÍA">[47]Datos!$B$30:$B$35</definedName>
    <definedName name="TipoGC">[78]Tablas!$U$6:$U$15</definedName>
    <definedName name="TipoNeces">[78]Tablas!$Q$6:$Q$8</definedName>
    <definedName name="Tipopav" localSheetId="0">#REF!</definedName>
    <definedName name="Tipopav">#REF!</definedName>
    <definedName name="tipov" localSheetId="0">#REF!</definedName>
    <definedName name="tipov">#REF!</definedName>
    <definedName name="tipov2" localSheetId="0">#REF!</definedName>
    <definedName name="tipov2">#REF!</definedName>
    <definedName name="titi" localSheetId="0">IF(PRESUPUESTO!Loan_Amount*PRESUPUESTO!Interest_Rate*PRESUPUESTO!Loan_Years*PRESUPUESTO!Loan_Start&gt;0,1,0)</definedName>
    <definedName name="titi">IF(Loan_Amount*Interest_Rate*Loan_Years*Loan_Start&gt;0,1,0)</definedName>
    <definedName name="TITLE" localSheetId="0">#REF!</definedName>
    <definedName name="TITLE">#REF!</definedName>
    <definedName name="TITO" localSheetId="0">IF(PRESUPUESTO!RICO,PRESUPUESTO!Header_Row+PRESUPUESTO!TUPI,PRESUPUESTO!Header_Row)</definedName>
    <definedName name="TITO">IF(RICO,Header_Row+TUPI,Header_Row)</definedName>
    <definedName name="TITOF" localSheetId="0">IF(PRESUPUESTO!RICO,PRESUPUESTO!Header_Row+PRESUPUESTO!TUPI,PRESUPUESTO!Header_Row)</definedName>
    <definedName name="TITOF">IF(RICO,Header_Row+TUPI,Header_Row)</definedName>
    <definedName name="TITULO" localSheetId="0">#REF!</definedName>
    <definedName name="TITULO">#REF!</definedName>
    <definedName name="_xlnm.Print_Titles" localSheetId="0">PRESUPUESTO!$3:$3</definedName>
    <definedName name="Títulos_a_imprimir_IM" localSheetId="0">#REF!</definedName>
    <definedName name="Títulos_a_imprimir_IM">#REF!</definedName>
    <definedName name="tj" localSheetId="0">#REF!</definedName>
    <definedName name="tj">#REF!</definedName>
    <definedName name="tk">'[16]DATOS CONTRATO'!$E$18</definedName>
    <definedName name="TKSLCI07">[16]EMPRESA!$F$22</definedName>
    <definedName name="tl" localSheetId="0">#REF!</definedName>
    <definedName name="tl">#REF!</definedName>
    <definedName name="tn" localSheetId="0">#REF!</definedName>
    <definedName name="tn">#REF!</definedName>
    <definedName name="To" localSheetId="0">#REF!</definedName>
    <definedName name="T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 localSheetId="0">#REF!</definedName>
    <definedName name="TOT">#REF!</definedName>
    <definedName name="Total" localSheetId="0">#REF!</definedName>
    <definedName name="Total">#REF!</definedName>
    <definedName name="Total_Interest" localSheetId="0">#REF!</definedName>
    <definedName name="Total_Interest">#REF!</definedName>
    <definedName name="Total_Kilometro_típico_aereo_11.4_kV" localSheetId="0">'[90]c2.5y2.6'!#REF!</definedName>
    <definedName name="Total_Kilometro_típico_aereo_11.4_kV">'[90]c2.5y2.6'!#REF!</definedName>
    <definedName name="Total_Kilometro_típico_aereo_34.5_kV" localSheetId="0">'[90]c2.5y2.6'!#REF!</definedName>
    <definedName name="Total_Kilometro_típico_aereo_34.5_kV">'[90]c2.5y2.6'!#REF!</definedName>
    <definedName name="Total_Kilometro_típico_aereo_rural_11.4kV" localSheetId="0">'[90]c2.5y2.6'!#REF!</definedName>
    <definedName name="Total_Kilometro_típico_aereo_rural_11.4kV">'[90]c2.5y2.6'!#REF!</definedName>
    <definedName name="Total_Kilometro_típico_aereo_rural_34.5kV" localSheetId="0">'[90]c2.5y2.6'!#REF!</definedName>
    <definedName name="Total_Kilometro_típico_aereo_rural_34.5kV">'[90]c2.5y2.6'!#REF!</definedName>
    <definedName name="Total_Kilometro_típico_subterraneo_11.4_kV" localSheetId="0">'[90]c2.5y2.6'!#REF!</definedName>
    <definedName name="Total_Kilometro_típico_subterraneo_11.4_kV">'[90]c2.5y2.6'!#REF!</definedName>
    <definedName name="Total_Kilometro_típico_subterraneo_34.5_kV" localSheetId="0">'[90]c2.5y2.6'!#REF!</definedName>
    <definedName name="Total_Kilometro_típico_subterraneo_34.5_kV">'[90]c2.5y2.6'!#REF!</definedName>
    <definedName name="Total_Pay" localSheetId="0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AFIR4006" localSheetId="0">#REF!</definedName>
    <definedName name="TOTALAFIR4006">#REF!</definedName>
    <definedName name="TOTALAFIR4006A" localSheetId="0">#REF!</definedName>
    <definedName name="TOTALAFIR4006A">#REF!</definedName>
    <definedName name="TOTALAFIR40CN01" localSheetId="0">#REF!</definedName>
    <definedName name="TOTALAFIR40CN01">#REF!</definedName>
    <definedName name="TOTALAFIR55CN01" localSheetId="0">#REF!</definedName>
    <definedName name="TOTALAFIR55CN01">#REF!</definedName>
    <definedName name="TOTALAFIR55CN03" localSheetId="0">#REF!</definedName>
    <definedName name="TOTALAFIR55CN03">#REF!</definedName>
    <definedName name="TOTALAFIR5607" localSheetId="0">#REF!</definedName>
    <definedName name="TOTALAFIR5607">#REF!</definedName>
    <definedName name="TotalCesantias">'[41]NOMINA 1'!$N$38</definedName>
    <definedName name="TOTALPAV4006" localSheetId="0">#REF!</definedName>
    <definedName name="TOTALPAV4006">#REF!</definedName>
    <definedName name="TOTALPAV4006A" localSheetId="0">#REF!</definedName>
    <definedName name="TOTALPAV4006A">#REF!</definedName>
    <definedName name="TOTALPAV40CN01" localSheetId="0">#REF!</definedName>
    <definedName name="TOTALPAV40CN01">#REF!</definedName>
    <definedName name="TOTALPAV40CNA" localSheetId="0">#REF!</definedName>
    <definedName name="TOTALPAV40CNA">#REF!</definedName>
    <definedName name="TOTALPAV40CNB" localSheetId="0">#REF!</definedName>
    <definedName name="TOTALPAV40CNB">#REF!</definedName>
    <definedName name="TOTALPAV55CN01" localSheetId="0">#REF!</definedName>
    <definedName name="TOTALPAV55CN01">#REF!</definedName>
    <definedName name="TOTALPAV55CN03" localSheetId="0">#REF!</definedName>
    <definedName name="TOTALPAV55CN03">#REF!</definedName>
    <definedName name="TOTALPAV55CNO3" localSheetId="0">#REF!</definedName>
    <definedName name="TOTALPAV55CNO3">#REF!</definedName>
    <definedName name="TOTALPAV5607" localSheetId="0">#REF!</definedName>
    <definedName name="TOTALPAV5607">#REF!</definedName>
    <definedName name="TotalVacaciones">'[41]NOMINA 1'!$N$37</definedName>
    <definedName name="TotAuxAlim">'[16]NOMINA-1'!$E$37</definedName>
    <definedName name="TotAuxAlimentacion">'[41]NOMINA 1'!$E$38</definedName>
    <definedName name="TotAuxCom">'[16]NOMINA-1'!$E$39</definedName>
    <definedName name="TotAuxComi">'[41]NOMINA 1'!$E$40</definedName>
    <definedName name="TotAuxDotacion">'[41]NOMINA 1'!$E$41</definedName>
    <definedName name="TotAuxHab">'[41]NOMINA 1'!$E$37</definedName>
    <definedName name="TotAuxTransporte">'[41]NOMINA 1'!$E$39</definedName>
    <definedName name="TotBasico">'[41]NOMINA 1'!$E$35</definedName>
    <definedName name="TotCom">'[16]NOMINA-1'!$E$41</definedName>
    <definedName name="TotComision">'[41]NOMINA 1'!$E$42</definedName>
    <definedName name="totdir31">'[6]31'!$G$35</definedName>
    <definedName name="TotExtras">'[41]NOMINA 1'!$E$36</definedName>
    <definedName name="TotIntercesantias">'[41]NOMINA 1'!$N$39</definedName>
    <definedName name="TotPrimaServicios">'[41]NOMINA 1'!$N$36</definedName>
    <definedName name="TotPrimaServicos">'[41]NOMINA 1'!$N$36</definedName>
    <definedName name="TotPrimaVacaciones">'[41]NOMINA 1'!$N$41</definedName>
    <definedName name="TotPrimConv">'[16]NOMINA-1'!$N$39</definedName>
    <definedName name="TotPrimConvencional">'[41]NOMINA 1'!$N$40</definedName>
    <definedName name="TotPrimVac">'[16]NOMINA-1'!$N$40</definedName>
    <definedName name="totroca" localSheetId="0">#REF!</definedName>
    <definedName name="totroca">#REF!</definedName>
    <definedName name="TotVac">'[16]NOMINA-1'!$N$36</definedName>
    <definedName name="tr" hidden="1">{"TAB1",#N/A,TRUE,"GENERAL";"TAB2",#N/A,TRUE,"GENERAL";"TAB3",#N/A,TRUE,"GENERAL";"TAB4",#N/A,TRUE,"GENERAL";"TAB5",#N/A,TRUE,"GENERAL"}</definedName>
    <definedName name="TRAMO" localSheetId="0">#REF!</definedName>
    <definedName name="TRAMO">#REF!</definedName>
    <definedName name="Transporte">'[16]DATOS CONTRATO'!$E$16</definedName>
    <definedName name="Tratamientos" localSheetId="0">#REF!</definedName>
    <definedName name="Tratamiento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mestre1">'[38]ESTADO RED'!$E$8</definedName>
    <definedName name="trjfgjh" hidden="1">{"via1",#N/A,TRUE,"general";"via2",#N/A,TRUE,"general";"via3",#N/A,TRUE,"general"}</definedName>
    <definedName name="TRM">'[39]DATOS BASICOS'!$D$33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 localSheetId="0">#REF!</definedName>
    <definedName name="tt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" localSheetId="0">#REF!</definedName>
    <definedName name="tttt">#REF!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localSheetId="0">'[20]CIRCUITOS CODENSA'!#REF!</definedName>
    <definedName name="TU">'[20]CIRCUITOS CODENSA'!#REF!</definedName>
    <definedName name="TUPI" localSheetId="0">MATCH(0.01,PRESUPUESTO!End_Bal,-1)+1</definedName>
    <definedName name="TUPI">MATCH(0.01,End_Bal,-1)+1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>#REF!</definedName>
    <definedName name="ty">#REF!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pe">[80]Tablas!$H$2:$H$13</definedName>
    <definedName name="TypeNJA">[81]Tablas!$H$2:$H$13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 localSheetId="0">#REF!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'[7]Constantes Generales'!$B$4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localSheetId="0">#REF!</definedName>
    <definedName name="ui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M" localSheetId="0">'[20]CIRCUITOS CODENSA'!#REF!</definedName>
    <definedName name="UM">'[20]CIRCUITOS CODENSA'!#REF!</definedName>
    <definedName name="UND">[47]Datos!$F$87:$F$99</definedName>
    <definedName name="UNIDAD1">[53]ITEMS!$C$2</definedName>
    <definedName name="UNIDAD521">[54]ITEMS!$C$522</definedName>
    <definedName name="UOUIV" hidden="1">{"TAB1",#N/A,TRUE,"GENERAL";"TAB2",#N/A,TRUE,"GENERAL";"TAB3",#N/A,TRUE,"GENERAL";"TAB4",#N/A,TRUE,"GENERAL";"TAB5",#N/A,TRUE,"GENERAL"}</definedName>
    <definedName name="UPZ">[47]Datos!$B$68:$B$179</definedName>
    <definedName name="uryur" hidden="1">{"TAB1",#N/A,TRUE,"GENERAL";"TAB2",#N/A,TRUE,"GENERAL";"TAB3",#N/A,TRUE,"GENERAL";"TAB4",#N/A,TRUE,"GENERAL";"TAB5",#N/A,TRUE,"GENERAL"}</definedName>
    <definedName name="US" localSheetId="0">'[20]CIRCUITOS CODENSA'!#REF!</definedName>
    <definedName name="US">'[20]CIRCUITOS CODENSA'!#REF!</definedName>
    <definedName name="ut" localSheetId="0">#REF!</definedName>
    <definedName name="ut">#REF!</definedName>
    <definedName name="utilidad">[29]DATOS!$B$18</definedName>
    <definedName name="uu" localSheetId="0">#REF!</definedName>
    <definedName name="uu">#REF!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 localSheetId="0">#REF!</definedName>
    <definedName name="uxd">#REF!</definedName>
    <definedName name="uy" localSheetId="0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oracion" localSheetId="0">#REF!</definedName>
    <definedName name="Valoracion">#REF!</definedName>
    <definedName name="VALORACIÓN" localSheetId="0">#REF!</definedName>
    <definedName name="VALORACIÓN">#REF!</definedName>
    <definedName name="ValorCto">[91]CONTRATO!$E$9</definedName>
    <definedName name="Values_Entered" localSheetId="0">IF(PRESUPUESTO!Loan_Amount*PRESUPUESTO!Interest_Rate*PRESUPUESTO!Loan_Years*PRESUPUESTO!Loan_Start&gt;0,1,0)</definedName>
    <definedName name="Values_Entered">IF(Loan_Amount*Interest_Rate*Loan_Years*Loan_Start&gt;0,1,0)</definedName>
    <definedName name="variacion">[34]Datos!$B$8</definedName>
    <definedName name="vb" localSheetId="0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 localSheetId="0">#REF!</definedName>
    <definedName name="vc">#REF!</definedName>
    <definedName name="vck" localSheetId="0">#REF!</definedName>
    <definedName name="vck">#REF!</definedName>
    <definedName name="vd" localSheetId="0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 localSheetId="0">'[20]CIRCUITOS CODENSA'!#REF!</definedName>
    <definedName name="VE">'[20]CIRCUITOS CODENSA'!#REF!</definedName>
    <definedName name="Venture">[80]Tablas!$A$2:$A$36</definedName>
    <definedName name="VentureNJA">[81]Tablas!$A$2:$A$36</definedName>
    <definedName name="vertidos">[31]criterio!$B$43:$B$47</definedName>
    <definedName name="vfbgnhyt" hidden="1">{"via1",#N/A,TRUE,"general";"via2",#N/A,TRUE,"general";"via3",#N/A,TRUE,"general"}</definedName>
    <definedName name="vfn" localSheetId="0">#REF!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 localSheetId="0">#REF!</definedName>
    <definedName name="vg">#REF!</definedName>
    <definedName name="VGDFGDFG" localSheetId="0">#REF!</definedName>
    <definedName name="VGDFGDFG">#REF!</definedName>
    <definedName name="VI" localSheetId="0">'[20]CIRCUITOS CODENSA'!#REF!</definedName>
    <definedName name="VI">'[20]CIRCUITOS CODENSA'!#REF!</definedName>
    <definedName name="vias">[84]Datos!$H$2:$H$6</definedName>
    <definedName name="VICEP_DIRECC">[78]Tablas!$A$6:$A$26</definedName>
    <definedName name="VIGFUTURA">[78]Tablas!$J$6:$J$8</definedName>
    <definedName name="vk" hidden="1">{"via1",#N/A,TRUE,"general";"via2",#N/A,TRUE,"general";"via3",#N/A,TRUE,"general"}</definedName>
    <definedName name="VL1ADES" localSheetId="0">#REF!</definedName>
    <definedName name="VL1ADES">#REF!</definedName>
    <definedName name="VL1AEMP" localSheetId="0">#REF!</definedName>
    <definedName name="VL1AEMP">#REF!</definedName>
    <definedName name="VL1AGRAVA" localSheetId="0">#REF!</definedName>
    <definedName name="VL1AGRAVA">#REF!</definedName>
    <definedName name="VL1AIMP" localSheetId="0">#REF!</definedName>
    <definedName name="VL1AIMP">#REF!</definedName>
    <definedName name="VL1AL" localSheetId="0">#REF!</definedName>
    <definedName name="VL1AL">#REF!</definedName>
    <definedName name="VL1BORD" localSheetId="0">#REF!</definedName>
    <definedName name="VL1BORD">#REF!</definedName>
    <definedName name="VL1CARC" localSheetId="0">#REF!</definedName>
    <definedName name="VL1CARC">#REF!</definedName>
    <definedName name="VL1CUN" localSheetId="0">#REF!</definedName>
    <definedName name="VL1CUN">#REF!</definedName>
    <definedName name="VL1RELLENO" localSheetId="0">#REF!</definedName>
    <definedName name="VL1RELLENO">#REF!</definedName>
    <definedName name="VL1VPLACA" localSheetId="0">#REF!</definedName>
    <definedName name="VL1VPLACA">#REF!</definedName>
    <definedName name="VL2AEMP" localSheetId="0">#REF!</definedName>
    <definedName name="VL2AEMP">#REF!</definedName>
    <definedName name="VL2AIMP" localSheetId="0">#REF!</definedName>
    <definedName name="VL2AIMP">#REF!</definedName>
    <definedName name="VL2AL" localSheetId="0">#REF!</definedName>
    <definedName name="VL2AL">#REF!</definedName>
    <definedName name="VL2AP" localSheetId="0">#REF!</definedName>
    <definedName name="VL2AP">#REF!</definedName>
    <definedName name="VL2BORD" localSheetId="0">#REF!</definedName>
    <definedName name="VL2BORD">#REF!</definedName>
    <definedName name="VL2CARC" localSheetId="0">#REF!</definedName>
    <definedName name="VL2CARC">#REF!</definedName>
    <definedName name="VL2CUN" localSheetId="0">#REF!</definedName>
    <definedName name="VL2CUN">#REF!</definedName>
    <definedName name="VL2DES" localSheetId="0">#REF!</definedName>
    <definedName name="VL2DES">#REF!</definedName>
    <definedName name="VL2GRAVA" localSheetId="0">#REF!</definedName>
    <definedName name="VL2GRAVA">#REF!</definedName>
    <definedName name="VL2RELLENO" localSheetId="0">#REF!</definedName>
    <definedName name="VL2RELLENO">#REF!</definedName>
    <definedName name="vm" localSheetId="0">#REF!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R_UN_PPTO" localSheetId="0">IF(OR(PRESUPUESTO!LG&lt;9,#REF!=""),"",IFERROR(VLOOKUP(#REF!,#REF!,7,0),""))</definedName>
    <definedName name="VR_UN_PPTO">IF(OR(LG&lt;9,#REF!=""),"",IFERROR(VLOOKUP(#REF!,#REF!,7,0),""))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TAlcanPluvial" localSheetId="0">#REF!</definedName>
    <definedName name="VTAlcanPluvial">#REF!</definedName>
    <definedName name="VTAlcanSanitario" localSheetId="0">#REF!</definedName>
    <definedName name="VTAlcanSanitario">#REF!</definedName>
    <definedName name="VTAndenes" localSheetId="0">#REF!</definedName>
    <definedName name="VTAndenes">#REF!</definedName>
    <definedName name="VTCicloRuta" localSheetId="0">#REF!</definedName>
    <definedName name="VTCicloRuta">#REF!</definedName>
    <definedName name="VTESpPubAdic" localSheetId="0">#REF!</definedName>
    <definedName name="VTESpPubAdic">#REF!</definedName>
    <definedName name="VTEspPublico" localSheetId="0">#REF!</definedName>
    <definedName name="VTEspPublico">#REF!</definedName>
    <definedName name="VTEstructuras" localSheetId="0">#REF!</definedName>
    <definedName name="VTEstructuras">#REF!</definedName>
    <definedName name="VTMobUrbano" localSheetId="0">#REF!</definedName>
    <definedName name="VTMobUrbano">#REF!</definedName>
    <definedName name="VTPavimentos" localSheetId="0">#REF!</definedName>
    <definedName name="VTPavimentos">#REF!</definedName>
    <definedName name="VTPavimentos1" localSheetId="0">#REF!</definedName>
    <definedName name="VTPavimentos1">#REF!</definedName>
    <definedName name="VTPreliminares" localSheetId="0">#REF!</definedName>
    <definedName name="VTPreliminares">#REF!</definedName>
    <definedName name="VTPreliminares1" localSheetId="0">#REF!</definedName>
    <definedName name="VTPreliminares1">#REF!</definedName>
    <definedName name="VTRedesSecas" localSheetId="0">#REF!</definedName>
    <definedName name="VTRedesSecas">#REF!</definedName>
    <definedName name="VTRElectrica" localSheetId="0">#REF!</definedName>
    <definedName name="VTRElectrica">#REF!</definedName>
    <definedName name="VTRHumedas" localSheetId="0">#REF!</definedName>
    <definedName name="VTRHumedas">#REF!</definedName>
    <definedName name="VTRTelfColTel" localSheetId="0">#REF!</definedName>
    <definedName name="VTRTelfColTel">#REF!</definedName>
    <definedName name="VTRTelfETB" localSheetId="0">#REF!</definedName>
    <definedName name="VTRTelfETB">#REF!</definedName>
    <definedName name="VTSeñDemSem" localSheetId="0">#REF!</definedName>
    <definedName name="VTSeñDemSem">#REF!</definedName>
    <definedName name="VTVegetacion" localSheetId="0">#REF!</definedName>
    <definedName name="VTVegetacion">#REF!</definedName>
    <definedName name="vv" localSheetId="0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 localSheetId="0">Scheduled_Payment+Extra_Payment</definedName>
    <definedName name="w">Scheduled_Payment+Extra_Payment</definedName>
    <definedName name="w2w2w" hidden="1">{"via1",#N/A,TRUE,"general";"via2",#N/A,TRUE,"general";"via3",#N/A,TRUE,"general"}</definedName>
    <definedName name="Wabordador" localSheetId="0">#REF!</definedName>
    <definedName name="Wabordador">#REF!</definedName>
    <definedName name="Wcalzada" localSheetId="0">#REF!</definedName>
    <definedName name="Wcalzada">#REF!</definedName>
    <definedName name="WcicloRuta" localSheetId="0">#REF!</definedName>
    <definedName name="WcicloRuta">#REF!</definedName>
    <definedName name="WDWEFDEWF" localSheetId="0">#REF!</definedName>
    <definedName name="WDWEFDEWF">#REF!</definedName>
    <definedName name="we" localSheetId="0">#REF!</definedName>
    <definedName name="we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j" localSheetId="0">#REF!</definedName>
    <definedName name="wj">#REF!</definedName>
    <definedName name="wl" localSheetId="0">#REF!</definedName>
    <definedName name="wl">#REF!</definedName>
    <definedName name="Wpeatonal" localSheetId="0">#REF!</definedName>
    <definedName name="Wpeatonal">#REF!</definedName>
    <definedName name="WQEEWQ" hidden="1">{"TAB1",#N/A,TRUE,"GENERAL";"TAB2",#N/A,TRUE,"GENERAL";"TAB3",#N/A,TRUE,"GENERAL";"TAB4",#N/A,TRUE,"GENERAL";"TAB5",#N/A,TRUE,"GENERAL"}</definedName>
    <definedName name="wrn.Aging._.and._.Trend._.Analysis." hidden="1">{#N/A,#N/A,FALSE,"Aging Summary";#N/A,#N/A,FALSE,"Ratio Analysis";#N/A,#N/A,FALSE,"Test 120 Day Accts";#N/A,#N/A,FALSE,"Tickmarks"}</definedName>
    <definedName name="wrn.ANALISIS._.PROPUESTA." hidden="1">{#N/A,#N/A,TRUE,"ANAPRO"}</definedName>
    <definedName name="wrn.civil._.works." hidden="1">{#N/A,#N/A,TRUE,"1842CWN0"}</definedName>
    <definedName name="wrn.civil._.works._1" hidden="1">{#N/A,#N/A,TRUE,"1842CWN0"}</definedName>
    <definedName name="wrn.civil._.works._2" hidden="1">{#N/A,#N/A,TRUE,"1842CWN0"}</definedName>
    <definedName name="wrn.ESTADO._.REHABILITACION." hidden="1">{"PRES REHAB ARM-PER POR ITEMS  KM A KM",#N/A,TRUE,"Rehabilitacion Arm-Per"}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ERENCIA._2" hidden="1">{#N/A,#N/A,TRUE,"INGENIERIA";#N/A,#N/A,TRUE,"COMPRAS";#N/A,#N/A,TRUE,"DIRECCION";#N/A,#N/A,TRUE,"RESUMEN"}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SENCILLO." hidden="1">{"PYGS",#N/A,FALSE,"PYG";"ACTIS",#N/A,FALSE,"BCE_GRAL-ACTIVO";"PASIS",#N/A,FALSE,"BCE_GRAL-PASIVO-PATRIM";"CAJAS",#N/A,FALSE,"CAJA"}</definedName>
    <definedName name="wrn.Total." hidden="1">{"Parcial",#N/A,FALSE,"GastFuncionamiento";"Parcial2",#N/A,FALSE,"GastFuncionamiento";"Total",#N/A,FALSE,"GastFuncionamiento"}</definedName>
    <definedName name="wrn.via." hidden="1">{"via1",#N/A,TRUE,"general";"via2",#N/A,TRUE,"general";"via3",#N/A,TRUE,"general"}</definedName>
    <definedName name="ws" localSheetId="0">#REF!</definedName>
    <definedName name="ws">#REF!</definedName>
    <definedName name="Wseparador" localSheetId="0">#REF!</definedName>
    <definedName name="Wseparador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 localSheetId="0">#REF!</definedName>
    <definedName name="ww">#REF!</definedName>
    <definedName name="wwded3" hidden="1">{"via1",#N/A,TRUE,"general";"via2",#N/A,TRUE,"general";"via3",#N/A,TRUE,"general"}</definedName>
    <definedName name="www" localSheetId="0">#REF!</definedName>
    <definedName name="www">#REF!</definedName>
    <definedName name="WWWW" localSheetId="0">#REF!</definedName>
    <definedName name="WWWW">#REF!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 localSheetId="0">#REF!</definedName>
    <definedName name="x">#REF!</definedName>
    <definedName name="xb" localSheetId="0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 localSheetId="0">#REF!</definedName>
    <definedName name="xo">#REF!</definedName>
    <definedName name="XSW" hidden="1">{#N/A,#N/A,TRUE,"1842CWN0"}</definedName>
    <definedName name="XSW_1" hidden="1">{#N/A,#N/A,TRUE,"1842CWN0"}</definedName>
    <definedName name="XSW_2" hidden="1">{#N/A,#N/A,TRUE,"1842CWN0"}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>#REF!</definedName>
    <definedName name="xxfg" hidden="1">{"via1",#N/A,TRUE,"general";"via2",#N/A,TRUE,"general";"via3",#N/A,TRUE,"general"}</definedName>
    <definedName name="xxx" localSheetId="0">#REF!</definedName>
    <definedName name="xxx">#REF!</definedName>
    <definedName name="XXX10" localSheetId="0">#REF!</definedName>
    <definedName name="XXX10">#REF!</definedName>
    <definedName name="XXX5" localSheetId="0">#REF!</definedName>
    <definedName name="XXX5">#REF!</definedName>
    <definedName name="XXXX" localSheetId="0" hidden="1">#REF!</definedName>
    <definedName name="XXXX" hidden="1">#REF!</definedName>
    <definedName name="xxxxxds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S" localSheetId="0" hidden="1">#REF!</definedName>
    <definedName name="XZS" hidden="1">#REF!</definedName>
    <definedName name="XZXZV" hidden="1">{"via1",#N/A,TRUE,"general";"via2",#N/A,TRUE,"general";"via3",#N/A,TRUE,"general"}</definedName>
    <definedName name="y" localSheetId="0">#REF!</definedName>
    <definedName name="y">#REF!</definedName>
    <definedName name="y6y6" hidden="1">{"via1",#N/A,TRUE,"general";"via2",#N/A,TRUE,"general";"via3",#N/A,TRUE,"general"}</definedName>
    <definedName name="YEAR" localSheetId="0">#REF!</definedName>
    <definedName name="YEAR">#REF!</definedName>
    <definedName name="YEAR_NAME" localSheetId="0">#REF!</definedName>
    <definedName name="YEAR_NAME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 localSheetId="0">#REF!</definedName>
    <definedName name="yn">#REF!</definedName>
    <definedName name="YO" hidden="1">{#N/A,#N/A,FALSE,"GRAFICO";#N/A,#N/A,FALSE,"CAJA (2)";#N/A,#N/A,FALSE,"TERCEROS-PROMEDIO";#N/A,#N/A,FALSE,"CAJA";#N/A,#N/A,FALSE,"INGRESOS1995-2003";#N/A,#N/A,FALSE,"GASTOS1995-2003"}</definedName>
    <definedName name="YR" localSheetId="0">#REF!</definedName>
    <definedName name="YR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Date">[11]DATABASE!$Z$6:$AO$6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localSheetId="0">#REF!</definedName>
    <definedName name="yu">#REF!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 localSheetId="0">#REF!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>#REF!</definedName>
    <definedName name="yy">#REF!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 localSheetId="0">DATE(YEAR([65]!Loan_Start),MONTH([65]!Loan_Start)+Payment_Number,DAY([65]!Loan_Start))</definedName>
    <definedName name="Z">DATE(YEAR([65]!Loan_Start),MONTH([65]!Loan_Start)+Payment_Number,DAY([65]!Loan_Start))</definedName>
    <definedName name="Z_086A872D_15DF_436A_8459_CE22F6819FF4_.wvu.Rows" localSheetId="0" hidden="1">[18]Presentacion!#REF!</definedName>
    <definedName name="Z_086A872D_15DF_436A_8459_CE22F6819FF4_.wvu.Rows" hidden="1">[18]Presentacion!#REF!</definedName>
    <definedName name="Z_D55C8B2E_861A_459E_9D09_3AF38A1DE99E_.wvu.Rows" localSheetId="0" hidden="1">[18]Presentacion!#REF!</definedName>
    <definedName name="Z_D55C8B2E_861A_459E_9D09_3AF38A1DE99E_.wvu.Rows" hidden="1">[18]Presentacion!#REF!</definedName>
    <definedName name="Z_F540D718_D9AA_403F_AE49_60D937FD77E5_.wvu.Rows" localSheetId="0" hidden="1">[18]Presentacion!#REF!</definedName>
    <definedName name="Z_F540D718_D9AA_403F_AE49_60D937FD77E5_.wvu.Rows" hidden="1">[18]Presentacion!#REF!</definedName>
    <definedName name="Z_PPTO" localSheetId="0">IF(#REF!="Vr Unitario",PRESUPUESTO!VR_UN_PPTO,IF(#REF!="Cantidad Total",PRESUPUESTO!CANT_TOT_PPTO,IF(#REF!="Subtotal",PRESUPUESTO!COL_M_PPTO,IF(#REF!="Vr Capitulo",PRESUPUESTO!COL_L,PRESUPUESTO!ZONA_PPTO))))</definedName>
    <definedName name="Z_PPTO">IF(#REF!="Vr Unitario",VR_UN_PPTO,IF(#REF!="Cantidad Total",CANT_TOT_PPTO,IF(#REF!="Subtotal",COL_M_PPTO,IF(#REF!="Vr Capitulo",COL_L,ZONA_PPTO))))</definedName>
    <definedName name="ZAQ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AQ_2" hidden="1">{#N/A,#N/A,TRUE,"INGENIERIA";#N/A,#N/A,TRUE,"COMPRAS";#N/A,#N/A,TRUE,"DIRECCION";#N/A,#N/A,TRUE,"RESUMEN"}</definedName>
    <definedName name="zc" localSheetId="0">#REF!</definedName>
    <definedName name="zc">#REF!</definedName>
    <definedName name="zd" localSheetId="0">#REF!</definedName>
    <definedName name="zd">#REF!</definedName>
    <definedName name="zdervr" hidden="1">{"via1",#N/A,TRUE,"general";"via2",#N/A,TRUE,"general";"via3",#N/A,TRUE,"general"}</definedName>
    <definedName name="zdr" localSheetId="0">#REF!</definedName>
    <definedName name="zdr">#REF!</definedName>
    <definedName name="ZONA_PPTO" localSheetId="0">IF(ISEVEN(COLUMN()),PRESUPUESTO!CANT_Z_PPTO,PRESUPUESTO!SUB_TOT)</definedName>
    <definedName name="ZONA_PPTO">IF(ISEVEN(COLUMN()),CANT_Z_PPTO,SUB_TOT)</definedName>
    <definedName name="zx" localSheetId="0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 localSheetId="0">#REF!</definedName>
    <definedName name="zz">#REF!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" i="8" l="1"/>
  <c r="F14" i="8"/>
  <c r="H23" i="8" l="1"/>
  <c r="H17" i="8" l="1"/>
  <c r="D13" i="6"/>
  <c r="D11" i="6"/>
  <c r="D10" i="6"/>
  <c r="D9" i="6"/>
  <c r="H8" i="8" l="1"/>
  <c r="F15" i="3" l="1"/>
  <c r="F12" i="3" l="1"/>
  <c r="F14" i="3" s="1"/>
  <c r="F11" i="3"/>
  <c r="F22" i="3" l="1"/>
  <c r="F24" i="3" l="1"/>
  <c r="H10" i="8" s="1"/>
  <c r="H25" i="8" s="1"/>
  <c r="C5" i="6" l="1"/>
  <c r="C6" i="6" s="1"/>
  <c r="D6" i="6" s="1"/>
  <c r="K17" i="8"/>
  <c r="K10" i="8"/>
  <c r="K23" i="8"/>
  <c r="H26" i="8"/>
  <c r="H29" i="8" s="1"/>
  <c r="D20" i="6" l="1"/>
  <c r="F10" i="6"/>
  <c r="D18" i="6"/>
  <c r="F13" i="6"/>
  <c r="F11" i="6"/>
  <c r="D21" i="6"/>
  <c r="D19" i="6"/>
  <c r="F12" i="6"/>
  <c r="F9" i="6"/>
  <c r="D17" i="6"/>
  <c r="F14" i="6" l="1"/>
  <c r="E14" i="6" s="1"/>
  <c r="G28" i="8" s="1"/>
  <c r="H28" i="8" s="1"/>
  <c r="D24" i="6"/>
  <c r="C24" i="6" s="1"/>
  <c r="G27" i="8" s="1"/>
  <c r="H27" i="8" s="1"/>
  <c r="H30" i="8" l="1"/>
  <c r="H31" i="8" l="1"/>
  <c r="H32" i="8" s="1"/>
  <c r="H33" i="8" l="1"/>
  <c r="C2" i="8" l="1"/>
</calcChain>
</file>

<file path=xl/sharedStrings.xml><?xml version="1.0" encoding="utf-8"?>
<sst xmlns="http://schemas.openxmlformats.org/spreadsheetml/2006/main" count="140" uniqueCount="125">
  <si>
    <t>TARIFA MES - PROFESIONAL CATEGORÍA 3 (No incluye Factor de Prestaciones)</t>
  </si>
  <si>
    <t>SUBTOTAL 1</t>
  </si>
  <si>
    <t xml:space="preserve">ALQUILER EQUIPO, SUMINISTROS Y OTROS ELEMENTOS </t>
  </si>
  <si>
    <t>UNIDAD</t>
  </si>
  <si>
    <t>un</t>
  </si>
  <si>
    <t>IMPUESTOS</t>
  </si>
  <si>
    <t>POLIZAS</t>
  </si>
  <si>
    <t>UTILIDAD</t>
  </si>
  <si>
    <t>IVA</t>
  </si>
  <si>
    <t>MES</t>
  </si>
  <si>
    <t>ITEM</t>
  </si>
  <si>
    <t>CONCEPTO</t>
  </si>
  <si>
    <t>PORCENTAJE</t>
  </si>
  <si>
    <t>1.</t>
  </si>
  <si>
    <t>Salarios y Prestaciones Sociales de Personal Facturable</t>
  </si>
  <si>
    <t>1.1.</t>
  </si>
  <si>
    <t xml:space="preserve">Salarios </t>
  </si>
  <si>
    <t>1.2.</t>
  </si>
  <si>
    <t>Prima de servicios (Junio -Diciembre)</t>
  </si>
  <si>
    <t xml:space="preserve"> x 1.3. =</t>
  </si>
  <si>
    <t>Vacaciones</t>
  </si>
  <si>
    <t>Seguridad Social (salud 8,5%  + pensión 12%) o (salud 12,5% + Pension 16%)</t>
  </si>
  <si>
    <t>Caja de Compensación Familiar</t>
  </si>
  <si>
    <t>ARL (Depende del riesgo de la Actividad a Contratar .) (**)</t>
  </si>
  <si>
    <t>Sena</t>
  </si>
  <si>
    <t>ICBF</t>
  </si>
  <si>
    <t>Otros (Auxilios varios, prestaciones extralegales, Incapacidades no cubiertas)</t>
  </si>
  <si>
    <t>Dotación  (Para Ingresos Laborales hasta 2 SMLV, Demas cuando son actividades de Campo o que requieran dotacion)</t>
  </si>
  <si>
    <t>Sub-total</t>
  </si>
  <si>
    <t xml:space="preserve">Estampilla U. Distrital                      </t>
  </si>
  <si>
    <t xml:space="preserve">Estampilla Pro Cultura                     </t>
  </si>
  <si>
    <t xml:space="preserve">Estampilla Pro Adulto Mayor           </t>
  </si>
  <si>
    <t>4.1</t>
  </si>
  <si>
    <t xml:space="preserve">I.C.A                                                     </t>
  </si>
  <si>
    <t>Subsidio de transporte</t>
  </si>
  <si>
    <t>Cesantías</t>
  </si>
  <si>
    <t>1.3</t>
  </si>
  <si>
    <t>1.4</t>
  </si>
  <si>
    <t>1.13</t>
  </si>
  <si>
    <t>Intereses de cesantías</t>
  </si>
  <si>
    <t>1.8</t>
  </si>
  <si>
    <t>1.9</t>
  </si>
  <si>
    <t>1.10</t>
  </si>
  <si>
    <t>1.11</t>
  </si>
  <si>
    <t>1.12</t>
  </si>
  <si>
    <t>1.5</t>
  </si>
  <si>
    <t>1.6</t>
  </si>
  <si>
    <t>1.7</t>
  </si>
  <si>
    <t xml:space="preserve">CALCULO DEL FACTOR MULTIPLICADOR </t>
  </si>
  <si>
    <t>VALOR TOTAL
 (A X B)</t>
  </si>
  <si>
    <t>UND</t>
  </si>
  <si>
    <t>ALQUILER DE VEHICULO: CAMPERO, PICK-UP, CAMIONETA, CAMION O SIMILAR DE 1300cc A 2000cc DE CILINDRADA, MODELO 2022 A 2019. 100% DE LA TARIFA ESTABLECIDA. INCLUYE TODOS LOS COSTOS DE OPERACIÓN Y MANTENIMIENTO EXCEPTO EL SALARIO DEL CONDUCTOR</t>
  </si>
  <si>
    <t>EDICIÓN DE INFORME MENSUAL DE INTERVENTORÍA O CONSULTORÍA. Incluye 4 tapas plastificadas tamaño carta color blanco, con 6 tornillos, hojas de papel bond tamaño carta 75 gramos, 170 folios</t>
  </si>
  <si>
    <t>DURACIÓN</t>
  </si>
  <si>
    <t>SMMLV</t>
  </si>
  <si>
    <t>CALCULO DE LOS PORCENTAJES POR SEGUROS E IMPUESTOS</t>
  </si>
  <si>
    <t>DURACION CONTRATO (MESES)</t>
  </si>
  <si>
    <t xml:space="preserve">VALOR CONTRATO </t>
  </si>
  <si>
    <t>PÓLIZAS DE SEGURO</t>
  </si>
  <si>
    <t>TASA ASEGURADORA</t>
  </si>
  <si>
    <t>VALOR</t>
  </si>
  <si>
    <t>CUMPLIMIENTO</t>
  </si>
  <si>
    <t>CALIDAD DEL SERVICIO</t>
  </si>
  <si>
    <t>SALARIOS Y PRESTACIONES SOCIALES</t>
  </si>
  <si>
    <t>ESTABILIDAD DE LA OBRA</t>
  </si>
  <si>
    <t xml:space="preserve">RESPONSABILIDAD CIVIL </t>
  </si>
  <si>
    <t>RESPONSABILIDAD CIVIL</t>
  </si>
  <si>
    <t>200 SMLV</t>
  </si>
  <si>
    <t>1500 SLMV</t>
  </si>
  <si>
    <t>300 SMLV</t>
  </si>
  <si>
    <t>1500 A 2500</t>
  </si>
  <si>
    <t>400 SMLV</t>
  </si>
  <si>
    <t>2500 A 5000</t>
  </si>
  <si>
    <t>5% CUANDO SEA SUPERIOR  A 10000 SMLV HASTA 75000</t>
  </si>
  <si>
    <t xml:space="preserve">Rete fuente                                        </t>
  </si>
  <si>
    <t xml:space="preserve">Contrib. Especial (Imp. De Guerra )  </t>
  </si>
  <si>
    <t>IVA - 19%</t>
  </si>
  <si>
    <t>FACTOR PRESTACIONAL</t>
  </si>
  <si>
    <t>CANTIDAD 
(A)</t>
  </si>
  <si>
    <t>VALOR TOTAL
 (A X B X C)</t>
  </si>
  <si>
    <t>DESCRIPCIÓN</t>
  </si>
  <si>
    <t>PERSONAL ESPECIALISTA, PROFESIONAL O DE APOYO</t>
  </si>
  <si>
    <t>1.1</t>
  </si>
  <si>
    <t>PRESUPUESTO TOTAL :</t>
  </si>
  <si>
    <t>mes</t>
  </si>
  <si>
    <t>CANTIDAD
(A)</t>
  </si>
  <si>
    <t>Dedicación Mes 
(B)</t>
  </si>
  <si>
    <t>VALOR MES
 (C)</t>
  </si>
  <si>
    <t>2.1</t>
  </si>
  <si>
    <t>TARIFA GLOBAL - GASTOS OFICINA (PAPELERIA, FOTOCOPIAS Y OTROS)</t>
  </si>
  <si>
    <t>N.A</t>
  </si>
  <si>
    <t>und/mes</t>
  </si>
  <si>
    <t>RETEFUENTE</t>
  </si>
  <si>
    <t>ICA</t>
  </si>
  <si>
    <t>ESTAMPILLA U PEDAGÓGICA</t>
  </si>
  <si>
    <t>ESTAMPILLA ADULTO MAYOR</t>
  </si>
  <si>
    <t>ESTAMPILLA UD</t>
  </si>
  <si>
    <t>ESTAMPILLA PROCULTURA</t>
  </si>
  <si>
    <t>VALOR UNITARIO
 (B)</t>
  </si>
  <si>
    <t xml:space="preserve">SUBTOTAL 2 - COSTOS OPERACIONALES </t>
  </si>
  <si>
    <t>SUBTOTAL 1 - PERSONAL ESPECIALISTA, PROFESIONAL O DE APOYO</t>
  </si>
  <si>
    <t>COSTOS ADMINISTRATIVOS</t>
  </si>
  <si>
    <t>COSTOS OPERACIONALES</t>
  </si>
  <si>
    <t>4.2</t>
  </si>
  <si>
    <t>TOTAL PRESUPUESTO</t>
  </si>
  <si>
    <t>Glb/Mes</t>
  </si>
  <si>
    <t>VALOR MES 
(C)</t>
  </si>
  <si>
    <t>Categoria</t>
  </si>
  <si>
    <t>SUBTOTAL 4 -  MONITOREO</t>
  </si>
  <si>
    <t>OPERACIÓN DEL MONITOREO</t>
  </si>
  <si>
    <t>SUBTOTAL 5 - COSTOS ADMINISTRATIVOS</t>
  </si>
  <si>
    <t>TOTAL COSTOS DIRECTOS</t>
  </si>
  <si>
    <t>TOTAL DEDICACION
(B)</t>
  </si>
  <si>
    <t>REPLANTEO, GEOREFERENCIACIÓN Y CONSTRUCCIÓN DE MOJONES</t>
  </si>
  <si>
    <t>Ingeniero topografico</t>
  </si>
  <si>
    <t>REALIZAR EL CONTROL TOPOGRÁFICO DE LOS MOVIMIENTOS EN MASA IDENTIFICADOS EN EL POLIGONO DE ESTUDIO EN EL BARRIO EL PARAISO DE LA LOCALIDAD DE CHAPINERO EN BOGOTÁ, D.C</t>
  </si>
  <si>
    <t>CUADRILLA DE TOPOGRÁFÍA A TODO COSTO (Topografo inspector y 1 cadenero, equipo de topografía)</t>
  </si>
  <si>
    <t>2.2</t>
  </si>
  <si>
    <t>2.3</t>
  </si>
  <si>
    <t>3.1</t>
  </si>
  <si>
    <t>3.2</t>
  </si>
  <si>
    <t>4.3</t>
  </si>
  <si>
    <t>TOTAL COSTOS DIRECTOS (1 + 2 + 3)</t>
  </si>
  <si>
    <t>TOTAL ( 1 + 2 + 3 + 4) SIN INCLUIR IVA</t>
  </si>
  <si>
    <t xml:space="preserve">REALIZAR EL CONTROL TOPOGRÁFICO DE LOS MOVIMIENTOS EN MASA IDENTIFICADOS EN EL POLIGONO DE ESTUDIO EN EL BARRIO EL PARAISO DE LA LOCALIDAD DE CHAPINERO EN BOGOTÁ, D.C”,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</si>
</sst>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1" formatCode="_-* #,##0_-;\-* #,##0_-;_-* &quot;-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_-* #,##0.00\ _P_t_a_-;\-* #,##0.00\ _P_t_a_-;_-* &quot;-&quot;??\ _P_t_a_-;_-@_-"/>
    <numFmt numFmtId="169" formatCode="&quot;$&quot;#,##0_-"/>
    <numFmt numFmtId="170" formatCode="[$$-240A]\ #,##0"/>
    <numFmt numFmtId="171" formatCode="0.0"/>
    <numFmt numFmtId="172" formatCode="_-* #,##0.00\ _p_t_a_-;\-* #,##0.00\ _p_t_a_-;_-* &quot;-&quot;??\ _p_t_a_-;_-@_-"/>
    <numFmt numFmtId="173" formatCode="_ * #,##0.00_ ;_ * \-#,##0.00_ ;_ * &quot;-&quot;??_ ;_ @_ "/>
    <numFmt numFmtId="174" formatCode="_-* #,##0.00\ &quot;pta&quot;_-;\-* #,##0.00\ &quot;pta&quot;_-;_-* &quot;-&quot;??\ &quot;pta&quot;_-;_-@_-"/>
    <numFmt numFmtId="175" formatCode="&quot;No. &quot;#,##0"/>
    <numFmt numFmtId="176" formatCode="0.0\ &quot;meses&quot;"/>
    <numFmt numFmtId="177" formatCode="_(&quot;$ &quot;* #,##0.00_);_(&quot;$ &quot;* \(#,##0.00\);_(&quot;$ &quot;* \-??_);_(@_)"/>
    <numFmt numFmtId="178" formatCode="_ &quot;$&quot;\ * #,##0.00_ ;_ &quot;$&quot;\ * \-#,##0.00_ ;_ &quot;$&quot;\ * &quot;-&quot;??_ ;_ @_ "/>
    <numFmt numFmtId="179" formatCode="_(* #,##0.00_);_(* \(#,##0.00\);_(* \-??_);_(@_)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theme="1"/>
      <name val="Arial Narrow"/>
      <family val="2"/>
    </font>
    <font>
      <sz val="10"/>
      <color indexed="17"/>
      <name val="Arial Narrow"/>
      <family val="2"/>
    </font>
    <font>
      <b/>
      <sz val="10"/>
      <color theme="1"/>
      <name val="Arial Narrow"/>
      <family val="2"/>
    </font>
    <font>
      <sz val="10"/>
      <name val="Arial"/>
      <family val="2"/>
      <charset val="1"/>
    </font>
    <font>
      <b/>
      <sz val="10"/>
      <color indexed="8"/>
      <name val="Arial Narrow"/>
      <family val="2"/>
    </font>
    <font>
      <b/>
      <u/>
      <sz val="10"/>
      <color indexed="8"/>
      <name val="Arial Narrow"/>
      <family val="2"/>
    </font>
    <font>
      <sz val="10"/>
      <color indexed="8"/>
      <name val="Arial Narrow"/>
      <family val="2"/>
    </font>
    <font>
      <sz val="10"/>
      <color theme="0"/>
      <name val="Arial Narrow"/>
      <family val="2"/>
    </font>
    <font>
      <sz val="6"/>
      <name val="Arial"/>
      <family val="2"/>
    </font>
    <font>
      <sz val="6"/>
      <name val="Arial"/>
      <family val="2"/>
      <charset val="1"/>
    </font>
    <font>
      <b/>
      <sz val="6"/>
      <name val="Arial"/>
      <family val="2"/>
    </font>
    <font>
      <sz val="11"/>
      <color indexed="8"/>
      <name val="Calibri"/>
      <family val="2"/>
      <charset val="1"/>
    </font>
    <font>
      <sz val="6"/>
      <color indexed="8"/>
      <name val="Calibri"/>
      <family val="2"/>
      <charset val="1"/>
    </font>
    <font>
      <sz val="10"/>
      <name val="Mangal"/>
      <family val="2"/>
    </font>
    <font>
      <sz val="6"/>
      <color indexed="8"/>
      <name val="Arial"/>
      <family val="2"/>
      <charset val="1"/>
    </font>
    <font>
      <b/>
      <sz val="6"/>
      <color indexed="8"/>
      <name val="Arial"/>
      <family val="2"/>
      <charset val="1"/>
    </font>
    <font>
      <sz val="8"/>
      <name val="Arial Narrow"/>
      <family val="2"/>
    </font>
    <font>
      <sz val="8"/>
      <color indexed="8"/>
      <name val="Arial Narrow"/>
      <family val="2"/>
    </font>
    <font>
      <sz val="6"/>
      <color theme="1"/>
      <name val="Arial Narrow"/>
      <family val="2"/>
    </font>
    <font>
      <sz val="6"/>
      <color rgb="FFFF0000"/>
      <name val="Arial Narrow"/>
      <family val="2"/>
    </font>
    <font>
      <sz val="6"/>
      <color rgb="FFFF0000"/>
      <name val="Arial"/>
      <family val="2"/>
      <charset val="1"/>
    </font>
    <font>
      <sz val="10.5"/>
      <color rgb="FF000000"/>
      <name val="Calibri"/>
    </font>
    <font>
      <sz val="13"/>
      <color rgb="FF000000"/>
      <name val="Calibri"/>
      <family val="2"/>
    </font>
    <font>
      <b/>
      <sz val="12"/>
      <name val="Arial Narrow"/>
      <family val="2"/>
    </font>
    <font>
      <sz val="12"/>
      <name val="Arial Narrow"/>
      <family val="2"/>
    </font>
    <font>
      <sz val="12"/>
      <color theme="1"/>
      <name val="Arial Narrow"/>
      <family val="2"/>
    </font>
    <font>
      <sz val="12"/>
      <color indexed="54"/>
      <name val="Arial Narrow"/>
      <family val="2"/>
    </font>
    <font>
      <sz val="12"/>
      <color indexed="9"/>
      <name val="Arial Narrow"/>
      <family val="2"/>
    </font>
    <font>
      <sz val="12"/>
      <color rgb="FF000000"/>
      <name val="Arial Narrow"/>
      <family val="2"/>
    </font>
    <font>
      <b/>
      <sz val="6"/>
      <color indexed="8"/>
      <name val="Calibri"/>
      <family val="2"/>
    </font>
    <font>
      <sz val="8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50"/>
        <bgColor indexed="51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 tint="-9.9978637043366805E-2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8"/>
      </left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64"/>
      </right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E0E0E0"/>
      </left>
      <right style="thin">
        <color rgb="FFE0E0E0"/>
      </right>
      <top style="thin">
        <color rgb="FFE0E0E0"/>
      </top>
      <bottom style="thin">
        <color rgb="FFE0E0E0"/>
      </bottom>
      <diagonal/>
    </border>
    <border>
      <left style="double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69">
    <xf numFmtId="0" fontId="0" fillId="0" borderId="0"/>
    <xf numFmtId="0" fontId="2" fillId="0" borderId="0"/>
    <xf numFmtId="168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73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75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76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2" fillId="0" borderId="0"/>
    <xf numFmtId="0" fontId="2" fillId="0" borderId="0"/>
    <xf numFmtId="9" fontId="3" fillId="0" borderId="0" applyFont="0" applyFill="0" applyBorder="0" applyAlignment="0" applyProtection="0"/>
    <xf numFmtId="0" fontId="2" fillId="0" borderId="0"/>
    <xf numFmtId="4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9" fillId="0" borderId="0"/>
    <xf numFmtId="0" fontId="2" fillId="0" borderId="0"/>
    <xf numFmtId="165" fontId="3" fillId="0" borderId="0" applyFont="0" applyFill="0" applyBorder="0" applyAlignment="0" applyProtection="0"/>
    <xf numFmtId="0" fontId="17" fillId="0" borderId="0"/>
    <xf numFmtId="177" fontId="19" fillId="0" borderId="0" applyFill="0" applyBorder="0" applyAlignment="0" applyProtection="0"/>
    <xf numFmtId="41" fontId="1" fillId="0" borderId="0" applyFont="0" applyFill="0" applyBorder="0" applyAlignment="0" applyProtection="0"/>
    <xf numFmtId="0" fontId="2" fillId="0" borderId="0"/>
    <xf numFmtId="178" fontId="2" fillId="0" borderId="0" applyFont="0" applyFill="0" applyBorder="0" applyAlignment="0" applyProtection="0"/>
    <xf numFmtId="9" fontId="19" fillId="0" borderId="0" applyFill="0" applyBorder="0" applyAlignment="0" applyProtection="0"/>
    <xf numFmtId="0" fontId="9" fillId="0" borderId="0"/>
    <xf numFmtId="179" fontId="19" fillId="0" borderId="0" applyFill="0" applyBorder="0" applyAlignment="0" applyProtection="0"/>
    <xf numFmtId="0" fontId="9" fillId="0" borderId="0"/>
    <xf numFmtId="0" fontId="27" fillId="0" borderId="0"/>
    <xf numFmtId="0" fontId="28" fillId="0" borderId="34"/>
    <xf numFmtId="43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</cellStyleXfs>
  <cellXfs count="184">
    <xf numFmtId="0" fontId="0" fillId="0" borderId="0" xfId="0"/>
    <xf numFmtId="0" fontId="6" fillId="0" borderId="0" xfId="30" applyFont="1"/>
    <xf numFmtId="0" fontId="6" fillId="0" borderId="0" xfId="30" applyFont="1" applyAlignment="1">
      <alignment vertical="center"/>
    </xf>
    <xf numFmtId="10" fontId="7" fillId="0" borderId="0" xfId="30" applyNumberFormat="1" applyFont="1"/>
    <xf numFmtId="0" fontId="10" fillId="0" borderId="6" xfId="30" applyFont="1" applyBorder="1" applyAlignment="1">
      <alignment horizontal="center" vertical="center"/>
    </xf>
    <xf numFmtId="0" fontId="12" fillId="0" borderId="6" xfId="30" applyFont="1" applyBorder="1" applyAlignment="1">
      <alignment horizontal="center" vertical="center"/>
    </xf>
    <xf numFmtId="10" fontId="12" fillId="2" borderId="6" xfId="30" applyNumberFormat="1" applyFont="1" applyFill="1" applyBorder="1"/>
    <xf numFmtId="0" fontId="12" fillId="0" borderId="7" xfId="30" applyFont="1" applyBorder="1" applyAlignment="1">
      <alignment horizontal="left"/>
    </xf>
    <xf numFmtId="0" fontId="13" fillId="0" borderId="8" xfId="30" applyFont="1" applyBorder="1" applyAlignment="1">
      <alignment horizontal="left"/>
    </xf>
    <xf numFmtId="10" fontId="10" fillId="0" borderId="6" xfId="30" applyNumberFormat="1" applyFont="1" applyBorder="1" applyAlignment="1">
      <alignment vertical="center"/>
    </xf>
    <xf numFmtId="10" fontId="10" fillId="2" borderId="6" xfId="30" applyNumberFormat="1" applyFont="1" applyFill="1" applyBorder="1"/>
    <xf numFmtId="10" fontId="12" fillId="2" borderId="6" xfId="30" applyNumberFormat="1" applyFont="1" applyFill="1" applyBorder="1" applyAlignment="1">
      <alignment vertical="center"/>
    </xf>
    <xf numFmtId="0" fontId="12" fillId="0" borderId="7" xfId="30" applyFont="1" applyBorder="1"/>
    <xf numFmtId="0" fontId="10" fillId="0" borderId="8" xfId="30" applyFont="1" applyBorder="1"/>
    <xf numFmtId="10" fontId="10" fillId="0" borderId="6" xfId="30" applyNumberFormat="1" applyFont="1" applyBorder="1"/>
    <xf numFmtId="0" fontId="6" fillId="0" borderId="14" xfId="30" applyFont="1" applyBorder="1" applyAlignment="1">
      <alignment wrapText="1"/>
    </xf>
    <xf numFmtId="0" fontId="6" fillId="0" borderId="0" xfId="30" applyFont="1" applyAlignment="1">
      <alignment wrapText="1"/>
    </xf>
    <xf numFmtId="0" fontId="6" fillId="0" borderId="1" xfId="30" applyFont="1" applyBorder="1"/>
    <xf numFmtId="0" fontId="6" fillId="0" borderId="2" xfId="30" applyFont="1" applyBorder="1"/>
    <xf numFmtId="0" fontId="6" fillId="0" borderId="10" xfId="30" applyFont="1" applyBorder="1"/>
    <xf numFmtId="0" fontId="6" fillId="0" borderId="5" xfId="30" applyFont="1" applyBorder="1"/>
    <xf numFmtId="0" fontId="6" fillId="0" borderId="12" xfId="30" applyFont="1" applyBorder="1"/>
    <xf numFmtId="2" fontId="8" fillId="0" borderId="0" xfId="30" applyNumberFormat="1" applyFont="1" applyAlignment="1">
      <alignment horizontal="center" vertical="center" wrapText="1"/>
    </xf>
    <xf numFmtId="0" fontId="8" fillId="0" borderId="0" xfId="30" applyFont="1" applyAlignment="1">
      <alignment horizontal="center" vertical="center" wrapText="1"/>
    </xf>
    <xf numFmtId="0" fontId="10" fillId="0" borderId="0" xfId="30" applyFont="1" applyAlignment="1">
      <alignment horizontal="center"/>
    </xf>
    <xf numFmtId="0" fontId="6" fillId="0" borderId="3" xfId="30" applyFont="1" applyBorder="1"/>
    <xf numFmtId="0" fontId="6" fillId="0" borderId="4" xfId="30" applyFont="1" applyBorder="1" applyAlignment="1">
      <alignment wrapText="1"/>
    </xf>
    <xf numFmtId="0" fontId="6" fillId="0" borderId="11" xfId="30" applyFont="1" applyBorder="1"/>
    <xf numFmtId="0" fontId="10" fillId="4" borderId="6" xfId="30" applyFont="1" applyFill="1" applyBorder="1" applyAlignment="1">
      <alignment horizontal="center" vertical="center"/>
    </xf>
    <xf numFmtId="0" fontId="11" fillId="4" borderId="6" xfId="30" applyFont="1" applyFill="1" applyBorder="1" applyAlignment="1">
      <alignment horizontal="right" vertical="center"/>
    </xf>
    <xf numFmtId="0" fontId="6" fillId="0" borderId="7" xfId="30" applyFont="1" applyBorder="1"/>
    <xf numFmtId="0" fontId="14" fillId="0" borderId="0" xfId="25" applyFont="1" applyAlignment="1">
      <alignment vertical="center"/>
    </xf>
    <xf numFmtId="0" fontId="14" fillId="0" borderId="6" xfId="54" applyFont="1" applyBorder="1" applyAlignment="1">
      <alignment horizontal="center" vertical="center" wrapText="1"/>
    </xf>
    <xf numFmtId="10" fontId="14" fillId="0" borderId="6" xfId="39" applyNumberFormat="1" applyFont="1" applyFill="1" applyBorder="1" applyAlignment="1">
      <alignment horizontal="center" vertical="center" wrapText="1"/>
    </xf>
    <xf numFmtId="0" fontId="20" fillId="0" borderId="0" xfId="51" applyFont="1" applyAlignment="1">
      <alignment vertical="center"/>
    </xf>
    <xf numFmtId="3" fontId="14" fillId="0" borderId="6" xfId="55" applyNumberFormat="1" applyFont="1" applyBorder="1" applyAlignment="1">
      <alignment horizontal="center" vertical="center" wrapText="1"/>
    </xf>
    <xf numFmtId="0" fontId="14" fillId="0" borderId="6" xfId="49" applyFont="1" applyBorder="1" applyAlignment="1">
      <alignment horizontal="center" vertical="center" wrapText="1"/>
    </xf>
    <xf numFmtId="171" fontId="18" fillId="0" borderId="15" xfId="58" applyNumberFormat="1" applyFont="1" applyFill="1" applyBorder="1" applyAlignment="1" applyProtection="1">
      <alignment horizontal="center" vertical="center"/>
    </xf>
    <xf numFmtId="10" fontId="18" fillId="0" borderId="15" xfId="56" applyNumberFormat="1" applyFont="1" applyFill="1" applyBorder="1" applyAlignment="1" applyProtection="1">
      <alignment horizontal="center" vertical="center"/>
    </xf>
    <xf numFmtId="0" fontId="16" fillId="0" borderId="0" xfId="25" applyFont="1" applyAlignment="1">
      <alignment vertical="center"/>
    </xf>
    <xf numFmtId="0" fontId="14" fillId="0" borderId="6" xfId="25" applyFont="1" applyBorder="1" applyAlignment="1">
      <alignment vertical="center"/>
    </xf>
    <xf numFmtId="0" fontId="15" fillId="0" borderId="19" xfId="59" applyFont="1" applyBorder="1" applyAlignment="1">
      <alignment vertical="center" wrapText="1"/>
    </xf>
    <xf numFmtId="177" fontId="18" fillId="10" borderId="15" xfId="52" applyFont="1" applyFill="1" applyBorder="1" applyAlignment="1" applyProtection="1">
      <alignment vertical="center"/>
    </xf>
    <xf numFmtId="1" fontId="18" fillId="0" borderId="0" xfId="51" applyNumberFormat="1" applyFont="1" applyAlignment="1">
      <alignment vertical="center"/>
    </xf>
    <xf numFmtId="0" fontId="18" fillId="0" borderId="0" xfId="51" applyFont="1" applyAlignment="1">
      <alignment vertical="center"/>
    </xf>
    <xf numFmtId="0" fontId="22" fillId="0" borderId="0" xfId="25" applyFont="1" applyAlignment="1">
      <alignment vertical="center"/>
    </xf>
    <xf numFmtId="0" fontId="12" fillId="0" borderId="30" xfId="30" applyFont="1" applyBorder="1" applyAlignment="1">
      <alignment horizontal="center" vertical="center"/>
    </xf>
    <xf numFmtId="0" fontId="12" fillId="0" borderId="31" xfId="30" applyFont="1" applyBorder="1"/>
    <xf numFmtId="0" fontId="10" fillId="0" borderId="32" xfId="30" applyFont="1" applyBorder="1"/>
    <xf numFmtId="10" fontId="10" fillId="0" borderId="32" xfId="30" applyNumberFormat="1" applyFont="1" applyBorder="1"/>
    <xf numFmtId="43" fontId="8" fillId="0" borderId="6" xfId="62" applyFont="1" applyBorder="1" applyAlignment="1">
      <alignment horizontal="center" vertical="center" wrapText="1"/>
    </xf>
    <xf numFmtId="177" fontId="18" fillId="0" borderId="0" xfId="52" applyFont="1" applyFill="1" applyBorder="1" applyAlignment="1" applyProtection="1">
      <alignment vertical="center"/>
    </xf>
    <xf numFmtId="0" fontId="18" fillId="6" borderId="19" xfId="51" applyFont="1" applyFill="1" applyBorder="1" applyAlignment="1">
      <alignment vertical="center"/>
    </xf>
    <xf numFmtId="0" fontId="18" fillId="0" borderId="15" xfId="51" applyFont="1" applyBorder="1" applyAlignment="1">
      <alignment horizontal="center" vertical="center"/>
    </xf>
    <xf numFmtId="9" fontId="18" fillId="0" borderId="0" xfId="51" applyNumberFormat="1" applyFont="1" applyAlignment="1">
      <alignment vertical="center"/>
    </xf>
    <xf numFmtId="0" fontId="18" fillId="0" borderId="20" xfId="51" applyFont="1" applyBorder="1" applyAlignment="1">
      <alignment vertical="center"/>
    </xf>
    <xf numFmtId="0" fontId="18" fillId="0" borderId="21" xfId="51" applyFont="1" applyBorder="1" applyAlignment="1">
      <alignment vertical="center"/>
    </xf>
    <xf numFmtId="0" fontId="21" fillId="5" borderId="19" xfId="51" applyFont="1" applyFill="1" applyBorder="1" applyAlignment="1">
      <alignment horizontal="center" vertical="center"/>
    </xf>
    <xf numFmtId="0" fontId="21" fillId="5" borderId="15" xfId="51" applyFont="1" applyFill="1" applyBorder="1" applyAlignment="1">
      <alignment horizontal="center" vertical="center"/>
    </xf>
    <xf numFmtId="0" fontId="21" fillId="5" borderId="15" xfId="51" applyFont="1" applyFill="1" applyBorder="1" applyAlignment="1">
      <alignment horizontal="center" vertical="center" wrapText="1"/>
    </xf>
    <xf numFmtId="0" fontId="21" fillId="5" borderId="22" xfId="51" applyFont="1" applyFill="1" applyBorder="1" applyAlignment="1">
      <alignment horizontal="center" vertical="center" wrapText="1"/>
    </xf>
    <xf numFmtId="0" fontId="15" fillId="0" borderId="19" xfId="57" applyFont="1" applyBorder="1" applyAlignment="1">
      <alignment vertical="center"/>
    </xf>
    <xf numFmtId="9" fontId="18" fillId="0" borderId="15" xfId="51" applyNumberFormat="1" applyFont="1" applyBorder="1" applyAlignment="1">
      <alignment horizontal="center" vertical="center"/>
    </xf>
    <xf numFmtId="10" fontId="18" fillId="0" borderId="15" xfId="51" applyNumberFormat="1" applyFont="1" applyBorder="1" applyAlignment="1">
      <alignment horizontal="center" vertical="center"/>
    </xf>
    <xf numFmtId="177" fontId="18" fillId="0" borderId="22" xfId="52" applyFont="1" applyFill="1" applyBorder="1" applyAlignment="1" applyProtection="1">
      <alignment vertical="center"/>
    </xf>
    <xf numFmtId="9" fontId="18" fillId="10" borderId="15" xfId="51" applyNumberFormat="1" applyFont="1" applyFill="1" applyBorder="1" applyAlignment="1">
      <alignment horizontal="center" vertical="center"/>
    </xf>
    <xf numFmtId="10" fontId="18" fillId="7" borderId="15" xfId="56" applyNumberFormat="1" applyFont="1" applyFill="1" applyBorder="1" applyAlignment="1" applyProtection="1">
      <alignment vertical="center"/>
    </xf>
    <xf numFmtId="177" fontId="18" fillId="7" borderId="22" xfId="51" applyNumberFormat="1" applyFont="1" applyFill="1" applyBorder="1" applyAlignment="1">
      <alignment vertical="center"/>
    </xf>
    <xf numFmtId="177" fontId="18" fillId="0" borderId="15" xfId="52" applyFont="1" applyFill="1" applyBorder="1" applyAlignment="1" applyProtection="1">
      <alignment vertical="center"/>
    </xf>
    <xf numFmtId="0" fontId="26" fillId="0" borderId="19" xfId="57" applyFont="1" applyBorder="1" applyAlignment="1">
      <alignment vertical="center"/>
    </xf>
    <xf numFmtId="10" fontId="18" fillId="7" borderId="15" xfId="51" applyNumberFormat="1" applyFont="1" applyFill="1" applyBorder="1" applyAlignment="1">
      <alignment horizontal="center" vertical="center"/>
    </xf>
    <xf numFmtId="177" fontId="18" fillId="7" borderId="15" xfId="52" applyFont="1" applyFill="1" applyBorder="1" applyAlignment="1" applyProtection="1">
      <alignment vertical="center"/>
    </xf>
    <xf numFmtId="9" fontId="24" fillId="0" borderId="0" xfId="0" applyNumberFormat="1" applyFont="1" applyAlignment="1">
      <alignment horizontal="right" vertical="center"/>
    </xf>
    <xf numFmtId="10" fontId="25" fillId="0" borderId="0" xfId="0" applyNumberFormat="1" applyFont="1" applyAlignment="1">
      <alignment horizontal="right" vertical="center"/>
    </xf>
    <xf numFmtId="0" fontId="18" fillId="0" borderId="23" xfId="51" applyFont="1" applyBorder="1" applyAlignment="1">
      <alignment vertical="center"/>
    </xf>
    <xf numFmtId="177" fontId="18" fillId="0" borderId="24" xfId="52" applyFont="1" applyFill="1" applyBorder="1" applyAlignment="1" applyProtection="1">
      <alignment vertical="center"/>
    </xf>
    <xf numFmtId="0" fontId="18" fillId="0" borderId="24" xfId="51" applyFont="1" applyBorder="1" applyAlignment="1">
      <alignment vertical="center"/>
    </xf>
    <xf numFmtId="0" fontId="18" fillId="0" borderId="25" xfId="51" applyFont="1" applyBorder="1" applyAlignment="1">
      <alignment vertical="center"/>
    </xf>
    <xf numFmtId="10" fontId="24" fillId="0" borderId="0" xfId="0" applyNumberFormat="1" applyFont="1" applyAlignment="1">
      <alignment horizontal="right" vertical="center"/>
    </xf>
    <xf numFmtId="9" fontId="25" fillId="0" borderId="0" xfId="0" applyNumberFormat="1" applyFont="1" applyAlignment="1">
      <alignment horizontal="right" vertical="center"/>
    </xf>
    <xf numFmtId="0" fontId="0" fillId="0" borderId="0" xfId="0" applyAlignment="1">
      <alignment vertical="center"/>
    </xf>
    <xf numFmtId="10" fontId="23" fillId="7" borderId="29" xfId="39" applyNumberFormat="1" applyFont="1" applyFill="1" applyBorder="1" applyAlignment="1" applyProtection="1">
      <alignment vertical="center"/>
    </xf>
    <xf numFmtId="166" fontId="0" fillId="0" borderId="0" xfId="0" applyNumberFormat="1" applyAlignment="1">
      <alignment vertical="center"/>
    </xf>
    <xf numFmtId="0" fontId="18" fillId="6" borderId="35" xfId="51" applyFont="1" applyFill="1" applyBorder="1" applyAlignment="1">
      <alignment vertical="center"/>
    </xf>
    <xf numFmtId="169" fontId="29" fillId="10" borderId="9" xfId="0" applyNumberFormat="1" applyFont="1" applyFill="1" applyBorder="1" applyAlignment="1">
      <alignment horizontal="center" vertical="center" wrapText="1"/>
    </xf>
    <xf numFmtId="0" fontId="30" fillId="0" borderId="0" xfId="1" applyFont="1" applyAlignment="1">
      <alignment horizontal="center" vertical="center" wrapText="1"/>
    </xf>
    <xf numFmtId="43" fontId="30" fillId="0" borderId="0" xfId="62" applyFont="1" applyAlignment="1">
      <alignment horizontal="center" vertical="center" wrapText="1"/>
    </xf>
    <xf numFmtId="0" fontId="30" fillId="0" borderId="0" xfId="1" applyFont="1" applyAlignment="1">
      <alignment vertical="center" wrapText="1"/>
    </xf>
    <xf numFmtId="0" fontId="30" fillId="0" borderId="6" xfId="1" applyFont="1" applyBorder="1" applyAlignment="1">
      <alignment horizontal="center" vertical="center" wrapText="1"/>
    </xf>
    <xf numFmtId="4" fontId="29" fillId="0" borderId="0" xfId="1" applyNumberFormat="1" applyFont="1" applyAlignment="1">
      <alignment horizontal="center" vertical="center" wrapText="1"/>
    </xf>
    <xf numFmtId="0" fontId="29" fillId="4" borderId="6" xfId="1" applyFont="1" applyFill="1" applyBorder="1" applyAlignment="1">
      <alignment horizontal="center" vertical="center" wrapText="1"/>
    </xf>
    <xf numFmtId="0" fontId="29" fillId="4" borderId="7" xfId="1" applyFont="1" applyFill="1" applyBorder="1" applyAlignment="1">
      <alignment horizontal="left" vertical="center" wrapText="1"/>
    </xf>
    <xf numFmtId="0" fontId="29" fillId="4" borderId="32" xfId="1" applyFont="1" applyFill="1" applyBorder="1" applyAlignment="1">
      <alignment horizontal="left" vertical="center" wrapText="1"/>
    </xf>
    <xf numFmtId="0" fontId="29" fillId="8" borderId="6" xfId="1" applyFont="1" applyFill="1" applyBorder="1" applyAlignment="1">
      <alignment horizontal="center" vertical="center" wrapText="1"/>
    </xf>
    <xf numFmtId="0" fontId="29" fillId="8" borderId="6" xfId="1" applyFont="1" applyFill="1" applyBorder="1" applyAlignment="1">
      <alignment vertical="center" wrapText="1"/>
    </xf>
    <xf numFmtId="43" fontId="29" fillId="8" borderId="6" xfId="62" applyFont="1" applyFill="1" applyBorder="1" applyAlignment="1">
      <alignment horizontal="center" vertical="center" wrapText="1"/>
    </xf>
    <xf numFmtId="0" fontId="31" fillId="0" borderId="6" xfId="1" applyFont="1" applyBorder="1" applyAlignment="1">
      <alignment horizontal="center" vertical="center" wrapText="1"/>
    </xf>
    <xf numFmtId="0" fontId="30" fillId="2" borderId="6" xfId="1" applyFont="1" applyFill="1" applyBorder="1" applyAlignment="1">
      <alignment vertical="center" wrapText="1"/>
    </xf>
    <xf numFmtId="2" fontId="31" fillId="0" borderId="6" xfId="25" applyNumberFormat="1" applyFont="1" applyBorder="1" applyAlignment="1">
      <alignment horizontal="center" vertical="center" wrapText="1"/>
    </xf>
    <xf numFmtId="43" fontId="30" fillId="0" borderId="6" xfId="62" applyFont="1" applyBorder="1" applyAlignment="1">
      <alignment horizontal="right" vertical="center" wrapText="1"/>
    </xf>
    <xf numFmtId="43" fontId="29" fillId="4" borderId="6" xfId="62" applyFont="1" applyFill="1" applyBorder="1" applyAlignment="1">
      <alignment horizontal="right" vertical="center" wrapText="1"/>
    </xf>
    <xf numFmtId="0" fontId="32" fillId="0" borderId="0" xfId="1" applyFont="1" applyAlignment="1">
      <alignment vertical="center" wrapText="1"/>
    </xf>
    <xf numFmtId="43" fontId="29" fillId="4" borderId="6" xfId="62" applyFont="1" applyFill="1" applyBorder="1" applyAlignment="1">
      <alignment horizontal="center" vertical="center" wrapText="1"/>
    </xf>
    <xf numFmtId="43" fontId="29" fillId="3" borderId="6" xfId="62" applyFont="1" applyFill="1" applyBorder="1" applyAlignment="1">
      <alignment horizontal="right" vertical="center" wrapText="1"/>
    </xf>
    <xf numFmtId="0" fontId="29" fillId="4" borderId="31" xfId="1" applyFont="1" applyFill="1" applyBorder="1" applyAlignment="1">
      <alignment horizontal="center" vertical="center" wrapText="1"/>
    </xf>
    <xf numFmtId="0" fontId="31" fillId="0" borderId="26" xfId="1" applyFont="1" applyBorder="1" applyAlignment="1">
      <alignment horizontal="center" vertical="center" wrapText="1"/>
    </xf>
    <xf numFmtId="0" fontId="30" fillId="0" borderId="26" xfId="1" applyFont="1" applyBorder="1" applyAlignment="1">
      <alignment horizontal="center" vertical="center" wrapText="1"/>
    </xf>
    <xf numFmtId="1" fontId="30" fillId="0" borderId="26" xfId="1" applyNumberFormat="1" applyFont="1" applyBorder="1" applyAlignment="1">
      <alignment horizontal="center" vertical="center" wrapText="1"/>
    </xf>
    <xf numFmtId="43" fontId="30" fillId="0" borderId="26" xfId="62" applyFont="1" applyBorder="1" applyAlignment="1">
      <alignment horizontal="right" vertical="center" wrapText="1"/>
    </xf>
    <xf numFmtId="0" fontId="30" fillId="0" borderId="0" xfId="1" applyFont="1" applyAlignment="1">
      <alignment horizontal="left" vertical="center" wrapText="1"/>
    </xf>
    <xf numFmtId="1" fontId="30" fillId="0" borderId="6" xfId="1" applyNumberFormat="1" applyFont="1" applyBorder="1" applyAlignment="1">
      <alignment horizontal="center" vertical="center" wrapText="1"/>
    </xf>
    <xf numFmtId="43" fontId="30" fillId="0" borderId="0" xfId="62" applyFont="1" applyAlignment="1">
      <alignment vertical="center" wrapText="1"/>
    </xf>
    <xf numFmtId="0" fontId="29" fillId="4" borderId="30" xfId="1" applyFont="1" applyFill="1" applyBorder="1" applyAlignment="1">
      <alignment horizontal="center" vertical="center" wrapText="1"/>
    </xf>
    <xf numFmtId="0" fontId="33" fillId="0" borderId="0" xfId="1" applyFont="1" applyAlignment="1">
      <alignment vertical="center" wrapText="1"/>
    </xf>
    <xf numFmtId="0" fontId="30" fillId="0" borderId="30" xfId="1" applyFont="1" applyBorder="1" applyAlignment="1">
      <alignment horizontal="center" vertical="center" wrapText="1"/>
    </xf>
    <xf numFmtId="0" fontId="30" fillId="0" borderId="33" xfId="1" applyFont="1" applyBorder="1" applyAlignment="1">
      <alignment horizontal="center" vertical="center" wrapText="1"/>
    </xf>
    <xf numFmtId="43" fontId="30" fillId="0" borderId="6" xfId="62" applyFont="1" applyFill="1" applyBorder="1" applyAlignment="1">
      <alignment vertical="center" wrapText="1"/>
    </xf>
    <xf numFmtId="2" fontId="30" fillId="0" borderId="0" xfId="1" applyNumberFormat="1" applyFont="1" applyAlignment="1">
      <alignment vertical="center" wrapText="1"/>
    </xf>
    <xf numFmtId="2" fontId="30" fillId="0" borderId="30" xfId="1" applyNumberFormat="1" applyFont="1" applyBorder="1" applyAlignment="1">
      <alignment horizontal="center" vertical="center" wrapText="1"/>
    </xf>
    <xf numFmtId="0" fontId="29" fillId="3" borderId="7" xfId="1" applyFont="1" applyFill="1" applyBorder="1" applyAlignment="1">
      <alignment horizontal="right" vertical="center" wrapText="1"/>
    </xf>
    <xf numFmtId="0" fontId="29" fillId="3" borderId="32" xfId="1" applyFont="1" applyFill="1" applyBorder="1" applyAlignment="1">
      <alignment horizontal="right" vertical="center" wrapText="1"/>
    </xf>
    <xf numFmtId="43" fontId="29" fillId="3" borderId="9" xfId="62" applyFont="1" applyFill="1" applyBorder="1" applyAlignment="1">
      <alignment horizontal="right" vertical="center" wrapText="1"/>
    </xf>
    <xf numFmtId="43" fontId="29" fillId="3" borderId="0" xfId="62" applyFont="1" applyFill="1" applyBorder="1" applyAlignment="1">
      <alignment horizontal="right" vertical="center" wrapText="1"/>
    </xf>
    <xf numFmtId="43" fontId="30" fillId="2" borderId="6" xfId="62" applyFont="1" applyFill="1" applyBorder="1" applyAlignment="1">
      <alignment vertical="center" wrapText="1"/>
    </xf>
    <xf numFmtId="2" fontId="30" fillId="0" borderId="0" xfId="1" applyNumberFormat="1" applyFont="1" applyAlignment="1">
      <alignment horizontal="center" vertical="center" wrapText="1"/>
    </xf>
    <xf numFmtId="43" fontId="30" fillId="0" borderId="0" xfId="62" applyFont="1" applyFill="1" applyAlignment="1">
      <alignment horizontal="center" vertical="center" wrapText="1"/>
    </xf>
    <xf numFmtId="43" fontId="29" fillId="11" borderId="6" xfId="62" applyFont="1" applyFill="1" applyBorder="1" applyAlignment="1">
      <alignment vertical="center" wrapText="1"/>
    </xf>
    <xf numFmtId="43" fontId="29" fillId="4" borderId="32" xfId="62" applyFont="1" applyFill="1" applyBorder="1" applyAlignment="1">
      <alignment horizontal="left" vertical="center" wrapText="1"/>
    </xf>
    <xf numFmtId="43" fontId="29" fillId="2" borderId="6" xfId="62" applyFont="1" applyFill="1" applyBorder="1" applyAlignment="1">
      <alignment horizontal="center" vertical="center" wrapText="1"/>
    </xf>
    <xf numFmtId="43" fontId="30" fillId="0" borderId="6" xfId="62" applyFont="1" applyBorder="1" applyAlignment="1">
      <alignment horizontal="center" vertical="center" wrapText="1"/>
    </xf>
    <xf numFmtId="43" fontId="29" fillId="12" borderId="6" xfId="62" applyFont="1" applyFill="1" applyBorder="1" applyAlignment="1">
      <alignment horizontal="center" vertical="center" wrapText="1"/>
    </xf>
    <xf numFmtId="0" fontId="29" fillId="2" borderId="6" xfId="25" applyFont="1" applyFill="1" applyBorder="1" applyAlignment="1">
      <alignment horizontal="left" vertical="center" wrapText="1"/>
    </xf>
    <xf numFmtId="43" fontId="34" fillId="0" borderId="6" xfId="62" applyFont="1" applyBorder="1" applyAlignment="1">
      <alignment horizontal="right" vertical="center" wrapText="1"/>
    </xf>
    <xf numFmtId="177" fontId="18" fillId="13" borderId="15" xfId="52" applyFont="1" applyFill="1" applyBorder="1" applyAlignment="1" applyProtection="1">
      <alignment vertical="center"/>
    </xf>
    <xf numFmtId="10" fontId="30" fillId="2" borderId="30" xfId="39" applyNumberFormat="1" applyFont="1" applyFill="1" applyBorder="1" applyAlignment="1">
      <alignment horizontal="center" vertical="center" wrapText="1"/>
    </xf>
    <xf numFmtId="10" fontId="32" fillId="0" borderId="0" xfId="39" applyNumberFormat="1" applyFont="1" applyAlignment="1">
      <alignment vertical="center" wrapText="1"/>
    </xf>
    <xf numFmtId="0" fontId="35" fillId="0" borderId="0" xfId="51" applyFont="1" applyAlignment="1">
      <alignment vertical="center"/>
    </xf>
    <xf numFmtId="170" fontId="30" fillId="0" borderId="26" xfId="1" applyNumberFormat="1" applyFont="1" applyBorder="1" applyAlignment="1">
      <alignment horizontal="left" vertical="center" wrapText="1"/>
    </xf>
    <xf numFmtId="170" fontId="29" fillId="4" borderId="6" xfId="1" applyNumberFormat="1" applyFont="1" applyFill="1" applyBorder="1" applyAlignment="1">
      <alignment horizontal="right" vertical="center" wrapText="1"/>
    </xf>
    <xf numFmtId="0" fontId="29" fillId="3" borderId="6" xfId="1" applyFont="1" applyFill="1" applyBorder="1" applyAlignment="1">
      <alignment horizontal="right" vertical="center" wrapText="1"/>
    </xf>
    <xf numFmtId="0" fontId="29" fillId="8" borderId="28" xfId="1" applyFont="1" applyFill="1" applyBorder="1" applyAlignment="1">
      <alignment horizontal="center" vertical="center" wrapText="1"/>
    </xf>
    <xf numFmtId="0" fontId="29" fillId="8" borderId="27" xfId="1" applyFont="1" applyFill="1" applyBorder="1" applyAlignment="1">
      <alignment horizontal="center" vertical="center" wrapText="1"/>
    </xf>
    <xf numFmtId="0" fontId="29" fillId="4" borderId="7" xfId="1" applyFont="1" applyFill="1" applyBorder="1" applyAlignment="1">
      <alignment horizontal="left" vertical="center" wrapText="1"/>
    </xf>
    <xf numFmtId="0" fontId="29" fillId="4" borderId="32" xfId="1" applyFont="1" applyFill="1" applyBorder="1" applyAlignment="1">
      <alignment horizontal="left" vertical="center" wrapText="1"/>
    </xf>
    <xf numFmtId="0" fontId="29" fillId="4" borderId="9" xfId="1" applyFont="1" applyFill="1" applyBorder="1" applyAlignment="1">
      <alignment horizontal="left" vertical="center" wrapText="1"/>
    </xf>
    <xf numFmtId="0" fontId="29" fillId="4" borderId="8" xfId="1" applyFont="1" applyFill="1" applyBorder="1" applyAlignment="1">
      <alignment horizontal="left" vertical="center" wrapText="1"/>
    </xf>
    <xf numFmtId="0" fontId="29" fillId="12" borderId="30" xfId="5" applyFont="1" applyFill="1" applyBorder="1" applyAlignment="1">
      <alignment horizontal="right" vertical="center" wrapText="1"/>
    </xf>
    <xf numFmtId="0" fontId="29" fillId="11" borderId="30" xfId="1" applyFont="1" applyFill="1" applyBorder="1" applyAlignment="1">
      <alignment horizontal="right" vertical="center" wrapText="1"/>
    </xf>
    <xf numFmtId="170" fontId="30" fillId="2" borderId="30" xfId="1" applyNumberFormat="1" applyFont="1" applyFill="1" applyBorder="1" applyAlignment="1">
      <alignment horizontal="left" vertical="center" wrapText="1"/>
    </xf>
    <xf numFmtId="0" fontId="29" fillId="3" borderId="30" xfId="1" applyFont="1" applyFill="1" applyBorder="1" applyAlignment="1">
      <alignment horizontal="right" vertical="center" wrapText="1"/>
    </xf>
    <xf numFmtId="170" fontId="30" fillId="0" borderId="6" xfId="1" applyNumberFormat="1" applyFont="1" applyBorder="1" applyAlignment="1">
      <alignment horizontal="left" vertical="center" wrapText="1"/>
    </xf>
    <xf numFmtId="0" fontId="29" fillId="2" borderId="30" xfId="5" applyFont="1" applyFill="1" applyBorder="1" applyAlignment="1">
      <alignment horizontal="right" vertical="center" wrapText="1"/>
    </xf>
    <xf numFmtId="1" fontId="30" fillId="0" borderId="30" xfId="1" applyNumberFormat="1" applyFont="1" applyBorder="1" applyAlignment="1">
      <alignment horizontal="left" vertical="center" wrapText="1"/>
    </xf>
    <xf numFmtId="0" fontId="29" fillId="8" borderId="31" xfId="1" applyFont="1" applyFill="1" applyBorder="1" applyAlignment="1">
      <alignment horizontal="center" vertical="center" wrapText="1"/>
    </xf>
    <xf numFmtId="0" fontId="29" fillId="8" borderId="32" xfId="1" applyFont="1" applyFill="1" applyBorder="1" applyAlignment="1">
      <alignment horizontal="center" vertical="center" wrapText="1"/>
    </xf>
    <xf numFmtId="0" fontId="29" fillId="8" borderId="33" xfId="1" applyFont="1" applyFill="1" applyBorder="1" applyAlignment="1">
      <alignment horizontal="center" vertical="center" wrapText="1"/>
    </xf>
    <xf numFmtId="0" fontId="29" fillId="9" borderId="6" xfId="1" applyFont="1" applyFill="1" applyBorder="1" applyAlignment="1">
      <alignment horizontal="center" vertical="center" wrapText="1"/>
    </xf>
    <xf numFmtId="2" fontId="29" fillId="0" borderId="7" xfId="1" applyNumberFormat="1" applyFont="1" applyBorder="1" applyAlignment="1">
      <alignment horizontal="center" vertical="center" wrapText="1"/>
    </xf>
    <xf numFmtId="2" fontId="29" fillId="0" borderId="32" xfId="1" applyNumberFormat="1" applyFont="1" applyBorder="1" applyAlignment="1">
      <alignment horizontal="center" vertical="center" wrapText="1"/>
    </xf>
    <xf numFmtId="2" fontId="29" fillId="0" borderId="33" xfId="1" applyNumberFormat="1" applyFont="1" applyBorder="1" applyAlignment="1">
      <alignment horizontal="center" vertical="center" wrapText="1"/>
    </xf>
    <xf numFmtId="0" fontId="30" fillId="0" borderId="6" xfId="1" applyFont="1" applyBorder="1" applyAlignment="1">
      <alignment horizontal="center" vertical="center" wrapText="1"/>
    </xf>
    <xf numFmtId="170" fontId="29" fillId="4" borderId="26" xfId="1" applyNumberFormat="1" applyFont="1" applyFill="1" applyBorder="1" applyAlignment="1">
      <alignment horizontal="right" vertical="center" wrapText="1"/>
    </xf>
    <xf numFmtId="2" fontId="35" fillId="0" borderId="16" xfId="51" applyNumberFormat="1" applyFont="1" applyBorder="1" applyAlignment="1">
      <alignment horizontal="center" vertical="center" wrapText="1"/>
    </xf>
    <xf numFmtId="0" fontId="35" fillId="0" borderId="17" xfId="51" applyFont="1" applyBorder="1" applyAlignment="1">
      <alignment horizontal="center" vertical="center" wrapText="1"/>
    </xf>
    <xf numFmtId="0" fontId="35" fillId="0" borderId="18" xfId="51" applyFont="1" applyBorder="1" applyAlignment="1">
      <alignment horizontal="center" vertical="center" wrapText="1"/>
    </xf>
    <xf numFmtId="2" fontId="8" fillId="0" borderId="8" xfId="30" applyNumberFormat="1" applyFont="1" applyBorder="1" applyAlignment="1">
      <alignment horizontal="center" vertical="center" wrapText="1"/>
    </xf>
    <xf numFmtId="2" fontId="8" fillId="0" borderId="9" xfId="30" applyNumberFormat="1" applyFont="1" applyBorder="1" applyAlignment="1">
      <alignment horizontal="center" vertical="center" wrapText="1"/>
    </xf>
    <xf numFmtId="0" fontId="12" fillId="0" borderId="7" xfId="30" applyFont="1" applyBorder="1" applyAlignment="1">
      <alignment horizontal="left"/>
    </xf>
    <xf numFmtId="0" fontId="6" fillId="0" borderId="8" xfId="30" applyFont="1" applyBorder="1" applyAlignment="1">
      <alignment wrapText="1"/>
    </xf>
    <xf numFmtId="0" fontId="12" fillId="2" borderId="7" xfId="30" applyFont="1" applyFill="1" applyBorder="1" applyAlignment="1">
      <alignment horizontal="left" vertical="center" wrapText="1"/>
    </xf>
    <xf numFmtId="0" fontId="6" fillId="2" borderId="8" xfId="30" applyFont="1" applyFill="1" applyBorder="1" applyAlignment="1">
      <alignment vertical="center" wrapText="1"/>
    </xf>
    <xf numFmtId="0" fontId="12" fillId="2" borderId="7" xfId="30" applyFont="1" applyFill="1" applyBorder="1" applyAlignment="1">
      <alignment wrapText="1"/>
    </xf>
    <xf numFmtId="0" fontId="6" fillId="2" borderId="9" xfId="30" applyFont="1" applyFill="1" applyBorder="1" applyAlignment="1">
      <alignment wrapText="1"/>
    </xf>
    <xf numFmtId="0" fontId="12" fillId="2" borderId="7" xfId="30" applyFont="1" applyFill="1" applyBorder="1" applyAlignment="1">
      <alignment horizontal="left"/>
    </xf>
    <xf numFmtId="0" fontId="6" fillId="2" borderId="8" xfId="30" applyFont="1" applyFill="1" applyBorder="1" applyAlignment="1">
      <alignment wrapText="1"/>
    </xf>
    <xf numFmtId="0" fontId="10" fillId="4" borderId="7" xfId="30" applyFont="1" applyFill="1" applyBorder="1" applyAlignment="1">
      <alignment horizontal="center"/>
    </xf>
    <xf numFmtId="0" fontId="10" fillId="4" borderId="8" xfId="30" applyFont="1" applyFill="1" applyBorder="1" applyAlignment="1">
      <alignment horizontal="center"/>
    </xf>
    <xf numFmtId="0" fontId="10" fillId="4" borderId="9" xfId="30" applyFont="1" applyFill="1" applyBorder="1" applyAlignment="1">
      <alignment horizontal="center"/>
    </xf>
    <xf numFmtId="0" fontId="12" fillId="0" borderId="9" xfId="30" applyFont="1" applyBorder="1" applyAlignment="1">
      <alignment horizontal="left"/>
    </xf>
    <xf numFmtId="0" fontId="11" fillId="4" borderId="7" xfId="30" applyFont="1" applyFill="1" applyBorder="1" applyAlignment="1">
      <alignment horizontal="center" vertical="center"/>
    </xf>
    <xf numFmtId="0" fontId="11" fillId="4" borderId="8" xfId="30" applyFont="1" applyFill="1" applyBorder="1" applyAlignment="1">
      <alignment horizontal="center" vertical="center"/>
    </xf>
    <xf numFmtId="0" fontId="11" fillId="0" borderId="13" xfId="30" applyFont="1" applyBorder="1" applyAlignment="1">
      <alignment horizontal="left"/>
    </xf>
    <xf numFmtId="0" fontId="6" fillId="0" borderId="14" xfId="30" applyFont="1" applyBorder="1" applyAlignment="1">
      <alignment wrapText="1"/>
    </xf>
    <xf numFmtId="0" fontId="12" fillId="0" borderId="8" xfId="30" applyFont="1" applyBorder="1" applyAlignment="1">
      <alignment horizontal="left"/>
    </xf>
  </cellXfs>
  <cellStyles count="69">
    <cellStyle name="Millares" xfId="62" builtinId="3"/>
    <cellStyle name="Millares [0] 2" xfId="53" xr:uid="{00000000-0005-0000-0000-000002000000}"/>
    <cellStyle name="Millares [0] 3" xfId="45" xr:uid="{00000000-0005-0000-0000-000003000000}"/>
    <cellStyle name="Millares 10" xfId="66" xr:uid="{00000000-0005-0000-0000-000004000000}"/>
    <cellStyle name="Millares 11" xfId="67" xr:uid="{00000000-0005-0000-0000-000005000000}"/>
    <cellStyle name="Millares 12" xfId="68" xr:uid="{00000000-0005-0000-0000-000006000000}"/>
    <cellStyle name="Millares 15" xfId="58" xr:uid="{00000000-0005-0000-0000-000007000000}"/>
    <cellStyle name="Millares 15 2" xfId="50" xr:uid="{00000000-0005-0000-0000-000008000000}"/>
    <cellStyle name="Millares 2" xfId="2" xr:uid="{00000000-0005-0000-0000-000009000000}"/>
    <cellStyle name="Millares 2 2" xfId="6" xr:uid="{00000000-0005-0000-0000-00000A000000}"/>
    <cellStyle name="Millares 2 3" xfId="7" xr:uid="{00000000-0005-0000-0000-00000B000000}"/>
    <cellStyle name="Millares 2 4" xfId="46" xr:uid="{00000000-0005-0000-0000-00000C000000}"/>
    <cellStyle name="Millares 3" xfId="8" xr:uid="{00000000-0005-0000-0000-00000D000000}"/>
    <cellStyle name="Millares 4" xfId="9" xr:uid="{00000000-0005-0000-0000-00000E000000}"/>
    <cellStyle name="Millares 5" xfId="10" xr:uid="{00000000-0005-0000-0000-00000F000000}"/>
    <cellStyle name="Millares 6" xfId="11" xr:uid="{00000000-0005-0000-0000-000010000000}"/>
    <cellStyle name="Millares 7" xfId="12" xr:uid="{00000000-0005-0000-0000-000011000000}"/>
    <cellStyle name="Millares 8" xfId="63" xr:uid="{00000000-0005-0000-0000-000012000000}"/>
    <cellStyle name="Millares 9" xfId="65" xr:uid="{00000000-0005-0000-0000-000013000000}"/>
    <cellStyle name="Moneda [0] 2" xfId="13" xr:uid="{00000000-0005-0000-0000-000016000000}"/>
    <cellStyle name="Moneda [0] 3" xfId="14" xr:uid="{00000000-0005-0000-0000-000017000000}"/>
    <cellStyle name="Moneda [0] 4" xfId="3" xr:uid="{00000000-0005-0000-0000-000018000000}"/>
    <cellStyle name="Moneda [0] 5" xfId="64" xr:uid="{00000000-0005-0000-0000-000019000000}"/>
    <cellStyle name="Moneda 2" xfId="15" xr:uid="{00000000-0005-0000-0000-00001A000000}"/>
    <cellStyle name="Moneda 2 2" xfId="16" xr:uid="{00000000-0005-0000-0000-00001B000000}"/>
    <cellStyle name="Moneda 2 2 2" xfId="17" xr:uid="{00000000-0005-0000-0000-00001C000000}"/>
    <cellStyle name="Moneda 2 3" xfId="18" xr:uid="{00000000-0005-0000-0000-00001D000000}"/>
    <cellStyle name="Moneda 2 3 2" xfId="19" xr:uid="{00000000-0005-0000-0000-00001E000000}"/>
    <cellStyle name="Moneda 2 3 3" xfId="55" xr:uid="{00000000-0005-0000-0000-00001F000000}"/>
    <cellStyle name="Moneda 3" xfId="20" xr:uid="{00000000-0005-0000-0000-000020000000}"/>
    <cellStyle name="Moneda 3 2" xfId="21" xr:uid="{00000000-0005-0000-0000-000021000000}"/>
    <cellStyle name="Moneda 3 3" xfId="52" xr:uid="{00000000-0005-0000-0000-000022000000}"/>
    <cellStyle name="Moneda 4" xfId="22" xr:uid="{00000000-0005-0000-0000-000023000000}"/>
    <cellStyle name="Moneda 5" xfId="23" xr:uid="{00000000-0005-0000-0000-000024000000}"/>
    <cellStyle name="Moneda 6" xfId="24" xr:uid="{00000000-0005-0000-0000-000025000000}"/>
    <cellStyle name="Normal" xfId="0" builtinId="0"/>
    <cellStyle name="Normal 10" xfId="25" xr:uid="{00000000-0005-0000-0000-000027000000}"/>
    <cellStyle name="Normal 16" xfId="26" xr:uid="{00000000-0005-0000-0000-000028000000}"/>
    <cellStyle name="Normal 16 2" xfId="27" xr:uid="{00000000-0005-0000-0000-000029000000}"/>
    <cellStyle name="Normal 16 2 2" xfId="47" xr:uid="{00000000-0005-0000-0000-00002A000000}"/>
    <cellStyle name="Normal 16 3" xfId="42" xr:uid="{00000000-0005-0000-0000-00002B000000}"/>
    <cellStyle name="Normal 16 4" xfId="51" xr:uid="{00000000-0005-0000-0000-00002C000000}"/>
    <cellStyle name="Normal 2" xfId="28" xr:uid="{00000000-0005-0000-0000-00002D000000}"/>
    <cellStyle name="Normal 2 2" xfId="29" xr:uid="{00000000-0005-0000-0000-00002E000000}"/>
    <cellStyle name="Normal 2 6" xfId="30" xr:uid="{00000000-0005-0000-0000-00002F000000}"/>
    <cellStyle name="Normal 3" xfId="31" xr:uid="{00000000-0005-0000-0000-000030000000}"/>
    <cellStyle name="Normal 3 2" xfId="48" xr:uid="{00000000-0005-0000-0000-000031000000}"/>
    <cellStyle name="Normal 3 2 2" xfId="49" xr:uid="{00000000-0005-0000-0000-000032000000}"/>
    <cellStyle name="Normal 4" xfId="40" xr:uid="{00000000-0005-0000-0000-000033000000}"/>
    <cellStyle name="Normal 4 2" xfId="41" xr:uid="{00000000-0005-0000-0000-000034000000}"/>
    <cellStyle name="Normal 4 2 2" xfId="57" xr:uid="{00000000-0005-0000-0000-000035000000}"/>
    <cellStyle name="Normal 5" xfId="44" xr:uid="{00000000-0005-0000-0000-000036000000}"/>
    <cellStyle name="Normal 5 2" xfId="59" xr:uid="{00000000-0005-0000-0000-000037000000}"/>
    <cellStyle name="Normal 6" xfId="60" xr:uid="{00000000-0005-0000-0000-000038000000}"/>
    <cellStyle name="Normal 8" xfId="32" xr:uid="{00000000-0005-0000-0000-000039000000}"/>
    <cellStyle name="Normal 8 2" xfId="33" xr:uid="{00000000-0005-0000-0000-00003A000000}"/>
    <cellStyle name="Normal 9" xfId="1" xr:uid="{00000000-0005-0000-0000-00003B000000}"/>
    <cellStyle name="Normal_ANEXO4" xfId="54" xr:uid="{00000000-0005-0000-0000-00003C000000}"/>
    <cellStyle name="Normal_PRESUPUESTO TRONCAL LIVIANA CARRERA 7 DICIEMBRE 2009" xfId="5" xr:uid="{00000000-0005-0000-0000-00003D000000}"/>
    <cellStyle name="Porcentaje" xfId="39" builtinId="5"/>
    <cellStyle name="Porcentaje 2" xfId="4" xr:uid="{00000000-0005-0000-0000-00003F000000}"/>
    <cellStyle name="Porcentaje 2 2" xfId="34" xr:uid="{00000000-0005-0000-0000-000040000000}"/>
    <cellStyle name="Porcentaje 3" xfId="35" xr:uid="{00000000-0005-0000-0000-000041000000}"/>
    <cellStyle name="Porcentaje 3 2" xfId="43" xr:uid="{00000000-0005-0000-0000-000042000000}"/>
    <cellStyle name="Porcentaje 3 3" xfId="56" xr:uid="{00000000-0005-0000-0000-000043000000}"/>
    <cellStyle name="Porcentual 2" xfId="36" xr:uid="{00000000-0005-0000-0000-000044000000}"/>
    <cellStyle name="Porcentual 2 2" xfId="37" xr:uid="{00000000-0005-0000-0000-000045000000}"/>
    <cellStyle name="Porcentual_Libro1" xfId="38" xr:uid="{00000000-0005-0000-0000-000046000000}"/>
    <cellStyle name="treeGridGanttContainer_gridcontrolcolumn1" xfId="61" xr:uid="{00000000-0005-0000-0000-000047000000}"/>
  </cellStyles>
  <dxfs count="0"/>
  <tableStyles count="0" defaultTableStyle="TableStyleMedium2" defaultPivotStyle="PivotStyleLight16"/>
  <colors>
    <mruColors>
      <color rgb="FF66FFFF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6" Type="http://schemas.openxmlformats.org/officeDocument/2006/relationships/externalLink" Target="externalLinks/externalLink13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theme" Target="theme/theme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46" Type="http://schemas.openxmlformats.org/officeDocument/2006/relationships/externalLink" Target="externalLinks/externalLink43.xml"/><Relationship Id="rId59" Type="http://schemas.openxmlformats.org/officeDocument/2006/relationships/externalLink" Target="externalLinks/externalLink56.xml"/><Relationship Id="rId67" Type="http://schemas.openxmlformats.org/officeDocument/2006/relationships/externalLink" Target="externalLinks/externalLink64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2</xdr:row>
      <xdr:rowOff>28575</xdr:rowOff>
    </xdr:from>
    <xdr:to>
      <xdr:col>2</xdr:col>
      <xdr:colOff>571500</xdr:colOff>
      <xdr:row>2</xdr:row>
      <xdr:rowOff>847725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0127CF5-B853-406F-95D0-68FB7D2706E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361950"/>
          <a:ext cx="533400" cy="8191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SUM96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ngel%202006\PROCESOS_LIC_PAV_LOC\LICITACION_PPL_4_GRUPOS\PRESUPUESTOS_26_06_06\PRESUP_DEFINITIVOS_4G\PRESUP_PRECIOS_UNIFICADOS_OK\PRESUPUESTO%205-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ack%20up-diego%20m\PRESUPUESTOS%20STED\Puente%20Manitas\VERSION%20FINAL\Presupuesto%20Construcci&#243;n%20Puente%20Peatonal%20Manita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sponline-my.sharepoint.com/Angel%202006/PROCESOS_LIC_PAV_LOC/LICITACION_PPL_4_GRUPOS/PRESUPUESTOS_26_06_06/PRESUP_DEFINITIVOS_4G/PRESUP_PRECIOS_UNIFICADOS_OK/PRESUPUESTO%205-7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back%20up-diego%20m\PRESUPUESTOS%20STED\Puente%20Manitas\VERSION%20FINAL\Presupuesto%20Construcci&#243;n%20Puente%20Peatonal%20Manita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PORT&#193;TIL\MORENO%20VARGAS\LICITACIONES\HOCOL%20%20HCC0R-739-00\Limonero1presupuesto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A_Movar\A_Ghk\GHK%20004-99%20Mantenimiento%20de%20Vias\Modf-GHK-004%20_001\CONSTANTES%20DE%20LICITACION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Users\MaCaroCar\Documents\PERSONAL%20MACAROCAR\PPTO%20PRELIMINAR%20PPL\APU%20VOL%2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s01cc01\ValorizacionAc180\Users\cmavilav1\Downloads\Indices%20redes%20HYS%20V2-V3%20TM%20Av.%206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Eudora\Attach\MOR%20Book\April%20W\U\Bill's%20Share\Bill's%20Drop%20In\DATABAS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JTORRES\Mis%20documentos\Documents%20and%20Settings\LUZ%20MARY\Configuraci&#243;n%20local\Temp\hgg\0bra%20552\PPTO%20ADMINISTRATIVO%20137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iuBPMarco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back%20up-diego%20m/PRESUPUESTOS%20STED/Puente%20Manitas/VERSION%20FINAL/Presupuesto%20Construcci&#243;n%20Puente%20Peatonal%20Manitas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ublico\William\Excel\WINDOWS\TEMP\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ublico\GCOPME\COORDINACION%20MTO%20PLANTAS\Metalmec&#225;nica\Corrosi&#243;n\CORROSION\CORROSION\CONTRATA\INSPECTO\INSPECTO\2001\Pcr-108\PSI08500\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CTNDD4~Z\IP818C~C\PHM8SR~P\MHG45Q~U\ENTREGAS\M9L822~K\1HULQ5~1\Anexos\Anexo%20H-%20Cantidades%20de%20Obra%20y%20Presupuesto\Macintosh%20HDWruiz\Argos\Inf-Geotecnico\Molinos\Cuadros\Comparacion-Pilotes-Zapata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parra\Documents%20and%20Settings\crendon.HMV\Local%20Settings\Temporary%20Internet%20Files\OLK3\859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nas1\Documents%20and%20Settings\agalvez\Mis%20documentos\AUI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ntauro\datos\1\CIRCUITOS%20CODENS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f006\QA\OFERTAS\7422\DPTO\CIVIL\7422CWXL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app.idu.gov.co/Angel%202006/PROCESOS_LIC_PAV_LOC/LICITACION_PPL_4_GRUPOS/PRESUPUESTOS_26_06_06/PRESUP_DEFINITIVOS_4G/PRESUP_PRECIOS_UNIFICADOS_OK/PRESUPUESTO%205-7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CTNDD4~Z\IP818C~C\PHM8SR~P\MHG45Q~U\ENTREGAS\M9L822~K\1HULQ5~1\Anexos\Anexo%20H-%20Cantidades%20de%20Obra%20y%20Presupuesto\Macintosh%20HDWruiz\Vidrio-Andino\Analisis-Geotecnicos\Cuadro-10.5-A-10.8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s01cc01\ValorizacionAc180\Users\cmgonzal3\Documents\MFGA\CL%2013\PPTO\RHS\presupuestoproyectocalle13\PPTO%20Calle%2013%20-%20Alt%20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OVAR\Licitaciones\PETROBRAS\licitacion%20de%20julio%2021%20de%201998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88DB087\INF%20NOV-DIC_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Euribe/AppData/Local/Microsoft/Windows/Temporary%20Internet%20Files/Content.IE5/X9G4ABM0/invmeta/INFORMES/infabr98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C0CE41C\APU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Advial-Jul-01-jul-03\formatos\FORMATOS%20UTILES\APU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b8\DOCUMENTOS%20ZS\SEGUIMIENTO%20PMT\Users\RAGARCIA\Desktop\SM\PROYECTS\Matriz_AspectosSubestaciones%20DEF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app.idu.gov.co/Documents%20and%20Settings/cmcarden1/Configuraci&#243;n%20local/Archivos%20temporales%20de%20Internet/OLK27/DOCUME~1/CWRANG~1/CONFIG~1/Temp/Presupuesto%20proceso%20de%20atenci&#243;n%20de%20emergencia%20Limas%20Definit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presupuesto%20idu\CANTIDADES%20OBRA\comunicaciones\PTTO%20COMUNICACIONES%2014-ABR-09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Familia%20Monsalvo%20D&#237;az/Equipo%20Anterior/Rossana/CONSULTORIA/2009/Insumos%202009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19.%20SDP%2050300%20Obras%20Civiles%20CPR%202013%202015\DOCUME~1\capv\LOCALS~1\Temp\notesD55FB4\PETROBAS%20INTERNATIONAL%20BRASPETRO%20B.V\OCSU\INGENIERIA%20JOULES%20MEC%20LTDA%202008%20-%202011%209009638\ACTAS%20JOULES%20RIO%2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b8\Users\USUARIO\AppData\Local\Microsoft\Windows\Temporary%20Internet%20Files\Low\Content.IE5\HMHA3DMH\FORMATO_FINAL_VERTICAL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ublico\WILLIAM\PERSONAL\EXCEL\plantadic98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25.DIR\NOV-%20DIC-2002\INF%20NOV-DIC_2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cfrodrig4\Downloads\untitled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ublico\DOCUME~1\E0117203\CONFIG~1\Temp\DOCUME~1\e0119790\CONFIG~1\Temp\Prj307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ublico\gcopme\COORDINACION%20MTO%20PLANTAS\Metalmec&#225;nica\Corrosi&#243;n\CORROSION\CORROSION\CONTRATA\INTERVENTORIAS\INSPECTO\2004\GMM-178-04\INTERVENTORIA%20GMM-178-0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ublico\GCOPME\COORDINACION%20MTO%20PLANTAS\Metalmec&#225;nica\Corrosi&#243;n\CORROSION\CORROSION\CONTRATA\INTERVENTORIA%20E%20INSPECTORIAS\INSPECTO\2002\PCR-129-02\INTERVENTOR129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Wruiz\Vidrio-Andino\Analisis-Geotecnicos\Cuadro-10.5-A-10.8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sma\761\PRODUCTOS\E&amp;D\P127\Informes\Presupuestos\P127-PO-GE-002%20V1%20EN%20PROCESO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Mis%20documentos\INF.BIMENSUAL\INFORME%20BIMENSUAL%20JUL-AGO-200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b2\aecc\E.%20Control%20Proyecto%20Zona%20Centro\E.C.3%20Inspecciones%20previas%20(definici&#243;n%20intervenci&#243;n)\E.C.3.1%20Demarcaci&#243;n%20horizontal%20incluye%20matriz%20de%20garant&#237;a\MV_02_393_988_09_V1\MV_02_393_988_09_V1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TRONCAL%2010/PRESUPUESTO/RECIBIDA/PRESUPUESTO/An&#225;lisis%20de%20precios%20unitarios/Datos%20b&#225;sico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0838\nuevos%20tdr\01_TRABAJO\IDU_202\PRESUPUESTOS\ABRIL_18\Ppto%20de%20Obra%20INARE-IDU-202-05%20-%20Tramo%20Cra-15-19%20-Separador-%20v.16-04-07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ntauro\datos\Trab\Codensa-RSA\Densidades%20de%20carga\Cargabilidad%20econ&#243;mica5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RESOLUCION%20PRECIOS%20DE%20SOACHA%202008\BASE%20O.%20CIVIL%20Y%20ARQ%202008\APU%20Obra%20Civil%202008-I%20items%20(50.1)%20a%20(56.30)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MANUEL%20RICARDO%20GOMEZ/I.D.U/KM%205%20V&#237;a%20la%20Calera/PROCESO%20PRECONTRACUTUAL/presupuestos/Construcci&#243;n/EJEMPLOS/Copia%20de%20PRESUPUESTO%20PUENTE%20TRANSVERSAL%2045%20-%20V.1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f\C.701%20DISE&#209;OS%20IDU%20GRUPO%20G\09%20Productos%20de%20la%20Consultor&#237;a\701_SIN_ANALISIS_PRECIOS_UNITARIOS%20en%20proceso\APU_GRUPO_G-Base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ATOS%20(F)\Documents%20and%20Settings\Administrador\Mis%20documentos\Mis%20archivos%20recibidos\APUS%20JUNIO%2015-04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cmcarden1/Mis%20documentos/MARIA%20CAROLINA/PRESUPUESTO/CONSTRUCCI&#211;N/CALI%20TUNA%20BAJA/1.%20PRESUPUESTO%20CALI%20TUNA%20BAJA%20FINA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biental\trabajo%20red\Documents%20and%20Settings\Luis%20Alberto\Configuraci&#243;n%20local\Archivos%20temporales%20de%20Internet\Content.IE5\ROSF17GT\TEMP\PRECIOS%20UNITARIOS%20SANVICTORINO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Escritorio\PP\PP%20no%20usados\1&#186;%20de%20Mayo%20con%2049C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cdmejiad1/Configuraci&#243;n%20local/Archivos%20temporales%20de%20Internet/OLK53/Copia%20de%20MATRIZ%20PARA%20EL%20CALCULO%20DEL%20AIU%20201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3F89185\FFM_F-PEI-760-21_23-ElectricoREVNUEVA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u-015\ceo-bil\ceo-bil\Presupuesto%20Ingeneir&#237;a%20NUEVO%20XL5\Electrico\FFM_F-PEI-760-21_23-ElectricoREVNUEV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s01cc01\ValorizacionAc180\Users\cmgonzal3\Documents\PROYECTOS\TRONCALES\AV%20BOYACA%20YOMA-CL%20170\PPTOS%20PATIO%20LA%20REFORMA\HS\PPTO%20TM%20Av.%20BOYACA%20-%20REDES%20HS%20-%20Enviado%20OB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arqdi\OneDrive\Documentos\VALORA-2020\Presupuesto_Grupo%206-2020-05MAYO-15-v1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b8\Trabajo\ID\Formatos\FORMATO%20final.xlsx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TECNICO\INFORMES%20TRIMESTRALES\INFORME%20TRIMESTRAL%20OCTUBRE%20DE%202009\Documents%20and%20Settings\Administrador\Escritorio\JULIO%20SEPTIEMBRE\Documents%20and%20Settings\Compaq_Propietari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mrojast/A%20Max/2013/OPA/GESTION%20DE%20RIESGO/APU%20CARRETERA%2055NS09_2013.xlsx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los%20renos/AppData/Local/Temp/Temp1_TK7%20Presupuesto%20redes%20secas.zip/TK7%20Presupuesto%20redes%20secas/Secci&#243;n%207%20Tel&#233;fono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MV%20GRUPO2-05\presupuestos\ajuste%20presupuestos\$%20PR20%20al%20PR2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s01cc01\ValorizacionAc180\Users\cmgonzal3\Documents\PROYECTOS\TRONCALES\AV%20BOYACA%20YOMA-CL%20170\PPTOS%20PATIO%20LA%20REFORMA\OBRA%20AV.%20BOYACA%20PATIO%20LA%20REFORMA-%20CL%20170%20-11%20SEPT%202017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b8\DOCUMENTOS%20ZS\SEGUIMIENTO%20PMT\Users\RAGARCIA\Documents\%20RAGN\PROYECTOS%20RAGN\SM%20Bogot&#225;\SM\Formatos%20SM%20Definitivos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CTNDD4~Z\IP818C~C\PHM8SR~P\MHG45Q~U\ENTREGAS\M9L822~K\1HULQ5~1\Anexos\Anexo%20H-%20Cantidades%20de%20Obra%20y%20Presupuesto\Macintosh%20HDDocuments%20and%20Settings\usuario\Mis%20documentos\Mis%20documentos\presupuest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RECIOS%20INSUMOS%20-%20UMV%20(2).xlsx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rcepeda.FOPAEDOM/Downloads/vbarrantes/Downloads/rcepeda.FOPAEDOM/Downloads/APU%20NP%20DEL%2001%20AL%2025%20(6).xlsx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RESOLUCION%20PRECIOS%20DE%20SOACHA%202008\BASE%20O.%20CIVIL%20Y%20ARQ%202008\APU%20Obra%20Civil%202008-IV%20items%20(64.1)%20a%20(70-13)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b8\Users\Fabio\Desktop\Mantenimiento%20IDIPRON\VERTICAL\SEPTIEMBRE\del%201%20al%204%20SEPTIEMBRE\EM_19_217\EM_19_217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clbedoya1\Downloads\BASE%20SITP%20COMPLETA%20CON%20POLIZAS%20TODAS%20LAS%20LOCALIDADES%20INCLUIDO%20JORGE%20MAR%2024%20CON%20EMERGENCIAS%20(1)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Escritorio\TrabajoporTerminar\Documents%20and%20Settings\cortmr\Local%20Settings\Temporary%20Internet%20Files\OLK152\AFE%20SAP1%20YZ%20FLOWLINE%20Nov%2011%2004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u-10\DATA%20(D)\PROYECTOS\PJ07103-CRUDO-OXYANDINA\Documents%20and%20Settings\cortmr\Local%20Settings\Temporary%20Internet%20Files\OLK152\AFE%20SAP1%20YZ%20FLOWLINE%20Nov%2011%2004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kprincipal\licitaciones2\Datos\LICITACIONES\Planes%20de%20accion\DATOS\Equipos\COSTO%20DE%20PROPIEDAD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C7B382B\accidentes%20le%20NOV-02-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mrojast/AppData/Local/Temp/Temp1_CUN%20APU-2013%20DT-CUN%2012841%20de%206-03-2013.zip/CUN%20APU-2013%20DT-CUN%2012841%20de%206-03-2013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cmgonzal3\Documents\MFGA\BASES%20PLANTILLAS%20PARA%20ESTIMACION\Plantilla%20Dise&#241;o%20e%20Interv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ublico\Documents%20and%20Settings\c9149312\Mis%20documentos\VIEJO\PTO-%20MTO-recup\SOPORT-LCI\PxQ_2006\Compras%20SMA%20Valores%20v02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seno3\beltran%20consultores\autocad\OYABOR\SAN%20CRISTOBAL\CRDC%20SAN%20CRISTOBAL\PRESUPUESTO%20CRDC%20SAN%20CRISTOBAL\PRESUPUESTO%20TOTAL%201%20.xlsx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copc2421\correo\PLANOBRASING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ublico\WINDOWS\TEMP\presupuesto\EJEC05200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stodisteeb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96"/>
      <sheetName val="Hoja2"/>
      <sheetName val="Hoja5"/>
      <sheetName val="DIURNO"/>
      <sheetName val="Hoja1"/>
      <sheetName val="Proveedores"/>
      <sheetName val="RANGOS DE CONTRA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  <sheetName val="CANT_PAV-1"/>
      <sheetName val="CANT_PAV-2"/>
      <sheetName val="AIU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Constantes Generales"/>
      <sheetName val="Prestaciones Sociales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UMLET"/>
      <sheetName val="CONS"/>
      <sheetName val="MAT"/>
      <sheetName val="AIU"/>
      <sheetName val="REN"/>
      <sheetName val="PRO"/>
      <sheetName val="CARTEC"/>
      <sheetName val="CARCOM"/>
      <sheetName val="CAN"/>
      <sheetName val="BUL"/>
      <sheetName val="EXC"/>
      <sheetName val="CAR"/>
      <sheetName val="MOT"/>
      <sheetName val="VIB"/>
      <sheetName val="CARRO"/>
      <sheetName val="VOL"/>
      <sheetName val="KAM"/>
      <sheetName val="CAM"/>
      <sheetName val="MODEL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Limonero1presupuesto"/>
      <sheetName val="ABSCISA"/>
      <sheetName val="ITEMS"/>
      <sheetName val="APU"/>
      <sheetName val="TARIFAS"/>
      <sheetName val="DATOS"/>
      <sheetName val="G.G"/>
      <sheetName val="Codigos"/>
      <sheetName val="Form5 _Pág_ 1"/>
      <sheetName val="Form5 _Pág_ 2"/>
      <sheetName val="INV"/>
      <sheetName val="AASHTO"/>
    </sheetNames>
    <sheetDataSet>
      <sheetData sheetId="0">
        <row r="22">
          <cell r="E22">
            <v>94.4</v>
          </cell>
        </row>
      </sheetData>
      <sheetData sheetId="1" refreshError="1">
        <row r="22">
          <cell r="E22">
            <v>94.4</v>
          </cell>
        </row>
        <row r="28">
          <cell r="E28">
            <v>3633</v>
          </cell>
        </row>
        <row r="29">
          <cell r="E29">
            <v>3480</v>
          </cell>
        </row>
        <row r="30">
          <cell r="E30">
            <v>125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>
        <row r="22">
          <cell r="E22">
            <v>94.4</v>
          </cell>
        </row>
        <row r="35">
          <cell r="G35">
            <v>1942.38</v>
          </cell>
        </row>
      </sheetData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-AIU"/>
      <sheetName val="Constantes Generales"/>
      <sheetName val="Prestaciones Sociales"/>
      <sheetName val="Materiales "/>
      <sheetName val="C-7A"/>
      <sheetName val="C-7B"/>
      <sheetName val="C-7C"/>
      <sheetName val="C-11 (1)"/>
      <sheetName val="C-11 (2)"/>
      <sheetName val="CCC"/>
      <sheetName val="T-6"/>
      <sheetName val="T-10"/>
      <sheetName val="T-7"/>
      <sheetName val="1 (3)"/>
      <sheetName val="2 (3)"/>
      <sheetName val="3 (3)"/>
      <sheetName val="4 (3)"/>
      <sheetName val="5 (3)"/>
      <sheetName val="6 (3)"/>
      <sheetName val="8 (3)"/>
      <sheetName val="9 (3)"/>
      <sheetName val="11 (3)"/>
      <sheetName val="12 (3)"/>
      <sheetName val="13 (3)"/>
      <sheetName val="CONS"/>
      <sheetName val="31"/>
      <sheetName val="Hoja3"/>
      <sheetName val="MANO DE OBRA"/>
      <sheetName val="1.1"/>
      <sheetName val="EQUIPO"/>
      <sheetName val="TUBERIA"/>
      <sheetName val="Hoja2"/>
      <sheetName val="MATERIALES"/>
      <sheetName val="ConstantesGenerales"/>
      <sheetName val="PrestacionesSociales"/>
      <sheetName val="TARIFAS"/>
      <sheetName val="INSUMOS"/>
      <sheetName val="RESUMEN"/>
      <sheetName val="Equipos"/>
      <sheetName val="SALARIOS"/>
      <sheetName val="CONSTANTES DE LICITACION"/>
      <sheetName val="PESOS"/>
      <sheetName val="Form5 _Pág_ 1"/>
      <sheetName val="Form5 _Pág_ 2"/>
    </sheetNames>
    <sheetDataSet>
      <sheetData sheetId="0" refreshError="1"/>
      <sheetData sheetId="1" refreshError="1">
        <row r="1">
          <cell r="B1">
            <v>0</v>
          </cell>
        </row>
        <row r="4">
          <cell r="B4">
            <v>0.05</v>
          </cell>
        </row>
      </sheetData>
      <sheetData sheetId="2" refreshError="1">
        <row r="1">
          <cell r="B1">
            <v>0</v>
          </cell>
        </row>
        <row r="2">
          <cell r="E2">
            <v>0.56599999999999995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"/>
      <sheetName val="1.1.1"/>
      <sheetName val="1.2.1"/>
      <sheetName val="1.2.2"/>
      <sheetName val="1.2.3"/>
      <sheetName val="1.2.4"/>
      <sheetName val="1.2.5"/>
      <sheetName val="1.2.6"/>
      <sheetName val="1.3.1"/>
      <sheetName val="1.3.2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4.12"/>
      <sheetName val="1.4.13"/>
      <sheetName val="1.4.14"/>
      <sheetName val="1.5.1"/>
      <sheetName val="1.5.2"/>
      <sheetName val="1.5.3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1.22"/>
      <sheetName val="2.1.23"/>
      <sheetName val="2.1.24"/>
      <sheetName val="2.1.25"/>
      <sheetName val="2.1.26"/>
      <sheetName val="2.2.1"/>
      <sheetName val="2.2.2"/>
      <sheetName val="2.2.3"/>
      <sheetName val="2.2.4"/>
      <sheetName val="2.4.1"/>
      <sheetName val="2.4.2"/>
      <sheetName val="2.4.3"/>
      <sheetName val="2.4.4"/>
      <sheetName val="2.4.5"/>
      <sheetName val="2.4.6"/>
      <sheetName val="2.4.7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4.1.1"/>
      <sheetName val="4.1.2"/>
      <sheetName val="4.1.3"/>
      <sheetName val="4.1.4"/>
      <sheetName val="4.2.1"/>
      <sheetName val="4.2.2"/>
      <sheetName val="4.2.3"/>
      <sheetName val="4.2.4"/>
      <sheetName val="4.2.5"/>
      <sheetName val="4.2.6"/>
      <sheetName val="4.3.1"/>
      <sheetName val="4.3.2"/>
      <sheetName val="4.6.1"/>
      <sheetName val="4.6.2"/>
      <sheetName val="4.6.3"/>
      <sheetName val="4.6.4"/>
      <sheetName val="4.6.5"/>
      <sheetName val="4.6.6"/>
      <sheetName val="4.6.7"/>
      <sheetName val="4.6.8"/>
      <sheetName val="4.6.9"/>
      <sheetName val="4.6.10"/>
      <sheetName val="4.6.11"/>
      <sheetName val="4.6.12"/>
      <sheetName val="4.6.13"/>
      <sheetName val="4.6.14"/>
      <sheetName val="4.6.15"/>
      <sheetName val="4.6.16"/>
      <sheetName val="4.6.17"/>
      <sheetName val="4.6.18"/>
      <sheetName val="4.6.19"/>
      <sheetName val="4.6.20"/>
      <sheetName val="4.6.21"/>
      <sheetName val="4.6.22"/>
      <sheetName val="4.6.23"/>
      <sheetName val="4.6.24"/>
      <sheetName val="4.6.25"/>
      <sheetName val="4.6.26"/>
      <sheetName val="4.6.27"/>
      <sheetName val="4.6.28"/>
      <sheetName val="4.6.29"/>
      <sheetName val="4.6.30"/>
      <sheetName val="4.6.31"/>
      <sheetName val="4.6.32"/>
      <sheetName val="4.6.33"/>
      <sheetName val="4.6.34"/>
      <sheetName val="4.6.35"/>
      <sheetName val="4.6.36"/>
      <sheetName val="4.6.37"/>
      <sheetName val="4.6.38"/>
      <sheetName val="4.6.39"/>
      <sheetName val="4.6.40"/>
      <sheetName val="4.6.41"/>
      <sheetName val="4.6.42"/>
      <sheetName val="4.6.43"/>
      <sheetName val="4.6.44"/>
      <sheetName val="4.6.45"/>
      <sheetName val="4.6.46"/>
      <sheetName val="4.6.47"/>
      <sheetName val="4.6.48"/>
      <sheetName val="4.6.49"/>
      <sheetName val="4.6.50"/>
      <sheetName val="4.6.51"/>
      <sheetName val="4.6.52"/>
      <sheetName val="4.6.53"/>
      <sheetName val="4.6.54"/>
      <sheetName val="4.6.55"/>
      <sheetName val="4.6.56"/>
      <sheetName val="4.6.57"/>
      <sheetName val="4.6.58"/>
      <sheetName val="4.6.59"/>
      <sheetName val="4.6.60"/>
      <sheetName val="4.6.61"/>
      <sheetName val="4.6.62"/>
      <sheetName val="4.6.63"/>
      <sheetName val="4.6.64"/>
      <sheetName val="4.6.65"/>
      <sheetName val="4.6.66"/>
      <sheetName val="4.6.67"/>
      <sheetName val="4.6.68"/>
      <sheetName val="4.6.69"/>
      <sheetName val="4.6.70"/>
      <sheetName val="4.6.71"/>
      <sheetName val="4.6.72"/>
      <sheetName val="4.6.73"/>
      <sheetName val="4.6.74"/>
      <sheetName val="4.6.75"/>
      <sheetName val="4.6.76"/>
      <sheetName val="4.6.77"/>
      <sheetName val="4.6.78"/>
      <sheetName val="4.6.79"/>
      <sheetName val="4.6.80"/>
      <sheetName val="4.6.81"/>
      <sheetName val="4.6.82"/>
      <sheetName val="4.6.83"/>
      <sheetName val="4.6.84"/>
      <sheetName val="4.6.85"/>
      <sheetName val="4.6.86"/>
      <sheetName val="4.6.87"/>
      <sheetName val="4.6.88"/>
      <sheetName val="4.6.89"/>
      <sheetName val="4.6.90"/>
      <sheetName val="4.7.1"/>
      <sheetName val="4.7.2"/>
      <sheetName val="4.7.3"/>
      <sheetName val="4.7.5"/>
      <sheetName val="4.7.6"/>
      <sheetName val="4.7.7"/>
      <sheetName val="4.7.8"/>
      <sheetName val="4.7.9"/>
      <sheetName val="4.7.10"/>
      <sheetName val="4.7.11"/>
      <sheetName val="4.8.1"/>
      <sheetName val="4.8.2"/>
      <sheetName val="4.8.3"/>
      <sheetName val="4.8.4"/>
      <sheetName val="4.8.5"/>
      <sheetName val="4.8.6"/>
      <sheetName val="4.8.7"/>
      <sheetName val="4.8.8"/>
      <sheetName val="INV"/>
      <sheetName val="AASHTO"/>
    </sheetNames>
    <sheetDataSet>
      <sheetData sheetId="0" refreshError="1">
        <row r="1">
          <cell r="A1" t="str">
            <v>RELACIÓN ÍTEM DE PAGO</v>
          </cell>
        </row>
        <row r="2">
          <cell r="A2" t="str">
            <v>ÍTEM</v>
          </cell>
          <cell r="B2" t="str">
            <v xml:space="preserve">DESCRIPCIÓN </v>
          </cell>
          <cell r="C2" t="str">
            <v>UN</v>
          </cell>
          <cell r="D2" t="str">
            <v>Precio Unitario Costo Directo</v>
          </cell>
        </row>
        <row r="3">
          <cell r="A3" t="str">
            <v>1</v>
          </cell>
          <cell r="B3" t="str">
            <v xml:space="preserve">SECCIÓN 1: GEOTÉCNIA Y PAVIMENTO </v>
          </cell>
          <cell r="C3">
            <v>0</v>
          </cell>
          <cell r="D3">
            <v>1</v>
          </cell>
        </row>
        <row r="4">
          <cell r="A4" t="str">
            <v>1.1</v>
          </cell>
          <cell r="B4" t="str">
            <v>Localización general</v>
          </cell>
          <cell r="C4">
            <v>0</v>
          </cell>
          <cell r="D4">
            <v>1</v>
          </cell>
        </row>
        <row r="5">
          <cell r="A5" t="str">
            <v>1.1.1</v>
          </cell>
          <cell r="B5" t="str">
            <v>Replanteo y localización general</v>
          </cell>
          <cell r="C5" t="str">
            <v>m2</v>
          </cell>
          <cell r="D5">
            <v>281</v>
          </cell>
        </row>
        <row r="6">
          <cell r="A6" t="str">
            <v>1.2</v>
          </cell>
          <cell r="B6" t="str">
            <v>Demoliciones y Remociones</v>
          </cell>
          <cell r="C6">
            <v>0</v>
          </cell>
          <cell r="D6">
            <v>1</v>
          </cell>
        </row>
        <row r="7">
          <cell r="A7" t="str">
            <v>1.2.1</v>
          </cell>
          <cell r="B7" t="str">
            <v xml:space="preserve">Demolición mecánica de sardinel existente incluye cargue, Transporte y disposición final en sitio autorizado por la autoridad ambiental competente </v>
          </cell>
          <cell r="C7" t="str">
            <v>ml</v>
          </cell>
          <cell r="D7">
            <v>6951</v>
          </cell>
        </row>
        <row r="8">
          <cell r="A8" t="str">
            <v>1.2.2</v>
          </cell>
          <cell r="B8" t="str">
            <v>Demolición de pisos en concreto incluye cargue, Transporte y disposición final en sitio autorizado por la autoridad ambiental competente  0.15&lt;e&lt;0.20</v>
          </cell>
          <cell r="C8" t="str">
            <v>m2</v>
          </cell>
          <cell r="D8">
            <v>6905</v>
          </cell>
        </row>
        <row r="9">
          <cell r="A9" t="str">
            <v>1.2.3</v>
          </cell>
          <cell r="B9" t="str">
            <v>Demolición de pisos en concreto incluye cargue, Transporte y disposición final en sitio autorizado por la autoridad ambiental competente  0.20&lt;e&lt;0.25</v>
          </cell>
          <cell r="C9" t="str">
            <v>m2</v>
          </cell>
          <cell r="D9">
            <v>8167</v>
          </cell>
        </row>
        <row r="10">
          <cell r="A10" t="str">
            <v>1.2.4</v>
          </cell>
          <cell r="B10" t="str">
            <v xml:space="preserve">Demolición de pavimento asfáltico de espesor variable incluye cargue, Transporte y disposición final en sitio autorizado por la autoridad ambiental competente </v>
          </cell>
          <cell r="C10" t="str">
            <v>m3</v>
          </cell>
          <cell r="D10">
            <v>35524</v>
          </cell>
        </row>
        <row r="11">
          <cell r="A11" t="str">
            <v>1.2.5</v>
          </cell>
          <cell r="B11" t="str">
            <v xml:space="preserve">Demolición de pisos en concreto hidráulico espesor variable incluye cargue, Transporte y disposición final en sitio autorizado por la autoridad ambiental competente </v>
          </cell>
          <cell r="C11" t="str">
            <v>m3</v>
          </cell>
          <cell r="D11">
            <v>51371</v>
          </cell>
        </row>
        <row r="12">
          <cell r="A12" t="str">
            <v>1.2.6</v>
          </cell>
          <cell r="B12" t="str">
            <v xml:space="preserve">Demolición de muros en concreto incluye cargue, Transporte y disposición final en sitio autorizado por la autoridad ambiental competente </v>
          </cell>
          <cell r="C12" t="str">
            <v>m3</v>
          </cell>
          <cell r="D12">
            <v>85597</v>
          </cell>
        </row>
        <row r="13">
          <cell r="A13" t="str">
            <v>1.3</v>
          </cell>
          <cell r="B13" t="str">
            <v>Excavaciones</v>
          </cell>
          <cell r="C13">
            <v>0</v>
          </cell>
          <cell r="D13">
            <v>1</v>
          </cell>
        </row>
        <row r="14">
          <cell r="A14" t="str">
            <v>1.3.1</v>
          </cell>
          <cell r="B14" t="str">
            <v>Excavación mecánica material sin clasificación, incluye cargue, disposición final en sitio autorizado por la autoridad ambiental competente y transporte (ET 310-05)</v>
          </cell>
          <cell r="C14" t="str">
            <v>m3</v>
          </cell>
          <cell r="D14">
            <v>21818</v>
          </cell>
        </row>
        <row r="15">
          <cell r="A15" t="str">
            <v>1.3.2</v>
          </cell>
          <cell r="B15" t="str">
            <v>Excavación manual, incluye cargue, transporte y disposición final en sitio autorizado por la autoridad ambiental competente</v>
          </cell>
          <cell r="C15" t="str">
            <v>m3</v>
          </cell>
          <cell r="D15">
            <v>28751</v>
          </cell>
        </row>
        <row r="16">
          <cell r="A16" t="str">
            <v>1.4</v>
          </cell>
          <cell r="B16" t="str">
            <v>Estructura del Pavimento</v>
          </cell>
          <cell r="C16">
            <v>0</v>
          </cell>
          <cell r="D16">
            <v>1</v>
          </cell>
        </row>
        <row r="17">
          <cell r="A17" t="str">
            <v>1.4.1</v>
          </cell>
          <cell r="B17" t="str">
            <v>Renivelación y compactación de la subrasante</v>
          </cell>
          <cell r="C17" t="str">
            <v>m2</v>
          </cell>
          <cell r="D17">
            <v>658</v>
          </cell>
        </row>
        <row r="18">
          <cell r="A18" t="str">
            <v>1.4.2</v>
          </cell>
          <cell r="B18" t="str">
            <v xml:space="preserve">Suministro y compactación de subbase granular SBG-A (ET2005 - 400 - 05) incluye transporte </v>
          </cell>
          <cell r="C18" t="str">
            <v>m3</v>
          </cell>
          <cell r="D18">
            <v>99012</v>
          </cell>
        </row>
        <row r="19">
          <cell r="A19" t="str">
            <v>1.4.3</v>
          </cell>
          <cell r="B19" t="str">
            <v xml:space="preserve">Suministro y compactación de subbase granular SBG-B (ET2005 - 400 - 05) incluye transporte </v>
          </cell>
          <cell r="C19" t="str">
            <v>m3</v>
          </cell>
          <cell r="D19">
            <v>99012</v>
          </cell>
        </row>
        <row r="20">
          <cell r="A20" t="str">
            <v>1.4.4</v>
          </cell>
          <cell r="B20" t="str">
            <v xml:space="preserve">Suministro y compactación de subbase granular SBG-C (ET2005 - 400 - 05) incluye transporte </v>
          </cell>
          <cell r="C20" t="str">
            <v>m3</v>
          </cell>
          <cell r="D20">
            <v>99012</v>
          </cell>
        </row>
        <row r="21">
          <cell r="A21" t="str">
            <v>1.4.5</v>
          </cell>
          <cell r="B21" t="str">
            <v>Suministro y compactación de Rellenos con material seleccionado para conformación de la subrasante (ET 320-05) ( incluye transporte)</v>
          </cell>
          <cell r="C21" t="str">
            <v>m3</v>
          </cell>
          <cell r="D21">
            <v>39015</v>
          </cell>
        </row>
        <row r="22">
          <cell r="A22" t="str">
            <v>1.4.6</v>
          </cell>
          <cell r="B22" t="str">
            <v xml:space="preserve">Separación de suelos de subrasante y capas granulares con geotextil NT 2000 o similar (ET-330-05)  </v>
          </cell>
          <cell r="C22" t="str">
            <v>m2</v>
          </cell>
          <cell r="D22">
            <v>6098</v>
          </cell>
        </row>
        <row r="23">
          <cell r="A23" t="str">
            <v>1.4.7</v>
          </cell>
          <cell r="B23" t="str">
            <v>Suministro e instalación de base granular estabilizada con emulsión CRL 1 al 4%  (Incluye transporte)</v>
          </cell>
          <cell r="C23" t="str">
            <v>m3</v>
          </cell>
          <cell r="D23">
            <v>174926</v>
          </cell>
        </row>
        <row r="24">
          <cell r="A24" t="str">
            <v>1.4.8</v>
          </cell>
          <cell r="B24" t="str">
            <v>Suministro e instalación de base granular (ET-2005 -400-05) ( incluye transporte)</v>
          </cell>
          <cell r="C24" t="str">
            <v>m3</v>
          </cell>
          <cell r="D24">
            <v>111806</v>
          </cell>
        </row>
        <row r="25">
          <cell r="A25" t="str">
            <v>1.4.9</v>
          </cell>
          <cell r="B25" t="str">
            <v>Suministro e instalación de capas de Material granular estabilizado con cemento al 7% (ET2005-420-05)  ( incluye transporte)</v>
          </cell>
          <cell r="C25" t="str">
            <v>m3</v>
          </cell>
          <cell r="D25">
            <v>119456</v>
          </cell>
        </row>
        <row r="26">
          <cell r="A26" t="str">
            <v>1.4.10</v>
          </cell>
          <cell r="B26" t="str">
            <v xml:space="preserve">Suministro y colocación de Rajón para el mejoramiento de la subrasantes, incluye transporte del material </v>
          </cell>
          <cell r="C26" t="str">
            <v>m3</v>
          </cell>
          <cell r="D26">
            <v>40188</v>
          </cell>
        </row>
        <row r="27">
          <cell r="A27" t="str">
            <v>1.4.11</v>
          </cell>
          <cell r="B27" t="str">
            <v>Suministro e imprimación con emulsión asfáltica (ET 2005 500-05)</v>
          </cell>
          <cell r="C27" t="str">
            <v>m2</v>
          </cell>
          <cell r="D27">
            <v>1879</v>
          </cell>
        </row>
        <row r="28">
          <cell r="A28" t="str">
            <v>1.4.12</v>
          </cell>
          <cell r="B28" t="str">
            <v>Suministro e instalación de Riego de liga con Emulsiones Catiónicas CRR-1 (ET2005 - 210 - 05)</v>
          </cell>
          <cell r="C28" t="str">
            <v>m2</v>
          </cell>
          <cell r="D28">
            <v>2962</v>
          </cell>
        </row>
        <row r="29">
          <cell r="A29" t="str">
            <v>1.4.13</v>
          </cell>
          <cell r="B29" t="str">
            <v>Suministro e instalación de Base asfáltica MD20 (ET2005 - 510 -05)</v>
          </cell>
          <cell r="C29" t="str">
            <v>m3</v>
          </cell>
          <cell r="D29">
            <v>481592</v>
          </cell>
        </row>
        <row r="30">
          <cell r="A30" t="str">
            <v>1.4.14</v>
          </cell>
          <cell r="B30" t="str">
            <v>Fresado de pavimentos asfálticos (ET 540 05) Incluye cargue, retiro y disposición final de escombros</v>
          </cell>
          <cell r="C30" t="str">
            <v>m3</v>
          </cell>
          <cell r="D30">
            <v>27821</v>
          </cell>
        </row>
        <row r="31">
          <cell r="A31" t="str">
            <v>1.5</v>
          </cell>
          <cell r="B31" t="str">
            <v>Pavimento en Concreto</v>
          </cell>
          <cell r="C31">
            <v>0</v>
          </cell>
          <cell r="D31">
            <v>0</v>
          </cell>
        </row>
        <row r="32">
          <cell r="A32" t="str">
            <v>1.5.1</v>
          </cell>
          <cell r="B32" t="str">
            <v>Suministro e instalación de pavimento de concreto MR-45 (incluye curado y texturizado)</v>
          </cell>
          <cell r="C32" t="str">
            <v>m3</v>
          </cell>
          <cell r="D32">
            <v>416058</v>
          </cell>
        </row>
        <row r="33">
          <cell r="A33" t="str">
            <v>1.5.2</v>
          </cell>
          <cell r="B33" t="str">
            <v>Suministro, figuración y amarre de acero de refuerzo 37000 psi fy=2800 kg/cm2</v>
          </cell>
          <cell r="C33" t="str">
            <v>kg</v>
          </cell>
          <cell r="D33">
            <v>2456</v>
          </cell>
        </row>
        <row r="34">
          <cell r="A34" t="str">
            <v>1.5.3</v>
          </cell>
          <cell r="B34" t="str">
            <v>Suministro, figuración y amarre de acero de refuerzo 60000 psi fy=4200 kg/cm2</v>
          </cell>
          <cell r="C34" t="str">
            <v>kg</v>
          </cell>
          <cell r="D34">
            <v>2456</v>
          </cell>
        </row>
        <row r="35">
          <cell r="A35" t="str">
            <v>2</v>
          </cell>
          <cell r="B35" t="str">
            <v>SECCIÓN 2: OBRAS PARA URBANISMO</v>
          </cell>
          <cell r="C35">
            <v>0</v>
          </cell>
          <cell r="D35">
            <v>1</v>
          </cell>
        </row>
        <row r="36">
          <cell r="A36" t="str">
            <v>2.1</v>
          </cell>
          <cell r="B36" t="str">
            <v>Andenes Sardineles y pisos</v>
          </cell>
          <cell r="C36">
            <v>0</v>
          </cell>
          <cell r="D36">
            <v>1</v>
          </cell>
        </row>
        <row r="37">
          <cell r="A37" t="str">
            <v>2.1.1</v>
          </cell>
          <cell r="B37" t="str">
            <v>Suministro e instalación de base granular extendido a mano (ET-2005 -400-05) ( incluye transporte)</v>
          </cell>
          <cell r="C37" t="str">
            <v>m3</v>
          </cell>
          <cell r="D37">
            <v>107762</v>
          </cell>
        </row>
        <row r="38">
          <cell r="A38" t="str">
            <v>2.1.2</v>
          </cell>
          <cell r="B38" t="str">
            <v>Suministro e instalación  de subbase granular SBG_C IDU -ET-400-05 ( Extendido a mano)</v>
          </cell>
          <cell r="C38" t="str">
            <v>m3</v>
          </cell>
          <cell r="D38">
            <v>93842</v>
          </cell>
        </row>
        <row r="39">
          <cell r="A39" t="str">
            <v>2.1.3</v>
          </cell>
          <cell r="B39" t="str">
            <v>Suministro y compactación de Rellenos para andenes con material seleccionado B-200 IDU tipo A  para conformación de la subrasante (ET 320-05) ( incluye transporte)</v>
          </cell>
          <cell r="C39" t="str">
            <v>m3</v>
          </cell>
          <cell r="D39">
            <v>43702</v>
          </cell>
        </row>
        <row r="40">
          <cell r="A40" t="str">
            <v>2.1.4</v>
          </cell>
          <cell r="B40" t="str">
            <v xml:space="preserve">Mejoramiento de la subrasante para andenes con material adicionado (INVIAS art. 230)Suministro y colocación de Rajón para el mejoramiento de la subrasantes, incluye transporte del material </v>
          </cell>
          <cell r="C40" t="str">
            <v>m3</v>
          </cell>
          <cell r="D40">
            <v>40188</v>
          </cell>
        </row>
        <row r="41">
          <cell r="A41" t="str">
            <v>2.1.5</v>
          </cell>
          <cell r="B41" t="str">
            <v>Suministro e instalación de placa de concreto MR-43 (incluye curado y texturizado)</v>
          </cell>
          <cell r="C41" t="str">
            <v>m3</v>
          </cell>
          <cell r="D41">
            <v>375320</v>
          </cell>
        </row>
        <row r="42">
          <cell r="A42" t="str">
            <v>2.1.6</v>
          </cell>
          <cell r="B42" t="str">
            <v>Suministro e Instalación de Geotextil tejido T1800 o similar</v>
          </cell>
          <cell r="C42" t="str">
            <v>m2</v>
          </cell>
          <cell r="D42">
            <v>3782</v>
          </cell>
        </row>
        <row r="43">
          <cell r="A43" t="str">
            <v>2.1.7</v>
          </cell>
          <cell r="B43" t="str">
            <v>Suministro e Instalación de Geotextil tejido T1600 o similar</v>
          </cell>
          <cell r="C43" t="str">
            <v>m2</v>
          </cell>
          <cell r="D43">
            <v>3023</v>
          </cell>
        </row>
        <row r="44">
          <cell r="A44" t="str">
            <v>2.1.8</v>
          </cell>
          <cell r="B44" t="str">
            <v>Suministro e instalación de Adoquín en Concreto Peatonal (200mmx100mmx60mm) (Cartilla de Andenes S.D.P./I.D.U. Ref.A-25)  incluye arena de peña.</v>
          </cell>
          <cell r="C44" t="str">
            <v>m2</v>
          </cell>
          <cell r="D44">
            <v>33602</v>
          </cell>
        </row>
        <row r="45">
          <cell r="A45" t="str">
            <v>2.1.9</v>
          </cell>
          <cell r="B45" t="str">
            <v>Suministro e instalación de Adoquín en Concreto tráfico vehicular (200mmx100mmx80mm) tipo II Norma Icontec 3829 incluye mortero 3000 PSI.</v>
          </cell>
          <cell r="C45" t="str">
            <v>m2</v>
          </cell>
          <cell r="D45">
            <v>47796</v>
          </cell>
        </row>
        <row r="46">
          <cell r="A46" t="str">
            <v>2.1.10</v>
          </cell>
          <cell r="B46" t="str">
            <v>Suministro e instalación de Adoquín en Arcilla (200mmx100mmx60mm)  incluye mortero 3000 PSI.</v>
          </cell>
          <cell r="C46" t="str">
            <v>m2</v>
          </cell>
          <cell r="D46">
            <v>29097</v>
          </cell>
        </row>
        <row r="47">
          <cell r="A47" t="str">
            <v>2.1.11</v>
          </cell>
          <cell r="B47" t="str">
            <v>Suministro e instalación de Adoquín en Arcilla tráfico vehicular (200mmx100mmx80mm) Tipo II Norma Icontec 3829 incluye arena de peña</v>
          </cell>
          <cell r="C47" t="str">
            <v>m2</v>
          </cell>
          <cell r="D47">
            <v>29824</v>
          </cell>
        </row>
        <row r="48">
          <cell r="A48" t="str">
            <v>2.1.12</v>
          </cell>
          <cell r="B48" t="str">
            <v>Suministro e instalación de Bordillo prefabricado A-80 (800x200x350mm), incluye mortero de 3000 psi</v>
          </cell>
          <cell r="C48" t="str">
            <v>ml</v>
          </cell>
          <cell r="D48">
            <v>33144</v>
          </cell>
        </row>
        <row r="49">
          <cell r="A49" t="str">
            <v>2.1.13</v>
          </cell>
          <cell r="B49" t="str">
            <v>Suministro e instalación de Loseta  Lisa  Bicapa Prefabricada en Concreto (400mmx400mmx60mm) Color gris. (Cartilla de andenes S.D.P./I.D.U Ref A-50) incluye arena</v>
          </cell>
          <cell r="C49" t="str">
            <v>ml</v>
          </cell>
          <cell r="D49">
            <v>40160</v>
          </cell>
        </row>
        <row r="50">
          <cell r="A50" t="str">
            <v>2.1.14</v>
          </cell>
          <cell r="B50" t="str">
            <v>Suministro e instalación de Loseta tipo toperol (400x400x60)  (Cartilla de Andenes S.D.P./I.D.U. Ref.A-55 y A-56) Incluye arena de peña y mortero de pega.</v>
          </cell>
          <cell r="C50" t="str">
            <v>m2</v>
          </cell>
          <cell r="D50">
            <v>40306</v>
          </cell>
        </row>
        <row r="51">
          <cell r="A51" t="str">
            <v>2.1.15</v>
          </cell>
          <cell r="B51" t="str">
            <v xml:space="preserve">Suministro e instalación de sardinel prefabricado  (800x200x500) A-10. Incluye mortero 3000 PSI. </v>
          </cell>
          <cell r="C51" t="str">
            <v>m2</v>
          </cell>
          <cell r="D51">
            <v>45642</v>
          </cell>
        </row>
        <row r="52">
          <cell r="A52" t="str">
            <v>2.1.16</v>
          </cell>
          <cell r="B52" t="str">
            <v>Suministro e instalación de Sardinel Bajo Rampas Cartilla de Andenes S.D.P./I.D.U. Ref.A-85 (800x200x350).  Incluye mortero 3000 PSI.</v>
          </cell>
          <cell r="C52" t="str">
            <v>ml</v>
          </cell>
          <cell r="D52">
            <v>44472</v>
          </cell>
        </row>
        <row r="53">
          <cell r="A53" t="str">
            <v>2.1.17</v>
          </cell>
          <cell r="B53" t="str">
            <v>Suministro e instalación de Sardinel Especial Rampa Tipo A 600x200x600 (Cartilla de Andenes S.D.P./I.D.U. A100 )</v>
          </cell>
          <cell r="C53" t="str">
            <v>ml</v>
          </cell>
          <cell r="D53">
            <v>46724</v>
          </cell>
        </row>
        <row r="54">
          <cell r="A54" t="str">
            <v>2.1.18</v>
          </cell>
          <cell r="B54" t="str">
            <v>Suministro e instalación de sardinel especial Rampa Tipo B (Cartilla de Andenes S.D.P./I.D.U. A110 )</v>
          </cell>
          <cell r="C54" t="str">
            <v>ml</v>
          </cell>
          <cell r="D54">
            <v>53704</v>
          </cell>
        </row>
        <row r="55">
          <cell r="A55" t="str">
            <v>2.1.19</v>
          </cell>
          <cell r="B55" t="str">
            <v xml:space="preserve">Construcción sardinel fundido en sitio h=0.40 m, e=0.15m, Concreto 3000 PSI premezclado. </v>
          </cell>
          <cell r="C55" t="str">
            <v>ml</v>
          </cell>
          <cell r="D55">
            <v>24668</v>
          </cell>
        </row>
        <row r="56">
          <cell r="A56" t="str">
            <v>2.1.20</v>
          </cell>
          <cell r="B56" t="str">
            <v>Suministro e instalación rampa empalme fundida en sitio concreto de 3500 psi. Incluye estampada tipo espina. Desnivel 0.14 m, Ancho 3.6 m y desarrollo 1.2 m.</v>
          </cell>
          <cell r="C56" t="str">
            <v>ml</v>
          </cell>
          <cell r="D56">
            <v>108857</v>
          </cell>
        </row>
        <row r="57">
          <cell r="A57" t="str">
            <v>2.1.21</v>
          </cell>
          <cell r="B57" t="str">
            <v xml:space="preserve">Suministro e instalación de pieza de remate para rampa tipo A  (Cartilla de Andenes S.D.P./I.D.U. Ref.A-105) </v>
          </cell>
          <cell r="C57" t="str">
            <v>un</v>
          </cell>
          <cell r="D57">
            <v>54972</v>
          </cell>
        </row>
        <row r="58">
          <cell r="A58" t="str">
            <v>2.1.22</v>
          </cell>
          <cell r="B58" t="str">
            <v>Concreto 3000 psi para Construcción de Franja de ajuste fundida en sitio.</v>
          </cell>
          <cell r="C58" t="str">
            <v>m3</v>
          </cell>
          <cell r="D58">
            <v>318576</v>
          </cell>
        </row>
        <row r="59">
          <cell r="A59" t="str">
            <v>2.1.23</v>
          </cell>
          <cell r="B59" t="str">
            <v>Suministro e instalación de Contenedor de Raíces Tipo B-20 (Cartilla de Andenes S.D.P./I.D.U. ) Incluye gravilla ( Dimensiones 1,2*1,6)</v>
          </cell>
          <cell r="C59" t="str">
            <v>m2</v>
          </cell>
          <cell r="D59">
            <v>163109</v>
          </cell>
        </row>
        <row r="60">
          <cell r="A60" t="str">
            <v>2.1.24</v>
          </cell>
          <cell r="B60" t="str">
            <v>Suministro e instalación de baranda metálica (Cartilla mobiliario urbano Ref. M-81)</v>
          </cell>
          <cell r="C60" t="str">
            <v>ml</v>
          </cell>
          <cell r="D60">
            <v>121462</v>
          </cell>
        </row>
        <row r="61">
          <cell r="A61" t="str">
            <v>2.1.25</v>
          </cell>
          <cell r="B61" t="str">
            <v>Collarín cajas</v>
          </cell>
          <cell r="C61" t="str">
            <v>ml</v>
          </cell>
          <cell r="D61">
            <v>38553</v>
          </cell>
        </row>
        <row r="62">
          <cell r="A62" t="str">
            <v>2.1.26</v>
          </cell>
          <cell r="B62" t="str">
            <v>Alcorque</v>
          </cell>
          <cell r="C62" t="str">
            <v>un</v>
          </cell>
          <cell r="D62">
            <v>54507</v>
          </cell>
        </row>
        <row r="63">
          <cell r="A63" t="str">
            <v>2.1.27</v>
          </cell>
          <cell r="B63" t="str">
            <v>Escalones</v>
          </cell>
          <cell r="C63" t="str">
            <v>un</v>
          </cell>
          <cell r="D63">
            <v>0</v>
          </cell>
        </row>
        <row r="64">
          <cell r="A64" t="str">
            <v>2.1.28</v>
          </cell>
          <cell r="B64" t="str">
            <v>Hombro Rampa</v>
          </cell>
          <cell r="C64" t="str">
            <v>ml</v>
          </cell>
          <cell r="D64">
            <v>0</v>
          </cell>
        </row>
        <row r="65">
          <cell r="A65" t="str">
            <v>2.1.29</v>
          </cell>
          <cell r="B65" t="str">
            <v>Muro de contención</v>
          </cell>
          <cell r="C65" t="str">
            <v>m2</v>
          </cell>
          <cell r="D65">
            <v>0</v>
          </cell>
        </row>
        <row r="66">
          <cell r="A66" t="str">
            <v>2.1.30</v>
          </cell>
          <cell r="B66" t="e">
            <v>#N/A</v>
          </cell>
          <cell r="C66" t="e">
            <v>#N/A</v>
          </cell>
          <cell r="D66">
            <v>0</v>
          </cell>
        </row>
        <row r="67">
          <cell r="A67" t="str">
            <v>2.1.31</v>
          </cell>
          <cell r="B67" t="e">
            <v>#N/A</v>
          </cell>
          <cell r="C67" t="e">
            <v>#N/A</v>
          </cell>
          <cell r="D67">
            <v>0</v>
          </cell>
        </row>
        <row r="68">
          <cell r="A68" t="str">
            <v>2.1.32</v>
          </cell>
          <cell r="B68" t="e">
            <v>#N/A</v>
          </cell>
          <cell r="C68" t="e">
            <v>#N/A</v>
          </cell>
          <cell r="D68">
            <v>0</v>
          </cell>
        </row>
        <row r="69">
          <cell r="A69" t="str">
            <v>2.2</v>
          </cell>
          <cell r="B69" t="str">
            <v>Mobiliario</v>
          </cell>
          <cell r="C69">
            <v>0</v>
          </cell>
          <cell r="D69">
            <v>1</v>
          </cell>
        </row>
        <row r="70">
          <cell r="A70" t="str">
            <v>2.2.1</v>
          </cell>
          <cell r="B70" t="str">
            <v>Suministro e instalación de Banca en Concreto Sin Espaldar (Cartilla de Mobiliario Urbano S.D.P. Ref.M-31). Incluye base en concreto de 2500 psi</v>
          </cell>
          <cell r="C70" t="str">
            <v>un</v>
          </cell>
          <cell r="D70">
            <v>288291</v>
          </cell>
        </row>
        <row r="71">
          <cell r="A71" t="str">
            <v>2.2.2</v>
          </cell>
          <cell r="B71" t="str">
            <v>Suministro e instalación de Banca modular en Concreto (Cartilla de Mobiliario Urbano S.D.P. Ref.M-40). Incluye base en concreto de 2500 psi</v>
          </cell>
          <cell r="C71" t="str">
            <v>un</v>
          </cell>
          <cell r="D71">
            <v>116019</v>
          </cell>
        </row>
        <row r="72">
          <cell r="A72" t="str">
            <v>2.2.3</v>
          </cell>
          <cell r="B72" t="str">
            <v xml:space="preserve">Suministro e instalación de Caneca Acero Inoxidable. IDU Tipo Barcelona. </v>
          </cell>
          <cell r="C72" t="str">
            <v>un</v>
          </cell>
          <cell r="D72">
            <v>659315</v>
          </cell>
        </row>
        <row r="73">
          <cell r="A73" t="str">
            <v>2.2.4</v>
          </cell>
          <cell r="B73" t="str">
            <v xml:space="preserve">Suministro e instalación de Bolardo Alto en Hierro (Cartilla de Mobiliario Urbano S.D.P. Ref.M-63). </v>
          </cell>
          <cell r="C73" t="str">
            <v>un</v>
          </cell>
          <cell r="D73">
            <v>120179</v>
          </cell>
        </row>
        <row r="74">
          <cell r="A74" t="str">
            <v>2.4</v>
          </cell>
          <cell r="B74" t="str">
            <v>Ciclorruta</v>
          </cell>
          <cell r="C74">
            <v>0</v>
          </cell>
          <cell r="D74">
            <v>1</v>
          </cell>
        </row>
        <row r="75">
          <cell r="A75" t="str">
            <v>2.4.1</v>
          </cell>
          <cell r="B75" t="str">
            <v>Suministro e instalación  de subbase granular SBG_C IDU -ET-400-05 ( Extendido a mano)</v>
          </cell>
          <cell r="C75" t="str">
            <v>m3</v>
          </cell>
          <cell r="D75">
            <v>101347</v>
          </cell>
        </row>
        <row r="76">
          <cell r="A76" t="str">
            <v>2.4.2</v>
          </cell>
          <cell r="B76" t="str">
            <v>Suministro y compactación de subbase granular SBG-A (ET2005 - 400 - 05) incluye transporte</v>
          </cell>
          <cell r="C76" t="str">
            <v>m3</v>
          </cell>
          <cell r="D76">
            <v>97007</v>
          </cell>
        </row>
        <row r="77">
          <cell r="A77" t="str">
            <v>2.4.3</v>
          </cell>
          <cell r="B77" t="str">
            <v>Suministro e Instalación de Geotextil tejido T1600 o similar</v>
          </cell>
          <cell r="C77" t="str">
            <v>m2</v>
          </cell>
          <cell r="D77">
            <v>3033</v>
          </cell>
        </row>
        <row r="78">
          <cell r="A78" t="str">
            <v>2.4.4</v>
          </cell>
          <cell r="B78" t="str">
            <v>Suministro e instalación  de Rodadura asfáltica MD12 (ET2005 - 510 - 05)</v>
          </cell>
          <cell r="C78" t="str">
            <v>m3</v>
          </cell>
          <cell r="D78">
            <v>484538</v>
          </cell>
        </row>
        <row r="79">
          <cell r="A79" t="str">
            <v>2.4.5</v>
          </cell>
          <cell r="B79" t="str">
            <v>Suministro e instalación de base granular (ET-2005 -400-05) ( incluye transporte)</v>
          </cell>
          <cell r="C79" t="str">
            <v>m3</v>
          </cell>
          <cell r="D79">
            <v>111683</v>
          </cell>
        </row>
        <row r="80">
          <cell r="A80" t="str">
            <v>2.4.6</v>
          </cell>
          <cell r="B80" t="str">
            <v>Suministro y compactación de Rellenos con material seleccionado para conformación de la subrasante (ET 320-05) ( incluye transporte)</v>
          </cell>
          <cell r="C80" t="str">
            <v>m3</v>
          </cell>
          <cell r="D80">
            <v>38949</v>
          </cell>
        </row>
        <row r="81">
          <cell r="A81" t="str">
            <v>2.4.7</v>
          </cell>
          <cell r="B81" t="str">
            <v>Suministro e imprimación con emulsión asfáltica (ET 2005 500-05)</v>
          </cell>
          <cell r="C81" t="str">
            <v>m2</v>
          </cell>
          <cell r="D81">
            <v>741</v>
          </cell>
        </row>
        <row r="82">
          <cell r="A82" t="str">
            <v>2.5</v>
          </cell>
          <cell r="B82" t="str">
            <v>Paisajismo</v>
          </cell>
          <cell r="C82">
            <v>0</v>
          </cell>
          <cell r="D82">
            <v>0</v>
          </cell>
        </row>
        <row r="83">
          <cell r="A83" t="str">
            <v>2.5.1</v>
          </cell>
          <cell r="B83" t="str">
            <v>Suministro e instalación de Especie Propuesta Calistemo Lloron (biminalis)(H= 2,0 metros). Incluye tierra negra</v>
          </cell>
          <cell r="C83" t="str">
            <v>un</v>
          </cell>
          <cell r="D83">
            <v>0</v>
          </cell>
        </row>
        <row r="84">
          <cell r="A84" t="str">
            <v>2.5.2</v>
          </cell>
          <cell r="B84" t="str">
            <v>Suministro e instalación de Especie Propuesta Falso Pimiento (H= 2,0 metros). Incluye tierra negra</v>
          </cell>
          <cell r="C84" t="str">
            <v>un</v>
          </cell>
          <cell r="D84">
            <v>0</v>
          </cell>
        </row>
        <row r="85">
          <cell r="A85" t="str">
            <v>2.5.3</v>
          </cell>
          <cell r="B85" t="str">
            <v>Suministro e instalación de Especie Propuesta Hayuelo (H= 2,0 metros). Incluye tierra negra</v>
          </cell>
          <cell r="C85" t="str">
            <v>un</v>
          </cell>
          <cell r="D85">
            <v>0</v>
          </cell>
        </row>
        <row r="86">
          <cell r="A86" t="str">
            <v>2.5.4</v>
          </cell>
          <cell r="B86" t="str">
            <v>Suministro e instalación de Especie Propuesta Chicalá (H= 2,0 metros). Incluye tierra negra</v>
          </cell>
          <cell r="C86" t="str">
            <v>un</v>
          </cell>
          <cell r="D86">
            <v>0</v>
          </cell>
        </row>
        <row r="87">
          <cell r="A87" t="str">
            <v>2.5.5</v>
          </cell>
          <cell r="B87" t="str">
            <v>Suministro e instalación de Especie falso pimiento (H= 2,0 metros). Incluye tierra negra</v>
          </cell>
          <cell r="C87" t="str">
            <v>un</v>
          </cell>
          <cell r="D87">
            <v>0</v>
          </cell>
        </row>
        <row r="88">
          <cell r="A88" t="str">
            <v>2.5.6</v>
          </cell>
          <cell r="B88" t="str">
            <v>Suministro e instalación de Especie Propuesta Cajeto. Incluye tierra negra</v>
          </cell>
          <cell r="C88" t="str">
            <v>un</v>
          </cell>
          <cell r="D88">
            <v>0</v>
          </cell>
        </row>
        <row r="89">
          <cell r="A89" t="str">
            <v>2.5.7</v>
          </cell>
          <cell r="B89" t="str">
            <v>Tala de árboles (0 a 5 m) Incluye extracción de raíz</v>
          </cell>
          <cell r="C89" t="str">
            <v>un</v>
          </cell>
          <cell r="D89">
            <v>0</v>
          </cell>
        </row>
        <row r="90">
          <cell r="A90" t="str">
            <v>2.5.8</v>
          </cell>
          <cell r="B90" t="str">
            <v>Suministro e instalación de tubo Protector de árbol ( 2 tubos). Incluye base ne concreto de 2500 psi</v>
          </cell>
          <cell r="C90" t="str">
            <v>un</v>
          </cell>
          <cell r="D90">
            <v>0</v>
          </cell>
        </row>
        <row r="91">
          <cell r="A91" t="str">
            <v>2.5.9</v>
          </cell>
          <cell r="B91" t="str">
            <v>Suministro e instalación de Césped ( incluye tierra negra)</v>
          </cell>
          <cell r="C91" t="str">
            <v>m2</v>
          </cell>
          <cell r="D91">
            <v>0</v>
          </cell>
        </row>
        <row r="92">
          <cell r="A92" t="str">
            <v>2.5.10</v>
          </cell>
          <cell r="B92" t="str">
            <v>Tala de árboles (5,1 a 10 Mtrs) Incluye cargue, transporte y disposición final en sitio autorizado por la autoridad competente. Incluye extracción de raíz</v>
          </cell>
          <cell r="C92" t="str">
            <v>un</v>
          </cell>
          <cell r="D92">
            <v>0</v>
          </cell>
        </row>
        <row r="93">
          <cell r="A93" t="str">
            <v>2.5.11</v>
          </cell>
          <cell r="B93" t="str">
            <v>Tala de árboles (10,1 a 15 Mtrs) Incluye cargue, transporte y disposición final en sitio autorizado por la autoridad competente. Incluye extracción de raíz</v>
          </cell>
          <cell r="C93" t="str">
            <v>un</v>
          </cell>
          <cell r="D93">
            <v>0</v>
          </cell>
        </row>
        <row r="94">
          <cell r="A94" t="str">
            <v>2.5.12</v>
          </cell>
          <cell r="B94" t="str">
            <v>Tala de árboles (15,1 a 20 Mtrs) Incluye cargue, transporte y disposición final en sitio autorizado por la autoridad competente. Incluye extracción de raíz</v>
          </cell>
          <cell r="C94" t="str">
            <v>un</v>
          </cell>
          <cell r="D94">
            <v>0</v>
          </cell>
        </row>
        <row r="95">
          <cell r="A95" t="str">
            <v>2.5.13</v>
          </cell>
          <cell r="B95" t="str">
            <v>Bloqueo y traslado de árboles entre 1 a 3 m (incluye transporte y disposición de residuos)</v>
          </cell>
          <cell r="C95" t="str">
            <v>un</v>
          </cell>
          <cell r="D95">
            <v>0</v>
          </cell>
        </row>
        <row r="96">
          <cell r="A96" t="str">
            <v>3</v>
          </cell>
          <cell r="B96" t="str">
            <v>SECCIÓN 3: SEÑALIZACIÓN Y DEMARCACIÓN</v>
          </cell>
          <cell r="C96">
            <v>0</v>
          </cell>
          <cell r="D96">
            <v>0</v>
          </cell>
        </row>
        <row r="97">
          <cell r="A97" t="str">
            <v>3.1</v>
          </cell>
          <cell r="B97" t="str">
            <v>Señalización</v>
          </cell>
          <cell r="C97">
            <v>0</v>
          </cell>
          <cell r="D97">
            <v>0</v>
          </cell>
        </row>
        <row r="98">
          <cell r="A98" t="str">
            <v>3.1.1</v>
          </cell>
          <cell r="B98" t="str">
            <v>Desmonte y Reinstalación de señales viales (Incluye dado de anclaje)</v>
          </cell>
          <cell r="C98" t="str">
            <v>un</v>
          </cell>
          <cell r="D98">
            <v>19872</v>
          </cell>
        </row>
        <row r="99">
          <cell r="A99" t="str">
            <v>3.1.2</v>
          </cell>
          <cell r="B99" t="str">
            <v>Retiro señal de tránsito.</v>
          </cell>
          <cell r="C99" t="str">
            <v>un</v>
          </cell>
          <cell r="D99">
            <v>1194</v>
          </cell>
        </row>
        <row r="100">
          <cell r="A100" t="str">
            <v>3.1.3</v>
          </cell>
          <cell r="B100" t="str">
            <v xml:space="preserve">Suministro e instalación señal SP, SR y SI  de 90 cm x 90 cm, en lámina galvanizada calibre 16, cinta reflectiva grado ingeniería con pedestal en ángulo de 2x2x1/4 de 3,5 mt. </v>
          </cell>
          <cell r="C100" t="str">
            <v>un</v>
          </cell>
          <cell r="D100">
            <v>227142</v>
          </cell>
        </row>
        <row r="101">
          <cell r="A101" t="str">
            <v>3.1.4</v>
          </cell>
          <cell r="B101" t="str">
            <v xml:space="preserve">Suministro e instalación señal SP, SR y SI  de 75 cm x 75 cm, en lámina galvanizada calibre 16, cinta reflectiva grado ingeniería con pedestal en ángulo de 2x2x1/4 de 3,5 mt. </v>
          </cell>
          <cell r="C101" t="str">
            <v>un</v>
          </cell>
          <cell r="D101">
            <v>194326</v>
          </cell>
        </row>
        <row r="102">
          <cell r="A102" t="str">
            <v>3.1.5</v>
          </cell>
          <cell r="B102" t="str">
            <v xml:space="preserve">Suministro e instalación señal SP, SR y SI  de 60 cm x 60 cm, en lámina galvanizada calibre 16, cinta reflectiva grado ingeniería con pedestal en ángulo de 2x2x1/4 de 3,5 mt. </v>
          </cell>
          <cell r="C102" t="str">
            <v>un</v>
          </cell>
          <cell r="D102">
            <v>150162</v>
          </cell>
        </row>
        <row r="103">
          <cell r="A103" t="str">
            <v>3.1.6</v>
          </cell>
          <cell r="B103" t="str">
            <v>Suministro e Instalación de tachas bidireccionales con pegante epóxico de 2 componentes.</v>
          </cell>
          <cell r="C103" t="str">
            <v>un</v>
          </cell>
          <cell r="D103">
            <v>6728</v>
          </cell>
        </row>
        <row r="104">
          <cell r="D104">
            <v>0</v>
          </cell>
        </row>
        <row r="105">
          <cell r="D105">
            <v>0</v>
          </cell>
        </row>
        <row r="106">
          <cell r="D106">
            <v>0</v>
          </cell>
        </row>
        <row r="108">
          <cell r="D108">
            <v>0</v>
          </cell>
        </row>
        <row r="109">
          <cell r="D109">
            <v>0</v>
          </cell>
        </row>
        <row r="110">
          <cell r="D110">
            <v>0</v>
          </cell>
        </row>
        <row r="111">
          <cell r="D111">
            <v>0</v>
          </cell>
        </row>
        <row r="112">
          <cell r="A112" t="str">
            <v>3.2</v>
          </cell>
          <cell r="B112" t="str">
            <v>Demarcación de corredores viales en pintura termoplástica</v>
          </cell>
          <cell r="C112">
            <v>0</v>
          </cell>
          <cell r="D112">
            <v>0</v>
          </cell>
        </row>
        <row r="113">
          <cell r="A113" t="str">
            <v>3.2.1</v>
          </cell>
          <cell r="B113" t="str">
            <v>Elaboración de línea discontinua para carriles blanca, Ancho=12 cms en pintura acrílica a base de agua para tráfico con microesferas de vidrio.</v>
          </cell>
          <cell r="C113" t="str">
            <v>ml</v>
          </cell>
          <cell r="D113">
            <v>2262</v>
          </cell>
        </row>
        <row r="114">
          <cell r="A114" t="str">
            <v>3.2.2</v>
          </cell>
          <cell r="B114" t="str">
            <v>Elaboración de línea continua para borde de carriles blanca, Ancho=12 cms en pintura acrílica a base de agua para tráfico con microesferas de vidrio.</v>
          </cell>
          <cell r="C114" t="str">
            <v>ml</v>
          </cell>
          <cell r="D114">
            <v>2262</v>
          </cell>
        </row>
        <row r="115">
          <cell r="A115" t="str">
            <v>3.2.3</v>
          </cell>
          <cell r="B115" t="str">
            <v>Elaboración de línea continua para borde de carriles amarillo, Ancho=12 cms en pintura acrílica a base de agua para tráfico con microesferas de vidrio.</v>
          </cell>
          <cell r="C115" t="str">
            <v>un</v>
          </cell>
          <cell r="D115">
            <v>2262</v>
          </cell>
        </row>
        <row r="116">
          <cell r="A116" t="str">
            <v>3.2.4</v>
          </cell>
          <cell r="B116" t="str">
            <v>Suministro y aplicación línea paso cebra peatonal en material termoplástico.</v>
          </cell>
          <cell r="C116" t="str">
            <v>m2</v>
          </cell>
          <cell r="D116">
            <v>58000</v>
          </cell>
        </row>
        <row r="117">
          <cell r="A117" t="str">
            <v>3.2.5</v>
          </cell>
          <cell r="B117" t="str">
            <v>Elaboración de flechas rectas A= 1.80 m2, en pintura acrílica base de agua para tráfico con microesferas.</v>
          </cell>
          <cell r="C117" t="str">
            <v>un</v>
          </cell>
          <cell r="D117">
            <v>27144</v>
          </cell>
        </row>
        <row r="118">
          <cell r="A118" t="str">
            <v>3.2.6</v>
          </cell>
          <cell r="B118" t="str">
            <v>Elaboración de flechas Giro a la derecha o izquierda, A= 2,33 m2, en pintura acrílica base de agua para tráfico con microesferas.</v>
          </cell>
          <cell r="C118" t="str">
            <v>un</v>
          </cell>
          <cell r="D118">
            <v>35136</v>
          </cell>
        </row>
        <row r="119">
          <cell r="A119" t="str">
            <v>3.2.7</v>
          </cell>
          <cell r="B119" t="str">
            <v>Elaboración de flechas recta con Giro a la derecha o izquierda, A= 3,33 m2, en pintura acrílica base de agua para tráfico con microesferas.</v>
          </cell>
          <cell r="C119" t="str">
            <v>ml</v>
          </cell>
          <cell r="D119">
            <v>49764</v>
          </cell>
        </row>
        <row r="120">
          <cell r="A120" t="str">
            <v>3.2.8</v>
          </cell>
          <cell r="B120">
            <v>0</v>
          </cell>
          <cell r="C120" t="str">
            <v>ml</v>
          </cell>
          <cell r="D120">
            <v>0</v>
          </cell>
        </row>
        <row r="121">
          <cell r="A121" t="str">
            <v>3.2.9</v>
          </cell>
          <cell r="B121">
            <v>0</v>
          </cell>
          <cell r="C121" t="str">
            <v>ml</v>
          </cell>
          <cell r="D121">
            <v>0</v>
          </cell>
        </row>
        <row r="122">
          <cell r="A122" t="str">
            <v>3.2.10</v>
          </cell>
          <cell r="B122">
            <v>0</v>
          </cell>
          <cell r="C122" t="str">
            <v>ml</v>
          </cell>
          <cell r="D122">
            <v>0</v>
          </cell>
        </row>
        <row r="123">
          <cell r="A123" t="str">
            <v>3.2.11</v>
          </cell>
          <cell r="B123">
            <v>0</v>
          </cell>
          <cell r="C123" t="str">
            <v>m2</v>
          </cell>
          <cell r="D123">
            <v>0</v>
          </cell>
        </row>
        <row r="124">
          <cell r="A124" t="str">
            <v>3.2.12</v>
          </cell>
          <cell r="B124">
            <v>0</v>
          </cell>
          <cell r="C124" t="str">
            <v>m2</v>
          </cell>
          <cell r="D124">
            <v>0</v>
          </cell>
        </row>
        <row r="125">
          <cell r="A125" t="str">
            <v>3.2.13</v>
          </cell>
          <cell r="B125" t="e">
            <v>#N/A</v>
          </cell>
          <cell r="C125" t="e">
            <v>#N/A</v>
          </cell>
          <cell r="D125">
            <v>0</v>
          </cell>
        </row>
        <row r="126">
          <cell r="A126" t="str">
            <v>3.2.14</v>
          </cell>
          <cell r="B126" t="e">
            <v>#N/A</v>
          </cell>
          <cell r="C126" t="e">
            <v>#N/A</v>
          </cell>
          <cell r="D126">
            <v>0</v>
          </cell>
        </row>
        <row r="127">
          <cell r="A127" t="str">
            <v>3.2.15</v>
          </cell>
          <cell r="B127" t="e">
            <v>#N/A</v>
          </cell>
          <cell r="C127" t="e">
            <v>#N/A</v>
          </cell>
          <cell r="D127">
            <v>0</v>
          </cell>
        </row>
        <row r="128">
          <cell r="A128" t="str">
            <v>3.3</v>
          </cell>
          <cell r="B128" t="e">
            <v>#N/A</v>
          </cell>
          <cell r="C128" t="e">
            <v>#N/A</v>
          </cell>
          <cell r="D128">
            <v>0</v>
          </cell>
        </row>
        <row r="129">
          <cell r="A129" t="str">
            <v>3.3.1</v>
          </cell>
          <cell r="B129" t="e">
            <v>#N/A</v>
          </cell>
          <cell r="C129" t="e">
            <v>#N/A</v>
          </cell>
          <cell r="D129">
            <v>0</v>
          </cell>
        </row>
        <row r="130">
          <cell r="A130" t="str">
            <v>3.3.2</v>
          </cell>
          <cell r="B130" t="e">
            <v>#N/A</v>
          </cell>
          <cell r="C130" t="e">
            <v>#N/A</v>
          </cell>
          <cell r="D130">
            <v>0</v>
          </cell>
        </row>
        <row r="131">
          <cell r="A131" t="str">
            <v>3.3.3</v>
          </cell>
          <cell r="B131" t="e">
            <v>#N/A</v>
          </cell>
          <cell r="C131" t="e">
            <v>#N/A</v>
          </cell>
          <cell r="D131">
            <v>0</v>
          </cell>
        </row>
        <row r="132">
          <cell r="A132" t="str">
            <v>3.3.4</v>
          </cell>
          <cell r="B132" t="e">
            <v>#N/A</v>
          </cell>
          <cell r="C132" t="e">
            <v>#N/A</v>
          </cell>
          <cell r="D132">
            <v>0</v>
          </cell>
        </row>
        <row r="133">
          <cell r="A133" t="str">
            <v>3.3.5</v>
          </cell>
          <cell r="B133" t="e">
            <v>#N/A</v>
          </cell>
          <cell r="C133" t="e">
            <v>#N/A</v>
          </cell>
          <cell r="D133">
            <v>0</v>
          </cell>
        </row>
        <row r="134">
          <cell r="A134" t="str">
            <v>3.3.6</v>
          </cell>
          <cell r="B134" t="e">
            <v>#N/A</v>
          </cell>
          <cell r="C134" t="e">
            <v>#N/A</v>
          </cell>
          <cell r="D134">
            <v>0</v>
          </cell>
        </row>
        <row r="135">
          <cell r="A135" t="str">
            <v>3.3.7</v>
          </cell>
          <cell r="B135" t="e">
            <v>#N/A</v>
          </cell>
          <cell r="C135" t="e">
            <v>#N/A</v>
          </cell>
          <cell r="D135">
            <v>0</v>
          </cell>
        </row>
        <row r="136">
          <cell r="A136" t="str">
            <v>3.3.8</v>
          </cell>
          <cell r="B136" t="e">
            <v>#N/A</v>
          </cell>
          <cell r="C136" t="e">
            <v>#N/A</v>
          </cell>
          <cell r="D136">
            <v>0</v>
          </cell>
        </row>
        <row r="137">
          <cell r="A137" t="str">
            <v>3.3.9</v>
          </cell>
          <cell r="B137" t="e">
            <v>#N/A</v>
          </cell>
          <cell r="C137" t="e">
            <v>#N/A</v>
          </cell>
          <cell r="D137">
            <v>0</v>
          </cell>
        </row>
        <row r="138">
          <cell r="A138" t="str">
            <v>3.3.10</v>
          </cell>
          <cell r="B138" t="e">
            <v>#N/A</v>
          </cell>
          <cell r="C138" t="e">
            <v>#N/A</v>
          </cell>
          <cell r="D138">
            <v>0</v>
          </cell>
        </row>
        <row r="139">
          <cell r="A139" t="str">
            <v>3.3.11</v>
          </cell>
          <cell r="B139" t="e">
            <v>#N/A</v>
          </cell>
          <cell r="C139" t="e">
            <v>#N/A</v>
          </cell>
          <cell r="D139">
            <v>0</v>
          </cell>
        </row>
        <row r="140">
          <cell r="A140" t="str">
            <v>3.3.12</v>
          </cell>
          <cell r="B140" t="e">
            <v>#N/A</v>
          </cell>
          <cell r="C140" t="e">
            <v>#N/A</v>
          </cell>
          <cell r="D140">
            <v>0</v>
          </cell>
        </row>
        <row r="141">
          <cell r="A141" t="str">
            <v>3.3.13</v>
          </cell>
          <cell r="B141" t="e">
            <v>#N/A</v>
          </cell>
          <cell r="C141" t="e">
            <v>#N/A</v>
          </cell>
          <cell r="D141">
            <v>0</v>
          </cell>
        </row>
        <row r="142">
          <cell r="A142" t="str">
            <v>3.3.15</v>
          </cell>
          <cell r="B142" t="e">
            <v>#N/A</v>
          </cell>
          <cell r="C142" t="e">
            <v>#N/A</v>
          </cell>
          <cell r="D142">
            <v>0</v>
          </cell>
        </row>
        <row r="143">
          <cell r="A143" t="str">
            <v>3.3.16</v>
          </cell>
          <cell r="B143" t="e">
            <v>#N/A</v>
          </cell>
          <cell r="C143" t="e">
            <v>#N/A</v>
          </cell>
          <cell r="D143">
            <v>0</v>
          </cell>
        </row>
        <row r="144">
          <cell r="A144">
            <v>4</v>
          </cell>
          <cell r="B144" t="e">
            <v>#N/A</v>
          </cell>
          <cell r="C144" t="e">
            <v>#N/A</v>
          </cell>
          <cell r="D144">
            <v>1</v>
          </cell>
        </row>
        <row r="145">
          <cell r="A145" t="str">
            <v>4.1</v>
          </cell>
          <cell r="B145" t="str">
            <v>Excavaciones (Incluye transporte y disposición en zonas de desecho)</v>
          </cell>
          <cell r="C145">
            <v>0</v>
          </cell>
          <cell r="D145">
            <v>1</v>
          </cell>
        </row>
        <row r="146">
          <cell r="A146" t="str">
            <v>4.1.1</v>
          </cell>
          <cell r="B146" t="str">
            <v>Excavación "Manual" de 0.00 a 2.00 m  de profundidad  (incluye cargue, transporte y disposición de sobrantes en sitio autorizado por la autoridad ambiental)</v>
          </cell>
          <cell r="C146" t="str">
            <v>m3</v>
          </cell>
          <cell r="D146">
            <v>27768</v>
          </cell>
        </row>
        <row r="147">
          <cell r="A147" t="str">
            <v>4.1.2</v>
          </cell>
          <cell r="B147" t="str">
            <v>Excavación "Manual" de 2.00 a 3.50 m  de profundidad  (incluye cargue, transporte y disposición de sobrantes en sitio autorizado por la autoridad ambiental)</v>
          </cell>
          <cell r="C147" t="str">
            <v>m3</v>
          </cell>
          <cell r="D147">
            <v>31024</v>
          </cell>
        </row>
        <row r="148">
          <cell r="A148" t="str">
            <v>4.1.3</v>
          </cell>
          <cell r="B148" t="str">
            <v>Excavación "Manual" &gt; 3.50 m  de profundidad  (incluye cargue, transporte y disposición de sobrantes en sitio autorizado por la autoridad ambiental)</v>
          </cell>
          <cell r="C148" t="str">
            <v>m3</v>
          </cell>
          <cell r="D148">
            <v>35054</v>
          </cell>
        </row>
        <row r="149">
          <cell r="A149" t="str">
            <v>4.1.4</v>
          </cell>
          <cell r="B149" t="str">
            <v>Demolición y retiro de tubería existente  a renovar</v>
          </cell>
          <cell r="C149" t="str">
            <v>ml</v>
          </cell>
          <cell r="D149">
            <v>42154</v>
          </cell>
        </row>
        <row r="150">
          <cell r="A150" t="str">
            <v>4.2</v>
          </cell>
          <cell r="B150" t="str">
            <v>Rellenos (Incluye suministro, transporte, colocación y compactación)</v>
          </cell>
          <cell r="C150">
            <v>0</v>
          </cell>
          <cell r="D150">
            <v>1</v>
          </cell>
        </row>
        <row r="151">
          <cell r="A151" t="str">
            <v>4.2.1</v>
          </cell>
          <cell r="B151" t="str">
            <v>Suministro e instalación de relleno tipo 1 "Mezcla  gravilla y arena lavada de río"</v>
          </cell>
          <cell r="C151" t="str">
            <v>m3</v>
          </cell>
          <cell r="D151">
            <v>99466</v>
          </cell>
        </row>
        <row r="152">
          <cell r="A152" t="str">
            <v>4.2.2</v>
          </cell>
          <cell r="B152" t="str">
            <v>Suministro y colocacion de relleno tipo 2 "Recebo Comun" (Incluye transporte, Extendido, nivelacion y compactacion)</v>
          </cell>
          <cell r="C152" t="str">
            <v>m3</v>
          </cell>
          <cell r="D152">
            <v>29463</v>
          </cell>
        </row>
        <row r="153">
          <cell r="A153" t="str">
            <v>4.2.3</v>
          </cell>
          <cell r="B153" t="str">
            <v>Suministro e instalación de relleno tipo 3 "Concreto de 3000 psi"</v>
          </cell>
          <cell r="C153" t="str">
            <v>m3</v>
          </cell>
          <cell r="D153">
            <v>309361</v>
          </cell>
        </row>
        <row r="154">
          <cell r="A154" t="str">
            <v>4.2.4</v>
          </cell>
          <cell r="B154" t="str">
            <v>Suministro e instalación de relleno tipo 7 "Material proveniente de la excavación"</v>
          </cell>
          <cell r="C154" t="str">
            <v>m3</v>
          </cell>
          <cell r="D154">
            <v>11291</v>
          </cell>
        </row>
        <row r="155">
          <cell r="A155" t="str">
            <v>4.2.5</v>
          </cell>
          <cell r="B155" t="str">
            <v>Suministro e instalación de relleno tipo 8 "Subbase granular SBG"</v>
          </cell>
          <cell r="C155" t="str">
            <v>m3</v>
          </cell>
          <cell r="D155">
            <v>86763</v>
          </cell>
        </row>
        <row r="156">
          <cell r="A156" t="str">
            <v>4.2.6</v>
          </cell>
          <cell r="B156" t="str">
            <v>Suministro e instalación de relleno tipo 9 "Base granular"</v>
          </cell>
          <cell r="C156" t="str">
            <v>m3</v>
          </cell>
          <cell r="D156">
            <v>100683</v>
          </cell>
        </row>
        <row r="157">
          <cell r="A157" t="str">
            <v>4.2.7</v>
          </cell>
          <cell r="B157" t="str">
            <v>Suministro e instalación de relleno tipo 5 "Subbase granular B-400 estabilizada 5%"</v>
          </cell>
          <cell r="C157" t="str">
            <v>m3</v>
          </cell>
          <cell r="D157">
            <v>0</v>
          </cell>
        </row>
        <row r="158">
          <cell r="A158" t="str">
            <v>4.3</v>
          </cell>
          <cell r="B158" t="str">
            <v>Entibados (incluye suministro, transporte, instalación y retiro)</v>
          </cell>
          <cell r="C158">
            <v>0</v>
          </cell>
          <cell r="D158">
            <v>1</v>
          </cell>
        </row>
        <row r="159">
          <cell r="A159" t="str">
            <v>4.3.1</v>
          </cell>
          <cell r="B159" t="str">
            <v>Suministro e instalación de entibado continuo en madera  Norma EAAB NS-072</v>
          </cell>
          <cell r="C159" t="str">
            <v>m2</v>
          </cell>
          <cell r="D159">
            <v>25274</v>
          </cell>
        </row>
        <row r="160">
          <cell r="A160" t="str">
            <v>4.3.2</v>
          </cell>
          <cell r="B160" t="str">
            <v>Suministro e instalación de entibado discontinuo en madera Norma EAAB NS-072</v>
          </cell>
          <cell r="C160" t="str">
            <v>m2</v>
          </cell>
          <cell r="D160">
            <v>16770</v>
          </cell>
        </row>
        <row r="161">
          <cell r="A161" t="str">
            <v>4.6</v>
          </cell>
          <cell r="B161" t="str">
            <v>Tubería de concreto  ( incluye valor de la tubería, colocación y calafateo)</v>
          </cell>
          <cell r="C161">
            <v>0</v>
          </cell>
          <cell r="D161">
            <v>1</v>
          </cell>
        </row>
        <row r="162">
          <cell r="A162" t="str">
            <v>4.6.1</v>
          </cell>
          <cell r="B162" t="str">
            <v>Suministro e instalación Tubo clase 1 concreto sin ref. 6" ( Incluye Anillo de caucho p/t)</v>
          </cell>
          <cell r="C162" t="str">
            <v>ml</v>
          </cell>
          <cell r="D162">
            <v>15120</v>
          </cell>
        </row>
        <row r="163">
          <cell r="A163" t="str">
            <v>4.6.2</v>
          </cell>
          <cell r="B163" t="str">
            <v>Suministro e instalación Tubo clase 1 concreto sin ref. 8" ( Incluye Anillo de caucho p/t)</v>
          </cell>
          <cell r="C163" t="str">
            <v>ml</v>
          </cell>
          <cell r="D163">
            <v>25277</v>
          </cell>
        </row>
        <row r="164">
          <cell r="A164" t="str">
            <v>4.6.3</v>
          </cell>
          <cell r="B164" t="str">
            <v>Suministro e instalación Tubo clase 1 concreto sin ref. 10" ( Incluye Anillo de caucho p/t)</v>
          </cell>
          <cell r="C164" t="str">
            <v>ml</v>
          </cell>
          <cell r="D164">
            <v>33794</v>
          </cell>
        </row>
        <row r="165">
          <cell r="A165" t="str">
            <v>4.6.4</v>
          </cell>
          <cell r="B165" t="str">
            <v>Suministro e instalación Tubo clase 1 concreto sin ref. 12" ( Incluye Anillo de caucho p/t)</v>
          </cell>
          <cell r="C165" t="str">
            <v>ml</v>
          </cell>
          <cell r="D165">
            <v>53883</v>
          </cell>
        </row>
        <row r="166">
          <cell r="A166" t="str">
            <v>4.6.5</v>
          </cell>
          <cell r="B166" t="str">
            <v>Suministro e instalación Tubo clase 1 concreto sin ref. 14" ( Incluye Anillo de caucho p/t)</v>
          </cell>
          <cell r="C166" t="str">
            <v>ml</v>
          </cell>
          <cell r="D166">
            <v>62851</v>
          </cell>
        </row>
        <row r="167">
          <cell r="A167" t="str">
            <v>4.6.6</v>
          </cell>
          <cell r="B167" t="str">
            <v>Suministro e instalación Tubo clase 1 concreto sin ref. 16" ( Incluye Anillo de caucho p/t)</v>
          </cell>
          <cell r="C167" t="str">
            <v>ml</v>
          </cell>
          <cell r="D167">
            <v>78329</v>
          </cell>
        </row>
        <row r="168">
          <cell r="A168" t="str">
            <v>4.6.7</v>
          </cell>
          <cell r="B168" t="str">
            <v>Suministro e instalación Tubo clase 1 concreto sin ref. 18" ( Incluye Anillo de caucho p/t)</v>
          </cell>
          <cell r="C168" t="str">
            <v>ml</v>
          </cell>
          <cell r="D168">
            <v>97572</v>
          </cell>
        </row>
        <row r="169">
          <cell r="A169" t="str">
            <v>4.6.8</v>
          </cell>
          <cell r="B169" t="str">
            <v>Suministro e instalación Tubo clase 1 concreto sin ref. 20" ( Incluye Anillo de caucho p/t)</v>
          </cell>
          <cell r="C169" t="str">
            <v>ml</v>
          </cell>
          <cell r="D169">
            <v>121953</v>
          </cell>
        </row>
        <row r="170">
          <cell r="A170" t="str">
            <v>4.6.9</v>
          </cell>
          <cell r="B170" t="str">
            <v>Suministro e instalación Tubo clase 1 concreto sin ref. 24" ( Incluye Anillo de caucho p/t)</v>
          </cell>
          <cell r="C170" t="str">
            <v>ml</v>
          </cell>
          <cell r="D170">
            <v>166608</v>
          </cell>
        </row>
        <row r="171">
          <cell r="A171" t="str">
            <v>4.6.10</v>
          </cell>
          <cell r="B171" t="str">
            <v>Suministro e instalación Tubo clase 2 concreto sin ref. 6" ( Incluye Anillo de caucho p/t)</v>
          </cell>
          <cell r="C171" t="str">
            <v>ml</v>
          </cell>
          <cell r="D171">
            <v>15466</v>
          </cell>
        </row>
        <row r="172">
          <cell r="A172" t="str">
            <v>4.6.11</v>
          </cell>
          <cell r="B172" t="str">
            <v>Suministro e instalación Tubo clase 2 concreto sin ref. 8" ( Incluye Anillo de caucho p/t)</v>
          </cell>
          <cell r="C172" t="str">
            <v>ml</v>
          </cell>
          <cell r="D172">
            <v>25970</v>
          </cell>
        </row>
        <row r="173">
          <cell r="A173" t="str">
            <v>4.6.12</v>
          </cell>
          <cell r="B173" t="str">
            <v>Suministro e instalación Tubo clase 2 concreto sin ref. 10" ( Incluye Anillo de caucho p/t)</v>
          </cell>
          <cell r="C173" t="str">
            <v>ml</v>
          </cell>
          <cell r="D173">
            <v>36103</v>
          </cell>
        </row>
        <row r="174">
          <cell r="A174" t="str">
            <v>4.6.13</v>
          </cell>
          <cell r="B174" t="str">
            <v>Suministro e instalación Tubo clase 2 concreto sin ref. 12" ( Incluye Anillo de caucho p/t)</v>
          </cell>
          <cell r="C174" t="str">
            <v>ml</v>
          </cell>
          <cell r="D174">
            <v>59310</v>
          </cell>
        </row>
        <row r="175">
          <cell r="A175" t="str">
            <v>4.6.14</v>
          </cell>
          <cell r="B175" t="str">
            <v>Suministro e instalación Tubo clase 2 concreto sin ref. 14" ( Incluye Anillo de caucho p/t)</v>
          </cell>
          <cell r="C175" t="str">
            <v>ml</v>
          </cell>
          <cell r="D175">
            <v>72435</v>
          </cell>
        </row>
        <row r="176">
          <cell r="A176" t="str">
            <v>4.6.15</v>
          </cell>
          <cell r="B176" t="str">
            <v>Suministro e instalación Tubo clase 2 concreto sin ref. 16" ( Incluye Anillo de caucho p/t)</v>
          </cell>
          <cell r="C176" t="str">
            <v>ml</v>
          </cell>
          <cell r="D176">
            <v>90222</v>
          </cell>
        </row>
        <row r="177">
          <cell r="A177" t="str">
            <v>4.6.16</v>
          </cell>
          <cell r="B177" t="str">
            <v>Suministro e instalación Tubo clase 2 concreto sin ref. 18" ( Incluye Anillo de caucho p/t)</v>
          </cell>
          <cell r="C177" t="str">
            <v>ml</v>
          </cell>
          <cell r="D177">
            <v>116395</v>
          </cell>
        </row>
        <row r="178">
          <cell r="A178" t="str">
            <v>4.6.17</v>
          </cell>
          <cell r="B178" t="str">
            <v>Suministro e instalación Tubo clase 2 concreto sin ref. 20" ( Incluye Anillo de caucho p/t)</v>
          </cell>
          <cell r="C178" t="str">
            <v>ml</v>
          </cell>
          <cell r="D178">
            <v>137426</v>
          </cell>
        </row>
        <row r="179">
          <cell r="A179" t="str">
            <v>4.6.18</v>
          </cell>
          <cell r="B179" t="str">
            <v>Suministro e instalación Tubo clase 2 concreto sin ref. 24" ( Incluye Anillo de caucho p/t)</v>
          </cell>
          <cell r="C179" t="str">
            <v>ml</v>
          </cell>
          <cell r="D179">
            <v>187770</v>
          </cell>
        </row>
        <row r="180">
          <cell r="A180" t="str">
            <v>4.6.19</v>
          </cell>
          <cell r="B180" t="str">
            <v>Suministro e instalación Tubo clase I concreto  con ref. 24" ( Incluye Anillo de caucho p/t)</v>
          </cell>
          <cell r="C180" t="str">
            <v>ml</v>
          </cell>
          <cell r="D180">
            <v>223474</v>
          </cell>
        </row>
        <row r="181">
          <cell r="A181" t="str">
            <v>4.6.20</v>
          </cell>
          <cell r="B181" t="str">
            <v>Suministro e instalación Tubo clase I concreto  con ref. 27" ( Incluye Anillo de caucho p/t)</v>
          </cell>
          <cell r="C181" t="str">
            <v>ml</v>
          </cell>
          <cell r="D181">
            <v>284117</v>
          </cell>
        </row>
        <row r="182">
          <cell r="A182" t="str">
            <v>4.6.21</v>
          </cell>
          <cell r="B182" t="str">
            <v>Suministro e instalación Tubo clase I concreto  con ref. 30" ( Incluye Anillo de caucho p/t)</v>
          </cell>
          <cell r="C182" t="str">
            <v>ml</v>
          </cell>
          <cell r="D182">
            <v>336605</v>
          </cell>
        </row>
        <row r="183">
          <cell r="A183" t="str">
            <v>4.6.22</v>
          </cell>
          <cell r="B183" t="str">
            <v>Suministro e instalación Tubo clase I concreto  con ref. 36" ( Incluye Anillo de caucho p/t)</v>
          </cell>
          <cell r="C183" t="str">
            <v>ml</v>
          </cell>
          <cell r="D183">
            <v>424975</v>
          </cell>
        </row>
        <row r="184">
          <cell r="A184" t="str">
            <v>4.6.23</v>
          </cell>
          <cell r="B184" t="str">
            <v>Suministro e instalación Tubo clase I concreto  con ref. 40" 1.00 m( Incluye Anillo de caucho p/t)</v>
          </cell>
          <cell r="C184" t="str">
            <v>ml</v>
          </cell>
          <cell r="D184">
            <v>518523</v>
          </cell>
        </row>
        <row r="185">
          <cell r="A185" t="str">
            <v>4.6.24</v>
          </cell>
          <cell r="B185" t="str">
            <v>Suministro e instalación Tubo clase I concreto  con ref. 44" 1.10 m( Incluye Anillo de caucho p/t)</v>
          </cell>
          <cell r="C185" t="str">
            <v>ml</v>
          </cell>
          <cell r="D185">
            <v>592419</v>
          </cell>
        </row>
        <row r="186">
          <cell r="A186" t="str">
            <v>4.6.25</v>
          </cell>
          <cell r="B186" t="str">
            <v>Suministro e instalación Tubo clase I concreto  con ref. 48" 1.20 m( Incluye Anillo de caucho p/t)</v>
          </cell>
          <cell r="C186" t="str">
            <v>ml</v>
          </cell>
          <cell r="D186">
            <v>728141</v>
          </cell>
        </row>
        <row r="187">
          <cell r="A187" t="str">
            <v>4.6.26</v>
          </cell>
          <cell r="B187" t="str">
            <v>Suministro e instalación Tubo clase I concreto  con ref. 52" 1.30 m( Incluye Anillo de caucho p/t)</v>
          </cell>
          <cell r="C187" t="str">
            <v>ml</v>
          </cell>
          <cell r="D187">
            <v>826896</v>
          </cell>
        </row>
        <row r="188">
          <cell r="A188" t="str">
            <v>4.6.27</v>
          </cell>
          <cell r="B188" t="str">
            <v>Suministro e instalación Tubo clase I concreto  con ref. 56" 1.40 m( Incluye Anillo de caucho p/t)</v>
          </cell>
          <cell r="C188" t="str">
            <v>ml</v>
          </cell>
          <cell r="D188">
            <v>971137</v>
          </cell>
        </row>
        <row r="189">
          <cell r="A189" t="str">
            <v>4.6.28</v>
          </cell>
          <cell r="B189" t="str">
            <v>Suministro e instalación Tubo clase I concreto  con ref. 60" 1.50 m( Incluye Anillo de caucho p/t)</v>
          </cell>
          <cell r="C189" t="str">
            <v>ml</v>
          </cell>
          <cell r="D189">
            <v>1045590</v>
          </cell>
        </row>
        <row r="190">
          <cell r="A190" t="str">
            <v>4.6.29</v>
          </cell>
          <cell r="B190" t="str">
            <v>Suministro e instalación Tubo clase I concreto  con ref. 64" 1.60 m( Incluye Anillo de caucho p/t)</v>
          </cell>
          <cell r="C190" t="str">
            <v>ml</v>
          </cell>
          <cell r="D190">
            <v>1163229</v>
          </cell>
        </row>
        <row r="191">
          <cell r="A191" t="str">
            <v>4.6.30</v>
          </cell>
          <cell r="B191" t="str">
            <v>Suministro e instalación Tubo clase I concreto  con ref. 68" 1.70 m( Incluye Anillo de caucho p/t)</v>
          </cell>
          <cell r="C191" t="str">
            <v>ml</v>
          </cell>
          <cell r="D191">
            <v>1295252</v>
          </cell>
        </row>
        <row r="192">
          <cell r="A192" t="str">
            <v>4.6.31</v>
          </cell>
          <cell r="B192" t="str">
            <v>Suministro e instalación Tubo clase I concreto  con ref. 72" 1.80 m( Incluye Anillo de caucho p/t)</v>
          </cell>
          <cell r="C192" t="str">
            <v>ml</v>
          </cell>
          <cell r="D192">
            <v>1442088</v>
          </cell>
        </row>
        <row r="193">
          <cell r="A193" t="str">
            <v>4.6.32</v>
          </cell>
          <cell r="B193" t="str">
            <v>Suministro e instalación Tubo clase I concreto  con ref. 80" 2.00 m( Incluye Anillo de caucho p/t)</v>
          </cell>
          <cell r="C193" t="str">
            <v>ml</v>
          </cell>
          <cell r="D193">
            <v>1774310</v>
          </cell>
        </row>
        <row r="194">
          <cell r="A194" t="str">
            <v>4.6.33</v>
          </cell>
          <cell r="B194" t="str">
            <v>Suministro e instalación Tubo clase I concreto  con ref. 86" 2.15 m( Incluye Anillo de caucho p/t)</v>
          </cell>
          <cell r="C194" t="str">
            <v>ml</v>
          </cell>
          <cell r="D194">
            <v>1983039</v>
          </cell>
        </row>
        <row r="195">
          <cell r="A195" t="str">
            <v>4.6.34</v>
          </cell>
          <cell r="B195" t="str">
            <v>Suministro e instalación Tubo clase I concreto  con ref. 92" 2.30 m( Incluye Anillo de caucho p/t)</v>
          </cell>
          <cell r="C195" t="str">
            <v>ml</v>
          </cell>
          <cell r="D195">
            <v>2216528</v>
          </cell>
        </row>
        <row r="196">
          <cell r="A196" t="str">
            <v>4.6.35</v>
          </cell>
          <cell r="B196" t="str">
            <v>Suministro e instalación Tubo clase I concreto  con ref. 98" 2.45 m( Incluye Anillo de caucho p/t)</v>
          </cell>
          <cell r="C196" t="str">
            <v>ml</v>
          </cell>
          <cell r="D196">
            <v>2739727</v>
          </cell>
        </row>
        <row r="197">
          <cell r="A197" t="str">
            <v>4.6.36</v>
          </cell>
          <cell r="B197" t="str">
            <v>Suministro e instalación Tubo clase I concreto  con ref. 110" 2.75 m( Incluye Anillo de caucho p/t)</v>
          </cell>
          <cell r="C197" t="str">
            <v>ml</v>
          </cell>
          <cell r="D197">
            <v>3354033</v>
          </cell>
        </row>
        <row r="198">
          <cell r="A198" t="str">
            <v>4.6.37</v>
          </cell>
          <cell r="B198" t="str">
            <v>Suministro e instalación Tubo clase II concreto  con ref. 24" ( Incluye Anillo de caucho p/t)</v>
          </cell>
          <cell r="C198" t="str">
            <v>ml</v>
          </cell>
          <cell r="D198">
            <v>227637</v>
          </cell>
        </row>
        <row r="199">
          <cell r="A199" t="str">
            <v>4.6.38</v>
          </cell>
          <cell r="B199" t="str">
            <v>Suministro e instalación Tubo clase II concreto  con ref. 27" ( Incluye Anillo de caucho p/t)</v>
          </cell>
          <cell r="C199" t="str">
            <v>ml</v>
          </cell>
          <cell r="D199">
            <v>282915</v>
          </cell>
        </row>
        <row r="200">
          <cell r="A200" t="str">
            <v>4.6.39</v>
          </cell>
          <cell r="B200" t="str">
            <v>Suministro e instalación Tubo clase II concreto  con ref. 30" ( Incluye Anillo de caucho p/t)</v>
          </cell>
          <cell r="C200" t="str">
            <v>ml</v>
          </cell>
          <cell r="D200">
            <v>349263</v>
          </cell>
        </row>
        <row r="201">
          <cell r="A201" t="str">
            <v>4.6.40</v>
          </cell>
          <cell r="B201" t="str">
            <v>Suministro e instalación Tubo clase II concreto  con ref. 36" ( Incluye Anillo de caucho p/t)</v>
          </cell>
          <cell r="C201" t="str">
            <v>ml</v>
          </cell>
          <cell r="D201">
            <v>440252</v>
          </cell>
        </row>
        <row r="202">
          <cell r="A202" t="str">
            <v>4.6.41</v>
          </cell>
          <cell r="B202" t="str">
            <v>Suministro e instalación Tubo clase II concreto  con ref. 40" 1.00 m( Incluye Anillo de caucho p/t)</v>
          </cell>
          <cell r="C202" t="str">
            <v>ml</v>
          </cell>
          <cell r="D202">
            <v>539760</v>
          </cell>
        </row>
        <row r="203">
          <cell r="A203" t="str">
            <v>4.6.42</v>
          </cell>
          <cell r="B203" t="str">
            <v>Suministro e instalación Tubo clase II concreto  con ref. 44" 1.10 m( Incluye Anillo de caucho p/t)</v>
          </cell>
          <cell r="C203" t="str">
            <v>ml</v>
          </cell>
          <cell r="D203">
            <v>616177</v>
          </cell>
        </row>
        <row r="204">
          <cell r="A204" t="str">
            <v>4.6.43</v>
          </cell>
          <cell r="B204" t="str">
            <v>Suministro e instalación Tubo clase II concreto  con ref. 48" 1.20 m( Incluye Anillo de caucho p/t)</v>
          </cell>
          <cell r="C204" t="str">
            <v>ml</v>
          </cell>
          <cell r="D204">
            <v>750338</v>
          </cell>
        </row>
        <row r="205">
          <cell r="A205" t="str">
            <v>4.6.44</v>
          </cell>
          <cell r="B205" t="str">
            <v>Suministro e instalación Tubo clase II concreto  con ref. 52" 1.30 m( Incluye Anillo de caucho p/t)</v>
          </cell>
          <cell r="C205" t="str">
            <v>ml</v>
          </cell>
          <cell r="D205">
            <v>859952</v>
          </cell>
        </row>
        <row r="206">
          <cell r="A206" t="str">
            <v>4.6.45</v>
          </cell>
          <cell r="B206" t="str">
            <v>Suministro e instalación Tubo clase II concreto  con ref. 56" 1.40 m( Incluye Anillo de caucho p/t)</v>
          </cell>
          <cell r="C206" t="str">
            <v>ml</v>
          </cell>
          <cell r="D206">
            <v>983034</v>
          </cell>
        </row>
        <row r="207">
          <cell r="A207" t="str">
            <v>4.6.46</v>
          </cell>
          <cell r="B207" t="str">
            <v>Suministro e instalación Tubo clase II concreto  con ref. 60" 1.50 m( Incluye Anillo de caucho p/t)</v>
          </cell>
          <cell r="C207" t="str">
            <v>ml</v>
          </cell>
          <cell r="D207">
            <v>1002240</v>
          </cell>
        </row>
        <row r="208">
          <cell r="A208" t="str">
            <v>4.6.47</v>
          </cell>
          <cell r="B208" t="str">
            <v>Suministro e instalación Tubo clase II concreto  con ref. 64" 1.60 m( Incluye Anillo de caucho p/t)</v>
          </cell>
          <cell r="C208" t="str">
            <v>ml</v>
          </cell>
          <cell r="D208">
            <v>1133679</v>
          </cell>
        </row>
        <row r="209">
          <cell r="A209" t="str">
            <v>4.6.48</v>
          </cell>
          <cell r="B209" t="str">
            <v>Suministro e instalación Tubo clase II concreto  con ref. 68" 1.70 m( Incluye Anillo de caucho p/t)</v>
          </cell>
          <cell r="C209" t="str">
            <v>ml</v>
          </cell>
          <cell r="D209">
            <v>1324711</v>
          </cell>
        </row>
        <row r="210">
          <cell r="A210" t="str">
            <v>4.6.49</v>
          </cell>
          <cell r="B210" t="str">
            <v>Suministro e instalación Tubo clase II concreto  con ref. 72" 1.80 m( Incluye Anillo de caucho p/t)</v>
          </cell>
          <cell r="C210" t="str">
            <v>ml</v>
          </cell>
          <cell r="D210">
            <v>1459919</v>
          </cell>
        </row>
        <row r="211">
          <cell r="A211" t="str">
            <v>4.6.50</v>
          </cell>
          <cell r="B211" t="str">
            <v>Suministro e instalación Tubo clase II concreto  con ref. 80" 2.00 m( Incluye Anillo de caucho p/t)</v>
          </cell>
          <cell r="C211" t="str">
            <v>ml</v>
          </cell>
          <cell r="D211">
            <v>1782245</v>
          </cell>
        </row>
        <row r="212">
          <cell r="A212" t="str">
            <v>4.6.51</v>
          </cell>
          <cell r="B212" t="str">
            <v>Suministro e instalación Tubo clase II concreto  con ref. 86" 2.15 m( Incluye Anillo de caucho p/t)</v>
          </cell>
          <cell r="C212" t="str">
            <v>ml</v>
          </cell>
          <cell r="D212">
            <v>2007093</v>
          </cell>
        </row>
        <row r="213">
          <cell r="A213" t="str">
            <v>4.6.52</v>
          </cell>
          <cell r="B213" t="str">
            <v>Suministro e instalación Tubo clase II concreto  con ref. 92" 2.30 m( Incluye Anillo de caucho p/t)</v>
          </cell>
          <cell r="C213" t="str">
            <v>ml</v>
          </cell>
          <cell r="D213">
            <v>2201887</v>
          </cell>
        </row>
        <row r="214">
          <cell r="A214" t="str">
            <v>4.6.53</v>
          </cell>
          <cell r="B214" t="str">
            <v>Suministro e instalación Tubo clase II concreto  con ref. 98" 2.45 m( Incluye Anillo de caucho p/t)</v>
          </cell>
          <cell r="C214" t="str">
            <v>ml</v>
          </cell>
          <cell r="D214">
            <v>2783352</v>
          </cell>
        </row>
        <row r="215">
          <cell r="A215" t="str">
            <v>4.6.54</v>
          </cell>
          <cell r="B215" t="str">
            <v>Suministro e instalación Tubo clase II concreto  con ref. 110" 2.75 m( Incluye Anillo de caucho p/t)</v>
          </cell>
          <cell r="C215" t="str">
            <v>ml</v>
          </cell>
          <cell r="D215">
            <v>3406725</v>
          </cell>
        </row>
        <row r="216">
          <cell r="A216" t="str">
            <v>4.6.55</v>
          </cell>
          <cell r="B216" t="str">
            <v>Suministro e instalación Tubo clase III concreto  con ref. 24" ( Incluye Anillo de caucho p/t)</v>
          </cell>
          <cell r="C216" t="str">
            <v>ml</v>
          </cell>
          <cell r="D216">
            <v>230660</v>
          </cell>
        </row>
        <row r="217">
          <cell r="A217" t="str">
            <v>4.6.56</v>
          </cell>
          <cell r="B217" t="str">
            <v>Suministro e instalación Tubo clase III concreto  con ref. 27" ( Incluye Anillo de caucho p/t)</v>
          </cell>
          <cell r="C217" t="str">
            <v>ml</v>
          </cell>
          <cell r="D217">
            <v>295924</v>
          </cell>
        </row>
        <row r="218">
          <cell r="A218" t="str">
            <v>4.6.57</v>
          </cell>
          <cell r="B218" t="str">
            <v>Suministro e instalación Tubo clase III concreto  con ref. 30" ( Incluye Anillo de caucho p/t)</v>
          </cell>
          <cell r="C218" t="str">
            <v>ml</v>
          </cell>
          <cell r="D218">
            <v>369336</v>
          </cell>
        </row>
        <row r="219">
          <cell r="A219" t="str">
            <v>4.6.58</v>
          </cell>
          <cell r="B219" t="str">
            <v>Suministro e instalación Tubo clase III concreto  con ref. 36" ( Incluye Anillo de caucho p/t)</v>
          </cell>
          <cell r="C219" t="str">
            <v>ml</v>
          </cell>
          <cell r="D219">
            <v>464893</v>
          </cell>
        </row>
        <row r="220">
          <cell r="A220" t="str">
            <v>4.6.59</v>
          </cell>
          <cell r="B220" t="str">
            <v>Suministro e instalación Tubo clase III concreto  con ref. 40" 1.00 m( Incluye Anillo de caucho p/t)</v>
          </cell>
          <cell r="C220" t="str">
            <v>ml</v>
          </cell>
          <cell r="D220">
            <v>574754</v>
          </cell>
        </row>
        <row r="221">
          <cell r="A221" t="str">
            <v>4.6.60</v>
          </cell>
          <cell r="B221" t="str">
            <v>Suministro e instalación Tubo clase III concreto  con ref. 44" 1.10 m( Incluye Anillo de caucho p/t)</v>
          </cell>
          <cell r="C221" t="str">
            <v>ml</v>
          </cell>
          <cell r="D221">
            <v>644454</v>
          </cell>
        </row>
        <row r="222">
          <cell r="A222" t="str">
            <v>4.6.61</v>
          </cell>
          <cell r="B222" t="str">
            <v>Suministro e instalación Tubo clase III concreto  con ref. 48" 1.20 m( Incluye Anillo de caucho p/t)</v>
          </cell>
          <cell r="C222" t="str">
            <v>ml</v>
          </cell>
          <cell r="D222">
            <v>784230</v>
          </cell>
        </row>
        <row r="223">
          <cell r="A223" t="str">
            <v>4.6.62</v>
          </cell>
          <cell r="B223" t="str">
            <v>Suministro e instalación Tubo clase III concreto  con ref. 52" 1.30 m( Incluye Anillo de caucho p/t)</v>
          </cell>
          <cell r="C223" t="str">
            <v>ml</v>
          </cell>
          <cell r="D223">
            <v>902781</v>
          </cell>
        </row>
        <row r="224">
          <cell r="A224" t="str">
            <v>4.6.63</v>
          </cell>
          <cell r="B224" t="str">
            <v>Suministro e instalación Tubo clase III concreto  con ref. 56" 1.40 m( Incluye Anillo de caucho p/t)</v>
          </cell>
          <cell r="C224" t="str">
            <v>ml</v>
          </cell>
          <cell r="D224">
            <v>1003390</v>
          </cell>
        </row>
        <row r="225">
          <cell r="A225" t="str">
            <v>4.6.64</v>
          </cell>
          <cell r="B225" t="str">
            <v>Suministro e instalación Tubo clase III concreto  con ref. 60" 1.50 m( Incluye Anillo de caucho p/t)</v>
          </cell>
          <cell r="C225" t="str">
            <v>ml</v>
          </cell>
          <cell r="D225">
            <v>1181561</v>
          </cell>
        </row>
        <row r="226">
          <cell r="A226" t="str">
            <v>4.6.65</v>
          </cell>
          <cell r="B226" t="str">
            <v>Suministro e instalación Tubo clase III concreto  con ref. 64" 1.60 m( Incluye Anillo de caucho p/t)</v>
          </cell>
          <cell r="C226" t="str">
            <v>ml</v>
          </cell>
          <cell r="D226">
            <v>1236314</v>
          </cell>
        </row>
        <row r="227">
          <cell r="A227" t="str">
            <v>4.6.66</v>
          </cell>
          <cell r="B227" t="str">
            <v>Suministro e instalación Tubo clase III concreto  con ref. 68" 1.70 m( Incluye Anillo de caucho p/t)</v>
          </cell>
          <cell r="C227" t="str">
            <v>ml</v>
          </cell>
          <cell r="D227">
            <v>1404635</v>
          </cell>
        </row>
        <row r="228">
          <cell r="A228" t="str">
            <v>4.6.67</v>
          </cell>
          <cell r="B228" t="str">
            <v>Suministro e instalación Tubo clase III concreto  con ref. 72" 1.80 m( Incluye Anillo de caucho p/t)</v>
          </cell>
          <cell r="C228" t="str">
            <v>ml</v>
          </cell>
          <cell r="D228">
            <v>1599508</v>
          </cell>
        </row>
        <row r="229">
          <cell r="A229" t="str">
            <v>4.6.68</v>
          </cell>
          <cell r="B229" t="str">
            <v>Suministro e instalación Tubo clase III concreto  con ref. 80" 2.00 m( Incluye Anillo de caucho p/t)</v>
          </cell>
          <cell r="C229" t="str">
            <v>ml</v>
          </cell>
          <cell r="D229">
            <v>1809101</v>
          </cell>
        </row>
        <row r="230">
          <cell r="A230" t="str">
            <v>4.6.69</v>
          </cell>
          <cell r="B230" t="str">
            <v>Suministro e instalación Tubo clase III concreto  con ref. 86" 2.15 m( Incluye Anillo de caucho p/t)</v>
          </cell>
          <cell r="C230" t="str">
            <v>ml</v>
          </cell>
          <cell r="D230">
            <v>2017830</v>
          </cell>
        </row>
        <row r="231">
          <cell r="A231" t="str">
            <v>4.6.70</v>
          </cell>
          <cell r="B231" t="str">
            <v>Suministro e instalación Tubo clase III concreto  con ref. 92" 2.30 m( Incluye Anillo de caucho p/t)</v>
          </cell>
          <cell r="C231" t="str">
            <v>ml</v>
          </cell>
          <cell r="D231">
            <v>2238715</v>
          </cell>
        </row>
        <row r="232">
          <cell r="A232" t="str">
            <v>4.6.71</v>
          </cell>
          <cell r="B232" t="str">
            <v>Suministro e instalación Tubo clase III concreto  con ref. 98" 2.45 m( Incluye Anillo de caucho p/t)</v>
          </cell>
          <cell r="C232" t="str">
            <v>ml</v>
          </cell>
          <cell r="D232">
            <v>2830374</v>
          </cell>
        </row>
        <row r="233">
          <cell r="A233" t="str">
            <v>4.6.72</v>
          </cell>
          <cell r="B233" t="str">
            <v>Suministro e instalación Tubo clase III concreto  con ref. 110" 2.75 m( Incluye Anillo de caucho p/t)</v>
          </cell>
          <cell r="C233" t="str">
            <v>ml</v>
          </cell>
          <cell r="D233">
            <v>3465644</v>
          </cell>
        </row>
        <row r="234">
          <cell r="A234" t="str">
            <v>4.6.73</v>
          </cell>
          <cell r="B234" t="str">
            <v>Suministro e instalación Tubo clase IV concreto  con ref. 24" ( Incluye Anillo de caucho p/t)</v>
          </cell>
          <cell r="C234" t="str">
            <v>ml</v>
          </cell>
          <cell r="D234">
            <v>271661</v>
          </cell>
        </row>
        <row r="235">
          <cell r="A235" t="str">
            <v>4.6.74</v>
          </cell>
          <cell r="B235" t="str">
            <v>Suministro e instalación Tubo clase IV concreto  con ref. 27" ( Incluye Anillo de caucho p/t)</v>
          </cell>
          <cell r="C235" t="str">
            <v>ml</v>
          </cell>
          <cell r="D235">
            <v>332738</v>
          </cell>
        </row>
        <row r="236">
          <cell r="A236" t="str">
            <v>4.6.75</v>
          </cell>
          <cell r="B236" t="str">
            <v>Suministro e instalación Tubo clase IV concreto  con ref. 30" ( Incluye Anillo de caucho p/t)</v>
          </cell>
          <cell r="C236" t="str">
            <v>ml</v>
          </cell>
          <cell r="D236">
            <v>415142</v>
          </cell>
        </row>
        <row r="237">
          <cell r="A237" t="str">
            <v>4.6.76</v>
          </cell>
          <cell r="B237" t="str">
            <v>Suministro e instalación Tubo clase IV concreto  con ref. 36" ( Incluye Anillo de caucho p/t)</v>
          </cell>
          <cell r="C237" t="str">
            <v>ml</v>
          </cell>
          <cell r="D237">
            <v>521422</v>
          </cell>
        </row>
        <row r="238">
          <cell r="A238" t="str">
            <v>4.6.77</v>
          </cell>
          <cell r="B238" t="str">
            <v>Suministro e instalación Tubo clase IV concreto  con ref. 40" 1.00 m( Incluye Anillo de caucho p/t)</v>
          </cell>
          <cell r="C238" t="str">
            <v>ml</v>
          </cell>
          <cell r="D238">
            <v>643412</v>
          </cell>
        </row>
        <row r="239">
          <cell r="A239" t="str">
            <v>4.6.78</v>
          </cell>
          <cell r="B239" t="str">
            <v>Suministro e instalación Tubo clase IV concreto  con ref. 44" 1.10 m( Incluye Anillo de caucho p/t)</v>
          </cell>
          <cell r="C239" t="str">
            <v>ml</v>
          </cell>
          <cell r="D239">
            <v>724161</v>
          </cell>
        </row>
        <row r="240">
          <cell r="A240" t="str">
            <v>4.6.79</v>
          </cell>
          <cell r="B240" t="str">
            <v>Suministro e instalación Tubo clase IV concreto  con ref. 48" 1.20 m( Incluye Anillo de caucho p/t)</v>
          </cell>
          <cell r="C240" t="str">
            <v>ml</v>
          </cell>
          <cell r="D240">
            <v>877225</v>
          </cell>
        </row>
        <row r="241">
          <cell r="A241" t="str">
            <v>4.6.80</v>
          </cell>
          <cell r="B241" t="str">
            <v>Suministro e instalación Tubo clase IV concreto  con ref. 52" 1.30 m( Incluye Anillo de caucho p/t)</v>
          </cell>
          <cell r="C241" t="str">
            <v>ml</v>
          </cell>
          <cell r="D241">
            <v>993138</v>
          </cell>
        </row>
        <row r="242">
          <cell r="A242" t="str">
            <v>4.6.81</v>
          </cell>
          <cell r="B242" t="str">
            <v>Suministro e instalación Tubo clase IV concreto  con ref. 56" 1.40 m( Incluye Anillo de caucho p/t)</v>
          </cell>
          <cell r="C242" t="str">
            <v>ml</v>
          </cell>
          <cell r="D242">
            <v>1056209</v>
          </cell>
        </row>
        <row r="243">
          <cell r="A243" t="str">
            <v>4.6.82</v>
          </cell>
          <cell r="B243" t="str">
            <v>Suministro e instalación Tubo clase IV concreto  con ref. 60" 1.50 m( Incluye Anillo de caucho p/t)</v>
          </cell>
          <cell r="C243" t="str">
            <v>ml</v>
          </cell>
          <cell r="D243">
            <v>1269414</v>
          </cell>
        </row>
        <row r="244">
          <cell r="A244" t="str">
            <v>4.6.83</v>
          </cell>
          <cell r="B244" t="str">
            <v>Suministro e instalación Tubo clase IV concreto  con ref. 64" 1.60 m( Incluye Anillo de caucho p/t)</v>
          </cell>
          <cell r="C244" t="str">
            <v>ml</v>
          </cell>
          <cell r="D244">
            <v>1374933</v>
          </cell>
        </row>
        <row r="245">
          <cell r="A245" t="str">
            <v>4.6.84</v>
          </cell>
          <cell r="B245" t="str">
            <v>Suministro e instalación Tubo clase IV concreto  con ref. 68" 1.70 m( Incluye Anillo de caucho p/t)</v>
          </cell>
          <cell r="C245" t="str">
            <v>ml</v>
          </cell>
          <cell r="D245">
            <v>1503879</v>
          </cell>
        </row>
        <row r="246">
          <cell r="A246" t="str">
            <v>4.6.85</v>
          </cell>
          <cell r="B246" t="str">
            <v>Suministro e instalación Tubo clase IV concreto  con ref. 72" 1.80 m( Incluye Anillo de caucho p/t)</v>
          </cell>
          <cell r="C246" t="str">
            <v>ml</v>
          </cell>
          <cell r="D246">
            <v>1707828</v>
          </cell>
        </row>
        <row r="247">
          <cell r="A247" t="str">
            <v>4.6.86</v>
          </cell>
          <cell r="B247" t="str">
            <v>Suministro e instalación Tubo clase IV concreto  con ref. 80" 2.00 m( Incluye Anillo de caucho p/t)</v>
          </cell>
          <cell r="C247" t="str">
            <v>ml</v>
          </cell>
          <cell r="D247">
            <v>2054984</v>
          </cell>
        </row>
        <row r="248">
          <cell r="A248" t="str">
            <v>4.6.87</v>
          </cell>
          <cell r="B248" t="str">
            <v>Suministro e instalación Tubo clase IV concreto  con ref. 86" 2.15 m( Incluye Anillo de caucho p/t)</v>
          </cell>
          <cell r="C248" t="str">
            <v>ml</v>
          </cell>
          <cell r="D248">
            <v>2443874</v>
          </cell>
        </row>
        <row r="249">
          <cell r="A249" t="str">
            <v>4.6.88</v>
          </cell>
          <cell r="B249" t="str">
            <v>Suministro e instalación Tubo clase IV concreto  con ref. 92" 2.30 m( Incluye Anillo de caucho p/t)</v>
          </cell>
          <cell r="C249" t="str">
            <v>ml</v>
          </cell>
          <cell r="D249">
            <v>2652199</v>
          </cell>
        </row>
        <row r="250">
          <cell r="A250" t="str">
            <v>4.6.89</v>
          </cell>
          <cell r="B250" t="str">
            <v>Suministro e instalación Tubo clase IV concreto  con ref. 98" 2.45 m( Incluye Anillo de caucho p/t)</v>
          </cell>
          <cell r="C250" t="str">
            <v>ml</v>
          </cell>
          <cell r="D250">
            <v>3366892</v>
          </cell>
        </row>
        <row r="251">
          <cell r="A251" t="str">
            <v>4.6.90</v>
          </cell>
          <cell r="B251" t="str">
            <v>Suministro e instalación Tubo clase IV concreto  con ref. 110" 2.75 m( Incluye Anillo de caucho p/t)</v>
          </cell>
          <cell r="C251" t="str">
            <v>ml</v>
          </cell>
          <cell r="D251">
            <v>4126236</v>
          </cell>
        </row>
        <row r="252">
          <cell r="A252" t="str">
            <v>4.7</v>
          </cell>
          <cell r="B252" t="str">
            <v>Pozos de Inspección</v>
          </cell>
          <cell r="C252">
            <v>0</v>
          </cell>
          <cell r="D252">
            <v>1</v>
          </cell>
        </row>
        <row r="253">
          <cell r="A253" t="str">
            <v>4.7.1</v>
          </cell>
          <cell r="B253" t="str">
            <v>Construcción de placa fondo   pozo inspección D=1,70 m</v>
          </cell>
          <cell r="C253" t="str">
            <v>un</v>
          </cell>
          <cell r="D253">
            <v>388157</v>
          </cell>
        </row>
        <row r="254">
          <cell r="A254" t="str">
            <v>4.7.2</v>
          </cell>
          <cell r="B254" t="str">
            <v>Construcción pozo inspección D=1.70 E=0.25 tipo A. Incluye acero para escaleras, geotextil y pañete impermeabilizado de 2000 psi</v>
          </cell>
          <cell r="C254" t="str">
            <v>ml</v>
          </cell>
          <cell r="D254">
            <v>380809</v>
          </cell>
        </row>
        <row r="255">
          <cell r="A255" t="str">
            <v>4.7.3</v>
          </cell>
          <cell r="B255" t="str">
            <v>Placa Cubierta Aro y Tapa pozo inspección- Fundida en sitio pozo de inspección D= 1.70 m. En concreto de 5000 psi, incluye acero, formaleta, aro y tapa en concreto</v>
          </cell>
          <cell r="C255" t="str">
            <v>un</v>
          </cell>
          <cell r="D255">
            <v>400904</v>
          </cell>
        </row>
        <row r="256">
          <cell r="A256" t="str">
            <v>4.7.5</v>
          </cell>
          <cell r="B256" t="str">
            <v>Limpieza de pozos y sumideros (incluye cargue, transporte y disposición de sobrantes en sitio autorizado por la autoridad ambiental)</v>
          </cell>
          <cell r="C256" t="str">
            <v>un</v>
          </cell>
          <cell r="D256">
            <v>22723</v>
          </cell>
        </row>
        <row r="257">
          <cell r="A257" t="str">
            <v>4.7.6</v>
          </cell>
          <cell r="B257" t="str">
            <v>Construcción de placa fondo   pozo inspección D=1,95 m</v>
          </cell>
          <cell r="C257" t="str">
            <v>un</v>
          </cell>
          <cell r="D257">
            <v>444079</v>
          </cell>
        </row>
        <row r="258">
          <cell r="A258" t="str">
            <v>4.7.7</v>
          </cell>
          <cell r="B258" t="str">
            <v>Construcción pozo inspección D=1.95 E=0.375 tipo B. Incluye acero para escaleras, geotextil y pañete impermeabilizado de 2000 psi</v>
          </cell>
          <cell r="C258" t="str">
            <v>un</v>
          </cell>
          <cell r="D258">
            <v>509742</v>
          </cell>
        </row>
        <row r="259">
          <cell r="A259" t="str">
            <v>4.7.8</v>
          </cell>
          <cell r="B259" t="str">
            <v>Placa Cubierta Aro y Tapa pozo inspección- Fundida en sitio pozo de inspección D= 1.95 m. En concreto de 5000 psi, incluye acero, formaleta, aro y tapa en concreto</v>
          </cell>
          <cell r="C259" t="str">
            <v>un</v>
          </cell>
          <cell r="D259">
            <v>444812</v>
          </cell>
        </row>
        <row r="260">
          <cell r="A260" t="str">
            <v>4.7.9</v>
          </cell>
          <cell r="B260" t="str">
            <v>Nivelación de pozo de inspección e=0.375 m hasta rasante</v>
          </cell>
          <cell r="C260" t="str">
            <v>un</v>
          </cell>
          <cell r="D260">
            <v>131566</v>
          </cell>
        </row>
        <row r="261">
          <cell r="A261" t="str">
            <v>4.7.10</v>
          </cell>
          <cell r="B261" t="str">
            <v>Suministro e instalación de cono concéntrico para pozo Diámetro 120X60 cm</v>
          </cell>
          <cell r="C261" t="str">
            <v>un</v>
          </cell>
          <cell r="D261">
            <v>320818</v>
          </cell>
        </row>
        <row r="262">
          <cell r="A262" t="str">
            <v>4.7.11</v>
          </cell>
          <cell r="B262" t="str">
            <v>Demolición de pozos y cajas de alcantarillado</v>
          </cell>
          <cell r="C262" t="str">
            <v>m3</v>
          </cell>
          <cell r="D262">
            <v>39386</v>
          </cell>
        </row>
        <row r="263">
          <cell r="A263" t="str">
            <v>4.8</v>
          </cell>
          <cell r="B263" t="str">
            <v>Tubería en PVC</v>
          </cell>
          <cell r="C263">
            <v>0</v>
          </cell>
          <cell r="D263">
            <v>1</v>
          </cell>
        </row>
        <row r="264">
          <cell r="A264" t="str">
            <v>4.8.1</v>
          </cell>
          <cell r="B264" t="str">
            <v>Suministro e instalación de tubería en PVC 4"</v>
          </cell>
          <cell r="C264" t="str">
            <v>ml</v>
          </cell>
          <cell r="D264">
            <v>15885</v>
          </cell>
        </row>
        <row r="265">
          <cell r="A265" t="str">
            <v>4.8.2</v>
          </cell>
          <cell r="B265" t="str">
            <v>Suministro e instalación de tubería lisa 12". Diámetro interno 0.30 RIB LOC NTC 4784</v>
          </cell>
          <cell r="C265" t="str">
            <v>ml</v>
          </cell>
          <cell r="D265">
            <v>72531</v>
          </cell>
        </row>
        <row r="266">
          <cell r="A266" t="str">
            <v>4.8.3</v>
          </cell>
          <cell r="B266" t="str">
            <v>Suministro e instalación de tubería lisa 14". Diámetro interno 0.35 RIB LOC NTC 4784</v>
          </cell>
          <cell r="C266" t="str">
            <v>ml</v>
          </cell>
          <cell r="D266">
            <v>91944</v>
          </cell>
        </row>
        <row r="267">
          <cell r="A267" t="str">
            <v>4.8.4</v>
          </cell>
          <cell r="B267" t="str">
            <v>Suministro e instalación de tubería lisa 16". Diámetro interno 0.36 RIB LOC NTC 4784</v>
          </cell>
          <cell r="C267" t="str">
            <v>ml</v>
          </cell>
          <cell r="D267">
            <v>111717</v>
          </cell>
        </row>
        <row r="268">
          <cell r="A268" t="str">
            <v>4.8.5</v>
          </cell>
          <cell r="B268" t="str">
            <v>Suministro e instalación de tubería lisa 18". Diámetro interno 0.45 RIB LOC NTC 4784</v>
          </cell>
          <cell r="C268" t="str">
            <v>ml</v>
          </cell>
          <cell r="D268">
            <v>148627</v>
          </cell>
        </row>
        <row r="269">
          <cell r="A269" t="str">
            <v>4.8.6</v>
          </cell>
          <cell r="B269" t="str">
            <v>Suministro e instalación de tubería lisa 40". Diámetro interno 1 RIB STEEL NTC 4784</v>
          </cell>
          <cell r="C269" t="str">
            <v>ml</v>
          </cell>
          <cell r="D269">
            <v>813302</v>
          </cell>
        </row>
        <row r="270">
          <cell r="A270" t="str">
            <v>4.8.7</v>
          </cell>
          <cell r="B270" t="str">
            <v xml:space="preserve">Suministro e instalación de tubería PVC 1.5". </v>
          </cell>
          <cell r="C270" t="str">
            <v>ml</v>
          </cell>
          <cell r="D270">
            <v>1377</v>
          </cell>
        </row>
        <row r="271">
          <cell r="A271" t="str">
            <v>4.8.8</v>
          </cell>
          <cell r="B271" t="str">
            <v>Suministro e instalación de tubería PVC 42".</v>
          </cell>
          <cell r="C271" t="str">
            <v>ml</v>
          </cell>
          <cell r="D271">
            <v>881080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COSTOS UNITARIOS"/>
      <sheetName val="CA-2909"/>
      <sheetName val="TRAYECTO 1"/>
      <sheetName val="Datos"/>
      <sheetName val="PRESUPUESTOS-REV1"/>
      <sheetName val="G&amp;G"/>
      <sheetName val="PU (2)"/>
      <sheetName val="CABG"/>
      <sheetName val="PESOS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"/>
      <sheetName val="Vario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Seguim-16"/>
      <sheetName val="ó&gt;_x0000__x0001__x0000__x0000__x0000_j0$_x0000_#_x0000__x0000__x0000_j.$_x0000_#_x0000__x0000__x0000_L_x0012_Óu_x0000__x0000__x0000__x0000_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Indicadores Y Lista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AMOBLAMINETO"/>
      <sheetName val="TARIFAS MATERIALES"/>
      <sheetName val="TARIFAS EQUIPOS "/>
      <sheetName val="TARIFA SALARIOS"/>
      <sheetName val="ó&gt;_x005f_x0000__x005f_x0001__x005f_x0000__x005f_x0000__"/>
      <sheetName val="PRES"/>
      <sheetName val="Tramo 2"/>
      <sheetName val="ó&gt;"/>
      <sheetName val="MDC-1 COLOCACION "/>
      <sheetName val="D-20 COLOCACION "/>
      <sheetName val="TRANSPORTE MEZCLA ASFALTICA"/>
      <sheetName val="Fresado"/>
      <sheetName val="EXT microagomerado"/>
      <sheetName val="Hoja5"/>
      <sheetName val="Accidentalidad"/>
      <sheetName val="Causa Posible"/>
      <sheetName val="Base de Datos"/>
      <sheetName val="Elementos Involucrados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Tramo_2"/>
      <sheetName val="TARIFAS_MATERIALES"/>
      <sheetName val="TARIFAS_EQUIPOS_"/>
      <sheetName val="TARIFA_SALARIOS"/>
      <sheetName val="Lista ICCU"/>
      <sheetName val="_x0000_㈀㰰⌀_x0000_㈀㰮⌀_x0000_䰀଒v_x0000__x0000__x0000_頀"/>
      <sheetName val="V3 (1000m)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 refreshError="1"/>
      <sheetData sheetId="59" refreshError="1"/>
      <sheetData sheetId="60">
        <row r="2">
          <cell r="A2">
            <v>0</v>
          </cell>
        </row>
      </sheetData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 refreshError="1"/>
      <sheetData sheetId="78" refreshError="1"/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>
        <row r="2">
          <cell r="A2">
            <v>0</v>
          </cell>
        </row>
      </sheetData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>
        <row r="2">
          <cell r="A2">
            <v>0</v>
          </cell>
        </row>
      </sheetData>
      <sheetData sheetId="279" refreshError="1"/>
      <sheetData sheetId="280"/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5">
          <cell r="B5" t="str">
            <v>T1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 refreshError="1"/>
      <sheetData sheetId="405" refreshError="1"/>
      <sheetData sheetId="406" refreshError="1"/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 refreshError="1"/>
      <sheetData sheetId="413" refreshError="1"/>
      <sheetData sheetId="414">
        <row r="2">
          <cell r="A2">
            <v>0</v>
          </cell>
        </row>
      </sheetData>
      <sheetData sheetId="415" refreshError="1"/>
      <sheetData sheetId="416" refreshError="1"/>
      <sheetData sheetId="417" refreshError="1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 refreshError="1"/>
      <sheetData sheetId="481">
        <row r="2">
          <cell r="A2">
            <v>0</v>
          </cell>
        </row>
      </sheetData>
      <sheetData sheetId="482"/>
      <sheetData sheetId="483"/>
      <sheetData sheetId="484"/>
      <sheetData sheetId="485"/>
      <sheetData sheetId="486"/>
      <sheetData sheetId="487">
        <row r="2">
          <cell r="A2">
            <v>0</v>
          </cell>
        </row>
      </sheetData>
      <sheetData sheetId="488"/>
      <sheetData sheetId="489"/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/>
      <sheetData sheetId="493"/>
      <sheetData sheetId="494"/>
      <sheetData sheetId="495"/>
      <sheetData sheetId="496"/>
      <sheetData sheetId="497"/>
      <sheetData sheetId="498">
        <row r="2">
          <cell r="A2">
            <v>0</v>
          </cell>
        </row>
      </sheetData>
      <sheetData sheetId="499"/>
      <sheetData sheetId="500"/>
      <sheetData sheetId="501"/>
      <sheetData sheetId="502">
        <row r="2">
          <cell r="A2">
            <v>0</v>
          </cell>
        </row>
      </sheetData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/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/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/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/>
      <sheetData sheetId="549">
        <row r="2">
          <cell r="A2">
            <v>0</v>
          </cell>
        </row>
      </sheetData>
      <sheetData sheetId="550"/>
      <sheetData sheetId="551"/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/>
      <sheetData sheetId="555"/>
      <sheetData sheetId="556"/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/>
      <sheetData sheetId="866"/>
      <sheetData sheetId="867"/>
      <sheetData sheetId="868"/>
      <sheetData sheetId="869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/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/>
      <sheetData sheetId="933"/>
      <sheetData sheetId="934"/>
      <sheetData sheetId="935"/>
      <sheetData sheetId="936"/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/>
      <sheetData sheetId="940"/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 refreshError="1"/>
      <sheetData sheetId="1094" refreshError="1"/>
      <sheetData sheetId="109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0 (1000m)"/>
      <sheetName val="V1 (1000m)"/>
      <sheetName val="V2 (1000m)"/>
      <sheetName val="V3 (1000m)"/>
      <sheetName val="V4 (1000m)"/>
      <sheetName val="V5 (1000m)"/>
      <sheetName val="V6 (1000m)"/>
      <sheetName val="V7 (1000m)"/>
      <sheetName val="V8 (1000m)"/>
      <sheetName val="V9 (1000m)"/>
      <sheetName val="Sheet1"/>
      <sheetName val="DATA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BASE"/>
      <sheetName val="COSTOS UNITARIOS"/>
      <sheetName val="CA-2909"/>
      <sheetName val="TOTAL MERAK REVENUE"/>
      <sheetName val="TOTAL FIELD COST COLOMBIA Merak"/>
      <sheetName val="Comments Merak"/>
      <sheetName val="Compensation"/>
      <sheetName val="M&amp;S"/>
      <sheetName val="Depreciation"/>
      <sheetName val="Transportation_Movilization"/>
      <sheetName val="Lease_Rent"/>
      <sheetName val="office_camp"/>
      <sheetName val="Travel_Entertainment"/>
      <sheetName val="Other Expenses"/>
      <sheetName val="Shared Cost"/>
      <sheetName val="Other Inc Exp"/>
      <sheetName val="Total Revenue Reservoir"/>
      <sheetName val="TOTAL FIELD COST COLOMBIA Res"/>
      <sheetName val="Comments Res"/>
      <sheetName val="Other Inc Expenses"/>
      <sheetName val="base marzo 06"/>
      <sheetName val="LegalPath"/>
      <sheetName val="master file"/>
      <sheetName val="Control"/>
      <sheetName val="TOTAL_MERAK_REVENUE"/>
      <sheetName val="TOTAL_FIELD_COST_COLOMBIA_Merak"/>
      <sheetName val="Comments_Merak"/>
      <sheetName val="Other_Expenses"/>
      <sheetName val="Shared_Cost"/>
      <sheetName val="Other_Inc_Exp"/>
      <sheetName val="Total_Revenue_Reservoir"/>
      <sheetName val="TOTAL_FIELD_COST_COLOMBIA_Res"/>
      <sheetName val="Comments_Res"/>
      <sheetName val="Other_Inc_Expenses"/>
      <sheetName val="base_marzo_06"/>
      <sheetName val="master_file"/>
      <sheetName val="Cover"/>
      <sheetName val="LIST"/>
      <sheetName val="ing cst"/>
      <sheetName val="CUENTAS COSTOS"/>
      <sheetName val="sucursales"/>
      <sheetName val="OTs Aprobadas"/>
      <sheetName val="Desplegables"/>
      <sheetName val="Histograma general"/>
      <sheetName val="C2 - diario2"/>
      <sheetName val="Resumen x Cargo"/>
      <sheetName val="InformaXion"/>
      <sheetName val="Hoja1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.G"/>
      <sheetName val="INV"/>
      <sheetName val="AASHTO"/>
      <sheetName val="X.Parametros"/>
      <sheetName val="2.PERFILES"/>
      <sheetName val="EVA"/>
      <sheetName val="Program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ogram"/>
      <sheetName val="COSTOS"/>
      <sheetName val="EVA"/>
      <sheetName val="Lista_Eq"/>
      <sheetName val="Frentes"/>
      <sheetName val="Activ"/>
      <sheetName val="Act."/>
      <sheetName val="PUC"/>
      <sheetName val="Proveedores"/>
      <sheetName val="SRN-005"/>
      <sheetName val="PRESUPUESTO LICITACIÓN SRN 001"/>
      <sheetName val="EQUIPOS"/>
      <sheetName val="M.O."/>
      <sheetName val="MATERIALES"/>
    </sheetNames>
    <sheetDataSet>
      <sheetData sheetId="0" refreshError="1"/>
      <sheetData sheetId="1" refreshError="1">
        <row r="3">
          <cell r="B3">
            <v>3</v>
          </cell>
        </row>
        <row r="120">
          <cell r="B120">
            <v>608.87199999999996</v>
          </cell>
          <cell r="C120">
            <v>1834.31</v>
          </cell>
          <cell r="D120">
            <v>1512.259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</sheetData>
      <sheetData sheetId="2" refreshError="1"/>
      <sheetData sheetId="3" refreshError="1">
        <row r="6">
          <cell r="D6">
            <v>1</v>
          </cell>
          <cell r="E6">
            <v>2</v>
          </cell>
          <cell r="F6">
            <v>3</v>
          </cell>
          <cell r="G6">
            <v>4</v>
          </cell>
          <cell r="H6">
            <v>5</v>
          </cell>
          <cell r="I6">
            <v>6</v>
          </cell>
          <cell r="J6">
            <v>7</v>
          </cell>
          <cell r="K6">
            <v>8</v>
          </cell>
          <cell r="L6">
            <v>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</row>
        <row r="39">
          <cell r="D39">
            <v>1730.192047133291</v>
          </cell>
          <cell r="E39">
            <v>0</v>
          </cell>
          <cell r="F39">
            <v>568.1776190974831</v>
          </cell>
          <cell r="G39">
            <v>1711.712623485239</v>
          </cell>
          <cell r="H39">
            <v>1411.1861246349654</v>
          </cell>
          <cell r="I39">
            <v>288.36534118888187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-163.02452898987548</v>
          </cell>
        </row>
        <row r="56">
          <cell r="D56">
            <v>-767.6282221604198</v>
          </cell>
          <cell r="E56">
            <v>-974.18899821035302</v>
          </cell>
          <cell r="F56">
            <v>-1650.8315993601529</v>
          </cell>
          <cell r="G56">
            <v>-1128.6689947358216</v>
          </cell>
          <cell r="H56">
            <v>-362.41393413528147</v>
          </cell>
          <cell r="I56">
            <v>0</v>
          </cell>
          <cell r="J56">
            <v>0</v>
          </cell>
          <cell r="K56">
            <v>-0.16814699999999999</v>
          </cell>
          <cell r="L56">
            <v>0</v>
          </cell>
          <cell r="M56">
            <v>-0.61653900000000006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-4.0400000000000001E-9</v>
          </cell>
        </row>
        <row r="58">
          <cell r="D58">
            <v>962.5638249728712</v>
          </cell>
          <cell r="E58">
            <v>-11.625173237481818</v>
          </cell>
          <cell r="F58">
            <v>-1094.2791535001516</v>
          </cell>
          <cell r="G58">
            <v>-511.23552475073416</v>
          </cell>
          <cell r="H58">
            <v>537.53666574894964</v>
          </cell>
          <cell r="I58">
            <v>825.90200693783152</v>
          </cell>
          <cell r="J58">
            <v>825.90200693783152</v>
          </cell>
          <cell r="K58">
            <v>825.73385993783154</v>
          </cell>
          <cell r="L58">
            <v>825.73385993783154</v>
          </cell>
          <cell r="M58">
            <v>825.11732093783155</v>
          </cell>
          <cell r="N58">
            <v>825.11732093783155</v>
          </cell>
          <cell r="O58">
            <v>825.11732093783155</v>
          </cell>
          <cell r="P58">
            <v>825.11732093783155</v>
          </cell>
          <cell r="Q58">
            <v>825.11732093783155</v>
          </cell>
          <cell r="R58">
            <v>825.11732093783155</v>
          </cell>
          <cell r="S58">
            <v>825.11732093783155</v>
          </cell>
          <cell r="T58">
            <v>825.11732093783155</v>
          </cell>
          <cell r="U58">
            <v>825.11732093783155</v>
          </cell>
          <cell r="V58">
            <v>825.11732093783155</v>
          </cell>
          <cell r="W58">
            <v>825.11732093783155</v>
          </cell>
          <cell r="X58">
            <v>825.11732093783155</v>
          </cell>
          <cell r="Y58">
            <v>825.11732093783155</v>
          </cell>
          <cell r="Z58">
            <v>825.11732093783155</v>
          </cell>
          <cell r="AA58">
            <v>825.11732093783155</v>
          </cell>
          <cell r="AB58">
            <v>825.11732093783155</v>
          </cell>
          <cell r="AC58">
            <v>825.11732093783155</v>
          </cell>
          <cell r="AD58">
            <v>662.09279194391604</v>
          </cell>
        </row>
        <row r="61">
          <cell r="D61">
            <v>962.5638249728712</v>
          </cell>
          <cell r="E61">
            <v>254.53053020849541</v>
          </cell>
          <cell r="F61">
            <v>-292.44877143628497</v>
          </cell>
          <cell r="G61">
            <v>149.81697550795735</v>
          </cell>
          <cell r="H61">
            <v>681.71933634339052</v>
          </cell>
          <cell r="I61">
            <v>825.90200693783152</v>
          </cell>
          <cell r="J61">
            <v>825.90200693783152</v>
          </cell>
          <cell r="K61">
            <v>825.73385993783154</v>
          </cell>
          <cell r="L61">
            <v>825.73385993783154</v>
          </cell>
          <cell r="M61">
            <v>825.11732093783155</v>
          </cell>
          <cell r="N61">
            <v>825.11732093783155</v>
          </cell>
          <cell r="O61">
            <v>825.11732093783155</v>
          </cell>
          <cell r="P61">
            <v>825.11732093783155</v>
          </cell>
          <cell r="Q61">
            <v>825.11732093783155</v>
          </cell>
          <cell r="R61">
            <v>825.11732093783155</v>
          </cell>
          <cell r="S61">
            <v>825.11732093783155</v>
          </cell>
          <cell r="T61">
            <v>825.11732093783155</v>
          </cell>
          <cell r="U61">
            <v>825.11732093783155</v>
          </cell>
          <cell r="V61">
            <v>825.11732093783155</v>
          </cell>
          <cell r="W61">
            <v>825.11732093783155</v>
          </cell>
          <cell r="X61">
            <v>825.11732093783155</v>
          </cell>
          <cell r="Y61">
            <v>825.11732093783155</v>
          </cell>
          <cell r="Z61">
            <v>825.11732093783155</v>
          </cell>
          <cell r="AA61">
            <v>825.11732093783155</v>
          </cell>
          <cell r="AB61">
            <v>825.11732093783155</v>
          </cell>
          <cell r="AC61">
            <v>825.11732093783155</v>
          </cell>
          <cell r="AD61">
            <v>662.09279194391604</v>
          </cell>
        </row>
        <row r="95">
          <cell r="F95">
            <v>412.9</v>
          </cell>
          <cell r="G95">
            <v>367</v>
          </cell>
          <cell r="H95">
            <v>321.10000000000002</v>
          </cell>
          <cell r="I95">
            <v>232</v>
          </cell>
          <cell r="K95">
            <v>3.0149999999999997</v>
          </cell>
        </row>
        <row r="96">
          <cell r="F96">
            <v>404.6</v>
          </cell>
          <cell r="G96">
            <v>358.70000000000005</v>
          </cell>
          <cell r="H96">
            <v>312.8</v>
          </cell>
          <cell r="I96">
            <v>223.7</v>
          </cell>
        </row>
        <row r="97">
          <cell r="F97">
            <v>396.3</v>
          </cell>
          <cell r="G97">
            <v>350.4</v>
          </cell>
          <cell r="H97">
            <v>304.5</v>
          </cell>
          <cell r="I97">
            <v>215.3</v>
          </cell>
        </row>
        <row r="98">
          <cell r="H98">
            <v>5339</v>
          </cell>
          <cell r="I98">
            <v>7.0000000000000007E-2</v>
          </cell>
        </row>
        <row r="99">
          <cell r="F99" t="str">
            <v>Localizacion Dato</v>
          </cell>
          <cell r="H99">
            <v>404.642</v>
          </cell>
          <cell r="I99">
            <v>404.642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IU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lter-1"/>
      <sheetName val="Alter-2"/>
      <sheetName val="Presupuesto"/>
      <sheetName val="Análisis-Comparativo"/>
      <sheetName val="EMPRESA"/>
      <sheetName val="DATOS CONTRATO"/>
      <sheetName val="LIQ-NOM"/>
      <sheetName val="NOMINA-1"/>
    </sheetNames>
    <sheetDataSet>
      <sheetData sheetId="0">
        <row r="9">
          <cell r="D9">
            <v>9.5</v>
          </cell>
        </row>
        <row r="10">
          <cell r="D10">
            <v>9.5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  <sheetName val="VCA"/>
      <sheetName val="Cuadro 10.5"/>
      <sheetName val="Cuadro 10.7"/>
      <sheetName val="Alter-1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UI"/>
      <sheetName val="BACEC"/>
      <sheetName val="Arbelaez"/>
      <sheetName val="#¡REF"/>
      <sheetName val="Bahia Solano"/>
      <sheetName val="Momil"/>
      <sheetName val="Alto Cauca"/>
      <sheetName val="San Antonio"/>
      <sheetName val="Cajibio"/>
      <sheetName val="La Sierra"/>
      <sheetName val="Pescador"/>
      <sheetName val="Bahia Malaga"/>
      <sheetName val="Cant Obra"/>
      <sheetName val="Hoja3"/>
      <sheetName val="Cant"/>
      <sheetName val="CUADRILLAS1"/>
      <sheetName val="Hoja2"/>
      <sheetName val="analisis admon obra"/>
      <sheetName val="46W9"/>
      <sheetName val="Present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RCUITOS CODENSA"/>
      <sheetName val="CIRCUITOS eec"/>
      <sheetName val="CIRCUITOS rc"/>
      <sheetName val="CIRCUITOS rn"/>
      <sheetName val="CIRCUITOS ro"/>
      <sheetName val="CIRCUITOS rs"/>
      <sheetName val="CIRCUITOS_CODENSA"/>
      <sheetName val="CIRCUITOS_eec"/>
      <sheetName val="CIRCUITOS_rc"/>
      <sheetName val="CIRCUITOS_rn"/>
      <sheetName val="CIRCUITOS_ro"/>
      <sheetName val="CIRCUITOS_rs"/>
      <sheetName val="Sábana"/>
      <sheetName val="Areas"/>
      <sheetName val="Eficiencia"/>
      <sheetName val="AREAS_PLU"/>
      <sheetName val="NODOS "/>
      <sheetName val="RELACIONES_HIDRAULICAS"/>
      <sheetName val="PLUVIAL"/>
      <sheetName val="TRAMOS"/>
      <sheetName val="Datos Generales"/>
      <sheetName val="#¡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steel"/>
      <sheetName val="CURVA S"/>
      <sheetName val="X.Etiquetas"/>
      <sheetName val="Quick Start Guide"/>
      <sheetName val="RFQ_MAKE"/>
      <sheetName val="Materiales Finalización TH140"/>
      <sheetName val="RFQ 24 TH120"/>
      <sheetName val="LBC COMPONENTES_TH140"/>
      <sheetName val="LB_Auxiliary_Means_TH140"/>
      <sheetName val="LBC COMPONENTES_TH120"/>
      <sheetName val="LB_Auxiliary_Means_TH120"/>
      <sheetName val="Materiales Finalización TH120"/>
      <sheetName val="LBC COMPONENTES_TH100"/>
      <sheetName val="LB_Auxiliary_Means_TH100"/>
      <sheetName val="Materiales Finalización TH100"/>
      <sheetName val="LISTA"/>
      <sheetName val="LBC COMPONENTES_TH80"/>
      <sheetName val="LB_Auxiliary_Means_TH80"/>
      <sheetName val="Materiales Finalización TH80"/>
      <sheetName val="ROM Data Aux"/>
      <sheetName val="Manufacturing Processes"/>
      <sheetName val="Concrete Tower - 120 m"/>
      <sheetName val="Listas"/>
      <sheetName val="ESTADO RED"/>
      <sheetName val="CIRCUITOS CODEN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10.5"/>
      <sheetName val="Cuadro 10.6"/>
      <sheetName val="Cuadro 10.7"/>
      <sheetName val="Cuadro 10.8"/>
      <sheetName val="MEMORIAS"/>
    </sheetNames>
    <sheetDataSet>
      <sheetData sheetId="0"/>
      <sheetData sheetId="1" refreshError="1"/>
      <sheetData sheetId="2"/>
      <sheetData sheetId="3" refreshError="1"/>
      <sheetData sheetId="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RIAS"/>
      <sheetName val="CALLE 13"/>
      <sheetName val="VOL.OCUP.ALC.PLUV"/>
      <sheetName val="VOL.OCUP.ALC.SNT"/>
      <sheetName val="VOL.OCUP.ACU"/>
      <sheetName val="Sheet1"/>
      <sheetName val="CUMPLIMIENTO"/>
      <sheetName val="Cuadro 10.5"/>
      <sheetName val="Cuadro 10.7"/>
    </sheetNames>
    <sheetDataSet>
      <sheetData sheetId="0">
        <row r="68">
          <cell r="G68">
            <v>0.05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Generales"/>
      <sheetName val="ANEXO 4A CON AIU"/>
      <sheetName val="RESUMEN"/>
      <sheetName val="ANEXO 4A"/>
      <sheetName val="ANEXO 4A1"/>
      <sheetName val="ANEXO 4B"/>
      <sheetName val="ANEXO 4C"/>
      <sheetName val="ANEXO 4C1"/>
      <sheetName val="ANEXO 4D"/>
      <sheetName val="ANEXO 4E"/>
      <sheetName val="ANEXO 4E1 Y"/>
      <sheetName val="ANEXO 4E1 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P1"/>
      <sheetName val="P2"/>
      <sheetName val="1 (2)"/>
      <sheetName val="2 (2)"/>
      <sheetName val="3 (2)"/>
      <sheetName val="4 (2)"/>
      <sheetName val="5 (2)"/>
      <sheetName val="6 (2)"/>
      <sheetName val="7 (2)"/>
      <sheetName val="8 (2)"/>
      <sheetName val="9 (2)"/>
      <sheetName val="10 (2)"/>
      <sheetName val="11 (2)"/>
      <sheetName val="12 (2)"/>
      <sheetName val="13 (2)"/>
      <sheetName val="14 (2)"/>
      <sheetName val="15 (2)"/>
      <sheetName val="16 (2)"/>
      <sheetName val="17 (2)"/>
      <sheetName val="18 (2)"/>
      <sheetName val="1 (3)"/>
      <sheetName val="2 (3)"/>
      <sheetName val="3 (3)"/>
      <sheetName val="4 (3)"/>
      <sheetName val="5 (3)"/>
      <sheetName val="6 (3)"/>
      <sheetName val="7 (3)"/>
      <sheetName val="8 (3)"/>
      <sheetName val="9 (3)"/>
      <sheetName val="11 (3)"/>
      <sheetName val="12 (3)"/>
      <sheetName val="13 (3)"/>
      <sheetName val="Hoja3"/>
      <sheetName val="Constantes Generales"/>
      <sheetName val="Prestaciones Sociales"/>
      <sheetName val="PU (2)"/>
      <sheetName val="PRECIOS"/>
      <sheetName val="MODELO"/>
      <sheetName val="DatosGenerales"/>
      <sheetName val="ITEMS"/>
      <sheetName val="APU"/>
      <sheetName val="AIU"/>
      <sheetName val="ESPEC"/>
      <sheetName val="Form5 _Pág_ 1"/>
      <sheetName val="Form5 _Pág_ 2"/>
      <sheetName val="MANO DE OBRA"/>
      <sheetName val="1.1"/>
      <sheetName val="EQUIPO"/>
      <sheetName val="TUBERIA"/>
      <sheetName val="Hoja2"/>
      <sheetName val="MATERIALES"/>
      <sheetName val="ADMON"/>
      <sheetName val="licitacion de julio 21 de 1998"/>
      <sheetName val="BASE DATOS"/>
      <sheetName val="CONS"/>
      <sheetName val="31"/>
      <sheetName val="MEMORIAS"/>
    </sheetNames>
    <sheetDataSet>
      <sheetData sheetId="0" refreshError="1">
        <row r="1">
          <cell r="B1">
            <v>0.8</v>
          </cell>
        </row>
        <row r="2">
          <cell r="B2">
            <v>15686</v>
          </cell>
        </row>
        <row r="4">
          <cell r="B4">
            <v>15686</v>
          </cell>
        </row>
        <row r="7">
          <cell r="B7">
            <v>31372</v>
          </cell>
        </row>
        <row r="8">
          <cell r="B8">
            <v>47058</v>
          </cell>
        </row>
        <row r="12">
          <cell r="B12">
            <v>1600</v>
          </cell>
        </row>
        <row r="13">
          <cell r="B13">
            <v>1600</v>
          </cell>
        </row>
        <row r="14">
          <cell r="B14">
            <v>12061.4</v>
          </cell>
        </row>
        <row r="15">
          <cell r="B15">
            <v>14465.1</v>
          </cell>
        </row>
        <row r="16">
          <cell r="B16">
            <v>12217.4</v>
          </cell>
        </row>
        <row r="17">
          <cell r="B17">
            <v>4225</v>
          </cell>
        </row>
        <row r="18">
          <cell r="B18">
            <v>4829.78</v>
          </cell>
        </row>
        <row r="19">
          <cell r="B19">
            <v>4139.8100000000004</v>
          </cell>
        </row>
        <row r="20">
          <cell r="B20">
            <v>4139.8100000000004</v>
          </cell>
        </row>
        <row r="21">
          <cell r="B21">
            <v>6209.71</v>
          </cell>
        </row>
        <row r="22">
          <cell r="B22">
            <v>3449.84</v>
          </cell>
        </row>
        <row r="23">
          <cell r="B23">
            <v>5519.74</v>
          </cell>
        </row>
        <row r="24">
          <cell r="B24">
            <v>5933.72</v>
          </cell>
        </row>
        <row r="25">
          <cell r="B25">
            <v>5519.74</v>
          </cell>
        </row>
        <row r="26">
          <cell r="B26">
            <v>4829.78</v>
          </cell>
        </row>
        <row r="27">
          <cell r="B27">
            <v>4829.78</v>
          </cell>
        </row>
        <row r="28">
          <cell r="B28">
            <v>6209.71</v>
          </cell>
        </row>
        <row r="29">
          <cell r="B29">
            <v>3449.96</v>
          </cell>
        </row>
        <row r="30">
          <cell r="B30">
            <v>3725.83</v>
          </cell>
        </row>
        <row r="31">
          <cell r="B31">
            <v>2759.87</v>
          </cell>
        </row>
        <row r="32">
          <cell r="B32">
            <v>2759.87</v>
          </cell>
        </row>
        <row r="33">
          <cell r="B33">
            <v>5243.76</v>
          </cell>
        </row>
        <row r="34">
          <cell r="B34">
            <v>2069.9</v>
          </cell>
        </row>
        <row r="35">
          <cell r="B35">
            <v>4829.78</v>
          </cell>
        </row>
        <row r="36">
          <cell r="B36">
            <v>4829.78</v>
          </cell>
        </row>
        <row r="37">
          <cell r="B37">
            <v>4139.8100000000004</v>
          </cell>
        </row>
        <row r="38">
          <cell r="B38">
            <v>3863.82</v>
          </cell>
        </row>
        <row r="39">
          <cell r="B39">
            <v>3863.82</v>
          </cell>
        </row>
        <row r="40">
          <cell r="B40">
            <v>5243.76</v>
          </cell>
        </row>
        <row r="41">
          <cell r="B41">
            <v>2069.9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CUMPLIMIENTO"/>
      <sheetName val="Datos Gener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  <sheetName val="ESTADO RED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 refreshError="1"/>
      <sheetData sheetId="1" refreshError="1"/>
      <sheetData sheetId="2" refreshError="1">
        <row r="20">
          <cell r="A20" t="str">
            <v>ADMINISTRADOR VIAL: ARMANDO SANCHEZ SANCHEZ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  <sheetName val="ESTADO RED"/>
      <sheetName val="INDICMICROEMP"/>
    </sheetNames>
    <sheetDataSet>
      <sheetData sheetId="0" refreshError="1">
        <row r="9">
          <cell r="A9" t="str">
            <v>Zipaquirá - Ubaté, Briceño - Chocontá, Briceño - "T" de Nemocón, Sisga - Brisas, Chocontá - Guateque</v>
          </cell>
        </row>
        <row r="14">
          <cell r="B14">
            <v>1.1000000000000001</v>
          </cell>
        </row>
        <row r="16">
          <cell r="B16">
            <v>0.18</v>
          </cell>
        </row>
        <row r="17">
          <cell r="B17">
            <v>0.06</v>
          </cell>
        </row>
        <row r="18">
          <cell r="B18">
            <v>0.06</v>
          </cell>
        </row>
      </sheetData>
      <sheetData sheetId="1" refreshError="1">
        <row r="6">
          <cell r="B6">
            <v>200.1</v>
          </cell>
        </row>
        <row r="7">
          <cell r="B7">
            <v>200.2</v>
          </cell>
        </row>
        <row r="8">
          <cell r="B8">
            <v>201.1</v>
          </cell>
        </row>
        <row r="9">
          <cell r="B9">
            <v>201.2</v>
          </cell>
        </row>
        <row r="10">
          <cell r="B10">
            <v>201.3</v>
          </cell>
        </row>
        <row r="11">
          <cell r="B11">
            <v>201.4</v>
          </cell>
        </row>
        <row r="12">
          <cell r="B12">
            <v>201.5</v>
          </cell>
        </row>
        <row r="13">
          <cell r="B13">
            <v>201.6</v>
          </cell>
        </row>
        <row r="14">
          <cell r="B14" t="str">
            <v xml:space="preserve">201.6P </v>
          </cell>
        </row>
        <row r="15">
          <cell r="B15" t="str">
            <v xml:space="preserve">201.7 </v>
          </cell>
        </row>
        <row r="16">
          <cell r="B16">
            <v>201.8</v>
          </cell>
        </row>
        <row r="17">
          <cell r="B17">
            <v>201.9</v>
          </cell>
        </row>
        <row r="18">
          <cell r="B18">
            <v>201.1</v>
          </cell>
        </row>
        <row r="19">
          <cell r="B19">
            <v>201.11</v>
          </cell>
        </row>
        <row r="20">
          <cell r="B20">
            <v>201.12</v>
          </cell>
        </row>
        <row r="21">
          <cell r="B21">
            <v>201.13</v>
          </cell>
        </row>
        <row r="22">
          <cell r="B22">
            <v>201.14</v>
          </cell>
        </row>
        <row r="23">
          <cell r="B23">
            <v>201.15</v>
          </cell>
        </row>
        <row r="24">
          <cell r="B24">
            <v>210.1</v>
          </cell>
        </row>
        <row r="25">
          <cell r="B25">
            <v>210.2</v>
          </cell>
        </row>
        <row r="26">
          <cell r="B26">
            <v>210.3</v>
          </cell>
        </row>
        <row r="27">
          <cell r="B27">
            <v>211</v>
          </cell>
        </row>
        <row r="28">
          <cell r="B28">
            <v>220</v>
          </cell>
        </row>
        <row r="29">
          <cell r="B29">
            <v>221.1</v>
          </cell>
        </row>
        <row r="30">
          <cell r="B30">
            <v>221.2</v>
          </cell>
        </row>
        <row r="31">
          <cell r="B31">
            <v>230.1</v>
          </cell>
        </row>
        <row r="32">
          <cell r="B32">
            <v>230.2</v>
          </cell>
        </row>
        <row r="33">
          <cell r="B33">
            <v>310</v>
          </cell>
        </row>
        <row r="34">
          <cell r="B34">
            <v>311</v>
          </cell>
        </row>
        <row r="35">
          <cell r="B35">
            <v>320.10000000000002</v>
          </cell>
        </row>
        <row r="36">
          <cell r="B36">
            <v>320.2</v>
          </cell>
        </row>
        <row r="37">
          <cell r="B37" t="str">
            <v>320.3</v>
          </cell>
        </row>
        <row r="38">
          <cell r="B38">
            <v>320.39999999999998</v>
          </cell>
        </row>
        <row r="39">
          <cell r="B39" t="str">
            <v>330.1</v>
          </cell>
        </row>
        <row r="40">
          <cell r="B40">
            <v>330.2</v>
          </cell>
        </row>
        <row r="41">
          <cell r="B41">
            <v>340.1</v>
          </cell>
        </row>
        <row r="42">
          <cell r="B42">
            <v>340.2</v>
          </cell>
        </row>
        <row r="43">
          <cell r="B43">
            <v>340.3</v>
          </cell>
        </row>
        <row r="44">
          <cell r="B44">
            <v>341.1</v>
          </cell>
        </row>
        <row r="45">
          <cell r="B45">
            <v>341.2</v>
          </cell>
        </row>
        <row r="46">
          <cell r="B46">
            <v>410</v>
          </cell>
        </row>
        <row r="47">
          <cell r="B47">
            <v>411.1</v>
          </cell>
        </row>
        <row r="48">
          <cell r="B48">
            <v>411.2</v>
          </cell>
        </row>
        <row r="49">
          <cell r="B49">
            <v>411.3</v>
          </cell>
        </row>
        <row r="50">
          <cell r="B50">
            <v>413</v>
          </cell>
        </row>
        <row r="51">
          <cell r="B51">
            <v>420</v>
          </cell>
        </row>
        <row r="52">
          <cell r="B52">
            <v>421</v>
          </cell>
        </row>
        <row r="53">
          <cell r="B53">
            <v>430</v>
          </cell>
        </row>
        <row r="54">
          <cell r="B54">
            <v>431</v>
          </cell>
        </row>
        <row r="55">
          <cell r="B55">
            <v>432</v>
          </cell>
        </row>
        <row r="56">
          <cell r="B56">
            <v>433</v>
          </cell>
        </row>
        <row r="57">
          <cell r="B57">
            <v>440.1</v>
          </cell>
        </row>
        <row r="58">
          <cell r="B58">
            <v>440.2</v>
          </cell>
        </row>
        <row r="59">
          <cell r="B59">
            <v>440.3</v>
          </cell>
        </row>
        <row r="60">
          <cell r="B60">
            <v>440.4</v>
          </cell>
        </row>
        <row r="61">
          <cell r="B61">
            <v>441.1</v>
          </cell>
        </row>
        <row r="62">
          <cell r="B62">
            <v>441.2</v>
          </cell>
        </row>
        <row r="63">
          <cell r="B63">
            <v>441.3</v>
          </cell>
        </row>
        <row r="64">
          <cell r="B64">
            <v>441.4</v>
          </cell>
        </row>
        <row r="65">
          <cell r="B65">
            <v>450.1</v>
          </cell>
        </row>
        <row r="66">
          <cell r="B66">
            <v>450.2</v>
          </cell>
        </row>
        <row r="67">
          <cell r="B67">
            <v>450.3</v>
          </cell>
        </row>
        <row r="68">
          <cell r="B68">
            <v>450.4</v>
          </cell>
        </row>
        <row r="69">
          <cell r="B69" t="str">
            <v>450.6P</v>
          </cell>
        </row>
        <row r="70">
          <cell r="B70" t="str">
            <v xml:space="preserve">450.7 </v>
          </cell>
        </row>
        <row r="71">
          <cell r="B71">
            <v>451.1</v>
          </cell>
        </row>
        <row r="72">
          <cell r="B72">
            <v>451.2</v>
          </cell>
        </row>
        <row r="73">
          <cell r="B73">
            <v>451.3</v>
          </cell>
        </row>
        <row r="74">
          <cell r="B74">
            <v>460</v>
          </cell>
        </row>
        <row r="75">
          <cell r="B75">
            <v>461</v>
          </cell>
        </row>
        <row r="76">
          <cell r="B76" t="str">
            <v xml:space="preserve">461.P </v>
          </cell>
        </row>
        <row r="77">
          <cell r="B77">
            <v>462.1</v>
          </cell>
        </row>
        <row r="78">
          <cell r="B78">
            <v>462.2</v>
          </cell>
        </row>
        <row r="79">
          <cell r="B79">
            <v>462.3</v>
          </cell>
        </row>
        <row r="80">
          <cell r="B80">
            <v>462.4</v>
          </cell>
        </row>
        <row r="81">
          <cell r="B81">
            <v>500</v>
          </cell>
        </row>
        <row r="82">
          <cell r="B82">
            <v>510</v>
          </cell>
        </row>
        <row r="83">
          <cell r="B83">
            <v>600.1</v>
          </cell>
        </row>
        <row r="84">
          <cell r="B84">
            <v>600.20000000000005</v>
          </cell>
        </row>
        <row r="85">
          <cell r="B85">
            <v>600.29999999999995</v>
          </cell>
        </row>
        <row r="86">
          <cell r="B86">
            <v>600.4</v>
          </cell>
        </row>
        <row r="87">
          <cell r="B87">
            <v>600.5</v>
          </cell>
        </row>
        <row r="88">
          <cell r="B88" t="str">
            <v>610.1</v>
          </cell>
        </row>
        <row r="89">
          <cell r="B89">
            <v>610.20000000000005</v>
          </cell>
        </row>
        <row r="90">
          <cell r="B90" t="str">
            <v xml:space="preserve">45.4P </v>
          </cell>
        </row>
        <row r="91">
          <cell r="B91" t="str">
            <v xml:space="preserve">45,5P </v>
          </cell>
        </row>
        <row r="92">
          <cell r="B92">
            <v>620.1</v>
          </cell>
        </row>
        <row r="93">
          <cell r="B93">
            <v>620.20000000000005</v>
          </cell>
        </row>
        <row r="94">
          <cell r="B94">
            <v>620.29999999999995</v>
          </cell>
        </row>
        <row r="95">
          <cell r="B95">
            <v>621.1</v>
          </cell>
        </row>
        <row r="96">
          <cell r="B96">
            <v>621.20000000000005</v>
          </cell>
        </row>
        <row r="97">
          <cell r="B97">
            <v>621.29999999999995</v>
          </cell>
        </row>
        <row r="98">
          <cell r="B98">
            <v>621.4</v>
          </cell>
        </row>
        <row r="99">
          <cell r="B99">
            <v>621.5</v>
          </cell>
        </row>
        <row r="100">
          <cell r="B100">
            <v>621.6</v>
          </cell>
        </row>
        <row r="101">
          <cell r="B101">
            <v>622.1</v>
          </cell>
        </row>
        <row r="102">
          <cell r="B102">
            <v>622.20000000000005</v>
          </cell>
        </row>
        <row r="103">
          <cell r="B103">
            <v>622.29999999999995</v>
          </cell>
        </row>
        <row r="104">
          <cell r="B104">
            <v>622.4</v>
          </cell>
        </row>
        <row r="105">
          <cell r="B105">
            <v>622.5</v>
          </cell>
        </row>
        <row r="106">
          <cell r="B106">
            <v>630.1</v>
          </cell>
        </row>
        <row r="107">
          <cell r="B107" t="str">
            <v>630.1P</v>
          </cell>
        </row>
        <row r="108">
          <cell r="B108">
            <v>630.20000000000005</v>
          </cell>
        </row>
        <row r="109">
          <cell r="B109" t="str">
            <v xml:space="preserve">630.3 </v>
          </cell>
        </row>
        <row r="110">
          <cell r="B110">
            <v>630.4</v>
          </cell>
        </row>
        <row r="111">
          <cell r="B111" t="str">
            <v xml:space="preserve">630,4P </v>
          </cell>
        </row>
        <row r="112">
          <cell r="B112">
            <v>630.5</v>
          </cell>
        </row>
        <row r="113">
          <cell r="B113" t="str">
            <v>630.6</v>
          </cell>
        </row>
        <row r="114">
          <cell r="B114" t="str">
            <v>630.7</v>
          </cell>
        </row>
        <row r="115">
          <cell r="B115">
            <v>632</v>
          </cell>
        </row>
        <row r="116">
          <cell r="B116" t="str">
            <v>632.A</v>
          </cell>
        </row>
        <row r="117">
          <cell r="B117" t="str">
            <v xml:space="preserve">640.1 </v>
          </cell>
        </row>
        <row r="118">
          <cell r="B118">
            <v>640.20000000000005</v>
          </cell>
        </row>
        <row r="119">
          <cell r="B119">
            <v>640.29999999999995</v>
          </cell>
        </row>
        <row r="120">
          <cell r="B120" t="str">
            <v xml:space="preserve">640.5 </v>
          </cell>
        </row>
        <row r="121">
          <cell r="B121">
            <v>641</v>
          </cell>
        </row>
        <row r="122">
          <cell r="B122">
            <v>642.1</v>
          </cell>
        </row>
        <row r="123">
          <cell r="B123">
            <v>642.20000000000005</v>
          </cell>
        </row>
        <row r="124">
          <cell r="B124">
            <v>650.1</v>
          </cell>
        </row>
        <row r="125">
          <cell r="B125">
            <v>650.20000000000005</v>
          </cell>
        </row>
        <row r="126">
          <cell r="B126">
            <v>650.29999999999995</v>
          </cell>
        </row>
        <row r="127">
          <cell r="B127">
            <v>650.4</v>
          </cell>
        </row>
        <row r="128">
          <cell r="B128">
            <v>660.1</v>
          </cell>
        </row>
        <row r="129">
          <cell r="B129">
            <v>660.2</v>
          </cell>
        </row>
        <row r="130">
          <cell r="B130">
            <v>660.3</v>
          </cell>
        </row>
        <row r="131">
          <cell r="B131">
            <v>661</v>
          </cell>
        </row>
        <row r="132">
          <cell r="B132">
            <v>662.1</v>
          </cell>
        </row>
        <row r="133">
          <cell r="B133">
            <v>662.2</v>
          </cell>
        </row>
        <row r="134">
          <cell r="B134">
            <v>670.1</v>
          </cell>
        </row>
        <row r="135">
          <cell r="B135">
            <v>670.2</v>
          </cell>
        </row>
        <row r="136">
          <cell r="B136">
            <v>671</v>
          </cell>
        </row>
        <row r="137">
          <cell r="B137">
            <v>672</v>
          </cell>
        </row>
        <row r="138">
          <cell r="B138">
            <v>673</v>
          </cell>
        </row>
        <row r="139">
          <cell r="B139" t="str">
            <v>674.P</v>
          </cell>
        </row>
        <row r="140">
          <cell r="B140" t="str">
            <v>674.P</v>
          </cell>
        </row>
        <row r="141">
          <cell r="B141" t="str">
            <v>674.P</v>
          </cell>
        </row>
        <row r="142">
          <cell r="B142" t="str">
            <v xml:space="preserve">675.P </v>
          </cell>
        </row>
        <row r="143">
          <cell r="B143">
            <v>680.1</v>
          </cell>
        </row>
        <row r="144">
          <cell r="B144">
            <v>680.2</v>
          </cell>
        </row>
        <row r="145">
          <cell r="B145">
            <v>680.3</v>
          </cell>
        </row>
        <row r="146">
          <cell r="B146">
            <v>681.1</v>
          </cell>
        </row>
        <row r="147">
          <cell r="B147">
            <v>682</v>
          </cell>
        </row>
        <row r="148">
          <cell r="B148" t="str">
            <v>683,P</v>
          </cell>
        </row>
        <row r="149">
          <cell r="B149">
            <v>700.1</v>
          </cell>
        </row>
        <row r="150">
          <cell r="B150">
            <v>700.2</v>
          </cell>
        </row>
        <row r="151">
          <cell r="B151">
            <v>701</v>
          </cell>
        </row>
        <row r="152">
          <cell r="B152">
            <v>710.1</v>
          </cell>
        </row>
        <row r="153">
          <cell r="B153">
            <v>710.2</v>
          </cell>
        </row>
        <row r="154">
          <cell r="B154">
            <v>710.3</v>
          </cell>
        </row>
        <row r="155">
          <cell r="B155">
            <v>710.4</v>
          </cell>
        </row>
        <row r="156">
          <cell r="B156">
            <v>710.5</v>
          </cell>
        </row>
        <row r="157">
          <cell r="B157" t="str">
            <v>710.6P</v>
          </cell>
        </row>
        <row r="158">
          <cell r="B158">
            <v>720</v>
          </cell>
        </row>
        <row r="159">
          <cell r="B159">
            <v>730.1</v>
          </cell>
        </row>
        <row r="160">
          <cell r="B160">
            <v>730.2</v>
          </cell>
        </row>
        <row r="161">
          <cell r="B161">
            <v>730.3</v>
          </cell>
        </row>
        <row r="162">
          <cell r="B162" t="str">
            <v>731,P</v>
          </cell>
        </row>
        <row r="163">
          <cell r="B163">
            <v>740</v>
          </cell>
        </row>
        <row r="164">
          <cell r="B164">
            <v>741</v>
          </cell>
        </row>
        <row r="165">
          <cell r="B165" t="str">
            <v>750.P</v>
          </cell>
        </row>
        <row r="166">
          <cell r="B166">
            <v>800.1</v>
          </cell>
        </row>
        <row r="167">
          <cell r="B167">
            <v>800.2</v>
          </cell>
        </row>
        <row r="168">
          <cell r="B168">
            <v>800.3</v>
          </cell>
        </row>
        <row r="169">
          <cell r="B169">
            <v>800.4</v>
          </cell>
        </row>
        <row r="170">
          <cell r="B170">
            <v>810.1</v>
          </cell>
        </row>
        <row r="171">
          <cell r="B171">
            <v>810.2</v>
          </cell>
        </row>
        <row r="172">
          <cell r="B172">
            <v>820.1</v>
          </cell>
        </row>
        <row r="173">
          <cell r="B173">
            <v>820.2</v>
          </cell>
        </row>
        <row r="174">
          <cell r="B174">
            <v>900.1</v>
          </cell>
        </row>
        <row r="175">
          <cell r="B175">
            <v>900.2</v>
          </cell>
        </row>
        <row r="176">
          <cell r="B176">
            <v>900.3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  <sheetName val="ESTADO RED"/>
    </sheetNames>
    <sheetDataSet>
      <sheetData sheetId="0" refreshError="1">
        <row r="16">
          <cell r="B16">
            <v>0.18</v>
          </cell>
        </row>
      </sheetData>
      <sheetData sheetId="1" refreshError="1"/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Descripcion"/>
      <sheetName val="criterio"/>
      <sheetName val="Hoja1"/>
      <sheetName val="precios-básicos2002"/>
    </sheetNames>
    <sheetDataSet>
      <sheetData sheetId="0" refreshError="1"/>
      <sheetData sheetId="1" refreshError="1"/>
      <sheetData sheetId="2" refreshError="1">
        <row r="4">
          <cell r="B4" t="str">
            <v>Existe deposito subterraneo conectado a cubetos</v>
          </cell>
        </row>
        <row r="5">
          <cell r="B5" t="str">
            <v>Existe deposito pero presenta daños estrcturales</v>
          </cell>
        </row>
        <row r="6">
          <cell r="B6" t="str">
            <v>Existe deposito pero no dispone de solera de hormigón</v>
          </cell>
        </row>
        <row r="7">
          <cell r="B7" t="str">
            <v>Existe zona de recolección "Cielo abierto", sin revestimiento</v>
          </cell>
        </row>
        <row r="8">
          <cell r="B8" t="str">
            <v>No existen</v>
          </cell>
        </row>
        <row r="15">
          <cell r="B15" t="str">
            <v>Se dispone sistemas de contención (captura/retención/aglutinamiento)</v>
          </cell>
        </row>
        <row r="16">
          <cell r="B16" t="str">
            <v>No se dispone de equipos o sistemas de contención</v>
          </cell>
        </row>
        <row r="18">
          <cell r="B18" t="str">
            <v>Hay sistema automático o apoyo externo en menos de 5 min.</v>
          </cell>
        </row>
        <row r="19">
          <cell r="B19" t="str">
            <v>Hay extintores de alta capacidad "satelites"</v>
          </cell>
        </row>
        <row r="20">
          <cell r="B20" t="str">
            <v>Hay extintores manuales</v>
          </cell>
        </row>
        <row r="21">
          <cell r="B21" t="str">
            <v>No hay equipos contra incendio</v>
          </cell>
        </row>
        <row r="23">
          <cell r="B23" t="str">
            <v>No hay</v>
          </cell>
        </row>
        <row r="24">
          <cell r="B24" t="str">
            <v>Tiene y vacia a alcantarillado</v>
          </cell>
        </row>
        <row r="25">
          <cell r="B25" t="str">
            <v>Tiene y vacia a fosa séptica</v>
          </cell>
        </row>
        <row r="26">
          <cell r="B26" t="str">
            <v>Tiene y vacia al medio</v>
          </cell>
        </row>
        <row r="27">
          <cell r="B27" t="str">
            <v>Tiene pero no hay datos</v>
          </cell>
        </row>
        <row r="29">
          <cell r="B29" t="str">
            <v>Hay separación en la fuente y entrega a gestores</v>
          </cell>
        </row>
        <row r="30">
          <cell r="B30" t="str">
            <v>Se acopian y entregan a servicios publicos de aseo</v>
          </cell>
        </row>
        <row r="31">
          <cell r="B31" t="str">
            <v>Se entierran</v>
          </cell>
        </row>
        <row r="32">
          <cell r="B32" t="str">
            <v>Se queman</v>
          </cell>
        </row>
        <row r="34">
          <cell r="B34" t="str">
            <v>No hay</v>
          </cell>
        </row>
        <row r="35">
          <cell r="B35" t="str">
            <v>Pozo autorizado</v>
          </cell>
        </row>
        <row r="36">
          <cell r="B36" t="str">
            <v>Bombeo superficial autorizado</v>
          </cell>
        </row>
        <row r="37">
          <cell r="B37" t="str">
            <v>Captación no autorizada</v>
          </cell>
        </row>
        <row r="43">
          <cell r="B43" t="str">
            <v>No se realizan vertidos</v>
          </cell>
        </row>
        <row r="44">
          <cell r="B44" t="str">
            <v>Si, y sin autorización</v>
          </cell>
        </row>
        <row r="45">
          <cell r="B45" t="str">
            <v>Sí, disponiendo de autorización pero sin cumplir los requisitos</v>
          </cell>
        </row>
        <row r="46">
          <cell r="B46" t="str">
            <v>Si, disponiendo de autorización y cumpliendo requisitos</v>
          </cell>
        </row>
        <row r="47">
          <cell r="B47" t="str">
            <v>Si, pero solo agua de drenaje y/o pluvial</v>
          </cell>
        </row>
        <row r="49">
          <cell r="B49" t="str">
            <v>No hay puntos de vertido</v>
          </cell>
        </row>
        <row r="50">
          <cell r="B50" t="str">
            <v>Se vierte en un curso fluvial</v>
          </cell>
        </row>
        <row r="51">
          <cell r="B51" t="str">
            <v>Se vierte en una zona costera</v>
          </cell>
        </row>
        <row r="52">
          <cell r="B52" t="str">
            <v>Se vierte en una marisma/cuerpo de agua</v>
          </cell>
        </row>
        <row r="53">
          <cell r="B53" t="str">
            <v>Se vierte al suelo</v>
          </cell>
        </row>
        <row r="54">
          <cell r="B54" t="str">
            <v>Se vierte al alcantarillado</v>
          </cell>
        </row>
        <row r="55">
          <cell r="B55" t="str">
            <v>Se desconoce punto de vertido</v>
          </cell>
        </row>
        <row r="57">
          <cell r="B57" t="str">
            <v>Residencial</v>
          </cell>
        </row>
        <row r="58">
          <cell r="B58" t="str">
            <v>Educativo</v>
          </cell>
        </row>
        <row r="59">
          <cell r="B59" t="str">
            <v>Sanitario (hospital/geriatirco/guarderia)</v>
          </cell>
        </row>
        <row r="60">
          <cell r="B60" t="str">
            <v>Comercial</v>
          </cell>
        </row>
        <row r="61">
          <cell r="B61" t="str">
            <v>Industrial</v>
          </cell>
        </row>
        <row r="62">
          <cell r="B62" t="str">
            <v>Recreación pasiva</v>
          </cell>
        </row>
        <row r="63">
          <cell r="B63" t="str">
            <v>Recreación activa (deporte)</v>
          </cell>
        </row>
        <row r="64">
          <cell r="B64" t="str">
            <v>Almacenaje</v>
          </cell>
        </row>
        <row r="65">
          <cell r="B65" t="str">
            <v>Vía pública</v>
          </cell>
        </row>
        <row r="66">
          <cell r="B66" t="str">
            <v>ganaderia/agricultura</v>
          </cell>
        </row>
        <row r="67">
          <cell r="B67" t="str">
            <v>Zona no intervenida (Valdio)</v>
          </cell>
        </row>
        <row r="68">
          <cell r="B68" t="str">
            <v>Espacio ecológico NO-protegido</v>
          </cell>
        </row>
        <row r="69">
          <cell r="B69" t="str">
            <v>Espacio ecológico protegido</v>
          </cell>
        </row>
        <row r="70">
          <cell r="B70" t="str">
            <v>Humedal RAMSAR</v>
          </cell>
        </row>
        <row r="72">
          <cell r="B72" t="str">
            <v xml:space="preserve">No hay receptores </v>
          </cell>
        </row>
        <row r="73">
          <cell r="B73" t="str">
            <v>Existen pero estan alejados (&gt;50 m)</v>
          </cell>
        </row>
        <row r="74">
          <cell r="B74" t="str">
            <v>Existen y estan próximos (&lt;50m)</v>
          </cell>
        </row>
        <row r="75">
          <cell r="B75" t="str">
            <v>Existen y son colindantes</v>
          </cell>
        </row>
        <row r="77">
          <cell r="B77" t="str">
            <v>No hay otras fuentes de ruido</v>
          </cell>
        </row>
        <row r="78">
          <cell r="B78" t="str">
            <v>Existen pero son de escasa magnitud o puntuales</v>
          </cell>
        </row>
        <row r="79">
          <cell r="B79" t="str">
            <v>Existen pero no apantallan al ruido de la SSEE</v>
          </cell>
        </row>
        <row r="80">
          <cell r="B80" t="str">
            <v>Existen y apantallan el ruido de la SSEE</v>
          </cell>
        </row>
        <row r="82">
          <cell r="B82" t="str">
            <v>No hay otras fuentes de Cem</v>
          </cell>
        </row>
        <row r="83">
          <cell r="B83" t="str">
            <v>Existen pero son de escasa magnitud o puntuales</v>
          </cell>
        </row>
        <row r="84">
          <cell r="B84" t="str">
            <v>Existen e incrementan los Cem de la SSEE</v>
          </cell>
        </row>
        <row r="86">
          <cell r="B86" t="str">
            <v>No hay espacios de alto valor ecológico</v>
          </cell>
        </row>
        <row r="87">
          <cell r="B87" t="str">
            <v>La SSEE está en un espacio natural sin protección especial</v>
          </cell>
        </row>
        <row r="88">
          <cell r="B88" t="str">
            <v xml:space="preserve">La SSEE está en un espacios naturales protegidos </v>
          </cell>
        </row>
        <row r="89">
          <cell r="B89" t="str">
            <v>La SSEE está en un entorno donde hay un humedal RAMSAR</v>
          </cell>
        </row>
        <row r="91">
          <cell r="B91" t="str">
            <v>No hay cursos fluviales ni masas de agua próximos</v>
          </cell>
        </row>
        <row r="92">
          <cell r="B92" t="str">
            <v>Hay captaciones de agua para consumo humano proximas</v>
          </cell>
        </row>
        <row r="93">
          <cell r="B93" t="str">
            <v>Hay cursos fluviales y/o masas de agua proximas</v>
          </cell>
        </row>
        <row r="95">
          <cell r="B95" t="str">
            <v>La SSEE no colinda con comunidades indigenas</v>
          </cell>
        </row>
        <row r="96">
          <cell r="B96" t="str">
            <v>La SSEE colinda con un comunidades indigena</v>
          </cell>
        </row>
        <row r="97">
          <cell r="B97" t="str">
            <v>La SSEE se encuentra dentro de una comunidad indigena</v>
          </cell>
        </row>
        <row r="99">
          <cell r="B99" t="str">
            <v>No existe ningun plan de emergencias</v>
          </cell>
        </row>
        <row r="100">
          <cell r="B100" t="str">
            <v>Existe a nivel documental pero no implantado</v>
          </cell>
        </row>
        <row r="101">
          <cell r="B101" t="str">
            <v>Esta parcialmente implantado</v>
          </cell>
        </row>
        <row r="102">
          <cell r="B102" t="str">
            <v>Esta definido e implantado (incluye simulacros)</v>
          </cell>
        </row>
        <row r="104">
          <cell r="B104" t="str">
            <v>No hay procedimientos específicos de la SSEE</v>
          </cell>
        </row>
        <row r="105">
          <cell r="B105" t="str">
            <v>Hay procedimientos pero no documentados</v>
          </cell>
        </row>
        <row r="106">
          <cell r="B106" t="str">
            <v>Se tienen y se cumplen procedimientos de trabajo</v>
          </cell>
        </row>
        <row r="108">
          <cell r="B108" t="str">
            <v>El personal es empirico</v>
          </cell>
        </row>
        <row r="109">
          <cell r="B109" t="str">
            <v>El personal es calificados pero no se ha actualizado</v>
          </cell>
        </row>
        <row r="110">
          <cell r="B110" t="str">
            <v>El personal es calificado y recibe actualización permanente</v>
          </cell>
        </row>
        <row r="116">
          <cell r="B116" t="str">
            <v>No hay licencia</v>
          </cell>
        </row>
        <row r="117">
          <cell r="B117" t="str">
            <v>Hay licencia pero no se cumplen los controles requeridos</v>
          </cell>
        </row>
        <row r="118">
          <cell r="B118" t="str">
            <v>Hay cumplimiento parcial de los requisitos legales</v>
          </cell>
        </row>
        <row r="119">
          <cell r="B119" t="str">
            <v>Se cumplen de manera oportuna todos los requisitos</v>
          </cell>
        </row>
        <row r="121">
          <cell r="B121" t="str">
            <v>No hay denuncias ni quejas de la comunidad</v>
          </cell>
        </row>
        <row r="122">
          <cell r="B122" t="str">
            <v>Hay denuncias ocasionales (&lt;5)</v>
          </cell>
        </row>
        <row r="123">
          <cell r="B123" t="str">
            <v>Hay denuncias y quejas frecuentes y reiterativas</v>
          </cell>
        </row>
        <row r="124">
          <cell r="B124" t="str">
            <v>Hay procesos legales interpuestos por la comunidad</v>
          </cell>
        </row>
        <row r="204">
          <cell r="B204" t="str">
            <v>No se ha medido</v>
          </cell>
        </row>
        <row r="205">
          <cell r="B205" t="str">
            <v>Se midio alguna vez y No cumplio norma</v>
          </cell>
        </row>
        <row r="206">
          <cell r="B206" t="str">
            <v>Se midio alguna vez y cumplio norma</v>
          </cell>
        </row>
        <row r="207">
          <cell r="B207" t="str">
            <v>Se mide periodicamente y cumple norma</v>
          </cell>
        </row>
        <row r="209">
          <cell r="B209" t="str">
            <v>No ha ocurrido ningun derrame significativo</v>
          </cell>
        </row>
        <row r="210">
          <cell r="B210" t="str">
            <v>Han ocurrido, se ha contendio y recuperado el aceite</v>
          </cell>
        </row>
        <row r="211">
          <cell r="B211" t="str">
            <v>Han ocurrido y no tuvieron manejo</v>
          </cell>
        </row>
        <row r="212">
          <cell r="B212" t="str">
            <v>Ocurren de manera frecuente y sin manejo</v>
          </cell>
        </row>
        <row r="214">
          <cell r="B214" t="str">
            <v>No hay comunidad aledaña</v>
          </cell>
        </row>
        <row r="215">
          <cell r="B215" t="str">
            <v>Existe comunidad aledaña pero no hay relación con ella</v>
          </cell>
        </row>
        <row r="216">
          <cell r="B216" t="str">
            <v>Existe comunidad y hay relación de conflicto</v>
          </cell>
        </row>
        <row r="217">
          <cell r="B217" t="str">
            <v>Existe comunidad y hay comunicación establecida</v>
          </cell>
        </row>
        <row r="218">
          <cell r="B218" t="str">
            <v>Existe comunidad y hay relaciones mutuamete beneficiosas</v>
          </cell>
        </row>
      </sheetData>
      <sheetData sheetId="3" refreshError="1"/>
      <sheetData sheetId="4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ente 12 m"/>
      <sheetName val="Puente 9 m"/>
      <sheetName val="Puente 6 m"/>
      <sheetName val="RESUMEN"/>
      <sheetName val="EST Y DIS"/>
      <sheetName val="INTERVENTORIA TOTAL"/>
      <sheetName val="AIU"/>
      <sheetName val="COSTOS DIRECTOS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21">
          <cell r="I121">
            <v>0.38901636299385434</v>
          </cell>
        </row>
      </sheetData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UNIDAD_MEDIDA"/>
      <sheetName val="HERRAMIENTA"/>
      <sheetName val="MATERIALES"/>
      <sheetName val="TRANSPORTE"/>
      <sheetName val="MANO_OBRA"/>
      <sheetName val="PPTO"/>
      <sheetName val="1.0"/>
      <sheetName val="2.0"/>
      <sheetName val="3.0"/>
      <sheetName val="4.0"/>
      <sheetName val="5.0"/>
      <sheetName val="6.0"/>
      <sheetName val="7.0"/>
      <sheetName val="8.0"/>
      <sheetName val="9.0"/>
      <sheetName val="10.0"/>
      <sheetName val="AIU"/>
    </sheetNames>
    <sheetDataSet>
      <sheetData sheetId="0" refreshError="1">
        <row r="2">
          <cell r="D2" t="str">
            <v>ESTUDIOS Y DISEÑOS ACCESOS A BARRIOS</v>
          </cell>
        </row>
        <row r="3">
          <cell r="D3" t="str">
            <v>GRUPO 2 BOGOTA D.C.</v>
          </cell>
        </row>
        <row r="6">
          <cell r="D6">
            <v>39917</v>
          </cell>
        </row>
        <row r="7">
          <cell r="D7" t="str">
            <v>DIN S.A.</v>
          </cell>
        </row>
        <row r="8">
          <cell r="D8">
            <v>0.1</v>
          </cell>
        </row>
        <row r="9">
          <cell r="D9">
            <v>0.05</v>
          </cell>
        </row>
        <row r="10">
          <cell r="D10">
            <v>0.05</v>
          </cell>
        </row>
        <row r="11">
          <cell r="D11">
            <v>0.16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</sheetNames>
    <sheetDataSet>
      <sheetData sheetId="0"/>
      <sheetData sheetId="1"/>
      <sheetData sheetId="2"/>
      <sheetData sheetId="3"/>
      <sheetData sheetId="4"/>
      <sheetData sheetId="5" refreshError="1">
        <row r="12">
          <cell r="A12" t="str">
            <v>Trabajador</v>
          </cell>
          <cell r="B12" t="str">
            <v>Salario Básico Mensual</v>
          </cell>
          <cell r="D12" t="str">
            <v>Jornal</v>
          </cell>
          <cell r="E12" t="str">
            <v>Prestaciones</v>
          </cell>
          <cell r="F12" t="str">
            <v>Días no</v>
          </cell>
          <cell r="G12" t="str">
            <v>Total</v>
          </cell>
          <cell r="H12" t="str">
            <v>Jornal Real $</v>
          </cell>
        </row>
        <row r="13">
          <cell r="B13" t="str">
            <v>S.M.</v>
          </cell>
          <cell r="C13" t="str">
            <v>$</v>
          </cell>
          <cell r="D13" t="str">
            <v>Básico</v>
          </cell>
          <cell r="E13" t="str">
            <v>Sociales</v>
          </cell>
          <cell r="F13" t="str">
            <v>habiles</v>
          </cell>
          <cell r="G13" t="str">
            <v>Prestaciones</v>
          </cell>
          <cell r="H13" t="str">
            <v>Jornal Real</v>
          </cell>
          <cell r="I13" t="str">
            <v>Jornal Real</v>
          </cell>
        </row>
        <row r="14">
          <cell r="F14">
            <v>0.19</v>
          </cell>
          <cell r="H14" t="str">
            <v>día</v>
          </cell>
          <cell r="I14" t="str">
            <v>hora</v>
          </cell>
        </row>
        <row r="15">
          <cell r="B15">
            <v>1</v>
          </cell>
          <cell r="C15">
            <v>496900</v>
          </cell>
        </row>
        <row r="16">
          <cell r="A16" t="str">
            <v>Obrero</v>
          </cell>
          <cell r="B16">
            <v>1.4</v>
          </cell>
          <cell r="C16">
            <v>695660</v>
          </cell>
          <cell r="D16">
            <v>23188.666666666668</v>
          </cell>
          <cell r="E16">
            <v>39530</v>
          </cell>
          <cell r="F16">
            <v>4406</v>
          </cell>
          <cell r="G16">
            <v>43936</v>
          </cell>
          <cell r="H16">
            <v>67124.666666666672</v>
          </cell>
          <cell r="I16">
            <v>8390.5833333333339</v>
          </cell>
        </row>
        <row r="17">
          <cell r="A17" t="str">
            <v>Ayudante</v>
          </cell>
          <cell r="B17">
            <v>1.4</v>
          </cell>
          <cell r="C17">
            <v>695660</v>
          </cell>
          <cell r="D17">
            <v>23188.666666666668</v>
          </cell>
          <cell r="E17">
            <v>39530</v>
          </cell>
          <cell r="F17">
            <v>4406</v>
          </cell>
          <cell r="G17">
            <v>43936</v>
          </cell>
          <cell r="H17">
            <v>67124.666666666672</v>
          </cell>
          <cell r="I17">
            <v>8390.5833333333339</v>
          </cell>
        </row>
        <row r="18">
          <cell r="A18" t="str">
            <v>Oficial</v>
          </cell>
          <cell r="B18">
            <v>2.62</v>
          </cell>
          <cell r="C18">
            <v>1302000</v>
          </cell>
          <cell r="D18">
            <v>43400</v>
          </cell>
          <cell r="E18">
            <v>68698</v>
          </cell>
          <cell r="F18">
            <v>8246</v>
          </cell>
          <cell r="G18">
            <v>76944</v>
          </cell>
          <cell r="H18">
            <v>120344</v>
          </cell>
          <cell r="I18">
            <v>15043</v>
          </cell>
        </row>
        <row r="19">
          <cell r="A19" t="str">
            <v>Inspector</v>
          </cell>
          <cell r="B19">
            <v>3.14</v>
          </cell>
          <cell r="C19">
            <v>1560000</v>
          </cell>
          <cell r="D19">
            <v>52000</v>
          </cell>
          <cell r="E19">
            <v>82311</v>
          </cell>
          <cell r="F19">
            <v>9880</v>
          </cell>
          <cell r="G19">
            <v>92191</v>
          </cell>
          <cell r="H19">
            <v>144191</v>
          </cell>
          <cell r="I19">
            <v>18023.875</v>
          </cell>
        </row>
        <row r="20">
          <cell r="A20" t="str">
            <v>Maestro</v>
          </cell>
          <cell r="B20">
            <v>4.1500000000000004</v>
          </cell>
          <cell r="C20">
            <v>2062000</v>
          </cell>
          <cell r="D20">
            <v>68733.333333333328</v>
          </cell>
          <cell r="E20">
            <v>108798</v>
          </cell>
          <cell r="F20">
            <v>13059</v>
          </cell>
          <cell r="G20">
            <v>121857</v>
          </cell>
          <cell r="H20">
            <v>190590.33333333331</v>
          </cell>
          <cell r="I20">
            <v>23823.791666666664</v>
          </cell>
        </row>
        <row r="21">
          <cell r="A21" t="str">
            <v>Perforador</v>
          </cell>
          <cell r="B21">
            <v>4.1500000000000004</v>
          </cell>
          <cell r="C21">
            <v>2062000</v>
          </cell>
          <cell r="D21">
            <v>68733.333333333328</v>
          </cell>
          <cell r="E21">
            <v>108798</v>
          </cell>
          <cell r="F21">
            <v>13059</v>
          </cell>
          <cell r="G21">
            <v>121857</v>
          </cell>
          <cell r="H21">
            <v>190590.33333333331</v>
          </cell>
          <cell r="I21">
            <v>23823.791666666664</v>
          </cell>
        </row>
        <row r="22">
          <cell r="A22" t="str">
            <v>Cadenero</v>
          </cell>
          <cell r="B22">
            <v>2.1800000000000002</v>
          </cell>
          <cell r="C22">
            <v>1083000</v>
          </cell>
          <cell r="D22">
            <v>36100</v>
          </cell>
          <cell r="E22">
            <v>57143</v>
          </cell>
          <cell r="F22">
            <v>6859</v>
          </cell>
          <cell r="G22">
            <v>64002</v>
          </cell>
          <cell r="H22">
            <v>100102</v>
          </cell>
          <cell r="I22">
            <v>12512.75</v>
          </cell>
        </row>
        <row r="23">
          <cell r="A23" t="str">
            <v>Topógrafo</v>
          </cell>
          <cell r="B23">
            <v>3.66</v>
          </cell>
          <cell r="C23">
            <v>1819000</v>
          </cell>
          <cell r="D23">
            <v>60633.333333333336</v>
          </cell>
          <cell r="E23">
            <v>95977</v>
          </cell>
          <cell r="F23">
            <v>11520</v>
          </cell>
          <cell r="G23">
            <v>107497</v>
          </cell>
          <cell r="H23">
            <v>168130.33333333334</v>
          </cell>
          <cell r="I23">
            <v>21016.291666666668</v>
          </cell>
        </row>
        <row r="24">
          <cell r="A24" t="str">
            <v>Machinero</v>
          </cell>
          <cell r="B24">
            <v>2.97</v>
          </cell>
          <cell r="C24">
            <v>1476000</v>
          </cell>
          <cell r="D24">
            <v>49200</v>
          </cell>
          <cell r="E24">
            <v>77879</v>
          </cell>
          <cell r="F24">
            <v>9348</v>
          </cell>
          <cell r="G24">
            <v>87227</v>
          </cell>
          <cell r="H24">
            <v>136427</v>
          </cell>
          <cell r="I24">
            <v>17053.375</v>
          </cell>
        </row>
        <row r="25">
          <cell r="A25" t="str">
            <v>Polvorero</v>
          </cell>
          <cell r="B25">
            <v>2.09</v>
          </cell>
          <cell r="C25">
            <v>1039000</v>
          </cell>
          <cell r="D25">
            <v>34633.333333333336</v>
          </cell>
          <cell r="E25">
            <v>54821</v>
          </cell>
          <cell r="F25">
            <v>6580</v>
          </cell>
          <cell r="G25">
            <v>61401</v>
          </cell>
          <cell r="H25">
            <v>96034.333333333343</v>
          </cell>
          <cell r="I25">
            <v>12004.291666666668</v>
          </cell>
        </row>
      </sheetData>
      <sheetData sheetId="6" refreshError="1">
        <row r="13">
          <cell r="C13" t="str">
            <v>Descripción</v>
          </cell>
          <cell r="D13" t="str">
            <v>Jornal</v>
          </cell>
          <cell r="E13" t="str">
            <v>Prestaciones</v>
          </cell>
          <cell r="F13" t="str">
            <v>Total</v>
          </cell>
        </row>
        <row r="15">
          <cell r="C15" t="str">
            <v>Oficial</v>
          </cell>
          <cell r="D15">
            <v>43400</v>
          </cell>
          <cell r="E15">
            <v>76944</v>
          </cell>
          <cell r="F15">
            <v>120344</v>
          </cell>
        </row>
        <row r="16">
          <cell r="C16" t="str">
            <v>Ayudante</v>
          </cell>
          <cell r="D16">
            <v>92755</v>
          </cell>
          <cell r="E16">
            <v>175744</v>
          </cell>
          <cell r="F16">
            <v>268499</v>
          </cell>
        </row>
        <row r="17">
          <cell r="C17">
            <v>1</v>
          </cell>
          <cell r="D17">
            <v>136155</v>
          </cell>
          <cell r="E17">
            <v>252688</v>
          </cell>
          <cell r="F17">
            <v>388843</v>
          </cell>
        </row>
        <row r="19">
          <cell r="C19" t="str">
            <v>Machinero</v>
          </cell>
          <cell r="D19">
            <v>49200</v>
          </cell>
          <cell r="E19">
            <v>87227</v>
          </cell>
          <cell r="F19">
            <v>136427</v>
          </cell>
        </row>
        <row r="20">
          <cell r="C20" t="str">
            <v>Polvorero</v>
          </cell>
          <cell r="D20">
            <v>34633</v>
          </cell>
          <cell r="E20">
            <v>61401</v>
          </cell>
          <cell r="F20">
            <v>96034</v>
          </cell>
        </row>
        <row r="21">
          <cell r="C21">
            <v>2</v>
          </cell>
          <cell r="D21">
            <v>83833</v>
          </cell>
          <cell r="E21">
            <v>148628</v>
          </cell>
          <cell r="F21">
            <v>232461</v>
          </cell>
        </row>
        <row r="23">
          <cell r="C23" t="str">
            <v>Oficial</v>
          </cell>
          <cell r="D23">
            <v>43400</v>
          </cell>
          <cell r="E23">
            <v>76944</v>
          </cell>
          <cell r="F23">
            <v>120344</v>
          </cell>
        </row>
        <row r="24">
          <cell r="C24" t="str">
            <v>Ayudante</v>
          </cell>
          <cell r="D24">
            <v>46377</v>
          </cell>
          <cell r="E24">
            <v>87872</v>
          </cell>
          <cell r="F24">
            <v>134249</v>
          </cell>
        </row>
        <row r="25">
          <cell r="C25">
            <v>3</v>
          </cell>
          <cell r="D25">
            <v>89777</v>
          </cell>
          <cell r="E25">
            <v>164816</v>
          </cell>
          <cell r="F25">
            <v>254593</v>
          </cell>
        </row>
        <row r="27">
          <cell r="C27" t="str">
            <v>Maestro</v>
          </cell>
          <cell r="D27">
            <v>68733</v>
          </cell>
          <cell r="E27">
            <v>121857</v>
          </cell>
          <cell r="F27">
            <v>190590</v>
          </cell>
        </row>
        <row r="28">
          <cell r="C28" t="str">
            <v>Oficial</v>
          </cell>
          <cell r="D28">
            <v>43400</v>
          </cell>
          <cell r="E28">
            <v>76944</v>
          </cell>
          <cell r="F28">
            <v>120344</v>
          </cell>
        </row>
        <row r="29">
          <cell r="C29" t="str">
            <v>Obrero</v>
          </cell>
          <cell r="D29">
            <v>139132</v>
          </cell>
          <cell r="E29">
            <v>263616</v>
          </cell>
          <cell r="F29">
            <v>402748</v>
          </cell>
        </row>
        <row r="30">
          <cell r="C30">
            <v>4</v>
          </cell>
          <cell r="D30">
            <v>251265</v>
          </cell>
          <cell r="E30">
            <v>462417</v>
          </cell>
          <cell r="F30">
            <v>713682</v>
          </cell>
        </row>
        <row r="32">
          <cell r="C32" t="str">
            <v>Perforador</v>
          </cell>
          <cell r="D32">
            <v>68733</v>
          </cell>
          <cell r="E32">
            <v>121857</v>
          </cell>
          <cell r="F32">
            <v>190590</v>
          </cell>
        </row>
        <row r="33">
          <cell r="C33" t="str">
            <v>Ayudante</v>
          </cell>
          <cell r="D33">
            <v>46377</v>
          </cell>
          <cell r="E33">
            <v>87872</v>
          </cell>
          <cell r="F33">
            <v>134249</v>
          </cell>
        </row>
        <row r="34">
          <cell r="C34">
            <v>5</v>
          </cell>
          <cell r="D34">
            <v>115110</v>
          </cell>
          <cell r="E34">
            <v>209729</v>
          </cell>
          <cell r="F34">
            <v>324839</v>
          </cell>
        </row>
        <row r="36">
          <cell r="C36" t="str">
            <v>Topógrafo</v>
          </cell>
          <cell r="D36">
            <v>60633</v>
          </cell>
          <cell r="E36">
            <v>107497</v>
          </cell>
          <cell r="F36">
            <v>168130</v>
          </cell>
        </row>
        <row r="37">
          <cell r="C37" t="str">
            <v>Cadenero</v>
          </cell>
          <cell r="D37">
            <v>72200</v>
          </cell>
          <cell r="E37">
            <v>128004</v>
          </cell>
          <cell r="F37">
            <v>200204</v>
          </cell>
        </row>
        <row r="38">
          <cell r="C38" t="str">
            <v>Ayudante</v>
          </cell>
          <cell r="D38">
            <v>69566</v>
          </cell>
          <cell r="E38">
            <v>131808</v>
          </cell>
          <cell r="F38">
            <v>201374</v>
          </cell>
        </row>
        <row r="39">
          <cell r="C39">
            <v>6</v>
          </cell>
          <cell r="D39">
            <v>202399</v>
          </cell>
          <cell r="E39">
            <v>367309</v>
          </cell>
          <cell r="F39">
            <v>569708</v>
          </cell>
        </row>
        <row r="41">
          <cell r="C41" t="str">
            <v>Inspector</v>
          </cell>
          <cell r="D41">
            <v>52000</v>
          </cell>
          <cell r="E41">
            <v>92191</v>
          </cell>
          <cell r="F41">
            <v>144191</v>
          </cell>
        </row>
        <row r="42">
          <cell r="C42" t="str">
            <v>Obrero</v>
          </cell>
          <cell r="D42">
            <v>162321</v>
          </cell>
          <cell r="E42">
            <v>307552</v>
          </cell>
          <cell r="F42">
            <v>469873</v>
          </cell>
        </row>
        <row r="43">
          <cell r="C43">
            <v>7</v>
          </cell>
          <cell r="D43">
            <v>214321</v>
          </cell>
          <cell r="E43">
            <v>399743</v>
          </cell>
          <cell r="F43">
            <v>614064</v>
          </cell>
        </row>
      </sheetData>
      <sheetData sheetId="7" refreshError="1">
        <row r="8">
          <cell r="B8">
            <v>2.8888699999999998</v>
          </cell>
        </row>
        <row r="11">
          <cell r="B11">
            <v>2.25027</v>
          </cell>
        </row>
      </sheetData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bo 16"/>
      <sheetName val="MDO"/>
      <sheetName val="Cant y costos"/>
      <sheetName val="ACTA"/>
      <sheetName val="VALOR DE OBRAS"/>
      <sheetName val="Batea COMEHUEVO"/>
      <sheetName val="Batea La Montana"/>
      <sheetName val="Alcantarillas"/>
      <sheetName val="Otros Concreto"/>
      <sheetName val="cunetas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Inversiones Iniciales"/>
      <sheetName val="ANEXO 2"/>
      <sheetName val="ANEXO 2A-1"/>
      <sheetName val="ANEXO2A-2"/>
      <sheetName val="Anexo 2-A"/>
      <sheetName val="ANEXO 2-B"/>
      <sheetName val="SEGURIDAD"/>
      <sheetName val="vehiculos"/>
      <sheetName val="flujo"/>
      <sheetName val="ADMINISTRACION"/>
      <sheetName val="COS DIFERIDOS"/>
      <sheetName val="VARIOS"/>
      <sheetName val="CONSUMIBLES"/>
      <sheetName val="herramienta"/>
      <sheetName val="Anexo 2-C"/>
      <sheetName val="ANEXO 2-D"/>
      <sheetName val="ACTA 047 RC"/>
      <sheetName val="Memorías RC"/>
      <sheetName val="Presupuesto 2009"/>
      <sheetName val="Datos"/>
      <sheetName val="Cuadrillas"/>
      <sheetName val="Jor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45">
          <cell r="B45">
            <v>0.28000000000000003</v>
          </cell>
        </row>
      </sheetData>
      <sheetData sheetId="51"/>
      <sheetData sheetId="52">
        <row r="27">
          <cell r="G27">
            <v>22006039.84</v>
          </cell>
        </row>
      </sheetData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MPLEMENTACION VERTICAL"/>
      <sheetName val="PRECIOS"/>
      <sheetName val="Alcantarillas"/>
      <sheetName val="VARIOS"/>
    </sheetNames>
    <sheetDataSet>
      <sheetData sheetId="0"/>
      <sheetData sheetId="1">
        <row r="55">
          <cell r="D55" t="str">
            <v xml:space="preserve"> </v>
          </cell>
        </row>
        <row r="56">
          <cell r="D56" t="str">
            <v>ADOQUIN</v>
          </cell>
        </row>
        <row r="57">
          <cell r="D57" t="str">
            <v>CONCRETO</v>
          </cell>
        </row>
        <row r="58">
          <cell r="D58" t="str">
            <v>GRANITO</v>
          </cell>
        </row>
        <row r="59">
          <cell r="D59" t="str">
            <v>LOSETA</v>
          </cell>
        </row>
        <row r="60">
          <cell r="D60" t="str">
            <v>PIEDRA</v>
          </cell>
        </row>
        <row r="61">
          <cell r="D61" t="str">
            <v>TABLETA</v>
          </cell>
        </row>
        <row r="62">
          <cell r="D62" t="str">
            <v>TIERRA</v>
          </cell>
        </row>
      </sheetData>
      <sheetData sheetId="2" refreshError="1"/>
      <sheetData sheetId="3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RE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CUMPLIMIENTO"/>
      <sheetName val="COMPARATIV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8">
          <cell r="E8" t="str">
            <v>BIMESTRE: Noviembre y Diciembre de 2002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S"/>
      <sheetName val="RESUMEN CIERRE "/>
      <sheetName val="PRESUPUESTO"/>
      <sheetName val="DESGLOSE DE EQUIPOS"/>
      <sheetName val="INDIRECTOS"/>
      <sheetName val="ORGANIGRAMA"/>
      <sheetName val="EQUIPO"/>
      <sheetName val="TABLA DE SALARIOS"/>
      <sheetName val="vivienda"/>
      <sheetName val="COSTO PERSONAL HH"/>
      <sheetName val="POLIZAS"/>
      <sheetName val="FLUJO DE CAJA"/>
      <sheetName val="HORARIO"/>
      <sheetName val="HORARIO 21-7"/>
      <sheetName val="CAL2_DOBLE_TURNO"/>
      <sheetName val="ANALISIS DE HORAS EXTRAS"/>
      <sheetName val="CURVA DE AVANCE"/>
      <sheetName val="IMPREVISTOS"/>
      <sheetName val="CAMP CONST"/>
      <sheetName val="CONSUMO ENERGIA"/>
      <sheetName val="Cot. CV y AP"/>
      <sheetName val="RESUMEN ALCANCE"/>
      <sheetName val="W.B.S"/>
      <sheetName val="Parametros"/>
      <sheetName val="DISEÑO GEOMETRICO_CONCOL"/>
      <sheetName val="DATOS_BASICOS"/>
      <sheetName val="RESUMEN_CIERRE_"/>
      <sheetName val="DESGLOSE_DE_EQUIPOS"/>
      <sheetName val="TABLA_DE_SALARIOS"/>
      <sheetName val="COSTO_PERSONAL_HH"/>
      <sheetName val="FLUJO_DE_CAJA"/>
      <sheetName val="HORARIO_21-7"/>
      <sheetName val="ANALISIS_DE_HORAS_EXTRAS"/>
      <sheetName val="CURVA_DE_AVANCE"/>
      <sheetName val="CAMP_CONST"/>
      <sheetName val="CONSUMO_ENERGIA"/>
      <sheetName val="Cot__CV_y_AP"/>
      <sheetName val="RESUMEN_ALCANCE"/>
      <sheetName val="W_B_S"/>
      <sheetName val="DISEÑO_GEOMETRICO_CONCOL"/>
    </sheetNames>
    <sheetDataSet>
      <sheetData sheetId="0" refreshError="1">
        <row r="33">
          <cell r="D33">
            <v>1950</v>
          </cell>
        </row>
        <row r="37">
          <cell r="G37">
            <v>6</v>
          </cell>
        </row>
        <row r="44">
          <cell r="D44">
            <v>616000</v>
          </cell>
        </row>
        <row r="46">
          <cell r="D46">
            <v>72000</v>
          </cell>
        </row>
        <row r="48">
          <cell r="D48">
            <v>8008000</v>
          </cell>
        </row>
      </sheetData>
      <sheetData sheetId="1" refreshError="1">
        <row r="135">
          <cell r="G135">
            <v>222258346.09119999</v>
          </cell>
        </row>
        <row r="136">
          <cell r="G136">
            <v>994981668.30290294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33">
          <cell r="D33">
            <v>1950</v>
          </cell>
        </row>
      </sheetData>
      <sheetData sheetId="26">
        <row r="135">
          <cell r="G135">
            <v>222258346.09119999</v>
          </cell>
        </row>
      </sheetData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RESUMEN CIERRE "/>
      <sheetName val="DATOS BASICOS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10.5"/>
      <sheetName val="Cuadro 10.6"/>
      <sheetName val="Cuadro 10.7"/>
      <sheetName val="Cuadro 10.8"/>
      <sheetName val="CONTRATO"/>
    </sheetNames>
    <sheetDataSet>
      <sheetData sheetId="0"/>
      <sheetData sheetId="1" refreshError="1"/>
      <sheetData sheetId="2"/>
      <sheetData sheetId="3" refreshError="1"/>
      <sheetData sheetId="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MATRIZ PRESUP.obra PP127"/>
      <sheetName val="MATRIZ PRESUP.REDES PP127"/>
      <sheetName val="MATRIZ CANT. OBRA"/>
      <sheetName val="COSTOS OFICINA"/>
      <sheetName val="COSTOS CAMPAMENTO"/>
      <sheetName val="ANEXO GAST. OPERAC. AIU CONST,"/>
      <sheetName val="AIU CONSTRUCCION"/>
      <sheetName val="PMT PEATONALES"/>
      <sheetName val="AIU PMT NUEVO"/>
      <sheetName val="PPTO MANTENIMIENTO"/>
      <sheetName val="AIU mantenimto nuevo"/>
      <sheetName val="ANEXO GAST. OPERAC. AIU MANT,"/>
      <sheetName val="SOCIAL"/>
      <sheetName val="AIU social nuevo"/>
      <sheetName val="AMBIENTAL 308 RYS"/>
      <sheetName val="AIU ambiental corregido"/>
      <sheetName val="PPTO INTERVENTORIA "/>
      <sheetName val="PPTO PRECONSTRUCCION"/>
      <sheetName val="PPTO MANTENIMIENTO R1"/>
      <sheetName val="MATRIZ_PRESUP_obra_PP127"/>
      <sheetName val="MATRIZ_PRESUP_REDES_PP127"/>
      <sheetName val="MATRIZ_CANT__OBRA"/>
      <sheetName val="COSTOS_OFICINA"/>
      <sheetName val="COSTOS_CAMPAMENTO"/>
      <sheetName val="ANEXO_GAST__OPERAC__AIU_CONST,"/>
      <sheetName val="AIU_CONSTRUCCION"/>
      <sheetName val="PMT_PEATONALES"/>
      <sheetName val="AIU_PMT_NUEVO"/>
      <sheetName val="PPTO_MANTENIMIENTO"/>
      <sheetName val="AIU_mantenimto_nuevo"/>
      <sheetName val="ANEXO_GAST__OPERAC__AIU_MANT,"/>
      <sheetName val="AIU_social_nuevo"/>
      <sheetName val="AMBIENTAL_308_RYS"/>
      <sheetName val="AIU_ambiental_corregido"/>
      <sheetName val="PPTO_INTERVENTORIA_"/>
      <sheetName val="PPTO_PRECONSTRUCCION"/>
      <sheetName val="PPTO_MANTENIMIENTO_R1"/>
      <sheetName val="Cuadro6. Cump"/>
      <sheetName val="DetalleMovimientoCuenta"/>
      <sheetName val="Datos básicos"/>
      <sheetName val="Datos"/>
      <sheetName val="Cuadro 10.7"/>
      <sheetName val="ESTADO VÍA-CRIT.TECNICO"/>
      <sheetName val="Diametros internos"/>
      <sheetName val="Circui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UMPLIMIENTO"/>
      <sheetName val="5.2"/>
      <sheetName val="RECURSOS"/>
      <sheetName val="E"/>
      <sheetName val="P"/>
      <sheetName val="LISTAS"/>
      <sheetName val="Cotización"/>
      <sheetName val="BD100-45-P1"/>
      <sheetName val="BASE DATOS"/>
      <sheetName val="MATERIALES"/>
      <sheetName val="PROPUESTA PRESENTADA"/>
      <sheetName val="CRA.MODI"/>
      <sheetName val="COSTOS OFICINA"/>
    </sheetNames>
    <sheetDataSet>
      <sheetData sheetId="0">
        <row r="2">
          <cell r="A2" t="str">
            <v>REGIONAL CUNDINAMARCA</v>
          </cell>
        </row>
      </sheetData>
      <sheetData sheetId="1" refreshError="1">
        <row r="2">
          <cell r="A2" t="str">
            <v>REGIONAL CUNDINAMARCA</v>
          </cell>
        </row>
      </sheetData>
      <sheetData sheetId="2">
        <row r="8">
          <cell r="E8" t="str">
            <v>BIMESTRE: JULIO - AGOSTO DE 2001</v>
          </cell>
        </row>
      </sheetData>
      <sheetData sheetId="3" refreshError="1">
        <row r="2">
          <cell r="A2" t="str">
            <v>REGIONAL CUNDINAMARCA</v>
          </cell>
        </row>
        <row r="9">
          <cell r="E9" t="str">
            <v>EDGAR EDUARDO HERNANDEZ Q.</v>
          </cell>
        </row>
      </sheetData>
      <sheetData sheetId="4">
        <row r="8">
          <cell r="E8" t="str">
            <v>BIMESTRE: JULIO - AGOSTO DE 2001</v>
          </cell>
        </row>
      </sheetData>
      <sheetData sheetId="5">
        <row r="8">
          <cell r="E8" t="str">
            <v>BIMESTRE: JULIO - AGOSTO DE 2001</v>
          </cell>
        </row>
      </sheetData>
      <sheetData sheetId="6" refreshError="1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/>
      <sheetData sheetId="51"/>
      <sheetData sheetId="52" refreshError="1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ICHA EBI 1 de 6 "/>
      <sheetName val="Personalizar"/>
      <sheetName val="Format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OSTOS UNITARIOS"/>
      <sheetName val="CA-2909"/>
      <sheetName val="TARIFAS"/>
      <sheetName val="Vía de Acceso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3002 Lisama este 1"/>
      <sheetName val="3002 Santa Helena 1"/>
      <sheetName val="3002 Lisama 158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Tbg Tally"/>
      <sheetName val="Reverse Tally"/>
      <sheetName val="CIM_0"/>
      <sheetName val="CON_1"/>
      <sheetName val="CON_0"/>
      <sheetName val="CIM_1"/>
      <sheetName val="5001 Lisama 158"/>
      <sheetName val="5001 Lisama Este 1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PESOS"/>
      <sheetName val="FORMATO ESTANDAR"/>
      <sheetName val="CASHFLOW"/>
      <sheetName val="INSUMOS"/>
      <sheetName val="Run Slide Sheet"/>
      <sheetName val="Formatos.xls"/>
      <sheetName val="unitarios"/>
      <sheetName val="Datos Generales"/>
      <sheetName val="MEMORIAS DE CALCULO"/>
      <sheetName val="ANALISIS DE PRECIOS UNITARIOS"/>
      <sheetName val="Resumen Total"/>
      <sheetName val="Hoja Resumen Cantidades"/>
      <sheetName val="ITEMS"/>
      <sheetName val="APU"/>
      <sheetName val="AIU"/>
      <sheetName val="DATOS"/>
      <sheetName val="Ingenieria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COL 21169"/>
      <sheetName val="LN5-CHC.4-7-SS7"/>
      <sheetName val="9.625 CSG LN-5"/>
      <sheetName val="PROYECTOS ESTIMADOS"/>
      <sheetName val="Drill Sheet"/>
      <sheetName val="Base_P10"/>
      <sheetName val="Base_P50"/>
      <sheetName val="Base_P90"/>
      <sheetName val="Prod_Inv_P10"/>
      <sheetName val="Prod_Inv_P50"/>
      <sheetName val="Prod_Inv_P90"/>
      <sheetName val="Todos"/>
      <sheetName val="Hoja 1 "/>
      <sheetName val="1"/>
      <sheetName val="ESTADO RED"/>
      <sheetName val="CARRETERAS"/>
      <sheetName val="GENERALIDADES "/>
    </sheetNames>
    <sheetDataSet>
      <sheetData sheetId="0">
        <row r="2">
          <cell r="BZ2" t="str">
            <v xml:space="preserve">          ACERIA   M.C.C.</v>
          </cell>
        </row>
      </sheetData>
      <sheetData sheetId="1"/>
      <sheetData sheetId="2">
        <row r="2">
          <cell r="BZ2" t="str">
            <v xml:space="preserve">          ACERIA   M.C.C.</v>
          </cell>
        </row>
      </sheetData>
      <sheetData sheetId="3">
        <row r="2">
          <cell r="BZ2" t="str">
            <v xml:space="preserve">          ACERIA   M.C.C.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/>
      <sheetData sheetId="8">
        <row r="2">
          <cell r="BZ2" t="str">
            <v xml:space="preserve">          ACERIA   M.C.C.</v>
          </cell>
        </row>
      </sheetData>
      <sheetData sheetId="9">
        <row r="2">
          <cell r="BZ2" t="str">
            <v xml:space="preserve">          ACERIA   M.C.C.</v>
          </cell>
        </row>
      </sheetData>
      <sheetData sheetId="10" refreshError="1"/>
      <sheetData sheetId="11" refreshError="1"/>
      <sheetData sheetId="12" refreshError="1"/>
      <sheetData sheetId="13">
        <row r="2">
          <cell r="BZ2" t="str">
            <v xml:space="preserve">          ACERIA   M.C.C.</v>
          </cell>
        </row>
      </sheetData>
      <sheetData sheetId="14">
        <row r="2">
          <cell r="BZ2" t="str">
            <v xml:space="preserve">          ACERIA   M.C.C.</v>
          </cell>
        </row>
      </sheetData>
      <sheetData sheetId="15">
        <row r="2">
          <cell r="BZ2" t="str">
            <v xml:space="preserve">          ACERIA   M.C.C.</v>
          </cell>
        </row>
      </sheetData>
      <sheetData sheetId="16">
        <row r="2">
          <cell r="BZ2" t="str">
            <v xml:space="preserve">          ACERIA   M.C.C.</v>
          </cell>
        </row>
      </sheetData>
      <sheetData sheetId="17">
        <row r="2">
          <cell r="BZ2" t="str">
            <v xml:space="preserve">          ACERIA   M.C.C.</v>
          </cell>
        </row>
      </sheetData>
      <sheetData sheetId="18">
        <row r="2">
          <cell r="BZ2" t="str">
            <v xml:space="preserve">          ACERIA   M.C.C.</v>
          </cell>
        </row>
      </sheetData>
      <sheetData sheetId="19">
        <row r="2">
          <cell r="BZ2" t="str">
            <v xml:space="preserve">          ACERIA   M.C.C.</v>
          </cell>
        </row>
      </sheetData>
      <sheetData sheetId="20">
        <row r="2">
          <cell r="BZ2" t="str">
            <v xml:space="preserve">          ACERIA   M.C.C.</v>
          </cell>
        </row>
      </sheetData>
      <sheetData sheetId="21">
        <row r="2">
          <cell r="BZ2" t="str">
            <v xml:space="preserve">          ACERIA   M.C.C.</v>
          </cell>
        </row>
      </sheetData>
      <sheetData sheetId="22">
        <row r="2">
          <cell r="BZ2" t="str">
            <v xml:space="preserve">          ACERIA   M.C.C.</v>
          </cell>
        </row>
      </sheetData>
      <sheetData sheetId="23">
        <row r="2">
          <cell r="BZ2" t="str">
            <v xml:space="preserve">          ACERIA   M.C.C.</v>
          </cell>
        </row>
      </sheetData>
      <sheetData sheetId="24">
        <row r="2">
          <cell r="BZ2" t="str">
            <v xml:space="preserve">          ACERIA   M.C.C.</v>
          </cell>
        </row>
      </sheetData>
      <sheetData sheetId="25">
        <row r="2">
          <cell r="BZ2" t="str">
            <v xml:space="preserve">          ACERIA   M.C.C.</v>
          </cell>
        </row>
      </sheetData>
      <sheetData sheetId="26">
        <row r="2">
          <cell r="BZ2" t="str">
            <v xml:space="preserve">          ACERIA   M.C.C.</v>
          </cell>
        </row>
      </sheetData>
      <sheetData sheetId="27">
        <row r="2">
          <cell r="BZ2" t="str">
            <v xml:space="preserve">          ACERIA   M.C.C.</v>
          </cell>
        </row>
      </sheetData>
      <sheetData sheetId="28"/>
      <sheetData sheetId="29">
        <row r="2">
          <cell r="BZ2" t="str">
            <v xml:space="preserve">          ACERIA   M.C.C.</v>
          </cell>
        </row>
      </sheetData>
      <sheetData sheetId="30"/>
      <sheetData sheetId="31">
        <row r="2">
          <cell r="BZ2" t="str">
            <v xml:space="preserve">          ACERIA   M.C.C.</v>
          </cell>
        </row>
      </sheetData>
      <sheetData sheetId="32"/>
      <sheetData sheetId="33"/>
      <sheetData sheetId="34"/>
      <sheetData sheetId="35">
        <row r="2">
          <cell r="BZ2" t="str">
            <v xml:space="preserve">          ACERIA   M.C.C.</v>
          </cell>
        </row>
      </sheetData>
      <sheetData sheetId="36"/>
      <sheetData sheetId="37"/>
      <sheetData sheetId="38">
        <row r="2">
          <cell r="BZ2" t="str">
            <v xml:space="preserve">          ACERIA   M.C.C.</v>
          </cell>
        </row>
      </sheetData>
      <sheetData sheetId="39"/>
      <sheetData sheetId="40">
        <row r="2">
          <cell r="BZ2" t="str">
            <v xml:space="preserve">          ACERIA   M.C.C.</v>
          </cell>
        </row>
      </sheetData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 refreshError="1"/>
      <sheetData sheetId="155" refreshError="1"/>
      <sheetData sheetId="156" refreshError="1"/>
      <sheetData sheetId="157" refreshError="1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pección Horizontal"/>
      <sheetName val="Registro Fotográfico Horizontal"/>
      <sheetName val="Datos"/>
      <sheetName val="Marcas viales"/>
      <sheetName val="Precios"/>
      <sheetName val="FA-001FORMATO MULTIUSO"/>
      <sheetName val="Matriz de Garantías"/>
      <sheetName val="IMPLEMENTACION  HORIZONTAL"/>
      <sheetName val="INDICADORES"/>
      <sheetName val="PRESUPUESTO"/>
      <sheetName val="Modelo"/>
      <sheetName val="Form5 _Pág_ 1"/>
      <sheetName val="Form5 _Pág_ 2"/>
    </sheetNames>
    <sheetDataSet>
      <sheetData sheetId="0" refreshError="1"/>
      <sheetData sheetId="1" refreshError="1"/>
      <sheetData sheetId="2" refreshError="1">
        <row r="3">
          <cell r="B3" t="str">
            <v>SEÑALES LTDA</v>
          </cell>
          <cell r="C3" t="str">
            <v>1244 de 2011</v>
          </cell>
        </row>
        <row r="4">
          <cell r="B4" t="str">
            <v>CONSORCIO BIGA - SOCINTER</v>
          </cell>
          <cell r="C4" t="str">
            <v>1236 de 2011</v>
          </cell>
        </row>
        <row r="5">
          <cell r="B5" t="str">
            <v>UT ICOVIAS - P&amp;C</v>
          </cell>
          <cell r="C5" t="str">
            <v>1249 de 2011</v>
          </cell>
        </row>
        <row r="8">
          <cell r="B8" t="str">
            <v>1. USAQUÉN</v>
          </cell>
        </row>
        <row r="9">
          <cell r="B9" t="str">
            <v>2. CHAPINERO</v>
          </cell>
        </row>
        <row r="10">
          <cell r="B10" t="str">
            <v>3. SANTA FE</v>
          </cell>
        </row>
        <row r="11">
          <cell r="B11" t="str">
            <v>4. SAN CRISTOBAL</v>
          </cell>
        </row>
        <row r="12">
          <cell r="B12" t="str">
            <v>5. USME</v>
          </cell>
        </row>
        <row r="13">
          <cell r="B13" t="str">
            <v>6. TUNJUELITO</v>
          </cell>
        </row>
        <row r="14">
          <cell r="B14" t="str">
            <v>7. BOSA</v>
          </cell>
        </row>
        <row r="15">
          <cell r="B15" t="str">
            <v>8. KENNEDY</v>
          </cell>
        </row>
        <row r="16">
          <cell r="B16" t="str">
            <v>9. FONTIBÓN</v>
          </cell>
        </row>
        <row r="17">
          <cell r="B17" t="str">
            <v>10. ENGATIVÁ</v>
          </cell>
        </row>
        <row r="18">
          <cell r="B18" t="str">
            <v>11. SUBA</v>
          </cell>
        </row>
        <row r="19">
          <cell r="B19" t="str">
            <v>12. BARRIOS UNIDOS</v>
          </cell>
        </row>
        <row r="20">
          <cell r="B20" t="str">
            <v>13. TEUSAQUILLO</v>
          </cell>
        </row>
        <row r="21">
          <cell r="B21" t="str">
            <v>14. MÁRTIRES</v>
          </cell>
        </row>
        <row r="22">
          <cell r="B22" t="str">
            <v>15. ANTONIO NARIÑO</v>
          </cell>
        </row>
        <row r="23">
          <cell r="B23" t="str">
            <v>16. PUENTE ARANDA</v>
          </cell>
        </row>
        <row r="24">
          <cell r="B24" t="str">
            <v>17. CANDELARIA</v>
          </cell>
        </row>
        <row r="25">
          <cell r="B25" t="str">
            <v>18. RAFAEL URIBE URIBE</v>
          </cell>
        </row>
        <row r="26">
          <cell r="B26" t="str">
            <v>19. CIUDAD BOLÍVAR</v>
          </cell>
        </row>
        <row r="27">
          <cell r="B27" t="str">
            <v>20. SUMAPAZ</v>
          </cell>
        </row>
        <row r="30">
          <cell r="B30" t="str">
            <v>ARTERIAL</v>
          </cell>
        </row>
        <row r="31">
          <cell r="B31" t="str">
            <v>INTERMEDIA</v>
          </cell>
        </row>
        <row r="32">
          <cell r="B32" t="str">
            <v>LOCAL</v>
          </cell>
        </row>
        <row r="33">
          <cell r="B33" t="str">
            <v>RURAL</v>
          </cell>
        </row>
        <row r="34">
          <cell r="B34" t="str">
            <v>EXPANSIÓN</v>
          </cell>
        </row>
        <row r="35">
          <cell r="B35" t="str">
            <v>FUERA DISTRITO</v>
          </cell>
        </row>
        <row r="38">
          <cell r="C38" t="str">
            <v>INGENIERO AUXILIAR</v>
          </cell>
        </row>
        <row r="39">
          <cell r="C39" t="str">
            <v>INGENIERO RESIDENTE</v>
          </cell>
        </row>
        <row r="40">
          <cell r="C40" t="str">
            <v>INGENIERO AUXILIAR DE CALIDAD</v>
          </cell>
        </row>
        <row r="41">
          <cell r="C41" t="str">
            <v>AUXILIAR DE INGENIERIA</v>
          </cell>
        </row>
        <row r="42">
          <cell r="C42" t="str">
            <v>GEOREFERENCIADOR</v>
          </cell>
        </row>
        <row r="43">
          <cell r="C43" t="str">
            <v>INGENIERO AUXILIAR</v>
          </cell>
        </row>
        <row r="44">
          <cell r="C44" t="str">
            <v>COORDINADOR TÉCNICO</v>
          </cell>
        </row>
        <row r="45">
          <cell r="C45" t="str">
            <v>ESPECIALISTA EN TRÁNSITO</v>
          </cell>
        </row>
        <row r="46">
          <cell r="C46" t="str">
            <v>ESTUDIANTE</v>
          </cell>
        </row>
        <row r="47">
          <cell r="C47" t="str">
            <v>INGENIERO DE CALIDAD</v>
          </cell>
        </row>
        <row r="67">
          <cell r="F67" t="str">
            <v>Acrílica Base Solvente</v>
          </cell>
        </row>
        <row r="68">
          <cell r="B68" t="str">
            <v>1. Paseo los libertadores</v>
          </cell>
          <cell r="F68" t="str">
            <v>Termoplástico</v>
          </cell>
        </row>
        <row r="69">
          <cell r="B69" t="str">
            <v>2. La Academia</v>
          </cell>
          <cell r="F69" t="str">
            <v>Acrílica Base Agua</v>
          </cell>
        </row>
        <row r="70">
          <cell r="B70" t="str">
            <v>3. Guaymaral</v>
          </cell>
          <cell r="F70" t="str">
            <v>Pintura Plástico en Frío</v>
          </cell>
        </row>
        <row r="71">
          <cell r="B71" t="str">
            <v>9. Verbenal</v>
          </cell>
          <cell r="F71" t="str">
            <v>Cinta de señalización</v>
          </cell>
        </row>
        <row r="72">
          <cell r="B72" t="str">
            <v>10. La Uribe</v>
          </cell>
        </row>
        <row r="73">
          <cell r="B73" t="str">
            <v>11. San Cristóbal</v>
          </cell>
        </row>
        <row r="74">
          <cell r="B74" t="str">
            <v>12. Toberín</v>
          </cell>
        </row>
        <row r="75">
          <cell r="B75" t="str">
            <v>13. Los Cedros</v>
          </cell>
        </row>
        <row r="76">
          <cell r="B76" t="str">
            <v>14. Usaquén</v>
          </cell>
        </row>
        <row r="77">
          <cell r="B77" t="str">
            <v>15. Country Club</v>
          </cell>
        </row>
        <row r="78">
          <cell r="B78" t="str">
            <v>16. Santa Bárbara</v>
          </cell>
          <cell r="F78" t="str">
            <v>Acrílica Base Solvente</v>
          </cell>
        </row>
        <row r="79">
          <cell r="B79" t="str">
            <v>17. San José de Bavaria</v>
          </cell>
          <cell r="F79" t="str">
            <v>Termoplástico</v>
          </cell>
        </row>
        <row r="80">
          <cell r="B80" t="str">
            <v>18. Britalia</v>
          </cell>
          <cell r="F80" t="str">
            <v>Acrílica Base Agua</v>
          </cell>
        </row>
        <row r="81">
          <cell r="B81" t="str">
            <v>19. El Prado</v>
          </cell>
          <cell r="F81" t="str">
            <v>Banda Sonora</v>
          </cell>
        </row>
        <row r="82">
          <cell r="B82" t="str">
            <v>20. La Alhambra</v>
          </cell>
          <cell r="F82" t="str">
            <v>Pintura Plástico en Frío</v>
          </cell>
        </row>
        <row r="83">
          <cell r="B83" t="str">
            <v>21. Los Andes</v>
          </cell>
        </row>
        <row r="84">
          <cell r="B84" t="str">
            <v>22. Doce de Octubre</v>
          </cell>
        </row>
        <row r="85">
          <cell r="B85" t="str">
            <v>23. Casa Blanca Suba</v>
          </cell>
        </row>
        <row r="86">
          <cell r="B86" t="str">
            <v>24. Niza</v>
          </cell>
        </row>
        <row r="87">
          <cell r="B87" t="str">
            <v>25. La Floresta</v>
          </cell>
          <cell r="F87" t="str">
            <v>Tachas</v>
          </cell>
        </row>
        <row r="88">
          <cell r="B88" t="str">
            <v>26. Las ferias</v>
          </cell>
          <cell r="F88" t="str">
            <v>Estoperoles</v>
          </cell>
        </row>
        <row r="89">
          <cell r="B89" t="str">
            <v>27. Suba</v>
          </cell>
          <cell r="F89" t="str">
            <v>Tachones</v>
          </cell>
        </row>
        <row r="90">
          <cell r="B90" t="str">
            <v>28. El Rincón</v>
          </cell>
          <cell r="F90" t="str">
            <v>Hitos</v>
          </cell>
        </row>
        <row r="91">
          <cell r="B91" t="str">
            <v>29.Minuto de Dios</v>
          </cell>
          <cell r="F91" t="str">
            <v>Cono Vial</v>
          </cell>
        </row>
        <row r="92">
          <cell r="B92" t="str">
            <v>30. Boyacá Real</v>
          </cell>
          <cell r="F92" t="str">
            <v>Barrera Apilable</v>
          </cell>
        </row>
        <row r="93">
          <cell r="B93" t="str">
            <v>31. Santa Cecilia</v>
          </cell>
          <cell r="F93" t="str">
            <v>Maletín Plástico</v>
          </cell>
        </row>
        <row r="94">
          <cell r="B94" t="str">
            <v>32. San Blas</v>
          </cell>
          <cell r="F94" t="str">
            <v>Delineador Tubular</v>
          </cell>
        </row>
        <row r="95">
          <cell r="B95" t="str">
            <v>33. Sosiego</v>
          </cell>
          <cell r="F95" t="str">
            <v>Delineador Canalizador</v>
          </cell>
        </row>
        <row r="96">
          <cell r="B96" t="str">
            <v>34. 20 de Julio</v>
          </cell>
          <cell r="F96" t="str">
            <v>Resalto Portátil</v>
          </cell>
        </row>
        <row r="97">
          <cell r="B97" t="str">
            <v>35. Ciudad Jardín</v>
          </cell>
          <cell r="F97" t="str">
            <v>Lámpara Flascher</v>
          </cell>
        </row>
        <row r="98">
          <cell r="B98" t="str">
            <v>36. San José</v>
          </cell>
          <cell r="F98" t="str">
            <v>Valla Plástica</v>
          </cell>
        </row>
        <row r="99">
          <cell r="B99" t="str">
            <v>37. Santa Isabel</v>
          </cell>
          <cell r="F99" t="str">
            <v>Cordonatos</v>
          </cell>
        </row>
        <row r="100">
          <cell r="B100" t="str">
            <v>38. Restrepo</v>
          </cell>
        </row>
        <row r="101">
          <cell r="B101" t="str">
            <v>39. Quiroga</v>
          </cell>
        </row>
        <row r="102">
          <cell r="B102" t="str">
            <v>40. Ciudad Montes</v>
          </cell>
        </row>
        <row r="103">
          <cell r="B103" t="str">
            <v>41. Muzú</v>
          </cell>
        </row>
        <row r="104">
          <cell r="B104" t="str">
            <v>42. Venecia</v>
          </cell>
        </row>
        <row r="105">
          <cell r="B105" t="str">
            <v>43. San Rafael</v>
          </cell>
        </row>
        <row r="106">
          <cell r="B106" t="str">
            <v>44. Américas</v>
          </cell>
        </row>
        <row r="107">
          <cell r="B107" t="str">
            <v>45. Carvajal</v>
          </cell>
        </row>
        <row r="108">
          <cell r="B108" t="str">
            <v>46, Castilla</v>
          </cell>
        </row>
        <row r="109">
          <cell r="B109" t="str">
            <v>47. Kennedy Central</v>
          </cell>
        </row>
        <row r="110">
          <cell r="B110" t="str">
            <v>48. Timiza</v>
          </cell>
        </row>
        <row r="111">
          <cell r="B111" t="str">
            <v>49. Apogeo</v>
          </cell>
        </row>
        <row r="112">
          <cell r="B112" t="str">
            <v>50. Gloria</v>
          </cell>
        </row>
        <row r="113">
          <cell r="B113" t="str">
            <v>51. Los Libertadores</v>
          </cell>
        </row>
        <row r="114">
          <cell r="B114" t="str">
            <v>52. La Flora</v>
          </cell>
        </row>
        <row r="115">
          <cell r="B115" t="str">
            <v>53. Marco Fidel Suárez</v>
          </cell>
        </row>
        <row r="116">
          <cell r="B116" t="str">
            <v>54. Marruecos</v>
          </cell>
        </row>
        <row r="117">
          <cell r="B117" t="str">
            <v>55. Diana Turbay</v>
          </cell>
        </row>
        <row r="118">
          <cell r="B118" t="str">
            <v>56. Danubio</v>
          </cell>
        </row>
        <row r="119">
          <cell r="B119" t="str">
            <v>57. Gran Yomasa</v>
          </cell>
        </row>
        <row r="120">
          <cell r="B120" t="str">
            <v>58. Comuneros</v>
          </cell>
        </row>
        <row r="121">
          <cell r="B121" t="str">
            <v>59. Alfonso López</v>
          </cell>
        </row>
        <row r="122">
          <cell r="B122" t="str">
            <v>60. Parque Entrenubes</v>
          </cell>
        </row>
        <row r="123">
          <cell r="B123" t="str">
            <v>61. Ciudad Usme</v>
          </cell>
        </row>
        <row r="124">
          <cell r="B124" t="str">
            <v>62. Tunjuelito</v>
          </cell>
        </row>
        <row r="125">
          <cell r="B125" t="str">
            <v>63. El Mochuelo</v>
          </cell>
        </row>
        <row r="126">
          <cell r="B126" t="str">
            <v>64. Monteblanco</v>
          </cell>
        </row>
        <row r="127">
          <cell r="B127" t="str">
            <v>65. Arborizadota</v>
          </cell>
        </row>
        <row r="128">
          <cell r="B128" t="str">
            <v>66. San Francisco</v>
          </cell>
        </row>
        <row r="129">
          <cell r="B129" t="str">
            <v>67. Lucero</v>
          </cell>
        </row>
        <row r="130">
          <cell r="B130" t="str">
            <v>68. El Tesoro</v>
          </cell>
        </row>
        <row r="131">
          <cell r="B131" t="str">
            <v>69. Ismael Perdomo</v>
          </cell>
        </row>
        <row r="132">
          <cell r="B132" t="str">
            <v>70. Jardín Botánico</v>
          </cell>
        </row>
        <row r="133">
          <cell r="B133" t="str">
            <v>71. Tibabuyes</v>
          </cell>
        </row>
        <row r="134">
          <cell r="B134" t="str">
            <v>72. Bolivia</v>
          </cell>
        </row>
        <row r="135">
          <cell r="B135" t="str">
            <v>73. Garcés Navas</v>
          </cell>
        </row>
        <row r="136">
          <cell r="B136" t="str">
            <v>74. Engativá</v>
          </cell>
        </row>
        <row r="137">
          <cell r="B137" t="str">
            <v>75. Fontibón</v>
          </cell>
        </row>
        <row r="138">
          <cell r="B138" t="str">
            <v>76. Fontibón San Pablo</v>
          </cell>
        </row>
        <row r="139">
          <cell r="B139" t="str">
            <v>77. Zona Franca</v>
          </cell>
        </row>
        <row r="140">
          <cell r="B140" t="str">
            <v>78. Tintal Norte</v>
          </cell>
        </row>
        <row r="141">
          <cell r="B141" t="str">
            <v>79. Calandaima</v>
          </cell>
        </row>
        <row r="142">
          <cell r="B142" t="str">
            <v>80. Corabastos</v>
          </cell>
        </row>
        <row r="143">
          <cell r="B143" t="str">
            <v>81. Gran Britalia</v>
          </cell>
        </row>
        <row r="144">
          <cell r="B144" t="str">
            <v>82. Patio Bonito</v>
          </cell>
        </row>
        <row r="145">
          <cell r="B145" t="str">
            <v>83. Las Margaritas</v>
          </cell>
        </row>
        <row r="146">
          <cell r="B146" t="str">
            <v>84. Bosa occidental</v>
          </cell>
        </row>
        <row r="147">
          <cell r="B147" t="str">
            <v>85. Bosa central</v>
          </cell>
        </row>
        <row r="148">
          <cell r="B148" t="str">
            <v>86. El Porvenir</v>
          </cell>
        </row>
        <row r="149">
          <cell r="B149" t="str">
            <v>87. Tintal Sur</v>
          </cell>
        </row>
        <row r="150">
          <cell r="B150" t="str">
            <v>88. El Refugio</v>
          </cell>
        </row>
        <row r="151">
          <cell r="B151" t="str">
            <v>89. San Isidro -Patios</v>
          </cell>
        </row>
        <row r="152">
          <cell r="B152" t="str">
            <v>90, Prdo Rubio</v>
          </cell>
        </row>
        <row r="153">
          <cell r="B153" t="str">
            <v>91. Chico Lago</v>
          </cell>
        </row>
        <row r="154">
          <cell r="B154" t="str">
            <v>91. Sagrado Corazón</v>
          </cell>
        </row>
        <row r="155">
          <cell r="B155" t="str">
            <v>92. La Macarena</v>
          </cell>
        </row>
        <row r="156">
          <cell r="B156" t="str">
            <v>93. Las Nieves</v>
          </cell>
        </row>
        <row r="157">
          <cell r="B157" t="str">
            <v>94. La Candelaria</v>
          </cell>
        </row>
        <row r="158">
          <cell r="B158" t="str">
            <v>95. Las Cruces</v>
          </cell>
        </row>
        <row r="159">
          <cell r="B159" t="str">
            <v>96. Lourdes</v>
          </cell>
        </row>
        <row r="160">
          <cell r="B160" t="str">
            <v>97, Chicó - Lago</v>
          </cell>
        </row>
        <row r="161">
          <cell r="B161" t="str">
            <v>98. Los Alcázares</v>
          </cell>
        </row>
        <row r="162">
          <cell r="B162" t="str">
            <v>99. Chapinero</v>
          </cell>
        </row>
        <row r="163">
          <cell r="B163" t="str">
            <v>100. Galenas</v>
          </cell>
        </row>
        <row r="164">
          <cell r="B164" t="str">
            <v>101. Teusaquillo</v>
          </cell>
        </row>
        <row r="165">
          <cell r="B165" t="str">
            <v>102. La Sabana</v>
          </cell>
        </row>
        <row r="166">
          <cell r="B166" t="str">
            <v>103. Parque Salitre</v>
          </cell>
        </row>
        <row r="167">
          <cell r="B167" t="str">
            <v>104. Parque Simón Bolívar</v>
          </cell>
        </row>
        <row r="168">
          <cell r="B168" t="str">
            <v>106. La Esmeralda</v>
          </cell>
        </row>
        <row r="169">
          <cell r="B169" t="str">
            <v>107. Quinta Paredes</v>
          </cell>
        </row>
        <row r="170">
          <cell r="B170" t="str">
            <v>108. Zona Industrial</v>
          </cell>
        </row>
        <row r="171">
          <cell r="B171" t="str">
            <v>109. Ciudad Salitre Oriental</v>
          </cell>
        </row>
        <row r="172">
          <cell r="B172" t="str">
            <v>110. Ciudad Salitre occidente</v>
          </cell>
        </row>
        <row r="173">
          <cell r="B173" t="str">
            <v>111. Puente Aranda</v>
          </cell>
        </row>
        <row r="174">
          <cell r="B174" t="str">
            <v>112. Granjas de techo</v>
          </cell>
        </row>
        <row r="175">
          <cell r="B175" t="str">
            <v>113. Bavaria</v>
          </cell>
        </row>
        <row r="176">
          <cell r="B176" t="str">
            <v>114. Modelia</v>
          </cell>
        </row>
        <row r="177">
          <cell r="B177" t="str">
            <v>115. Capellanía</v>
          </cell>
        </row>
        <row r="178">
          <cell r="B178" t="str">
            <v>116. Alamos</v>
          </cell>
        </row>
        <row r="179">
          <cell r="B179" t="str">
            <v>117. Aeropuerto El Dorado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A. P. U."/>
      <sheetName val="5094-2003"/>
      <sheetName val="resumen"/>
      <sheetName val="AIU"/>
      <sheetName val="9.4"/>
      <sheetName val="Versión_Final_Telecomun"/>
      <sheetName val="Versión_Final_EAAB"/>
      <sheetName val="Versión_Final_IDU"/>
      <sheetName val="Mano_de_Obra"/>
      <sheetName val="Presupuestos_Daños_IDU"/>
      <sheetName val="9_4"/>
      <sheetName val="Versión_Final_Telecomun1"/>
      <sheetName val="Versión_Final_EAAB1"/>
      <sheetName val="Versión_Final_IDU1"/>
      <sheetName val="Mano_de_Obra1"/>
      <sheetName val="Presupuestos_Daños_IDU1"/>
      <sheetName val="9_41"/>
      <sheetName val="Insum"/>
      <sheetName val="REPLANTEO"/>
      <sheetName val="Datos"/>
      <sheetName val="Hoja1"/>
      <sheetName val="APUS-CD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  <sheetName val="Datos_básicos"/>
      <sheetName val="valor_m2"/>
      <sheetName val="Banderas_(2)"/>
      <sheetName val="Banderas_(3)"/>
    </sheetNames>
    <sheetDataSet>
      <sheetData sheetId="0"/>
      <sheetData sheetId="1"/>
      <sheetData sheetId="2" refreshError="1">
        <row r="1">
          <cell r="A1" t="str">
            <v>Int1</v>
          </cell>
        </row>
        <row r="5">
          <cell r="A5">
            <v>1</v>
          </cell>
        </row>
        <row r="6">
          <cell r="A6" t="str">
            <v>G1</v>
          </cell>
        </row>
        <row r="7">
          <cell r="A7" t="str">
            <v>G1</v>
          </cell>
        </row>
        <row r="8">
          <cell r="A8">
            <v>2</v>
          </cell>
        </row>
        <row r="9">
          <cell r="A9" t="str">
            <v>G2</v>
          </cell>
        </row>
        <row r="10">
          <cell r="A10" t="str">
            <v>G2</v>
          </cell>
        </row>
        <row r="11">
          <cell r="A11" t="str">
            <v>G2</v>
          </cell>
        </row>
        <row r="12">
          <cell r="A12" t="str">
            <v>G2</v>
          </cell>
        </row>
        <row r="13">
          <cell r="A13">
            <v>3</v>
          </cell>
        </row>
        <row r="14">
          <cell r="A14" t="str">
            <v>G3</v>
          </cell>
        </row>
        <row r="15">
          <cell r="A15" t="str">
            <v>G3</v>
          </cell>
        </row>
        <row r="16">
          <cell r="A16" t="str">
            <v>G1</v>
          </cell>
        </row>
        <row r="17">
          <cell r="A17" t="str">
            <v>GG1</v>
          </cell>
        </row>
        <row r="18">
          <cell r="A18" t="str">
            <v>GG1</v>
          </cell>
        </row>
        <row r="19">
          <cell r="A19" t="str">
            <v>GG1</v>
          </cell>
        </row>
        <row r="20">
          <cell r="A20" t="str">
            <v>GG1</v>
          </cell>
        </row>
        <row r="21">
          <cell r="A21" t="str">
            <v>GG1</v>
          </cell>
        </row>
        <row r="22">
          <cell r="A22" t="str">
            <v>GG1</v>
          </cell>
        </row>
        <row r="23">
          <cell r="A23" t="str">
            <v>GG1</v>
          </cell>
        </row>
        <row r="24">
          <cell r="A24" t="str">
            <v>GG1</v>
          </cell>
        </row>
        <row r="25">
          <cell r="A25" t="str">
            <v>GG1</v>
          </cell>
        </row>
        <row r="26">
          <cell r="A26" t="str">
            <v>GG1</v>
          </cell>
        </row>
        <row r="27">
          <cell r="A27" t="str">
            <v>GG1</v>
          </cell>
        </row>
        <row r="28">
          <cell r="A28" t="str">
            <v>GG1</v>
          </cell>
        </row>
        <row r="29">
          <cell r="A29" t="str">
            <v>GG1</v>
          </cell>
        </row>
        <row r="30">
          <cell r="A30" t="str">
            <v>GG1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RESUPUESTO"/>
      <sheetName val="AIU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Datos"/>
      <sheetName val="Insum"/>
      <sheetName val="RESUMEN_PRESUPUESTO"/>
      <sheetName val="Consolidado_T2"/>
      <sheetName val="Mz_Av_15-Tv_18_-_CN"/>
      <sheetName val="Mz_Tv_18-Tv_19_-_CN"/>
      <sheetName val="Mz_Tv_19-Tv_19A_-_CN"/>
      <sheetName val="Mz_Tv_19A-Tv_20_-_CN"/>
      <sheetName val="Mz_Tv_20-Tv_21_-_CN"/>
      <sheetName val="Mz_Tv_21-Av_19_-_CN"/>
      <sheetName val="Mz_Av_15-Tv_17_-_CS"/>
      <sheetName val="Mz_Tv_17-Tv_19_-_CS"/>
      <sheetName val="Mz_Tv_19-Tv_19A_-_CS"/>
      <sheetName val="Mz_Tv_19A-Tv_20_-_CS"/>
      <sheetName val="Mz_Tv_20-Tv_23_-_CS"/>
      <sheetName val="Mz_Tv_23-Av_19_-_CS"/>
      <sheetName val="Separador_T2"/>
      <sheetName val="TARIFAS_MINTRANSPORTE"/>
      <sheetName val="TARIFAS_DIARIO_OF_2007"/>
      <sheetName val="COSTOS_OFICINA"/>
      <sheetName val="COSTOS_CAMPAMENTO"/>
      <sheetName val="APUs"/>
      <sheetName val="INSUMOS"/>
      <sheetName val="PptoGral"/>
      <sheetName val="Banderas"/>
      <sheetName val="A. P. U."/>
      <sheetName val="ITEM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>
        <row r="1">
          <cell r="B1" t="str">
            <v>ESTUDIOS Y DISEÑOS DE LA CICLORUTA Y ESPACIO PUBLICO COMPLEMENTARIO DEL EJE VIAL DE LA CALLE 116 ENTRE LA CARRERA 11 Y LA AUTOPISTA NORTE INCLUYENDO SEPARADOR Y ANTEJARDINES EN LA CIUDAD DE BOGOTA D.C.</v>
          </cell>
        </row>
        <row r="2">
          <cell r="B2" t="str">
            <v>IDU-202-05</v>
          </cell>
        </row>
        <row r="3">
          <cell r="B3" t="str">
            <v>INARE LTDA</v>
          </cell>
        </row>
        <row r="5">
          <cell r="B5" t="str">
            <v>CONSORCIO AVENIDA 116</v>
          </cell>
        </row>
        <row r="6">
          <cell r="B6" t="str">
            <v>ARQ. SANDRA CAICEDO</v>
          </cell>
        </row>
        <row r="7">
          <cell r="B7">
            <v>39315</v>
          </cell>
        </row>
      </sheetData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valuación Financiera"/>
      <sheetName val="Escenario1"/>
      <sheetName val="Modelo"/>
      <sheetName val="Parámetros"/>
      <sheetName val="Factorcarga y pérdidas"/>
      <sheetName val="Cálculo FCC"/>
      <sheetName val="S_E y trafo"/>
      <sheetName val="Módulo Línea B. sencilla"/>
      <sheetName val="Módulo Barraje Tipo 2"/>
      <sheetName val="Módulo Común Tipo2"/>
      <sheetName val="Costo Subestación"/>
      <sheetName val="Costo línea AT"/>
      <sheetName val="Costos RED MT y BT"/>
      <sheetName val="Cálculo pérdidas"/>
      <sheetName val="Cond. económico"/>
      <sheetName val="Costos Red"/>
      <sheetName val="Al_Alma_Ace_desn"/>
      <sheetName val="Cable_subte"/>
      <sheetName val="Costos Conductores"/>
      <sheetName val="AAAC"/>
      <sheetName val="ASC-AAC"/>
      <sheetName val="ACAR"/>
      <sheetName val="ACSR-COMPLE"/>
      <sheetName val="Cable_subte1"/>
      <sheetName val="Validación"/>
      <sheetName val="ipp"/>
      <sheetName val="Evaluación_Financiera"/>
      <sheetName val="Factorcarga_y_pérdidas"/>
      <sheetName val="Cálculo_FCC"/>
      <sheetName val="S_E_y_trafo"/>
      <sheetName val="Módulo_Línea_B__sencilla"/>
      <sheetName val="Módulo_Barraje_Tipo_2"/>
      <sheetName val="Módulo_Común_Tipo2"/>
      <sheetName val="Costo_Subestación"/>
      <sheetName val="Costo_línea_AT"/>
      <sheetName val="Costos_RED_MT_y_BT"/>
      <sheetName val="Cálculo_pérdidas"/>
      <sheetName val="Cond__económico"/>
      <sheetName val="Costos_Red"/>
      <sheetName val="Costos_Conductores"/>
      <sheetName val="Acum"/>
      <sheetName val="Datos básicos"/>
      <sheetName val="Circuitos"/>
      <sheetName val="ITEMS"/>
      <sheetName val="Datos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ATERIALES"/>
      <sheetName val="MANO DE OBRA"/>
      <sheetName val="CONSOLIDADO OBRA CIVIL"/>
      <sheetName val="50,1"/>
      <sheetName val="50,2"/>
      <sheetName val="50,3"/>
      <sheetName val="50,4"/>
      <sheetName val="50,5"/>
      <sheetName val="50,6"/>
      <sheetName val="50,7"/>
      <sheetName val="50,8"/>
      <sheetName val="50,9"/>
      <sheetName val="51,1"/>
      <sheetName val="51,2"/>
      <sheetName val="51,3"/>
      <sheetName val="51,4"/>
      <sheetName val="51,5"/>
      <sheetName val="51,6"/>
      <sheetName val="51,7"/>
      <sheetName val="51,8"/>
      <sheetName val="51,9"/>
      <sheetName val="51,10"/>
      <sheetName val="51,11"/>
      <sheetName val="51,12"/>
      <sheetName val="51,13"/>
      <sheetName val="51,14"/>
      <sheetName val="51,15"/>
      <sheetName val="51,16"/>
      <sheetName val="51,17"/>
      <sheetName val="51,18"/>
      <sheetName val="51,19"/>
      <sheetName val="52,1"/>
      <sheetName val="52,2"/>
      <sheetName val="52,3"/>
      <sheetName val="52,4"/>
      <sheetName val="52,5"/>
      <sheetName val="52,6"/>
      <sheetName val="52,7"/>
      <sheetName val="52,8"/>
      <sheetName val="52,9"/>
      <sheetName val="52,10"/>
      <sheetName val="52,11"/>
      <sheetName val="52,12"/>
      <sheetName val="52,13"/>
      <sheetName val="52,14"/>
      <sheetName val="52,15"/>
      <sheetName val="52,16"/>
      <sheetName val="52,17"/>
      <sheetName val="52,18"/>
      <sheetName val="52,19"/>
      <sheetName val="52,20"/>
      <sheetName val="52,21"/>
      <sheetName val="52,22"/>
      <sheetName val="53,1"/>
      <sheetName val="53,2"/>
      <sheetName val="53,3"/>
      <sheetName val="53,4"/>
      <sheetName val="53,5"/>
      <sheetName val="53,6"/>
      <sheetName val="53,7"/>
      <sheetName val="53,8"/>
      <sheetName val="53,9"/>
      <sheetName val="53,10"/>
      <sheetName val="53,11"/>
      <sheetName val="53,12"/>
      <sheetName val="53,13"/>
      <sheetName val="53,14"/>
      <sheetName val="53,15"/>
      <sheetName val="53,16"/>
      <sheetName val="53,17"/>
      <sheetName val="53,18"/>
      <sheetName val="53,19"/>
      <sheetName val="53,20"/>
      <sheetName val="53,21"/>
      <sheetName val="53,22"/>
      <sheetName val="53,23"/>
      <sheetName val="53,24"/>
      <sheetName val="53,25"/>
      <sheetName val="53,26"/>
      <sheetName val="53,27"/>
      <sheetName val="53,28"/>
      <sheetName val="53,29"/>
      <sheetName val="53,30"/>
      <sheetName val="53,31"/>
      <sheetName val="53,32"/>
      <sheetName val="53,33"/>
      <sheetName val="53,34"/>
      <sheetName val="53,35"/>
      <sheetName val="53,36"/>
      <sheetName val="53,37"/>
      <sheetName val="53,38"/>
      <sheetName val="53,39"/>
      <sheetName val="53,40"/>
      <sheetName val="53,41"/>
      <sheetName val="53,42"/>
      <sheetName val="53,43"/>
      <sheetName val="53,44"/>
      <sheetName val="53,45"/>
      <sheetName val="53,46"/>
      <sheetName val="53,47"/>
      <sheetName val="53,48"/>
      <sheetName val="53,49"/>
      <sheetName val="53,50"/>
      <sheetName val="53,51"/>
      <sheetName val="53,52"/>
      <sheetName val="54,1"/>
      <sheetName val="54,2"/>
      <sheetName val="54,3"/>
      <sheetName val="54,4"/>
      <sheetName val="54,5"/>
      <sheetName val="54,6"/>
      <sheetName val="54,7"/>
      <sheetName val="54,8"/>
      <sheetName val="54,9"/>
      <sheetName val="54,10"/>
      <sheetName val="54,11"/>
      <sheetName val="54,12"/>
      <sheetName val="54,13"/>
      <sheetName val="54,14"/>
      <sheetName val="54,15"/>
      <sheetName val="54,16"/>
      <sheetName val="54,17"/>
      <sheetName val="54,18"/>
      <sheetName val="54,19"/>
      <sheetName val="54,20"/>
      <sheetName val="54,21"/>
      <sheetName val="54,22"/>
      <sheetName val="54,23"/>
      <sheetName val="54,24"/>
      <sheetName val="54,25"/>
      <sheetName val="54,26"/>
      <sheetName val="54,27"/>
      <sheetName val="54,28"/>
      <sheetName val="54,29"/>
      <sheetName val="54,30"/>
      <sheetName val="54,31"/>
      <sheetName val="54,32"/>
      <sheetName val="54,33"/>
      <sheetName val="55,1"/>
      <sheetName val="55,2"/>
      <sheetName val="55,3"/>
      <sheetName val="55,4"/>
      <sheetName val="55,5"/>
      <sheetName val="55,6"/>
      <sheetName val="55,7"/>
      <sheetName val="55,8"/>
      <sheetName val="55,9"/>
      <sheetName val="55,10"/>
      <sheetName val="55,11"/>
      <sheetName val="55,12"/>
      <sheetName val="55,13"/>
      <sheetName val="55,14"/>
      <sheetName val="55,15"/>
      <sheetName val="55,16"/>
      <sheetName val="55,17"/>
      <sheetName val="55,18"/>
      <sheetName val="55,19"/>
      <sheetName val="55,20"/>
      <sheetName val="55,21"/>
      <sheetName val="55,22"/>
      <sheetName val="55,23"/>
      <sheetName val="55,24"/>
      <sheetName val="55,25"/>
      <sheetName val="56,1"/>
      <sheetName val="56,2"/>
      <sheetName val="56,3"/>
      <sheetName val="56,4"/>
      <sheetName val="56,5"/>
      <sheetName val="56,6"/>
      <sheetName val="56,7"/>
      <sheetName val="56,8"/>
      <sheetName val="56,9"/>
      <sheetName val="56,10"/>
      <sheetName val="56,11"/>
      <sheetName val="56,12"/>
      <sheetName val="56,13"/>
      <sheetName val="56,14"/>
      <sheetName val="56,15"/>
      <sheetName val="56,16"/>
      <sheetName val="56,17"/>
      <sheetName val="56,18"/>
      <sheetName val="56,19"/>
      <sheetName val="56,20"/>
      <sheetName val="56,21"/>
      <sheetName val="56,22"/>
      <sheetName val="56,23"/>
      <sheetName val="56,24"/>
      <sheetName val="56,25"/>
      <sheetName val="56,26"/>
      <sheetName val="56,27"/>
      <sheetName val="56,28"/>
      <sheetName val="56,29"/>
      <sheetName val="56,30"/>
      <sheetName val="Modelo"/>
    </sheetNames>
    <sheetDataSet>
      <sheetData sheetId="0"/>
      <sheetData sheetId="1"/>
      <sheetData sheetId="2">
        <row r="12">
          <cell r="B12" t="str">
            <v>Ayudantes</v>
          </cell>
        </row>
        <row r="13">
          <cell r="B13" t="str">
            <v>Cadenero 1</v>
          </cell>
        </row>
        <row r="14">
          <cell r="B14" t="str">
            <v>Cadenero 2</v>
          </cell>
        </row>
        <row r="15">
          <cell r="B15" t="str">
            <v>Cuadrilla tipo 1(1 oficial + 1 ayudante)</v>
          </cell>
        </row>
        <row r="16">
          <cell r="B16" t="str">
            <v>Cuadrilla tipo 2(1 oficial + 2 ayudantes)</v>
          </cell>
        </row>
        <row r="17">
          <cell r="B17" t="str">
            <v>Cuadrilla tipo 3(1 oficial + 3 ayudantes)</v>
          </cell>
        </row>
        <row r="18">
          <cell r="B18" t="str">
            <v>Cuadrilla tipo 4(1 oficial + 4 ayudantes)</v>
          </cell>
        </row>
        <row r="19">
          <cell r="B19" t="str">
            <v>Cuadrilla electrica tipo 1(1 oficial + 1 ayudante)</v>
          </cell>
        </row>
        <row r="20">
          <cell r="B20" t="str">
            <v>Cuadrilla electrica tipo 2(1 oficial + 2 ayudantes)</v>
          </cell>
        </row>
        <row r="21">
          <cell r="B21" t="str">
            <v>Maestro</v>
          </cell>
        </row>
        <row r="22">
          <cell r="B22" t="str">
            <v>Machineros</v>
          </cell>
        </row>
        <row r="23">
          <cell r="B23" t="str">
            <v>Oficial</v>
          </cell>
        </row>
        <row r="24">
          <cell r="B24" t="str">
            <v>Operador</v>
          </cell>
        </row>
        <row r="25">
          <cell r="B25" t="str">
            <v>Técnico electrico</v>
          </cell>
        </row>
        <row r="26">
          <cell r="B26" t="str">
            <v>Tecnico en bombas</v>
          </cell>
        </row>
        <row r="27">
          <cell r="B27" t="str">
            <v>Topógrafo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ITEMS"/>
      <sheetName val="APU"/>
      <sheetName val="MATERIALES"/>
      <sheetName val="AIU"/>
      <sheetName val="EQUIPOS"/>
      <sheetName val="TRANSPORTES"/>
      <sheetName val="personal"/>
      <sheetName val="SALARIOS"/>
      <sheetName val="DOTACIONES"/>
    </sheetNames>
    <sheetDataSet>
      <sheetData sheetId="0" refreshError="1"/>
      <sheetData sheetId="1" refreshError="1">
        <row r="2">
          <cell r="B2" t="str">
            <v>Localización y replanteo</v>
          </cell>
          <cell r="C2" t="str">
            <v>M2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DATOS"/>
      <sheetName val="Circuitos"/>
      <sheetName val="EQUIPO"/>
      <sheetName val="MANO DE OBRA"/>
    </sheetNames>
    <sheetDataSet>
      <sheetData sheetId="0" refreshError="1"/>
      <sheetData sheetId="1" refreshError="1"/>
      <sheetData sheetId="2" refreshError="1">
        <row r="522">
          <cell r="A522" t="str">
            <v>2.4.22</v>
          </cell>
          <cell r="B522" t="str">
            <v>Cárcamo tipo Box coulvert de 36"</v>
          </cell>
          <cell r="C522" t="str">
            <v>m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Datos"/>
      <sheetName val="Cuadrillas"/>
      <sheetName val="Jornal"/>
      <sheetName val="Macro1"/>
      <sheetName val="Banderas"/>
      <sheetName val="Hoja3"/>
      <sheetName val="Presup Av 1o de mayo con 73a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RECIOS"/>
      <sheetName val="UNITARIOS"/>
      <sheetName val="Av. Cali K4+880 - K4+970"/>
      <sheetName val="AIU"/>
      <sheetName val="SOCIAL"/>
      <sheetName val="AJUSTE"/>
      <sheetName val="PMT"/>
      <sheetName val="AIU PMT"/>
      <sheetName val="RESUMEN_PRECIOS"/>
      <sheetName val="Av__Cali_K4+880_-_K4+970"/>
      <sheetName val="AIU_PMT"/>
    </sheetNames>
    <sheetDataSet>
      <sheetData sheetId="0"/>
      <sheetData sheetId="1"/>
      <sheetData sheetId="2"/>
      <sheetData sheetId="3" refreshError="1">
        <row r="1">
          <cell r="A1" t="str">
            <v>INSTITUTO DE DESARROLLO URBANO IDU</v>
          </cell>
        </row>
        <row r="2">
          <cell r="A2" t="str">
            <v>MATRIZ PARA CALCULO DE FACTOR DE A.I.U. - AÑO 2007</v>
          </cell>
        </row>
        <row r="4">
          <cell r="B4" t="str">
            <v>COSTO DIRECTO ESTIMADO DE OBRA (CD)</v>
          </cell>
          <cell r="C4">
            <v>1032077768</v>
          </cell>
          <cell r="E4" t="str">
            <v>COSTO TOTAL DEL PROYECTO</v>
          </cell>
          <cell r="G4">
            <v>1413373801</v>
          </cell>
          <cell r="H4" t="str">
            <v>COSTO DIRECTO ESTIMADO DE OBRA (CD)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RESUMEN"/>
      <sheetName val="ITEMS"/>
      <sheetName val="APU"/>
      <sheetName val="EQUIPOS"/>
      <sheetName val="MATERIALES"/>
      <sheetName val="personal"/>
      <sheetName val="circuitos codensa"/>
      <sheetName val="Circuitos"/>
      <sheetName val="Formato Presupuesto Consultoria"/>
      <sheetName val="DATOS"/>
      <sheetName val="Cuadrillas"/>
      <sheetName val="Jornal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No</v>
          </cell>
          <cell r="B1" t="str">
            <v>código</v>
          </cell>
          <cell r="C1" t="str">
            <v>Equipo</v>
          </cell>
          <cell r="D1" t="str">
            <v>Tipo</v>
          </cell>
          <cell r="E1" t="str">
            <v>Valor Hora</v>
          </cell>
          <cell r="F1" t="str">
            <v>Combustible</v>
          </cell>
          <cell r="G1" t="str">
            <v>Operador</v>
          </cell>
          <cell r="H1" t="str">
            <v>Valor Total</v>
          </cell>
          <cell r="J1">
            <v>1</v>
          </cell>
        </row>
        <row r="2">
          <cell r="A2">
            <v>1</v>
          </cell>
          <cell r="B2" t="str">
            <v>equi</v>
          </cell>
          <cell r="C2" t="str">
            <v>ANDAMIO - SECCIÓN</v>
          </cell>
          <cell r="D2" t="str">
            <v xml:space="preserve"> -- </v>
          </cell>
          <cell r="E2">
            <v>62.5</v>
          </cell>
          <cell r="F2">
            <v>0</v>
          </cell>
          <cell r="H2">
            <v>100</v>
          </cell>
        </row>
        <row r="3">
          <cell r="A3">
            <v>2</v>
          </cell>
          <cell r="B3" t="str">
            <v>equi</v>
          </cell>
          <cell r="C3" t="str">
            <v>ANTORCHA</v>
          </cell>
          <cell r="D3" t="str">
            <v xml:space="preserve"> -- </v>
          </cell>
          <cell r="E3">
            <v>250</v>
          </cell>
          <cell r="F3">
            <v>0</v>
          </cell>
          <cell r="H3">
            <v>250</v>
          </cell>
        </row>
        <row r="4">
          <cell r="A4">
            <v>3</v>
          </cell>
          <cell r="B4" t="str">
            <v>equi</v>
          </cell>
          <cell r="C4" t="str">
            <v>BANDA</v>
          </cell>
          <cell r="D4" t="str">
            <v xml:space="preserve"> -- </v>
          </cell>
          <cell r="E4">
            <v>469.41333333333336</v>
          </cell>
          <cell r="F4">
            <v>0</v>
          </cell>
          <cell r="H4">
            <v>600</v>
          </cell>
        </row>
        <row r="5">
          <cell r="A5">
            <v>4</v>
          </cell>
          <cell r="B5" t="str">
            <v>equi</v>
          </cell>
          <cell r="C5" t="str">
            <v>CANGURO COMPACTADOR</v>
          </cell>
          <cell r="D5" t="str">
            <v>-- --</v>
          </cell>
          <cell r="E5">
            <v>15000</v>
          </cell>
          <cell r="H5">
            <v>18608.8</v>
          </cell>
        </row>
        <row r="6">
          <cell r="A6">
            <v>5</v>
          </cell>
          <cell r="B6" t="str">
            <v>equi</v>
          </cell>
          <cell r="C6" t="str">
            <v>BISELADORA</v>
          </cell>
          <cell r="D6" t="str">
            <v>H&amp;M</v>
          </cell>
          <cell r="E6">
            <v>881.77083333333337</v>
          </cell>
          <cell r="F6">
            <v>0</v>
          </cell>
          <cell r="H6">
            <v>500</v>
          </cell>
        </row>
        <row r="7">
          <cell r="A7">
            <v>6</v>
          </cell>
          <cell r="B7" t="str">
            <v>equi</v>
          </cell>
          <cell r="C7" t="str">
            <v>BOBCAT</v>
          </cell>
          <cell r="D7" t="str">
            <v>-- --</v>
          </cell>
          <cell r="E7">
            <v>32000</v>
          </cell>
          <cell r="F7">
            <v>1.5</v>
          </cell>
          <cell r="H7">
            <v>33110.300000000003</v>
          </cell>
        </row>
        <row r="8">
          <cell r="A8">
            <v>7</v>
          </cell>
          <cell r="B8" t="str">
            <v>equi</v>
          </cell>
          <cell r="C8" t="str">
            <v>BOMBA LLENADO</v>
          </cell>
          <cell r="D8" t="str">
            <v>Duplex</v>
          </cell>
          <cell r="E8">
            <v>15000</v>
          </cell>
          <cell r="F8">
            <v>2.5</v>
          </cell>
          <cell r="H8">
            <v>15002.5</v>
          </cell>
        </row>
        <row r="9">
          <cell r="A9">
            <v>8</v>
          </cell>
          <cell r="B9" t="str">
            <v>equi</v>
          </cell>
          <cell r="C9" t="str">
            <v>BOMBA PRUEBA</v>
          </cell>
          <cell r="D9" t="str">
            <v>Triplex</v>
          </cell>
          <cell r="E9">
            <v>15000</v>
          </cell>
          <cell r="F9">
            <v>2.5</v>
          </cell>
          <cell r="H9">
            <v>15002.5</v>
          </cell>
        </row>
        <row r="10">
          <cell r="A10">
            <v>9</v>
          </cell>
          <cell r="B10" t="str">
            <v>equi</v>
          </cell>
          <cell r="C10" t="str">
            <v>BOMBA PRUEBA MANUAL</v>
          </cell>
          <cell r="D10" t="str">
            <v>-- --</v>
          </cell>
          <cell r="E10">
            <v>1600</v>
          </cell>
          <cell r="F10">
            <v>0</v>
          </cell>
          <cell r="H10">
            <v>1600</v>
          </cell>
        </row>
        <row r="11">
          <cell r="A11">
            <v>10</v>
          </cell>
          <cell r="B11" t="str">
            <v>equi</v>
          </cell>
          <cell r="C11" t="str">
            <v>BULLDOZER</v>
          </cell>
          <cell r="D11" t="str">
            <v>D6D</v>
          </cell>
          <cell r="E11">
            <v>40000</v>
          </cell>
          <cell r="F11">
            <v>5</v>
          </cell>
          <cell r="H11">
            <v>43113.8</v>
          </cell>
        </row>
        <row r="12">
          <cell r="A12">
            <v>11</v>
          </cell>
          <cell r="B12" t="str">
            <v>equi</v>
          </cell>
          <cell r="C12" t="str">
            <v>BULLDOZER D4D</v>
          </cell>
          <cell r="D12" t="str">
            <v>D4D</v>
          </cell>
          <cell r="E12">
            <v>45000</v>
          </cell>
          <cell r="F12">
            <v>5</v>
          </cell>
          <cell r="H12">
            <v>41113.800000000003</v>
          </cell>
        </row>
        <row r="13">
          <cell r="A13">
            <v>12</v>
          </cell>
          <cell r="B13" t="str">
            <v>equi</v>
          </cell>
          <cell r="C13" t="str">
            <v>BUS</v>
          </cell>
          <cell r="D13" t="str">
            <v>-- --</v>
          </cell>
          <cell r="E13">
            <v>15000</v>
          </cell>
          <cell r="F13">
            <v>1.5</v>
          </cell>
          <cell r="H13">
            <v>15938</v>
          </cell>
        </row>
        <row r="14">
          <cell r="A14">
            <v>13</v>
          </cell>
          <cell r="B14" t="str">
            <v>equi</v>
          </cell>
          <cell r="C14" t="str">
            <v>CAMIÓN 600</v>
          </cell>
          <cell r="D14">
            <v>600</v>
          </cell>
          <cell r="E14">
            <v>16000</v>
          </cell>
          <cell r="F14">
            <v>1.5</v>
          </cell>
          <cell r="H14">
            <v>15938</v>
          </cell>
        </row>
        <row r="15">
          <cell r="A15">
            <v>14</v>
          </cell>
          <cell r="B15" t="str">
            <v>equi</v>
          </cell>
          <cell r="C15" t="str">
            <v>CAMIÓN GRÚA</v>
          </cell>
          <cell r="D15" t="str">
            <v>Grúa</v>
          </cell>
          <cell r="E15">
            <v>18000</v>
          </cell>
          <cell r="F15">
            <v>1.5</v>
          </cell>
          <cell r="H15">
            <v>19938</v>
          </cell>
        </row>
        <row r="16">
          <cell r="A16">
            <v>15</v>
          </cell>
          <cell r="B16" t="str">
            <v>equi</v>
          </cell>
          <cell r="C16" t="str">
            <v>CAMIONETA- 350</v>
          </cell>
          <cell r="D16" t="str">
            <v>Estacas</v>
          </cell>
          <cell r="E16">
            <v>9000</v>
          </cell>
          <cell r="F16">
            <v>1.5</v>
          </cell>
          <cell r="H16">
            <v>19438</v>
          </cell>
        </row>
        <row r="17">
          <cell r="A17">
            <v>16</v>
          </cell>
          <cell r="B17" t="str">
            <v>equi</v>
          </cell>
          <cell r="C17" t="str">
            <v>CAMPERO</v>
          </cell>
          <cell r="D17" t="str">
            <v>4x4</v>
          </cell>
          <cell r="E17">
            <v>8000</v>
          </cell>
          <cell r="F17">
            <v>1.5</v>
          </cell>
          <cell r="H17">
            <v>16968</v>
          </cell>
        </row>
        <row r="18">
          <cell r="A18">
            <v>17</v>
          </cell>
          <cell r="B18" t="str">
            <v>equi</v>
          </cell>
          <cell r="C18" t="str">
            <v>COMPACTADOR RANA</v>
          </cell>
          <cell r="D18" t="str">
            <v>Manual</v>
          </cell>
          <cell r="E18">
            <v>2250</v>
          </cell>
          <cell r="F18">
            <v>1.5</v>
          </cell>
          <cell r="H18">
            <v>1001.5</v>
          </cell>
        </row>
        <row r="19">
          <cell r="A19">
            <v>18</v>
          </cell>
          <cell r="B19" t="str">
            <v>equi</v>
          </cell>
          <cell r="C19" t="str">
            <v>COMPRESOR</v>
          </cell>
          <cell r="D19" t="str">
            <v>250 cfm</v>
          </cell>
          <cell r="E19">
            <v>12000</v>
          </cell>
          <cell r="F19">
            <v>1.5</v>
          </cell>
          <cell r="H19">
            <v>15001.5</v>
          </cell>
        </row>
        <row r="20">
          <cell r="A20">
            <v>19</v>
          </cell>
          <cell r="B20" t="str">
            <v>equi</v>
          </cell>
          <cell r="C20" t="str">
            <v>COMPRESOR</v>
          </cell>
          <cell r="D20" t="str">
            <v>175 cfm</v>
          </cell>
          <cell r="E20">
            <v>10000</v>
          </cell>
          <cell r="F20">
            <v>1.5</v>
          </cell>
          <cell r="H20">
            <v>13001.5</v>
          </cell>
        </row>
        <row r="21">
          <cell r="A21">
            <v>20</v>
          </cell>
          <cell r="B21" t="str">
            <v>equi</v>
          </cell>
          <cell r="C21" t="str">
            <v>CONTENEDOR</v>
          </cell>
          <cell r="D21" t="str">
            <v>Genérico</v>
          </cell>
          <cell r="E21">
            <v>800</v>
          </cell>
          <cell r="F21">
            <v>0</v>
          </cell>
          <cell r="H21">
            <v>800</v>
          </cell>
        </row>
        <row r="22">
          <cell r="A22">
            <v>21</v>
          </cell>
          <cell r="B22" t="str">
            <v>equi</v>
          </cell>
          <cell r="C22" t="str">
            <v>CORTATUBOS</v>
          </cell>
          <cell r="D22" t="str">
            <v>Ridgid</v>
          </cell>
          <cell r="E22">
            <v>461.85185185185185</v>
          </cell>
          <cell r="F22">
            <v>0</v>
          </cell>
          <cell r="H22">
            <v>500</v>
          </cell>
        </row>
        <row r="23">
          <cell r="A23">
            <v>22</v>
          </cell>
          <cell r="B23" t="str">
            <v>equi</v>
          </cell>
          <cell r="C23" t="str">
            <v>DIFERENCIAL 2 TON</v>
          </cell>
          <cell r="D23" t="str">
            <v>Genérica</v>
          </cell>
          <cell r="E23">
            <v>103.65486111111112</v>
          </cell>
          <cell r="F23">
            <v>0</v>
          </cell>
          <cell r="H23">
            <v>500</v>
          </cell>
        </row>
        <row r="24">
          <cell r="A24">
            <v>23</v>
          </cell>
          <cell r="B24" t="str">
            <v>equi</v>
          </cell>
          <cell r="C24" t="str">
            <v>DOBLADORA</v>
          </cell>
          <cell r="D24" t="str">
            <v>Hasta 12"</v>
          </cell>
          <cell r="E24">
            <v>13125</v>
          </cell>
          <cell r="F24">
            <v>1.5</v>
          </cell>
          <cell r="H24">
            <v>3001.5</v>
          </cell>
        </row>
        <row r="25">
          <cell r="A25">
            <v>24</v>
          </cell>
          <cell r="B25" t="str">
            <v>equi</v>
          </cell>
          <cell r="C25" t="str">
            <v>DOBLADORA MANUAL</v>
          </cell>
          <cell r="D25" t="str">
            <v>-- --</v>
          </cell>
          <cell r="E25">
            <v>1000</v>
          </cell>
          <cell r="F25">
            <v>0</v>
          </cell>
          <cell r="H25">
            <v>1000</v>
          </cell>
        </row>
        <row r="26">
          <cell r="A26">
            <v>25</v>
          </cell>
          <cell r="B26" t="str">
            <v>equi</v>
          </cell>
          <cell r="C26" t="str">
            <v>ENCINTADORA</v>
          </cell>
          <cell r="D26" t="str">
            <v>Genérica</v>
          </cell>
          <cell r="F26">
            <v>1.5</v>
          </cell>
          <cell r="H26">
            <v>16001.5</v>
          </cell>
        </row>
        <row r="27">
          <cell r="A27">
            <v>26</v>
          </cell>
          <cell r="B27" t="str">
            <v>equi</v>
          </cell>
          <cell r="C27" t="str">
            <v>EQ. DIBUJO</v>
          </cell>
          <cell r="D27" t="str">
            <v>Autocad</v>
          </cell>
          <cell r="E27">
            <v>2000</v>
          </cell>
          <cell r="F27">
            <v>0</v>
          </cell>
          <cell r="H27">
            <v>2000</v>
          </cell>
        </row>
        <row r="28">
          <cell r="A28">
            <v>27</v>
          </cell>
          <cell r="B28" t="str">
            <v>equi</v>
          </cell>
          <cell r="C28" t="str">
            <v>EQ. MONTAJE</v>
          </cell>
          <cell r="D28" t="str">
            <v>-- --</v>
          </cell>
          <cell r="E28">
            <v>5000</v>
          </cell>
          <cell r="F28">
            <v>0</v>
          </cell>
          <cell r="H28">
            <v>5000</v>
          </cell>
        </row>
        <row r="29">
          <cell r="A29">
            <v>28</v>
          </cell>
          <cell r="B29" t="str">
            <v>equi</v>
          </cell>
          <cell r="C29" t="str">
            <v>EQ. OXICORTE</v>
          </cell>
          <cell r="D29" t="str">
            <v>Victor</v>
          </cell>
          <cell r="E29">
            <v>287.98611111111109</v>
          </cell>
          <cell r="F29">
            <v>0</v>
          </cell>
          <cell r="H29">
            <v>650</v>
          </cell>
        </row>
        <row r="30">
          <cell r="A30">
            <v>29</v>
          </cell>
          <cell r="B30" t="str">
            <v>equi</v>
          </cell>
          <cell r="C30" t="str">
            <v>EQ. RX</v>
          </cell>
          <cell r="D30" t="str">
            <v xml:space="preserve"> -- </v>
          </cell>
          <cell r="E30">
            <v>6000</v>
          </cell>
          <cell r="F30">
            <v>0</v>
          </cell>
          <cell r="H30">
            <v>6000</v>
          </cell>
        </row>
        <row r="31">
          <cell r="A31">
            <v>30</v>
          </cell>
          <cell r="B31" t="str">
            <v>equi</v>
          </cell>
          <cell r="C31" t="str">
            <v>EQ. SANDBLASTING</v>
          </cell>
          <cell r="D31" t="str">
            <v>Atlas Copco</v>
          </cell>
          <cell r="E31">
            <v>2500</v>
          </cell>
          <cell r="F31">
            <v>0</v>
          </cell>
          <cell r="H31">
            <v>2500</v>
          </cell>
        </row>
        <row r="32">
          <cell r="A32">
            <v>31</v>
          </cell>
          <cell r="B32" t="str">
            <v>equi</v>
          </cell>
          <cell r="C32" t="str">
            <v>EQ. TOPOGRAFÍA</v>
          </cell>
          <cell r="D32" t="str">
            <v>Kern</v>
          </cell>
          <cell r="E32">
            <v>5000</v>
          </cell>
          <cell r="F32">
            <v>0</v>
          </cell>
          <cell r="H32">
            <v>5000</v>
          </cell>
        </row>
        <row r="33">
          <cell r="A33">
            <v>32</v>
          </cell>
          <cell r="B33" t="str">
            <v>equi</v>
          </cell>
          <cell r="C33" t="str">
            <v>GRAPA</v>
          </cell>
          <cell r="D33" t="str">
            <v>Externa</v>
          </cell>
          <cell r="E33">
            <v>500</v>
          </cell>
          <cell r="F33">
            <v>0</v>
          </cell>
          <cell r="H33">
            <v>500</v>
          </cell>
        </row>
        <row r="34">
          <cell r="A34">
            <v>33</v>
          </cell>
          <cell r="B34" t="str">
            <v>equi</v>
          </cell>
          <cell r="C34" t="str">
            <v>GRÚA DE 20 TON</v>
          </cell>
          <cell r="D34" t="str">
            <v>Genérica</v>
          </cell>
          <cell r="E34">
            <v>110000.00000000001</v>
          </cell>
          <cell r="F34">
            <v>5</v>
          </cell>
          <cell r="H34">
            <v>63113.8</v>
          </cell>
        </row>
        <row r="35">
          <cell r="A35">
            <v>34</v>
          </cell>
          <cell r="B35" t="str">
            <v>equi</v>
          </cell>
          <cell r="C35" t="str">
            <v>GRÚA DE 35 TON</v>
          </cell>
          <cell r="D35" t="str">
            <v>-- --</v>
          </cell>
          <cell r="E35">
            <v>154000</v>
          </cell>
          <cell r="F35">
            <v>5</v>
          </cell>
          <cell r="H35">
            <v>73113.8</v>
          </cell>
        </row>
        <row r="36">
          <cell r="A36">
            <v>35</v>
          </cell>
          <cell r="B36" t="str">
            <v>equi</v>
          </cell>
          <cell r="C36" t="str">
            <v>GUADAÑADORA</v>
          </cell>
          <cell r="D36" t="str">
            <v>Genérica</v>
          </cell>
          <cell r="E36">
            <v>923.28194444444443</v>
          </cell>
          <cell r="F36">
            <v>0.5</v>
          </cell>
          <cell r="H36">
            <v>1000.5</v>
          </cell>
        </row>
        <row r="37">
          <cell r="A37">
            <v>36</v>
          </cell>
          <cell r="B37" t="str">
            <v>equi</v>
          </cell>
          <cell r="C37" t="str">
            <v>HERR. MENOR</v>
          </cell>
          <cell r="D37" t="str">
            <v>Genérica</v>
          </cell>
          <cell r="E37">
            <v>750</v>
          </cell>
          <cell r="F37">
            <v>0</v>
          </cell>
          <cell r="H37">
            <v>750</v>
          </cell>
        </row>
        <row r="38">
          <cell r="A38">
            <v>37</v>
          </cell>
          <cell r="B38" t="str">
            <v>equi</v>
          </cell>
          <cell r="C38" t="str">
            <v>HOLLIDAY DETECTOR</v>
          </cell>
          <cell r="D38" t="str">
            <v>Spy</v>
          </cell>
          <cell r="E38">
            <v>750</v>
          </cell>
          <cell r="F38">
            <v>0</v>
          </cell>
          <cell r="H38">
            <v>750</v>
          </cell>
        </row>
        <row r="39">
          <cell r="A39">
            <v>38</v>
          </cell>
          <cell r="B39" t="str">
            <v>equi</v>
          </cell>
          <cell r="C39" t="str">
            <v>HOT TAPPING MACHINE</v>
          </cell>
          <cell r="D39" t="str">
            <v xml:space="preserve"> hasta Ø=6"</v>
          </cell>
          <cell r="E39">
            <v>7000</v>
          </cell>
          <cell r="F39">
            <v>0</v>
          </cell>
          <cell r="H39">
            <v>7000</v>
          </cell>
        </row>
        <row r="40">
          <cell r="A40">
            <v>39</v>
          </cell>
          <cell r="B40" t="str">
            <v>equi</v>
          </cell>
          <cell r="C40" t="str">
            <v>INSTRUMENTOS PRUEBAS PROTECCION CATODICA</v>
          </cell>
          <cell r="D40" t="str">
            <v>-- --</v>
          </cell>
          <cell r="E40">
            <v>1200</v>
          </cell>
          <cell r="F40">
            <v>0</v>
          </cell>
          <cell r="H40">
            <v>1200</v>
          </cell>
        </row>
        <row r="41">
          <cell r="A41">
            <v>40</v>
          </cell>
          <cell r="B41" t="str">
            <v>equi</v>
          </cell>
          <cell r="C41" t="str">
            <v>MANÓMETRO</v>
          </cell>
          <cell r="D41" t="str">
            <v xml:space="preserve"> -- </v>
          </cell>
          <cell r="E41">
            <v>400</v>
          </cell>
          <cell r="F41">
            <v>0</v>
          </cell>
          <cell r="H41">
            <v>400</v>
          </cell>
        </row>
        <row r="42">
          <cell r="A42">
            <v>41</v>
          </cell>
          <cell r="B42" t="str">
            <v>equi</v>
          </cell>
          <cell r="C42" t="str">
            <v>MÁQ. SOLDAR</v>
          </cell>
          <cell r="D42" t="str">
            <v>SA250</v>
          </cell>
          <cell r="E42">
            <v>3500</v>
          </cell>
          <cell r="F42">
            <v>1.5</v>
          </cell>
          <cell r="H42">
            <v>5001.5</v>
          </cell>
        </row>
        <row r="43">
          <cell r="A43">
            <v>42</v>
          </cell>
          <cell r="B43" t="str">
            <v>equi</v>
          </cell>
          <cell r="C43" t="str">
            <v>MEGGER</v>
          </cell>
          <cell r="D43" t="str">
            <v>-- --</v>
          </cell>
          <cell r="E43">
            <v>1200</v>
          </cell>
          <cell r="F43">
            <v>0</v>
          </cell>
          <cell r="H43">
            <v>1200</v>
          </cell>
        </row>
        <row r="44">
          <cell r="A44">
            <v>43</v>
          </cell>
          <cell r="B44" t="str">
            <v>equi</v>
          </cell>
          <cell r="C44" t="str">
            <v>MEZCLADORA</v>
          </cell>
          <cell r="D44" t="str">
            <v>1 1/2 Bultos</v>
          </cell>
          <cell r="E44">
            <v>2250</v>
          </cell>
          <cell r="F44">
            <v>0.5</v>
          </cell>
          <cell r="H44">
            <v>3000.5</v>
          </cell>
        </row>
        <row r="45">
          <cell r="A45">
            <v>44</v>
          </cell>
          <cell r="B45" t="str">
            <v>equi</v>
          </cell>
          <cell r="C45" t="str">
            <v>MOTOBOMBA 3"</v>
          </cell>
          <cell r="D45" t="str">
            <v>IHM</v>
          </cell>
          <cell r="E45">
            <v>2500</v>
          </cell>
          <cell r="F45">
            <v>0.5</v>
          </cell>
          <cell r="H45">
            <v>2500.5</v>
          </cell>
        </row>
        <row r="46">
          <cell r="A46">
            <v>45</v>
          </cell>
          <cell r="B46" t="str">
            <v>equi</v>
          </cell>
          <cell r="C46" t="str">
            <v>MOTONIVELADORA</v>
          </cell>
          <cell r="D46" t="str">
            <v xml:space="preserve"> -- </v>
          </cell>
          <cell r="E46">
            <v>40000</v>
          </cell>
          <cell r="F46">
            <v>5</v>
          </cell>
          <cell r="H46">
            <v>39113.800000000003</v>
          </cell>
        </row>
        <row r="47">
          <cell r="A47">
            <v>46</v>
          </cell>
          <cell r="B47" t="str">
            <v>equi</v>
          </cell>
          <cell r="C47" t="str">
            <v>MULTÍMETRO</v>
          </cell>
          <cell r="D47" t="str">
            <v xml:space="preserve"> -- </v>
          </cell>
          <cell r="E47">
            <v>1300</v>
          </cell>
          <cell r="F47">
            <v>0</v>
          </cell>
          <cell r="H47">
            <v>1300</v>
          </cell>
        </row>
        <row r="48">
          <cell r="A48">
            <v>47</v>
          </cell>
          <cell r="B48" t="str">
            <v>equi</v>
          </cell>
          <cell r="C48" t="str">
            <v>PERFORADORA HORIZONTAL</v>
          </cell>
          <cell r="D48" t="str">
            <v>CRC</v>
          </cell>
          <cell r="E48">
            <v>24000</v>
          </cell>
          <cell r="F48">
            <v>2</v>
          </cell>
          <cell r="H48">
            <v>24002</v>
          </cell>
        </row>
        <row r="49">
          <cell r="A49">
            <v>48</v>
          </cell>
          <cell r="B49" t="str">
            <v>equi</v>
          </cell>
          <cell r="C49" t="str">
            <v>PLANTA ELÉCTRICA</v>
          </cell>
          <cell r="D49" t="str">
            <v>5 KW</v>
          </cell>
          <cell r="E49">
            <v>2800</v>
          </cell>
          <cell r="F49">
            <v>0.5</v>
          </cell>
          <cell r="H49">
            <v>2800.5</v>
          </cell>
        </row>
        <row r="50">
          <cell r="A50">
            <v>49</v>
          </cell>
          <cell r="B50" t="str">
            <v>equi</v>
          </cell>
          <cell r="C50" t="str">
            <v>PULIDORA</v>
          </cell>
          <cell r="D50" t="str">
            <v>Bosch</v>
          </cell>
          <cell r="E50">
            <v>312.5</v>
          </cell>
          <cell r="F50">
            <v>0</v>
          </cell>
          <cell r="H50">
            <v>500</v>
          </cell>
        </row>
        <row r="51">
          <cell r="A51">
            <v>50</v>
          </cell>
          <cell r="B51" t="str">
            <v>equi</v>
          </cell>
          <cell r="C51" t="str">
            <v>REGISTRADOR</v>
          </cell>
          <cell r="D51" t="str">
            <v>Weskler</v>
          </cell>
          <cell r="E51">
            <v>2500</v>
          </cell>
          <cell r="F51">
            <v>0</v>
          </cell>
          <cell r="H51">
            <v>2500</v>
          </cell>
        </row>
        <row r="52">
          <cell r="A52">
            <v>51</v>
          </cell>
          <cell r="B52" t="str">
            <v>equi</v>
          </cell>
          <cell r="C52" t="str">
            <v>RETROCARGADOR</v>
          </cell>
          <cell r="D52" t="str">
            <v>Llantas</v>
          </cell>
          <cell r="E52">
            <v>40000</v>
          </cell>
          <cell r="F52">
            <v>3.5</v>
          </cell>
          <cell r="H52">
            <v>35112.300000000003</v>
          </cell>
        </row>
        <row r="53">
          <cell r="A53">
            <v>52</v>
          </cell>
          <cell r="B53" t="str">
            <v>equi</v>
          </cell>
          <cell r="C53" t="str">
            <v>RETROEXCAVADORA</v>
          </cell>
          <cell r="D53" t="str">
            <v>Oruga</v>
          </cell>
          <cell r="E53">
            <v>45000</v>
          </cell>
          <cell r="F53">
            <v>4</v>
          </cell>
          <cell r="H53">
            <v>47113.8</v>
          </cell>
        </row>
        <row r="54">
          <cell r="A54">
            <v>53</v>
          </cell>
          <cell r="B54" t="str">
            <v>equi</v>
          </cell>
          <cell r="C54" t="str">
            <v>RETRO CON MARTILLO</v>
          </cell>
          <cell r="D54" t="str">
            <v>Oruga</v>
          </cell>
          <cell r="E54">
            <v>100000</v>
          </cell>
          <cell r="F54">
            <v>5</v>
          </cell>
          <cell r="H54">
            <v>62113.8</v>
          </cell>
        </row>
        <row r="55">
          <cell r="A55">
            <v>54</v>
          </cell>
          <cell r="B55" t="str">
            <v>equi</v>
          </cell>
          <cell r="C55" t="str">
            <v>TIENDETUBOS</v>
          </cell>
          <cell r="D55" t="str">
            <v>561</v>
          </cell>
          <cell r="E55">
            <v>43000</v>
          </cell>
          <cell r="F55">
            <v>5</v>
          </cell>
          <cell r="H55">
            <v>47113.8</v>
          </cell>
        </row>
        <row r="56">
          <cell r="A56">
            <v>55</v>
          </cell>
          <cell r="B56" t="str">
            <v>equi</v>
          </cell>
          <cell r="C56" t="str">
            <v>TRACTOMULA CAMABAJA</v>
          </cell>
          <cell r="D56" t="str">
            <v>Camabaja</v>
          </cell>
          <cell r="E56">
            <v>16000</v>
          </cell>
          <cell r="F56">
            <v>4.5</v>
          </cell>
          <cell r="H56">
            <v>27941</v>
          </cell>
        </row>
        <row r="57">
          <cell r="A57">
            <v>56</v>
          </cell>
          <cell r="B57" t="str">
            <v>equi</v>
          </cell>
          <cell r="C57" t="str">
            <v>TRACTOMULA PLATAFORMA</v>
          </cell>
          <cell r="D57" t="str">
            <v>Plataforma</v>
          </cell>
          <cell r="E57">
            <v>25000</v>
          </cell>
          <cell r="F57">
            <v>4.5</v>
          </cell>
          <cell r="H57">
            <v>25941</v>
          </cell>
        </row>
        <row r="58">
          <cell r="A58">
            <v>57</v>
          </cell>
          <cell r="B58" t="str">
            <v>equi</v>
          </cell>
          <cell r="C58" t="str">
            <v>VIBRADOR CONCRETO</v>
          </cell>
          <cell r="D58" t="str">
            <v>Elliot</v>
          </cell>
          <cell r="E58">
            <v>2250</v>
          </cell>
          <cell r="F58">
            <v>0.5</v>
          </cell>
          <cell r="H58">
            <v>1500.5</v>
          </cell>
        </row>
        <row r="59">
          <cell r="A59">
            <v>58</v>
          </cell>
          <cell r="B59" t="str">
            <v>equi</v>
          </cell>
          <cell r="C59" t="str">
            <v>COMPACTADOR AUTOPROPULSADO</v>
          </cell>
          <cell r="D59" t="str">
            <v>-- --</v>
          </cell>
          <cell r="E59">
            <v>36000</v>
          </cell>
          <cell r="F59">
            <v>2.5</v>
          </cell>
          <cell r="H59">
            <v>39111.300000000003</v>
          </cell>
        </row>
        <row r="60">
          <cell r="A60">
            <v>59</v>
          </cell>
          <cell r="B60" t="str">
            <v>equi</v>
          </cell>
          <cell r="C60" t="str">
            <v>COMPACTADOR MANUAL</v>
          </cell>
          <cell r="D60" t="str">
            <v>-- --</v>
          </cell>
          <cell r="E60">
            <v>1200</v>
          </cell>
          <cell r="F60">
            <v>0.5</v>
          </cell>
          <cell r="H60">
            <v>1200.5</v>
          </cell>
        </row>
        <row r="61">
          <cell r="A61">
            <v>60</v>
          </cell>
          <cell r="B61" t="str">
            <v>equi</v>
          </cell>
          <cell r="C61" t="str">
            <v>VOLQUETA</v>
          </cell>
          <cell r="D61" t="str">
            <v>5 m3</v>
          </cell>
          <cell r="E61">
            <v>20000</v>
          </cell>
          <cell r="F61">
            <v>1.5</v>
          </cell>
          <cell r="H61">
            <v>22604.666666666668</v>
          </cell>
        </row>
        <row r="62">
          <cell r="A62">
            <v>61</v>
          </cell>
          <cell r="B62" t="str">
            <v>equi</v>
          </cell>
          <cell r="C62" t="str">
            <v>CALDERA</v>
          </cell>
          <cell r="D62" t="str">
            <v>-- --</v>
          </cell>
          <cell r="E62" t="str">
            <v>X</v>
          </cell>
          <cell r="F62">
            <v>0.5</v>
          </cell>
          <cell r="H62">
            <v>4200.5</v>
          </cell>
        </row>
        <row r="63">
          <cell r="A63">
            <v>62</v>
          </cell>
          <cell r="B63" t="str">
            <v>equi</v>
          </cell>
          <cell r="C63" t="str">
            <v>CARROMACHO</v>
          </cell>
          <cell r="D63" t="str">
            <v>-- --</v>
          </cell>
          <cell r="E63" t="str">
            <v>X</v>
          </cell>
          <cell r="F63">
            <v>5</v>
          </cell>
          <cell r="H63">
            <v>55941.5</v>
          </cell>
        </row>
        <row r="64">
          <cell r="A64">
            <v>63</v>
          </cell>
          <cell r="B64" t="str">
            <v>equi</v>
          </cell>
          <cell r="C64" t="str">
            <v>TRACTOR AGRÍCOLA</v>
          </cell>
          <cell r="E64">
            <v>11250</v>
          </cell>
          <cell r="F64">
            <v>0.6</v>
          </cell>
          <cell r="H64">
            <v>30109.4</v>
          </cell>
        </row>
        <row r="65">
          <cell r="A65">
            <v>64</v>
          </cell>
          <cell r="B65" t="str">
            <v>equi</v>
          </cell>
          <cell r="C65" t="str">
            <v>EQUIPO FBE</v>
          </cell>
          <cell r="E65" t="str">
            <v>X</v>
          </cell>
          <cell r="I65" t="str">
            <v>este valor incluye combustible</v>
          </cell>
        </row>
        <row r="66">
          <cell r="A66">
            <v>65</v>
          </cell>
          <cell r="B66" t="str">
            <v>equi</v>
          </cell>
          <cell r="C66" t="str">
            <v>MOTOSIERRA</v>
          </cell>
          <cell r="E66">
            <v>1000</v>
          </cell>
          <cell r="F66">
            <v>0.5</v>
          </cell>
          <cell r="H66">
            <v>1000.5</v>
          </cell>
        </row>
        <row r="67">
          <cell r="A67">
            <v>66</v>
          </cell>
          <cell r="B67" t="str">
            <v>equi</v>
          </cell>
          <cell r="C67" t="str">
            <v>CARROTANQUE</v>
          </cell>
          <cell r="E67">
            <v>14500</v>
          </cell>
          <cell r="F67">
            <v>1.5</v>
          </cell>
          <cell r="H67">
            <v>25938</v>
          </cell>
        </row>
        <row r="68">
          <cell r="A68">
            <v>67</v>
          </cell>
          <cell r="B68" t="str">
            <v>equi</v>
          </cell>
          <cell r="C68" t="str">
            <v>CORTADORA DE LADRILLO</v>
          </cell>
          <cell r="E68">
            <v>2500</v>
          </cell>
          <cell r="H68">
            <v>2000</v>
          </cell>
        </row>
        <row r="69">
          <cell r="A69">
            <v>68</v>
          </cell>
          <cell r="B69" t="str">
            <v>equi</v>
          </cell>
          <cell r="C69" t="str">
            <v>EQUIPO VACIO Y CAMARA</v>
          </cell>
          <cell r="E69">
            <v>2500</v>
          </cell>
          <cell r="F69">
            <v>0</v>
          </cell>
          <cell r="H69">
            <v>2500</v>
          </cell>
        </row>
        <row r="70">
          <cell r="A70">
            <v>69</v>
          </cell>
          <cell r="B70" t="str">
            <v>equi</v>
          </cell>
          <cell r="C70" t="str">
            <v>ROSCADORA ELECTRICA</v>
          </cell>
          <cell r="D70" t="str">
            <v>ridgid</v>
          </cell>
          <cell r="E70" t="str">
            <v>X</v>
          </cell>
          <cell r="H70">
            <v>6500</v>
          </cell>
        </row>
        <row r="71">
          <cell r="A71">
            <v>70</v>
          </cell>
          <cell r="B71" t="str">
            <v>equi</v>
          </cell>
          <cell r="C71" t="str">
            <v>EQUIPO PRUEBAS ELECTRICAS</v>
          </cell>
          <cell r="D71" t="str">
            <v>-- ---</v>
          </cell>
          <cell r="E71">
            <v>2000</v>
          </cell>
        </row>
        <row r="72">
          <cell r="A72">
            <v>71</v>
          </cell>
          <cell r="B72" t="str">
            <v>equi</v>
          </cell>
          <cell r="C72" t="str">
            <v>EQUIPO DE CALIBRACIÓN  INSTRUMENTOS</v>
          </cell>
          <cell r="D72" t="str">
            <v>---</v>
          </cell>
          <cell r="E72">
            <v>4000</v>
          </cell>
        </row>
        <row r="73">
          <cell r="A73">
            <v>72</v>
          </cell>
          <cell r="B73" t="str">
            <v>equi</v>
          </cell>
          <cell r="C73" t="str">
            <v>PULIDORA DE TRABAJO PESADO</v>
          </cell>
          <cell r="E73">
            <v>1000</v>
          </cell>
          <cell r="F73">
            <v>0</v>
          </cell>
          <cell r="H73">
            <v>1000</v>
          </cell>
        </row>
        <row r="74">
          <cell r="A74">
            <v>73</v>
          </cell>
          <cell r="B74" t="str">
            <v>equi</v>
          </cell>
          <cell r="C74" t="str">
            <v>DOBLADORA 20"</v>
          </cell>
          <cell r="E74">
            <v>15000</v>
          </cell>
        </row>
        <row r="75">
          <cell r="A75">
            <v>74</v>
          </cell>
          <cell r="B75" t="str">
            <v>equi</v>
          </cell>
          <cell r="C75" t="str">
            <v>EQUIPO DE GAMMAGRAFÍA</v>
          </cell>
          <cell r="E75">
            <v>15000</v>
          </cell>
        </row>
        <row r="76">
          <cell r="A76">
            <v>75</v>
          </cell>
          <cell r="B76" t="str">
            <v>equi</v>
          </cell>
          <cell r="C76" t="str">
            <v>BROCA</v>
          </cell>
          <cell r="E76">
            <v>1500000</v>
          </cell>
        </row>
        <row r="77">
          <cell r="A77">
            <v>76</v>
          </cell>
          <cell r="B77" t="str">
            <v>equi</v>
          </cell>
          <cell r="C77" t="str">
            <v>RASPADOR CON PLATINA CALIBRADORA 20"</v>
          </cell>
          <cell r="D77" t="str">
            <v>UN</v>
          </cell>
          <cell r="E77">
            <v>8500</v>
          </cell>
        </row>
        <row r="78">
          <cell r="A78">
            <v>77</v>
          </cell>
          <cell r="B78" t="str">
            <v>equi</v>
          </cell>
          <cell r="C78" t="str">
            <v>MARTILLO NEUMATICO</v>
          </cell>
          <cell r="E78">
            <v>15000</v>
          </cell>
        </row>
        <row r="79">
          <cell r="A79">
            <v>78</v>
          </cell>
          <cell r="B79" t="str">
            <v>equi</v>
          </cell>
          <cell r="C79" t="str">
            <v>SISTEMA DE INFORMACION GEOGRAFICA</v>
          </cell>
          <cell r="E79">
            <v>15000</v>
          </cell>
        </row>
        <row r="80">
          <cell r="A80">
            <v>79</v>
          </cell>
          <cell r="B80" t="str">
            <v>equi</v>
          </cell>
          <cell r="C80" t="str">
            <v>AUTOHORMIGONERA</v>
          </cell>
          <cell r="D80" t="str">
            <v>DIECI L-3500 (CAP. 2.5 M3)</v>
          </cell>
          <cell r="E80">
            <v>36000</v>
          </cell>
        </row>
        <row r="81">
          <cell r="A81">
            <v>80</v>
          </cell>
          <cell r="B81" t="str">
            <v>equi</v>
          </cell>
          <cell r="C81" t="str">
            <v>DETECTOR DE LINEA 9800</v>
          </cell>
          <cell r="D81" t="str">
            <v>METROTECH</v>
          </cell>
          <cell r="E81">
            <v>12500</v>
          </cell>
        </row>
        <row r="85">
          <cell r="A85">
            <v>100</v>
          </cell>
          <cell r="C85" t="str">
            <v>Herramienta menor</v>
          </cell>
          <cell r="D85" t="str">
            <v>Generica</v>
          </cell>
          <cell r="E85">
            <v>1000</v>
          </cell>
        </row>
        <row r="86">
          <cell r="A86">
            <v>101</v>
          </cell>
          <cell r="C86" t="str">
            <v>Compresor</v>
          </cell>
          <cell r="D86" t="str">
            <v>Sullair</v>
          </cell>
          <cell r="E86">
            <v>25000</v>
          </cell>
        </row>
        <row r="87">
          <cell r="A87">
            <v>102</v>
          </cell>
          <cell r="C87" t="str">
            <v>Retroexcavadora</v>
          </cell>
          <cell r="D87" t="str">
            <v>HB</v>
          </cell>
          <cell r="E87">
            <v>45000</v>
          </cell>
        </row>
        <row r="88">
          <cell r="A88">
            <v>103</v>
          </cell>
          <cell r="C88" t="str">
            <v>Cargador</v>
          </cell>
          <cell r="D88" t="str">
            <v>Bobcat</v>
          </cell>
          <cell r="E88">
            <v>35000</v>
          </cell>
        </row>
        <row r="89">
          <cell r="A89">
            <v>104</v>
          </cell>
          <cell r="C89" t="str">
            <v>Volqueta</v>
          </cell>
          <cell r="D89" t="str">
            <v>Dodge</v>
          </cell>
          <cell r="E89">
            <v>45000</v>
          </cell>
        </row>
        <row r="90">
          <cell r="A90">
            <v>105</v>
          </cell>
          <cell r="C90" t="str">
            <v>Plancha Vibratoria (Rana)</v>
          </cell>
          <cell r="E90">
            <v>5000</v>
          </cell>
        </row>
        <row r="91">
          <cell r="A91">
            <v>106</v>
          </cell>
          <cell r="C91" t="str">
            <v>Vibrador electrico</v>
          </cell>
          <cell r="E91">
            <v>750</v>
          </cell>
        </row>
        <row r="92">
          <cell r="A92">
            <v>107</v>
          </cell>
          <cell r="C92" t="str">
            <v>Formaleta metalica</v>
          </cell>
          <cell r="E92">
            <v>1500</v>
          </cell>
        </row>
        <row r="93">
          <cell r="A93">
            <v>108</v>
          </cell>
          <cell r="C93" t="str">
            <v>Andamio</v>
          </cell>
          <cell r="E93">
            <v>150</v>
          </cell>
        </row>
        <row r="94">
          <cell r="A94">
            <v>109</v>
          </cell>
          <cell r="C94" t="str">
            <v>Equipo de soldadura</v>
          </cell>
          <cell r="E94">
            <v>250</v>
          </cell>
        </row>
        <row r="95">
          <cell r="A95">
            <v>110</v>
          </cell>
          <cell r="C95" t="str">
            <v>Equipo de montaje</v>
          </cell>
          <cell r="D95" t="str">
            <v>HB</v>
          </cell>
          <cell r="E95">
            <v>30000</v>
          </cell>
        </row>
        <row r="96">
          <cell r="A96">
            <v>111</v>
          </cell>
          <cell r="C96" t="str">
            <v>Equipo de fabricación</v>
          </cell>
          <cell r="D96" t="str">
            <v>HB</v>
          </cell>
          <cell r="E96">
            <v>55000</v>
          </cell>
        </row>
        <row r="97">
          <cell r="A97">
            <v>112</v>
          </cell>
          <cell r="C97" t="str">
            <v>Motoniveladora</v>
          </cell>
          <cell r="E97">
            <v>45000</v>
          </cell>
        </row>
        <row r="98">
          <cell r="A98">
            <v>113</v>
          </cell>
          <cell r="C98" t="str">
            <v>Cilindro Vibratorio</v>
          </cell>
          <cell r="E98">
            <v>45000</v>
          </cell>
        </row>
        <row r="99">
          <cell r="A99">
            <v>114</v>
          </cell>
          <cell r="C99" t="str">
            <v>terminadora</v>
          </cell>
          <cell r="E99">
            <v>88000</v>
          </cell>
        </row>
        <row r="100">
          <cell r="A100">
            <v>115</v>
          </cell>
          <cell r="C100" t="str">
            <v>Compactador de llanta</v>
          </cell>
          <cell r="E100">
            <v>33000</v>
          </cell>
        </row>
        <row r="101">
          <cell r="A101">
            <v>116</v>
          </cell>
          <cell r="C101" t="str">
            <v>Regla Vibratoria</v>
          </cell>
          <cell r="E101">
            <v>68000</v>
          </cell>
        </row>
        <row r="102">
          <cell r="A102">
            <v>117</v>
          </cell>
          <cell r="C102" t="str">
            <v>Pulidora</v>
          </cell>
          <cell r="E102">
            <v>500</v>
          </cell>
        </row>
        <row r="103">
          <cell r="A103">
            <v>118</v>
          </cell>
          <cell r="C103" t="str">
            <v>Cortadora</v>
          </cell>
          <cell r="E103">
            <v>500</v>
          </cell>
        </row>
        <row r="104">
          <cell r="A104">
            <v>119</v>
          </cell>
          <cell r="C104" t="str">
            <v>Servicio de Bombeo</v>
          </cell>
          <cell r="E104">
            <v>18000</v>
          </cell>
        </row>
        <row r="105">
          <cell r="A105">
            <v>120</v>
          </cell>
          <cell r="C105" t="str">
            <v>Ascensor</v>
          </cell>
          <cell r="E105">
            <v>85000000</v>
          </cell>
        </row>
        <row r="106">
          <cell r="A106">
            <v>121</v>
          </cell>
          <cell r="C106" t="str">
            <v>Megger de tierra</v>
          </cell>
          <cell r="E106">
            <v>35000</v>
          </cell>
        </row>
        <row r="107">
          <cell r="A107">
            <v>122</v>
          </cell>
        </row>
        <row r="108">
          <cell r="A108">
            <v>123</v>
          </cell>
        </row>
        <row r="109">
          <cell r="A109">
            <v>124</v>
          </cell>
        </row>
        <row r="110">
          <cell r="A110">
            <v>125</v>
          </cell>
        </row>
        <row r="111">
          <cell r="A111">
            <v>126</v>
          </cell>
        </row>
        <row r="112">
          <cell r="A112">
            <v>127</v>
          </cell>
        </row>
        <row r="113">
          <cell r="A113">
            <v>128</v>
          </cell>
        </row>
        <row r="114">
          <cell r="A114">
            <v>129</v>
          </cell>
        </row>
        <row r="115">
          <cell r="A115">
            <v>130</v>
          </cell>
        </row>
        <row r="116">
          <cell r="A116">
            <v>131</v>
          </cell>
        </row>
        <row r="117">
          <cell r="A117">
            <v>132</v>
          </cell>
        </row>
        <row r="118">
          <cell r="A118">
            <v>133</v>
          </cell>
        </row>
        <row r="119">
          <cell r="A119">
            <v>134</v>
          </cell>
        </row>
        <row r="120">
          <cell r="A120">
            <v>135</v>
          </cell>
        </row>
        <row r="121">
          <cell r="A121">
            <v>136</v>
          </cell>
        </row>
        <row r="122">
          <cell r="A122">
            <v>137</v>
          </cell>
        </row>
        <row r="123">
          <cell r="A123">
            <v>138</v>
          </cell>
        </row>
        <row r="124">
          <cell r="A124">
            <v>139</v>
          </cell>
        </row>
        <row r="125">
          <cell r="A125">
            <v>140</v>
          </cell>
        </row>
        <row r="126">
          <cell r="A126">
            <v>141</v>
          </cell>
        </row>
        <row r="127">
          <cell r="A127">
            <v>142</v>
          </cell>
        </row>
        <row r="128">
          <cell r="A128">
            <v>143</v>
          </cell>
        </row>
        <row r="129">
          <cell r="A129">
            <v>144</v>
          </cell>
        </row>
        <row r="130">
          <cell r="A130">
            <v>145</v>
          </cell>
        </row>
        <row r="131">
          <cell r="A131">
            <v>146</v>
          </cell>
        </row>
        <row r="132">
          <cell r="A132">
            <v>147</v>
          </cell>
        </row>
        <row r="133">
          <cell r="A133">
            <v>148</v>
          </cell>
        </row>
        <row r="134">
          <cell r="A134">
            <v>149</v>
          </cell>
        </row>
        <row r="135">
          <cell r="A135">
            <v>150</v>
          </cell>
        </row>
        <row r="136">
          <cell r="A136">
            <v>151</v>
          </cell>
        </row>
        <row r="137">
          <cell r="A137">
            <v>152</v>
          </cell>
        </row>
        <row r="138">
          <cell r="A138">
            <v>153</v>
          </cell>
        </row>
        <row r="139">
          <cell r="A139">
            <v>154</v>
          </cell>
        </row>
        <row r="140">
          <cell r="A140">
            <v>155</v>
          </cell>
        </row>
        <row r="141">
          <cell r="A141">
            <v>156</v>
          </cell>
        </row>
        <row r="142">
          <cell r="A142">
            <v>157</v>
          </cell>
        </row>
        <row r="143">
          <cell r="A143">
            <v>158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 Av 68 con 64"/>
      <sheetName val="Presup Av 1o de mayo con 73a "/>
      <sheetName val="Presup Av 68 con 10"/>
      <sheetName val="Presup Clle 63 con 50"/>
      <sheetName val="Hoja2"/>
      <sheetName val="EQUIPO"/>
      <sheetName val="MATERIALES"/>
      <sheetName val="MANO DE OBRA"/>
      <sheetName val="MEMORIAS"/>
      <sheetName val="EQUIPOS"/>
    </sheetNames>
    <sheetDataSet>
      <sheetData sheetId="0"/>
      <sheetData sheetId="1" refreshError="1">
        <row r="17">
          <cell r="A17" t="str">
            <v>PRECIO TOPE IDU    COSTO DIRECTO VIGENTE</v>
          </cell>
          <cell r="B17" t="str">
            <v>ÍTEM No.</v>
          </cell>
          <cell r="C17" t="str">
            <v>DESCRIPCIÓN</v>
          </cell>
          <cell r="D17" t="str">
            <v>UND.</v>
          </cell>
          <cell r="E17" t="str">
            <v>CANT.</v>
          </cell>
          <cell r="G17" t="str">
            <v>PRECIO UNITARIO DIRECTO</v>
          </cell>
          <cell r="H17" t="str">
            <v>SUBTOTAL DIRECTO</v>
          </cell>
          <cell r="J17" t="str">
            <v>PRECIO UNITARIO TOTAL</v>
          </cell>
          <cell r="K17" t="str">
            <v>SUBTOTAL</v>
          </cell>
          <cell r="L17" t="str">
            <v>% DE INCIDENCIA EN EL PRESUPUESTO</v>
          </cell>
        </row>
        <row r="20">
          <cell r="H20">
            <v>0</v>
          </cell>
          <cell r="K20">
            <v>0</v>
          </cell>
        </row>
        <row r="21">
          <cell r="B21">
            <v>1</v>
          </cell>
          <cell r="C21" t="str">
            <v>Rampas</v>
          </cell>
          <cell r="H21">
            <v>274294027.15999997</v>
          </cell>
          <cell r="K21">
            <v>382338444.45832402</v>
          </cell>
          <cell r="L21">
            <v>0.59345298791305234</v>
          </cell>
        </row>
        <row r="23">
          <cell r="B23">
            <v>1.1000000000000001</v>
          </cell>
          <cell r="C23" t="str">
            <v>Concreto f'c=280 Kg/cm2</v>
          </cell>
          <cell r="D23" t="str">
            <v>m3</v>
          </cell>
          <cell r="E23">
            <v>108.04</v>
          </cell>
          <cell r="F23">
            <v>450525</v>
          </cell>
          <cell r="G23">
            <v>450525</v>
          </cell>
          <cell r="H23">
            <v>48674721</v>
          </cell>
          <cell r="J23">
            <v>627986.79749999999</v>
          </cell>
          <cell r="K23">
            <v>67847693.601899996</v>
          </cell>
          <cell r="L23">
            <v>0.10531092824866525</v>
          </cell>
        </row>
        <row r="24">
          <cell r="A24">
            <v>3.0070000000000001</v>
          </cell>
          <cell r="B24">
            <v>1.2</v>
          </cell>
          <cell r="C24" t="str">
            <v>Concreto f'c=210 Kg/cm2</v>
          </cell>
          <cell r="D24" t="str">
            <v>m3</v>
          </cell>
          <cell r="E24">
            <v>114.36</v>
          </cell>
          <cell r="F24">
            <v>447307</v>
          </cell>
          <cell r="G24">
            <v>447307</v>
          </cell>
          <cell r="H24">
            <v>51154028.520000003</v>
          </cell>
          <cell r="J24">
            <v>623501.22729999991</v>
          </cell>
          <cell r="K24">
            <v>71303600.354028001</v>
          </cell>
          <cell r="L24">
            <v>0.1106750715037462</v>
          </cell>
        </row>
        <row r="25">
          <cell r="A25">
            <v>3.71</v>
          </cell>
          <cell r="B25">
            <v>1.3</v>
          </cell>
          <cell r="C25" t="str">
            <v>Acero fy=4200 Kg/cm2</v>
          </cell>
          <cell r="D25" t="str">
            <v>kg</v>
          </cell>
          <cell r="E25">
            <v>22830</v>
          </cell>
          <cell r="F25">
            <v>2703</v>
          </cell>
          <cell r="G25">
            <v>2649</v>
          </cell>
          <cell r="H25">
            <v>60476670</v>
          </cell>
          <cell r="J25">
            <v>3692.4411</v>
          </cell>
          <cell r="K25">
            <v>84298430.312999994</v>
          </cell>
          <cell r="L25">
            <v>0.130845213372424</v>
          </cell>
        </row>
        <row r="26">
          <cell r="B26">
            <v>1.4</v>
          </cell>
          <cell r="C26" t="str">
            <v>Excavación manual para bases</v>
          </cell>
          <cell r="D26" t="str">
            <v>m3</v>
          </cell>
          <cell r="E26">
            <v>90.76</v>
          </cell>
          <cell r="F26">
            <v>35288</v>
          </cell>
          <cell r="G26">
            <v>29539</v>
          </cell>
          <cell r="H26">
            <v>2680959.64</v>
          </cell>
          <cell r="J26">
            <v>41174.412099999994</v>
          </cell>
          <cell r="K26">
            <v>3736989.6421960001</v>
          </cell>
          <cell r="L26">
            <v>5.8004307469088001E-3</v>
          </cell>
        </row>
        <row r="27">
          <cell r="B27">
            <v>1.5</v>
          </cell>
          <cell r="C27" t="str">
            <v>Excavación para pilotes</v>
          </cell>
          <cell r="D27" t="str">
            <v>ml</v>
          </cell>
          <cell r="E27">
            <v>476</v>
          </cell>
          <cell r="F27">
            <v>124033</v>
          </cell>
          <cell r="G27">
            <v>66642</v>
          </cell>
          <cell r="H27">
            <v>31721592</v>
          </cell>
          <cell r="J27">
            <v>92892.28379999999</v>
          </cell>
          <cell r="K27">
            <v>44216727.088799998</v>
          </cell>
          <cell r="L27">
            <v>6.8631729785270545E-2</v>
          </cell>
          <cell r="M27">
            <v>31618.268664734016</v>
          </cell>
          <cell r="N27" t="str">
            <v>22320,65+2500+900*20</v>
          </cell>
        </row>
        <row r="28">
          <cell r="B28">
            <v>1.6</v>
          </cell>
          <cell r="C28" t="str">
            <v>Apoyos de Neopreno 0.50*0.30*3/4"</v>
          </cell>
          <cell r="D28" t="str">
            <v>un</v>
          </cell>
          <cell r="E28">
            <v>2</v>
          </cell>
          <cell r="F28">
            <v>298323</v>
          </cell>
          <cell r="G28">
            <v>995512</v>
          </cell>
          <cell r="H28">
            <v>1991024</v>
          </cell>
          <cell r="J28">
            <v>1387644.1768</v>
          </cell>
          <cell r="K28">
            <v>2775288.3536</v>
          </cell>
          <cell r="L28">
            <v>4.3077100658752724E-3</v>
          </cell>
        </row>
        <row r="29">
          <cell r="B29">
            <v>1.7</v>
          </cell>
          <cell r="C29" t="str">
            <v>Demoliciones (Incluye cargue  y transporte a escombrera autorizada)</v>
          </cell>
          <cell r="D29" t="str">
            <v>m3</v>
          </cell>
          <cell r="E29">
            <v>104</v>
          </cell>
          <cell r="F29">
            <v>42821</v>
          </cell>
          <cell r="G29">
            <v>35958</v>
          </cell>
          <cell r="H29">
            <v>3739632</v>
          </cell>
          <cell r="J29">
            <v>50121.856199999995</v>
          </cell>
          <cell r="K29">
            <v>5212673.0447999993</v>
          </cell>
          <cell r="L29">
            <v>8.0909373312774112E-3</v>
          </cell>
        </row>
        <row r="30">
          <cell r="B30">
            <v>1.8</v>
          </cell>
          <cell r="C30" t="str">
            <v>Mampostería e=0,15mts</v>
          </cell>
          <cell r="D30" t="str">
            <v>m2</v>
          </cell>
          <cell r="E30">
            <v>100</v>
          </cell>
          <cell r="F30">
            <v>32518</v>
          </cell>
          <cell r="G30">
            <v>32518</v>
          </cell>
          <cell r="H30">
            <v>3251800</v>
          </cell>
          <cell r="J30">
            <v>45326.840199999999</v>
          </cell>
          <cell r="K30">
            <v>4532684.0199999996</v>
          </cell>
          <cell r="L30">
            <v>7.0354810349916481E-3</v>
          </cell>
        </row>
        <row r="31">
          <cell r="B31">
            <v>1.9</v>
          </cell>
          <cell r="C31" t="str">
            <v>Lamina steel deck cal 22</v>
          </cell>
          <cell r="D31" t="str">
            <v>m2</v>
          </cell>
          <cell r="E31">
            <v>100</v>
          </cell>
          <cell r="F31">
            <v>67860</v>
          </cell>
          <cell r="G31">
            <v>74640</v>
          </cell>
          <cell r="H31">
            <v>7464000</v>
          </cell>
          <cell r="J31">
            <v>104040.696</v>
          </cell>
          <cell r="K31">
            <v>10404069.6</v>
          </cell>
          <cell r="L31">
            <v>1.6148850004667464E-2</v>
          </cell>
        </row>
        <row r="32">
          <cell r="A32">
            <v>3.01</v>
          </cell>
          <cell r="B32" t="str">
            <v>1,10</v>
          </cell>
          <cell r="C32" t="str">
            <v>Acero Estructural A-36</v>
          </cell>
          <cell r="D32" t="str">
            <v>kg</v>
          </cell>
          <cell r="E32">
            <v>9200</v>
          </cell>
          <cell r="F32">
            <v>6863</v>
          </cell>
          <cell r="G32">
            <v>6863</v>
          </cell>
          <cell r="H32">
            <v>63139600</v>
          </cell>
          <cell r="J32">
            <v>9566.3356999999996</v>
          </cell>
          <cell r="K32">
            <v>88010288.439999998</v>
          </cell>
          <cell r="L32">
            <v>0.13660663581922586</v>
          </cell>
        </row>
        <row r="34">
          <cell r="B34">
            <v>2</v>
          </cell>
          <cell r="C34" t="str">
            <v>ESPACIO PUBLICO</v>
          </cell>
          <cell r="H34">
            <v>142431026.44999999</v>
          </cell>
          <cell r="K34">
            <v>198534607.76865497</v>
          </cell>
          <cell r="L34">
            <v>0.30815879985957584</v>
          </cell>
        </row>
        <row r="36">
          <cell r="B36">
            <v>2.1</v>
          </cell>
          <cell r="C36" t="str">
            <v>Rampa peatonal (Vado) (1 mt x 1 mt)</v>
          </cell>
          <cell r="D36" t="str">
            <v>un</v>
          </cell>
          <cell r="E36">
            <v>2</v>
          </cell>
          <cell r="F36">
            <v>105071</v>
          </cell>
          <cell r="G36">
            <v>59528</v>
          </cell>
          <cell r="H36">
            <v>119056</v>
          </cell>
          <cell r="J36">
            <v>82976.079199999993</v>
          </cell>
          <cell r="K36">
            <v>165952.15839999999</v>
          </cell>
          <cell r="L36">
            <v>2.5758540811303453E-4</v>
          </cell>
        </row>
        <row r="37">
          <cell r="A37">
            <v>3.71</v>
          </cell>
          <cell r="B37">
            <v>2.2000000000000002</v>
          </cell>
          <cell r="C37" t="str">
            <v>Sardinel A-10</v>
          </cell>
          <cell r="D37" t="str">
            <v>ml</v>
          </cell>
          <cell r="E37">
            <v>135.24</v>
          </cell>
          <cell r="F37">
            <v>44217</v>
          </cell>
          <cell r="G37">
            <v>43206</v>
          </cell>
          <cell r="H37">
            <v>5843179.4400000004</v>
          </cell>
          <cell r="I37">
            <v>1910439702</v>
          </cell>
          <cell r="J37">
            <v>60224.843399999998</v>
          </cell>
          <cell r="K37">
            <v>8144807.8214159999</v>
          </cell>
          <cell r="L37">
            <v>1.2642099186350059E-2</v>
          </cell>
        </row>
        <row r="38">
          <cell r="B38">
            <v>2.2999999999999998</v>
          </cell>
          <cell r="C38" t="str">
            <v>Sardinel A-85</v>
          </cell>
          <cell r="D38" t="str">
            <v>ml</v>
          </cell>
          <cell r="E38">
            <v>8.5</v>
          </cell>
          <cell r="G38">
            <v>39092</v>
          </cell>
          <cell r="H38">
            <v>332282</v>
          </cell>
          <cell r="I38">
            <v>0</v>
          </cell>
          <cell r="J38">
            <v>54490.338799999998</v>
          </cell>
          <cell r="K38">
            <v>463167.8798</v>
          </cell>
          <cell r="L38">
            <v>7.1891374293286633E-4</v>
          </cell>
        </row>
        <row r="39">
          <cell r="B39">
            <v>2.4</v>
          </cell>
          <cell r="C39" t="str">
            <v>Bordillo de confinamiento A-80</v>
          </cell>
          <cell r="D39" t="str">
            <v>ml</v>
          </cell>
          <cell r="E39">
            <v>1005.29</v>
          </cell>
          <cell r="F39">
            <v>37246</v>
          </cell>
          <cell r="G39">
            <v>35802</v>
          </cell>
          <cell r="H39">
            <v>35991392.579999998</v>
          </cell>
          <cell r="I39">
            <v>1333481292</v>
          </cell>
          <cell r="J39">
            <v>49904.407799999994</v>
          </cell>
          <cell r="K39">
            <v>50168402.117261991</v>
          </cell>
          <cell r="L39">
            <v>7.7869721360332461E-2</v>
          </cell>
        </row>
        <row r="40">
          <cell r="B40">
            <v>2.5</v>
          </cell>
          <cell r="C40" t="str">
            <v>Adoquín en arcilla</v>
          </cell>
          <cell r="D40" t="str">
            <v>m2</v>
          </cell>
          <cell r="E40">
            <v>1068.01</v>
          </cell>
          <cell r="F40">
            <v>45911</v>
          </cell>
          <cell r="G40">
            <v>35428</v>
          </cell>
          <cell r="H40">
            <v>37837458.280000001</v>
          </cell>
          <cell r="I40">
            <v>1626534908</v>
          </cell>
          <cell r="J40">
            <v>49383.089199999995</v>
          </cell>
          <cell r="K40">
            <v>52741633.096492</v>
          </cell>
          <cell r="L40">
            <v>8.1863804705463963E-2</v>
          </cell>
        </row>
        <row r="41">
          <cell r="B41">
            <v>2.6</v>
          </cell>
          <cell r="C41" t="str">
            <v xml:space="preserve">Adoquín de arena </v>
          </cell>
          <cell r="D41" t="str">
            <v>m2</v>
          </cell>
          <cell r="E41">
            <v>0</v>
          </cell>
          <cell r="G41">
            <v>35428</v>
          </cell>
          <cell r="H41">
            <v>0</v>
          </cell>
          <cell r="I41">
            <v>0</v>
          </cell>
          <cell r="J41">
            <v>49383.089199999995</v>
          </cell>
          <cell r="K41">
            <v>0</v>
          </cell>
          <cell r="L41">
            <v>0</v>
          </cell>
        </row>
        <row r="42">
          <cell r="B42">
            <v>2.7</v>
          </cell>
          <cell r="C42" t="str">
            <v>Adoquín de concreto</v>
          </cell>
          <cell r="D42" t="str">
            <v>m2</v>
          </cell>
          <cell r="E42">
            <v>374.12</v>
          </cell>
          <cell r="G42">
            <v>31081</v>
          </cell>
          <cell r="H42">
            <v>11628023.720000001</v>
          </cell>
          <cell r="I42">
            <v>0</v>
          </cell>
          <cell r="J42">
            <v>43323.805899999999</v>
          </cell>
          <cell r="K42">
            <v>16208302.263308</v>
          </cell>
          <cell r="L42">
            <v>2.5157986455653189E-2</v>
          </cell>
        </row>
        <row r="43">
          <cell r="C43" t="str">
            <v>Concreto escobiado</v>
          </cell>
          <cell r="D43" t="str">
            <v>m2</v>
          </cell>
          <cell r="E43">
            <v>63.03</v>
          </cell>
          <cell r="G43">
            <v>31081</v>
          </cell>
          <cell r="H43">
            <v>1959035.43</v>
          </cell>
          <cell r="I43">
            <v>0</v>
          </cell>
          <cell r="J43">
            <v>43323.805899999999</v>
          </cell>
          <cell r="K43">
            <v>2730699.4858769998</v>
          </cell>
          <cell r="L43">
            <v>4.2385007118032189E-3</v>
          </cell>
        </row>
        <row r="44">
          <cell r="B44">
            <v>2.8</v>
          </cell>
          <cell r="C44" t="str">
            <v>Contenedor de raíces tipo B-25</v>
          </cell>
          <cell r="D44" t="str">
            <v>un</v>
          </cell>
          <cell r="E44">
            <v>8</v>
          </cell>
          <cell r="F44">
            <v>158272.59</v>
          </cell>
          <cell r="G44">
            <v>158272</v>
          </cell>
          <cell r="H44">
            <v>1266176</v>
          </cell>
          <cell r="I44">
            <v>25050119364.48</v>
          </cell>
          <cell r="J44">
            <v>220615.34079999998</v>
          </cell>
          <cell r="K44">
            <v>1764922.7263999998</v>
          </cell>
          <cell r="L44">
            <v>2.7394542207274694E-3</v>
          </cell>
        </row>
        <row r="45">
          <cell r="B45">
            <v>2.9</v>
          </cell>
          <cell r="C45" t="str">
            <v>Banca M-31</v>
          </cell>
          <cell r="D45" t="str">
            <v>un</v>
          </cell>
          <cell r="E45">
            <v>3</v>
          </cell>
          <cell r="G45">
            <v>436882</v>
          </cell>
          <cell r="H45">
            <v>1310646</v>
          </cell>
          <cell r="I45">
            <v>0</v>
          </cell>
          <cell r="J45">
            <v>608969.81979999994</v>
          </cell>
          <cell r="K45">
            <v>1826909.4593999998</v>
          </cell>
          <cell r="L45">
            <v>2.8356679613099401E-3</v>
          </cell>
        </row>
        <row r="46">
          <cell r="B46" t="str">
            <v>2,10</v>
          </cell>
          <cell r="C46" t="str">
            <v>Teléfono público</v>
          </cell>
          <cell r="D46" t="str">
            <v>un</v>
          </cell>
          <cell r="E46">
            <v>1</v>
          </cell>
          <cell r="G46">
            <v>5046758</v>
          </cell>
          <cell r="H46">
            <v>5046758</v>
          </cell>
          <cell r="I46">
            <v>0</v>
          </cell>
          <cell r="J46">
            <v>7034675.9761999995</v>
          </cell>
          <cell r="K46">
            <v>7034675.9761999995</v>
          </cell>
          <cell r="L46">
            <v>1.0918989543389008E-2</v>
          </cell>
        </row>
        <row r="47">
          <cell r="B47">
            <v>2.11</v>
          </cell>
          <cell r="C47" t="str">
            <v>Bolardo</v>
          </cell>
          <cell r="D47" t="str">
            <v>un</v>
          </cell>
          <cell r="E47">
            <v>0</v>
          </cell>
          <cell r="G47">
            <v>56484</v>
          </cell>
          <cell r="H47">
            <v>0</v>
          </cell>
          <cell r="I47">
            <v>0</v>
          </cell>
          <cell r="J47">
            <v>78733.047599999991</v>
          </cell>
          <cell r="K47">
            <v>0</v>
          </cell>
          <cell r="L47">
            <v>0</v>
          </cell>
        </row>
        <row r="48">
          <cell r="B48">
            <v>2.12</v>
          </cell>
          <cell r="C48" t="str">
            <v>Luminaria peatonal sencilla M-130</v>
          </cell>
          <cell r="D48" t="str">
            <v>un</v>
          </cell>
          <cell r="E48">
            <v>13</v>
          </cell>
          <cell r="F48">
            <v>1015700</v>
          </cell>
          <cell r="G48">
            <v>1053393</v>
          </cell>
          <cell r="H48">
            <v>13694109</v>
          </cell>
          <cell r="I48">
            <v>1069931270100</v>
          </cell>
          <cell r="J48">
            <v>1468324.5026999998</v>
          </cell>
          <cell r="K48">
            <v>19088218.535099998</v>
          </cell>
          <cell r="L48">
            <v>2.9628096488286008E-2</v>
          </cell>
        </row>
        <row r="49">
          <cell r="B49">
            <v>2.13</v>
          </cell>
          <cell r="C49" t="str">
            <v>Caneca antivandálica en acero inoxidable</v>
          </cell>
          <cell r="D49" t="str">
            <v>un</v>
          </cell>
          <cell r="E49">
            <v>3</v>
          </cell>
          <cell r="F49">
            <v>219380.2</v>
          </cell>
          <cell r="G49">
            <v>219380</v>
          </cell>
          <cell r="H49">
            <v>658140</v>
          </cell>
          <cell r="I49">
            <v>48127628276</v>
          </cell>
          <cell r="J49">
            <v>305793.78200000001</v>
          </cell>
          <cell r="K49">
            <v>917381.3459999999</v>
          </cell>
          <cell r="L49">
            <v>1.4239287435787572E-3</v>
          </cell>
        </row>
        <row r="50">
          <cell r="B50">
            <v>2.14</v>
          </cell>
          <cell r="C50" t="str">
            <v>Franja de ajuste en concreto e=0.1m</v>
          </cell>
          <cell r="D50" t="str">
            <v>ml</v>
          </cell>
          <cell r="E50">
            <v>0</v>
          </cell>
          <cell r="F50">
            <v>4505.25</v>
          </cell>
          <cell r="G50">
            <v>3762</v>
          </cell>
          <cell r="H50">
            <v>0</v>
          </cell>
          <cell r="I50">
            <v>16948750.5</v>
          </cell>
          <cell r="J50">
            <v>5243.8517999999995</v>
          </cell>
          <cell r="K50">
            <v>0</v>
          </cell>
          <cell r="L50">
            <v>0</v>
          </cell>
        </row>
        <row r="51">
          <cell r="B51">
            <v>2.15</v>
          </cell>
          <cell r="C51" t="str">
            <v>Loseta táctil tipo A-50 con estoperoles</v>
          </cell>
          <cell r="D51" t="str">
            <v>m2</v>
          </cell>
          <cell r="E51">
            <v>0</v>
          </cell>
          <cell r="F51">
            <v>44646.78</v>
          </cell>
          <cell r="G51">
            <v>40967</v>
          </cell>
          <cell r="H51">
            <v>0</v>
          </cell>
          <cell r="I51">
            <v>1829044636.26</v>
          </cell>
          <cell r="J51">
            <v>57103.901299999998</v>
          </cell>
          <cell r="K51">
            <v>0</v>
          </cell>
          <cell r="L51">
            <v>0</v>
          </cell>
        </row>
        <row r="52">
          <cell r="B52">
            <v>2.16</v>
          </cell>
          <cell r="C52" t="str">
            <v>Subbase</v>
          </cell>
          <cell r="D52" t="str">
            <v>m3</v>
          </cell>
          <cell r="E52">
            <v>491</v>
          </cell>
          <cell r="F52">
            <v>50163.13</v>
          </cell>
          <cell r="G52">
            <v>54470</v>
          </cell>
          <cell r="H52">
            <v>26744770</v>
          </cell>
          <cell r="J52">
            <v>75925.732999999993</v>
          </cell>
          <cell r="K52">
            <v>37279534.902999997</v>
          </cell>
          <cell r="L52">
            <v>5.7864051331635885E-2</v>
          </cell>
        </row>
        <row r="53">
          <cell r="B53">
            <v>2.17</v>
          </cell>
          <cell r="C53" t="str">
            <v>Capa granular estabilizada con cemento (3%)</v>
          </cell>
          <cell r="D53" t="str">
            <v>m3</v>
          </cell>
          <cell r="E53">
            <v>589</v>
          </cell>
          <cell r="G53">
            <v>64070</v>
          </cell>
          <cell r="H53">
            <v>37737230</v>
          </cell>
          <cell r="J53">
            <v>64070</v>
          </cell>
          <cell r="K53">
            <v>37737230</v>
          </cell>
          <cell r="L53">
            <v>8.1646954295503366E-2</v>
          </cell>
        </row>
        <row r="54">
          <cell r="B54">
            <v>2.1800000000000002</v>
          </cell>
          <cell r="C54" t="str">
            <v>Relleno para conformacion subrasante</v>
          </cell>
          <cell r="D54" t="str">
            <v>m3</v>
          </cell>
          <cell r="E54">
            <v>0</v>
          </cell>
          <cell r="G54">
            <v>19670</v>
          </cell>
          <cell r="H54">
            <v>0</v>
          </cell>
          <cell r="J54">
            <v>19670</v>
          </cell>
          <cell r="K54">
            <v>0</v>
          </cell>
          <cell r="L54">
            <v>0</v>
          </cell>
        </row>
        <row r="55">
          <cell r="B55">
            <v>2.19</v>
          </cell>
          <cell r="C55" t="str">
            <v>Geotextil</v>
          </cell>
          <cell r="D55" t="str">
            <v>m2</v>
          </cell>
          <cell r="E55">
            <v>491</v>
          </cell>
          <cell r="G55">
            <v>7955</v>
          </cell>
          <cell r="H55">
            <v>3905905</v>
          </cell>
          <cell r="J55">
            <v>7955</v>
          </cell>
          <cell r="K55">
            <v>3905905</v>
          </cell>
          <cell r="L55">
            <v>8.4506797933387827E-3</v>
          </cell>
        </row>
        <row r="57">
          <cell r="B57">
            <v>3</v>
          </cell>
          <cell r="C57" t="str">
            <v>VÍA</v>
          </cell>
          <cell r="H57">
            <v>0</v>
          </cell>
          <cell r="K57">
            <v>0</v>
          </cell>
          <cell r="L57">
            <v>0</v>
          </cell>
          <cell r="M57">
            <v>580873052.22697902</v>
          </cell>
        </row>
        <row r="59">
          <cell r="A59">
            <v>3.464</v>
          </cell>
          <cell r="B59">
            <v>3.1</v>
          </cell>
          <cell r="C59" t="str">
            <v>Adoquín vehicular de 8 cms de espesor</v>
          </cell>
          <cell r="D59" t="str">
            <v>m2</v>
          </cell>
          <cell r="E59">
            <v>0</v>
          </cell>
          <cell r="F59">
            <v>33827</v>
          </cell>
          <cell r="G59">
            <v>39205</v>
          </cell>
          <cell r="H59">
            <v>0</v>
          </cell>
          <cell r="I59">
            <v>1326187535</v>
          </cell>
          <cell r="J59">
            <v>54647.849499999997</v>
          </cell>
          <cell r="K59">
            <v>0</v>
          </cell>
          <cell r="L59">
            <v>0</v>
          </cell>
        </row>
        <row r="60">
          <cell r="B60">
            <v>3.2</v>
          </cell>
          <cell r="C60" t="str">
            <v>Base granular de 15 cms de espesor</v>
          </cell>
          <cell r="D60" t="str">
            <v>m3</v>
          </cell>
          <cell r="E60">
            <v>0</v>
          </cell>
          <cell r="F60">
            <v>59965</v>
          </cell>
          <cell r="G60">
            <v>73148</v>
          </cell>
          <cell r="H60">
            <v>0</v>
          </cell>
          <cell r="I60">
            <v>4386319820</v>
          </cell>
          <cell r="J60">
            <v>101960.9972</v>
          </cell>
          <cell r="K60">
            <v>0</v>
          </cell>
          <cell r="L60">
            <v>0</v>
          </cell>
        </row>
        <row r="61">
          <cell r="B61">
            <v>3.3</v>
          </cell>
          <cell r="C61" t="str">
            <v>Sub-base granular de 20 cms de espesor</v>
          </cell>
          <cell r="D61" t="str">
            <v>m3</v>
          </cell>
          <cell r="E61">
            <v>0</v>
          </cell>
          <cell r="F61">
            <v>50163</v>
          </cell>
          <cell r="G61">
            <v>54470</v>
          </cell>
          <cell r="H61">
            <v>0</v>
          </cell>
          <cell r="I61">
            <v>2732378610</v>
          </cell>
          <cell r="J61">
            <v>75925.732999999993</v>
          </cell>
          <cell r="K61">
            <v>0</v>
          </cell>
          <cell r="L61">
            <v>0</v>
          </cell>
        </row>
        <row r="62">
          <cell r="B62">
            <v>3.4</v>
          </cell>
          <cell r="C62" t="str">
            <v>Excavación</v>
          </cell>
          <cell r="D62" t="str">
            <v>m3</v>
          </cell>
          <cell r="E62">
            <v>0</v>
          </cell>
          <cell r="F62">
            <v>35288</v>
          </cell>
          <cell r="G62">
            <v>15448</v>
          </cell>
          <cell r="H62">
            <v>0</v>
          </cell>
          <cell r="I62">
            <v>545129024</v>
          </cell>
          <cell r="J62">
            <v>21532.967199999999</v>
          </cell>
          <cell r="K62">
            <v>0</v>
          </cell>
          <cell r="L62">
            <v>0</v>
          </cell>
        </row>
        <row r="63">
          <cell r="B63">
            <v>3.5</v>
          </cell>
          <cell r="C63" t="str">
            <v>Relleno mejoramiento</v>
          </cell>
          <cell r="D63" t="str">
            <v>m3</v>
          </cell>
          <cell r="E63">
            <v>0</v>
          </cell>
          <cell r="F63">
            <v>37562</v>
          </cell>
          <cell r="G63">
            <v>37579</v>
          </cell>
          <cell r="H63">
            <v>0</v>
          </cell>
          <cell r="I63">
            <v>1411542398</v>
          </cell>
          <cell r="J63">
            <v>52381.3681</v>
          </cell>
          <cell r="K63">
            <v>0</v>
          </cell>
          <cell r="L63">
            <v>0</v>
          </cell>
        </row>
        <row r="64">
          <cell r="B64">
            <v>3.6</v>
          </cell>
          <cell r="C64" t="str">
            <v>Geotextil separación</v>
          </cell>
          <cell r="D64" t="str">
            <v>m2</v>
          </cell>
          <cell r="E64">
            <v>0</v>
          </cell>
          <cell r="F64">
            <v>7955</v>
          </cell>
          <cell r="G64">
            <v>7955</v>
          </cell>
          <cell r="H64">
            <v>0</v>
          </cell>
          <cell r="I64">
            <v>63282025</v>
          </cell>
          <cell r="J64">
            <v>11088.474499999998</v>
          </cell>
          <cell r="K64">
            <v>0</v>
          </cell>
          <cell r="L64">
            <v>0</v>
          </cell>
        </row>
        <row r="65">
          <cell r="B65">
            <v>3.7</v>
          </cell>
          <cell r="C65" t="str">
            <v>Demolición pavimento existente</v>
          </cell>
          <cell r="D65" t="str">
            <v>m2</v>
          </cell>
          <cell r="E65">
            <v>0</v>
          </cell>
          <cell r="F65">
            <v>4800</v>
          </cell>
          <cell r="G65">
            <v>18029</v>
          </cell>
          <cell r="H65">
            <v>0</v>
          </cell>
          <cell r="I65">
            <v>86539200</v>
          </cell>
          <cell r="J65">
            <v>25130.623099999997</v>
          </cell>
          <cell r="K65">
            <v>0</v>
          </cell>
          <cell r="L65">
            <v>0</v>
          </cell>
        </row>
        <row r="67">
          <cell r="B67">
            <v>4</v>
          </cell>
          <cell r="C67" t="str">
            <v>ACUEDUCTO</v>
          </cell>
          <cell r="H67">
            <v>2999206</v>
          </cell>
          <cell r="K67">
            <v>4180593.2433999996</v>
          </cell>
          <cell r="L67">
            <v>6.4889774687967158E-3</v>
          </cell>
        </row>
        <row r="69">
          <cell r="B69">
            <v>4.0999999999999996</v>
          </cell>
          <cell r="C69" t="str">
            <v>Tubería de 6"</v>
          </cell>
          <cell r="D69" t="str">
            <v>m2</v>
          </cell>
          <cell r="E69">
            <v>0</v>
          </cell>
          <cell r="F69">
            <v>4800</v>
          </cell>
          <cell r="G69">
            <v>50834</v>
          </cell>
          <cell r="H69">
            <v>0</v>
          </cell>
          <cell r="I69">
            <v>244003200</v>
          </cell>
          <cell r="J69">
            <v>70857.512600000002</v>
          </cell>
          <cell r="K69">
            <v>0</v>
          </cell>
          <cell r="L69">
            <v>0</v>
          </cell>
        </row>
        <row r="70">
          <cell r="B70">
            <v>4.2</v>
          </cell>
          <cell r="C70" t="str">
            <v>Tubería de12"</v>
          </cell>
          <cell r="D70" t="str">
            <v>m3</v>
          </cell>
          <cell r="E70">
            <v>59</v>
          </cell>
          <cell r="F70">
            <v>4800</v>
          </cell>
          <cell r="G70">
            <v>50834</v>
          </cell>
          <cell r="H70">
            <v>2999206</v>
          </cell>
          <cell r="I70">
            <v>244003200</v>
          </cell>
          <cell r="J70">
            <v>70857.512600000002</v>
          </cell>
          <cell r="K70">
            <v>4180593.2433999996</v>
          </cell>
          <cell r="L70">
            <v>6.4889774687967158E-3</v>
          </cell>
        </row>
        <row r="71">
          <cell r="I71">
            <v>0</v>
          </cell>
        </row>
        <row r="72">
          <cell r="B72">
            <v>5</v>
          </cell>
          <cell r="C72" t="str">
            <v>ALCANTARILLADO</v>
          </cell>
          <cell r="H72">
            <v>22003763</v>
          </cell>
          <cell r="K72">
            <v>30671045.245699998</v>
          </cell>
          <cell r="L72">
            <v>4.7606573985162347E-2</v>
          </cell>
        </row>
        <row r="74">
          <cell r="B74">
            <v>5.0999999999999996</v>
          </cell>
          <cell r="C74" t="str">
            <v>Excavaciones (Incluye transporte y disposición en zonas de desecho)</v>
          </cell>
        </row>
        <row r="75">
          <cell r="A75">
            <v>3.71</v>
          </cell>
          <cell r="B75" t="str">
            <v>5,1,1</v>
          </cell>
          <cell r="C75" t="str">
            <v>Excavación "Manual" de 0.00 a 2.00 m  de profundidad  (incluye cargue, transporte y disposición de sobrantes en sitio autorizado por la autoridad ambiental)</v>
          </cell>
          <cell r="D75" t="str">
            <v>m3</v>
          </cell>
          <cell r="E75">
            <v>146</v>
          </cell>
          <cell r="F75">
            <v>14787.67</v>
          </cell>
          <cell r="G75">
            <v>18292</v>
          </cell>
          <cell r="H75">
            <v>2670632</v>
          </cell>
          <cell r="I75">
            <v>270496059.63999999</v>
          </cell>
          <cell r="J75">
            <v>25497.218799999999</v>
          </cell>
          <cell r="K75">
            <v>3722593.9447999997</v>
          </cell>
          <cell r="L75">
            <v>5.7780862253034668E-3</v>
          </cell>
        </row>
        <row r="76">
          <cell r="B76">
            <v>5.2</v>
          </cell>
          <cell r="C76" t="str">
            <v>Rellenos (Incluye suministro, transporte, colocación y compactación)</v>
          </cell>
          <cell r="I76">
            <v>0</v>
          </cell>
        </row>
        <row r="77">
          <cell r="B77" t="str">
            <v>5,2,1</v>
          </cell>
          <cell r="C77" t="str">
            <v>Suministro e instalación de relleno tipo 1 "Mezcla gravilla y arena lavada de río"</v>
          </cell>
          <cell r="D77" t="str">
            <v>m3</v>
          </cell>
          <cell r="E77">
            <v>23</v>
          </cell>
          <cell r="F77">
            <v>69949.05</v>
          </cell>
          <cell r="G77">
            <v>69999</v>
          </cell>
          <cell r="H77">
            <v>1609977</v>
          </cell>
          <cell r="I77">
            <v>4896363550.9499998</v>
          </cell>
          <cell r="J77">
            <v>97571.60609999999</v>
          </cell>
          <cell r="K77">
            <v>2244146.9402999999</v>
          </cell>
          <cell r="L77">
            <v>3.4832900701988892E-3</v>
          </cell>
        </row>
        <row r="78">
          <cell r="B78" t="str">
            <v>5,2,2</v>
          </cell>
          <cell r="C78" t="str">
            <v>Suministro e instalación de relleno tipo 2 "Recebo"</v>
          </cell>
          <cell r="D78" t="str">
            <v>m3</v>
          </cell>
          <cell r="E78">
            <v>57</v>
          </cell>
          <cell r="F78">
            <v>25738.77</v>
          </cell>
          <cell r="G78">
            <v>26806</v>
          </cell>
          <cell r="H78">
            <v>1527942</v>
          </cell>
          <cell r="I78">
            <v>689953468.62</v>
          </cell>
          <cell r="J78">
            <v>37364.883399999999</v>
          </cell>
          <cell r="K78">
            <v>2129798.3537999997</v>
          </cell>
          <cell r="L78">
            <v>3.3058020061403556E-3</v>
          </cell>
        </row>
        <row r="79">
          <cell r="A79">
            <v>3.4849999999999999</v>
          </cell>
          <cell r="B79" t="str">
            <v>5,2,3</v>
          </cell>
          <cell r="C79" t="str">
            <v>Suministro e instalación de relleno tipo 7 " Mat. Proveniente de la excavación"</v>
          </cell>
          <cell r="D79" t="str">
            <v>m3</v>
          </cell>
          <cell r="E79">
            <v>68</v>
          </cell>
          <cell r="F79">
            <v>4465.2700000000004</v>
          </cell>
          <cell r="G79">
            <v>4474</v>
          </cell>
          <cell r="H79">
            <v>304232</v>
          </cell>
          <cell r="I79">
            <v>19977617.98</v>
          </cell>
          <cell r="J79">
            <v>6236.3085999999994</v>
          </cell>
          <cell r="K79">
            <v>424068.98479999998</v>
          </cell>
          <cell r="L79">
            <v>6.5822574150857342E-4</v>
          </cell>
        </row>
        <row r="80">
          <cell r="B80">
            <v>5.3</v>
          </cell>
          <cell r="C80" t="str">
            <v>Tubería de concreto simple ( incluye valor de la tubería, colocación y calafateo)</v>
          </cell>
          <cell r="I80">
            <v>0</v>
          </cell>
        </row>
        <row r="81">
          <cell r="B81" t="str">
            <v>5,3,1</v>
          </cell>
          <cell r="C81" t="str">
            <v>Suministro e instalación Tubo clase I concreto sin ref. 14" ( Incluye Anillo de caucho p/t)</v>
          </cell>
          <cell r="D81" t="str">
            <v>ml</v>
          </cell>
          <cell r="E81">
            <v>140</v>
          </cell>
          <cell r="F81">
            <v>44540.03</v>
          </cell>
          <cell r="G81">
            <v>44540</v>
          </cell>
          <cell r="H81">
            <v>6235600</v>
          </cell>
          <cell r="I81">
            <v>1983812936.2</v>
          </cell>
          <cell r="J81">
            <v>62084.305999999997</v>
          </cell>
          <cell r="K81">
            <v>8691802.8399999999</v>
          </cell>
          <cell r="L81">
            <v>1.3491126619654936E-2</v>
          </cell>
        </row>
        <row r="82">
          <cell r="B82">
            <v>5.4</v>
          </cell>
          <cell r="C82" t="str">
            <v xml:space="preserve">Pozos Inspección </v>
          </cell>
          <cell r="I82">
            <v>0</v>
          </cell>
        </row>
        <row r="83">
          <cell r="B83" t="str">
            <v>5,4,1</v>
          </cell>
          <cell r="C83" t="str">
            <v>Construcción de placa fondo pozo inspección D=1,70 m</v>
          </cell>
          <cell r="D83" t="str">
            <v>un</v>
          </cell>
          <cell r="E83">
            <v>4</v>
          </cell>
          <cell r="F83">
            <v>438298.16</v>
          </cell>
          <cell r="G83">
            <v>437994</v>
          </cell>
          <cell r="H83">
            <v>1751976</v>
          </cell>
          <cell r="J83">
            <v>610519.83659999992</v>
          </cell>
          <cell r="K83">
            <v>2442079.3463999997</v>
          </cell>
          <cell r="L83">
            <v>3.7905141527032802E-3</v>
          </cell>
        </row>
        <row r="84">
          <cell r="A84">
            <v>3.01</v>
          </cell>
          <cell r="B84" t="str">
            <v>5,4,2</v>
          </cell>
          <cell r="C84" t="str">
            <v>Construcción pozo inspección D=1.70 E=0.25 tipo A</v>
          </cell>
          <cell r="D84" t="str">
            <v>ml</v>
          </cell>
          <cell r="E84">
            <v>15</v>
          </cell>
          <cell r="F84">
            <v>330520.24</v>
          </cell>
          <cell r="G84">
            <v>330523</v>
          </cell>
          <cell r="H84">
            <v>4957845</v>
          </cell>
          <cell r="I84">
            <v>109244541285.52</v>
          </cell>
          <cell r="J84">
            <v>460716.0097</v>
          </cell>
          <cell r="K84">
            <v>6910740.1454999996</v>
          </cell>
          <cell r="L84">
            <v>1.0726620478482123E-2</v>
          </cell>
        </row>
        <row r="85">
          <cell r="A85">
            <v>3.4860000000000002</v>
          </cell>
          <cell r="B85" t="str">
            <v>5,4,3</v>
          </cell>
          <cell r="C85" t="str">
            <v>Placa Cubierta Aro y Tapa pozo inspección- Fundida en sitio</v>
          </cell>
          <cell r="D85" t="str">
            <v>un</v>
          </cell>
          <cell r="E85">
            <v>4</v>
          </cell>
          <cell r="F85">
            <v>645156.16</v>
          </cell>
          <cell r="G85">
            <v>644928</v>
          </cell>
          <cell r="H85">
            <v>2579712</v>
          </cell>
          <cell r="I85">
            <v>416079271956.48004</v>
          </cell>
          <cell r="J85">
            <v>898965.13919999998</v>
          </cell>
          <cell r="K85">
            <v>3595860.5567999999</v>
          </cell>
          <cell r="L85">
            <v>5.5813748852144573E-3</v>
          </cell>
        </row>
        <row r="86">
          <cell r="B86" t="str">
            <v>5,4,4</v>
          </cell>
          <cell r="C86" t="str">
            <v>Nivelación de pozo inspección e = 0.25 m hasta la rasante</v>
          </cell>
          <cell r="D86" t="str">
            <v>un</v>
          </cell>
          <cell r="E86">
            <v>5</v>
          </cell>
          <cell r="F86">
            <v>48346.2</v>
          </cell>
          <cell r="G86">
            <v>48391</v>
          </cell>
          <cell r="H86">
            <v>241955</v>
          </cell>
          <cell r="I86">
            <v>2339520964.1999998</v>
          </cell>
          <cell r="J86">
            <v>67452.214899999992</v>
          </cell>
          <cell r="K86">
            <v>337261.07449999999</v>
          </cell>
          <cell r="L86">
            <v>5.2348539695596416E-4</v>
          </cell>
        </row>
        <row r="87">
          <cell r="B87" t="str">
            <v>5,4,5</v>
          </cell>
          <cell r="C87" t="str">
            <v>Limpieza de pozos y sumideros</v>
          </cell>
          <cell r="D87" t="str">
            <v>un</v>
          </cell>
          <cell r="E87">
            <v>4</v>
          </cell>
          <cell r="F87">
            <v>31023.599999999999</v>
          </cell>
          <cell r="G87">
            <v>30973</v>
          </cell>
          <cell r="H87">
            <v>123892</v>
          </cell>
          <cell r="I87">
            <v>960893962.79999995</v>
          </cell>
          <cell r="J87">
            <v>43173.2647</v>
          </cell>
          <cell r="K87">
            <v>172693.0588</v>
          </cell>
          <cell r="L87">
            <v>2.6804840900030298E-4</v>
          </cell>
        </row>
        <row r="89">
          <cell r="B89">
            <v>7</v>
          </cell>
          <cell r="C89" t="str">
            <v>OBRA ELÉCTRICA</v>
          </cell>
          <cell r="E89">
            <v>1</v>
          </cell>
          <cell r="H89">
            <v>20472072</v>
          </cell>
          <cell r="K89">
            <v>28536021.160799999</v>
          </cell>
          <cell r="L89">
            <v>4.4292660773412734E-2</v>
          </cell>
          <cell r="M89">
            <v>63387659.649899997</v>
          </cell>
        </row>
        <row r="91">
          <cell r="B91">
            <v>7.1</v>
          </cell>
          <cell r="C91" t="str">
            <v>CANALIZACIONES</v>
          </cell>
        </row>
        <row r="92">
          <cell r="B92" t="str">
            <v>7,1,1</v>
          </cell>
          <cell r="C92" t="str">
            <v>Suministro de materiales, mano de obra, equipo y herramienta para la instalación de tubería en 1Ø3" PVC tipo DB. Incluye: zanja, relleno, compactación, tubería, curvas, uniones, campanas, cinta de señalización, retiro de material donde la autoridad ambien</v>
          </cell>
          <cell r="D92" t="str">
            <v>ml</v>
          </cell>
          <cell r="E92">
            <v>140</v>
          </cell>
          <cell r="F92">
            <v>16028</v>
          </cell>
          <cell r="G92">
            <v>29306</v>
          </cell>
          <cell r="H92">
            <v>4102840</v>
          </cell>
          <cell r="J92">
            <v>40849.633399999999</v>
          </cell>
          <cell r="K92">
            <v>5718948.676</v>
          </cell>
          <cell r="L92">
            <v>8.8767614889000337E-3</v>
          </cell>
        </row>
        <row r="93">
          <cell r="A93">
            <v>3.5779999999999998</v>
          </cell>
          <cell r="B93">
            <v>7.2</v>
          </cell>
          <cell r="C93" t="str">
            <v>CAJAS DE INSPECCIÓN</v>
          </cell>
        </row>
        <row r="94">
          <cell r="B94" t="str">
            <v>7,2,1</v>
          </cell>
          <cell r="C94" t="str">
            <v>Suministro de materiales, mano de obra, equipo y herramienta para la instalación de caja de inspección tipo alumbrado, según norma CS274. Incluye: marco y tapa, excavación, mampostería,  traslado de sobrantes a lugares donde la autoridad ambiental lo perm</v>
          </cell>
          <cell r="D94" t="str">
            <v>un</v>
          </cell>
          <cell r="E94">
            <v>12</v>
          </cell>
          <cell r="F94">
            <v>279149</v>
          </cell>
          <cell r="G94">
            <v>352647</v>
          </cell>
          <cell r="H94">
            <v>4231764</v>
          </cell>
          <cell r="J94">
            <v>491554.65329999995</v>
          </cell>
          <cell r="K94">
            <v>5898655.8395999996</v>
          </cell>
          <cell r="L94">
            <v>9.1556969575497856E-3</v>
          </cell>
        </row>
        <row r="95">
          <cell r="A95">
            <v>3.4540000000000002</v>
          </cell>
          <cell r="B95">
            <v>7.3</v>
          </cell>
          <cell r="C95" t="str">
            <v>POSTERÍA</v>
          </cell>
        </row>
        <row r="96">
          <cell r="B96" t="str">
            <v>7,3,1</v>
          </cell>
          <cell r="C96" t="str">
            <v>Suministro de materiales, mano de obra, equipo y herramienta para la instalación de poste de concreto 12m recto tipo alumbrado. Incluye: ahoyada, hincada, cimentación, transporte.</v>
          </cell>
          <cell r="D96" t="str">
            <v>un</v>
          </cell>
          <cell r="E96">
            <v>6</v>
          </cell>
          <cell r="F96">
            <v>638300</v>
          </cell>
          <cell r="G96">
            <v>792256</v>
          </cell>
          <cell r="H96">
            <v>4753536</v>
          </cell>
          <cell r="J96">
            <v>1104325.6383999998</v>
          </cell>
          <cell r="K96">
            <v>6625953.8303999994</v>
          </cell>
          <cell r="L96">
            <v>1.0284584653776388E-2</v>
          </cell>
        </row>
        <row r="97">
          <cell r="A97">
            <v>3.0049999999999999</v>
          </cell>
          <cell r="B97" t="str">
            <v>7,3,2</v>
          </cell>
          <cell r="C97" t="str">
            <v>Suministro de materiales, mano de obra, equipo y herramienta para la instalación de poste de concreto 14m recto tipo alumbrado. Incluye: ahoyada, hincada, cimentación, transporte.</v>
          </cell>
          <cell r="D97" t="str">
            <v>un</v>
          </cell>
          <cell r="E97">
            <v>0</v>
          </cell>
          <cell r="F97">
            <v>953745</v>
          </cell>
          <cell r="G97">
            <v>952974</v>
          </cell>
          <cell r="H97">
            <v>0</v>
          </cell>
          <cell r="J97">
            <v>1328350.4586</v>
          </cell>
          <cell r="K97">
            <v>0</v>
          </cell>
          <cell r="L97">
            <v>0</v>
          </cell>
        </row>
        <row r="98">
          <cell r="A98">
            <v>3.0059999999999998</v>
          </cell>
          <cell r="B98">
            <v>7.4</v>
          </cell>
          <cell r="C98" t="str">
            <v>RED DE BAJA PENSIÓN</v>
          </cell>
        </row>
        <row r="99">
          <cell r="B99" t="str">
            <v>7,4,1</v>
          </cell>
          <cell r="C99" t="str">
            <v>Suministro de materiales, mano de obra, equipo y herramienta para la instalación red de alumbrado en conductor de aluminio calibre 6 AWG con aislamiento en THW-75C-600V.</v>
          </cell>
          <cell r="D99" t="str">
            <v>ml</v>
          </cell>
          <cell r="E99">
            <v>0</v>
          </cell>
          <cell r="F99">
            <v>4354</v>
          </cell>
          <cell r="G99">
            <v>2389</v>
          </cell>
          <cell r="H99">
            <v>0</v>
          </cell>
          <cell r="J99">
            <v>3330.0270999999998</v>
          </cell>
          <cell r="K99">
            <v>0</v>
          </cell>
          <cell r="L99">
            <v>0</v>
          </cell>
        </row>
        <row r="100">
          <cell r="B100" t="str">
            <v>7,4,2</v>
          </cell>
          <cell r="C100" t="str">
            <v>Suministro de materiales, mano de obra, equipo y herramienta para la instalación red de alumbrado en conductor de aluminio calibre 2x6 AWG con aislamiento en THW-75C-600V.</v>
          </cell>
          <cell r="D100" t="str">
            <v>ml</v>
          </cell>
          <cell r="E100">
            <v>140</v>
          </cell>
          <cell r="F100">
            <v>4354</v>
          </cell>
          <cell r="H100">
            <v>0</v>
          </cell>
          <cell r="J100">
            <v>0</v>
          </cell>
          <cell r="K100">
            <v>0</v>
          </cell>
          <cell r="L100">
            <v>0</v>
          </cell>
        </row>
        <row r="101">
          <cell r="B101" t="str">
            <v>7,4,3</v>
          </cell>
          <cell r="C101" t="str">
            <v>Suministro de materiales, mano de obra, equipo y herramienta para la instalación tubo galvanizado 1Ø1" para subterranización red AP. Incluye: tubo, capacete, cinta band-it, hebillas, accesorios de instalación.</v>
          </cell>
          <cell r="D101" t="str">
            <v>ml</v>
          </cell>
          <cell r="E101">
            <v>2</v>
          </cell>
          <cell r="F101">
            <v>4354</v>
          </cell>
          <cell r="H101">
            <v>0</v>
          </cell>
          <cell r="J101">
            <v>0</v>
          </cell>
          <cell r="K101">
            <v>0</v>
          </cell>
          <cell r="L101">
            <v>0</v>
          </cell>
        </row>
        <row r="102">
          <cell r="B102" t="str">
            <v>7,4,4</v>
          </cell>
          <cell r="C102" t="str">
            <v>Suministro de materiales, mano de obra, equipo y herramienta para la instalación de percha de cinco (5) puestos. Incluye: percha, herrajes, elementos de fijación y accesorios, transporte de materiales y equipos, necesarios para la instalación.</v>
          </cell>
          <cell r="D102" t="str">
            <v>ml</v>
          </cell>
          <cell r="E102">
            <v>1</v>
          </cell>
          <cell r="F102">
            <v>4354</v>
          </cell>
          <cell r="H102">
            <v>0</v>
          </cell>
          <cell r="J102">
            <v>0</v>
          </cell>
          <cell r="K102">
            <v>0</v>
          </cell>
          <cell r="L102">
            <v>0</v>
          </cell>
        </row>
        <row r="103">
          <cell r="A103">
            <v>3.746</v>
          </cell>
          <cell r="B103">
            <v>7.5</v>
          </cell>
          <cell r="C103" t="str">
            <v>LUMINARIAS</v>
          </cell>
        </row>
        <row r="104">
          <cell r="A104">
            <v>3.754</v>
          </cell>
          <cell r="B104" t="str">
            <v>7,5,1</v>
          </cell>
          <cell r="C104" t="str">
            <v>Suministro de materiales, mano de obra, equipo y herramienta para la instalación de luminaria de sodio 70W, 220V, tipo cerrada desde red subterránea. Incluye: luminaria, bombilla, brazo luminaria, fotocelda, cable conexionado 2x12 AWG THW-75C-600V, empalm</v>
          </cell>
          <cell r="D104" t="str">
            <v>un</v>
          </cell>
          <cell r="E104">
            <v>1</v>
          </cell>
          <cell r="F104">
            <v>368406</v>
          </cell>
          <cell r="G104">
            <v>459698</v>
          </cell>
          <cell r="H104">
            <v>459698</v>
          </cell>
          <cell r="J104">
            <v>640773.04219999991</v>
          </cell>
          <cell r="K104">
            <v>640773.04219999991</v>
          </cell>
          <cell r="L104">
            <v>9.9458655539196462E-4</v>
          </cell>
        </row>
        <row r="105">
          <cell r="A105">
            <v>3.8410000000000002</v>
          </cell>
          <cell r="B105" t="str">
            <v>7,5,2</v>
          </cell>
          <cell r="C105" t="str">
            <v>Suministro de materiales, mano de obra, equipo y herramienta para la instalación de luminaria de sodio 150W, 220V, tipo cerrada desde red subterránea. Incluye: luminaria, bombilla, brazo luminaria, fotocelda, cable conexionado 2x12 AWG THW-75C-600V, empal</v>
          </cell>
          <cell r="D105" t="str">
            <v>un</v>
          </cell>
          <cell r="E105">
            <v>6</v>
          </cell>
          <cell r="F105">
            <v>481742</v>
          </cell>
          <cell r="G105">
            <v>874030</v>
          </cell>
          <cell r="H105">
            <v>5244180</v>
          </cell>
          <cell r="J105">
            <v>1218310.4169999999</v>
          </cell>
          <cell r="K105">
            <v>7309862.5019999994</v>
          </cell>
          <cell r="L105">
            <v>1.1346124895160372E-2</v>
          </cell>
        </row>
        <row r="106">
          <cell r="B106" t="str">
            <v>7,5,2</v>
          </cell>
          <cell r="C106" t="str">
            <v xml:space="preserve">Suministro de materiales, mano de obra, equipo y herramienta para la instalación de reflector de sodio 70W, 220V, adosado a la estructura del puente. Incluye: reflector, bombilla, accesorios de montaje, protección antivandálica (ángulo y malla ondulada), </v>
          </cell>
          <cell r="D106" t="str">
            <v>un</v>
          </cell>
          <cell r="E106">
            <v>2</v>
          </cell>
          <cell r="F106">
            <v>481742</v>
          </cell>
          <cell r="G106">
            <v>779700</v>
          </cell>
          <cell r="H106">
            <v>1559400</v>
          </cell>
          <cell r="J106">
            <v>1086823.8299999998</v>
          </cell>
          <cell r="K106">
            <v>2173647.6599999997</v>
          </cell>
          <cell r="L106">
            <v>3.3738634374703164E-3</v>
          </cell>
        </row>
        <row r="107">
          <cell r="B107" t="str">
            <v>7,5,4</v>
          </cell>
          <cell r="C107" t="str">
            <v>Suministro de materiales, mano de obra, equipo y herramienta para la instalación de fotocelda para el control de reflectores de la parte inferior del puente. Incluye: base y fotocelda accesorios de montaje, protección antivandálica (ángulo y malla ondulad</v>
          </cell>
          <cell r="D107" t="str">
            <v>un</v>
          </cell>
          <cell r="E107">
            <v>1</v>
          </cell>
          <cell r="F107">
            <v>481742</v>
          </cell>
          <cell r="G107">
            <v>120654</v>
          </cell>
          <cell r="H107">
            <v>120654</v>
          </cell>
          <cell r="J107">
            <v>168179.61059999999</v>
          </cell>
          <cell r="K107">
            <v>168179.61059999999</v>
          </cell>
          <cell r="L107">
            <v>2.61042785163873E-4</v>
          </cell>
        </row>
        <row r="108">
          <cell r="B108" t="str">
            <v>7,5,5</v>
          </cell>
          <cell r="C108" t="str">
            <v>Suministro de materiales, mano de obra, equipo y herramienta para la conexión de luminaria existente en poste desde red subterranea. Incluye: cable conexionado 2x12 AWG THW-75C-600V, tubería galavnizada 1/2", cinta bandit y accesorios, empalme tipo deriva</v>
          </cell>
          <cell r="D108" t="str">
            <v>un</v>
          </cell>
          <cell r="E108">
            <v>5</v>
          </cell>
          <cell r="F108">
            <v>481742</v>
          </cell>
          <cell r="H108">
            <v>0</v>
          </cell>
          <cell r="J108">
            <v>0</v>
          </cell>
          <cell r="K108">
            <v>0</v>
          </cell>
          <cell r="L108">
            <v>0</v>
          </cell>
        </row>
        <row r="109">
          <cell r="B109">
            <v>7.6</v>
          </cell>
          <cell r="C109" t="str">
            <v>Acometidas</v>
          </cell>
        </row>
        <row r="110">
          <cell r="A110">
            <v>3.8420000000000001</v>
          </cell>
          <cell r="B110" t="str">
            <v>7,6,1</v>
          </cell>
          <cell r="C110" t="str">
            <v>Suministro de materiales, mano de obra, equipo y herramienta para la instalación de acometida monofásica en cable con neutro concéntrico calibre 2x8 AWG asilamiento XLPE 600V.</v>
          </cell>
          <cell r="D110" t="str">
            <v>un</v>
          </cell>
          <cell r="E110">
            <v>1</v>
          </cell>
          <cell r="F110">
            <v>368406</v>
          </cell>
          <cell r="H110">
            <v>0</v>
          </cell>
          <cell r="J110">
            <v>0</v>
          </cell>
          <cell r="K110">
            <v>0</v>
          </cell>
          <cell r="L110">
            <v>0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10"/>
      <sheetName val="HISTORICO"/>
      <sheetName val="TARIFA VIGILANCIA MENSUAL 2010"/>
      <sheetName val="TARIFAS REGISTRO DISTRITAL 2010"/>
      <sheetName val="COSTOS OFICINA"/>
      <sheetName val="COSTOS CAMPAMENTO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NDIMIENTOS"/>
      <sheetName val="COSTOS OFICINA"/>
      <sheetName val="COSTOS CAMPAMENTO"/>
    </sheetNames>
    <sheetDataSet>
      <sheetData sheetId="0" refreshError="1"/>
      <sheetData sheetId="1">
        <row r="14">
          <cell r="Y14">
            <v>1.4143148642044854</v>
          </cell>
        </row>
      </sheetData>
      <sheetData sheetId="2" refreshError="1"/>
      <sheetData sheetId="3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NDIMIENTOS"/>
    </sheetNames>
    <sheetDataSet>
      <sheetData sheetId="0" refreshError="1"/>
      <sheetData sheetId="1" refreshError="1">
        <row r="14">
          <cell r="Y14">
            <v>1.4143148642044854</v>
          </cell>
        </row>
      </sheetData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RIAS"/>
      <sheetName val="TM AV. BOYACA"/>
      <sheetName val="Sheet1"/>
      <sheetName val="RENDIMIENTOS"/>
      <sheetName val="items"/>
    </sheetNames>
    <sheetDataSet>
      <sheetData sheetId="0">
        <row r="5">
          <cell r="H5">
            <v>1.1000000000000001</v>
          </cell>
        </row>
      </sheetData>
      <sheetData sheetId="1"/>
      <sheetData sheetId="2"/>
      <sheetData sheetId="3" refreshError="1"/>
      <sheetData sheetId="4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DE ENTRADA"/>
      <sheetName val="DATOS ENTRADA"/>
      <sheetName val="LISTADO INSUMOS"/>
      <sheetName val="LISTADO APU"/>
      <sheetName val="TARIFAS PERSONAL"/>
      <sheetName val="RESUMEN"/>
      <sheetName val="PPTO GRAL G6"/>
      <sheetName val="PRELIMINARES (2)"/>
      <sheetName val="AIU (2)"/>
      <sheetName val="AIU"/>
      <sheetName val="PRELIMINARES"/>
      <sheetName val="ENSAYOS-OBRA"/>
      <sheetName val="AMBIENTAL"/>
      <sheetName val="AIU AMBIENTAL"/>
      <sheetName val="COMPENSAC-EVALUAC-SEG-SDA"/>
      <sheetName val="PGS"/>
      <sheetName val="AIU PGS"/>
      <sheetName val="PMT"/>
      <sheetName val="AIU PMT"/>
      <sheetName val="AJUSTES"/>
      <sheetName val="ITEMS"/>
      <sheetName val="INSUMOS"/>
      <sheetName val="TABLAS"/>
      <sheetName val="INTERVENTORIA"/>
      <sheetName val="P12"/>
      <sheetName val="P13"/>
      <sheetName val="P17"/>
    </sheetNames>
    <sheetDataSet>
      <sheetData sheetId="0">
        <row r="13">
          <cell r="C13">
            <v>43967</v>
          </cell>
        </row>
      </sheetData>
      <sheetData sheetId="1"/>
      <sheetData sheetId="2"/>
      <sheetData sheetId="3">
        <row r="2">
          <cell r="B2">
            <v>0</v>
          </cell>
        </row>
      </sheetData>
      <sheetData sheetId="4"/>
      <sheetData sheetId="5"/>
      <sheetData sheetId="6"/>
      <sheetData sheetId="7"/>
      <sheetData sheetId="8"/>
      <sheetData sheetId="9">
        <row r="25">
          <cell r="F25">
            <v>3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MPLEMENTACION VERTICAL"/>
      <sheetName val="PRECIOS"/>
      <sheetName val="FORMATO multiuso"/>
      <sheetName val="DATOS DE ENTRADA"/>
      <sheetName val="PR 1"/>
    </sheetNames>
    <sheetDataSet>
      <sheetData sheetId="0" refreshError="1"/>
      <sheetData sheetId="1" refreshError="1">
        <row r="50">
          <cell r="C50" t="str">
            <v>El sticker tiene mal el identificador</v>
          </cell>
        </row>
        <row r="51">
          <cell r="C51" t="str">
            <v>Existe semaforo en la intersección</v>
          </cell>
        </row>
        <row r="52">
          <cell r="C52" t="str">
            <v>No estaba en campo</v>
          </cell>
        </row>
        <row r="53">
          <cell r="C53" t="str">
            <v>Falta  instalar</v>
          </cell>
        </row>
        <row r="54">
          <cell r="C54" t="str">
            <v>Ya estaba en terreno (buen estado)</v>
          </cell>
        </row>
        <row r="55">
          <cell r="C55" t="str">
            <v>No hay señal de retiro</v>
          </cell>
        </row>
        <row r="56">
          <cell r="C56" t="str">
            <v>Ya estaba en terreno (hacer mantenimiento)</v>
          </cell>
        </row>
        <row r="57">
          <cell r="C57" t="str">
            <v>Fue retirada en un accidente</v>
          </cell>
        </row>
        <row r="58">
          <cell r="C58" t="str">
            <v>Mal estado (Reemplazar)</v>
          </cell>
        </row>
        <row r="59">
          <cell r="C59" t="str">
            <v>Hay una obra en el espacio de instalación</v>
          </cell>
        </row>
        <row r="60">
          <cell r="C60" t="str">
            <v>No se retiro</v>
          </cell>
        </row>
        <row r="61">
          <cell r="C61" t="str">
            <v>Se debe revisar cimentación</v>
          </cell>
        </row>
        <row r="62">
          <cell r="C62" t="str">
            <v>Se debe reforzar cimentación</v>
          </cell>
        </row>
        <row r="63">
          <cell r="C63" t="str">
            <v xml:space="preserve">Esta otro ID </v>
          </cell>
        </row>
        <row r="64">
          <cell r="C64" t="str">
            <v>El reflectivo esta rayado</v>
          </cell>
        </row>
        <row r="65">
          <cell r="C65" t="str">
            <v>El reflectivo esta rayado y con pintura</v>
          </cell>
        </row>
        <row r="66">
          <cell r="C66" t="str">
            <v>El tablero esta picado</v>
          </cell>
        </row>
        <row r="67">
          <cell r="C67" t="str">
            <v>Poca visibilidad (reubicar)</v>
          </cell>
        </row>
        <row r="68">
          <cell r="C68" t="str">
            <v>No aplica en el lugar</v>
          </cell>
        </row>
        <row r="69">
          <cell r="C69" t="str">
            <v>Pedestal rayado (sin corrosivo)</v>
          </cell>
        </row>
        <row r="70">
          <cell r="C70" t="str">
            <v>Mal retiro</v>
          </cell>
        </row>
        <row r="71">
          <cell r="C71" t="str">
            <v>Faltan remaches para asegurar el tablero</v>
          </cell>
        </row>
        <row r="72">
          <cell r="C72" t="str">
            <v>No cumple con verticalidad</v>
          </cell>
        </row>
        <row r="73">
          <cell r="C73" t="str">
            <v>No cumple con altura</v>
          </cell>
        </row>
        <row r="74">
          <cell r="C74" t="str">
            <v>No cumple con la alineacion de la via</v>
          </cell>
        </row>
        <row r="75">
          <cell r="C75" t="str">
            <v>Esta sentido contrario al del flujo de la via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MICROEMP"/>
      <sheetName val="Compaq_Propietari"/>
      <sheetName val="\\Principal\cund grupo 1\TECNIC"/>
      <sheetName val="PRECIOS"/>
    </sheetNames>
    <definedNames>
      <definedName name="Loan_Start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PRESUPUESTO"/>
      <sheetName val="INDICE"/>
      <sheetName val="EQUIPO"/>
      <sheetName val="MATERIALES"/>
      <sheetName val="PERSONAL"/>
      <sheetName val="DISTANCIA"/>
      <sheetName val="200.1"/>
      <sheetName val="200.2"/>
      <sheetName val="201.7"/>
      <sheetName val="201.7 VOL.ROCA"/>
      <sheetName val="201.7 CICLO"/>
      <sheetName val="201.7 REFOR"/>
      <sheetName val="201.7 ANDENES"/>
      <sheetName val="201.7PC "/>
      <sheetName val="201.8 "/>
      <sheetName val="201.9 "/>
      <sheetName val="201.10"/>
      <sheetName val="201.11"/>
      <sheetName val="201.12"/>
      <sheetName val="201.15"/>
      <sheetName val="201.16"/>
      <sheetName val="201.21"/>
      <sheetName val="210.1.1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4.1"/>
      <sheetName val="310.1"/>
      <sheetName val="311.1"/>
      <sheetName val="311.P1"/>
      <sheetName val="311.P2"/>
      <sheetName val="311.P3"/>
      <sheetName val="312.4"/>
      <sheetName val="320.1"/>
      <sheetName val="320.2"/>
      <sheetName val="320.P1"/>
      <sheetName val="320.P2"/>
      <sheetName val="330.1"/>
      <sheetName val="330.2"/>
      <sheetName val="340.1"/>
      <sheetName val="340.2"/>
      <sheetName val="340.3"/>
      <sheetName val="341.1"/>
      <sheetName val="341.2"/>
      <sheetName val="341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3.1"/>
      <sheetName val="433.2"/>
      <sheetName val="433.3"/>
      <sheetName val="433.4"/>
      <sheetName val="433.5"/>
      <sheetName val="433.6"/>
      <sheetName val="433.7"/>
      <sheetName val="433.8"/>
      <sheetName val="440.1 COMPRADA"/>
      <sheetName val="440.2 PREPA"/>
      <sheetName val="440.2 COMPRADA"/>
      <sheetName val="440.3 COMPRADA"/>
      <sheetName val="440.4"/>
      <sheetName val="441.1 PREPA"/>
      <sheetName val="441.1 COMPRADA"/>
      <sheetName val="441.2 COMPRADA"/>
      <sheetName val="441.3 COMPRADA"/>
      <sheetName val="441.4"/>
      <sheetName val="450.1 PRE"/>
      <sheetName val="450.1 COM"/>
      <sheetName val="450.2 COM"/>
      <sheetName val="450.3 COM"/>
      <sheetName val="450.9 BACHEO"/>
      <sheetName val="450.9 BACHEO COOP.)"/>
      <sheetName val="451.1 PRE"/>
      <sheetName val="451.1 COMP"/>
      <sheetName val="451. 2 COMP"/>
      <sheetName val="451.3 COMP"/>
      <sheetName val="452.1 PRE"/>
      <sheetName val="452.1 COM"/>
      <sheetName val="452.2 COMP"/>
      <sheetName val="452.3 COMP"/>
      <sheetName val="452.4 COM"/>
      <sheetName val="453.1 COMP"/>
      <sheetName val="460.1 M2"/>
      <sheetName val="460.1 M3"/>
      <sheetName val="461.1"/>
      <sheetName val="461.2"/>
      <sheetName val="462.1"/>
      <sheetName val="464.1"/>
      <sheetName val="465.1MANUAL"/>
      <sheetName val="465.1 MAQ"/>
      <sheetName val="466.1 "/>
      <sheetName val="466.2"/>
      <sheetName val="500.1"/>
      <sheetName val="501.1 "/>
      <sheetName val="510.1"/>
      <sheetName val="600.1 MANO"/>
      <sheetName val="600.1 MAQ"/>
      <sheetName val="600.2 MAQ."/>
      <sheetName val="600.3"/>
      <sheetName val="600.4 MAQ"/>
      <sheetName val="600.4 MANO"/>
      <sheetName val="600.5 MAQ."/>
      <sheetName val="600.5 MANO"/>
      <sheetName val="610.1"/>
      <sheetName val="610.2"/>
      <sheetName val="620.1"/>
      <sheetName val="620.1P"/>
      <sheetName val="620.2"/>
      <sheetName val="620.3"/>
      <sheetName val="621.P-CAISSONS"/>
      <sheetName val="621.1-PILOTE"/>
      <sheetName val="621.2"/>
      <sheetName val="621.5"/>
      <sheetName val="622.1"/>
      <sheetName val="623.1 "/>
      <sheetName val="630.1"/>
      <sheetName val="630.2"/>
      <sheetName val="630.3"/>
      <sheetName val="630.4 PRE"/>
      <sheetName val="630.4BC"/>
      <sheetName val="630.4VIGAS Y PLACAS"/>
      <sheetName val="630.4BOX"/>
      <sheetName val="630.4-BOLSA1"/>
      <sheetName val="630.4-BOLSA2"/>
      <sheetName val="630.4-CTO.PREMEZ.ACEL.BOM.21MPa"/>
      <sheetName val="630.4-CTO.PREMEZ.ACEL.21MPa "/>
      <sheetName val="630.4-CTO.PREMEZ.28MPa "/>
      <sheetName val="630.4-CTO.PREMEZ.BOM.28Mpa "/>
      <sheetName val="630.5"/>
      <sheetName val="630.6"/>
      <sheetName val="630.6 SOLADO"/>
      <sheetName val="630.7B"/>
      <sheetName val="630.7E"/>
      <sheetName val="632.1 ML"/>
      <sheetName val="632.1 M3"/>
      <sheetName val="632P"/>
      <sheetName val="640.1-37"/>
      <sheetName val="640.1-40"/>
      <sheetName val="640.1-60"/>
      <sheetName val="642.1"/>
      <sheetName val="642.2"/>
      <sheetName val="650.2"/>
      <sheetName val="650.3"/>
      <sheetName val="650.4"/>
      <sheetName val="660.1"/>
      <sheetName val="660.2"/>
      <sheetName val="660.3"/>
      <sheetName val="661.1"/>
      <sheetName val="661.1 OBRA"/>
      <sheetName val="662.1"/>
      <sheetName val="662.2"/>
      <sheetName val="670.1"/>
      <sheetName val="670.2"/>
      <sheetName val="671.1"/>
      <sheetName val="671.1P"/>
      <sheetName val="672.1"/>
      <sheetName val="673.1"/>
      <sheetName val="673.2"/>
      <sheetName val="673.3"/>
      <sheetName val="674.1"/>
      <sheetName val="680.1"/>
      <sheetName val="680.3"/>
      <sheetName val="680.P"/>
      <sheetName val="681.1"/>
      <sheetName val="681.0P"/>
      <sheetName val="681.1P"/>
      <sheetName val="681.2P"/>
      <sheetName val="700.1-CON"/>
      <sheetName val="700.1-SIN"/>
      <sheetName val="700.2"/>
      <sheetName val="700.3"/>
      <sheetName val="700.3P"/>
      <sheetName val="700.4"/>
      <sheetName val="700.4 PICTO"/>
      <sheetName val="701.TACHA"/>
      <sheetName val="701.ESTOP"/>
      <sheetName val="710.1-0,75"/>
      <sheetName val="710.1-0,40"/>
      <sheetName val="710.3"/>
      <sheetName val="710.4"/>
      <sheetName val="710.5"/>
      <sheetName val="720.1"/>
      <sheetName val="730.1"/>
      <sheetName val="730.2"/>
      <sheetName val="731.1"/>
      <sheetName val="740.1"/>
      <sheetName val="800.1"/>
      <sheetName val="800.2"/>
      <sheetName val="800.3"/>
      <sheetName val="800.4 "/>
      <sheetName val="800.P"/>
      <sheetName val="801.1 ROC"/>
      <sheetName val="801.2"/>
      <sheetName val="801.3"/>
      <sheetName val="801.4"/>
      <sheetName val="801.5"/>
      <sheetName val="801.6"/>
      <sheetName val="801.7"/>
      <sheetName val="810.1"/>
      <sheetName val="810.2"/>
      <sheetName val="810.1P"/>
      <sheetName val="900.1"/>
      <sheetName val="900.2"/>
      <sheetName val="900.3"/>
      <sheetName val="200.1P "/>
      <sheetName val="225.1P"/>
      <sheetName val="MOR 1.3"/>
      <sheetName val="MOR 1.4"/>
      <sheetName val="815.1P"/>
      <sheetName val="621.1P"/>
      <sheetName val="CORTES-ML"/>
      <sheetName val="CORTES PAV.-HR"/>
      <sheetName val="COMPRESOR-HR "/>
      <sheetName val="VIBROCONTACTADOR-RANA-HS"/>
      <sheetName val="VIBROCONTACTADOR-BEN-HS "/>
      <sheetName val="VOLQUETA-HR."/>
      <sheetName val="LOC Y CON TOPO"/>
      <sheetName val="LOC Y CON TOPO ENC"/>
      <sheetName val="RET. MANTO ASFAL-M2."/>
      <sheetName val="SANDBLASTING-M2"/>
      <sheetName val="ADS 36&quot;-ML"/>
      <sheetName val="ADS 48&quot;-ML"/>
      <sheetName val="PERFORACION TOPO-ML "/>
      <sheetName val="ASFALTITA-M3,"/>
      <sheetName val="hexapodos"/>
      <sheetName val="DEMO-CERA-M2"/>
      <sheetName val="DEMO-VENT.MET-M2"/>
      <sheetName val="DEMO-PAÑETE-M2 "/>
      <sheetName val="PAÑETE MUROS 1;4"/>
      <sheetName val="PASTA FINA Y GRUESA-M2 "/>
      <sheetName val="VIDRIO-5MM-M2"/>
      <sheetName val="TANQUE 1000 LT-UND "/>
      <sheetName val="CLOSET-M2"/>
      <sheetName val="PINTURA VINILO-M2 "/>
      <sheetName val="TABLETA GRESS-M2,"/>
      <sheetName val="GUADAESCOBA GRES-ML"/>
      <sheetName val="LADRILLO A LA VISTA-M2"/>
      <sheetName val="item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NDICE"/>
      <sheetName val="EQUIPO"/>
      <sheetName val="MATERIALES"/>
      <sheetName val="DISTANCIA"/>
      <sheetName val="PERSONAL"/>
      <sheetName val="items"/>
      <sheetName val="Insumos"/>
      <sheetName val="2103mar "/>
      <sheetName val="A. P. U."/>
      <sheetName val="TRAYECTO 1"/>
      <sheetName val="PR_1"/>
      <sheetName val="Itemes Renovación"/>
      <sheetName val="FECHAS DE CORTE"/>
      <sheetName val="Informacion General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AIU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nsporte"/>
      <sheetName val="Datos básicos"/>
      <sheetName val="Equipo"/>
      <sheetName val="Materiales"/>
      <sheetName val="M-O"/>
      <sheetName val="7.1.1"/>
      <sheetName val="7.2.1"/>
      <sheetName val="7.2.2"/>
      <sheetName val="7.2.3"/>
      <sheetName val="7.2.4"/>
      <sheetName val="7.2.5"/>
      <sheetName val="7.2.6"/>
      <sheetName val="7.2.7"/>
      <sheetName val="7.2.8"/>
      <sheetName val="7.2.9"/>
      <sheetName val="7.2.10"/>
      <sheetName val="7.2.11"/>
      <sheetName val="7.2.12"/>
      <sheetName val="7.2.13"/>
      <sheetName val="7.2.14"/>
      <sheetName val="7.2.15"/>
      <sheetName val="7.2.16"/>
      <sheetName val="7.2.17"/>
      <sheetName val="7.2.18"/>
      <sheetName val="7.2.19"/>
      <sheetName val="7.2.21"/>
      <sheetName val="7.2.22"/>
      <sheetName val="7.2.23"/>
      <sheetName val="7.2.24"/>
      <sheetName val="7.2.25"/>
      <sheetName val="7.2.26"/>
      <sheetName val="7.2.27"/>
      <sheetName val="7.2.28"/>
      <sheetName val="7.2.29"/>
      <sheetName val="7.2.31"/>
      <sheetName val="7.2.32"/>
      <sheetName val="7.2.33"/>
      <sheetName val="7.2.34"/>
      <sheetName val="7.2.35"/>
      <sheetName val="7.2.36"/>
      <sheetName val="7.2.37"/>
      <sheetName val="7.3.1"/>
      <sheetName val="7.3.2"/>
      <sheetName val="7.3.3"/>
      <sheetName val="7.3.4"/>
      <sheetName val="7.3.5"/>
      <sheetName val="7.3.6"/>
      <sheetName val="7.3.7"/>
      <sheetName val="7.3.8"/>
      <sheetName val="7.3.10"/>
      <sheetName val="7,2,42,"/>
      <sheetName val="7.4.1"/>
      <sheetName val="7.4.2"/>
      <sheetName val="7.4.3"/>
      <sheetName val="7.4.4"/>
      <sheetName val="7.4.5"/>
      <sheetName val="7.4.6"/>
      <sheetName val="7.4.7"/>
      <sheetName val="7.4.8"/>
      <sheetName val="7.4.9"/>
      <sheetName val="7.4.10"/>
      <sheetName val="7.4.11"/>
      <sheetName val="7.4.12"/>
      <sheetName val="7.4.13"/>
      <sheetName val="7.4.14"/>
      <sheetName val="7.4.15"/>
      <sheetName val="7.4.16"/>
      <sheetName val="7.5.1"/>
      <sheetName val="7.4.2 (2)"/>
      <sheetName val="7.4.3 (2)"/>
      <sheetName val="7.4.4 (2)"/>
      <sheetName val="7.4.5 (2)"/>
      <sheetName val="7.4.6 (2)"/>
      <sheetName val="7.4.7 (2)"/>
      <sheetName val="7.4.8 (2)"/>
      <sheetName val="7.4.9 (2)"/>
      <sheetName val="7.4.10 (2)"/>
      <sheetName val="7.4.11 (2)"/>
      <sheetName val="7.4.12 (2)"/>
      <sheetName val="7.4.13 (2)"/>
      <sheetName val="7.4.14 (2)"/>
      <sheetName val="7.4.15 (2)"/>
      <sheetName val="7.4.16 (2)"/>
      <sheetName val="7.2.35 A"/>
      <sheetName val="Item"/>
      <sheetName val="C400P"/>
      <sheetName val="C600P"/>
      <sheetName val="C900P"/>
      <sheetName val="C1800P"/>
      <sheetName val="C1200P"/>
      <sheetName val="C1500P"/>
      <sheetName val="C2400P"/>
      <sheetName val="E900P"/>
      <sheetName val="E400P"/>
      <sheetName val="E600P"/>
      <sheetName val="E1200P"/>
      <sheetName val="E1500P"/>
      <sheetName val="E1800P"/>
      <sheetName val="7.2.10B"/>
      <sheetName val="7.2.11B"/>
      <sheetName val="R900P"/>
      <sheetName val="R1200P"/>
      <sheetName val="7.2.18A"/>
      <sheetName val="7.2.18B"/>
      <sheetName val="7.2.18C"/>
      <sheetName val="7.2.18D"/>
      <sheetName val="7.2.18E"/>
      <sheetName val="7.2.18F"/>
      <sheetName val="7.2.23B"/>
      <sheetName val="7.2.21B"/>
      <sheetName val="7.2.21C"/>
      <sheetName val="7.2.8A"/>
      <sheetName val="7.2.17B"/>
      <sheetName val="7.3.7A"/>
      <sheetName val="7.3.7B"/>
      <sheetName val="7.2.9A"/>
      <sheetName val="7,2,4"/>
      <sheetName val="7,2,9A"/>
      <sheetName val="7,3,7B"/>
      <sheetName val="7,3,7A"/>
      <sheetName val="7,2,8A"/>
      <sheetName val="7,2,17B"/>
      <sheetName val="7,2,2,21B"/>
      <sheetName val="7,2,23B"/>
      <sheetName val="7,2,18F"/>
      <sheetName val="7,2,18E"/>
      <sheetName val="7,2,18D"/>
      <sheetName val="7,2,18C"/>
      <sheetName val="7,2,18B"/>
      <sheetName val="7,2,18A"/>
      <sheetName val="R1200P,"/>
      <sheetName val="R900P,"/>
      <sheetName val="7,2,11B"/>
      <sheetName val="7,2,10B"/>
      <sheetName val="E1500P,"/>
      <sheetName val="E1800,P"/>
      <sheetName val="E1200P,"/>
      <sheetName val="E600P,"/>
      <sheetName val="E400P,"/>
      <sheetName val="E900P,"/>
      <sheetName val="C2400P,"/>
      <sheetName val="C1500P,"/>
      <sheetName val="C400P,"/>
      <sheetName val="C600P,"/>
      <sheetName val="C900P,"/>
      <sheetName val="C1800P,"/>
      <sheetName val="C1200P,"/>
      <sheetName val="7,2,5,"/>
      <sheetName val="7,2,10"/>
      <sheetName val="7,2,12"/>
      <sheetName val="7,2,13,"/>
      <sheetName val="7,2,14,"/>
      <sheetName val="7,2,15,"/>
      <sheetName val="7,2,16,"/>
      <sheetName val="7,2,17,"/>
      <sheetName val="7,2,18,"/>
      <sheetName val="7,2,19,"/>
      <sheetName val="7,2,21,"/>
      <sheetName val="7,2,23,"/>
      <sheetName val="7,2,24,"/>
      <sheetName val="7,2,25,"/>
      <sheetName val="7,2,31,"/>
      <sheetName val="7,2,32,"/>
      <sheetName val="7,2,33,"/>
      <sheetName val="7,2,43"/>
      <sheetName val="7,2,45,"/>
      <sheetName val="7,2,46,"/>
      <sheetName val="7,2,49,"/>
      <sheetName val="7,2,55,"/>
      <sheetName val="7,2,58,"/>
      <sheetName val="7,2,61,"/>
      <sheetName val="7,2,64,"/>
      <sheetName val="7,2,65,"/>
      <sheetName val="7,2,122,"/>
      <sheetName val="7,2,131,"/>
      <sheetName val="7,2,132,"/>
      <sheetName val="7.2.20"/>
      <sheetName val="7,2,15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>
        <row r="2">
          <cell r="A2" t="str">
            <v>7</v>
          </cell>
          <cell r="B2" t="str">
            <v>SECCIÓN 7: OBRAS DE REDES TELEFÓNICAS  DE ETB, COLOMBIA TELECOMUNICACIONES, EPM</v>
          </cell>
        </row>
        <row r="3">
          <cell r="A3" t="str">
            <v>7.1</v>
          </cell>
          <cell r="B3" t="str">
            <v>Excavaciones (Incluye transporte y disposición en zonas de desecho)</v>
          </cell>
        </row>
        <row r="4">
          <cell r="A4" t="str">
            <v>7.1.1</v>
          </cell>
          <cell r="B4" t="str">
            <v>Excavación "Manual" de 0.00 a 2.00 m  de profundidad  (incluye retiro y disposición de sobrantes)</v>
          </cell>
          <cell r="C4" t="str">
            <v>m3</v>
          </cell>
        </row>
        <row r="5">
          <cell r="A5" t="str">
            <v>7.2</v>
          </cell>
          <cell r="B5" t="str">
            <v>Redes  de teléfonos ETB</v>
          </cell>
        </row>
        <row r="6">
          <cell r="A6" t="str">
            <v>7.2.1</v>
          </cell>
          <cell r="B6" t="str">
            <v>Aplomar poste ETB  8*510</v>
          </cell>
          <cell r="C6" t="str">
            <v>un</v>
          </cell>
        </row>
        <row r="7">
          <cell r="A7" t="str">
            <v>7.2.2</v>
          </cell>
          <cell r="B7" t="str">
            <v>Suministro e instalación de poste ETB  8*510</v>
          </cell>
          <cell r="C7" t="str">
            <v>ml</v>
          </cell>
        </row>
        <row r="8">
          <cell r="A8" t="str">
            <v>7.2.3</v>
          </cell>
          <cell r="B8" t="str">
            <v xml:space="preserve">Reubicación  poste ETB 8*510        </v>
          </cell>
          <cell r="C8" t="str">
            <v>un</v>
          </cell>
        </row>
        <row r="9">
          <cell r="A9" t="str">
            <v>7.2.4</v>
          </cell>
          <cell r="B9" t="str">
            <v>Suministro e instalacion de 4 cables primarios 1200 pares</v>
          </cell>
          <cell r="C9" t="str">
            <v>un</v>
          </cell>
        </row>
        <row r="10">
          <cell r="A10" t="str">
            <v>7.2.5</v>
          </cell>
          <cell r="B10" t="str">
            <v>Retiro poste en concreto con reintegro a ETB</v>
          </cell>
          <cell r="C10" t="str">
            <v>un</v>
          </cell>
        </row>
        <row r="11">
          <cell r="A11" t="str">
            <v>7.2.6</v>
          </cell>
          <cell r="B11" t="str">
            <v>Retiro poste en madera con reintegro a ETB</v>
          </cell>
          <cell r="C11" t="str">
            <v>un</v>
          </cell>
        </row>
        <row r="12">
          <cell r="A12" t="str">
            <v>7.2.7</v>
          </cell>
          <cell r="B12" t="str">
            <v>Subterranizacion de red aerea telefónica incluye desconexión y conexión de redes</v>
          </cell>
          <cell r="C12" t="str">
            <v>ml</v>
          </cell>
        </row>
        <row r="13">
          <cell r="A13" t="str">
            <v>7.2.8</v>
          </cell>
          <cell r="B13" t="str">
            <v>Traslado de armario telefónico incluye desconexión y conexión de redes</v>
          </cell>
          <cell r="C13" t="str">
            <v>ml</v>
          </cell>
        </row>
        <row r="14">
          <cell r="A14" t="str">
            <v>7.2.9</v>
          </cell>
          <cell r="B14" t="str">
            <v>Suministro de tubo galvanizado IMC de 2 pul ( incluye desconexión y conexión de cables existentes)</v>
          </cell>
          <cell r="C14" t="str">
            <v>ml</v>
          </cell>
        </row>
        <row r="15">
          <cell r="A15" t="str">
            <v>7.2.10</v>
          </cell>
          <cell r="B15" t="str">
            <v xml:space="preserve">Construcción de Cárcamo de protección de 4 ductos de 4" </v>
          </cell>
          <cell r="C15" t="str">
            <v>ml</v>
          </cell>
        </row>
        <row r="16">
          <cell r="A16" t="str">
            <v>7.2.11</v>
          </cell>
          <cell r="B16" t="str">
            <v>Demolicion de Cárcamo de protección</v>
          </cell>
          <cell r="C16" t="str">
            <v>un</v>
          </cell>
        </row>
        <row r="17">
          <cell r="A17" t="str">
            <v>7.2.12</v>
          </cell>
          <cell r="B17" t="str">
            <v>Renivelación y refuerzo  de Cámaras Telefónicas</v>
          </cell>
          <cell r="C17" t="str">
            <v>un</v>
          </cell>
        </row>
        <row r="18">
          <cell r="A18" t="str">
            <v>7.2.13</v>
          </cell>
          <cell r="B18" t="str">
            <v>Construcción Cámara Telefónica T-14</v>
          </cell>
          <cell r="C18" t="str">
            <v>un</v>
          </cell>
        </row>
        <row r="19">
          <cell r="A19" t="str">
            <v>7.2.14</v>
          </cell>
          <cell r="B19" t="str">
            <v>Construcción Cámara Telefónica T-16</v>
          </cell>
          <cell r="C19" t="str">
            <v>un</v>
          </cell>
        </row>
        <row r="20">
          <cell r="A20" t="str">
            <v>7.2.15</v>
          </cell>
          <cell r="B20" t="str">
            <v>Canalización 4 ductos 4" TDP (Incluye relleno con arena de peña y base  B-600)</v>
          </cell>
          <cell r="C20" t="str">
            <v>ml</v>
          </cell>
        </row>
        <row r="21">
          <cell r="A21" t="str">
            <v>7.2.16</v>
          </cell>
          <cell r="B21" t="str">
            <v>Construcción Cámara Telefónica T-13</v>
          </cell>
          <cell r="C21" t="str">
            <v>un</v>
          </cell>
        </row>
        <row r="22">
          <cell r="A22" t="str">
            <v>7.2.17</v>
          </cell>
          <cell r="B22" t="str">
            <v xml:space="preserve">Construcción  Cámara de  inspección CPD </v>
          </cell>
          <cell r="C22" t="str">
            <v>un</v>
          </cell>
        </row>
        <row r="23">
          <cell r="A23" t="str">
            <v>7.2.18</v>
          </cell>
          <cell r="B23" t="str">
            <v xml:space="preserve">Canalización 8 ductos 4" TDP (Incluye relleno con arena de peña y base B-600) </v>
          </cell>
          <cell r="C23" t="str">
            <v>ml</v>
          </cell>
        </row>
        <row r="24">
          <cell r="A24" t="str">
            <v>7.2.19</v>
          </cell>
          <cell r="B24" t="str">
            <v>Canalización 2 ductos 4" TDP  (Incluye relleno con arena de peña y base B-600)</v>
          </cell>
          <cell r="C24" t="str">
            <v>ml</v>
          </cell>
        </row>
        <row r="25">
          <cell r="A25" t="str">
            <v>7.2.20</v>
          </cell>
          <cell r="B25" t="str">
            <v>Demolicion Cámara Telefónica T-13</v>
          </cell>
          <cell r="C25" t="str">
            <v>un</v>
          </cell>
        </row>
        <row r="26">
          <cell r="A26" t="str">
            <v>7.2.21</v>
          </cell>
          <cell r="B26" t="str">
            <v>Demolición Cámara Telefónica T-14 ( Incluye retiro y disposicion de escrombros)</v>
          </cell>
          <cell r="C26" t="str">
            <v>un</v>
          </cell>
        </row>
        <row r="27">
          <cell r="A27" t="str">
            <v>7.2.22</v>
          </cell>
          <cell r="B27" t="str">
            <v>Demolición Cámara de Inspección CPD  ( Incluye retiro y disposicion de escrombros)</v>
          </cell>
          <cell r="C27" t="str">
            <v>un</v>
          </cell>
        </row>
        <row r="28">
          <cell r="A28" t="str">
            <v>7.2.23</v>
          </cell>
          <cell r="B28" t="str">
            <v>Construcción Cámara Telefónica T-14A</v>
          </cell>
          <cell r="C28" t="str">
            <v>un</v>
          </cell>
        </row>
        <row r="29">
          <cell r="A29" t="str">
            <v>7.2.24</v>
          </cell>
          <cell r="B29" t="str">
            <v>Construcción Cámara Telefónica T-13A</v>
          </cell>
          <cell r="C29" t="str">
            <v>un</v>
          </cell>
        </row>
        <row r="30">
          <cell r="A30" t="str">
            <v>7.2.25</v>
          </cell>
          <cell r="B30" t="str">
            <v>Construcción Cámara de Paso CPS</v>
          </cell>
          <cell r="C30" t="str">
            <v>un</v>
          </cell>
        </row>
        <row r="31">
          <cell r="A31" t="str">
            <v>7.2.26</v>
          </cell>
          <cell r="B31" t="str">
            <v>Tendido de 4 cables telefónicos de 1200 pares</v>
          </cell>
          <cell r="C31" t="str">
            <v>ml</v>
          </cell>
        </row>
        <row r="32">
          <cell r="A32" t="str">
            <v>7.2.27</v>
          </cell>
          <cell r="B32" t="str">
            <v>Construcción de Cárcamo de protección de 8 ductos de 4"</v>
          </cell>
          <cell r="C32" t="str">
            <v>ml</v>
          </cell>
        </row>
        <row r="33">
          <cell r="A33" t="str">
            <v>7.2.28</v>
          </cell>
          <cell r="B33" t="str">
            <v>Suministro de tapa para cámara T</v>
          </cell>
          <cell r="C33" t="str">
            <v>un</v>
          </cell>
        </row>
        <row r="34">
          <cell r="A34" t="str">
            <v>7.2.29</v>
          </cell>
          <cell r="B34" t="str">
            <v>Demolicion Cámara de Inspección CPS   ( Incluye retiro y disposicion de escrombros)</v>
          </cell>
          <cell r="C34" t="str">
            <v>un</v>
          </cell>
        </row>
        <row r="35">
          <cell r="A35" t="str">
            <v>7.2.30</v>
          </cell>
          <cell r="B35" t="str">
            <v xml:space="preserve">Empalme de cable telefónico </v>
          </cell>
          <cell r="C35" t="str">
            <v>un</v>
          </cell>
        </row>
        <row r="36">
          <cell r="A36" t="str">
            <v>7.2.31</v>
          </cell>
          <cell r="B36" t="str">
            <v>Construcción de Cárcamo de protección de 12 ductos de 4"</v>
          </cell>
          <cell r="C36" t="str">
            <v>un</v>
          </cell>
        </row>
        <row r="37">
          <cell r="A37" t="str">
            <v>7.2.32</v>
          </cell>
          <cell r="B37" t="str">
            <v>Construcción de Cárcamo de protección de 16 ductos de 4"</v>
          </cell>
          <cell r="C37" t="str">
            <v>un</v>
          </cell>
        </row>
        <row r="38">
          <cell r="A38" t="str">
            <v>7.2.33</v>
          </cell>
          <cell r="B38" t="str">
            <v>Construcción de Cárcamo de protección de 24 ductos de 4"</v>
          </cell>
          <cell r="C38" t="str">
            <v>un</v>
          </cell>
        </row>
        <row r="39">
          <cell r="A39" t="str">
            <v>7.2.34</v>
          </cell>
          <cell r="B39" t="str">
            <v>Suministro e instalación de pedestal para teléfono público</v>
          </cell>
          <cell r="C39" t="str">
            <v>un</v>
          </cell>
        </row>
        <row r="40">
          <cell r="A40" t="str">
            <v>7.2.35</v>
          </cell>
          <cell r="B40" t="str">
            <v>Suministro e instalación de ducto 2" DB (Incluye relleno con arena de peña )</v>
          </cell>
          <cell r="C40" t="str">
            <v>ml</v>
          </cell>
        </row>
        <row r="41">
          <cell r="A41" t="str">
            <v>7.2.36</v>
          </cell>
          <cell r="B41" t="str">
            <v>Drenague de Camara</v>
          </cell>
          <cell r="C41" t="str">
            <v>ml</v>
          </cell>
        </row>
        <row r="42">
          <cell r="A42" t="str">
            <v>7.2.37</v>
          </cell>
          <cell r="B42" t="str">
            <v>Sondeo ducto libre ( incluye sondeo, paso de mandril y guia)</v>
          </cell>
          <cell r="C42" t="str">
            <v>ml</v>
          </cell>
        </row>
        <row r="43">
          <cell r="A43" t="str">
            <v>7.2.36</v>
          </cell>
          <cell r="B43" t="str">
            <v>Drenague de Camara</v>
          </cell>
          <cell r="C43" t="str">
            <v>ml</v>
          </cell>
        </row>
        <row r="44">
          <cell r="A44" t="str">
            <v>7.2.37</v>
          </cell>
          <cell r="B44" t="str">
            <v>Sondeo ducto libre (incluye sondeo, paso de mandril y guia)</v>
          </cell>
          <cell r="C44" t="str">
            <v>ml</v>
          </cell>
        </row>
        <row r="45">
          <cell r="A45" t="str">
            <v>7.2.38</v>
          </cell>
          <cell r="B45" t="str">
            <v>Demolición camara T-13A  ( Incluye retiro y disposicion de escrombros)</v>
          </cell>
          <cell r="C45" t="str">
            <v>un</v>
          </cell>
        </row>
        <row r="46">
          <cell r="A46" t="str">
            <v>7.2.39</v>
          </cell>
          <cell r="B46" t="str">
            <v>Demolición camara T-16   ( Incluye retiro y disposicion de escrombros)</v>
          </cell>
          <cell r="C46" t="str">
            <v>un</v>
          </cell>
        </row>
        <row r="47">
          <cell r="A47" t="str">
            <v>7.2.40</v>
          </cell>
          <cell r="B47" t="str">
            <v xml:space="preserve">Canalización 3 ductos 4" TDP (Incluye relleno con arena de peña y base B-600) </v>
          </cell>
          <cell r="C47" t="str">
            <v>ml</v>
          </cell>
        </row>
        <row r="48">
          <cell r="A48" t="str">
            <v>7.2.41</v>
          </cell>
          <cell r="B48" t="str">
            <v xml:space="preserve">Canalización 6 ductos 4" TDP (Incluye relleno con arena de peña y base B-600) </v>
          </cell>
          <cell r="C48" t="str">
            <v>ml</v>
          </cell>
        </row>
        <row r="49">
          <cell r="A49" t="str">
            <v>7.2.42</v>
          </cell>
          <cell r="B49" t="str">
            <v xml:space="preserve">Canalización 12 ductos 4" TDP (Incluye relleno con arena de peña y base B-600) </v>
          </cell>
          <cell r="C49" t="str">
            <v>ml</v>
          </cell>
        </row>
        <row r="50">
          <cell r="A50" t="str">
            <v>7.2.43</v>
          </cell>
          <cell r="B50" t="str">
            <v>Construcción de Cárcamo de protección de 2 ductos de 4"</v>
          </cell>
          <cell r="C50" t="str">
            <v>ml</v>
          </cell>
        </row>
        <row r="51">
          <cell r="A51" t="str">
            <v>7.2.44</v>
          </cell>
          <cell r="B51" t="str">
            <v>Retiro armario telefónico</v>
          </cell>
          <cell r="C51" t="str">
            <v>un</v>
          </cell>
        </row>
        <row r="52">
          <cell r="A52" t="str">
            <v>7.2.45</v>
          </cell>
          <cell r="B52" t="str">
            <v>Construcción Cámara Telefónica T-18( incluye marco y tapa)</v>
          </cell>
          <cell r="C52" t="str">
            <v>un</v>
          </cell>
        </row>
        <row r="53">
          <cell r="A53" t="str">
            <v>7.2.46</v>
          </cell>
          <cell r="B53" t="str">
            <v xml:space="preserve">Canalización 1 ductos 2" TDP (Incluye relleno con arena de peña y base B-600) </v>
          </cell>
          <cell r="C53" t="str">
            <v>ml</v>
          </cell>
        </row>
        <row r="54">
          <cell r="A54" t="str">
            <v>7.2.47</v>
          </cell>
          <cell r="B54" t="str">
            <v xml:space="preserve">Canalización 7 ductos 4" TDP (Incluye relleno con arena de peña y base B-600) </v>
          </cell>
          <cell r="C54" t="str">
            <v>ml</v>
          </cell>
        </row>
        <row r="55">
          <cell r="A55" t="str">
            <v>7.2.48</v>
          </cell>
          <cell r="B55" t="str">
            <v xml:space="preserve">Retiro poste concreto ETB 8*510        </v>
          </cell>
          <cell r="C55" t="str">
            <v>un</v>
          </cell>
        </row>
        <row r="56">
          <cell r="A56" t="str">
            <v>7.2.49</v>
          </cell>
          <cell r="B56" t="str">
            <v xml:space="preserve">Retiro red aerea      </v>
          </cell>
          <cell r="C56" t="str">
            <v>ml</v>
          </cell>
        </row>
        <row r="57">
          <cell r="A57" t="str">
            <v>7.2.50</v>
          </cell>
          <cell r="B57" t="str">
            <v>Demolición canalización calzada</v>
          </cell>
          <cell r="C57" t="str">
            <v>ml</v>
          </cell>
        </row>
        <row r="58">
          <cell r="A58" t="str">
            <v>7.2.51</v>
          </cell>
          <cell r="B58" t="str">
            <v xml:space="preserve">Traslado de 2 cables subterraneos telefonicos de 10 pares ( Traslado entre 0 y 10 m) </v>
          </cell>
          <cell r="C58" t="str">
            <v>ml</v>
          </cell>
        </row>
        <row r="59">
          <cell r="A59" t="str">
            <v>7.2.52</v>
          </cell>
          <cell r="B59" t="str">
            <v xml:space="preserve">Traslado de 1 cable subterraneo telefonicos de 200 pares ( Traslado entre 0 y 10 m) </v>
          </cell>
          <cell r="C59" t="str">
            <v>ml</v>
          </cell>
        </row>
        <row r="60">
          <cell r="A60" t="str">
            <v>7.2.53</v>
          </cell>
          <cell r="B60" t="str">
            <v xml:space="preserve">Traslado de 1 cable subterraneo telefonicos de 300 pares ( Traslado entre 0 y 10 m) </v>
          </cell>
          <cell r="C60" t="str">
            <v>ml</v>
          </cell>
        </row>
        <row r="61">
          <cell r="A61" t="str">
            <v>7.2.54</v>
          </cell>
          <cell r="B61" t="str">
            <v xml:space="preserve">Traslado de 1 cable subterraneo telefonicos de 1200 pares ( Traslado entre 0 y 10 m) </v>
          </cell>
          <cell r="C61" t="str">
            <v>ml</v>
          </cell>
        </row>
        <row r="62">
          <cell r="A62" t="str">
            <v>7.2.55</v>
          </cell>
          <cell r="B62" t="str">
            <v>Construcción Cámara Telefónica T-16A,  ( Incluye retiro y disposicion de escrombros) Incluye marco y tapa</v>
          </cell>
          <cell r="C62" t="str">
            <v>und</v>
          </cell>
        </row>
        <row r="63">
          <cell r="A63" t="str">
            <v>7.2.56</v>
          </cell>
          <cell r="B63" t="str">
            <v>Demolición camara Telefónica T-18  ( Incluye retiro y disposicion de escrombros)</v>
          </cell>
          <cell r="C63" t="str">
            <v>und</v>
          </cell>
        </row>
        <row r="64">
          <cell r="A64" t="str">
            <v>7.2.57</v>
          </cell>
          <cell r="B64" t="str">
            <v>Demolición camara Telefónica T-14A  ( Incluye retiro y disposicion de escrombros)</v>
          </cell>
          <cell r="C64" t="str">
            <v>und</v>
          </cell>
        </row>
        <row r="65">
          <cell r="A65" t="str">
            <v>7.2.58</v>
          </cell>
          <cell r="B65" t="str">
            <v>Demolición camara Telefónica T-18A  ( Incluye retiro y disposicion de escrombros)</v>
          </cell>
          <cell r="C65" t="str">
            <v>und</v>
          </cell>
        </row>
        <row r="66">
          <cell r="A66" t="str">
            <v>7.2.59</v>
          </cell>
          <cell r="B66" t="str">
            <v>Demolición camara Telefónica T-16  ( Incluye retiro y disposicion de escrombros)</v>
          </cell>
          <cell r="C66" t="str">
            <v>und</v>
          </cell>
        </row>
        <row r="67">
          <cell r="A67" t="str">
            <v>7.2.60</v>
          </cell>
          <cell r="B67" t="str">
            <v xml:space="preserve">Canalización 9 ductos 4" TDP (Incluye relleno con arena de peña y base B-600) </v>
          </cell>
          <cell r="C67" t="str">
            <v>ml</v>
          </cell>
        </row>
        <row r="68">
          <cell r="A68" t="str">
            <v>7.2.61</v>
          </cell>
          <cell r="B68" t="str">
            <v xml:space="preserve">Canalización 24 ductos 4" TDP (Incluye relleno con arena de peña y base B-600) </v>
          </cell>
          <cell r="C68" t="str">
            <v>ml</v>
          </cell>
        </row>
        <row r="69">
          <cell r="A69" t="str">
            <v>7.2.62</v>
          </cell>
          <cell r="B69" t="str">
            <v xml:space="preserve">Canalización 11 ductos 4" TDP (Incluye relleno con arena de peña y base B-600) </v>
          </cell>
          <cell r="C69" t="str">
            <v>ml</v>
          </cell>
        </row>
        <row r="70">
          <cell r="A70" t="str">
            <v>7.2.63</v>
          </cell>
          <cell r="B70" t="str">
            <v xml:space="preserve">Canalización 2 ductos 2" TDP (Incluye relleno con arena de peña y base B-600) </v>
          </cell>
          <cell r="C70" t="str">
            <v>ml</v>
          </cell>
        </row>
        <row r="71">
          <cell r="A71" t="str">
            <v>7.2.64</v>
          </cell>
          <cell r="B71" t="str">
            <v xml:space="preserve">Canalización 16 ductos 4" TDP (Incluye relleno con arena de peña y base B-600) </v>
          </cell>
          <cell r="C71" t="str">
            <v>ml</v>
          </cell>
        </row>
        <row r="72">
          <cell r="A72" t="str">
            <v>7.2.65</v>
          </cell>
          <cell r="B72" t="str">
            <v xml:space="preserve">Canalización 20 ductos 4" TDP (Incluye relleno con arena de peña y base B-600) </v>
          </cell>
          <cell r="C72" t="str">
            <v>ml</v>
          </cell>
        </row>
        <row r="73">
          <cell r="A73" t="str">
            <v>7.2.66</v>
          </cell>
          <cell r="B73" t="str">
            <v xml:space="preserve">Canalización 14 ductos 4" TDP (Incluye relleno con arena de peña y base B-600) </v>
          </cell>
          <cell r="C73" t="str">
            <v>ml</v>
          </cell>
        </row>
        <row r="74">
          <cell r="A74" t="str">
            <v>7.2.67</v>
          </cell>
          <cell r="B74" t="str">
            <v>Demolición canalización anden bancos entre 8Ø4 y 22Ø4</v>
          </cell>
          <cell r="C74" t="str">
            <v>ml</v>
          </cell>
        </row>
        <row r="75">
          <cell r="A75" t="str">
            <v>7.2.68</v>
          </cell>
          <cell r="B75" t="str">
            <v>Traslado de 1 cable subterraneo telefónico de 10 pares   (Traslado entre 0 y 10m)</v>
          </cell>
          <cell r="C75" t="str">
            <v>ml</v>
          </cell>
        </row>
        <row r="76">
          <cell r="A76" t="str">
            <v>7.2.69</v>
          </cell>
          <cell r="B76" t="str">
            <v>Traslado de 7 cables subterraneos telefónicos de 200 pares  (Traslado entre 0 y 10m)</v>
          </cell>
          <cell r="C76" t="str">
            <v>ml</v>
          </cell>
        </row>
        <row r="77">
          <cell r="A77" t="str">
            <v>7.2.70</v>
          </cell>
          <cell r="B77" t="str">
            <v>Traslado de 2 cables subterraneos telefónicos de200 pares  (Traslado entre 0 y 10m)</v>
          </cell>
          <cell r="C77" t="str">
            <v>ml</v>
          </cell>
        </row>
        <row r="78">
          <cell r="A78" t="str">
            <v>7.2.71</v>
          </cell>
          <cell r="B78" t="str">
            <v>Traslado de 3 cables subterraneos telefónicos de 200 pares  (Traslado entre 0 y 10m)</v>
          </cell>
          <cell r="C78" t="str">
            <v>ml</v>
          </cell>
        </row>
        <row r="79">
          <cell r="A79" t="str">
            <v>7.2.72</v>
          </cell>
          <cell r="B79" t="str">
            <v>Traslado de 6 cables telefónicos de 300 pares  (Traslado entre 0 y 10m)</v>
          </cell>
          <cell r="C79" t="str">
            <v>ml</v>
          </cell>
        </row>
        <row r="80">
          <cell r="A80" t="str">
            <v>7.2.73</v>
          </cell>
          <cell r="B80" t="str">
            <v xml:space="preserve">Traslado de 2 cables subterraneos telefónicos de300 pares  (Traslado entre 0 y 10m) </v>
          </cell>
          <cell r="C80" t="str">
            <v>ml</v>
          </cell>
        </row>
        <row r="81">
          <cell r="A81" t="str">
            <v>7.2.74</v>
          </cell>
          <cell r="B81" t="str">
            <v xml:space="preserve">Traslado de 4 cables telefónicos de 300 pares   (Traslado entre 0 y 10m) </v>
          </cell>
          <cell r="C81" t="str">
            <v>ml</v>
          </cell>
        </row>
        <row r="82">
          <cell r="A82" t="str">
            <v>7.2.75</v>
          </cell>
          <cell r="B82" t="str">
            <v>Traslado de 3 cables subterraneos telefónicos de 300 pares   (Traslado entre 0 y 10m)</v>
          </cell>
          <cell r="C82" t="str">
            <v>ml</v>
          </cell>
        </row>
        <row r="83">
          <cell r="A83" t="str">
            <v>7.2.76</v>
          </cell>
          <cell r="B83" t="str">
            <v>Traslado de 2 cables subterraneos telefónicos de1200 pares   (Traslado entre 0 y 10m)</v>
          </cell>
          <cell r="C83" t="str">
            <v>ml</v>
          </cell>
        </row>
        <row r="84">
          <cell r="A84" t="str">
            <v>7.2.77</v>
          </cell>
          <cell r="B84" t="str">
            <v>Traslado de 1 cable subterraneos telefónicos de 400 pares   (Traslado entre 0 y 10m)</v>
          </cell>
          <cell r="C84" t="str">
            <v>ml</v>
          </cell>
        </row>
        <row r="85">
          <cell r="A85" t="str">
            <v>7.2.78</v>
          </cell>
          <cell r="B85" t="str">
            <v>Traslado de 2 cables subterraneos telefónicos de400 pares   (Traslado entre 0 y 10m)</v>
          </cell>
          <cell r="C85" t="str">
            <v>ml</v>
          </cell>
        </row>
        <row r="86">
          <cell r="A86" t="str">
            <v>7.2.79</v>
          </cell>
          <cell r="B86" t="str">
            <v>Traslado de 1 cable subterraneo telefónico de 900 pares   (Traslado entre 0 y 10m)</v>
          </cell>
          <cell r="C86" t="str">
            <v>ml</v>
          </cell>
        </row>
        <row r="87">
          <cell r="A87" t="str">
            <v>7.2.80</v>
          </cell>
          <cell r="B87" t="str">
            <v>Traslado de 2 cables subterraneos telefónicos de900 pares   (Traslado entre 0 y 10m)</v>
          </cell>
          <cell r="C87" t="str">
            <v>ml</v>
          </cell>
        </row>
        <row r="88">
          <cell r="A88" t="str">
            <v>7.2.81</v>
          </cell>
          <cell r="B88" t="str">
            <v>Traslado de 2 cables subterraneos telefónicos de20 pares   (Traslado entre 0 y 10m)</v>
          </cell>
          <cell r="C88" t="str">
            <v>ml</v>
          </cell>
        </row>
        <row r="89">
          <cell r="A89" t="str">
            <v>7.2.82</v>
          </cell>
          <cell r="B89" t="str">
            <v>Traslado de 1 cable subterraneo telefónico de 20 pares   (Traslado entre 0 y 10m)</v>
          </cell>
          <cell r="C89" t="str">
            <v>ml</v>
          </cell>
        </row>
        <row r="90">
          <cell r="A90" t="str">
            <v>7.2.83</v>
          </cell>
          <cell r="B90" t="str">
            <v>Traslado de 3 cables subterraneos telefónicos de 20 pares   (Traslado entre 0 y 10m)</v>
          </cell>
          <cell r="C90" t="str">
            <v>ml</v>
          </cell>
        </row>
        <row r="91">
          <cell r="A91" t="str">
            <v>7.2.84</v>
          </cell>
          <cell r="B91" t="str">
            <v>Traslado de 3 cables subterraneos telefónicos de 50 pares   (Traslado entre 0 y 10m)</v>
          </cell>
          <cell r="C91" t="str">
            <v>ml</v>
          </cell>
        </row>
        <row r="92">
          <cell r="A92" t="str">
            <v>7.2.85</v>
          </cell>
          <cell r="B92" t="str">
            <v>Traslado de 1 cable subterraneo telefónico de 50 pares   (Traslado entre 0 y 10m)</v>
          </cell>
          <cell r="C92" t="str">
            <v>ml</v>
          </cell>
        </row>
        <row r="93">
          <cell r="A93" t="str">
            <v>7.2.86</v>
          </cell>
          <cell r="B93" t="str">
            <v>Traslado de 2 cable subterraneos  telefónicos de 50 pares   (Traslado entre 0 y 10m)</v>
          </cell>
          <cell r="C93" t="str">
            <v>ml</v>
          </cell>
        </row>
        <row r="94">
          <cell r="A94" t="str">
            <v>7.2.87</v>
          </cell>
          <cell r="B94" t="str">
            <v>Traslado de 1 cable subterraneo telefónico de 2400 pares   (Traslado entre 0 y 10m)</v>
          </cell>
          <cell r="C94" t="str">
            <v>ml</v>
          </cell>
        </row>
        <row r="95">
          <cell r="A95" t="str">
            <v>7.2.88</v>
          </cell>
          <cell r="B95" t="str">
            <v>Traslado de 2 cables subterraneos telefónicos de600 pares   (Traslado entre 0 y 10m)</v>
          </cell>
          <cell r="C95" t="str">
            <v>ml</v>
          </cell>
        </row>
        <row r="96">
          <cell r="A96" t="str">
            <v>7.2.89</v>
          </cell>
          <cell r="B96" t="str">
            <v>Traslado de 3 cables subterraneos telefónicos de 600 pares   (Traslado entre 0 y 10m)</v>
          </cell>
          <cell r="C96" t="str">
            <v>ml</v>
          </cell>
        </row>
        <row r="97">
          <cell r="A97" t="str">
            <v>7.2.90</v>
          </cell>
          <cell r="B97" t="str">
            <v>Traslado de 4 cables subterraneos telefónicos de 600 pares   (Traslado entre 0 y 10m)</v>
          </cell>
          <cell r="C97" t="str">
            <v>ml</v>
          </cell>
        </row>
        <row r="98">
          <cell r="A98" t="str">
            <v>7.2.91</v>
          </cell>
          <cell r="B98" t="str">
            <v>Traslado de 1 cable subterraneos telefónicos de 600 pares   (Traslado entre 0 y 10m)</v>
          </cell>
          <cell r="C98" t="str">
            <v>ml</v>
          </cell>
        </row>
        <row r="99">
          <cell r="A99" t="str">
            <v>7.2.92</v>
          </cell>
          <cell r="B99" t="str">
            <v>Traslado de 1 cable subterraneo telefónico de 100 pares   (Traslado entre 0 y 10m)</v>
          </cell>
          <cell r="C99" t="str">
            <v>ml</v>
          </cell>
        </row>
        <row r="100">
          <cell r="A100" t="str">
            <v>7.2.93</v>
          </cell>
          <cell r="B100" t="str">
            <v>Traslado de 2 cables subterraneos telefónicos de100 pares   (Traslado entre 0 y 10m)</v>
          </cell>
          <cell r="C100" t="str">
            <v>ml</v>
          </cell>
        </row>
        <row r="101">
          <cell r="A101" t="str">
            <v>7.2.94</v>
          </cell>
          <cell r="B101" t="str">
            <v>Traslado de 3 cables subterraneos telefónicos de 100 pares   (Traslado entre 0 y 10m)</v>
          </cell>
          <cell r="C101" t="str">
            <v>ml</v>
          </cell>
        </row>
        <row r="102">
          <cell r="A102" t="str">
            <v>7.2.95</v>
          </cell>
          <cell r="B102" t="str">
            <v>Traslado de 7 cables subterraneos telefónicos de 100 pares   (Traslado entre 0 y 10m)</v>
          </cell>
          <cell r="C102" t="str">
            <v>ml</v>
          </cell>
        </row>
        <row r="103">
          <cell r="A103" t="str">
            <v>7.2.96</v>
          </cell>
          <cell r="B103" t="str">
            <v>Traslado de 10 cables subterraneos telefónicos ≤ 1200 pares   (Traslado entre 0 y 10m)</v>
          </cell>
          <cell r="C103" t="str">
            <v>ml</v>
          </cell>
        </row>
        <row r="104">
          <cell r="A104" t="str">
            <v>7.2.97</v>
          </cell>
          <cell r="B104" t="str">
            <v>Traslado de 11 cables subterraneos telefónicos ≤ 1200 pares   (Traslado entre 0 y 10m)</v>
          </cell>
          <cell r="C104" t="str">
            <v>ml</v>
          </cell>
        </row>
        <row r="105">
          <cell r="A105" t="str">
            <v>7.2.98</v>
          </cell>
          <cell r="B105" t="str">
            <v>Traslado de 12 cables subterraneos telefónicos ≤ 1200 pares   (Traslado entre 0 y 10m)</v>
          </cell>
          <cell r="C105" t="str">
            <v>ml</v>
          </cell>
        </row>
        <row r="106">
          <cell r="A106" t="str">
            <v>7.2.99</v>
          </cell>
          <cell r="B106" t="str">
            <v>Traslado de 9 cables subterraneos telefónicos ≤ 1200 pares   (Traslado entre 0 y 10m)</v>
          </cell>
          <cell r="C106" t="str">
            <v>ml</v>
          </cell>
        </row>
        <row r="107">
          <cell r="A107" t="str">
            <v>7.2.100</v>
          </cell>
          <cell r="B107" t="str">
            <v>Traslado de 14 cables subterraneos telefónicos ≤ 1200 pares   (Traslado entre 0 y 10m)</v>
          </cell>
          <cell r="C107" t="str">
            <v>ml</v>
          </cell>
        </row>
        <row r="108">
          <cell r="A108" t="str">
            <v>7.2.101</v>
          </cell>
          <cell r="B108" t="str">
            <v>Traslado de 21 cables subterraneos telefónicos ≤ 1200 pares   (Traslado entre 0 y 10m)</v>
          </cell>
          <cell r="C108" t="str">
            <v>ml</v>
          </cell>
        </row>
        <row r="109">
          <cell r="A109" t="str">
            <v>7.2.102</v>
          </cell>
          <cell r="B109" t="str">
            <v>Traslado de 26 cables subterraneos telefónicos ≤ 1200 pares   (Traslado entre 0 y 10m)</v>
          </cell>
          <cell r="C109" t="str">
            <v>ml</v>
          </cell>
        </row>
        <row r="110">
          <cell r="A110" t="str">
            <v>7.2.103</v>
          </cell>
          <cell r="B110" t="str">
            <v>Traslado de 2 cables subterraneos telefónicos≤ 1200 pares   (Traslado entre 0 y 10m)</v>
          </cell>
          <cell r="C110" t="str">
            <v>ml</v>
          </cell>
        </row>
        <row r="111">
          <cell r="A111" t="str">
            <v>7.2.104</v>
          </cell>
          <cell r="B111" t="str">
            <v>Traslado de 36 cables subterraneos telefónicos ≤ 1200 pares   (Traslado entre 0 y 10m)</v>
          </cell>
          <cell r="C111" t="str">
            <v>ml</v>
          </cell>
        </row>
        <row r="112">
          <cell r="A112" t="str">
            <v>7.2.105</v>
          </cell>
          <cell r="B112" t="str">
            <v>Traslado de 27 cables subterraneos telefónicos ≤ 200 pares   (Traslado entre 0 y 10m)</v>
          </cell>
          <cell r="C112" t="str">
            <v>ml</v>
          </cell>
        </row>
        <row r="113">
          <cell r="A113" t="str">
            <v>7.2.106</v>
          </cell>
          <cell r="B113" t="str">
            <v>Traslado de 7 cables subterraneos telefónicos ≤ 1800 pares   (Traslado entre 0 y 10m)</v>
          </cell>
          <cell r="C113" t="str">
            <v>ml</v>
          </cell>
        </row>
        <row r="114">
          <cell r="A114" t="str">
            <v>7.2.107</v>
          </cell>
          <cell r="B114" t="str">
            <v>Traslado de 1 cable subterraneo telefónico ≤ 30 pares   (Traslado entre 0 y 10m)</v>
          </cell>
          <cell r="C114" t="str">
            <v>ml</v>
          </cell>
        </row>
        <row r="115">
          <cell r="A115" t="str">
            <v>7.2.108</v>
          </cell>
          <cell r="B115" t="str">
            <v>Traslado de 1 cable subterraneo telefónico ≤ 10 pares   (Traslado entre 0 y 10m)</v>
          </cell>
          <cell r="C115" t="str">
            <v>ml</v>
          </cell>
        </row>
        <row r="116">
          <cell r="A116" t="str">
            <v>7.2.109</v>
          </cell>
          <cell r="B116" t="str">
            <v>Traslado de 13 cables subterraneos telefónicos ≤ 200 pares   (Traslado entre 0 y 10m)</v>
          </cell>
          <cell r="C116" t="str">
            <v>ml</v>
          </cell>
        </row>
        <row r="117">
          <cell r="A117" t="str">
            <v>7.2.110</v>
          </cell>
          <cell r="B117" t="str">
            <v>Traslado de 12 cables subterraneos telefónicos ≤ 200 pares   (Traslado entre 0 y 10m)</v>
          </cell>
          <cell r="C117" t="str">
            <v>ml</v>
          </cell>
        </row>
        <row r="118">
          <cell r="A118" t="str">
            <v>7.2.111</v>
          </cell>
          <cell r="B118" t="str">
            <v>Traslado de 5 cables subterraneos telefónicos ≤ 100 pares   (Traslado entre 0 y 10m)</v>
          </cell>
          <cell r="C118" t="str">
            <v>ml</v>
          </cell>
        </row>
        <row r="119">
          <cell r="A119" t="str">
            <v>7.2.112</v>
          </cell>
          <cell r="B119" t="str">
            <v>Traslado de 9 cables subterraneos telefónicos ≤ 600 pares   (Traslado entre 0 y 10m)</v>
          </cell>
          <cell r="C119" t="str">
            <v>ml</v>
          </cell>
        </row>
        <row r="120">
          <cell r="A120" t="str">
            <v>7.2.113</v>
          </cell>
          <cell r="B120" t="str">
            <v>Traslado de 5 cables subterraneos telefónicos ≤ 600 pares   (Traslado entre 0 y 10m)</v>
          </cell>
          <cell r="C120" t="str">
            <v>ml</v>
          </cell>
        </row>
        <row r="121">
          <cell r="A121" t="str">
            <v>7.2.114</v>
          </cell>
          <cell r="B121" t="str">
            <v xml:space="preserve">Traslado de 1 cable subterraneo de fibra optica subterranea  (Traslado entre 0 y 10m) </v>
          </cell>
          <cell r="C121" t="str">
            <v>ml</v>
          </cell>
        </row>
        <row r="122">
          <cell r="A122" t="str">
            <v>7.2.115</v>
          </cell>
          <cell r="B122" t="str">
            <v>Traslado de 5 cable de fibra optica subterranea  (Traslado entre 0 y 10m)</v>
          </cell>
          <cell r="C122" t="str">
            <v>ml</v>
          </cell>
        </row>
        <row r="123">
          <cell r="A123" t="str">
            <v>7.2.116</v>
          </cell>
          <cell r="B123" t="str">
            <v>Traslado de 6 cable de fibra optica subterranea  (Traslado entre 0 y 10m)</v>
          </cell>
          <cell r="C123" t="str">
            <v>ml</v>
          </cell>
        </row>
        <row r="124">
          <cell r="A124" t="str">
            <v>7.2.117</v>
          </cell>
          <cell r="B124" t="str">
            <v>Construcción de Cárcamo de protección de 26 ductos de 4"</v>
          </cell>
          <cell r="C124" t="str">
            <v>ml</v>
          </cell>
        </row>
        <row r="125">
          <cell r="A125" t="str">
            <v>7.2.118</v>
          </cell>
          <cell r="B125" t="str">
            <v>Construcción de Cárcamo de protección de 32 ductos de 4"</v>
          </cell>
          <cell r="C125" t="str">
            <v>ml</v>
          </cell>
        </row>
        <row r="126">
          <cell r="A126" t="str">
            <v>7.2.119</v>
          </cell>
          <cell r="B126" t="str">
            <v>Construcción de Cárcamo de protección de 28 ductos de 4"</v>
          </cell>
          <cell r="C126" t="str">
            <v>ml</v>
          </cell>
        </row>
        <row r="127">
          <cell r="A127" t="str">
            <v>7.2.120</v>
          </cell>
          <cell r="B127" t="str">
            <v>Construcción de Cárcamo de protección de 9 ductos de 4"</v>
          </cell>
          <cell r="C127" t="str">
            <v>ml</v>
          </cell>
        </row>
        <row r="128">
          <cell r="A128" t="str">
            <v>7.2.121</v>
          </cell>
          <cell r="B128" t="str">
            <v>Construcción de Cárcamo de protección de 33 ductos de 4"</v>
          </cell>
          <cell r="C128" t="str">
            <v>ml</v>
          </cell>
        </row>
        <row r="129">
          <cell r="A129" t="str">
            <v>7.2.122</v>
          </cell>
          <cell r="B129" t="str">
            <v>Construcción de Cárcamo de protección de 20 ductos de 4"</v>
          </cell>
          <cell r="C129" t="str">
            <v>ml</v>
          </cell>
        </row>
        <row r="130">
          <cell r="A130" t="str">
            <v>7.2.123</v>
          </cell>
          <cell r="B130" t="str">
            <v>Construcción de Cárcamo de protección de 11 ductos de 4"</v>
          </cell>
          <cell r="C130" t="str">
            <v>ml</v>
          </cell>
        </row>
        <row r="131">
          <cell r="A131" t="str">
            <v>7.2.124</v>
          </cell>
          <cell r="B131" t="str">
            <v>Construcción de Cárcamo de protección de 22 ductos de 4"</v>
          </cell>
          <cell r="C131" t="str">
            <v>ml</v>
          </cell>
        </row>
        <row r="132">
          <cell r="A132" t="str">
            <v>7.2.125</v>
          </cell>
          <cell r="B132" t="str">
            <v>Construcción de Cárcamo de protección de 4 ductos de 4" y 9 tritubos</v>
          </cell>
          <cell r="C132" t="str">
            <v>ml</v>
          </cell>
        </row>
        <row r="133">
          <cell r="A133" t="str">
            <v>7.2.126</v>
          </cell>
          <cell r="B133" t="str">
            <v>Construcción de Cárcamo de protección de 16 ductos de 4" y 9 tritubos</v>
          </cell>
          <cell r="C133" t="str">
            <v>ml</v>
          </cell>
        </row>
        <row r="134">
          <cell r="A134" t="str">
            <v>7.2.127</v>
          </cell>
          <cell r="B134" t="str">
            <v>Construcción de Cárcamo de protección de 9 tritubos</v>
          </cell>
          <cell r="C134" t="str">
            <v>ml</v>
          </cell>
        </row>
        <row r="135">
          <cell r="A135" t="str">
            <v>7.2.128</v>
          </cell>
          <cell r="B135" t="str">
            <v>Construcción de Cárcamo de protección de 3 tritubos</v>
          </cell>
          <cell r="C135" t="str">
            <v>ml</v>
          </cell>
        </row>
        <row r="136">
          <cell r="A136" t="str">
            <v>7.2.129</v>
          </cell>
          <cell r="B136" t="str">
            <v>Construcción de Cárcamo de protección de 6 ductos de 4"</v>
          </cell>
          <cell r="C136" t="str">
            <v>ml</v>
          </cell>
        </row>
        <row r="137">
          <cell r="A137" t="str">
            <v>7.2.130</v>
          </cell>
          <cell r="B137" t="str">
            <v>Construcción de Cárcamo de protección de 9 ductos de 4"</v>
          </cell>
          <cell r="C137" t="str">
            <v>ml</v>
          </cell>
        </row>
        <row r="138">
          <cell r="A138" t="str">
            <v>7.2.131</v>
          </cell>
          <cell r="B138" t="str">
            <v>Construcción de Cárcamo de protección de 8 ductos de 4"</v>
          </cell>
          <cell r="C138" t="str">
            <v>ml</v>
          </cell>
        </row>
        <row r="139">
          <cell r="A139" t="str">
            <v>7.2.132</v>
          </cell>
          <cell r="B139" t="str">
            <v>Construcción de Cárcamo de protección de 2 ductos de 4"</v>
          </cell>
          <cell r="C139" t="str">
            <v>ml</v>
          </cell>
        </row>
        <row r="140">
          <cell r="A140" t="str">
            <v>7.2.133</v>
          </cell>
          <cell r="B140" t="str">
            <v>Construcción de Cárcamo de protección de 19 ductos de 4"</v>
          </cell>
          <cell r="C140" t="str">
            <v>ml</v>
          </cell>
        </row>
        <row r="141">
          <cell r="A141" t="str">
            <v>7.2.134</v>
          </cell>
          <cell r="B141" t="str">
            <v>Construcción de Cárcamo de protección de 21 ductos de 4"</v>
          </cell>
          <cell r="C141" t="str">
            <v>ml</v>
          </cell>
        </row>
        <row r="142">
          <cell r="A142" t="str">
            <v>7.2.135</v>
          </cell>
          <cell r="B142" t="str">
            <v>Construcción de Cárcamo de protección de 30 ductos de 4"</v>
          </cell>
          <cell r="C142" t="str">
            <v>ml</v>
          </cell>
        </row>
        <row r="143">
          <cell r="A143" t="str">
            <v>7.2.136</v>
          </cell>
          <cell r="B143" t="str">
            <v>Construcción de Cárcamo de protección de 6 tritubos</v>
          </cell>
          <cell r="C143" t="str">
            <v>ml</v>
          </cell>
        </row>
        <row r="144">
          <cell r="A144" t="str">
            <v>7.2.137</v>
          </cell>
          <cell r="B144" t="str">
            <v>Traslado poste ETB con mara de seguridad (Traslado entre 0 y 10m)</v>
          </cell>
          <cell r="C144" t="str">
            <v>ml</v>
          </cell>
        </row>
        <row r="145">
          <cell r="A145" t="str">
            <v>7.2.138</v>
          </cell>
          <cell r="B145" t="str">
            <v>Suministro e instalacion de telefono publico</v>
          </cell>
          <cell r="C145" t="str">
            <v>ml</v>
          </cell>
        </row>
        <row r="146">
          <cell r="A146" t="str">
            <v>7.2.139</v>
          </cell>
          <cell r="B146" t="str">
            <v>Retiro telefono publico con reintegro a ETB</v>
          </cell>
          <cell r="C146" t="str">
            <v>ml</v>
          </cell>
        </row>
        <row r="147">
          <cell r="A147" t="str">
            <v>7.2.140</v>
          </cell>
          <cell r="B147" t="str">
            <v xml:space="preserve">traslado telefono publico  (Traslado entre 0 y 10m) </v>
          </cell>
          <cell r="C147" t="str">
            <v>ml</v>
          </cell>
        </row>
        <row r="148">
          <cell r="A148" t="str">
            <v>7.2.141</v>
          </cell>
          <cell r="B148" t="str">
            <v>Tendido de 1 cables telefónicos de 100 pares</v>
          </cell>
          <cell r="C148" t="str">
            <v>ml</v>
          </cell>
        </row>
        <row r="149">
          <cell r="A149" t="str">
            <v>7.2.142</v>
          </cell>
          <cell r="B149" t="str">
            <v>Tendido de 1 cables telefónicos de 300 pares</v>
          </cell>
          <cell r="C149" t="str">
            <v>ml</v>
          </cell>
        </row>
        <row r="150">
          <cell r="A150" t="str">
            <v>7.2.143</v>
          </cell>
          <cell r="B150" t="str">
            <v>Tendido de 2 cables telefónicos de 600 pares</v>
          </cell>
          <cell r="C150" t="str">
            <v>ml</v>
          </cell>
        </row>
        <row r="151">
          <cell r="A151" t="str">
            <v>7.2.144</v>
          </cell>
          <cell r="B151" t="str">
            <v>Tendido de 7 cables telefónicos de 100 pares</v>
          </cell>
          <cell r="C151" t="str">
            <v>ml</v>
          </cell>
        </row>
        <row r="152">
          <cell r="A152" t="str">
            <v>7.2.145</v>
          </cell>
          <cell r="B152" t="str">
            <v>Tendido de 2 cables telefónicos de 200 pares</v>
          </cell>
          <cell r="C152" t="str">
            <v>ml</v>
          </cell>
        </row>
        <row r="153">
          <cell r="A153" t="str">
            <v>7.2.146</v>
          </cell>
          <cell r="B153" t="str">
            <v>Tendido de 1 cables telefónicos de 900 pares</v>
          </cell>
          <cell r="C153" t="str">
            <v>ml</v>
          </cell>
        </row>
        <row r="154">
          <cell r="A154" t="str">
            <v>7.2.147</v>
          </cell>
          <cell r="B154" t="str">
            <v>Tendido de 1 cables telefónicos de 1200 pares</v>
          </cell>
          <cell r="C154" t="str">
            <v>ml</v>
          </cell>
        </row>
        <row r="155">
          <cell r="A155" t="str">
            <v>7.2.148</v>
          </cell>
          <cell r="B155" t="str">
            <v>Tendido de 1 cables telefónicos de 600 pares</v>
          </cell>
          <cell r="C155" t="str">
            <v>ml</v>
          </cell>
        </row>
        <row r="156">
          <cell r="A156" t="str">
            <v>7.2.149</v>
          </cell>
          <cell r="B156" t="str">
            <v>Caja mural</v>
          </cell>
          <cell r="C156" t="str">
            <v>ml</v>
          </cell>
        </row>
        <row r="157">
          <cell r="A157" t="str">
            <v>7.2.150</v>
          </cell>
          <cell r="B157" t="str">
            <v>tubo galvanizado 1 ducto de 2" de 3m</v>
          </cell>
          <cell r="C157" t="str">
            <v>ml</v>
          </cell>
        </row>
        <row r="158">
          <cell r="A158" t="str">
            <v>7.2.151</v>
          </cell>
          <cell r="B158" t="str">
            <v>Curva 1 ducto de 2" e PVC</v>
          </cell>
          <cell r="C158" t="str">
            <v>ml</v>
          </cell>
        </row>
        <row r="159">
          <cell r="A159" t="str">
            <v>7.2.152</v>
          </cell>
          <cell r="B159" t="str">
            <v>Demolición camara Telefónica T-16  ( Incluye retiro y disposicion de escrombros)</v>
          </cell>
          <cell r="C159" t="str">
            <v>und</v>
          </cell>
        </row>
        <row r="160">
          <cell r="A160" t="str">
            <v>7.3</v>
          </cell>
          <cell r="B160" t="str">
            <v>Redes  de teléfonos COLOMBIA TELECOMUNICACIONES</v>
          </cell>
        </row>
        <row r="161">
          <cell r="A161" t="str">
            <v>7.3.1</v>
          </cell>
          <cell r="B161" t="str">
            <v>Construcción de Cárcamo de protección de 4 ductos de 4"</v>
          </cell>
          <cell r="C161" t="str">
            <v>ml</v>
          </cell>
        </row>
        <row r="162">
          <cell r="A162" t="str">
            <v>7.3.2</v>
          </cell>
          <cell r="B162" t="str">
            <v>Renivelación y refuerzo  de Cámaras Telefónicas</v>
          </cell>
          <cell r="C162" t="str">
            <v>un</v>
          </cell>
        </row>
        <row r="163">
          <cell r="A163" t="str">
            <v>7.3.3</v>
          </cell>
          <cell r="B163" t="str">
            <v xml:space="preserve">Reubicación  poste COLOMBIA TELECOMUNICACIONES 8*510        </v>
          </cell>
          <cell r="C163" t="str">
            <v>un</v>
          </cell>
        </row>
        <row r="164">
          <cell r="A164" t="str">
            <v>7.3.4</v>
          </cell>
          <cell r="B164" t="str">
            <v>Suministro de tubo galvanizado IMC de  2 pul ( incluye desconexión y conexión de cables existentes)</v>
          </cell>
          <cell r="C164" t="str">
            <v>ml</v>
          </cell>
        </row>
        <row r="165">
          <cell r="A165" t="str">
            <v>7.3.5</v>
          </cell>
          <cell r="B165" t="str">
            <v>Demolición Cámara Telefónica</v>
          </cell>
          <cell r="C165" t="str">
            <v>un</v>
          </cell>
        </row>
        <row r="166">
          <cell r="A166" t="str">
            <v>7.3.6</v>
          </cell>
          <cell r="B166" t="str">
            <v xml:space="preserve">Construcción Cámara Telefónica  XD (AC) </v>
          </cell>
          <cell r="C166" t="str">
            <v>un</v>
          </cell>
        </row>
        <row r="167">
          <cell r="A167" t="str">
            <v>7.3.7</v>
          </cell>
          <cell r="B167" t="str">
            <v>Construcción de Cárcamo de protección de 2 ductos de 4"</v>
          </cell>
          <cell r="C167" t="str">
            <v>ml</v>
          </cell>
        </row>
        <row r="168">
          <cell r="A168" t="str">
            <v>7.3.8</v>
          </cell>
          <cell r="B168" t="str">
            <v xml:space="preserve">Suministro e instalación de tapa para cámara  XD (AC) </v>
          </cell>
          <cell r="C168" t="str">
            <v>un</v>
          </cell>
        </row>
        <row r="169">
          <cell r="A169" t="str">
            <v>7.3.10</v>
          </cell>
          <cell r="B169" t="str">
            <v>Sondeo ducto libre ( incluye sondeo, paso de mandril y guía)</v>
          </cell>
          <cell r="C169" t="str">
            <v>ml</v>
          </cell>
        </row>
        <row r="170">
          <cell r="A170" t="str">
            <v>7.3.11</v>
          </cell>
          <cell r="B170" t="str">
            <v>Construcción de cámara telefónica (incluye marco y tapa)  F1</v>
          </cell>
          <cell r="C170" t="str">
            <v>un</v>
          </cell>
        </row>
        <row r="171">
          <cell r="A171" t="str">
            <v>7.3.12</v>
          </cell>
          <cell r="B171" t="str">
            <v>Construcción de cámara telefónica (incluye marco y tapa)  2F1</v>
          </cell>
          <cell r="C171" t="str">
            <v>un</v>
          </cell>
        </row>
        <row r="172">
          <cell r="A172" t="str">
            <v>7.3.13</v>
          </cell>
          <cell r="B172" t="str">
            <v>Construcción de cámara telefónica (incluye marco y tapa)  F2</v>
          </cell>
          <cell r="C172" t="str">
            <v>un</v>
          </cell>
        </row>
        <row r="173">
          <cell r="A173" t="str">
            <v>7.3.14</v>
          </cell>
          <cell r="B173" t="str">
            <v>Construcción de cámara telefónica (incluye marco y tapa)  tipo A</v>
          </cell>
          <cell r="C173" t="str">
            <v>un</v>
          </cell>
        </row>
        <row r="174">
          <cell r="A174" t="str">
            <v>7.3.15</v>
          </cell>
          <cell r="B174" t="str">
            <v>Construcción de cámara telefónica (incluye marco y tapa)  tipo D</v>
          </cell>
          <cell r="C174" t="str">
            <v>un</v>
          </cell>
        </row>
        <row r="175">
          <cell r="A175" t="str">
            <v>7.3.16</v>
          </cell>
          <cell r="B175" t="str">
            <v>Construcción de cámara telefónica (incluye marco y tapa)  tipo JA</v>
          </cell>
          <cell r="C175" t="str">
            <v>un</v>
          </cell>
        </row>
        <row r="176">
          <cell r="A176" t="str">
            <v>7.3.17</v>
          </cell>
          <cell r="B176" t="str">
            <v>Construcción de cámara telefónica (incluye marco y tapa)  tipo LA</v>
          </cell>
          <cell r="C176" t="str">
            <v>un</v>
          </cell>
        </row>
        <row r="177">
          <cell r="A177" t="str">
            <v>7.3.18</v>
          </cell>
          <cell r="B177" t="str">
            <v>Construcción de cámara telefónica (incluye marco y tapa)  tipo LD</v>
          </cell>
          <cell r="C177" t="str">
            <v>un</v>
          </cell>
        </row>
        <row r="178">
          <cell r="A178" t="str">
            <v>7.3.19</v>
          </cell>
          <cell r="B178" t="str">
            <v>Construcción de cámara telefónica (incluye marco y tapa)  tipo JD</v>
          </cell>
          <cell r="C178" t="str">
            <v>un</v>
          </cell>
        </row>
        <row r="179">
          <cell r="A179" t="str">
            <v>7.3.20</v>
          </cell>
          <cell r="B179" t="str">
            <v>Construcción de cámara telefónica (incluye marco y tapa)  tipo XA</v>
          </cell>
          <cell r="C179" t="str">
            <v>un</v>
          </cell>
        </row>
        <row r="180">
          <cell r="A180" t="str">
            <v>7.3.21</v>
          </cell>
          <cell r="B180" t="str">
            <v>Construcción de Cárcamo de protección de 6 ductos de 4"</v>
          </cell>
          <cell r="C180" t="str">
            <v>ml</v>
          </cell>
        </row>
        <row r="181">
          <cell r="A181" t="str">
            <v>7.3.22</v>
          </cell>
          <cell r="B181" t="str">
            <v>Construcción de Cárcamo de protección de 2 ductos de 2"</v>
          </cell>
          <cell r="C181" t="str">
            <v>ml</v>
          </cell>
        </row>
        <row r="182">
          <cell r="A182" t="str">
            <v>7.3.23</v>
          </cell>
          <cell r="B182" t="str">
            <v>Canalización 2 ductos 4" PVC TDP</v>
          </cell>
          <cell r="C182" t="str">
            <v>ml</v>
          </cell>
        </row>
        <row r="183">
          <cell r="A183" t="str">
            <v>7.3.24</v>
          </cell>
          <cell r="B183" t="str">
            <v xml:space="preserve">Canalización 2 ductos 2" PVC </v>
          </cell>
          <cell r="C183" t="str">
            <v>ml</v>
          </cell>
        </row>
        <row r="184">
          <cell r="A184" t="str">
            <v>7.3.25</v>
          </cell>
          <cell r="B184" t="str">
            <v>Canalización 6 ductos 4" PVC TDP + 2 tritubos</v>
          </cell>
          <cell r="C184" t="str">
            <v>ml</v>
          </cell>
        </row>
        <row r="185">
          <cell r="A185" t="str">
            <v>7.3.26</v>
          </cell>
          <cell r="B185" t="str">
            <v xml:space="preserve">Canalización 1 ductos 2" PVC </v>
          </cell>
          <cell r="C185" t="str">
            <v>ml</v>
          </cell>
        </row>
        <row r="186">
          <cell r="A186" t="str">
            <v>7.3.27</v>
          </cell>
          <cell r="B186" t="str">
            <v>Canalización 4 ductos de 4"PVC TDP</v>
          </cell>
          <cell r="C186" t="str">
            <v>ml</v>
          </cell>
        </row>
        <row r="187">
          <cell r="A187" t="str">
            <v>7.3.28</v>
          </cell>
          <cell r="B187" t="str">
            <v>Canalización 1ductos de 4"PVC TDP</v>
          </cell>
          <cell r="C187" t="str">
            <v>ml</v>
          </cell>
        </row>
        <row r="188">
          <cell r="A188" t="str">
            <v>7.3.29</v>
          </cell>
          <cell r="B188" t="str">
            <v>Canalización 6 ductos 4" PVC TDP</v>
          </cell>
          <cell r="C188" t="str">
            <v>ml</v>
          </cell>
        </row>
        <row r="189">
          <cell r="A189" t="str">
            <v>7.3.30</v>
          </cell>
          <cell r="B189" t="str">
            <v xml:space="preserve">Demolición canalización de 2 ductos de 4"  </v>
          </cell>
          <cell r="C189" t="str">
            <v>ml</v>
          </cell>
        </row>
        <row r="190">
          <cell r="A190" t="str">
            <v>7.3.31</v>
          </cell>
          <cell r="B190" t="str">
            <v xml:space="preserve">Demolición canalización de 2 ducto de 2"  </v>
          </cell>
          <cell r="C190" t="str">
            <v>ml</v>
          </cell>
        </row>
        <row r="191">
          <cell r="A191" t="str">
            <v>7.3.32</v>
          </cell>
          <cell r="B191" t="str">
            <v>Canalización 3 ductos 4" PVC TDP + 1 Tritubo</v>
          </cell>
          <cell r="C191" t="str">
            <v>ml</v>
          </cell>
        </row>
        <row r="192">
          <cell r="A192" t="str">
            <v>7.3.33</v>
          </cell>
          <cell r="B192" t="str">
            <v>Retiro red aérea de teléfonos</v>
          </cell>
          <cell r="C192" t="str">
            <v>ml</v>
          </cell>
        </row>
        <row r="193">
          <cell r="A193" t="str">
            <v>7.3.34</v>
          </cell>
          <cell r="B193" t="str">
            <v>Retiro poste para red aérea de teléfonos</v>
          </cell>
          <cell r="C193" t="str">
            <v>Un</v>
          </cell>
        </row>
        <row r="194">
          <cell r="A194" t="str">
            <v>7.3.35</v>
          </cell>
          <cell r="B194" t="str">
            <v>Suministro de tubo galvanizado IMC de  2 pul ( incluye desconexión y conexión de cables existentes)</v>
          </cell>
          <cell r="C194" t="str">
            <v>ml</v>
          </cell>
        </row>
        <row r="195">
          <cell r="A195" t="str">
            <v>7.3.36</v>
          </cell>
          <cell r="B195" t="str">
            <v>Traslado red aerea</v>
          </cell>
          <cell r="C195" t="str">
            <v>ml</v>
          </cell>
        </row>
        <row r="196">
          <cell r="A196" t="str">
            <v>7.3.37</v>
          </cell>
          <cell r="B196" t="str">
            <v>Canalización 3 ductos 4" PVC TDP</v>
          </cell>
          <cell r="C196" t="str">
            <v>ml</v>
          </cell>
        </row>
        <row r="197">
          <cell r="A197" t="str">
            <v>7.3.38</v>
          </cell>
          <cell r="B197" t="str">
            <v>Adicionar 1 tritubo</v>
          </cell>
          <cell r="C197" t="str">
            <v>ml</v>
          </cell>
        </row>
        <row r="198">
          <cell r="A198" t="str">
            <v>7.4</v>
          </cell>
          <cell r="B198" t="str">
            <v>Redes  de teléfonos EPM</v>
          </cell>
        </row>
        <row r="199">
          <cell r="A199" t="str">
            <v>7.4.1</v>
          </cell>
          <cell r="B199" t="str">
            <v>Construcción de Cárcamo de protección de 4 ductos de 4"</v>
          </cell>
          <cell r="C199" t="str">
            <v>ml</v>
          </cell>
        </row>
        <row r="200">
          <cell r="A200" t="str">
            <v>7.4.2</v>
          </cell>
          <cell r="B200" t="str">
            <v>Construcción  Cámara de  inspección T</v>
          </cell>
          <cell r="C200" t="str">
            <v>un</v>
          </cell>
        </row>
        <row r="201">
          <cell r="A201" t="str">
            <v>7.4.3</v>
          </cell>
          <cell r="B201" t="str">
            <v>Construcción  Cámara de  inspección P#1</v>
          </cell>
          <cell r="C201" t="str">
            <v>un</v>
          </cell>
        </row>
        <row r="202">
          <cell r="A202" t="str">
            <v>7.4.4</v>
          </cell>
          <cell r="B202" t="str">
            <v>Construcción  Cámara de  Inspección DM</v>
          </cell>
          <cell r="C202" t="str">
            <v>un</v>
          </cell>
        </row>
        <row r="203">
          <cell r="A203" t="str">
            <v>7.4.5</v>
          </cell>
          <cell r="B203" t="str">
            <v>Canalización 4 ductos 4"  más un tritubo ( incluye atraque en relleno fluido)</v>
          </cell>
          <cell r="C203" t="str">
            <v>ml</v>
          </cell>
        </row>
        <row r="204">
          <cell r="A204" t="str">
            <v>7.4.6</v>
          </cell>
          <cell r="B204" t="str">
            <v>Canalización 8 ductos 4"  más un tritubo  ( incluye atraque en relleno fluido)</v>
          </cell>
          <cell r="C204" t="str">
            <v>ml</v>
          </cell>
        </row>
        <row r="205">
          <cell r="A205" t="str">
            <v>7.4.7</v>
          </cell>
          <cell r="B205" t="str">
            <v>Canalización 2 ductos 4"  ( incluye atraque en relleno fluido)</v>
          </cell>
          <cell r="C205" t="str">
            <v>ml</v>
          </cell>
        </row>
        <row r="206">
          <cell r="A206" t="str">
            <v>7.4.8</v>
          </cell>
          <cell r="B206" t="str">
            <v>Canalización 1 ducto 2"   ( incluye atraque en relleno fluido)</v>
          </cell>
          <cell r="C206" t="str">
            <v>ml</v>
          </cell>
        </row>
        <row r="207">
          <cell r="A207" t="str">
            <v>7.4.9</v>
          </cell>
          <cell r="B207" t="str">
            <v>Retiro cable existente (Incluye devolucion a EPM)</v>
          </cell>
          <cell r="C207" t="str">
            <v>ml</v>
          </cell>
        </row>
        <row r="208">
          <cell r="A208" t="str">
            <v>7.4.10</v>
          </cell>
          <cell r="B208" t="str">
            <v>Reubicacion cable existente menor a 200 pares con reintegro a  EPM</v>
          </cell>
          <cell r="C208" t="str">
            <v>ml</v>
          </cell>
        </row>
        <row r="209">
          <cell r="A209" t="str">
            <v>7.4.11</v>
          </cell>
          <cell r="B209" t="str">
            <v xml:space="preserve">Reubicación  poste EPM 8*510        </v>
          </cell>
          <cell r="C209" t="str">
            <v>un</v>
          </cell>
        </row>
        <row r="210">
          <cell r="A210" t="str">
            <v>7.4.12</v>
          </cell>
          <cell r="B210" t="str">
            <v>Retiro poste en concreto con reintegro a EPM</v>
          </cell>
          <cell r="C210" t="str">
            <v>un</v>
          </cell>
        </row>
        <row r="211">
          <cell r="A211" t="str">
            <v>7.4.13</v>
          </cell>
          <cell r="B211" t="str">
            <v>Canalizacion de 2 ductos de  4" + tritubo (Incluye relleno con arena de peña y recebo B-600)</v>
          </cell>
          <cell r="C211" t="str">
            <v>ml</v>
          </cell>
        </row>
        <row r="212">
          <cell r="A212" t="str">
            <v>7.4.14</v>
          </cell>
          <cell r="B212" t="str">
            <v>Canalizacion de 4 ductos de  4" (Incluye relleno con arena de peña y recebo B-600)</v>
          </cell>
          <cell r="C212" t="str">
            <v>ml</v>
          </cell>
        </row>
        <row r="213">
          <cell r="A213" t="str">
            <v>7.4.15</v>
          </cell>
          <cell r="B213" t="str">
            <v>Construcción  Cámara de  Inspección P#3</v>
          </cell>
          <cell r="C213" t="str">
            <v>un</v>
          </cell>
        </row>
      </sheetData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$ PR20 al PR23"/>
      <sheetName val="TARIF2002"/>
      <sheetName val="PR 1"/>
      <sheetName val="Listas"/>
      <sheetName val="Item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ÓN"/>
      <sheetName val="Ppto Alt 1"/>
      <sheetName val="Ppto Alt 2"/>
      <sheetName val="Ppto Alt 3"/>
      <sheetName val="Topo"/>
      <sheetName val="Pav"/>
      <sheetName val="Estruc"/>
      <sheetName val="Estaciones"/>
      <sheetName val="Urba"/>
      <sheetName val="Transito"/>
      <sheetName val="AMB"/>
      <sheetName val="RS"/>
      <sheetName val="RH"/>
      <sheetName val="PREDIAL"/>
      <sheetName val="ITEMS"/>
      <sheetName val="Item"/>
      <sheetName val="Tab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I-FA-01 Plan Manejo de Anticip"/>
      <sheetName val="MI-FA-02 CONTROL DE DESEMBOLSOS"/>
      <sheetName val="MI-FA-03B LISTA DE INSUMOS"/>
      <sheetName val="MI-FA-03A APU"/>
      <sheetName val="MI-FA-04 PPCIE"/>
      <sheetName val="MI-FA-05 CORRESPONDENCIA"/>
      <sheetName val="MI-FA-06 DISEÑOS"/>
      <sheetName val="MI-FA-07 PLANEACION DE DISEÑO"/>
      <sheetName val="MI-FA-08 PREDISEÑO"/>
      <sheetName val="MI-FA-09 GARANTIAS"/>
      <sheetName val="MI-FA-10 INSPECCIÓN EQUIPOS"/>
      <sheetName val="MI-FA-11 Soportes informes"/>
      <sheetName val="MI-FA-12A ACTA INICIO"/>
      <sheetName val="MI-FA-12B SUSPENSIÓN"/>
      <sheetName val="MI-FA-12C reiniciación y amplia"/>
      <sheetName val="MI-FA-12D incremento y amplacio"/>
      <sheetName val="MI-FA-12E Terminación"/>
      <sheetName val="MI-FA-13 APU"/>
      <sheetName val="MI-FA-14 ACTA CANTIDADES"/>
      <sheetName val="MI-FA-16 GESTION DE HALLAZGOS"/>
      <sheetName val="MI-FA-17 Reporte accidentes"/>
      <sheetName val="MI-FA-17B MATRIZ DE ACCIDENTES"/>
      <sheetName val="MI-FA-18 MATRIZ SUSTANCIAS QUIM"/>
      <sheetName val="MI-FC-04 P NO CONFORME"/>
      <sheetName val="items"/>
      <sheetName val="BD_SITP_08"/>
      <sheetName val="Ppto Alt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  <sheetName val="Ppto Alt 1"/>
      <sheetName val="MI-FA-16 GESTION DE HALLAZGOS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EQUIPO"/>
      <sheetName val="MANO_DE_OBRA"/>
      <sheetName val="PPTO_ATLANTICO"/>
      <sheetName val="HOJA_DATOS"/>
      <sheetName val="RES_APU"/>
      <sheetName val="DESCAPOTE"/>
      <sheetName val="EXCAVACION"/>
      <sheetName val="CUNETA"/>
      <sheetName val="EXCAVACIONmanual"/>
      <sheetName val="PPTO_ZONA"/>
      <sheetName val="PPTO_DIST_TOTAL_SAN_LUCIA"/>
      <sheetName val="PPTO_PRIORIZADO_REPELON "/>
      <sheetName val="PPTO_DIST_TOTAL_REPELON"/>
      <sheetName val="PPTO_DIST_TOTAL_MANATÍ"/>
      <sheetName val="PPTO_PRIORIZADO_LEBRIJA"/>
      <sheetName val="PPTO_PRIORIZADO_LEBRIJA 1"/>
      <sheetName val="A_1.1"/>
      <sheetName val="A_1.2"/>
      <sheetName val="A_2.1"/>
      <sheetName val="A_2.2"/>
      <sheetName val="A_2.3"/>
      <sheetName val="A_2.4"/>
      <sheetName val="A_2.5"/>
      <sheetName val="A_2.6"/>
      <sheetName val="A_2.7"/>
      <sheetName val="A_2.8"/>
      <sheetName val="A_2.9"/>
      <sheetName val="A_3.1"/>
      <sheetName val="A_3.2"/>
      <sheetName val="A_3.3"/>
      <sheetName val="A_3.4"/>
      <sheetName val="A_3.5"/>
      <sheetName val="A_3.6"/>
      <sheetName val="A_3.7"/>
      <sheetName val="A_3.8"/>
      <sheetName val="A_3.9"/>
      <sheetName val="A_3.10"/>
      <sheetName val="A_3.11"/>
      <sheetName val="A_3.12"/>
      <sheetName val="A_3.13"/>
      <sheetName val="A_3.14"/>
      <sheetName val="A_3.15"/>
      <sheetName val="A_3.16"/>
      <sheetName val="A_3.17"/>
      <sheetName val="A_3.18"/>
      <sheetName val="A_3.19"/>
      <sheetName val="A_3.20"/>
      <sheetName val="A_3.21"/>
      <sheetName val="A_3.22"/>
      <sheetName val="A_3.23"/>
      <sheetName val="A_3.24"/>
      <sheetName val="A_3.25"/>
      <sheetName val="A_3.26"/>
      <sheetName val="A_3.27"/>
      <sheetName val="A_3.28"/>
      <sheetName val="A_4.1"/>
      <sheetName val="A_4.2"/>
      <sheetName val="A_4.3"/>
      <sheetName val="A_4.4"/>
      <sheetName val="A_4.5"/>
      <sheetName val="A_4.6"/>
      <sheetName val="A_4.7"/>
      <sheetName val="A_4.8"/>
      <sheetName val="A_4.9"/>
      <sheetName val="A_4.10"/>
      <sheetName val="A_4.11"/>
      <sheetName val="TUBERIA 6&quot;"/>
      <sheetName val="relleno"/>
      <sheetName val="DEMOLICION DE "/>
      <sheetName val="DEMOLICION"/>
      <sheetName val="losa"/>
      <sheetName val="b-600 "/>
      <sheetName val="junta"/>
      <sheetName val="A_4.12"/>
      <sheetName val="A_4.13"/>
      <sheetName val="A_4.14"/>
      <sheetName val="A_4.15"/>
      <sheetName val="A_4.16"/>
      <sheetName val="A_5.1"/>
      <sheetName val="A_5.2"/>
      <sheetName val="A_5.3"/>
      <sheetName val="A_5.4"/>
      <sheetName val="A_5.5"/>
      <sheetName val="A_5.6"/>
      <sheetName val="A_5.7"/>
      <sheetName val="A_6.1"/>
      <sheetName val="A_6.2"/>
      <sheetName val="A_6.3"/>
      <sheetName val="A_6.4"/>
      <sheetName val="A_6.5"/>
      <sheetName val="A_6.6"/>
      <sheetName val="A_6.7"/>
      <sheetName val="A_6.8"/>
      <sheetName val="A_6.9"/>
      <sheetName val="A_6.10"/>
      <sheetName val="A_6.11"/>
      <sheetName val="Hoja2"/>
    </sheetNames>
    <sheetDataSet>
      <sheetData sheetId="0"/>
      <sheetData sheetId="1">
        <row r="5">
          <cell r="A5">
            <v>1</v>
          </cell>
          <cell r="B5" t="str">
            <v>Herramienta menor</v>
          </cell>
          <cell r="C5" t="str">
            <v>Gb</v>
          </cell>
          <cell r="D5">
            <v>1000</v>
          </cell>
          <cell r="E5">
            <v>8000</v>
          </cell>
          <cell r="F5">
            <v>240000</v>
          </cell>
        </row>
        <row r="6">
          <cell r="A6">
            <v>2</v>
          </cell>
          <cell r="B6" t="str">
            <v>Motobomba de 2"</v>
          </cell>
          <cell r="C6" t="str">
            <v>Hr</v>
          </cell>
          <cell r="D6">
            <v>5800</v>
          </cell>
          <cell r="E6">
            <v>46400</v>
          </cell>
          <cell r="F6">
            <v>1392000</v>
          </cell>
        </row>
        <row r="7">
          <cell r="A7">
            <v>3</v>
          </cell>
          <cell r="B7" t="str">
            <v>Compactador Manual</v>
          </cell>
          <cell r="C7" t="str">
            <v>Hr</v>
          </cell>
          <cell r="D7">
            <v>8750</v>
          </cell>
          <cell r="E7">
            <v>70000</v>
          </cell>
          <cell r="F7">
            <v>2100000</v>
          </cell>
        </row>
        <row r="8">
          <cell r="A8">
            <v>4</v>
          </cell>
          <cell r="B8" t="str">
            <v>Mezcladora a gasolina 1.5 bultos</v>
          </cell>
          <cell r="C8" t="str">
            <v>Hr</v>
          </cell>
          <cell r="D8">
            <v>12500</v>
          </cell>
          <cell r="E8">
            <v>100000</v>
          </cell>
          <cell r="F8">
            <v>3000000</v>
          </cell>
        </row>
        <row r="9">
          <cell r="A9">
            <v>5</v>
          </cell>
          <cell r="B9" t="str">
            <v>Vibrador de concreto tipo pulidora</v>
          </cell>
          <cell r="C9" t="str">
            <v>Hr</v>
          </cell>
          <cell r="D9">
            <v>6250</v>
          </cell>
          <cell r="E9">
            <v>50000</v>
          </cell>
          <cell r="F9">
            <v>1500000</v>
          </cell>
        </row>
        <row r="10">
          <cell r="A10">
            <v>6</v>
          </cell>
          <cell r="B10" t="str">
            <v>Martinete de Gravedad</v>
          </cell>
          <cell r="C10" t="str">
            <v>Hr</v>
          </cell>
          <cell r="D10">
            <v>0</v>
          </cell>
          <cell r="E10">
            <v>0</v>
          </cell>
          <cell r="F10">
            <v>0</v>
          </cell>
        </row>
        <row r="11">
          <cell r="A11">
            <v>7</v>
          </cell>
          <cell r="B11" t="str">
            <v>Lancha con motor fuera de borda</v>
          </cell>
          <cell r="C11" t="str">
            <v>Hr</v>
          </cell>
          <cell r="D11">
            <v>41667</v>
          </cell>
          <cell r="E11">
            <v>333333</v>
          </cell>
          <cell r="F11">
            <v>10000000</v>
          </cell>
        </row>
        <row r="12">
          <cell r="A12">
            <v>8</v>
          </cell>
          <cell r="B12" t="str">
            <v>Equipo de Topografía(Estación, Gps, niveles,miras para topografía, decámetros y plomadas)</v>
          </cell>
          <cell r="C12" t="str">
            <v>Día</v>
          </cell>
          <cell r="D12">
            <v>112500</v>
          </cell>
          <cell r="E12">
            <v>900000</v>
          </cell>
          <cell r="F12">
            <v>27000000</v>
          </cell>
        </row>
        <row r="13">
          <cell r="A13">
            <v>9</v>
          </cell>
          <cell r="B13" t="str">
            <v>Equipo de Batimetría</v>
          </cell>
          <cell r="C13" t="str">
            <v>Hr</v>
          </cell>
          <cell r="D13">
            <v>14583</v>
          </cell>
          <cell r="E13">
            <v>116667</v>
          </cell>
          <cell r="F13">
            <v>3500000</v>
          </cell>
        </row>
        <row r="14">
          <cell r="A14">
            <v>10</v>
          </cell>
          <cell r="B14" t="str">
            <v>Software para calculo de volúmenes</v>
          </cell>
          <cell r="C14" t="str">
            <v>Hr</v>
          </cell>
          <cell r="D14">
            <v>0</v>
          </cell>
          <cell r="E14">
            <v>0</v>
          </cell>
          <cell r="F14">
            <v>0</v>
          </cell>
        </row>
        <row r="15">
          <cell r="A15">
            <v>11</v>
          </cell>
          <cell r="B15" t="str">
            <v>Boyas, Señales, Balisas y Refelectivos</v>
          </cell>
          <cell r="C15" t="str">
            <v>Hr</v>
          </cell>
          <cell r="D15">
            <v>0</v>
          </cell>
          <cell r="E15">
            <v>0</v>
          </cell>
          <cell r="F15">
            <v>0</v>
          </cell>
        </row>
        <row r="16">
          <cell r="A16">
            <v>13</v>
          </cell>
          <cell r="B16" t="str">
            <v>Vibrocompactador</v>
          </cell>
          <cell r="C16" t="str">
            <v>Hr</v>
          </cell>
          <cell r="D16">
            <v>75000</v>
          </cell>
          <cell r="E16">
            <v>600000</v>
          </cell>
          <cell r="F16">
            <v>18000000</v>
          </cell>
        </row>
        <row r="17">
          <cell r="A17">
            <v>14</v>
          </cell>
          <cell r="B17" t="str">
            <v>Motoniveladora</v>
          </cell>
          <cell r="C17" t="str">
            <v>Hr</v>
          </cell>
          <cell r="D17">
            <v>125000</v>
          </cell>
          <cell r="E17">
            <v>1000000</v>
          </cell>
          <cell r="F17">
            <v>30000000</v>
          </cell>
        </row>
        <row r="18">
          <cell r="A18">
            <v>15</v>
          </cell>
          <cell r="B18" t="str">
            <v>Perforadora</v>
          </cell>
          <cell r="C18" t="str">
            <v>Hr</v>
          </cell>
          <cell r="D18">
            <v>37500</v>
          </cell>
          <cell r="E18">
            <v>300000</v>
          </cell>
          <cell r="F18">
            <v>9000000</v>
          </cell>
        </row>
        <row r="19">
          <cell r="A19">
            <v>16</v>
          </cell>
          <cell r="B19" t="str">
            <v xml:space="preserve">Pala draga de 0.98 m³ </v>
          </cell>
          <cell r="C19" t="str">
            <v>Hr</v>
          </cell>
          <cell r="D19">
            <v>125000</v>
          </cell>
          <cell r="E19">
            <v>1000000</v>
          </cell>
          <cell r="F19">
            <v>30000000</v>
          </cell>
        </row>
        <row r="20">
          <cell r="A20">
            <v>17</v>
          </cell>
          <cell r="B20" t="str">
            <v>Carro tanque</v>
          </cell>
          <cell r="C20" t="str">
            <v>Hr</v>
          </cell>
          <cell r="D20">
            <v>37500</v>
          </cell>
          <cell r="E20">
            <v>300000</v>
          </cell>
          <cell r="F20">
            <v>9000000</v>
          </cell>
        </row>
        <row r="21">
          <cell r="A21">
            <v>18</v>
          </cell>
          <cell r="B21" t="str">
            <v>Guadañadora</v>
          </cell>
          <cell r="C21" t="str">
            <v>Hr</v>
          </cell>
          <cell r="D21">
            <v>0</v>
          </cell>
          <cell r="E21">
            <v>0</v>
          </cell>
          <cell r="F21">
            <v>0</v>
          </cell>
        </row>
        <row r="22">
          <cell r="A22">
            <v>19</v>
          </cell>
          <cell r="B22" t="str">
            <v xml:space="preserve">Volqueta 6 m3 </v>
          </cell>
          <cell r="C22" t="str">
            <v>Día</v>
          </cell>
          <cell r="D22">
            <v>41667</v>
          </cell>
          <cell r="E22">
            <v>333333</v>
          </cell>
          <cell r="F22">
            <v>10000000</v>
          </cell>
        </row>
        <row r="23">
          <cell r="A23">
            <v>20</v>
          </cell>
          <cell r="B23" t="str">
            <v xml:space="preserve">Rodillo vibratorio </v>
          </cell>
          <cell r="C23" t="str">
            <v>Día</v>
          </cell>
          <cell r="D23">
            <v>0</v>
          </cell>
          <cell r="E23">
            <v>0</v>
          </cell>
          <cell r="F23">
            <v>0</v>
          </cell>
        </row>
        <row r="24">
          <cell r="A24">
            <v>21</v>
          </cell>
          <cell r="B24" t="str">
            <v>Martillo Hidraúlico</v>
          </cell>
          <cell r="C24" t="str">
            <v>Hr</v>
          </cell>
          <cell r="D24">
            <v>8750</v>
          </cell>
          <cell r="E24">
            <v>70000</v>
          </cell>
          <cell r="F24">
            <v>2100000</v>
          </cell>
        </row>
        <row r="25">
          <cell r="A25">
            <v>22</v>
          </cell>
          <cell r="B25" t="str">
            <v>Retro excavadora Tipo x200 o similar</v>
          </cell>
          <cell r="C25" t="str">
            <v>Hr</v>
          </cell>
          <cell r="D25">
            <v>100000</v>
          </cell>
          <cell r="E25">
            <v>800000</v>
          </cell>
          <cell r="F25">
            <v>24000000</v>
          </cell>
        </row>
        <row r="26">
          <cell r="A26">
            <v>23</v>
          </cell>
          <cell r="B26" t="str">
            <v xml:space="preserve">Bulldozer </v>
          </cell>
          <cell r="C26" t="str">
            <v>Día</v>
          </cell>
          <cell r="D26">
            <v>75000</v>
          </cell>
          <cell r="E26">
            <v>600000</v>
          </cell>
          <cell r="F26">
            <v>18000000</v>
          </cell>
        </row>
        <row r="27">
          <cell r="A27">
            <v>24</v>
          </cell>
          <cell r="B27" t="str">
            <v>Vibrador a gasolina</v>
          </cell>
          <cell r="C27" t="str">
            <v>Hr</v>
          </cell>
          <cell r="D27">
            <v>2917</v>
          </cell>
          <cell r="E27">
            <v>23333</v>
          </cell>
          <cell r="F27">
            <v>700000</v>
          </cell>
        </row>
        <row r="28">
          <cell r="A28">
            <v>25</v>
          </cell>
          <cell r="B28" t="str">
            <v>Compresor 2 martillos 185 rpm</v>
          </cell>
          <cell r="C28" t="str">
            <v>Hr</v>
          </cell>
          <cell r="D28">
            <v>105000</v>
          </cell>
          <cell r="E28">
            <v>840000</v>
          </cell>
          <cell r="F28">
            <v>25200000</v>
          </cell>
        </row>
        <row r="29">
          <cell r="A29">
            <v>26</v>
          </cell>
          <cell r="B29" t="str">
            <v xml:space="preserve">Compresor 125 pies cúbicos </v>
          </cell>
          <cell r="C29" t="str">
            <v>Hr</v>
          </cell>
          <cell r="D29">
            <v>42500</v>
          </cell>
          <cell r="E29">
            <v>340000</v>
          </cell>
          <cell r="F29">
            <v>10200000</v>
          </cell>
        </row>
        <row r="30">
          <cell r="A30">
            <v>27</v>
          </cell>
          <cell r="B30" t="str">
            <v>Finischer</v>
          </cell>
          <cell r="C30" t="str">
            <v>Hr</v>
          </cell>
          <cell r="D30">
            <v>108333</v>
          </cell>
          <cell r="E30">
            <v>866667</v>
          </cell>
          <cell r="F30">
            <v>26000000</v>
          </cell>
        </row>
        <row r="31">
          <cell r="A31">
            <v>28</v>
          </cell>
          <cell r="B31" t="str">
            <v xml:space="preserve">Camisas y formaletas para concreto </v>
          </cell>
          <cell r="C31" t="str">
            <v>ml</v>
          </cell>
          <cell r="D31">
            <v>0</v>
          </cell>
          <cell r="E31">
            <v>0</v>
          </cell>
          <cell r="F31">
            <v>0</v>
          </cell>
        </row>
        <row r="32">
          <cell r="A32">
            <v>29</v>
          </cell>
          <cell r="B32" t="str">
            <v>Fresadora</v>
          </cell>
          <cell r="C32" t="str">
            <v>Hr</v>
          </cell>
          <cell r="D32">
            <v>104167</v>
          </cell>
          <cell r="E32">
            <v>833333</v>
          </cell>
          <cell r="F32">
            <v>25000000</v>
          </cell>
        </row>
        <row r="33">
          <cell r="A33">
            <v>30</v>
          </cell>
          <cell r="B33" t="str">
            <v>Cargador tipo BOB CAT</v>
          </cell>
          <cell r="C33" t="str">
            <v>Hr</v>
          </cell>
          <cell r="D33">
            <v>62500</v>
          </cell>
          <cell r="E33">
            <v>500000</v>
          </cell>
          <cell r="F33">
            <v>15000000</v>
          </cell>
        </row>
        <row r="34">
          <cell r="A34">
            <v>31</v>
          </cell>
          <cell r="B34" t="str">
            <v>Bomba Estacionaria de Concreto</v>
          </cell>
          <cell r="C34" t="str">
            <v xml:space="preserve">m³ </v>
          </cell>
          <cell r="D34">
            <v>0</v>
          </cell>
          <cell r="E34">
            <v>0</v>
          </cell>
          <cell r="F34">
            <v>0</v>
          </cell>
        </row>
        <row r="35">
          <cell r="A35">
            <v>32</v>
          </cell>
          <cell r="B35" t="str">
            <v>Pistola neumática</v>
          </cell>
          <cell r="C35" t="str">
            <v>Hr</v>
          </cell>
          <cell r="D35">
            <v>0</v>
          </cell>
          <cell r="E35">
            <v>0</v>
          </cell>
          <cell r="F35">
            <v>0</v>
          </cell>
        </row>
        <row r="36">
          <cell r="A36">
            <v>33</v>
          </cell>
          <cell r="B36" t="str">
            <v>Andamio</v>
          </cell>
          <cell r="C36" t="str">
            <v>Día</v>
          </cell>
          <cell r="D36">
            <v>1250</v>
          </cell>
          <cell r="E36">
            <v>10000</v>
          </cell>
          <cell r="F36">
            <v>300000</v>
          </cell>
        </row>
        <row r="37">
          <cell r="A37">
            <v>34</v>
          </cell>
          <cell r="B37" t="str">
            <v>Transporte y disposición final de escombros a sitio autorizado, distancia de transporte 10 km</v>
          </cell>
          <cell r="C37" t="str">
            <v>m³ /Km</v>
          </cell>
          <cell r="D37">
            <v>1000</v>
          </cell>
          <cell r="E37">
            <v>0</v>
          </cell>
          <cell r="F37">
            <v>0</v>
          </cell>
        </row>
        <row r="38">
          <cell r="A38">
            <v>35</v>
          </cell>
          <cell r="B38" t="str">
            <v xml:space="preserve">Cortadora de Adoquín </v>
          </cell>
          <cell r="C38" t="str">
            <v>Hr</v>
          </cell>
          <cell r="D38">
            <v>0</v>
          </cell>
          <cell r="E38">
            <v>0</v>
          </cell>
          <cell r="F38">
            <v>0</v>
          </cell>
        </row>
        <row r="39">
          <cell r="A39">
            <v>36</v>
          </cell>
          <cell r="B39" t="str">
            <v>Transporte de materiales al sitio de los trabajos</v>
          </cell>
          <cell r="C39" t="str">
            <v>Gb</v>
          </cell>
          <cell r="D39">
            <v>1000</v>
          </cell>
          <cell r="E39">
            <v>0</v>
          </cell>
          <cell r="F39">
            <v>0</v>
          </cell>
        </row>
        <row r="40">
          <cell r="A40">
            <v>37</v>
          </cell>
          <cell r="B40" t="str">
            <v xml:space="preserve">Canguro apisonador </v>
          </cell>
          <cell r="C40" t="str">
            <v>Hr</v>
          </cell>
          <cell r="D40">
            <v>0</v>
          </cell>
          <cell r="E40">
            <v>0</v>
          </cell>
          <cell r="F40">
            <v>0</v>
          </cell>
        </row>
        <row r="41">
          <cell r="A41">
            <v>38</v>
          </cell>
          <cell r="B41" t="str">
            <v>Alquiler maquina para perforación mecánica de 3"</v>
          </cell>
          <cell r="C41" t="str">
            <v>Hr</v>
          </cell>
          <cell r="D41">
            <v>145833</v>
          </cell>
          <cell r="E41">
            <v>1166667</v>
          </cell>
          <cell r="F41">
            <v>35000000</v>
          </cell>
        </row>
        <row r="42">
          <cell r="A42">
            <v>39</v>
          </cell>
          <cell r="B42" t="str">
            <v>Pluma de capacidad de 100kg</v>
          </cell>
          <cell r="C42" t="str">
            <v>Hr</v>
          </cell>
          <cell r="D42">
            <v>0</v>
          </cell>
          <cell r="E42">
            <v>0</v>
          </cell>
          <cell r="F42">
            <v>0</v>
          </cell>
        </row>
        <row r="43">
          <cell r="A43">
            <v>40</v>
          </cell>
          <cell r="B43" t="str">
            <v>Planta eléctrica</v>
          </cell>
          <cell r="C43" t="str">
            <v>Hr</v>
          </cell>
          <cell r="D43">
            <v>0</v>
          </cell>
          <cell r="E43">
            <v>0</v>
          </cell>
          <cell r="F43">
            <v>0</v>
          </cell>
        </row>
        <row r="44">
          <cell r="A44">
            <v>41</v>
          </cell>
          <cell r="B44" t="str">
            <v>Formaleta metálica</v>
          </cell>
          <cell r="C44" t="str">
            <v>M²</v>
          </cell>
          <cell r="D44">
            <v>6250</v>
          </cell>
          <cell r="E44">
            <v>50000</v>
          </cell>
          <cell r="F44">
            <v>1500000</v>
          </cell>
        </row>
        <row r="45">
          <cell r="A45">
            <v>42</v>
          </cell>
          <cell r="B45" t="str">
            <v>Gato de tensionamiento</v>
          </cell>
          <cell r="C45" t="str">
            <v>Día</v>
          </cell>
          <cell r="D45">
            <v>37500</v>
          </cell>
          <cell r="E45">
            <v>300000</v>
          </cell>
          <cell r="F45">
            <v>9000000</v>
          </cell>
        </row>
        <row r="46">
          <cell r="A46">
            <v>43</v>
          </cell>
          <cell r="B46" t="str">
            <v xml:space="preserve">Grúa de Extensión </v>
          </cell>
          <cell r="C46" t="str">
            <v>Hr</v>
          </cell>
          <cell r="D46">
            <v>80000</v>
          </cell>
          <cell r="E46">
            <v>0</v>
          </cell>
          <cell r="F46">
            <v>0</v>
          </cell>
        </row>
        <row r="47">
          <cell r="A47">
            <v>44</v>
          </cell>
          <cell r="B47" t="str">
            <v>Alquiler Camioneta</v>
          </cell>
          <cell r="C47" t="str">
            <v>Dia</v>
          </cell>
          <cell r="D47">
            <v>31250</v>
          </cell>
          <cell r="E47">
            <v>250000</v>
          </cell>
          <cell r="F47">
            <v>7500000</v>
          </cell>
        </row>
        <row r="48">
          <cell r="A48">
            <v>45</v>
          </cell>
          <cell r="B48" t="str">
            <v>Transporte de maquinaria pesada</v>
          </cell>
          <cell r="C48" t="str">
            <v>Gb</v>
          </cell>
          <cell r="D48">
            <v>700000</v>
          </cell>
          <cell r="E48">
            <v>0</v>
          </cell>
          <cell r="F48">
            <v>0</v>
          </cell>
        </row>
        <row r="49">
          <cell r="A49">
            <v>46</v>
          </cell>
          <cell r="B49" t="str">
            <v>Equipo de pintura carpintería metálica</v>
          </cell>
          <cell r="C49" t="str">
            <v>Día</v>
          </cell>
          <cell r="D49">
            <v>40000</v>
          </cell>
          <cell r="E49">
            <v>0</v>
          </cell>
          <cell r="F49">
            <v>0</v>
          </cell>
        </row>
        <row r="50">
          <cell r="A50">
            <v>47</v>
          </cell>
          <cell r="B50" t="str">
            <v>Suministro de equipo y herramienta para instalaci{on (incluye: Equipo de soldadura, equipo de oxicorte, pulidora y herramienta de mano).</v>
          </cell>
          <cell r="C50" t="str">
            <v>Hr</v>
          </cell>
          <cell r="D50">
            <v>30000</v>
          </cell>
          <cell r="E50">
            <v>240000</v>
          </cell>
          <cell r="F50">
            <v>7200000</v>
          </cell>
        </row>
        <row r="51">
          <cell r="A51">
            <v>48</v>
          </cell>
          <cell r="B51" t="str">
            <v xml:space="preserve">Taladro industrial </v>
          </cell>
          <cell r="C51" t="str">
            <v>Dia</v>
          </cell>
          <cell r="D51">
            <v>5625</v>
          </cell>
          <cell r="E51">
            <v>45000</v>
          </cell>
          <cell r="F51">
            <v>1350000</v>
          </cell>
        </row>
        <row r="52">
          <cell r="A52">
            <v>49</v>
          </cell>
          <cell r="B52" t="str">
            <v>Equipo de soldadura electrica</v>
          </cell>
          <cell r="C52" t="str">
            <v>Dia</v>
          </cell>
          <cell r="D52">
            <v>4583</v>
          </cell>
          <cell r="E52">
            <v>36667</v>
          </cell>
          <cell r="F52">
            <v>1100000</v>
          </cell>
        </row>
        <row r="53">
          <cell r="A53">
            <v>50</v>
          </cell>
          <cell r="B53" t="str">
            <v>Piloteadora de orugas</v>
          </cell>
          <cell r="C53" t="str">
            <v>ml</v>
          </cell>
          <cell r="D53">
            <v>187500</v>
          </cell>
          <cell r="E53">
            <v>1500000</v>
          </cell>
          <cell r="F53">
            <v>45000000</v>
          </cell>
        </row>
        <row r="54">
          <cell r="A54">
            <v>51</v>
          </cell>
          <cell r="B54" t="str">
            <v>Bomba para concreto y compresor para lanzado de concreto</v>
          </cell>
          <cell r="C54" t="str">
            <v xml:space="preserve">m³ </v>
          </cell>
          <cell r="D54">
            <v>70833</v>
          </cell>
          <cell r="E54">
            <v>566667</v>
          </cell>
          <cell r="F54">
            <v>17000000</v>
          </cell>
        </row>
        <row r="55">
          <cell r="A55">
            <v>52</v>
          </cell>
          <cell r="B55" t="str">
            <v>Planchon 0.2 m x 0.2 m x 3 m</v>
          </cell>
          <cell r="C55" t="str">
            <v>Un</v>
          </cell>
          <cell r="D55">
            <v>292</v>
          </cell>
          <cell r="E55">
            <v>2333</v>
          </cell>
          <cell r="F55">
            <v>70000</v>
          </cell>
        </row>
        <row r="56">
          <cell r="A56">
            <v>53</v>
          </cell>
          <cell r="B56" t="str">
            <v>Lavado talud para aplicación de concreto lanzado</v>
          </cell>
          <cell r="C56" t="str">
            <v>m²</v>
          </cell>
          <cell r="D56">
            <v>29167</v>
          </cell>
          <cell r="E56">
            <v>233333</v>
          </cell>
          <cell r="F56">
            <v>7000000</v>
          </cell>
        </row>
        <row r="57">
          <cell r="A57">
            <v>0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</row>
        <row r="59">
          <cell r="A59">
            <v>0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</row>
        <row r="60">
          <cell r="A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EQUIPO"/>
      <sheetName val="MANO DE OBRA"/>
      <sheetName val="MATERIALES"/>
      <sheetName val=" APU CARBONERA"/>
      <sheetName val="APU N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ANO DE OBRA"/>
      <sheetName val="MATERIALES"/>
      <sheetName val="CONSOLIDADO OBRA CIVIL"/>
      <sheetName val="64,1"/>
      <sheetName val="64,2"/>
      <sheetName val="64,3"/>
      <sheetName val="64,4"/>
      <sheetName val="64,5"/>
      <sheetName val="64,6"/>
      <sheetName val="64,7"/>
      <sheetName val="64,8"/>
      <sheetName val="64,9"/>
      <sheetName val="64,10"/>
      <sheetName val="64,11"/>
      <sheetName val="64,12"/>
      <sheetName val="64,13"/>
      <sheetName val="64,14"/>
      <sheetName val="64,15"/>
      <sheetName val="64,16"/>
      <sheetName val="64,17"/>
      <sheetName val="64,18"/>
      <sheetName val="64,19"/>
      <sheetName val="64,20"/>
      <sheetName val="64,21"/>
      <sheetName val="64,22"/>
      <sheetName val="64,23"/>
      <sheetName val="64,24"/>
      <sheetName val="64,25"/>
      <sheetName val="64,26"/>
      <sheetName val="64,27"/>
      <sheetName val="64,28"/>
      <sheetName val="64,29"/>
      <sheetName val="64,30"/>
      <sheetName val="64,31"/>
      <sheetName val="64,32"/>
      <sheetName val="64,33"/>
      <sheetName val="64,34"/>
      <sheetName val="64,35"/>
      <sheetName val="64,36"/>
      <sheetName val="64,37"/>
      <sheetName val="64,38"/>
      <sheetName val="64,39"/>
      <sheetName val="64,40"/>
      <sheetName val="64,41"/>
      <sheetName val="64,42"/>
      <sheetName val="64,43"/>
      <sheetName val="64,44"/>
      <sheetName val="64,45"/>
      <sheetName val="64,46"/>
      <sheetName val="64,47"/>
      <sheetName val="64,48"/>
      <sheetName val="64,49"/>
      <sheetName val="64,50"/>
      <sheetName val="64,51"/>
      <sheetName val="64,52"/>
      <sheetName val="64,53"/>
      <sheetName val="64,54"/>
      <sheetName val="64,55"/>
      <sheetName val="64,56"/>
      <sheetName val="64,57"/>
      <sheetName val="64,58"/>
      <sheetName val="64,59"/>
      <sheetName val="65,1"/>
      <sheetName val="65,2"/>
      <sheetName val="65,3"/>
      <sheetName val="65,4"/>
      <sheetName val="65,5"/>
      <sheetName val="65,6"/>
      <sheetName val="65,7"/>
      <sheetName val="65,8"/>
      <sheetName val="65,9"/>
      <sheetName val="65,10"/>
      <sheetName val="65,11"/>
      <sheetName val="65,12"/>
      <sheetName val="65,13"/>
      <sheetName val="65,14"/>
      <sheetName val="65,15"/>
      <sheetName val="65,16"/>
      <sheetName val="65,17"/>
      <sheetName val="65,18"/>
      <sheetName val="65,19"/>
      <sheetName val="65,20"/>
      <sheetName val="66,1"/>
      <sheetName val="66,2"/>
      <sheetName val="66,3"/>
      <sheetName val="66,4"/>
      <sheetName val="66,5"/>
      <sheetName val="66,6"/>
      <sheetName val="66,7"/>
      <sheetName val="66,8"/>
      <sheetName val="66,9"/>
      <sheetName val="66,10"/>
      <sheetName val="67,1"/>
      <sheetName val="67,2"/>
      <sheetName val="67,3"/>
      <sheetName val="67,4"/>
      <sheetName val="67,5"/>
      <sheetName val="67,6"/>
      <sheetName val="67,7"/>
      <sheetName val="67,8"/>
      <sheetName val="67,9"/>
      <sheetName val="67,10"/>
      <sheetName val="67,11"/>
      <sheetName val="67,12"/>
      <sheetName val="67,13"/>
      <sheetName val="67,14"/>
      <sheetName val="68,1"/>
      <sheetName val="68,2"/>
      <sheetName val="68,3"/>
      <sheetName val="68,4"/>
      <sheetName val="68,5"/>
      <sheetName val="68,6"/>
      <sheetName val="68,7"/>
      <sheetName val="68,8"/>
      <sheetName val="68,9"/>
      <sheetName val="68,10"/>
      <sheetName val="68,11"/>
      <sheetName val="68,12"/>
      <sheetName val="68,13"/>
      <sheetName val="68,14"/>
      <sheetName val="68,15"/>
      <sheetName val="69,1"/>
      <sheetName val="69,2"/>
      <sheetName val="70,1"/>
      <sheetName val="70,2"/>
      <sheetName val="70,3"/>
      <sheetName val="70,4"/>
      <sheetName val="70,5"/>
      <sheetName val="70,6"/>
      <sheetName val="70,7"/>
      <sheetName val="70,8"/>
      <sheetName val="70,9"/>
      <sheetName val="70,10"/>
      <sheetName val="70,11"/>
      <sheetName val="70,12"/>
      <sheetName val="70,13"/>
    </sheetNames>
    <sheetDataSet>
      <sheetData sheetId="0">
        <row r="12">
          <cell r="B12" t="str">
            <v>Andamio (4 cuerpos)</v>
          </cell>
        </row>
      </sheetData>
      <sheetData sheetId="1">
        <row r="12">
          <cell r="B12" t="str">
            <v>Ayudantes</v>
          </cell>
        </row>
        <row r="13">
          <cell r="B13" t="str">
            <v>Cadenero 1</v>
          </cell>
        </row>
        <row r="14">
          <cell r="B14" t="str">
            <v>Cadenero 2</v>
          </cell>
        </row>
        <row r="15">
          <cell r="B15" t="str">
            <v>Cuadrilla tipo 1(1 oficial + 1 ayudante)</v>
          </cell>
        </row>
        <row r="16">
          <cell r="B16" t="str">
            <v>Cuadrilla tipo 2(1 oficial + 2 ayudantes)</v>
          </cell>
        </row>
        <row r="17">
          <cell r="B17" t="str">
            <v>Cuadrilla tipo 3(1 oficial + 3 ayudantes)</v>
          </cell>
        </row>
        <row r="18">
          <cell r="B18" t="str">
            <v>Cuadrilla tipo 4(1 oficial + 4 ayudantes)</v>
          </cell>
        </row>
        <row r="19">
          <cell r="B19" t="str">
            <v>Cuadrilla electrica tipo 1(1 oficial + 1 ayudante)</v>
          </cell>
        </row>
        <row r="20">
          <cell r="B20" t="str">
            <v>Cuadrilla electrica tipo 2(1 oficial + 2 ayudantes)</v>
          </cell>
        </row>
        <row r="21">
          <cell r="B21" t="str">
            <v>Maestro</v>
          </cell>
        </row>
        <row r="22">
          <cell r="B22" t="str">
            <v>Machineros</v>
          </cell>
        </row>
        <row r="23">
          <cell r="B23" t="str">
            <v>Oficial</v>
          </cell>
        </row>
        <row r="24">
          <cell r="B24" t="str">
            <v>Operador</v>
          </cell>
        </row>
        <row r="25">
          <cell r="B25" t="str">
            <v>Técnico electrico</v>
          </cell>
        </row>
        <row r="26">
          <cell r="B26" t="str">
            <v>Tecnico en bombas</v>
          </cell>
        </row>
        <row r="27">
          <cell r="B27" t="str">
            <v>Topógrafo</v>
          </cell>
        </row>
      </sheetData>
      <sheetData sheetId="2">
        <row r="11">
          <cell r="B11" t="str">
            <v>MATERIALES EN OBRA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  <sheetName val="EM_19_217"/>
      <sheetName val="MULTIUSOS "/>
      <sheetName val="MATERIALES"/>
      <sheetName val="items"/>
      <sheetName val="MANO DE OBRA"/>
    </sheetNames>
    <sheetDataSet>
      <sheetData sheetId="0" refreshError="1">
        <row r="56">
          <cell r="B56">
            <v>60</v>
          </cell>
          <cell r="D56" t="str">
            <v>ADOQUIN</v>
          </cell>
        </row>
        <row r="57">
          <cell r="B57">
            <v>75</v>
          </cell>
          <cell r="D57" t="str">
            <v>CONCRETO</v>
          </cell>
        </row>
        <row r="58">
          <cell r="B58">
            <v>90</v>
          </cell>
          <cell r="D58" t="str">
            <v>GRANITO</v>
          </cell>
        </row>
        <row r="59">
          <cell r="B59">
            <v>120</v>
          </cell>
          <cell r="D59" t="str">
            <v>LOSETA</v>
          </cell>
        </row>
        <row r="60">
          <cell r="B60" t="str">
            <v>50 x 60</v>
          </cell>
          <cell r="D60" t="str">
            <v>PIEDRA</v>
          </cell>
        </row>
        <row r="61">
          <cell r="B61" t="str">
            <v>40 x 50</v>
          </cell>
          <cell r="D61" t="str">
            <v>TABLETA</v>
          </cell>
        </row>
        <row r="62">
          <cell r="B62" t="str">
            <v>30 x 100</v>
          </cell>
          <cell r="D62" t="str">
            <v>TIERRA</v>
          </cell>
        </row>
        <row r="63">
          <cell r="B63" t="str">
            <v>25 x 75</v>
          </cell>
          <cell r="D63" t="str">
            <v>PARED</v>
          </cell>
        </row>
        <row r="64">
          <cell r="B64" t="str">
            <v>40 x 75</v>
          </cell>
        </row>
        <row r="65">
          <cell r="B65" t="str">
            <v>75 x 100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MATERIALES"/>
      <sheetName val="PRECIOS"/>
    </sheetNames>
    <sheetDataSet>
      <sheetData sheetId="0">
        <row r="6">
          <cell r="A6" t="str">
            <v>DCI: Dirección de Informática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INTERV"/>
      <sheetName val="BD_SITP_08"/>
      <sheetName val="BD_SITP_19"/>
      <sheetName val="TipIntSup-Indices SITP "/>
      <sheetName val="BD_SITP_04"/>
      <sheetName val="BD_SITP_06"/>
      <sheetName val="BD_SITP_16"/>
      <sheetName val="BD_SITP_10"/>
      <sheetName val="BD_SITP_01"/>
      <sheetName val="BD_SITP-11"/>
      <sheetName val="BD_SITP_07"/>
      <sheetName val="BD_SITP_17"/>
      <sheetName val="BD_SITP_13"/>
      <sheetName val="BD_SITP_18"/>
      <sheetName val="BD_SITP_09"/>
      <sheetName val="BD_SITP_03"/>
      <sheetName val="BD_SITP_14"/>
      <sheetName val="BD_SITP_15"/>
      <sheetName val="BD_SITP_02"/>
      <sheetName val="BD_SITP_05"/>
      <sheetName val="BD_SITP_12"/>
    </sheetNames>
    <sheetDataSet>
      <sheetData sheetId="0" refreshError="1"/>
      <sheetData sheetId="1">
        <row r="1">
          <cell r="AP1" t="str">
            <v>PK_ELEMENTO</v>
          </cell>
          <cell r="AQ1" t="str">
            <v>CIV</v>
          </cell>
          <cell r="AR1" t="str">
            <v>LOC</v>
          </cell>
          <cell r="AS1" t="str">
            <v>FECHAREPORTE</v>
          </cell>
          <cell r="AT1" t="str">
            <v>OBSERVACIONES PROPORCIONADAS POR CARLOS CAMARGO PARA SITP</v>
          </cell>
          <cell r="AU1" t="str">
            <v>VENCIMIENTO
poliza</v>
          </cell>
          <cell r="AV1" t="str">
            <v>Observaciones realizadas 
manualmente</v>
          </cell>
        </row>
        <row r="2">
          <cell r="AP2">
            <v>136604</v>
          </cell>
          <cell r="AQ2">
            <v>1004294</v>
          </cell>
          <cell r="AR2">
            <v>1</v>
          </cell>
          <cell r="AS2">
            <v>42101</v>
          </cell>
          <cell r="AT2" t="str">
            <v>UMV-638-2013 Terminado Acciones de Movilidad UAERMV Circuito Movilidad  -</v>
          </cell>
          <cell r="AU2">
            <v>0</v>
          </cell>
          <cell r="AV2" t="str">
            <v>sc</v>
          </cell>
        </row>
        <row r="3">
          <cell r="AP3">
            <v>136608</v>
          </cell>
          <cell r="AQ3">
            <v>1004241</v>
          </cell>
          <cell r="AR3">
            <v>1</v>
          </cell>
          <cell r="AS3">
            <v>40575</v>
          </cell>
          <cell r="AT3" t="str">
            <v>SD Terminado Mantenimiento Periódico UAERMV Circuito Movilidad  -</v>
          </cell>
          <cell r="AU3">
            <v>0</v>
          </cell>
          <cell r="AV3" t="str">
            <v>sc</v>
          </cell>
        </row>
        <row r="4">
          <cell r="AP4">
            <v>136609</v>
          </cell>
          <cell r="AQ4">
            <v>1004228</v>
          </cell>
          <cell r="AR4">
            <v>1</v>
          </cell>
          <cell r="AS4">
            <v>42101</v>
          </cell>
          <cell r="AT4" t="str">
            <v>UMV-638-2013 Terminado Acciones de Movilidad UAERMV Circuito Movilidad  -</v>
          </cell>
          <cell r="AU4">
            <v>0</v>
          </cell>
          <cell r="AV4" t="str">
            <v>sc</v>
          </cell>
        </row>
        <row r="5">
          <cell r="AP5">
            <v>136645</v>
          </cell>
          <cell r="AQ5">
            <v>1004456</v>
          </cell>
          <cell r="AR5">
            <v>1</v>
          </cell>
          <cell r="AS5">
            <v>40956</v>
          </cell>
          <cell r="AT5" t="str">
            <v>UMV-189-2009 Terminado Mantenimiento Periódico UAERMV Circuito Movilidad  -</v>
          </cell>
          <cell r="AU5">
            <v>0</v>
          </cell>
          <cell r="AV5" t="str">
            <v>sc</v>
          </cell>
        </row>
        <row r="6">
          <cell r="AP6">
            <v>136691</v>
          </cell>
          <cell r="AQ6">
            <v>1005612</v>
          </cell>
          <cell r="AR6">
            <v>1</v>
          </cell>
          <cell r="AS6">
            <v>42342</v>
          </cell>
          <cell r="AT6" t="str">
            <v>IDU-71-2009  Terminado Construcción IDU Arterial  -Anden 1-3 Calzada 2-POLIZA ESTABILIDAD ACTIVA</v>
          </cell>
          <cell r="AU6">
            <v>43566</v>
          </cell>
          <cell r="AV6" t="str">
            <v>sc</v>
          </cell>
        </row>
        <row r="7">
          <cell r="AP7">
            <v>136692</v>
          </cell>
          <cell r="AQ7">
            <v>1005584</v>
          </cell>
          <cell r="AR7">
            <v>1</v>
          </cell>
          <cell r="AS7">
            <v>42342</v>
          </cell>
          <cell r="AT7" t="str">
            <v>IDU-71-2009  Terminado Construcción IDU Arterial  -Anden 1-3 Calzada 2-POLIZA ESTABILIDAD ACTIVA</v>
          </cell>
          <cell r="AU7">
            <v>43566</v>
          </cell>
          <cell r="AV7" t="str">
            <v>sc</v>
          </cell>
        </row>
        <row r="8">
          <cell r="AP8">
            <v>136693</v>
          </cell>
          <cell r="AQ8">
            <v>1005542</v>
          </cell>
          <cell r="AR8">
            <v>1</v>
          </cell>
          <cell r="AS8">
            <v>42342</v>
          </cell>
          <cell r="AT8" t="str">
            <v>IDU-71-2009  Terminado Construcción IDU Arterial  -Anden 1-3 Calzada 2-POLIZA ESTABILIDAD ACTIVA</v>
          </cell>
          <cell r="AU8">
            <v>43566</v>
          </cell>
          <cell r="AV8" t="str">
            <v>sc</v>
          </cell>
        </row>
        <row r="9">
          <cell r="AP9">
            <v>136743</v>
          </cell>
          <cell r="AQ9">
            <v>1002829</v>
          </cell>
          <cell r="AR9">
            <v>1</v>
          </cell>
          <cell r="AS9">
            <v>42342</v>
          </cell>
          <cell r="AT9" t="str">
            <v>IDU-66-2009 Terminado Construcción IDU Arterial  -Anden 1-7 Calzada 2-4 Separador 3-5 Cicloruta 6-POLIZA ESTABILIDAD ACTIVA</v>
          </cell>
          <cell r="AU9">
            <v>43412</v>
          </cell>
          <cell r="AV9" t="str">
            <v>sc</v>
          </cell>
        </row>
        <row r="10">
          <cell r="AP10">
            <v>136745</v>
          </cell>
          <cell r="AQ10">
            <v>1002480</v>
          </cell>
          <cell r="AR10">
            <v>1</v>
          </cell>
          <cell r="AS10">
            <v>42342</v>
          </cell>
          <cell r="AT10" t="str">
            <v>IDU-66-2009 Terminado Construcción IDU Arterial  -Anden 1-7 Calzada 2-4 Separador 3-5 Cicloruta 6-POLIZA ESTABILIDAD ACTIVA</v>
          </cell>
          <cell r="AU10">
            <v>43412</v>
          </cell>
          <cell r="AV10" t="str">
            <v>sc</v>
          </cell>
        </row>
        <row r="11">
          <cell r="AP11">
            <v>136794</v>
          </cell>
          <cell r="AQ11">
            <v>1005300</v>
          </cell>
          <cell r="AR11">
            <v>1</v>
          </cell>
          <cell r="AS11">
            <v>42723</v>
          </cell>
          <cell r="AT11" t="str">
            <v>SD Terminado Mantenimiento Periódico UAERMV Arterial SD -</v>
          </cell>
          <cell r="AU11">
            <v>0</v>
          </cell>
          <cell r="AV11" t="str">
            <v>sc</v>
          </cell>
        </row>
        <row r="12">
          <cell r="AP12">
            <v>136796</v>
          </cell>
          <cell r="AQ12">
            <v>1005247</v>
          </cell>
          <cell r="AR12">
            <v>1</v>
          </cell>
          <cell r="AS12">
            <v>42723</v>
          </cell>
          <cell r="AT12" t="str">
            <v>SD Terminado Mantenimiento Periódico UAERMV Arterial SD -</v>
          </cell>
          <cell r="AU12">
            <v>0</v>
          </cell>
          <cell r="AV12" t="str">
            <v>sc</v>
          </cell>
        </row>
        <row r="13">
          <cell r="AP13">
            <v>136798</v>
          </cell>
          <cell r="AQ13">
            <v>1005224</v>
          </cell>
          <cell r="AR13">
            <v>1</v>
          </cell>
          <cell r="AS13">
            <v>42723</v>
          </cell>
          <cell r="AT13" t="str">
            <v>SD Terminado Mantenimiento Periódico UAERMV Arterial SD -</v>
          </cell>
          <cell r="AU13">
            <v>0</v>
          </cell>
          <cell r="AV13" t="str">
            <v>sc</v>
          </cell>
        </row>
        <row r="14">
          <cell r="AP14">
            <v>136801</v>
          </cell>
          <cell r="AQ14">
            <v>1005131</v>
          </cell>
          <cell r="AR14">
            <v>1</v>
          </cell>
          <cell r="AS14">
            <v>40737</v>
          </cell>
          <cell r="AT14" t="str">
            <v>SD Terminado Mantenimiento Periódico UAERMV Arterial  -</v>
          </cell>
          <cell r="AU14">
            <v>0</v>
          </cell>
          <cell r="AV14" t="str">
            <v>sc</v>
          </cell>
        </row>
        <row r="15">
          <cell r="AP15">
            <v>136802</v>
          </cell>
          <cell r="AQ15">
            <v>1005131</v>
          </cell>
          <cell r="AR15">
            <v>1</v>
          </cell>
          <cell r="AS15">
            <v>42760</v>
          </cell>
          <cell r="AT15" t="str">
            <v>SD Terminado Parcheo UAERMV Arterial SD Reporte Ejecución diciembre de 2016-</v>
          </cell>
          <cell r="AU15">
            <v>0</v>
          </cell>
          <cell r="AV15" t="str">
            <v>sc</v>
          </cell>
        </row>
        <row r="16">
          <cell r="AP16">
            <v>136803</v>
          </cell>
          <cell r="AQ16">
            <v>1005066</v>
          </cell>
          <cell r="AR16">
            <v>1</v>
          </cell>
          <cell r="AS16">
            <v>40737</v>
          </cell>
          <cell r="AT16" t="str">
            <v>SD Terminado Mantenimiento Periódico UAERMV Arterial  -</v>
          </cell>
          <cell r="AU16">
            <v>0</v>
          </cell>
          <cell r="AV16" t="str">
            <v>sc</v>
          </cell>
        </row>
        <row r="17">
          <cell r="AP17">
            <v>136804</v>
          </cell>
          <cell r="AQ17">
            <v>1005066</v>
          </cell>
          <cell r="AR17">
            <v>1</v>
          </cell>
          <cell r="AS17">
            <v>40737</v>
          </cell>
          <cell r="AT17" t="str">
            <v>SD Terminado Mantenimiento Periódico UAERMV Arterial  -</v>
          </cell>
          <cell r="AU17">
            <v>0</v>
          </cell>
          <cell r="AV17" t="str">
            <v>sc</v>
          </cell>
        </row>
        <row r="18">
          <cell r="AP18">
            <v>136805</v>
          </cell>
          <cell r="AQ18">
            <v>1005026</v>
          </cell>
          <cell r="AR18">
            <v>1</v>
          </cell>
          <cell r="AS18">
            <v>40737</v>
          </cell>
          <cell r="AT18" t="str">
            <v>SD Terminado Mantenimiento Periódico UAERMV Arterial  -</v>
          </cell>
          <cell r="AU18">
            <v>0</v>
          </cell>
          <cell r="AV18" t="str">
            <v>sc</v>
          </cell>
        </row>
        <row r="19">
          <cell r="AP19">
            <v>136806</v>
          </cell>
          <cell r="AQ19">
            <v>1005026</v>
          </cell>
          <cell r="AR19">
            <v>1</v>
          </cell>
          <cell r="AS19">
            <v>42760</v>
          </cell>
          <cell r="AT19" t="str">
            <v>SD Terminado Parcheo UAERMV Arterial SD Reporte Ejecución diciembre de 2016-</v>
          </cell>
          <cell r="AU19">
            <v>0</v>
          </cell>
          <cell r="AV19" t="str">
            <v>sc</v>
          </cell>
        </row>
        <row r="20">
          <cell r="AP20">
            <v>136807</v>
          </cell>
          <cell r="AQ20">
            <v>1004940</v>
          </cell>
          <cell r="AR20">
            <v>1</v>
          </cell>
          <cell r="AS20">
            <v>40737</v>
          </cell>
          <cell r="AT20" t="str">
            <v>SD Terminado Mantenimiento Periódico UAERMV Arterial  -</v>
          </cell>
          <cell r="AU20">
            <v>0</v>
          </cell>
          <cell r="AV20" t="str">
            <v>sc</v>
          </cell>
        </row>
        <row r="21">
          <cell r="AP21">
            <v>136808</v>
          </cell>
          <cell r="AQ21">
            <v>1004940</v>
          </cell>
          <cell r="AR21">
            <v>1</v>
          </cell>
          <cell r="AS21">
            <v>42760</v>
          </cell>
          <cell r="AT21" t="str">
            <v>SD Terminado Parcheo UAERMV Arterial SD Reporte Ejecución diciembre de 2016-</v>
          </cell>
          <cell r="AU21">
            <v>0</v>
          </cell>
          <cell r="AV21" t="str">
            <v>sc</v>
          </cell>
        </row>
        <row r="22">
          <cell r="AP22">
            <v>136809</v>
          </cell>
          <cell r="AQ22">
            <v>1004838</v>
          </cell>
          <cell r="AR22">
            <v>1</v>
          </cell>
          <cell r="AS22">
            <v>40707</v>
          </cell>
          <cell r="AT22" t="str">
            <v>SD Terminado Mantenimiento Periódico UAERMV Arterial  -</v>
          </cell>
          <cell r="AU22">
            <v>0</v>
          </cell>
          <cell r="AV22" t="str">
            <v>sc</v>
          </cell>
        </row>
        <row r="23">
          <cell r="AP23">
            <v>136810</v>
          </cell>
          <cell r="AQ23">
            <v>1004838</v>
          </cell>
          <cell r="AR23">
            <v>1</v>
          </cell>
          <cell r="AS23">
            <v>40707</v>
          </cell>
          <cell r="AT23" t="str">
            <v>SD Terminado Mantenimiento Periódico UAERMV Arterial  -</v>
          </cell>
          <cell r="AU23">
            <v>0</v>
          </cell>
          <cell r="AV23" t="str">
            <v>sc</v>
          </cell>
        </row>
        <row r="24">
          <cell r="AP24">
            <v>136815</v>
          </cell>
          <cell r="AQ24">
            <v>1004682</v>
          </cell>
          <cell r="AR24">
            <v>1</v>
          </cell>
          <cell r="AS24">
            <v>40707</v>
          </cell>
          <cell r="AT24" t="str">
            <v>SD Terminado Mantenimiento Periódico UAERMV Arterial  -</v>
          </cell>
          <cell r="AU24">
            <v>0</v>
          </cell>
          <cell r="AV24" t="str">
            <v>sc</v>
          </cell>
        </row>
        <row r="25">
          <cell r="AP25">
            <v>136816</v>
          </cell>
          <cell r="AQ25">
            <v>1004682</v>
          </cell>
          <cell r="AR25">
            <v>1</v>
          </cell>
          <cell r="AS25">
            <v>40707</v>
          </cell>
          <cell r="AT25" t="str">
            <v>SD Terminado Mantenimiento Periódico UAERMV Arterial  -</v>
          </cell>
          <cell r="AU25">
            <v>0</v>
          </cell>
          <cell r="AV25" t="str">
            <v>sc</v>
          </cell>
        </row>
        <row r="26">
          <cell r="AP26">
            <v>136991</v>
          </cell>
          <cell r="AQ26">
            <v>1004299</v>
          </cell>
          <cell r="AR26">
            <v>1</v>
          </cell>
          <cell r="AS26">
            <v>42101</v>
          </cell>
          <cell r="AT26" t="str">
            <v>UMV-638-2013 Terminado Acciones de Movilidad UAERMV Arterial  -</v>
          </cell>
          <cell r="AU26">
            <v>0</v>
          </cell>
          <cell r="AV26" t="str">
            <v>sc</v>
          </cell>
        </row>
        <row r="27">
          <cell r="AP27">
            <v>137397</v>
          </cell>
          <cell r="AQ27">
            <v>1003036</v>
          </cell>
          <cell r="AR27">
            <v>1</v>
          </cell>
          <cell r="AS27">
            <v>41439</v>
          </cell>
          <cell r="AT27" t="str">
            <v>SD Terminado Mantenimiento Periódico FDL USAQUEN Local  Rep agosto 2015 pero ejecucion 2014-</v>
          </cell>
          <cell r="AU27">
            <v>0</v>
          </cell>
          <cell r="AV27" t="str">
            <v xml:space="preserve">INTERVENCION ALCALDIAS LOCALES Mantenimiento Periódico Fecha Reporte 13/6/2013
</v>
          </cell>
        </row>
        <row r="28">
          <cell r="AP28">
            <v>137410</v>
          </cell>
          <cell r="AQ28">
            <v>1003114</v>
          </cell>
          <cell r="AR28">
            <v>1</v>
          </cell>
          <cell r="AS28">
            <v>42412</v>
          </cell>
          <cell r="AT28" t="str">
            <v>071-2013 Terminado Construcción FDL USAQUEN Circuito Movilidad  -</v>
          </cell>
          <cell r="AU28">
            <v>0</v>
          </cell>
          <cell r="AV28" t="str">
            <v>BUEN ESTADO</v>
          </cell>
        </row>
        <row r="29">
          <cell r="AP29">
            <v>137509</v>
          </cell>
          <cell r="AQ29">
            <v>1002273</v>
          </cell>
          <cell r="AR29">
            <v>1</v>
          </cell>
          <cell r="AS29">
            <v>42768</v>
          </cell>
          <cell r="AT29" t="str">
            <v>SD Reservado Acciones de Movilidad UAERMV Circuito Movilidad Salvando Vidas -</v>
          </cell>
          <cell r="AU29">
            <v>0</v>
          </cell>
          <cell r="AV29" t="str">
            <v>VIABLE</v>
          </cell>
        </row>
        <row r="30">
          <cell r="AP30">
            <v>137510</v>
          </cell>
          <cell r="AQ30">
            <v>1002214</v>
          </cell>
          <cell r="AR30">
            <v>1</v>
          </cell>
          <cell r="AS30">
            <v>42768</v>
          </cell>
          <cell r="AT30" t="str">
            <v>SD Reservado Acciones de Movilidad UAERMV Circuito Movilidad Salvando Vidas -</v>
          </cell>
          <cell r="AU30">
            <v>0</v>
          </cell>
          <cell r="AV30" t="str">
            <v>VIABLE</v>
          </cell>
        </row>
        <row r="31">
          <cell r="AP31">
            <v>137609</v>
          </cell>
          <cell r="AQ31">
            <v>1002179</v>
          </cell>
          <cell r="AR31">
            <v>1</v>
          </cell>
          <cell r="AS31">
            <v>42409</v>
          </cell>
          <cell r="AT31" t="str">
            <v>IDU-1686-2014 Terminado Rehabilitación IDU Circuito Movilidad  -</v>
          </cell>
          <cell r="AU31">
            <v>0</v>
          </cell>
          <cell r="AV31" t="str">
            <v>IDU-1686-2014</v>
          </cell>
        </row>
        <row r="32">
          <cell r="AP32">
            <v>137610</v>
          </cell>
          <cell r="AQ32">
            <v>1002128</v>
          </cell>
          <cell r="AR32">
            <v>1</v>
          </cell>
          <cell r="AS32">
            <v>42409</v>
          </cell>
          <cell r="AT32" t="str">
            <v>IDU-1686-2014 Terminado Rehabilitación IDU Circuito Movilidad  -</v>
          </cell>
          <cell r="AU32">
            <v>0</v>
          </cell>
          <cell r="AV32" t="str">
            <v>IDU-1686-2014</v>
          </cell>
        </row>
        <row r="33">
          <cell r="AP33">
            <v>137614</v>
          </cell>
          <cell r="AQ33">
            <v>1001964</v>
          </cell>
          <cell r="AR33">
            <v>1</v>
          </cell>
          <cell r="AS33">
            <v>42667</v>
          </cell>
          <cell r="AT33" t="str">
            <v>SD Terminado Mantenimiento Periódico UAERMV Circuito Movilidad SD -</v>
          </cell>
          <cell r="AU33">
            <v>0</v>
          </cell>
          <cell r="AV33" t="str">
            <v>INTERVENCION UAERMV Mantenimiento Periódico Fecha Reporte 23/10/2016</v>
          </cell>
        </row>
        <row r="34">
          <cell r="AP34">
            <v>137615</v>
          </cell>
          <cell r="AQ34">
            <v>1001932</v>
          </cell>
          <cell r="AR34">
            <v>1</v>
          </cell>
          <cell r="AS34">
            <v>42667</v>
          </cell>
          <cell r="AT34" t="str">
            <v>SD Terminado Mantenimiento Periódico UAERMV Circuito Movilidad SD -</v>
          </cell>
          <cell r="AU34">
            <v>0</v>
          </cell>
          <cell r="AV34" t="str">
            <v>INTERVENCION UAERMV Mantenimiento Periódico Fecha Reporte 23/10/2016</v>
          </cell>
        </row>
        <row r="35">
          <cell r="AP35">
            <v>137616</v>
          </cell>
          <cell r="AQ35">
            <v>1001895</v>
          </cell>
          <cell r="AR35">
            <v>1</v>
          </cell>
          <cell r="AS35">
            <v>42667</v>
          </cell>
          <cell r="AT35" t="str">
            <v>SD Terminado Mantenimiento Periódico UAERMV Circuito Movilidad SD -</v>
          </cell>
          <cell r="AU35">
            <v>0</v>
          </cell>
          <cell r="AV35" t="str">
            <v>INTERVENCION UAERMV Mantenimiento Periódico Fecha Reporte 23/10/2016</v>
          </cell>
        </row>
        <row r="36">
          <cell r="AP36">
            <v>137617</v>
          </cell>
          <cell r="AQ36">
            <v>1001857</v>
          </cell>
          <cell r="AR36">
            <v>1</v>
          </cell>
          <cell r="AS36">
            <v>42667</v>
          </cell>
          <cell r="AT36" t="str">
            <v>SD Terminado Mantenimiento Periódico UAERMV Circuito Movilidad SD -</v>
          </cell>
          <cell r="AU36">
            <v>0</v>
          </cell>
          <cell r="AV36" t="str">
            <v>INTERVENCION UAERMV Mantenimiento Periódico Fecha Reporte 23/10/2016</v>
          </cell>
        </row>
        <row r="37">
          <cell r="AP37">
            <v>137619</v>
          </cell>
          <cell r="AQ37">
            <v>1001745</v>
          </cell>
          <cell r="AR37">
            <v>1</v>
          </cell>
          <cell r="AS37">
            <v>42667</v>
          </cell>
          <cell r="AT37" t="str">
            <v>SD Terminado Mantenimiento Periódico UAERMV Circuito Movilidad SD -</v>
          </cell>
          <cell r="AU37">
            <v>0</v>
          </cell>
          <cell r="AV37" t="str">
            <v>INTERVENCION UAERMV Mantenimiento Periódico Fecha Reporte 23/10/2016</v>
          </cell>
        </row>
        <row r="38">
          <cell r="AP38">
            <v>137620</v>
          </cell>
          <cell r="AQ38">
            <v>1001732</v>
          </cell>
          <cell r="AR38">
            <v>1</v>
          </cell>
          <cell r="AS38">
            <v>42667</v>
          </cell>
          <cell r="AT38" t="str">
            <v>SD Terminado Mantenimiento Periódico UAERMV Circuito Movilidad SD -</v>
          </cell>
          <cell r="AU38">
            <v>0</v>
          </cell>
          <cell r="AV38" t="str">
            <v>INTERVENCION UAERMV Mantenimiento Periódico Fecha Reporte 23/10/2016</v>
          </cell>
        </row>
        <row r="39">
          <cell r="AP39">
            <v>137634</v>
          </cell>
          <cell r="AQ39">
            <v>1001691</v>
          </cell>
          <cell r="AR39">
            <v>1</v>
          </cell>
          <cell r="AS39">
            <v>42768</v>
          </cell>
          <cell r="AT39" t="str">
            <v>SD Reservado Acciones de Movilidad UAERMV Circuito Movilidad Salvando Vidas -</v>
          </cell>
          <cell r="AU39">
            <v>0</v>
          </cell>
          <cell r="AV39" t="str">
            <v>VIABLE</v>
          </cell>
        </row>
        <row r="40">
          <cell r="AP40">
            <v>137635</v>
          </cell>
          <cell r="AQ40">
            <v>1001604</v>
          </cell>
          <cell r="AR40">
            <v>1</v>
          </cell>
          <cell r="AS40">
            <v>42768</v>
          </cell>
          <cell r="AT40" t="str">
            <v>SD Reservado Acciones de Movilidad UAERMV Circuito Movilidad Salvando Vidas -</v>
          </cell>
          <cell r="AU40">
            <v>0</v>
          </cell>
          <cell r="AV40" t="str">
            <v>VIABLE</v>
          </cell>
        </row>
        <row r="41">
          <cell r="AP41">
            <v>137636</v>
          </cell>
          <cell r="AQ41">
            <v>1001549</v>
          </cell>
          <cell r="AR41">
            <v>1</v>
          </cell>
          <cell r="AS41">
            <v>41439</v>
          </cell>
          <cell r="AT41" t="str">
            <v>SD Reservado Mantenimiento Periódico FDL USAQUEN Circuito Movilidad  -</v>
          </cell>
          <cell r="AU41">
            <v>0</v>
          </cell>
          <cell r="AV41" t="str">
            <v>RESERVADO FDL</v>
          </cell>
        </row>
        <row r="42">
          <cell r="AP42">
            <v>137637</v>
          </cell>
          <cell r="AQ42">
            <v>1001484</v>
          </cell>
          <cell r="AR42">
            <v>1</v>
          </cell>
          <cell r="AS42">
            <v>41439</v>
          </cell>
          <cell r="AT42" t="str">
            <v>SD Reservado Mantenimiento Periódico FDL USAQUEN Circuito Movilidad  -</v>
          </cell>
          <cell r="AU42">
            <v>0</v>
          </cell>
          <cell r="AV42" t="str">
            <v>RESERVADO FDL</v>
          </cell>
        </row>
        <row r="43">
          <cell r="AP43">
            <v>137869</v>
          </cell>
          <cell r="AQ43">
            <v>1003587</v>
          </cell>
          <cell r="AR43">
            <v>1</v>
          </cell>
          <cell r="AS43">
            <v>42731</v>
          </cell>
          <cell r="AT43" t="str">
            <v>SD Reservado Mantenimiento Rutinario IDU Circuito Movilidad EJECUCION SITP 2016 -</v>
          </cell>
          <cell r="AU43">
            <v>0</v>
          </cell>
          <cell r="AV43" t="str">
            <v>sc</v>
          </cell>
        </row>
        <row r="44">
          <cell r="AP44">
            <v>138159</v>
          </cell>
          <cell r="AQ44">
            <v>1002725</v>
          </cell>
          <cell r="AR44">
            <v>1</v>
          </cell>
          <cell r="AS44">
            <v>42313</v>
          </cell>
          <cell r="AT44" t="str">
            <v>IDU-69-2008 Terminado Acciones de Movilidad IDU Circuito Movilidad  -</v>
          </cell>
          <cell r="AU44">
            <v>0</v>
          </cell>
          <cell r="AV44" t="str">
            <v>sc</v>
          </cell>
        </row>
        <row r="45">
          <cell r="AP45">
            <v>138250</v>
          </cell>
          <cell r="AQ45">
            <v>1001787</v>
          </cell>
          <cell r="AR45">
            <v>1</v>
          </cell>
          <cell r="AS45">
            <v>42667</v>
          </cell>
          <cell r="AT45" t="str">
            <v>SD Terminado Mantenimiento Periódico UAERMV Local SD -</v>
          </cell>
          <cell r="AU45">
            <v>0</v>
          </cell>
          <cell r="AV45" t="str">
            <v>sc</v>
          </cell>
        </row>
        <row r="46">
          <cell r="AP46">
            <v>138251</v>
          </cell>
          <cell r="AQ46">
            <v>1001723</v>
          </cell>
          <cell r="AR46">
            <v>1</v>
          </cell>
          <cell r="AS46">
            <v>41439</v>
          </cell>
          <cell r="AT46" t="str">
            <v>SD Reservado Mantenimiento Periódico FDL USAQUEN Local  -</v>
          </cell>
          <cell r="AU46">
            <v>0</v>
          </cell>
          <cell r="AV46" t="str">
            <v>sc</v>
          </cell>
        </row>
        <row r="47">
          <cell r="AP47">
            <v>138275</v>
          </cell>
          <cell r="AQ47">
            <v>1001966</v>
          </cell>
          <cell r="AR47">
            <v>1</v>
          </cell>
          <cell r="AS47">
            <v>42409</v>
          </cell>
          <cell r="AT47" t="str">
            <v>IDU-1686-2014 Terminado Mantenimiento Periódico IDU Local  -</v>
          </cell>
          <cell r="AU47">
            <v>0</v>
          </cell>
          <cell r="AV47" t="str">
            <v>IDU-1686-2014</v>
          </cell>
        </row>
        <row r="48">
          <cell r="AP48">
            <v>138365</v>
          </cell>
          <cell r="AQ48">
            <v>1001525</v>
          </cell>
          <cell r="AR48">
            <v>1</v>
          </cell>
          <cell r="AS48">
            <v>42313</v>
          </cell>
          <cell r="AT48" t="str">
            <v>IDU-69-2008 Terminado Rehabilitación IDU Local  -Calzada2-POLIZA ESTABILIDAD ACTIVA</v>
          </cell>
          <cell r="AU48">
            <v>42735</v>
          </cell>
          <cell r="AV48" t="str">
            <v>POLIZA ESTABILIDAD ACTIVA IDU 069/08_V11 VENCE EN 30/12/2016</v>
          </cell>
        </row>
        <row r="49">
          <cell r="AP49">
            <v>138366</v>
          </cell>
          <cell r="AQ49">
            <v>1001508</v>
          </cell>
          <cell r="AR49">
            <v>1</v>
          </cell>
          <cell r="AS49">
            <v>42313</v>
          </cell>
          <cell r="AT49" t="str">
            <v>IDU-69-2008 Terminado Rehabilitación IDU Local  -Calzada2-POLIZA ESTABILIDAD ACTIVA</v>
          </cell>
          <cell r="AU49">
            <v>42735</v>
          </cell>
          <cell r="AV49" t="str">
            <v>POLIZA ESTABILIDAD ACTIVA IDU 069/08_V11 VENCE EN 30/12/2016</v>
          </cell>
        </row>
        <row r="50">
          <cell r="AP50">
            <v>138367</v>
          </cell>
          <cell r="AQ50">
            <v>1001495</v>
          </cell>
          <cell r="AR50">
            <v>1</v>
          </cell>
          <cell r="AS50">
            <v>42313</v>
          </cell>
          <cell r="AT50" t="str">
            <v>IDU-69-2008 Terminado Rehabilitación IDU Local  -Calzada2-POLIZA ESTABILIDAD ACTIVA</v>
          </cell>
          <cell r="AU50">
            <v>42735</v>
          </cell>
          <cell r="AV50" t="str">
            <v>POLIZA ESTABILIDAD ACTIVA IDU 069/08_V11 VENCE EN 30/12/2016</v>
          </cell>
        </row>
        <row r="51">
          <cell r="AP51">
            <v>138368</v>
          </cell>
          <cell r="AQ51">
            <v>1001478</v>
          </cell>
          <cell r="AR51">
            <v>1</v>
          </cell>
          <cell r="AS51">
            <v>42313</v>
          </cell>
          <cell r="AT51" t="str">
            <v>IDU-69-2008 Terminado Rehabilitación IDU Local  -Calzada2-POLIZA ESTABILIDAD ACTIVA</v>
          </cell>
          <cell r="AU51">
            <v>42735</v>
          </cell>
          <cell r="AV51" t="str">
            <v>POLIZA ESTABILIDAD ACTIVA IDU 069/08_V11 VENCE EN 30/12/2016</v>
          </cell>
        </row>
        <row r="52">
          <cell r="AP52">
            <v>138369</v>
          </cell>
          <cell r="AQ52">
            <v>1001456</v>
          </cell>
          <cell r="AR52">
            <v>1</v>
          </cell>
          <cell r="AS52">
            <v>42313</v>
          </cell>
          <cell r="AT52" t="str">
            <v>IDU-69-2008 Terminado Rehabilitación IDU Local  -Calzada2-POLIZA ESTABILIDAD ACTIVA</v>
          </cell>
          <cell r="AU52">
            <v>42735</v>
          </cell>
          <cell r="AV52" t="str">
            <v>POLIZA ESTABILIDAD ACTIVA IDU 069/08_V11 VENCE EN 30/12/2016</v>
          </cell>
        </row>
        <row r="53">
          <cell r="AP53">
            <v>138371</v>
          </cell>
          <cell r="AQ53">
            <v>1001374</v>
          </cell>
          <cell r="AR53">
            <v>1</v>
          </cell>
          <cell r="AS53">
            <v>42313</v>
          </cell>
          <cell r="AT53" t="str">
            <v>IDU-69-2008 Terminado Mantenimiento Rutinario IDU Local  -</v>
          </cell>
          <cell r="AU53">
            <v>0</v>
          </cell>
          <cell r="AV53" t="str">
            <v>VIABLE</v>
          </cell>
        </row>
        <row r="54">
          <cell r="AP54">
            <v>138372</v>
          </cell>
          <cell r="AQ54">
            <v>1001360</v>
          </cell>
          <cell r="AR54">
            <v>1</v>
          </cell>
          <cell r="AS54">
            <v>42313</v>
          </cell>
          <cell r="AT54" t="str">
            <v>IDU-69-2008 Terminado Rehabilitación IDU Local  -Calzada2-POLIZA ESTABILIDAD ACTIVA</v>
          </cell>
          <cell r="AU54">
            <v>42735</v>
          </cell>
          <cell r="AV54" t="str">
            <v>POLIZA ESTABILIDAD ACTIVA IDU 069/08_V11 VENCE EN 30/12/2016</v>
          </cell>
        </row>
        <row r="55">
          <cell r="AP55">
            <v>138381</v>
          </cell>
          <cell r="AQ55">
            <v>1001599</v>
          </cell>
          <cell r="AR55">
            <v>1</v>
          </cell>
          <cell r="AS55">
            <v>42313</v>
          </cell>
          <cell r="AT55" t="str">
            <v>IDU-07-2013 Terminado Rehabilitación IDU Circuito Movilidad  -Calzada 2-POLIZA ESTABILIDAD ACTIVA</v>
          </cell>
          <cell r="AU55">
            <v>43605</v>
          </cell>
          <cell r="AV55" t="str">
            <v>POLIZA ESTABILIDAD ACTIVA IDU 007/13 VENCE EN 19/5/2019</v>
          </cell>
        </row>
        <row r="56">
          <cell r="AP56">
            <v>138382</v>
          </cell>
          <cell r="AQ56">
            <v>1001555</v>
          </cell>
          <cell r="AR56">
            <v>1</v>
          </cell>
          <cell r="AS56">
            <v>42313</v>
          </cell>
          <cell r="AT56" t="str">
            <v>IDU-07-2013 Terminado Rehabilitación IDU Circuito Movilidad  -Calzada 2-POLIZA ESTABILIDAD ACTIVA</v>
          </cell>
          <cell r="AU56">
            <v>43605</v>
          </cell>
          <cell r="AV56" t="str">
            <v>VIABLE</v>
          </cell>
        </row>
        <row r="57">
          <cell r="AP57">
            <v>138383</v>
          </cell>
          <cell r="AQ57">
            <v>1001520</v>
          </cell>
          <cell r="AR57">
            <v>1</v>
          </cell>
          <cell r="AS57">
            <v>42313</v>
          </cell>
          <cell r="AT57" t="str">
            <v>IDU-69-2008 Terminado Rehabilitación IDU Circuito Movilidad  -Calzada2-POLIZA ESTABILIDAD ACTIVA</v>
          </cell>
          <cell r="AU57">
            <v>43100</v>
          </cell>
          <cell r="AV57" t="str">
            <v>POLIZA ESTABILIDAD ACTIVA IDU 069/08_V12 VENCE EN 30/12/2017</v>
          </cell>
        </row>
        <row r="58">
          <cell r="AP58">
            <v>138386</v>
          </cell>
          <cell r="AQ58">
            <v>1001398</v>
          </cell>
          <cell r="AR58">
            <v>1</v>
          </cell>
          <cell r="AS58">
            <v>42313</v>
          </cell>
          <cell r="AT58" t="str">
            <v>IDU-69-2008 Terminado Rehabilitación IDU Circuito Movilidad  -Calzada2-POLIZA ESTABILIDAD ACTIVA</v>
          </cell>
          <cell r="AU58">
            <v>43100</v>
          </cell>
          <cell r="AV58" t="str">
            <v>POLIZA ESTABILIDAD ACTIVA IDU 069/08_V12 VENCE EN 30/12/2017</v>
          </cell>
        </row>
        <row r="59">
          <cell r="AP59">
            <v>138389</v>
          </cell>
          <cell r="AQ59">
            <v>1001341</v>
          </cell>
          <cell r="AR59">
            <v>1</v>
          </cell>
          <cell r="AS59">
            <v>41439</v>
          </cell>
          <cell r="AT59" t="str">
            <v>SD Reservado Mantenimiento Periódico FDL USAQUEN Local  -</v>
          </cell>
          <cell r="AU59">
            <v>0</v>
          </cell>
          <cell r="AV59" t="str">
            <v>sc</v>
          </cell>
        </row>
        <row r="60">
          <cell r="AP60">
            <v>138390</v>
          </cell>
          <cell r="AQ60">
            <v>1001330</v>
          </cell>
          <cell r="AR60">
            <v>1</v>
          </cell>
          <cell r="AS60">
            <v>41439</v>
          </cell>
          <cell r="AT60" t="str">
            <v>SD Reservado Mantenimiento Periódico FDL USAQUEN Local  -</v>
          </cell>
          <cell r="AU60">
            <v>0</v>
          </cell>
          <cell r="AV60" t="str">
            <v>sc</v>
          </cell>
        </row>
        <row r="61">
          <cell r="AP61">
            <v>138411</v>
          </cell>
          <cell r="AQ61">
            <v>1001420</v>
          </cell>
          <cell r="AR61">
            <v>1</v>
          </cell>
          <cell r="AS61">
            <v>42313</v>
          </cell>
          <cell r="AT61" t="str">
            <v>IDU-69-2008 Terminado Rehabilitación IDU Local  -</v>
          </cell>
          <cell r="AU61">
            <v>0</v>
          </cell>
          <cell r="AV61" t="str">
            <v>VIABLE</v>
          </cell>
        </row>
        <row r="62">
          <cell r="AP62">
            <v>138449</v>
          </cell>
          <cell r="AQ62">
            <v>1001284</v>
          </cell>
          <cell r="AR62">
            <v>1</v>
          </cell>
          <cell r="AS62">
            <v>42313</v>
          </cell>
          <cell r="AT62" t="str">
            <v>IDU-69-2008 Terminado Reconstrucción IDU Circuito Movilidad  -</v>
          </cell>
          <cell r="AU62">
            <v>0</v>
          </cell>
          <cell r="AV62" t="str">
            <v>INTERVENCION IDU IDU-069-2008 Reconstruccion Fecha Reporte 4/11/2015</v>
          </cell>
        </row>
        <row r="63">
          <cell r="AP63">
            <v>138450</v>
          </cell>
          <cell r="AQ63">
            <v>1001267</v>
          </cell>
          <cell r="AR63">
            <v>1</v>
          </cell>
          <cell r="AS63">
            <v>42313</v>
          </cell>
          <cell r="AT63" t="str">
            <v>IDU-69-2008 Terminado Reconstrucción IDU Circuito Movilidad  -</v>
          </cell>
          <cell r="AU63">
            <v>0</v>
          </cell>
          <cell r="AV63" t="str">
            <v>INTERVENCION IDU IDU-069-2008 Reconstruccion Fecha Reporte 4/11/2015</v>
          </cell>
        </row>
        <row r="64">
          <cell r="AP64">
            <v>138452</v>
          </cell>
          <cell r="AQ64">
            <v>1001213</v>
          </cell>
          <cell r="AR64">
            <v>1</v>
          </cell>
          <cell r="AS64">
            <v>42313</v>
          </cell>
          <cell r="AT64" t="str">
            <v>IDU-69-2008 Terminado Reconstrucción IDU Circuito Movilidad  -</v>
          </cell>
          <cell r="AU64">
            <v>0</v>
          </cell>
          <cell r="AV64" t="str">
            <v>VIABLE</v>
          </cell>
        </row>
        <row r="65">
          <cell r="AP65">
            <v>138453</v>
          </cell>
          <cell r="AQ65">
            <v>1001184</v>
          </cell>
          <cell r="AR65">
            <v>1</v>
          </cell>
          <cell r="AS65">
            <v>42313</v>
          </cell>
          <cell r="AT65" t="str">
            <v>IDU-69-2008 Terminado Reconstrucción IDU Circuito Movilidad  -</v>
          </cell>
          <cell r="AU65">
            <v>0</v>
          </cell>
          <cell r="AV65" t="str">
            <v>VIABLE</v>
          </cell>
        </row>
        <row r="66">
          <cell r="AP66">
            <v>138455</v>
          </cell>
          <cell r="AQ66">
            <v>1006147</v>
          </cell>
          <cell r="AR66">
            <v>1</v>
          </cell>
          <cell r="AS66">
            <v>42313</v>
          </cell>
          <cell r="AT66" t="str">
            <v>IDU-69-2008 Terminado Reconstrucción IDU Circuito Movilidad  -</v>
          </cell>
          <cell r="AU66">
            <v>0</v>
          </cell>
          <cell r="AV66" t="str">
            <v>VIABLE</v>
          </cell>
        </row>
        <row r="67">
          <cell r="AP67">
            <v>138456</v>
          </cell>
          <cell r="AQ67">
            <v>1001127</v>
          </cell>
          <cell r="AR67">
            <v>1</v>
          </cell>
          <cell r="AS67">
            <v>42313</v>
          </cell>
          <cell r="AT67" t="str">
            <v>IDU-69-2008 Terminado Reconstrucción IDU Circuito Movilidad  -</v>
          </cell>
          <cell r="AU67">
            <v>0</v>
          </cell>
          <cell r="AV67" t="str">
            <v>VIABLE</v>
          </cell>
        </row>
        <row r="68">
          <cell r="AP68">
            <v>138457</v>
          </cell>
          <cell r="AQ68">
            <v>1001086</v>
          </cell>
          <cell r="AR68">
            <v>1</v>
          </cell>
          <cell r="AS68">
            <v>42313</v>
          </cell>
          <cell r="AT68" t="str">
            <v>IDU-69-2008 Terminado Reconstrucción IDU Circuito Movilidad  -</v>
          </cell>
          <cell r="AU68">
            <v>0</v>
          </cell>
          <cell r="AV68" t="str">
            <v>VIABLE</v>
          </cell>
        </row>
        <row r="69">
          <cell r="AP69">
            <v>138458</v>
          </cell>
          <cell r="AQ69">
            <v>1001058</v>
          </cell>
          <cell r="AR69">
            <v>1</v>
          </cell>
          <cell r="AS69">
            <v>42313</v>
          </cell>
          <cell r="AT69" t="str">
            <v>IDU-69-2008 Terminado Reconstrucción IDU Circuito Movilidad  -</v>
          </cell>
          <cell r="AU69">
            <v>0</v>
          </cell>
          <cell r="AV69" t="str">
            <v>VIABLE</v>
          </cell>
        </row>
        <row r="70">
          <cell r="AP70">
            <v>138459</v>
          </cell>
          <cell r="AQ70">
            <v>1001020</v>
          </cell>
          <cell r="AR70">
            <v>1</v>
          </cell>
          <cell r="AS70">
            <v>42313</v>
          </cell>
          <cell r="AT70" t="str">
            <v>IDU-69-2008 Terminado Reconstrucción IDU Circuito Movilidad  -</v>
          </cell>
          <cell r="AU70">
            <v>0</v>
          </cell>
          <cell r="AV70" t="str">
            <v>VIABLE</v>
          </cell>
        </row>
        <row r="71">
          <cell r="AP71">
            <v>138460</v>
          </cell>
          <cell r="AQ71">
            <v>1001005</v>
          </cell>
          <cell r="AR71">
            <v>1</v>
          </cell>
          <cell r="AS71">
            <v>42313</v>
          </cell>
          <cell r="AT71" t="str">
            <v>IDU-69-2008 Terminado Reconstrucción IDU Circuito Movilidad  -</v>
          </cell>
          <cell r="AU71">
            <v>0</v>
          </cell>
          <cell r="AV71" t="str">
            <v>VIABLE</v>
          </cell>
        </row>
        <row r="72">
          <cell r="AP72">
            <v>138484</v>
          </cell>
          <cell r="AQ72">
            <v>1000975</v>
          </cell>
          <cell r="AR72">
            <v>1</v>
          </cell>
          <cell r="AS72">
            <v>42313</v>
          </cell>
          <cell r="AT72" t="str">
            <v>IDU-69-2008 Terminado Reconstrucción IDU Circuito Movilidad  -Anden1-3 Calzada2-POLIZA ESTABILIDAD ACTIVA</v>
          </cell>
          <cell r="AU72">
            <v>42735</v>
          </cell>
          <cell r="AV72" t="str">
            <v>POLIZA ESTABILIDAD ACTIVA IDU 069/08_V11 VENCE EN 30/12/2016</v>
          </cell>
        </row>
        <row r="73">
          <cell r="AP73">
            <v>138485</v>
          </cell>
          <cell r="AQ73">
            <v>1000823</v>
          </cell>
          <cell r="AR73">
            <v>1</v>
          </cell>
          <cell r="AS73">
            <v>42313</v>
          </cell>
          <cell r="AT73" t="str">
            <v>IDU-69-2008 Terminado Reconstrucción IDU Circuito Movilidad  -Anden1-3 Calzada2-POLIZA ESTABILIDAD ACTIVA</v>
          </cell>
          <cell r="AU73">
            <v>42735</v>
          </cell>
          <cell r="AV73" t="str">
            <v>POLIZA ESTABILIDAD ACTIVA IDU 069/08_V11 VENCE EN 30/12/2016</v>
          </cell>
        </row>
        <row r="74">
          <cell r="AP74">
            <v>138486</v>
          </cell>
          <cell r="AQ74">
            <v>1000800</v>
          </cell>
          <cell r="AR74">
            <v>1</v>
          </cell>
          <cell r="AS74">
            <v>42313</v>
          </cell>
          <cell r="AT74" t="str">
            <v>IDU-69-2008 Terminado Reconstrucción IDU Circuito Movilidad  -Anden1-3 Calzada2-POLIZA ESTABILIDAD ACTIVA</v>
          </cell>
          <cell r="AU74">
            <v>42735</v>
          </cell>
          <cell r="AV74" t="str">
            <v>POLIZA ESTABILIDAD ACTIVA IDU 069/08_V11 VENCE EN 30/12/2016</v>
          </cell>
        </row>
        <row r="75">
          <cell r="AP75">
            <v>138487</v>
          </cell>
          <cell r="AQ75">
            <v>1000759</v>
          </cell>
          <cell r="AR75">
            <v>1</v>
          </cell>
          <cell r="AS75">
            <v>42313</v>
          </cell>
          <cell r="AT75" t="str">
            <v>IDU-69-2008 Terminado Reconstrucción IDU Circuito Movilidad  -Anden1-3 Calzada2-POLIZA ESTABILIDAD ACTIVA</v>
          </cell>
          <cell r="AU75">
            <v>42735</v>
          </cell>
          <cell r="AV75" t="str">
            <v>POLIZA ESTABILIDAD ACTIVA IDU 069/08_V11 VENCE EN 30/12/2016</v>
          </cell>
        </row>
        <row r="76">
          <cell r="AP76">
            <v>138488</v>
          </cell>
          <cell r="AQ76">
            <v>1000721</v>
          </cell>
          <cell r="AR76">
            <v>1</v>
          </cell>
          <cell r="AS76">
            <v>42313</v>
          </cell>
          <cell r="AT76" t="str">
            <v>IDU-69-2008 Terminado Reconstrucción IDU Circuito Movilidad  -Anden1-3 Calzada2-POLIZA ESTABILIDAD ACTIVA</v>
          </cell>
          <cell r="AU76">
            <v>42735</v>
          </cell>
          <cell r="AV76" t="str">
            <v>POLIZA ESTABILIDAD ACTIVA IDU 069/08_V11 VENCE EN 30/12/2016</v>
          </cell>
        </row>
        <row r="77">
          <cell r="AP77">
            <v>138490</v>
          </cell>
          <cell r="AQ77">
            <v>1000671</v>
          </cell>
          <cell r="AR77">
            <v>1</v>
          </cell>
          <cell r="AS77">
            <v>42313</v>
          </cell>
          <cell r="AT77" t="str">
            <v>IDU-69-2008 Terminado Reconstrucción IDU Circuito Movilidad  -Anden1-3 Calzada2-POLIZA ESTABILIDAD ACTIVA</v>
          </cell>
          <cell r="AU77">
            <v>42735</v>
          </cell>
          <cell r="AV77" t="str">
            <v>POLIZA ESTABILIDAD ACTIVA IDU 069/08_V11 VENCE EN 30/12/2016</v>
          </cell>
        </row>
        <row r="78">
          <cell r="AP78">
            <v>138491</v>
          </cell>
          <cell r="AQ78">
            <v>1000655</v>
          </cell>
          <cell r="AR78">
            <v>1</v>
          </cell>
          <cell r="AS78">
            <v>42313</v>
          </cell>
          <cell r="AT78" t="str">
            <v>IDU-69-2008 Terminado Reconstrucción IDU Circuito Movilidad  -Anden1-3 Calzada2-POLIZA ESTABILIDAD ACTIVA</v>
          </cell>
          <cell r="AU78">
            <v>43100</v>
          </cell>
          <cell r="AV78" t="str">
            <v>POLIZA ESTABILIDAD ACTIVA IDU 069/08_V12 VENCE EN 30/12/2017</v>
          </cell>
        </row>
        <row r="79">
          <cell r="AP79">
            <v>138492</v>
          </cell>
          <cell r="AQ79">
            <v>1000597</v>
          </cell>
          <cell r="AR79">
            <v>1</v>
          </cell>
          <cell r="AS79">
            <v>42313</v>
          </cell>
          <cell r="AT79" t="str">
            <v>IDU-69-2008 Terminado Reconstrucción IDU Circuito Movilidad  -Anden1-3 Calzada2-POLIZA ESTABILIDAD ACTIVA</v>
          </cell>
          <cell r="AU79">
            <v>43100</v>
          </cell>
          <cell r="AV79" t="str">
            <v>POLIZA ESTABILIDAD ACTIVA IDU 069/08_V12 VENCE EN 30/12/2017</v>
          </cell>
        </row>
        <row r="80">
          <cell r="AP80">
            <v>138493</v>
          </cell>
          <cell r="AQ80">
            <v>1000564</v>
          </cell>
          <cell r="AR80">
            <v>1</v>
          </cell>
          <cell r="AS80">
            <v>42313</v>
          </cell>
          <cell r="AT80" t="str">
            <v>IDU-69-2008 Terminado Reconstrucción IDU Circuito Movilidad  -Anden1-3 Calzada2-POLIZA ESTABILIDAD ACTIVA</v>
          </cell>
          <cell r="AU80">
            <v>43100</v>
          </cell>
          <cell r="AV80" t="str">
            <v>POLIZA ESTABILIDAD ACTIVA IDU 069/08_V12 VENCE EN 30/12/2017</v>
          </cell>
        </row>
        <row r="81">
          <cell r="AP81">
            <v>138494</v>
          </cell>
          <cell r="AQ81">
            <v>1000538</v>
          </cell>
          <cell r="AR81">
            <v>1</v>
          </cell>
          <cell r="AS81">
            <v>42313</v>
          </cell>
          <cell r="AT81" t="str">
            <v>IDU-69-2008 Terminado Reconstrucción IDU Circuito Movilidad  -Anden1-3 Calzada2-POLIZA ESTABILIDAD ACTIVA</v>
          </cell>
          <cell r="AU81">
            <v>43100</v>
          </cell>
          <cell r="AV81" t="str">
            <v>POLIZA ESTABILIDAD ACTIVA IDU 069/08_V12 VENCE EN 30/12/2017</v>
          </cell>
        </row>
        <row r="82">
          <cell r="AP82">
            <v>138495</v>
          </cell>
          <cell r="AQ82">
            <v>1000501</v>
          </cell>
          <cell r="AR82">
            <v>1</v>
          </cell>
          <cell r="AS82">
            <v>42313</v>
          </cell>
          <cell r="AT82" t="str">
            <v>IDU-69-2008 Terminado Reconstrucción IDU Circuito Movilidad  -Anden3 Calzada2-POLIZA ESTABILIDAD ACTIVA</v>
          </cell>
          <cell r="AU82">
            <v>43100</v>
          </cell>
          <cell r="AV82" t="str">
            <v>POLIZA ESTABILIDAD ACTIVA IDU 069/08_V12 VENCE EN 30/12/2017</v>
          </cell>
        </row>
        <row r="83">
          <cell r="AP83">
            <v>138496</v>
          </cell>
          <cell r="AQ83">
            <v>1000482</v>
          </cell>
          <cell r="AR83">
            <v>1</v>
          </cell>
          <cell r="AS83">
            <v>42313</v>
          </cell>
          <cell r="AT83" t="str">
            <v>IDU-69-2008 Terminado Reconstrucción IDU Circuito Movilidad  -Anden3 Calzada2-POLIZA ESTABILIDAD ACTIVA</v>
          </cell>
          <cell r="AU83">
            <v>43100</v>
          </cell>
          <cell r="AV83" t="str">
            <v>POLIZA ESTABILIDAD ACTIVA IDU 069/08_V12 VENCE EN 30/12/2017</v>
          </cell>
        </row>
        <row r="84">
          <cell r="AP84">
            <v>138497</v>
          </cell>
          <cell r="AQ84">
            <v>1000473</v>
          </cell>
          <cell r="AR84">
            <v>1</v>
          </cell>
          <cell r="AS84">
            <v>42313</v>
          </cell>
          <cell r="AT84" t="str">
            <v>IDU-69-2008 Terminado Reconstrucción IDU Circuito Movilidad  -Anden3 Calzada2-POLIZA ESTABILIDAD ACTIVA</v>
          </cell>
          <cell r="AU84">
            <v>43100</v>
          </cell>
          <cell r="AV84" t="str">
            <v>POLIZA ESTABILIDAD ACTIVA IDU 069/08_V12 VENCE EN 30/12/2017</v>
          </cell>
        </row>
        <row r="85">
          <cell r="AP85">
            <v>138499</v>
          </cell>
          <cell r="AQ85">
            <v>1006082</v>
          </cell>
          <cell r="AR85">
            <v>1</v>
          </cell>
          <cell r="AS85">
            <v>42313</v>
          </cell>
          <cell r="AT85" t="str">
            <v>IDU-69-2008 Terminado Reconstrucción IDU Circuito Movilidad  -Anden3 Calzada2-POLIZA ESTABILIDAD ACTIVA</v>
          </cell>
          <cell r="AU85">
            <v>43100</v>
          </cell>
          <cell r="AV85" t="str">
            <v>POLIZA ESTABILIDAD ACTIVA IDU 069/08_V12 VENCE EN 30/12/2017</v>
          </cell>
        </row>
        <row r="86">
          <cell r="AP86">
            <v>138500</v>
          </cell>
          <cell r="AQ86">
            <v>1000440</v>
          </cell>
          <cell r="AR86">
            <v>1</v>
          </cell>
          <cell r="AS86">
            <v>42313</v>
          </cell>
          <cell r="AT86" t="str">
            <v>IDU-69-2008 Terminado Reconstrucción IDU Circuito Movilidad  -Anden3 Calzada2-POLIZA ESTABILIDAD ACTIVA</v>
          </cell>
          <cell r="AU86">
            <v>43100</v>
          </cell>
          <cell r="AV86" t="str">
            <v>POLIZA ESTABILIDAD ACTIVA IDU 069/08_V12 VENCE EN 30/12/2017</v>
          </cell>
        </row>
        <row r="87">
          <cell r="AP87">
            <v>138501</v>
          </cell>
          <cell r="AQ87">
            <v>1000417</v>
          </cell>
          <cell r="AR87">
            <v>1</v>
          </cell>
          <cell r="AS87">
            <v>42313</v>
          </cell>
          <cell r="AT87" t="str">
            <v>IDU-69-2008 Terminado Reconstrucción IDU Circuito Movilidad  -Anden3 Calzada2-POLIZA ESTABILIDAD ACTIVA</v>
          </cell>
          <cell r="AU87">
            <v>43100</v>
          </cell>
          <cell r="AV87" t="str">
            <v>POLIZA ESTABILIDAD ACTIVA IDU 069/08_V12 VENCE EN 30/12/2017</v>
          </cell>
        </row>
        <row r="88">
          <cell r="AP88">
            <v>138502</v>
          </cell>
          <cell r="AQ88">
            <v>1000331</v>
          </cell>
          <cell r="AR88">
            <v>1</v>
          </cell>
          <cell r="AS88">
            <v>42313</v>
          </cell>
          <cell r="AT88" t="str">
            <v>IDU-083-2012 Terminado Mantenimiento Periódico IDU Circuito Movilidad  -Calzada2-POLIZA ESTABILIDAD ACTIVA</v>
          </cell>
          <cell r="AU88">
            <v>43821</v>
          </cell>
          <cell r="AV88" t="str">
            <v>POLIZA ESTABILIDAD ACTIVA IDU 083/12 VENCE EN 21/12/2019</v>
          </cell>
        </row>
        <row r="89">
          <cell r="AP89">
            <v>138503</v>
          </cell>
          <cell r="AQ89">
            <v>1000299</v>
          </cell>
          <cell r="AR89">
            <v>1</v>
          </cell>
          <cell r="AS89">
            <v>42313</v>
          </cell>
          <cell r="AT89" t="str">
            <v>IDU-083-2012 Terminado Mantenimiento Periódico IDU Circuito Movilidad  -Calzada2-POLIZA ESTABILIDAD ACTIVA</v>
          </cell>
          <cell r="AU89">
            <v>43821</v>
          </cell>
          <cell r="AV89" t="str">
            <v>POLIZA ESTABILIDAD ACTIVA IDU 083/12 VENCE EN 21/12/2019</v>
          </cell>
        </row>
        <row r="90">
          <cell r="AP90">
            <v>138504</v>
          </cell>
          <cell r="AQ90">
            <v>1000271</v>
          </cell>
          <cell r="AR90">
            <v>1</v>
          </cell>
          <cell r="AS90">
            <v>42313</v>
          </cell>
          <cell r="AT90" t="str">
            <v>IDU-083-2012 Terminado Mantenimiento Periódico IDU Circuito Movilidad  -Calzada2-POLIZA ESTABILIDAD ACTIVA</v>
          </cell>
          <cell r="AU90">
            <v>43821</v>
          </cell>
          <cell r="AV90" t="str">
            <v>POLIZA ESTABILIDAD ACTIVA IDU 083/12 VENCE EN 21/12/2019</v>
          </cell>
        </row>
        <row r="91">
          <cell r="AP91">
            <v>138505</v>
          </cell>
          <cell r="AQ91">
            <v>1000230</v>
          </cell>
          <cell r="AR91">
            <v>1</v>
          </cell>
          <cell r="AS91">
            <v>42313</v>
          </cell>
          <cell r="AT91" t="str">
            <v>IDU-083-2012 Terminado Mantenimiento Periódico IDU Circuito Movilidad  -Calzada2-POLIZA ESTABILIDAD ACTIVA</v>
          </cell>
          <cell r="AU91">
            <v>43821</v>
          </cell>
          <cell r="AV91" t="str">
            <v>POLIZA ESTABILIDAD ACTIVA IDU 083/12 VENCE EN 21/12/2019</v>
          </cell>
        </row>
        <row r="92">
          <cell r="AP92">
            <v>138506</v>
          </cell>
          <cell r="AQ92">
            <v>1000195</v>
          </cell>
          <cell r="AR92">
            <v>1</v>
          </cell>
          <cell r="AS92">
            <v>42313</v>
          </cell>
          <cell r="AT92" t="str">
            <v>IDU-083-2012 Terminado Mantenimiento Periódico IDU Circuito Movilidad  -Calzada2-POLIZA ESTABILIDAD ACTIVA</v>
          </cell>
          <cell r="AU92">
            <v>43821</v>
          </cell>
          <cell r="AV92" t="str">
            <v>POLIZA ESTABILIDAD ACTIVA IDU 083/12 VENCE EN 21/12/2019</v>
          </cell>
        </row>
        <row r="93">
          <cell r="AP93">
            <v>138507</v>
          </cell>
          <cell r="AQ93">
            <v>1000143</v>
          </cell>
          <cell r="AR93">
            <v>1</v>
          </cell>
          <cell r="AS93">
            <v>42313</v>
          </cell>
          <cell r="AT93" t="str">
            <v>IDU-083-2012 Terminado Mantenimiento Periódico IDU Circuito Movilidad  -Calzada2-POLIZA ESTABILIDAD ACTIVA</v>
          </cell>
          <cell r="AU93">
            <v>43821</v>
          </cell>
          <cell r="AV93" t="str">
            <v>POLIZA ESTABILIDAD ACTIVA IDU 083/12 VENCE EN 21/12/2019</v>
          </cell>
        </row>
        <row r="94">
          <cell r="AP94">
            <v>138539</v>
          </cell>
          <cell r="AQ94">
            <v>1000194</v>
          </cell>
          <cell r="AR94">
            <v>1</v>
          </cell>
          <cell r="AS94">
            <v>42409</v>
          </cell>
          <cell r="AT94" t="str">
            <v>IDU-1686-2014 Terminado Mantenimiento Periódico IDU Circuito Movilidad  -</v>
          </cell>
          <cell r="AU94">
            <v>0</v>
          </cell>
          <cell r="AV94" t="str">
            <v>VIABLE</v>
          </cell>
        </row>
        <row r="95">
          <cell r="AP95">
            <v>138541</v>
          </cell>
          <cell r="AQ95">
            <v>1000134</v>
          </cell>
          <cell r="AR95">
            <v>1</v>
          </cell>
          <cell r="AS95">
            <v>42409</v>
          </cell>
          <cell r="AT95" t="str">
            <v>IDU-1686-2014 Terminado Mantenimiento Periódico IDU Circuito Movilidad  -</v>
          </cell>
          <cell r="AU95">
            <v>0</v>
          </cell>
          <cell r="AV95" t="str">
            <v>VIABLE</v>
          </cell>
        </row>
        <row r="96">
          <cell r="AP96">
            <v>138542</v>
          </cell>
          <cell r="AQ96">
            <v>1000115</v>
          </cell>
          <cell r="AR96">
            <v>1</v>
          </cell>
          <cell r="AS96">
            <v>42409</v>
          </cell>
          <cell r="AT96" t="str">
            <v>IDU-1686-2014 Terminado Mantenimiento Periódico IDU Circuito Movilidad  -</v>
          </cell>
          <cell r="AU96">
            <v>0</v>
          </cell>
          <cell r="AV96" t="str">
            <v>VIABLE</v>
          </cell>
        </row>
        <row r="97">
          <cell r="AP97">
            <v>138644</v>
          </cell>
          <cell r="AQ97">
            <v>1000946</v>
          </cell>
          <cell r="AR97">
            <v>1</v>
          </cell>
          <cell r="AS97">
            <v>42342</v>
          </cell>
          <cell r="AT97" t="str">
            <v>IDU-1300-2014 Contratado Construcción IDU Arterial  -</v>
          </cell>
          <cell r="AU97">
            <v>0</v>
          </cell>
          <cell r="AV97" t="str">
            <v>sc</v>
          </cell>
        </row>
        <row r="98">
          <cell r="AP98">
            <v>138649</v>
          </cell>
          <cell r="AQ98">
            <v>1000708</v>
          </cell>
          <cell r="AR98">
            <v>1</v>
          </cell>
          <cell r="AS98">
            <v>41439</v>
          </cell>
          <cell r="AT98" t="str">
            <v>SD Reservado Mantenimiento Periódico FDL USAQUEN Circuito Movilidad  -</v>
          </cell>
          <cell r="AU98">
            <v>0</v>
          </cell>
          <cell r="AV98" t="str">
            <v>sc</v>
          </cell>
        </row>
        <row r="99">
          <cell r="AP99">
            <v>138650</v>
          </cell>
          <cell r="AQ99">
            <v>1000631</v>
          </cell>
          <cell r="AR99">
            <v>1</v>
          </cell>
          <cell r="AS99">
            <v>41439</v>
          </cell>
          <cell r="AT99" t="str">
            <v>SD Reservado Mantenimiento Periódico FDL USAQUEN Circuito Movilidad  -</v>
          </cell>
          <cell r="AU99">
            <v>0</v>
          </cell>
          <cell r="AV99" t="str">
            <v>RESERVADO FDL</v>
          </cell>
        </row>
        <row r="100">
          <cell r="AP100">
            <v>138651</v>
          </cell>
          <cell r="AQ100">
            <v>1000478</v>
          </cell>
          <cell r="AR100">
            <v>1</v>
          </cell>
          <cell r="AS100">
            <v>42409</v>
          </cell>
          <cell r="AT100" t="str">
            <v>IDU-1686-2014 Terminado Rehabilitación IDU Circuito Movilidad  -</v>
          </cell>
          <cell r="AU100">
            <v>0</v>
          </cell>
          <cell r="AV100" t="str">
            <v>INTERVENCION IDU IDU-1686-2014 Rehabilitación Fecha Reporte 8/2/2016</v>
          </cell>
        </row>
        <row r="101">
          <cell r="AP101">
            <v>138652</v>
          </cell>
          <cell r="AQ101">
            <v>1000389</v>
          </cell>
          <cell r="AR101">
            <v>1</v>
          </cell>
          <cell r="AS101">
            <v>42409</v>
          </cell>
          <cell r="AT101" t="str">
            <v>IDU-1686-2014 Terminado Rehabilitación IDU Circuito Movilidad  -anden 1-POLIZA ESTABILIDAD ACTIVA</v>
          </cell>
          <cell r="AU101">
            <v>43753</v>
          </cell>
          <cell r="AV101" t="str">
            <v>INTERVENCION IDU IDU-1686-2014 ReHabilitación Fecha Reporte 8/2/2016</v>
          </cell>
        </row>
        <row r="102">
          <cell r="AP102">
            <v>138660</v>
          </cell>
          <cell r="AQ102">
            <v>1000317</v>
          </cell>
          <cell r="AR102">
            <v>1</v>
          </cell>
          <cell r="AS102">
            <v>42313</v>
          </cell>
          <cell r="AT102" t="str">
            <v>IDU-69-2008 Terminado Rehabilitación IDU Circuito Movilidad  -Calzada2-POLIZA ESTABILIDAD ACTIVA</v>
          </cell>
          <cell r="AU102">
            <v>42735</v>
          </cell>
          <cell r="AV102" t="str">
            <v>POLIZA ESTABILIDAD ACTIVA IDU 069/08_V11 VENCE EN 30/12/2016</v>
          </cell>
        </row>
        <row r="103">
          <cell r="AP103">
            <v>138663</v>
          </cell>
          <cell r="AQ103">
            <v>1000145</v>
          </cell>
          <cell r="AR103">
            <v>1</v>
          </cell>
          <cell r="AS103">
            <v>41439</v>
          </cell>
          <cell r="AT103" t="str">
            <v>SD Reservado Mantenimiento Periódico FDL USAQUEN Local  -</v>
          </cell>
          <cell r="AU103">
            <v>0</v>
          </cell>
          <cell r="AV103" t="str">
            <v>RESERVADO FDL</v>
          </cell>
        </row>
        <row r="104">
          <cell r="AP104">
            <v>138664</v>
          </cell>
          <cell r="AQ104">
            <v>1000064</v>
          </cell>
          <cell r="AR104">
            <v>1</v>
          </cell>
          <cell r="AS104">
            <v>42731</v>
          </cell>
          <cell r="AT104" t="str">
            <v>SD Reservado Mantenimiento Periódico IDU Local EJECUCION SITP 2016 -</v>
          </cell>
          <cell r="AU104">
            <v>0</v>
          </cell>
          <cell r="AV104" t="str">
            <v>RESERVADO IDU 2016</v>
          </cell>
        </row>
        <row r="105">
          <cell r="AP105">
            <v>138676</v>
          </cell>
          <cell r="AQ105">
            <v>1001027</v>
          </cell>
          <cell r="AR105">
            <v>1</v>
          </cell>
          <cell r="AS105">
            <v>41912</v>
          </cell>
          <cell r="AT105" t="str">
            <v>CONV-1292-2012 Terminado Rehabilitación UAERMV Circuito Movilidad  -</v>
          </cell>
          <cell r="AU105">
            <v>0</v>
          </cell>
          <cell r="AV105" t="str">
            <v>sc</v>
          </cell>
        </row>
        <row r="106">
          <cell r="AP106">
            <v>138677</v>
          </cell>
          <cell r="AQ106">
            <v>1006197</v>
          </cell>
          <cell r="AR106">
            <v>1</v>
          </cell>
          <cell r="AS106">
            <v>41912</v>
          </cell>
          <cell r="AT106" t="str">
            <v>CONV-IDU-009-2011 Terminado Rehabilitación UAERMV Circuito Movilidad  -</v>
          </cell>
          <cell r="AU106">
            <v>0</v>
          </cell>
          <cell r="AV106" t="str">
            <v>sc</v>
          </cell>
        </row>
        <row r="107">
          <cell r="AP107">
            <v>138678</v>
          </cell>
          <cell r="AQ107">
            <v>1000914</v>
          </cell>
          <cell r="AR107">
            <v>1</v>
          </cell>
          <cell r="AS107">
            <v>42766</v>
          </cell>
          <cell r="AT107" t="str">
            <v>SD Reservado Mantenimiento Periódico IDU Circuito Movilidad EJECUCION SITP 2016 -</v>
          </cell>
          <cell r="AU107">
            <v>0</v>
          </cell>
          <cell r="AV107" t="str">
            <v>INTERVENCION IDU IDU-1300-2014 Construcción Fecha Reporte 3/12/2015</v>
          </cell>
        </row>
        <row r="108">
          <cell r="AP108">
            <v>138679</v>
          </cell>
          <cell r="AQ108">
            <v>1000905</v>
          </cell>
          <cell r="AR108">
            <v>1</v>
          </cell>
          <cell r="AS108">
            <v>42731</v>
          </cell>
          <cell r="AT108" t="str">
            <v>SD Reservado Mantenimiento Periódico IDU Circuito Movilidad EJECUCION SITP 2016 -</v>
          </cell>
          <cell r="AU108">
            <v>0</v>
          </cell>
          <cell r="AV108" t="str">
            <v>RESERVADO IDU 2016</v>
          </cell>
        </row>
        <row r="109">
          <cell r="AP109">
            <v>138680</v>
          </cell>
          <cell r="AQ109">
            <v>1000810</v>
          </cell>
          <cell r="AR109">
            <v>1</v>
          </cell>
          <cell r="AS109">
            <v>42731</v>
          </cell>
          <cell r="AT109" t="str">
            <v>SD Reservado Mantenimiento Rutinario IDU Circuito Movilidad EJECUCION SITP 2016 -</v>
          </cell>
          <cell r="AU109">
            <v>0</v>
          </cell>
          <cell r="AV109" t="str">
            <v>RESERVADO IDU 2016</v>
          </cell>
        </row>
        <row r="110">
          <cell r="AP110">
            <v>138681</v>
          </cell>
          <cell r="AQ110">
            <v>1000764</v>
          </cell>
          <cell r="AR110">
            <v>1</v>
          </cell>
          <cell r="AS110">
            <v>42731</v>
          </cell>
          <cell r="AT110" t="str">
            <v>SD Reservado Mantenimiento Rutinario IDU Circuito Movilidad EJECUCION SITP 2016 -</v>
          </cell>
          <cell r="AU110">
            <v>0</v>
          </cell>
          <cell r="AV110" t="str">
            <v>RESERVADO IDU 2016</v>
          </cell>
        </row>
        <row r="111">
          <cell r="AP111">
            <v>138682</v>
          </cell>
          <cell r="AQ111">
            <v>1000743</v>
          </cell>
          <cell r="AR111">
            <v>1</v>
          </cell>
          <cell r="AS111">
            <v>42731</v>
          </cell>
          <cell r="AT111" t="str">
            <v>SD Reservado Mantenimiento Rutinario IDU Circuito Movilidad EJECUCION SITP 2016 -</v>
          </cell>
          <cell r="AU111">
            <v>0</v>
          </cell>
          <cell r="AV111" t="str">
            <v>RESERVADO IDU 2016</v>
          </cell>
        </row>
        <row r="112">
          <cell r="AP112">
            <v>138683</v>
          </cell>
          <cell r="AQ112">
            <v>1000486</v>
          </cell>
          <cell r="AR112">
            <v>1</v>
          </cell>
          <cell r="AS112">
            <v>42313</v>
          </cell>
          <cell r="AT112" t="str">
            <v>IDU-083-2012 Terminado Rehabilitación IDU Local  -Calzada2-POLIZA ESTABILIDAD ACTIVA</v>
          </cell>
          <cell r="AU112">
            <v>43821</v>
          </cell>
          <cell r="AV112" t="str">
            <v>POLIZA ESTABILIDAD ACTIVA IDU 083/12 VENCE EN 21/12/2019</v>
          </cell>
        </row>
        <row r="113">
          <cell r="AP113">
            <v>138725</v>
          </cell>
          <cell r="AQ113">
            <v>1000941</v>
          </cell>
          <cell r="AR113">
            <v>1</v>
          </cell>
          <cell r="AS113">
            <v>42342</v>
          </cell>
          <cell r="AT113" t="str">
            <v>IDU-1300-2014 Contratado Construcción IDU Arterial  -</v>
          </cell>
          <cell r="AU113">
            <v>0</v>
          </cell>
          <cell r="AV113" t="str">
            <v>VIABLE</v>
          </cell>
        </row>
        <row r="114">
          <cell r="AP114">
            <v>139470</v>
          </cell>
          <cell r="AQ114">
            <v>1004505</v>
          </cell>
          <cell r="AR114">
            <v>1</v>
          </cell>
          <cell r="AS114">
            <v>40956</v>
          </cell>
          <cell r="AT114" t="str">
            <v>UMV-189-2009 Terminado Mantenimiento Periódico UAERMV Circuito Movilidad  -</v>
          </cell>
          <cell r="AU114">
            <v>0</v>
          </cell>
          <cell r="AV114" t="str">
            <v>sc</v>
          </cell>
        </row>
        <row r="115">
          <cell r="AP115">
            <v>139471</v>
          </cell>
          <cell r="AQ115">
            <v>1004458</v>
          </cell>
          <cell r="AR115">
            <v>1</v>
          </cell>
          <cell r="AS115">
            <v>40956</v>
          </cell>
          <cell r="AT115" t="str">
            <v>UMV-189-2009 Terminado Mantenimiento Periódico UAERMV Circuito Movilidad  -</v>
          </cell>
          <cell r="AU115">
            <v>0</v>
          </cell>
          <cell r="AV115" t="str">
            <v>sc</v>
          </cell>
        </row>
        <row r="116">
          <cell r="AP116">
            <v>139473</v>
          </cell>
          <cell r="AQ116">
            <v>1004427</v>
          </cell>
          <cell r="AR116">
            <v>1</v>
          </cell>
          <cell r="AS116">
            <v>40956</v>
          </cell>
          <cell r="AT116" t="str">
            <v>UMV-189-2009 Terminado Mantenimiento Periódico UAERMV Circuito Movilidad  -</v>
          </cell>
          <cell r="AU116">
            <v>0</v>
          </cell>
          <cell r="AV116" t="str">
            <v>sc</v>
          </cell>
        </row>
        <row r="117">
          <cell r="AP117">
            <v>139563</v>
          </cell>
          <cell r="AQ117">
            <v>1004295</v>
          </cell>
          <cell r="AR117">
            <v>1</v>
          </cell>
          <cell r="AS117">
            <v>42101</v>
          </cell>
          <cell r="AT117" t="str">
            <v>UMV-638-2013 Terminado Acciones de Movilidad UAERMV Circuito Movilidad  -</v>
          </cell>
          <cell r="AU117">
            <v>0</v>
          </cell>
          <cell r="AV117" t="str">
            <v>sc</v>
          </cell>
        </row>
        <row r="118">
          <cell r="AP118">
            <v>139564</v>
          </cell>
          <cell r="AQ118">
            <v>1004291</v>
          </cell>
          <cell r="AR118">
            <v>1</v>
          </cell>
          <cell r="AS118">
            <v>40956</v>
          </cell>
          <cell r="AT118" t="str">
            <v>UMV-189-2009 Terminado Mantenimiento Periódico UAERMV Circuito Movilidad  -</v>
          </cell>
          <cell r="AU118">
            <v>0</v>
          </cell>
          <cell r="AV118" t="str">
            <v>sc</v>
          </cell>
        </row>
        <row r="119">
          <cell r="AP119">
            <v>139565</v>
          </cell>
          <cell r="AQ119">
            <v>1004289</v>
          </cell>
          <cell r="AR119">
            <v>1</v>
          </cell>
          <cell r="AS119">
            <v>40956</v>
          </cell>
          <cell r="AT119" t="str">
            <v>UMV-189-2009 Terminado Mantenimiento Periódico UAERMV Circuito Movilidad  -</v>
          </cell>
          <cell r="AU119">
            <v>0</v>
          </cell>
          <cell r="AV119" t="str">
            <v>sc</v>
          </cell>
        </row>
        <row r="120">
          <cell r="AP120">
            <v>139566</v>
          </cell>
          <cell r="AQ120">
            <v>1004282</v>
          </cell>
          <cell r="AR120">
            <v>1</v>
          </cell>
          <cell r="AS120">
            <v>42101</v>
          </cell>
          <cell r="AT120" t="str">
            <v>UMV-638-2013 Terminado Acciones de Movilidad UAERMV Circuito Movilidad  -</v>
          </cell>
          <cell r="AU120">
            <v>0</v>
          </cell>
          <cell r="AV120" t="str">
            <v>sc</v>
          </cell>
        </row>
        <row r="121">
          <cell r="AP121">
            <v>139567</v>
          </cell>
          <cell r="AQ121">
            <v>1004278</v>
          </cell>
          <cell r="AR121">
            <v>1</v>
          </cell>
          <cell r="AS121">
            <v>40956</v>
          </cell>
          <cell r="AT121" t="str">
            <v>UMV-189-2009 Terminado Mantenimiento Periódico UAERMV Circuito Movilidad  -</v>
          </cell>
          <cell r="AU121">
            <v>0</v>
          </cell>
          <cell r="AV121" t="str">
            <v>sc</v>
          </cell>
        </row>
        <row r="122">
          <cell r="AP122">
            <v>139752</v>
          </cell>
          <cell r="AQ122">
            <v>1003992</v>
          </cell>
          <cell r="AR122">
            <v>1</v>
          </cell>
          <cell r="AS122">
            <v>42768</v>
          </cell>
          <cell r="AT122" t="str">
            <v>SD Reservado Acciones de Movilidad UAERMV Circuito Movilidad Salvando Vidas -</v>
          </cell>
          <cell r="AU122">
            <v>0</v>
          </cell>
          <cell r="AV122" t="str">
            <v>sc</v>
          </cell>
        </row>
        <row r="123">
          <cell r="AP123">
            <v>139755</v>
          </cell>
          <cell r="AQ123">
            <v>1003942</v>
          </cell>
          <cell r="AR123">
            <v>1</v>
          </cell>
          <cell r="AS123">
            <v>42768</v>
          </cell>
          <cell r="AT123" t="str">
            <v>SD Reservado Acciones de Movilidad UAERMV Circuito Movilidad Salvando Vidas -</v>
          </cell>
          <cell r="AU123">
            <v>0</v>
          </cell>
          <cell r="AV123" t="str">
            <v>BUEN ESTADO</v>
          </cell>
        </row>
        <row r="124">
          <cell r="AP124">
            <v>139758</v>
          </cell>
          <cell r="AQ124">
            <v>50008619</v>
          </cell>
          <cell r="AR124">
            <v>1</v>
          </cell>
          <cell r="AS124">
            <v>42313</v>
          </cell>
          <cell r="AT124" t="str">
            <v>IDU-083-2012 Terminado Mantenimiento Periódico IDU Circuito Movilidad  -Calzada2-POLIZA ESTABILIDAD ACTIVA</v>
          </cell>
          <cell r="AU124">
            <v>43821</v>
          </cell>
          <cell r="AV124" t="str">
            <v>BUEN ESTADO</v>
          </cell>
        </row>
        <row r="125">
          <cell r="AP125">
            <v>139760</v>
          </cell>
          <cell r="AQ125">
            <v>1003853</v>
          </cell>
          <cell r="AR125">
            <v>1</v>
          </cell>
          <cell r="AS125">
            <v>42768</v>
          </cell>
          <cell r="AT125" t="str">
            <v>SD Reservado Acciones de Movilidad UAERMV Circuito Movilidad Salvando Vidas -</v>
          </cell>
          <cell r="AU125">
            <v>0</v>
          </cell>
          <cell r="AV125" t="str">
            <v>sc</v>
          </cell>
        </row>
        <row r="126">
          <cell r="AP126">
            <v>139764</v>
          </cell>
          <cell r="AQ126">
            <v>1003758</v>
          </cell>
          <cell r="AR126">
            <v>1</v>
          </cell>
          <cell r="AS126">
            <v>42768</v>
          </cell>
          <cell r="AT126" t="str">
            <v>SD Reservado Acciones de Movilidad UAERMV Circuito Movilidad Salvando Vidas -</v>
          </cell>
          <cell r="AU126">
            <v>0</v>
          </cell>
          <cell r="AV126" t="str">
            <v>VIABLE</v>
          </cell>
        </row>
        <row r="127">
          <cell r="AP127">
            <v>139771</v>
          </cell>
          <cell r="AQ127">
            <v>1003656</v>
          </cell>
          <cell r="AR127">
            <v>1</v>
          </cell>
          <cell r="AS127">
            <v>42101</v>
          </cell>
          <cell r="AT127" t="str">
            <v>UMV-638-2013 Terminado Acciones de Movilidad UAERMV Local  -</v>
          </cell>
          <cell r="AU127">
            <v>0</v>
          </cell>
          <cell r="AV127" t="str">
            <v>sc</v>
          </cell>
        </row>
        <row r="128">
          <cell r="AP128">
            <v>139806</v>
          </cell>
          <cell r="AQ128">
            <v>1003610</v>
          </cell>
          <cell r="AR128">
            <v>1</v>
          </cell>
          <cell r="AS128">
            <v>42313</v>
          </cell>
          <cell r="AT128" t="str">
            <v>IDU-2053-2015 Terminado Acciones de Movilidad IDU Circuito Movilidad  -</v>
          </cell>
          <cell r="AU128">
            <v>0</v>
          </cell>
          <cell r="AV128" t="str">
            <v>sc</v>
          </cell>
        </row>
        <row r="129">
          <cell r="AP129">
            <v>139807</v>
          </cell>
          <cell r="AQ129">
            <v>1003600</v>
          </cell>
          <cell r="AR129">
            <v>1</v>
          </cell>
          <cell r="AS129">
            <v>42313</v>
          </cell>
          <cell r="AT129" t="str">
            <v>IDU-2053-2015 Terminado Acciones de Movilidad IDU Circuito Movilidad  -</v>
          </cell>
          <cell r="AU129">
            <v>0</v>
          </cell>
          <cell r="AV129" t="str">
            <v>sc</v>
          </cell>
        </row>
        <row r="130">
          <cell r="AP130">
            <v>139855</v>
          </cell>
          <cell r="AQ130">
            <v>1003677</v>
          </cell>
          <cell r="AR130">
            <v>1</v>
          </cell>
          <cell r="AS130">
            <v>42101</v>
          </cell>
          <cell r="AT130" t="str">
            <v>UMV-638-2013 Terminado Acciones de Movilidad UAERMV Circuito Movilidad  -</v>
          </cell>
          <cell r="AU130">
            <v>0</v>
          </cell>
          <cell r="AV130" t="str">
            <v>sc</v>
          </cell>
        </row>
        <row r="131">
          <cell r="AP131">
            <v>139856</v>
          </cell>
          <cell r="AQ131">
            <v>1003632</v>
          </cell>
          <cell r="AR131">
            <v>1</v>
          </cell>
          <cell r="AS131">
            <v>42731</v>
          </cell>
          <cell r="AT131" t="str">
            <v>SD Reservado Mantenimiento Rutinario IDU Circuito Movilidad EJECUCION SITP 2016 -</v>
          </cell>
          <cell r="AU131">
            <v>0</v>
          </cell>
          <cell r="AV131" t="str">
            <v>sc</v>
          </cell>
        </row>
        <row r="132">
          <cell r="AP132">
            <v>139873</v>
          </cell>
          <cell r="AQ132">
            <v>1003474</v>
          </cell>
          <cell r="AR132">
            <v>1</v>
          </cell>
          <cell r="AS132">
            <v>42313</v>
          </cell>
          <cell r="AT132" t="str">
            <v>IDU-49-2012 Terminado Acciones de Movilidad IDU Local  -</v>
          </cell>
          <cell r="AU132">
            <v>0</v>
          </cell>
          <cell r="AV132" t="str">
            <v>sc</v>
          </cell>
        </row>
        <row r="133">
          <cell r="AP133">
            <v>139874</v>
          </cell>
          <cell r="AQ133">
            <v>1003463</v>
          </cell>
          <cell r="AR133">
            <v>1</v>
          </cell>
          <cell r="AS133">
            <v>42313</v>
          </cell>
          <cell r="AT133" t="str">
            <v>IDU-49-2012 Terminado Acciones de Movilidad IDU Local  -</v>
          </cell>
          <cell r="AU133">
            <v>0</v>
          </cell>
          <cell r="AV133" t="str">
            <v>sc</v>
          </cell>
        </row>
        <row r="134">
          <cell r="AP134">
            <v>139895</v>
          </cell>
          <cell r="AQ134">
            <v>1003331</v>
          </cell>
          <cell r="AR134">
            <v>1</v>
          </cell>
          <cell r="AS134">
            <v>41439</v>
          </cell>
          <cell r="AT134" t="str">
            <v>071-2013 Reservado Mantenimiento Periódico FDL USAQUEN Local  -</v>
          </cell>
          <cell r="AU134">
            <v>0</v>
          </cell>
          <cell r="AV134" t="str">
            <v>sc</v>
          </cell>
        </row>
        <row r="135">
          <cell r="AP135">
            <v>139903</v>
          </cell>
          <cell r="AQ135">
            <v>1003678</v>
          </cell>
          <cell r="AR135">
            <v>1</v>
          </cell>
          <cell r="AS135">
            <v>42760</v>
          </cell>
          <cell r="AT135" t="str">
            <v>SD Terminado Parcheo UAERMV Arterial SD Reporte Ejecución diciembre de 2016-</v>
          </cell>
          <cell r="AU135">
            <v>0</v>
          </cell>
          <cell r="AV135" t="str">
            <v>sc</v>
          </cell>
        </row>
        <row r="136">
          <cell r="AP136">
            <v>139904</v>
          </cell>
          <cell r="AQ136">
            <v>1003678</v>
          </cell>
          <cell r="AR136">
            <v>1</v>
          </cell>
          <cell r="AS136">
            <v>42760</v>
          </cell>
          <cell r="AT136" t="str">
            <v>SD Terminado Parcheo UAERMV Arterial SD Reporte Ejecución diciembre de 2016-</v>
          </cell>
          <cell r="AU136">
            <v>0</v>
          </cell>
          <cell r="AV136" t="str">
            <v>sc</v>
          </cell>
        </row>
        <row r="137">
          <cell r="AP137">
            <v>139905</v>
          </cell>
          <cell r="AQ137">
            <v>1003660</v>
          </cell>
          <cell r="AR137">
            <v>1</v>
          </cell>
          <cell r="AS137">
            <v>42760</v>
          </cell>
          <cell r="AT137" t="str">
            <v>SD Terminado Parcheo UAERMV Arterial SD Reporte Ejecución diciembre de 2016-</v>
          </cell>
          <cell r="AU137">
            <v>0</v>
          </cell>
          <cell r="AV137" t="str">
            <v>sc</v>
          </cell>
        </row>
        <row r="138">
          <cell r="AP138">
            <v>139906</v>
          </cell>
          <cell r="AQ138">
            <v>1003660</v>
          </cell>
          <cell r="AR138">
            <v>1</v>
          </cell>
          <cell r="AS138">
            <v>42760</v>
          </cell>
          <cell r="AT138" t="str">
            <v>SD Terminado Parcheo UAERMV Arterial SD Reporte Ejecución diciembre de 2016-</v>
          </cell>
          <cell r="AU138">
            <v>0</v>
          </cell>
          <cell r="AV138" t="str">
            <v>sc</v>
          </cell>
        </row>
        <row r="139">
          <cell r="AP139">
            <v>139913</v>
          </cell>
          <cell r="AQ139">
            <v>1003517</v>
          </cell>
          <cell r="AR139">
            <v>1</v>
          </cell>
          <cell r="AS139">
            <v>42342</v>
          </cell>
          <cell r="AT139" t="str">
            <v>IDU-66-2009 Terminado Construcción IDU Arterial  -</v>
          </cell>
          <cell r="AU139">
            <v>0</v>
          </cell>
          <cell r="AV139" t="str">
            <v>sc</v>
          </cell>
        </row>
        <row r="140">
          <cell r="AP140">
            <v>140021</v>
          </cell>
          <cell r="AQ140">
            <v>1006482</v>
          </cell>
          <cell r="AR140">
            <v>1</v>
          </cell>
          <cell r="AS140">
            <v>42768</v>
          </cell>
          <cell r="AT140" t="str">
            <v>SD Reservado Acciones de Movilidad UAERMV Circuito Movilidad Salvando Vidas -</v>
          </cell>
          <cell r="AU140">
            <v>0</v>
          </cell>
          <cell r="AV140" t="str">
            <v>UMV SALVANDO VIDAS</v>
          </cell>
        </row>
        <row r="141">
          <cell r="AP141">
            <v>140024</v>
          </cell>
          <cell r="AQ141">
            <v>1003313</v>
          </cell>
          <cell r="AR141">
            <v>1</v>
          </cell>
          <cell r="AS141">
            <v>42768</v>
          </cell>
          <cell r="AT141" t="str">
            <v>SD Reservado Acciones de Movilidad UAERMV Circuito Movilidad Salvando Vidas -</v>
          </cell>
          <cell r="AU141">
            <v>0</v>
          </cell>
          <cell r="AV141" t="str">
            <v>UMV SALVANDO VIDAS</v>
          </cell>
        </row>
        <row r="142">
          <cell r="AP142">
            <v>140026</v>
          </cell>
          <cell r="AQ142">
            <v>1003249</v>
          </cell>
          <cell r="AR142">
            <v>1</v>
          </cell>
          <cell r="AS142">
            <v>42768</v>
          </cell>
          <cell r="AT142" t="str">
            <v>SD Reservado Acciones de Movilidad UAERMV Circuito Movilidad Salvando Vidas -</v>
          </cell>
          <cell r="AU142">
            <v>0</v>
          </cell>
          <cell r="AV142" t="str">
            <v>UMV SALVANDO VIDAS</v>
          </cell>
        </row>
        <row r="143">
          <cell r="AP143">
            <v>140028</v>
          </cell>
          <cell r="AQ143">
            <v>1003231</v>
          </cell>
          <cell r="AR143">
            <v>1</v>
          </cell>
          <cell r="AS143">
            <v>42768</v>
          </cell>
          <cell r="AT143" t="str">
            <v>SD Reservado Acciones de Movilidad UAERMV Circuito Movilidad Salvando Vidas -</v>
          </cell>
          <cell r="AU143">
            <v>0</v>
          </cell>
          <cell r="AV143" t="str">
            <v>VIABLE</v>
          </cell>
        </row>
        <row r="144">
          <cell r="AP144">
            <v>140032</v>
          </cell>
          <cell r="AQ144">
            <v>1003153</v>
          </cell>
          <cell r="AR144">
            <v>1</v>
          </cell>
          <cell r="AS144">
            <v>42768</v>
          </cell>
          <cell r="AT144" t="str">
            <v>SD Reservado Acciones de Movilidad UAERMV Circuito Movilidad Salvando Vidas -</v>
          </cell>
          <cell r="AU144">
            <v>0</v>
          </cell>
          <cell r="AV144" t="str">
            <v>UMV SALVANDO VIDAS</v>
          </cell>
        </row>
        <row r="145">
          <cell r="AP145">
            <v>140064</v>
          </cell>
          <cell r="AQ145">
            <v>1003001</v>
          </cell>
          <cell r="AR145">
            <v>1</v>
          </cell>
          <cell r="AS145">
            <v>41439</v>
          </cell>
          <cell r="AT145" t="str">
            <v>SD Reservado Mantenimiento Periódico FDL USAQUEN Circuito Movilidad  -</v>
          </cell>
          <cell r="AU145">
            <v>0</v>
          </cell>
          <cell r="AV145" t="str">
            <v>sc</v>
          </cell>
        </row>
        <row r="146">
          <cell r="AP146">
            <v>140065</v>
          </cell>
          <cell r="AQ146">
            <v>1002996</v>
          </cell>
          <cell r="AR146">
            <v>1</v>
          </cell>
          <cell r="AS146">
            <v>42768</v>
          </cell>
          <cell r="AT146" t="str">
            <v>SD Reservado Acciones de Movilidad UAERMV Circuito Movilidad Salvando Vidas -</v>
          </cell>
          <cell r="AU146">
            <v>0</v>
          </cell>
          <cell r="AV146" t="str">
            <v>sc</v>
          </cell>
        </row>
        <row r="147">
          <cell r="AP147">
            <v>140066</v>
          </cell>
          <cell r="AQ147">
            <v>1002991</v>
          </cell>
          <cell r="AR147">
            <v>1</v>
          </cell>
          <cell r="AS147">
            <v>42768</v>
          </cell>
          <cell r="AT147" t="str">
            <v>SD Reservado Acciones de Movilidad UAERMV Circuito Movilidad Salvando Vidas -</v>
          </cell>
          <cell r="AU147">
            <v>0</v>
          </cell>
          <cell r="AV147" t="str">
            <v>sc</v>
          </cell>
        </row>
        <row r="148">
          <cell r="AP148">
            <v>140067</v>
          </cell>
          <cell r="AQ148">
            <v>1002987</v>
          </cell>
          <cell r="AR148">
            <v>1</v>
          </cell>
          <cell r="AS148">
            <v>42768</v>
          </cell>
          <cell r="AT148" t="str">
            <v>SD Reservado Acciones de Movilidad UAERMV Circuito Movilidad Salvando Vidas -</v>
          </cell>
          <cell r="AU148">
            <v>0</v>
          </cell>
          <cell r="AV148" t="str">
            <v>sc</v>
          </cell>
        </row>
        <row r="149">
          <cell r="AP149">
            <v>140068</v>
          </cell>
          <cell r="AQ149">
            <v>1002983</v>
          </cell>
          <cell r="AR149">
            <v>1</v>
          </cell>
          <cell r="AS149">
            <v>42768</v>
          </cell>
          <cell r="AT149" t="str">
            <v>SD Reservado Acciones de Movilidad UAERMV Circuito Movilidad Salvando Vidas -</v>
          </cell>
          <cell r="AU149">
            <v>0</v>
          </cell>
          <cell r="AV149" t="str">
            <v>sc</v>
          </cell>
        </row>
        <row r="150">
          <cell r="AP150">
            <v>140069</v>
          </cell>
          <cell r="AQ150">
            <v>1002976</v>
          </cell>
          <cell r="AR150">
            <v>1</v>
          </cell>
          <cell r="AS150">
            <v>42768</v>
          </cell>
          <cell r="AT150" t="str">
            <v>SD Reservado Acciones de Movilidad UAERMV Circuito Movilidad Salvando Vidas -</v>
          </cell>
          <cell r="AU150">
            <v>0</v>
          </cell>
          <cell r="AV150" t="str">
            <v>sc</v>
          </cell>
        </row>
        <row r="151">
          <cell r="AP151">
            <v>140071</v>
          </cell>
          <cell r="AQ151">
            <v>1002965</v>
          </cell>
          <cell r="AR151">
            <v>1</v>
          </cell>
          <cell r="AS151">
            <v>42768</v>
          </cell>
          <cell r="AT151" t="str">
            <v>SD Reservado Acciones de Movilidad UAERMV Circuito Movilidad Salvando Vidas -</v>
          </cell>
          <cell r="AU151">
            <v>0</v>
          </cell>
          <cell r="AV151" t="str">
            <v>sc</v>
          </cell>
        </row>
        <row r="152">
          <cell r="AP152">
            <v>140079</v>
          </cell>
          <cell r="AQ152">
            <v>1002952</v>
          </cell>
          <cell r="AR152">
            <v>1</v>
          </cell>
          <cell r="AS152">
            <v>42731</v>
          </cell>
          <cell r="AT152" t="str">
            <v>SD Reservado Mantenimiento Periódico IDU Circuito Movilidad EJECUCION SITP 2016 -</v>
          </cell>
          <cell r="AU152">
            <v>0</v>
          </cell>
          <cell r="AV152" t="str">
            <v>SITP 2016</v>
          </cell>
        </row>
        <row r="153">
          <cell r="AP153">
            <v>140080</v>
          </cell>
          <cell r="AQ153">
            <v>1002933</v>
          </cell>
          <cell r="AR153">
            <v>1</v>
          </cell>
          <cell r="AS153">
            <v>42731</v>
          </cell>
          <cell r="AT153" t="str">
            <v>SD Reservado Mantenimiento Periódico IDU Circuito Movilidad EJECUCION SITP 2016 -</v>
          </cell>
          <cell r="AU153">
            <v>0</v>
          </cell>
          <cell r="AV153" t="str">
            <v>SITP 2016</v>
          </cell>
        </row>
        <row r="154">
          <cell r="AP154">
            <v>140082</v>
          </cell>
          <cell r="AQ154">
            <v>1002883</v>
          </cell>
          <cell r="AR154">
            <v>1</v>
          </cell>
          <cell r="AS154">
            <v>42731</v>
          </cell>
          <cell r="AT154" t="str">
            <v>SD Reservado Mantenimiento Periódico IDU Circuito Movilidad EJECUCION SITP 2016 -</v>
          </cell>
          <cell r="AU154">
            <v>0</v>
          </cell>
          <cell r="AV154" t="str">
            <v>SITP 2016</v>
          </cell>
        </row>
        <row r="155">
          <cell r="AP155">
            <v>140121</v>
          </cell>
          <cell r="AQ155">
            <v>1003391</v>
          </cell>
          <cell r="AR155">
            <v>1</v>
          </cell>
          <cell r="AS155">
            <v>42342</v>
          </cell>
          <cell r="AT155" t="str">
            <v>IDU-1654-2014 Contratado Construcción IDU Arterial  -</v>
          </cell>
          <cell r="AU155">
            <v>0</v>
          </cell>
          <cell r="AV155" t="str">
            <v>sc</v>
          </cell>
        </row>
        <row r="156">
          <cell r="AP156">
            <v>140122</v>
          </cell>
          <cell r="AQ156">
            <v>1003391</v>
          </cell>
          <cell r="AR156">
            <v>1</v>
          </cell>
          <cell r="AS156">
            <v>42101</v>
          </cell>
          <cell r="AT156" t="str">
            <v>UMV-638-2013 Terminado Acciones de Movilidad UAERMV Arterial  -</v>
          </cell>
          <cell r="AU156">
            <v>0</v>
          </cell>
          <cell r="AV156" t="str">
            <v>sc</v>
          </cell>
        </row>
        <row r="157">
          <cell r="AP157">
            <v>140123</v>
          </cell>
          <cell r="AQ157">
            <v>1003369</v>
          </cell>
          <cell r="AR157">
            <v>1</v>
          </cell>
          <cell r="AS157">
            <v>42342</v>
          </cell>
          <cell r="AT157" t="str">
            <v>IDU-1654-2014 Contratado Construcción IDU Arterial  -</v>
          </cell>
          <cell r="AU157">
            <v>0</v>
          </cell>
          <cell r="AV157" t="str">
            <v>sc</v>
          </cell>
        </row>
        <row r="158">
          <cell r="AP158">
            <v>140124</v>
          </cell>
          <cell r="AQ158">
            <v>1003369</v>
          </cell>
          <cell r="AR158">
            <v>1</v>
          </cell>
          <cell r="AS158">
            <v>42101</v>
          </cell>
          <cell r="AT158" t="str">
            <v>UMV-638-2013 Terminado Acciones de Movilidad UAERMV Arterial  -</v>
          </cell>
          <cell r="AU158">
            <v>0</v>
          </cell>
          <cell r="AV158" t="str">
            <v>sc</v>
          </cell>
        </row>
        <row r="159">
          <cell r="AP159">
            <v>140125</v>
          </cell>
          <cell r="AQ159">
            <v>1003341</v>
          </cell>
          <cell r="AR159">
            <v>1</v>
          </cell>
          <cell r="AS159">
            <v>42342</v>
          </cell>
          <cell r="AT159" t="str">
            <v>IDU-1654-2014 En Ejecución Construcción IDU Arterial  -</v>
          </cell>
          <cell r="AU159">
            <v>0</v>
          </cell>
          <cell r="AV159" t="str">
            <v>sc</v>
          </cell>
        </row>
        <row r="160">
          <cell r="AP160">
            <v>140126</v>
          </cell>
          <cell r="AQ160">
            <v>1003341</v>
          </cell>
          <cell r="AR160">
            <v>1</v>
          </cell>
          <cell r="AS160">
            <v>42101</v>
          </cell>
          <cell r="AT160" t="str">
            <v>UMV-638-2013 Terminado Acciones de Movilidad UAERMV Arterial  -</v>
          </cell>
          <cell r="AU160">
            <v>0</v>
          </cell>
          <cell r="AV160" t="str">
            <v>sc</v>
          </cell>
        </row>
        <row r="161">
          <cell r="AP161">
            <v>140129</v>
          </cell>
          <cell r="AQ161">
            <v>1003294</v>
          </cell>
          <cell r="AR161">
            <v>1</v>
          </cell>
          <cell r="AS161">
            <v>42101</v>
          </cell>
          <cell r="AT161" t="str">
            <v>UMV-638-2013 Terminado Acciones de Movilidad UAERMV Arterial  -</v>
          </cell>
          <cell r="AU161">
            <v>0</v>
          </cell>
          <cell r="AV161" t="str">
            <v>sc</v>
          </cell>
        </row>
        <row r="162">
          <cell r="AP162">
            <v>140130</v>
          </cell>
          <cell r="AQ162">
            <v>1003294</v>
          </cell>
          <cell r="AR162">
            <v>1</v>
          </cell>
          <cell r="AS162">
            <v>42101</v>
          </cell>
          <cell r="AT162" t="str">
            <v>UMV-638-2013 Terminado Acciones de Movilidad UAERMV Arterial  -</v>
          </cell>
          <cell r="AU162">
            <v>0</v>
          </cell>
          <cell r="AV162" t="str">
            <v>sc</v>
          </cell>
        </row>
        <row r="163">
          <cell r="AP163">
            <v>140131</v>
          </cell>
          <cell r="AQ163">
            <v>1003273</v>
          </cell>
          <cell r="AR163">
            <v>1</v>
          </cell>
          <cell r="AS163">
            <v>42342</v>
          </cell>
          <cell r="AT163" t="str">
            <v>IDU-1654-2014 Contratado Construcción IDU Arterial  -</v>
          </cell>
          <cell r="AU163">
            <v>0</v>
          </cell>
          <cell r="AV163" t="str">
            <v>sc</v>
          </cell>
        </row>
        <row r="164">
          <cell r="AP164">
            <v>140132</v>
          </cell>
          <cell r="AQ164">
            <v>1003273</v>
          </cell>
          <cell r="AR164">
            <v>1</v>
          </cell>
          <cell r="AS164">
            <v>42101</v>
          </cell>
          <cell r="AT164" t="str">
            <v>UMV-638-2013 Terminado Acciones de Movilidad UAERMV Arterial  -</v>
          </cell>
          <cell r="AU164">
            <v>0</v>
          </cell>
          <cell r="AV164" t="str">
            <v>sc</v>
          </cell>
        </row>
        <row r="165">
          <cell r="AP165">
            <v>140135</v>
          </cell>
          <cell r="AQ165">
            <v>1003239</v>
          </cell>
          <cell r="AR165">
            <v>1</v>
          </cell>
          <cell r="AS165">
            <v>42342</v>
          </cell>
          <cell r="AT165" t="str">
            <v>IDU-1654-2014 En Ejecución Construcción IDU Arterial  -</v>
          </cell>
          <cell r="AU165">
            <v>0</v>
          </cell>
          <cell r="AV165" t="str">
            <v>sc</v>
          </cell>
        </row>
        <row r="166">
          <cell r="AP166">
            <v>140136</v>
          </cell>
          <cell r="AQ166">
            <v>1003239</v>
          </cell>
          <cell r="AR166">
            <v>1</v>
          </cell>
          <cell r="AS166">
            <v>42313</v>
          </cell>
          <cell r="AT166" t="str">
            <v>IDU-69-2008 Terminado Acciones de Movilidad IDU Arterial  -</v>
          </cell>
          <cell r="AU166">
            <v>0</v>
          </cell>
          <cell r="AV166" t="str">
            <v>sc</v>
          </cell>
        </row>
        <row r="167">
          <cell r="AP167">
            <v>140137</v>
          </cell>
          <cell r="AQ167">
            <v>1003178</v>
          </cell>
          <cell r="AR167">
            <v>1</v>
          </cell>
          <cell r="AS167">
            <v>42342</v>
          </cell>
          <cell r="AT167" t="str">
            <v>IDU-1654-2014 En Ejecución Construcción IDU Arterial  -</v>
          </cell>
          <cell r="AU167">
            <v>0</v>
          </cell>
          <cell r="AV167" t="str">
            <v>sc</v>
          </cell>
        </row>
        <row r="168">
          <cell r="AP168">
            <v>140138</v>
          </cell>
          <cell r="AQ168">
            <v>1003178</v>
          </cell>
          <cell r="AR168">
            <v>1</v>
          </cell>
          <cell r="AS168">
            <v>42313</v>
          </cell>
          <cell r="AT168" t="str">
            <v>IDU-69-2008 Terminado Acciones de Movilidad IDU Arterial  -</v>
          </cell>
          <cell r="AU168">
            <v>0</v>
          </cell>
          <cell r="AV168" t="str">
            <v>sc</v>
          </cell>
        </row>
        <row r="169">
          <cell r="AP169">
            <v>140139</v>
          </cell>
          <cell r="AQ169">
            <v>1003142</v>
          </cell>
          <cell r="AR169">
            <v>1</v>
          </cell>
          <cell r="AS169">
            <v>42342</v>
          </cell>
          <cell r="AT169" t="str">
            <v>IDU-1654-2014 Contratado Construcción IDU Arterial  -</v>
          </cell>
          <cell r="AU169">
            <v>0</v>
          </cell>
          <cell r="AV169" t="str">
            <v>sc</v>
          </cell>
        </row>
        <row r="170">
          <cell r="AP170">
            <v>140140</v>
          </cell>
          <cell r="AQ170">
            <v>1003142</v>
          </cell>
          <cell r="AR170">
            <v>1</v>
          </cell>
          <cell r="AS170">
            <v>42101</v>
          </cell>
          <cell r="AT170" t="str">
            <v>UMV-638-2013 Terminado Acciones de Movilidad UAERMV Arterial  -</v>
          </cell>
          <cell r="AU170">
            <v>0</v>
          </cell>
          <cell r="AV170" t="str">
            <v>sc</v>
          </cell>
        </row>
        <row r="171">
          <cell r="AP171">
            <v>140141</v>
          </cell>
          <cell r="AQ171">
            <v>1003115</v>
          </cell>
          <cell r="AR171">
            <v>1</v>
          </cell>
          <cell r="AS171">
            <v>42342</v>
          </cell>
          <cell r="AT171" t="str">
            <v>IDU-1654-2014 Contratado Construcción IDU Arterial  -</v>
          </cell>
          <cell r="AU171">
            <v>0</v>
          </cell>
          <cell r="AV171" t="str">
            <v>sc</v>
          </cell>
        </row>
        <row r="172">
          <cell r="AP172">
            <v>140142</v>
          </cell>
          <cell r="AQ172">
            <v>1003115</v>
          </cell>
          <cell r="AR172">
            <v>1</v>
          </cell>
          <cell r="AS172">
            <v>42313</v>
          </cell>
          <cell r="AT172" t="str">
            <v>IDU-69-2008 Terminado Acciones de Movilidad IDU Arterial  -</v>
          </cell>
          <cell r="AU172">
            <v>0</v>
          </cell>
          <cell r="AV172" t="str">
            <v>sc</v>
          </cell>
        </row>
        <row r="173">
          <cell r="AP173">
            <v>140199</v>
          </cell>
          <cell r="AQ173">
            <v>1002830</v>
          </cell>
          <cell r="AR173">
            <v>1</v>
          </cell>
          <cell r="AS173">
            <v>42313</v>
          </cell>
          <cell r="AT173" t="str">
            <v>IDU-69-2008 Terminado Acciones de Movilidad IDU Circuito Movilidad  -</v>
          </cell>
          <cell r="AU173">
            <v>0</v>
          </cell>
          <cell r="AV173" t="str">
            <v>sc</v>
          </cell>
        </row>
        <row r="174">
          <cell r="AP174">
            <v>140242</v>
          </cell>
          <cell r="AQ174">
            <v>1002852</v>
          </cell>
          <cell r="AR174">
            <v>1</v>
          </cell>
          <cell r="AS174">
            <v>42313</v>
          </cell>
          <cell r="AT174" t="str">
            <v>CONV-009-2011 Terminado Mantenimiento Periódico IDU Circuito Movilidad  -</v>
          </cell>
          <cell r="AU174">
            <v>0</v>
          </cell>
          <cell r="AV174" t="str">
            <v>INTERVENCION IDU CONV-009-2011 Mantenimiento Periódico Fecha Reporte 4/11/2015</v>
          </cell>
        </row>
        <row r="175">
          <cell r="AP175">
            <v>140244</v>
          </cell>
          <cell r="AQ175">
            <v>1002822</v>
          </cell>
          <cell r="AR175">
            <v>1</v>
          </cell>
          <cell r="AS175">
            <v>42313</v>
          </cell>
          <cell r="AT175" t="str">
            <v>CONV-009-2011 Terminado Mantenimiento Periódico IDU Circuito Movilidad  -</v>
          </cell>
          <cell r="AU175">
            <v>0</v>
          </cell>
          <cell r="AV175" t="str">
            <v>INTERVENCION IDU CONV-009-2011 Mantenimiento Periódico Fecha Reporte 4/11/2015</v>
          </cell>
        </row>
        <row r="176">
          <cell r="AP176">
            <v>140256</v>
          </cell>
          <cell r="AQ176">
            <v>1002509</v>
          </cell>
          <cell r="AR176">
            <v>1</v>
          </cell>
          <cell r="AS176">
            <v>42164</v>
          </cell>
          <cell r="AT176" t="str">
            <v>SD Reservado Mantenimiento Periódico FDL USAQUEN Local MEJORAMIENTO INTEGRAL DE LA MALLA VIAL Y EP -</v>
          </cell>
          <cell r="AU176">
            <v>0</v>
          </cell>
          <cell r="AV176" t="str">
            <v>sc</v>
          </cell>
        </row>
        <row r="177">
          <cell r="AP177">
            <v>140257</v>
          </cell>
          <cell r="AQ177">
            <v>1002489</v>
          </cell>
          <cell r="AR177">
            <v>1</v>
          </cell>
          <cell r="AS177">
            <v>42412</v>
          </cell>
          <cell r="AT177" t="str">
            <v>SD Terminado Acciones de Movilidad FDL USAQUEN Local  -</v>
          </cell>
          <cell r="AU177">
            <v>0</v>
          </cell>
          <cell r="AV177" t="str">
            <v>sc</v>
          </cell>
        </row>
        <row r="178">
          <cell r="AP178">
            <v>140258</v>
          </cell>
          <cell r="AQ178">
            <v>1002456</v>
          </cell>
          <cell r="AR178">
            <v>1</v>
          </cell>
          <cell r="AS178">
            <v>42412</v>
          </cell>
          <cell r="AT178" t="str">
            <v>071-2013 Terminado Mantenimiento Periódico FDL USAQUEN Local  Rep agosto 2015 pero ejecucion 2014-</v>
          </cell>
          <cell r="AU178">
            <v>0</v>
          </cell>
          <cell r="AV178" t="str">
            <v>sc</v>
          </cell>
        </row>
        <row r="179">
          <cell r="AP179">
            <v>140259</v>
          </cell>
          <cell r="AQ179">
            <v>1002425</v>
          </cell>
          <cell r="AR179">
            <v>1</v>
          </cell>
          <cell r="AS179">
            <v>42164</v>
          </cell>
          <cell r="AT179" t="str">
            <v>SD Reservado Mantenimiento Periódico FDL USAQUEN Local MEJORAMIENTO INTEGRAL DE LA MALLA VIAL Y EP -</v>
          </cell>
          <cell r="AU179">
            <v>0</v>
          </cell>
          <cell r="AV179" t="str">
            <v>sc</v>
          </cell>
        </row>
        <row r="180">
          <cell r="AP180">
            <v>140260</v>
          </cell>
          <cell r="AQ180">
            <v>1002404</v>
          </cell>
          <cell r="AR180">
            <v>1</v>
          </cell>
          <cell r="AS180">
            <v>42164</v>
          </cell>
          <cell r="AT180" t="str">
            <v>071-2013 Reservado Mantenimiento Periódico FDL USAQUEN Circuito Movilidad MEJORAMIENTO INTEGRAL DE LA MALLA VIAL Y EP -</v>
          </cell>
          <cell r="AU180">
            <v>0</v>
          </cell>
          <cell r="AV180" t="str">
            <v>sc</v>
          </cell>
        </row>
        <row r="181">
          <cell r="AP181">
            <v>140261</v>
          </cell>
          <cell r="AQ181">
            <v>1002388</v>
          </cell>
          <cell r="AR181">
            <v>1</v>
          </cell>
          <cell r="AS181">
            <v>42412</v>
          </cell>
          <cell r="AT181" t="str">
            <v>071-2013 Terminado Mantenimiento Periódico FDL USAQUEN Local  Rep agosto 2015 pero ejecucion 2014-</v>
          </cell>
          <cell r="AU181">
            <v>0</v>
          </cell>
          <cell r="AV181" t="str">
            <v>sc</v>
          </cell>
        </row>
        <row r="182">
          <cell r="AP182">
            <v>140460</v>
          </cell>
          <cell r="AQ182">
            <v>1002095</v>
          </cell>
          <cell r="AR182">
            <v>1</v>
          </cell>
          <cell r="AS182">
            <v>42503</v>
          </cell>
          <cell r="AT182" t="str">
            <v>IDU-1810-2013 Terminado Diagnostico IDU Arterial  -</v>
          </cell>
          <cell r="AU182">
            <v>0</v>
          </cell>
          <cell r="AV182" t="str">
            <v>sc</v>
          </cell>
        </row>
        <row r="183">
          <cell r="AP183">
            <v>140461</v>
          </cell>
          <cell r="AQ183">
            <v>1002057</v>
          </cell>
          <cell r="AR183">
            <v>1</v>
          </cell>
          <cell r="AS183">
            <v>42503</v>
          </cell>
          <cell r="AT183" t="str">
            <v>IDU-1810-2013 Terminado Diagnostico IDU Arterial  -</v>
          </cell>
          <cell r="AU183">
            <v>0</v>
          </cell>
          <cell r="AV183" t="str">
            <v>sc</v>
          </cell>
        </row>
        <row r="184">
          <cell r="AP184">
            <v>140462</v>
          </cell>
          <cell r="AQ184">
            <v>1002029</v>
          </cell>
          <cell r="AR184">
            <v>1</v>
          </cell>
          <cell r="AS184">
            <v>42503</v>
          </cell>
          <cell r="AT184" t="str">
            <v>IDU-1810-2013 Terminado Diagnostico IDU Arterial  -</v>
          </cell>
          <cell r="AU184">
            <v>0</v>
          </cell>
          <cell r="AV184" t="str">
            <v>sc</v>
          </cell>
        </row>
        <row r="185">
          <cell r="AP185">
            <v>140481</v>
          </cell>
          <cell r="AQ185">
            <v>1001907</v>
          </cell>
          <cell r="AR185">
            <v>1</v>
          </cell>
          <cell r="AS185">
            <v>42503</v>
          </cell>
          <cell r="AT185" t="str">
            <v>IDU-1810-2013 Terminado Mantenimiento Periódico IDU Arterial  --POLIZA ESTABILIDAD ACTIVA</v>
          </cell>
          <cell r="AU185">
            <v>44165</v>
          </cell>
          <cell r="AV185" t="str">
            <v>sc</v>
          </cell>
        </row>
        <row r="186">
          <cell r="AP186">
            <v>140482</v>
          </cell>
          <cell r="AQ186">
            <v>1001907</v>
          </cell>
          <cell r="AR186">
            <v>1</v>
          </cell>
          <cell r="AS186">
            <v>42760</v>
          </cell>
          <cell r="AT186" t="str">
            <v>SD Terminado Parcheo UAERMV Arterial SD Reporte Ejecución diciembre de 2016--POLIZA ESTABILIDAD ACTIVA</v>
          </cell>
          <cell r="AU186">
            <v>44165</v>
          </cell>
          <cell r="AV186" t="str">
            <v>sc</v>
          </cell>
        </row>
        <row r="187">
          <cell r="AP187">
            <v>140483</v>
          </cell>
          <cell r="AQ187">
            <v>1001889</v>
          </cell>
          <cell r="AR187">
            <v>1</v>
          </cell>
          <cell r="AS187">
            <v>42503</v>
          </cell>
          <cell r="AT187" t="str">
            <v>IDU-1810-2013 Terminado Mantenimiento Periódico IDU Arterial  --POLIZA ESTABILIDAD ACTIVA</v>
          </cell>
          <cell r="AU187">
            <v>44165</v>
          </cell>
          <cell r="AV187" t="str">
            <v>sc</v>
          </cell>
        </row>
        <row r="188">
          <cell r="AP188">
            <v>140484</v>
          </cell>
          <cell r="AQ188">
            <v>1001889</v>
          </cell>
          <cell r="AR188">
            <v>1</v>
          </cell>
          <cell r="AS188">
            <v>42503</v>
          </cell>
          <cell r="AT188" t="str">
            <v>IDU-1810-2013 Terminado Diagnostico IDU Arterial  --POLIZA ESTABILIDAD ACTIVA</v>
          </cell>
          <cell r="AU188">
            <v>44165</v>
          </cell>
          <cell r="AV188" t="str">
            <v>sc</v>
          </cell>
        </row>
        <row r="189">
          <cell r="AP189">
            <v>140485</v>
          </cell>
          <cell r="AQ189">
            <v>1001862</v>
          </cell>
          <cell r="AR189">
            <v>1</v>
          </cell>
          <cell r="AS189">
            <v>42503</v>
          </cell>
          <cell r="AT189" t="str">
            <v>IDU-1810-2013 Terminado Mantenimiento Periódico IDU Arterial  --POLIZA ESTABILIDAD ACTIVA</v>
          </cell>
          <cell r="AU189">
            <v>44165</v>
          </cell>
          <cell r="AV189" t="str">
            <v>sc</v>
          </cell>
        </row>
        <row r="190">
          <cell r="AP190">
            <v>140486</v>
          </cell>
          <cell r="AQ190">
            <v>1001862</v>
          </cell>
          <cell r="AR190">
            <v>1</v>
          </cell>
          <cell r="AS190">
            <v>42503</v>
          </cell>
          <cell r="AT190" t="str">
            <v>IDU-1810-2013 Terminado Diagnostico IDU Arterial  --POLIZA ESTABILIDAD ACTIVA</v>
          </cell>
          <cell r="AU190">
            <v>44165</v>
          </cell>
          <cell r="AV190" t="str">
            <v>sc</v>
          </cell>
        </row>
        <row r="191">
          <cell r="AP191">
            <v>140544</v>
          </cell>
          <cell r="AQ191">
            <v>1002278</v>
          </cell>
          <cell r="AR191">
            <v>1</v>
          </cell>
          <cell r="AS191">
            <v>42412</v>
          </cell>
          <cell r="AT191" t="str">
            <v>071-2013 Terminado Mantenimiento Periódico FDL USAQUEN Local  Rep agosto 2015 pero ejecucion 2014-</v>
          </cell>
          <cell r="AU191">
            <v>0</v>
          </cell>
          <cell r="AV191" t="str">
            <v>RESERVADO FDL Mantenimiento Periódico Fecha Reporte 11/2/2016</v>
          </cell>
        </row>
        <row r="192">
          <cell r="AP192">
            <v>140545</v>
          </cell>
          <cell r="AQ192">
            <v>1002208</v>
          </cell>
          <cell r="AR192">
            <v>1</v>
          </cell>
          <cell r="AS192">
            <v>41439</v>
          </cell>
          <cell r="AT192" t="str">
            <v>SD Reservado Mantenimiento Periódico FDL USAQUEN Circuito Movilidad  -</v>
          </cell>
          <cell r="AU192">
            <v>0</v>
          </cell>
          <cell r="AV192" t="str">
            <v>RESERVADO FDL</v>
          </cell>
        </row>
        <row r="193">
          <cell r="AP193">
            <v>140546</v>
          </cell>
          <cell r="AQ193">
            <v>1002183</v>
          </cell>
          <cell r="AR193">
            <v>1</v>
          </cell>
          <cell r="AS193">
            <v>41439</v>
          </cell>
          <cell r="AT193" t="str">
            <v>SD Reservado Mantenimiento Periódico FDL USAQUEN Circuito Movilidad  -</v>
          </cell>
          <cell r="AU193">
            <v>0</v>
          </cell>
          <cell r="AV193" t="str">
            <v>RESERVADO FDL</v>
          </cell>
        </row>
        <row r="194">
          <cell r="AP194">
            <v>140547</v>
          </cell>
          <cell r="AQ194">
            <v>1002116</v>
          </cell>
          <cell r="AR194">
            <v>1</v>
          </cell>
          <cell r="AS194">
            <v>41439</v>
          </cell>
          <cell r="AT194" t="str">
            <v>SD Reservado Mantenimiento Periódico FDL USAQUEN Circuito Movilidad  -</v>
          </cell>
          <cell r="AU194">
            <v>0</v>
          </cell>
          <cell r="AV194" t="str">
            <v>RESERVADO FDL</v>
          </cell>
        </row>
        <row r="195">
          <cell r="AP195">
            <v>140574</v>
          </cell>
          <cell r="AQ195">
            <v>1002125</v>
          </cell>
          <cell r="AR195">
            <v>1</v>
          </cell>
          <cell r="AS195">
            <v>42313</v>
          </cell>
          <cell r="AT195" t="str">
            <v>IDU-2053-2015 Terminado Mantenimiento Periódico IDU Circuito Movilidad  -</v>
          </cell>
          <cell r="AU195">
            <v>0</v>
          </cell>
          <cell r="AV195" t="str">
            <v>VIABLE</v>
          </cell>
        </row>
        <row r="196">
          <cell r="AP196">
            <v>140575</v>
          </cell>
          <cell r="AQ196">
            <v>1002105</v>
          </cell>
          <cell r="AR196">
            <v>1</v>
          </cell>
          <cell r="AS196">
            <v>42313</v>
          </cell>
          <cell r="AT196" t="str">
            <v>IDU-2053-2015 Terminado Mantenimiento Periódico IDU Circuito Movilidad  -</v>
          </cell>
          <cell r="AU196">
            <v>0</v>
          </cell>
          <cell r="AV196" t="str">
            <v>VIABLE</v>
          </cell>
        </row>
        <row r="197">
          <cell r="AP197">
            <v>140592</v>
          </cell>
          <cell r="AQ197">
            <v>1001915</v>
          </cell>
          <cell r="AR197">
            <v>1</v>
          </cell>
          <cell r="AS197">
            <v>42731</v>
          </cell>
          <cell r="AT197" t="str">
            <v>SD Reservado Mantenimiento Rutinario IDU Circuito Movilidad EJECUCION SITP 2016 -</v>
          </cell>
          <cell r="AU197">
            <v>0</v>
          </cell>
          <cell r="AV197" t="str">
            <v>RESERVADO IDU 2016</v>
          </cell>
        </row>
        <row r="198">
          <cell r="AP198">
            <v>140593</v>
          </cell>
          <cell r="AQ198">
            <v>1001904</v>
          </cell>
          <cell r="AR198">
            <v>1</v>
          </cell>
          <cell r="AS198">
            <v>42731</v>
          </cell>
          <cell r="AT198" t="str">
            <v>SD Reservado Mantenimiento Rutinario IDU Circuito Movilidad EJECUCION SITP 2016 -</v>
          </cell>
          <cell r="AU198">
            <v>0</v>
          </cell>
          <cell r="AV198" t="str">
            <v>RESERVADO IDU 2016</v>
          </cell>
        </row>
        <row r="199">
          <cell r="AP199">
            <v>140594</v>
          </cell>
          <cell r="AQ199">
            <v>1001897</v>
          </cell>
          <cell r="AR199">
            <v>1</v>
          </cell>
          <cell r="AS199">
            <v>42731</v>
          </cell>
          <cell r="AT199" t="str">
            <v>SD Reservado Mantenimiento Periódico IDU Circuito Movilidad EJECUCION SITP 2016 -</v>
          </cell>
          <cell r="AU199">
            <v>0</v>
          </cell>
          <cell r="AV199" t="str">
            <v>RESERVADO IDU 2016</v>
          </cell>
        </row>
        <row r="200">
          <cell r="AP200">
            <v>140595</v>
          </cell>
          <cell r="AQ200">
            <v>1001887</v>
          </cell>
          <cell r="AR200">
            <v>1</v>
          </cell>
          <cell r="AS200">
            <v>42731</v>
          </cell>
          <cell r="AT200" t="str">
            <v>SD Reservado Mantenimiento Periódico IDU Circuito Movilidad EJECUCION SITP 2016 -</v>
          </cell>
          <cell r="AU200">
            <v>0</v>
          </cell>
          <cell r="AV200" t="str">
            <v>RESERVADO IDU 2016</v>
          </cell>
        </row>
        <row r="201">
          <cell r="AP201">
            <v>140596</v>
          </cell>
          <cell r="AQ201">
            <v>1001881</v>
          </cell>
          <cell r="AR201">
            <v>1</v>
          </cell>
          <cell r="AS201">
            <v>42731</v>
          </cell>
          <cell r="AT201" t="str">
            <v>SD Reservado Mantenimiento Rutinario IDU Circuito Movilidad EJECUCION SITP 2016 -</v>
          </cell>
          <cell r="AU201">
            <v>0</v>
          </cell>
          <cell r="AV201" t="str">
            <v>RESERVADO IDU 2016</v>
          </cell>
        </row>
        <row r="202">
          <cell r="AP202">
            <v>140597</v>
          </cell>
          <cell r="AQ202">
            <v>1001865</v>
          </cell>
          <cell r="AR202">
            <v>1</v>
          </cell>
          <cell r="AS202">
            <v>42731</v>
          </cell>
          <cell r="AT202" t="str">
            <v>SD Reservado Mantenimiento Rutinario IDU Circuito Movilidad EJECUCION SITP 2016 -</v>
          </cell>
          <cell r="AU202">
            <v>0</v>
          </cell>
          <cell r="AV202" t="str">
            <v>RESERVADO IDU 2016</v>
          </cell>
        </row>
        <row r="203">
          <cell r="AP203">
            <v>140598</v>
          </cell>
          <cell r="AQ203">
            <v>1001824</v>
          </cell>
          <cell r="AR203">
            <v>1</v>
          </cell>
          <cell r="AS203">
            <v>42731</v>
          </cell>
          <cell r="AT203" t="str">
            <v>SD Reservado Mantenimiento Periódico IDU Circuito Movilidad EJECUCION SITP 2016 -</v>
          </cell>
          <cell r="AU203">
            <v>0</v>
          </cell>
          <cell r="AV203" t="str">
            <v>RESERVADO IDU 2016</v>
          </cell>
        </row>
        <row r="204">
          <cell r="AP204">
            <v>140599</v>
          </cell>
          <cell r="AQ204">
            <v>1001822</v>
          </cell>
          <cell r="AR204">
            <v>1</v>
          </cell>
          <cell r="AS204">
            <v>42731</v>
          </cell>
          <cell r="AT204" t="str">
            <v>SD Reservado Mantenimiento Periódico IDU Circuito Movilidad EJECUCION SITP 2016 -</v>
          </cell>
          <cell r="AU204">
            <v>0</v>
          </cell>
          <cell r="AV204" t="str">
            <v>RESERVADO IDU 2016</v>
          </cell>
        </row>
        <row r="205">
          <cell r="AP205">
            <v>140600</v>
          </cell>
          <cell r="AQ205">
            <v>1001812</v>
          </cell>
          <cell r="AR205">
            <v>1</v>
          </cell>
          <cell r="AS205">
            <v>42731</v>
          </cell>
          <cell r="AT205" t="str">
            <v>SD Reservado Mantenimiento Periódico IDU Circuito Movilidad EJECUCION SITP 2016 -</v>
          </cell>
          <cell r="AU205">
            <v>0</v>
          </cell>
          <cell r="AV205" t="str">
            <v>RESERVADO IDU 2016</v>
          </cell>
        </row>
        <row r="206">
          <cell r="AP206">
            <v>140601</v>
          </cell>
          <cell r="AQ206">
            <v>1001794</v>
          </cell>
          <cell r="AR206">
            <v>1</v>
          </cell>
          <cell r="AS206">
            <v>42731</v>
          </cell>
          <cell r="AT206" t="str">
            <v>SD Reservado Mantenimiento Periódico IDU Circuito Movilidad EJECUCION SITP 2016 -</v>
          </cell>
          <cell r="AU206">
            <v>0</v>
          </cell>
          <cell r="AV206" t="str">
            <v>RESERVADO IDU 2016</v>
          </cell>
        </row>
        <row r="207">
          <cell r="AP207">
            <v>140602</v>
          </cell>
          <cell r="AQ207">
            <v>1001772</v>
          </cell>
          <cell r="AR207">
            <v>1</v>
          </cell>
          <cell r="AS207">
            <v>42731</v>
          </cell>
          <cell r="AT207" t="str">
            <v>SD Reservado Mantenimiento Periódico IDU Circuito Movilidad EJECUCION SITP 2016 -</v>
          </cell>
          <cell r="AU207">
            <v>0</v>
          </cell>
          <cell r="AV207" t="str">
            <v>RESERVADO IDU 2016</v>
          </cell>
        </row>
        <row r="208">
          <cell r="AP208">
            <v>140603</v>
          </cell>
          <cell r="AQ208">
            <v>1001757</v>
          </cell>
          <cell r="AR208">
            <v>1</v>
          </cell>
          <cell r="AS208">
            <v>42731</v>
          </cell>
          <cell r="AT208" t="str">
            <v>SD Reservado Mantenimiento Rutinario IDU Circuito Movilidad EJECUCION SITP 2016 -</v>
          </cell>
          <cell r="AU208">
            <v>0</v>
          </cell>
          <cell r="AV208" t="str">
            <v>RESERVADO IDU 2016</v>
          </cell>
        </row>
        <row r="209">
          <cell r="AP209">
            <v>140605</v>
          </cell>
          <cell r="AQ209">
            <v>1001724</v>
          </cell>
          <cell r="AR209">
            <v>1</v>
          </cell>
          <cell r="AS209">
            <v>42731</v>
          </cell>
          <cell r="AT209" t="str">
            <v>SD Reservado Mantenimiento Rutinario IDU Circuito Movilidad EJECUCION SITP 2016 -</v>
          </cell>
          <cell r="AU209">
            <v>0</v>
          </cell>
          <cell r="AV209" t="str">
            <v>RESERVADO IDU 2016</v>
          </cell>
        </row>
        <row r="210">
          <cell r="AP210">
            <v>140607</v>
          </cell>
          <cell r="AQ210">
            <v>1001681</v>
          </cell>
          <cell r="AR210">
            <v>1</v>
          </cell>
          <cell r="AS210">
            <v>42731</v>
          </cell>
          <cell r="AT210" t="str">
            <v>SD Reservado Mantenimiento Rutinario IDU Circuito Movilidad EJECUCION SITP 2016 -</v>
          </cell>
          <cell r="AU210">
            <v>0</v>
          </cell>
          <cell r="AV210" t="str">
            <v>RESERVADO IDU 2016</v>
          </cell>
        </row>
        <row r="211">
          <cell r="AP211">
            <v>140608</v>
          </cell>
          <cell r="AQ211">
            <v>1001650</v>
          </cell>
          <cell r="AR211">
            <v>1</v>
          </cell>
          <cell r="AS211">
            <v>42731</v>
          </cell>
          <cell r="AT211" t="str">
            <v>SD Reservado Mantenimiento Periódico IDU Circuito Movilidad EJECUCION SITP 2016 -</v>
          </cell>
          <cell r="AU211">
            <v>0</v>
          </cell>
          <cell r="AV211" t="str">
            <v>RESERVADO IDU 2016</v>
          </cell>
        </row>
        <row r="212">
          <cell r="AP212">
            <v>140610</v>
          </cell>
          <cell r="AQ212">
            <v>1001592</v>
          </cell>
          <cell r="AR212">
            <v>1</v>
          </cell>
          <cell r="AS212">
            <v>42731</v>
          </cell>
          <cell r="AT212" t="str">
            <v>SD Reservado Mantenimiento Rutinario IDU Circuito Movilidad EJECUCION SITP 2016 -</v>
          </cell>
          <cell r="AU212">
            <v>0</v>
          </cell>
          <cell r="AV212" t="str">
            <v>RESERVADO IDU 2016</v>
          </cell>
        </row>
        <row r="213">
          <cell r="AP213">
            <v>140611</v>
          </cell>
          <cell r="AQ213">
            <v>1001570</v>
          </cell>
          <cell r="AR213">
            <v>1</v>
          </cell>
          <cell r="AS213">
            <v>42731</v>
          </cell>
          <cell r="AT213" t="str">
            <v>SD Reservado Mantenimiento Rutinario IDU Circuito Movilidad EJECUCION SITP 2016 -</v>
          </cell>
          <cell r="AU213">
            <v>0</v>
          </cell>
          <cell r="AV213" t="str">
            <v>RESERVADO IDU 2016</v>
          </cell>
        </row>
        <row r="214">
          <cell r="AP214">
            <v>140793</v>
          </cell>
          <cell r="AQ214">
            <v>1001590</v>
          </cell>
          <cell r="AR214">
            <v>1</v>
          </cell>
          <cell r="AS214">
            <v>41439</v>
          </cell>
          <cell r="AT214" t="str">
            <v>SD Reservado Mantenimiento Periódico FDL USAQUEN Circuito Movilidad  -</v>
          </cell>
          <cell r="AU214">
            <v>0</v>
          </cell>
          <cell r="AV214" t="str">
            <v>RESERVADA FDL</v>
          </cell>
        </row>
        <row r="215">
          <cell r="AP215">
            <v>140797</v>
          </cell>
          <cell r="AQ215">
            <v>1001547</v>
          </cell>
          <cell r="AR215">
            <v>1</v>
          </cell>
          <cell r="AS215">
            <v>41439</v>
          </cell>
          <cell r="AT215" t="str">
            <v>SD Reservado Mantenimiento Periódico FDL USAQUEN Circuito Movilidad  -</v>
          </cell>
          <cell r="AU215">
            <v>0</v>
          </cell>
          <cell r="AV215" t="str">
            <v>RESERVADA FDL</v>
          </cell>
        </row>
        <row r="216">
          <cell r="AP216">
            <v>140798</v>
          </cell>
          <cell r="AQ216">
            <v>1001538</v>
          </cell>
          <cell r="AR216">
            <v>1</v>
          </cell>
          <cell r="AS216">
            <v>42313</v>
          </cell>
          <cell r="AT216" t="str">
            <v>IDU-69-2008 Terminado Rehabilitación IDU Circuito Movilidad  -Calzada2-POLIZA ESTABILIDAD ACTIVA</v>
          </cell>
          <cell r="AU216">
            <v>43100</v>
          </cell>
          <cell r="AV216" t="str">
            <v>POLIZA ESTABILIDAD 30/12/2017</v>
          </cell>
        </row>
        <row r="217">
          <cell r="AP217">
            <v>140799</v>
          </cell>
          <cell r="AQ217">
            <v>1001532</v>
          </cell>
          <cell r="AR217">
            <v>1</v>
          </cell>
          <cell r="AS217">
            <v>42313</v>
          </cell>
          <cell r="AT217" t="str">
            <v>IDU-69-2008 Terminado Rehabilitación IDU Circuito Movilidad  -Calzada2-POLIZA ESTABILIDAD ACTIVA</v>
          </cell>
          <cell r="AU217">
            <v>43100</v>
          </cell>
          <cell r="AV217" t="str">
            <v>POLIZA ESTABILIDAD 30/12/2017</v>
          </cell>
        </row>
        <row r="218">
          <cell r="AP218">
            <v>140800</v>
          </cell>
          <cell r="AQ218">
            <v>1001526</v>
          </cell>
          <cell r="AR218">
            <v>1</v>
          </cell>
          <cell r="AS218">
            <v>42313</v>
          </cell>
          <cell r="AT218" t="str">
            <v>IDU-07-2013 Terminado Rehabilitación IDU Circuito Movilidad  -Calzada 2-POLIZA ESTABILIDAD ACTIVA</v>
          </cell>
          <cell r="AU218">
            <v>43605</v>
          </cell>
          <cell r="AV218" t="str">
            <v>POLIZA ESTABILIDAD 19/05/2019</v>
          </cell>
        </row>
        <row r="219">
          <cell r="AP219">
            <v>140832</v>
          </cell>
          <cell r="AQ219">
            <v>1001762</v>
          </cell>
          <cell r="AR219">
            <v>1</v>
          </cell>
          <cell r="AS219">
            <v>42313</v>
          </cell>
          <cell r="AT219" t="str">
            <v>IDU-2053-2015 Terminado Mantenimiento Periódico IDU Circuito Movilidad  -</v>
          </cell>
          <cell r="AU219">
            <v>0</v>
          </cell>
          <cell r="AV219" t="str">
            <v>sc</v>
          </cell>
        </row>
        <row r="220">
          <cell r="AP220">
            <v>140833</v>
          </cell>
          <cell r="AQ220">
            <v>1001746</v>
          </cell>
          <cell r="AR220">
            <v>1</v>
          </cell>
          <cell r="AS220">
            <v>42313</v>
          </cell>
          <cell r="AT220" t="str">
            <v>IDU-2053-2015 Terminado Mantenimiento Periódico IDU Circuito Movilidad  -</v>
          </cell>
          <cell r="AU220">
            <v>0</v>
          </cell>
          <cell r="AV220" t="str">
            <v>sc</v>
          </cell>
        </row>
        <row r="221">
          <cell r="AP221">
            <v>140840</v>
          </cell>
          <cell r="AQ221">
            <v>1001663</v>
          </cell>
          <cell r="AR221">
            <v>1</v>
          </cell>
          <cell r="AS221">
            <v>41439</v>
          </cell>
          <cell r="AT221" t="str">
            <v>SD Reservado Mantenimiento Periódico FDL USAQUEN Circuito Movilidad  -</v>
          </cell>
          <cell r="AU221">
            <v>0</v>
          </cell>
          <cell r="AV221" t="str">
            <v>sc</v>
          </cell>
        </row>
        <row r="222">
          <cell r="AP222">
            <v>140857</v>
          </cell>
          <cell r="AQ222">
            <v>1001506</v>
          </cell>
          <cell r="AR222">
            <v>1</v>
          </cell>
          <cell r="AS222">
            <v>42313</v>
          </cell>
          <cell r="AT222" t="str">
            <v>IDU-69-2008 Terminado Reconstrucción IDU Circuito Movilidad  -Anden1-3 Calzada2-POLIZA ESTABILIDAD ACTIVA</v>
          </cell>
          <cell r="AU222">
            <v>43100</v>
          </cell>
          <cell r="AV222" t="str">
            <v>sc</v>
          </cell>
        </row>
        <row r="223">
          <cell r="AP223">
            <v>140858</v>
          </cell>
          <cell r="AQ223">
            <v>1001501</v>
          </cell>
          <cell r="AR223">
            <v>1</v>
          </cell>
          <cell r="AS223">
            <v>42412</v>
          </cell>
          <cell r="AT223" t="str">
            <v>071-2013 Terminado Mantenimiento Periódico FDL USAQUEN Circuito Movilidad  Rep agosto 2015 pero ejecucion 2014-</v>
          </cell>
          <cell r="AU223">
            <v>0</v>
          </cell>
          <cell r="AV223" t="str">
            <v>sc</v>
          </cell>
        </row>
        <row r="224">
          <cell r="AP224">
            <v>140866</v>
          </cell>
          <cell r="AQ224">
            <v>1001436</v>
          </cell>
          <cell r="AR224">
            <v>1</v>
          </cell>
          <cell r="AS224">
            <v>42412</v>
          </cell>
          <cell r="AT224" t="str">
            <v>SD Terminado Mantenimiento Periódico FDL USAQUEN Circuito Movilidad  Rep agosto 2015 ejecucion 2014, intervenido no consultado en el IDU -</v>
          </cell>
          <cell r="AU224">
            <v>0</v>
          </cell>
          <cell r="AV224" t="str">
            <v>sc</v>
          </cell>
        </row>
        <row r="225">
          <cell r="AP225">
            <v>140965</v>
          </cell>
          <cell r="AQ225">
            <v>1001316</v>
          </cell>
          <cell r="AR225">
            <v>1</v>
          </cell>
          <cell r="AS225">
            <v>41439</v>
          </cell>
          <cell r="AT225" t="str">
            <v>SD Reservado Mantenimiento Periódico FDL USAQUEN Local  -</v>
          </cell>
          <cell r="AU225">
            <v>0</v>
          </cell>
          <cell r="AV225" t="str">
            <v>sc</v>
          </cell>
        </row>
        <row r="226">
          <cell r="AP226">
            <v>141065</v>
          </cell>
          <cell r="AQ226">
            <v>1006135</v>
          </cell>
          <cell r="AR226">
            <v>1</v>
          </cell>
          <cell r="AS226">
            <v>42313</v>
          </cell>
          <cell r="AT226" t="str">
            <v>IDU-69-2008 Terminado Reconstrucción IDU Circuito Movilidad  -</v>
          </cell>
          <cell r="AU226">
            <v>0</v>
          </cell>
          <cell r="AV226" t="str">
            <v>VIABLE</v>
          </cell>
        </row>
        <row r="227">
          <cell r="AP227">
            <v>141066</v>
          </cell>
          <cell r="AQ227">
            <v>1006136</v>
          </cell>
          <cell r="AR227">
            <v>1</v>
          </cell>
          <cell r="AS227">
            <v>42313</v>
          </cell>
          <cell r="AT227" t="str">
            <v>IDU-69-2008 Terminado Reconstrucción IDU Circuito Movilidad  -</v>
          </cell>
          <cell r="AU227">
            <v>0</v>
          </cell>
          <cell r="AV227" t="str">
            <v>VIABLE</v>
          </cell>
        </row>
        <row r="228">
          <cell r="AP228">
            <v>141067</v>
          </cell>
          <cell r="AQ228">
            <v>1006142</v>
          </cell>
          <cell r="AR228">
            <v>1</v>
          </cell>
          <cell r="AS228">
            <v>42313</v>
          </cell>
          <cell r="AT228" t="str">
            <v>IDU-69-2008 Terminado Reconstrucción IDU Circuito Movilidad  -</v>
          </cell>
          <cell r="AU228">
            <v>0</v>
          </cell>
          <cell r="AV228" t="str">
            <v>VIABLE</v>
          </cell>
        </row>
        <row r="229">
          <cell r="AP229">
            <v>141068</v>
          </cell>
          <cell r="AQ229">
            <v>1006138</v>
          </cell>
          <cell r="AR229">
            <v>1</v>
          </cell>
          <cell r="AS229">
            <v>42313</v>
          </cell>
          <cell r="AT229" t="str">
            <v>IDU-69-2008 Terminado Reconstrucción IDU Circuito Movilidad  -</v>
          </cell>
          <cell r="AU229">
            <v>0</v>
          </cell>
          <cell r="AV229" t="str">
            <v>VIABLE</v>
          </cell>
        </row>
        <row r="230">
          <cell r="AP230">
            <v>141236</v>
          </cell>
          <cell r="AQ230">
            <v>1006991</v>
          </cell>
          <cell r="AR230">
            <v>1</v>
          </cell>
          <cell r="AS230">
            <v>42342</v>
          </cell>
          <cell r="AT230" t="str">
            <v>IDU-1300-2014 Contratado Construcción IDU Arterial  -</v>
          </cell>
          <cell r="AU230">
            <v>0</v>
          </cell>
          <cell r="AV230" t="str">
            <v>sc</v>
          </cell>
        </row>
        <row r="231">
          <cell r="AP231">
            <v>141237</v>
          </cell>
          <cell r="AQ231">
            <v>1000950</v>
          </cell>
          <cell r="AR231">
            <v>1</v>
          </cell>
          <cell r="AS231">
            <v>42342</v>
          </cell>
          <cell r="AT231" t="str">
            <v>IDU-1300-2014 Contratado Construcción IDU Arterial  -</v>
          </cell>
          <cell r="AU231">
            <v>0</v>
          </cell>
          <cell r="AV231" t="str">
            <v>sc</v>
          </cell>
        </row>
        <row r="232">
          <cell r="AP232">
            <v>141239</v>
          </cell>
          <cell r="AQ232">
            <v>1000956</v>
          </cell>
          <cell r="AR232">
            <v>1</v>
          </cell>
          <cell r="AS232">
            <v>42342</v>
          </cell>
          <cell r="AT232" t="str">
            <v>IDU-1300-2014 Contratado Construcción IDU Arterial  -</v>
          </cell>
          <cell r="AU232">
            <v>0</v>
          </cell>
          <cell r="AV232" t="str">
            <v>sc</v>
          </cell>
        </row>
        <row r="233">
          <cell r="AP233">
            <v>141240</v>
          </cell>
          <cell r="AQ233">
            <v>1000955</v>
          </cell>
          <cell r="AR233">
            <v>1</v>
          </cell>
          <cell r="AS233">
            <v>42342</v>
          </cell>
          <cell r="AT233" t="str">
            <v>IDU-1300-2014 Contratado Construcción IDU Arterial  -</v>
          </cell>
          <cell r="AU233">
            <v>0</v>
          </cell>
          <cell r="AV233" t="str">
            <v>sc</v>
          </cell>
        </row>
        <row r="234">
          <cell r="AP234">
            <v>141241</v>
          </cell>
          <cell r="AQ234">
            <v>1000953</v>
          </cell>
          <cell r="AR234">
            <v>1</v>
          </cell>
          <cell r="AS234">
            <v>42342</v>
          </cell>
          <cell r="AT234" t="str">
            <v>IDU-1300-2014 Contratado Construcción IDU Arterial  -</v>
          </cell>
          <cell r="AU234">
            <v>0</v>
          </cell>
          <cell r="AV234" t="str">
            <v>sc</v>
          </cell>
        </row>
        <row r="235">
          <cell r="AP235">
            <v>141242</v>
          </cell>
          <cell r="AQ235">
            <v>1000947</v>
          </cell>
          <cell r="AR235">
            <v>1</v>
          </cell>
          <cell r="AS235">
            <v>42342</v>
          </cell>
          <cell r="AT235" t="str">
            <v>IDU-1300-2014 Contratado Construcción IDU Arterial  -</v>
          </cell>
          <cell r="AU235">
            <v>0</v>
          </cell>
          <cell r="AV235" t="str">
            <v>sc</v>
          </cell>
        </row>
        <row r="236">
          <cell r="AP236">
            <v>141243</v>
          </cell>
          <cell r="AQ236">
            <v>1000944</v>
          </cell>
          <cell r="AR236">
            <v>1</v>
          </cell>
          <cell r="AS236">
            <v>42342</v>
          </cell>
          <cell r="AT236" t="str">
            <v>IDU-1300-2014 Contratado Construcción IDU Arterial  -</v>
          </cell>
          <cell r="AU236">
            <v>0</v>
          </cell>
          <cell r="AV236" t="str">
            <v>sc</v>
          </cell>
        </row>
        <row r="237">
          <cell r="AP237">
            <v>141254</v>
          </cell>
          <cell r="AQ237">
            <v>1000650</v>
          </cell>
          <cell r="AR237">
            <v>1</v>
          </cell>
          <cell r="AS237">
            <v>42731</v>
          </cell>
          <cell r="AT237" t="str">
            <v>SD Reservado Mantenimiento Periódico IDU Circuito Movilidad EJECUCION SITP 2016 -</v>
          </cell>
          <cell r="AU237">
            <v>0</v>
          </cell>
          <cell r="AV237" t="str">
            <v>RESERVADO IDU 2016</v>
          </cell>
        </row>
        <row r="238">
          <cell r="AP238">
            <v>141255</v>
          </cell>
          <cell r="AQ238">
            <v>1000647</v>
          </cell>
          <cell r="AR238">
            <v>1</v>
          </cell>
          <cell r="AS238">
            <v>42409</v>
          </cell>
          <cell r="AT238" t="str">
            <v>IDU-1686-2014 Terminado Mantenimiento Periódico IDU Circuito Movilidad  -</v>
          </cell>
          <cell r="AU238">
            <v>0</v>
          </cell>
          <cell r="AV238" t="str">
            <v>VIABLE</v>
          </cell>
        </row>
        <row r="239">
          <cell r="AP239">
            <v>141260</v>
          </cell>
          <cell r="AQ239">
            <v>1000939</v>
          </cell>
          <cell r="AR239">
            <v>1</v>
          </cell>
          <cell r="AS239">
            <v>42342</v>
          </cell>
          <cell r="AT239" t="str">
            <v>IDU-1300-2014 Contratado Construcción IDU Arterial  -</v>
          </cell>
          <cell r="AU239">
            <v>0</v>
          </cell>
          <cell r="AV239" t="str">
            <v>sc</v>
          </cell>
        </row>
        <row r="240">
          <cell r="AP240">
            <v>141263</v>
          </cell>
          <cell r="AQ240">
            <v>1000923</v>
          </cell>
          <cell r="AR240">
            <v>1</v>
          </cell>
          <cell r="AS240">
            <v>42342</v>
          </cell>
          <cell r="AT240" t="str">
            <v>IDU-1300-2014 Contratado Construcción IDU Arterial  -</v>
          </cell>
          <cell r="AU240">
            <v>0</v>
          </cell>
          <cell r="AV240" t="str">
            <v>sc</v>
          </cell>
        </row>
        <row r="241">
          <cell r="AP241">
            <v>141264</v>
          </cell>
          <cell r="AQ241">
            <v>1006715</v>
          </cell>
          <cell r="AR241">
            <v>1</v>
          </cell>
          <cell r="AS241">
            <v>42342</v>
          </cell>
          <cell r="AT241" t="str">
            <v>IDU-1300-2014 Contratado Construcción IDU Arterial  -</v>
          </cell>
          <cell r="AU241">
            <v>0</v>
          </cell>
          <cell r="AV241" t="str">
            <v>sc</v>
          </cell>
        </row>
        <row r="242">
          <cell r="AP242">
            <v>141267</v>
          </cell>
          <cell r="AQ242">
            <v>1000942</v>
          </cell>
          <cell r="AR242">
            <v>1</v>
          </cell>
          <cell r="AS242">
            <v>42342</v>
          </cell>
          <cell r="AT242" t="str">
            <v>IDU-1300-2014 Contratado Construcción IDU Arterial  -</v>
          </cell>
          <cell r="AU242">
            <v>0</v>
          </cell>
          <cell r="AV242" t="str">
            <v>sc</v>
          </cell>
        </row>
        <row r="243">
          <cell r="AP243">
            <v>141269</v>
          </cell>
          <cell r="AQ243">
            <v>1000934</v>
          </cell>
          <cell r="AR243">
            <v>1</v>
          </cell>
          <cell r="AS243">
            <v>42342</v>
          </cell>
          <cell r="AT243" t="str">
            <v>IDU-1300-2014 Contratado Construcción IDU Arterial  -</v>
          </cell>
          <cell r="AU243">
            <v>0</v>
          </cell>
          <cell r="AV243" t="str">
            <v>sc</v>
          </cell>
        </row>
        <row r="244">
          <cell r="AP244">
            <v>141270</v>
          </cell>
          <cell r="AQ244">
            <v>1000922</v>
          </cell>
          <cell r="AR244">
            <v>1</v>
          </cell>
          <cell r="AS244">
            <v>42342</v>
          </cell>
          <cell r="AT244" t="str">
            <v>IDU-1300-2014 Contratado Construcción IDU Arterial  -</v>
          </cell>
          <cell r="AU244">
            <v>0</v>
          </cell>
          <cell r="AV244" t="str">
            <v>sc</v>
          </cell>
        </row>
        <row r="245">
          <cell r="AP245">
            <v>141383</v>
          </cell>
          <cell r="AQ245">
            <v>1000495</v>
          </cell>
          <cell r="AR245">
            <v>1</v>
          </cell>
          <cell r="AS245">
            <v>42313</v>
          </cell>
          <cell r="AT245" t="str">
            <v>IDU-083-2012 Terminado Rehabilitación IDU Circuito Movilidad  -Calzada2-POLIZA ESTABILIDAD ACTIVA</v>
          </cell>
          <cell r="AU245">
            <v>43821</v>
          </cell>
          <cell r="AV245" t="str">
            <v>POLIZA ESTABILIDAD ACTIVA IDU 083/12 VENCE EN 21/12/2019</v>
          </cell>
        </row>
        <row r="246">
          <cell r="AP246">
            <v>141388</v>
          </cell>
          <cell r="AQ246">
            <v>1000456</v>
          </cell>
          <cell r="AR246">
            <v>1</v>
          </cell>
          <cell r="AS246">
            <v>42313</v>
          </cell>
          <cell r="AT246" t="str">
            <v>IDU-083-2012 Terminado Rehabilitación IDU Circuito Movilidad  -Calzada2-POLIZA ESTABILIDAD ACTIVA</v>
          </cell>
          <cell r="AU246">
            <v>43821</v>
          </cell>
          <cell r="AV246" t="str">
            <v>POLIZA ESTABILIDAD ACTIVA IDU 083/12 VENCE EN 21/12/2019</v>
          </cell>
        </row>
        <row r="247">
          <cell r="AP247">
            <v>141389</v>
          </cell>
          <cell r="AQ247">
            <v>1000451</v>
          </cell>
          <cell r="AR247">
            <v>1</v>
          </cell>
          <cell r="AS247">
            <v>42313</v>
          </cell>
          <cell r="AT247" t="str">
            <v>IDU-083-2012 Terminado Rehabilitación IDU Circuito Movilidad  -Calzada2-POLIZA ESTABILIDAD ACTIVA</v>
          </cell>
          <cell r="AU247">
            <v>43821</v>
          </cell>
          <cell r="AV247" t="str">
            <v>POLIZA ESTABILIDAD ACTIVA IDU 083/12 VENCE EN 21/12/2019</v>
          </cell>
        </row>
        <row r="248">
          <cell r="AP248">
            <v>141390</v>
          </cell>
          <cell r="AQ248">
            <v>1000445</v>
          </cell>
          <cell r="AR248">
            <v>1</v>
          </cell>
          <cell r="AS248">
            <v>42313</v>
          </cell>
          <cell r="AT248" t="str">
            <v>IDU-083-2012 Terminado Rehabilitación IDU Circuito Movilidad  -</v>
          </cell>
          <cell r="AU248">
            <v>0</v>
          </cell>
          <cell r="AV248" t="str">
            <v>INTERVENCION IDU IDU-083-2012 Rehabilitación Fecha Reporte 4/11/2015</v>
          </cell>
        </row>
        <row r="249">
          <cell r="AP249">
            <v>141397</v>
          </cell>
          <cell r="AQ249">
            <v>1000427</v>
          </cell>
          <cell r="AR249">
            <v>1</v>
          </cell>
          <cell r="AS249">
            <v>42768</v>
          </cell>
          <cell r="AT249" t="str">
            <v>SD Reservado Acciones de Movilidad UAERMV Circuito Movilidad Salvando Vidas -</v>
          </cell>
          <cell r="AU249">
            <v>0</v>
          </cell>
          <cell r="AV249" t="str">
            <v>VIABLE</v>
          </cell>
        </row>
        <row r="250">
          <cell r="AP250">
            <v>141398</v>
          </cell>
          <cell r="AQ250">
            <v>1000468</v>
          </cell>
          <cell r="AR250">
            <v>1</v>
          </cell>
          <cell r="AS250">
            <v>42313</v>
          </cell>
          <cell r="AT250" t="str">
            <v>IDU-083-2012 Terminado Rehabilitación IDU Circuito Movilidad  -Calzada2-POLIZA ESTABILIDAD ACTIVA</v>
          </cell>
          <cell r="AU250">
            <v>43821</v>
          </cell>
          <cell r="AV250" t="str">
            <v>POLIZA ESTABILIDAD ACTIVA IDU 083/12 VENCE EN 21/12/2019</v>
          </cell>
        </row>
        <row r="251">
          <cell r="AP251">
            <v>141399</v>
          </cell>
          <cell r="AQ251">
            <v>1000483</v>
          </cell>
          <cell r="AR251">
            <v>1</v>
          </cell>
          <cell r="AS251">
            <v>42313</v>
          </cell>
          <cell r="AT251" t="str">
            <v>IDU-083-2012 Terminado Rehabilitación IDU Circuito Movilidad  -Calzada2-POLIZA ESTABILIDAD ACTIVA</v>
          </cell>
          <cell r="AU251">
            <v>43821</v>
          </cell>
          <cell r="AV251" t="str">
            <v>POLIZA ESTABILIDAD ACTIVA IDU 083/12 VENCE EN 21/12/2019</v>
          </cell>
        </row>
        <row r="252">
          <cell r="AP252">
            <v>141410</v>
          </cell>
          <cell r="AQ252">
            <v>1000318</v>
          </cell>
          <cell r="AR252">
            <v>1</v>
          </cell>
          <cell r="AS252">
            <v>42313</v>
          </cell>
          <cell r="AT252" t="str">
            <v>IDU-69-2008 Terminado Rehabilitación IDU Circuito Movilidad  -Calzada2-POLIZA ESTABILIDAD ACTIVA</v>
          </cell>
          <cell r="AU252">
            <v>42735</v>
          </cell>
          <cell r="AV252" t="str">
            <v>POLIZA ESTABILIDAD ACTIVA IDU 069/08_V11 VENCE EN 30/12/2016</v>
          </cell>
        </row>
        <row r="253">
          <cell r="AP253">
            <v>141412</v>
          </cell>
          <cell r="AQ253">
            <v>1000309</v>
          </cell>
          <cell r="AR253">
            <v>1</v>
          </cell>
          <cell r="AS253">
            <v>42313</v>
          </cell>
          <cell r="AT253" t="str">
            <v>IDU-69-2008 Terminado Rehabilitación IDU Circuito Movilidad  -Calzada2-POLIZA ESTABILIDAD ACTIVA</v>
          </cell>
          <cell r="AU253">
            <v>42735</v>
          </cell>
          <cell r="AV253" t="str">
            <v>POLIZA ESTABILIDAD ACTIVA IDU 069/08_V11 VENCE EN 30/12/2016</v>
          </cell>
        </row>
        <row r="254">
          <cell r="AP254">
            <v>141413</v>
          </cell>
          <cell r="AQ254">
            <v>1000308</v>
          </cell>
          <cell r="AR254">
            <v>1</v>
          </cell>
          <cell r="AS254">
            <v>42313</v>
          </cell>
          <cell r="AT254" t="str">
            <v>IDU-69-2008 Terminado Rehabilitación IDU Circuito Movilidad  -</v>
          </cell>
          <cell r="AU254">
            <v>0</v>
          </cell>
          <cell r="AV254" t="str">
            <v>VIABLE</v>
          </cell>
        </row>
        <row r="255">
          <cell r="AP255">
            <v>141414</v>
          </cell>
          <cell r="AQ255">
            <v>1000306</v>
          </cell>
          <cell r="AR255">
            <v>1</v>
          </cell>
          <cell r="AS255">
            <v>42313</v>
          </cell>
          <cell r="AT255" t="str">
            <v>IDU-69-2008 Terminado Mantenimiento Periódico IDU Circuito Movilidad  -anden 1-POLIZA ESTABILIDAD ACTIVA</v>
          </cell>
          <cell r="AU255">
            <v>43753</v>
          </cell>
          <cell r="AV255" t="str">
            <v>POLIZA ESTABILIDAD ACTIVA URB 190/14 Vencimiento 11/10/2019</v>
          </cell>
        </row>
        <row r="256">
          <cell r="AP256">
            <v>141415</v>
          </cell>
          <cell r="AQ256">
            <v>1000305</v>
          </cell>
          <cell r="AR256">
            <v>1</v>
          </cell>
          <cell r="AS256">
            <v>42313</v>
          </cell>
          <cell r="AT256" t="str">
            <v>IDU-69-2008 Terminado Mantenimiento Periódico IDU Circuito Movilidad  -anden 1-POLIZA ESTABILIDAD ACTIVA</v>
          </cell>
          <cell r="AU256">
            <v>43753</v>
          </cell>
          <cell r="AV256" t="str">
            <v>INTERVENCION IDU IDU-069-2008 Mantenimiento Periódico Fecha Reporte 4/11/2015</v>
          </cell>
        </row>
        <row r="257">
          <cell r="AP257">
            <v>141424</v>
          </cell>
          <cell r="AQ257">
            <v>1000419</v>
          </cell>
          <cell r="AR257">
            <v>1</v>
          </cell>
          <cell r="AS257">
            <v>42313</v>
          </cell>
          <cell r="AT257" t="str">
            <v>IDU-083-2012 Terminado Rehabilitación IDU Circuito Movilidad  -Calzada2-POLIZA ESTABILIDAD ACTIVA</v>
          </cell>
          <cell r="AU257">
            <v>43821</v>
          </cell>
          <cell r="AV257" t="str">
            <v>VIABLE</v>
          </cell>
        </row>
        <row r="258">
          <cell r="AP258">
            <v>141467</v>
          </cell>
          <cell r="AQ258">
            <v>1000146</v>
          </cell>
          <cell r="AR258">
            <v>1</v>
          </cell>
          <cell r="AS258">
            <v>42768</v>
          </cell>
          <cell r="AT258" t="str">
            <v>SD Reservado Acciones de Movilidad UAERMV Circuito Movilidad Salvando Vidas -</v>
          </cell>
          <cell r="AU258">
            <v>0</v>
          </cell>
          <cell r="AV258" t="str">
            <v>VIABLE</v>
          </cell>
        </row>
        <row r="259">
          <cell r="AP259">
            <v>141469</v>
          </cell>
          <cell r="AQ259">
            <v>1000142</v>
          </cell>
          <cell r="AR259">
            <v>1</v>
          </cell>
          <cell r="AS259">
            <v>42768</v>
          </cell>
          <cell r="AT259" t="str">
            <v>SD Reservado Acciones de Movilidad UAERMV Circuito Movilidad Salvando Vidas -</v>
          </cell>
          <cell r="AU259">
            <v>0</v>
          </cell>
          <cell r="AV259" t="str">
            <v>VIABLE</v>
          </cell>
        </row>
        <row r="260">
          <cell r="AP260">
            <v>141472</v>
          </cell>
          <cell r="AQ260">
            <v>1000138</v>
          </cell>
          <cell r="AR260">
            <v>1</v>
          </cell>
          <cell r="AS260">
            <v>42768</v>
          </cell>
          <cell r="AT260" t="str">
            <v>SD Reservado Acciones de Movilidad UAERMV Circuito Movilidad Salvando Vidas -</v>
          </cell>
          <cell r="AU260">
            <v>0</v>
          </cell>
          <cell r="AV260" t="str">
            <v>VIABLE</v>
          </cell>
        </row>
        <row r="261">
          <cell r="AP261">
            <v>141475</v>
          </cell>
          <cell r="AQ261">
            <v>1000040</v>
          </cell>
          <cell r="AR261">
            <v>1</v>
          </cell>
          <cell r="AS261">
            <v>42409</v>
          </cell>
          <cell r="AT261" t="str">
            <v>IDU-1686-2014 Terminado Rehabilitación IDU Circuito Movilidad  -</v>
          </cell>
          <cell r="AU261">
            <v>0</v>
          </cell>
          <cell r="AV261" t="str">
            <v>INTERVENCION IDU IDU-1686-2014 Rehabilitación Fecha Reporte 8/2/2016</v>
          </cell>
        </row>
        <row r="262">
          <cell r="AP262">
            <v>141476</v>
          </cell>
          <cell r="AQ262">
            <v>1000038</v>
          </cell>
          <cell r="AR262">
            <v>1</v>
          </cell>
          <cell r="AS262">
            <v>42409</v>
          </cell>
          <cell r="AT262" t="str">
            <v>IDU-1686-2014 Terminado Rehabilitación IDU Circuito Movilidad  -</v>
          </cell>
          <cell r="AU262">
            <v>0</v>
          </cell>
          <cell r="AV262" t="str">
            <v>INTERVENCION IDU IDU-1686-2014 Rehabilitación Fecha Reporte 8/2/2016</v>
          </cell>
        </row>
        <row r="263">
          <cell r="AP263">
            <v>141477</v>
          </cell>
          <cell r="AQ263">
            <v>1000037</v>
          </cell>
          <cell r="AR263">
            <v>1</v>
          </cell>
          <cell r="AS263">
            <v>42409</v>
          </cell>
          <cell r="AT263" t="str">
            <v>IDU-1686-2014 Terminado Reconstrucción IDU Circuito Movilidad  -</v>
          </cell>
          <cell r="AU263">
            <v>0</v>
          </cell>
          <cell r="AV263" t="str">
            <v>INTERVENCION IDU IDU-1686-2014 Reconstrucción Fecha Reporte 8/2/2016</v>
          </cell>
        </row>
        <row r="264">
          <cell r="AP264">
            <v>141478</v>
          </cell>
          <cell r="AQ264">
            <v>1000036</v>
          </cell>
          <cell r="AR264">
            <v>1</v>
          </cell>
          <cell r="AS264">
            <v>42409</v>
          </cell>
          <cell r="AT264" t="str">
            <v>IDU-1686-2014 Terminado Rehabilitación IDU Circuito Movilidad  -</v>
          </cell>
          <cell r="AU264">
            <v>0</v>
          </cell>
          <cell r="AV264" t="str">
            <v>INTERVENCION IDU IDU-1686-2014 Rehabilitación Fecha Reporte 8/2/2016</v>
          </cell>
        </row>
        <row r="265">
          <cell r="AP265">
            <v>141479</v>
          </cell>
          <cell r="AQ265">
            <v>1000035</v>
          </cell>
          <cell r="AR265">
            <v>1</v>
          </cell>
          <cell r="AS265">
            <v>42409</v>
          </cell>
          <cell r="AT265" t="str">
            <v>IDU-1686-2014 Terminado Reconstrucción IDU Circuito Movilidad  -</v>
          </cell>
          <cell r="AU265">
            <v>0</v>
          </cell>
          <cell r="AV265" t="str">
            <v>INTERVENCION IDU IDU-1686-2014 Reconstrucción Fecha Reporte 8/2/2016</v>
          </cell>
        </row>
        <row r="266">
          <cell r="AP266">
            <v>471072</v>
          </cell>
          <cell r="AQ266">
            <v>1006223</v>
          </cell>
          <cell r="AR266">
            <v>1</v>
          </cell>
          <cell r="AS266">
            <v>42760</v>
          </cell>
          <cell r="AT266" t="str">
            <v>SD Terminado Parcheo UAERMV Arterial SD Reporte Ejecución diciembre de 2016-</v>
          </cell>
          <cell r="AU266">
            <v>0</v>
          </cell>
          <cell r="AV266" t="str">
            <v>sc</v>
          </cell>
        </row>
        <row r="267">
          <cell r="AP267">
            <v>471073</v>
          </cell>
          <cell r="AQ267">
            <v>1006223</v>
          </cell>
          <cell r="AR267">
            <v>1</v>
          </cell>
          <cell r="AS267">
            <v>42760</v>
          </cell>
          <cell r="AT267" t="str">
            <v>SD Terminado Parcheo UAERMV Arterial SD Reporte Ejecución diciembre de 2016-</v>
          </cell>
          <cell r="AU267">
            <v>0</v>
          </cell>
          <cell r="AV267" t="str">
            <v>sc</v>
          </cell>
        </row>
        <row r="268">
          <cell r="AP268">
            <v>471076</v>
          </cell>
          <cell r="AQ268">
            <v>1006227</v>
          </cell>
          <cell r="AR268">
            <v>1</v>
          </cell>
          <cell r="AS268">
            <v>42313</v>
          </cell>
          <cell r="AT268" t="str">
            <v>IDU-69-2008 Terminado Acciones de Movilidad IDU Circuito Movilidad  -</v>
          </cell>
          <cell r="AU268">
            <v>0</v>
          </cell>
          <cell r="AV268" t="str">
            <v>BUEN ESTADO</v>
          </cell>
        </row>
        <row r="269">
          <cell r="AP269">
            <v>471083</v>
          </cell>
          <cell r="AQ269">
            <v>1006233</v>
          </cell>
          <cell r="AR269">
            <v>1</v>
          </cell>
          <cell r="AS269">
            <v>42731</v>
          </cell>
          <cell r="AT269" t="str">
            <v>SD Reservado Mantenimiento Rutinario IDU Circuito Movilidad EJECUCION SITP 2016 -</v>
          </cell>
          <cell r="AU269">
            <v>0</v>
          </cell>
          <cell r="AV269" t="str">
            <v>RESERVADO IDU 2016</v>
          </cell>
        </row>
        <row r="270">
          <cell r="AP270">
            <v>471086</v>
          </cell>
          <cell r="AQ270">
            <v>1006236</v>
          </cell>
          <cell r="AR270">
            <v>1</v>
          </cell>
          <cell r="AS270">
            <v>42409</v>
          </cell>
          <cell r="AT270" t="str">
            <v>IDU-1686-2014 Terminado Mantenimiento Rutinario IDU Circuito Movilidad  -</v>
          </cell>
          <cell r="AU270">
            <v>0</v>
          </cell>
          <cell r="AV270" t="str">
            <v>IDU-1686-2014</v>
          </cell>
        </row>
        <row r="271">
          <cell r="AP271">
            <v>473995</v>
          </cell>
          <cell r="AQ271">
            <v>1001075</v>
          </cell>
          <cell r="AR271">
            <v>1</v>
          </cell>
          <cell r="AS271">
            <v>41912</v>
          </cell>
          <cell r="AT271" t="str">
            <v>CONV-IDU-009-2011 Terminado Rehabilitación UAERMV Circuito Movilidad  -</v>
          </cell>
          <cell r="AU271">
            <v>0</v>
          </cell>
          <cell r="AV271" t="str">
            <v>sc</v>
          </cell>
        </row>
        <row r="272">
          <cell r="AP272">
            <v>474177</v>
          </cell>
          <cell r="AQ272">
            <v>1002557</v>
          </cell>
          <cell r="AR272">
            <v>1</v>
          </cell>
          <cell r="AS272">
            <v>42524</v>
          </cell>
          <cell r="AT272" t="str">
            <v>IDU-1806-2015 Contratado Conservacion IDU Arterial BRIGADA DE REACCION VIAL FASE I -</v>
          </cell>
          <cell r="AU272">
            <v>0</v>
          </cell>
          <cell r="AV272" t="str">
            <v>sc</v>
          </cell>
        </row>
        <row r="273">
          <cell r="AP273">
            <v>474188</v>
          </cell>
          <cell r="AQ273">
            <v>1002599</v>
          </cell>
          <cell r="AR273">
            <v>1</v>
          </cell>
          <cell r="AS273">
            <v>42524</v>
          </cell>
          <cell r="AT273" t="str">
            <v>IDU-1806-2015 Contratado Conservacion IDU Arterial BRIGADA DE REACCION VIAL FASE I -</v>
          </cell>
          <cell r="AU273">
            <v>0</v>
          </cell>
          <cell r="AV273" t="str">
            <v>sc</v>
          </cell>
        </row>
        <row r="274">
          <cell r="AP274">
            <v>502356</v>
          </cell>
          <cell r="AQ274">
            <v>1005717</v>
          </cell>
          <cell r="AR274">
            <v>1</v>
          </cell>
          <cell r="AS274">
            <v>42524</v>
          </cell>
          <cell r="AT274" t="str">
            <v>IDU-1806-2015 Contratado Conservacion IDU Arterial BRIGADA DE REACCION VIAL FASE I -</v>
          </cell>
          <cell r="AU274">
            <v>0</v>
          </cell>
          <cell r="AV274" t="str">
            <v>sc</v>
          </cell>
        </row>
        <row r="275">
          <cell r="AP275">
            <v>502358</v>
          </cell>
          <cell r="AQ275">
            <v>1005717</v>
          </cell>
          <cell r="AR275">
            <v>1</v>
          </cell>
          <cell r="AS275">
            <v>42760</v>
          </cell>
          <cell r="AT275" t="str">
            <v>SD Terminado Parcheo UAERMV Arterial SD Reporte Ejecución diciembre de 2016-</v>
          </cell>
          <cell r="AU275">
            <v>0</v>
          </cell>
          <cell r="AV275" t="str">
            <v>sc</v>
          </cell>
        </row>
        <row r="276">
          <cell r="AP276">
            <v>502360</v>
          </cell>
          <cell r="AQ276">
            <v>1005717</v>
          </cell>
          <cell r="AR276">
            <v>1</v>
          </cell>
          <cell r="AS276">
            <v>42524</v>
          </cell>
          <cell r="AT276" t="str">
            <v>IDU-1806-2015 Contratado Conservacion IDU Arterial BRIGADA DE REACCION VIAL FASE I -</v>
          </cell>
          <cell r="AU276">
            <v>0</v>
          </cell>
          <cell r="AV276" t="str">
            <v>sc</v>
          </cell>
        </row>
        <row r="277">
          <cell r="AP277">
            <v>502362</v>
          </cell>
          <cell r="AQ277">
            <v>1005717</v>
          </cell>
          <cell r="AR277">
            <v>1</v>
          </cell>
          <cell r="AS277">
            <v>42760</v>
          </cell>
          <cell r="AT277" t="str">
            <v>SD Terminado Parcheo UAERMV Arterial SD Reporte Ejecución diciembre de 2016-</v>
          </cell>
          <cell r="AU277">
            <v>0</v>
          </cell>
          <cell r="AV277" t="str">
            <v>sc</v>
          </cell>
        </row>
        <row r="278">
          <cell r="AP278">
            <v>502364</v>
          </cell>
          <cell r="AQ278">
            <v>1005717</v>
          </cell>
          <cell r="AR278">
            <v>1</v>
          </cell>
          <cell r="AS278">
            <v>42524</v>
          </cell>
          <cell r="AT278" t="str">
            <v>IDU-1806-2015 Contratado Conservacion IDU Arterial BRIGADA DE REACCION VIAL FASE I -</v>
          </cell>
          <cell r="AU278">
            <v>0</v>
          </cell>
          <cell r="AV278" t="str">
            <v>sc</v>
          </cell>
        </row>
        <row r="279">
          <cell r="AP279">
            <v>502367</v>
          </cell>
          <cell r="AQ279">
            <v>1004705</v>
          </cell>
          <cell r="AR279">
            <v>1</v>
          </cell>
          <cell r="AS279">
            <v>42524</v>
          </cell>
          <cell r="AT279" t="str">
            <v>IDU-1806-2015 Contratado Conservacion IDU Arterial BRIGADA DE REACCION VIAL FASE I -</v>
          </cell>
          <cell r="AU279">
            <v>0</v>
          </cell>
          <cell r="AV279" t="str">
            <v>sc</v>
          </cell>
        </row>
        <row r="280">
          <cell r="AP280">
            <v>502369</v>
          </cell>
          <cell r="AQ280">
            <v>1004705</v>
          </cell>
          <cell r="AR280">
            <v>1</v>
          </cell>
          <cell r="AS280">
            <v>42524</v>
          </cell>
          <cell r="AT280" t="str">
            <v>IDU-1806-2015 Contratado Conservacion IDU Arterial BRIGADA DE REACCION VIAL FASE I -</v>
          </cell>
          <cell r="AU280">
            <v>0</v>
          </cell>
          <cell r="AV280" t="str">
            <v>sc</v>
          </cell>
        </row>
        <row r="281">
          <cell r="AP281">
            <v>502372</v>
          </cell>
          <cell r="AQ281">
            <v>1004856</v>
          </cell>
          <cell r="AR281">
            <v>1</v>
          </cell>
          <cell r="AS281">
            <v>42524</v>
          </cell>
          <cell r="AT281" t="str">
            <v>IDU-1806-2015 Contratado Conservacion IDU Arterial BRIGADA DE REACCION VIAL FASE I -</v>
          </cell>
          <cell r="AU281">
            <v>0</v>
          </cell>
          <cell r="AV281" t="str">
            <v>sc</v>
          </cell>
        </row>
        <row r="282">
          <cell r="AP282">
            <v>502374</v>
          </cell>
          <cell r="AQ282">
            <v>1004856</v>
          </cell>
          <cell r="AR282">
            <v>1</v>
          </cell>
          <cell r="AS282">
            <v>42524</v>
          </cell>
          <cell r="AT282" t="str">
            <v>IDU-1806-2015 Contratado Conservacion IDU Arterial BRIGADA DE REACCION VIAL FASE I -</v>
          </cell>
          <cell r="AU282">
            <v>0</v>
          </cell>
          <cell r="AV282" t="str">
            <v>sc</v>
          </cell>
        </row>
        <row r="283">
          <cell r="AP283">
            <v>502377</v>
          </cell>
          <cell r="AQ283">
            <v>1004742</v>
          </cell>
          <cell r="AR283">
            <v>1</v>
          </cell>
          <cell r="AS283">
            <v>42524</v>
          </cell>
          <cell r="AT283" t="str">
            <v>IDU-1806-2015 Contratado Conservacion IDU Arterial BRIGADA DE REACCION VIAL FASE I -</v>
          </cell>
          <cell r="AU283">
            <v>0</v>
          </cell>
          <cell r="AV283" t="str">
            <v>sc</v>
          </cell>
        </row>
        <row r="284">
          <cell r="AP284">
            <v>502379</v>
          </cell>
          <cell r="AQ284">
            <v>1004742</v>
          </cell>
          <cell r="AR284">
            <v>1</v>
          </cell>
          <cell r="AS284">
            <v>42524</v>
          </cell>
          <cell r="AT284" t="str">
            <v>IDU-1806-2015 Contratado Conservacion IDU Arterial BRIGADA DE REACCION VIAL FASE I -</v>
          </cell>
          <cell r="AU284">
            <v>0</v>
          </cell>
          <cell r="AV284" t="str">
            <v>sc</v>
          </cell>
        </row>
        <row r="285">
          <cell r="AP285">
            <v>502618</v>
          </cell>
          <cell r="AQ285">
            <v>1002840</v>
          </cell>
          <cell r="AR285">
            <v>1</v>
          </cell>
          <cell r="AS285">
            <v>42524</v>
          </cell>
          <cell r="AT285" t="str">
            <v>IDU-1806-2015 Contratado Conservacion IDU Arterial BRIGADA DE REACCION VIAL FASE I -</v>
          </cell>
          <cell r="AU285">
            <v>0</v>
          </cell>
          <cell r="AV285" t="str">
            <v>sc</v>
          </cell>
        </row>
        <row r="286">
          <cell r="AP286">
            <v>502620</v>
          </cell>
          <cell r="AQ286">
            <v>1002840</v>
          </cell>
          <cell r="AR286">
            <v>1</v>
          </cell>
          <cell r="AS286">
            <v>42524</v>
          </cell>
          <cell r="AT286" t="str">
            <v>IDU-1806-2015 Contratado Conservacion IDU Arterial BRIGADA DE REACCION VIAL FASE I -</v>
          </cell>
          <cell r="AU286">
            <v>0</v>
          </cell>
          <cell r="AV286" t="str">
            <v>sc</v>
          </cell>
        </row>
        <row r="287">
          <cell r="AP287">
            <v>502628</v>
          </cell>
          <cell r="AQ287">
            <v>1001518</v>
          </cell>
          <cell r="AR287">
            <v>1</v>
          </cell>
          <cell r="AS287">
            <v>42524</v>
          </cell>
          <cell r="AT287" t="str">
            <v>IDU-1806-2015 Contratado Conservacion IDU Arterial BRIGADA DE REACCION VIAL FASE I -</v>
          </cell>
          <cell r="AU287">
            <v>0</v>
          </cell>
          <cell r="AV287" t="str">
            <v>sc</v>
          </cell>
        </row>
        <row r="288">
          <cell r="AP288">
            <v>502630</v>
          </cell>
          <cell r="AQ288">
            <v>1001518</v>
          </cell>
          <cell r="AR288">
            <v>1</v>
          </cell>
          <cell r="AS288">
            <v>42524</v>
          </cell>
          <cell r="AT288" t="str">
            <v>IDU-1806-2015 Contratado Conservacion IDU Arterial BRIGADA DE REACCION VIAL FASE I -</v>
          </cell>
          <cell r="AU288">
            <v>0</v>
          </cell>
          <cell r="AV288" t="str">
            <v>sc</v>
          </cell>
        </row>
        <row r="289">
          <cell r="AP289">
            <v>502633</v>
          </cell>
          <cell r="AQ289">
            <v>1001643</v>
          </cell>
          <cell r="AR289">
            <v>1</v>
          </cell>
          <cell r="AS289">
            <v>42524</v>
          </cell>
          <cell r="AT289" t="str">
            <v>IDU-1806-2015 Contratado Conservacion IDU Arterial BRIGADA DE REACCION VIAL FASE I -</v>
          </cell>
          <cell r="AU289">
            <v>0</v>
          </cell>
          <cell r="AV289" t="str">
            <v>sc</v>
          </cell>
        </row>
        <row r="290">
          <cell r="AP290">
            <v>502635</v>
          </cell>
          <cell r="AQ290">
            <v>1001643</v>
          </cell>
          <cell r="AR290">
            <v>1</v>
          </cell>
          <cell r="AS290">
            <v>42524</v>
          </cell>
          <cell r="AT290" t="str">
            <v>IDU-1806-2015 Contratado Conservacion IDU Arterial BRIGADA DE REACCION VIAL FASE I -</v>
          </cell>
          <cell r="AU290">
            <v>0</v>
          </cell>
          <cell r="AV290" t="str">
            <v>sc</v>
          </cell>
        </row>
        <row r="291">
          <cell r="AP291">
            <v>502638</v>
          </cell>
          <cell r="AQ291">
            <v>1001872</v>
          </cell>
          <cell r="AR291">
            <v>1</v>
          </cell>
          <cell r="AS291">
            <v>42524</v>
          </cell>
          <cell r="AT291" t="str">
            <v>IDU-1806-2015 Contratado Conservacion IDU Arterial BRIGADA DE REACCION VIAL FASE I -</v>
          </cell>
          <cell r="AU291">
            <v>0</v>
          </cell>
          <cell r="AV291" t="str">
            <v>sc</v>
          </cell>
        </row>
        <row r="292">
          <cell r="AP292">
            <v>502640</v>
          </cell>
          <cell r="AQ292">
            <v>1001872</v>
          </cell>
          <cell r="AR292">
            <v>1</v>
          </cell>
          <cell r="AS292">
            <v>42524</v>
          </cell>
          <cell r="AT292" t="str">
            <v>IDU-1806-2015 Contratado Conservacion IDU Arterial BRIGADA DE REACCION VIAL FASE I -</v>
          </cell>
          <cell r="AU292">
            <v>0</v>
          </cell>
          <cell r="AV292" t="str">
            <v>sc</v>
          </cell>
        </row>
        <row r="293">
          <cell r="AP293">
            <v>502648</v>
          </cell>
          <cell r="AQ293">
            <v>1002171</v>
          </cell>
          <cell r="AR293">
            <v>1</v>
          </cell>
          <cell r="AS293">
            <v>42524</v>
          </cell>
          <cell r="AT293" t="str">
            <v>IDU-1806-2015 Contratado Conservacion IDU Arterial BRIGADA DE REACCION VIAL FASE I -</v>
          </cell>
          <cell r="AU293">
            <v>0</v>
          </cell>
          <cell r="AV293" t="str">
            <v>sc</v>
          </cell>
        </row>
        <row r="294">
          <cell r="AP294">
            <v>502650</v>
          </cell>
          <cell r="AQ294">
            <v>1002171</v>
          </cell>
          <cell r="AR294">
            <v>1</v>
          </cell>
          <cell r="AS294">
            <v>42524</v>
          </cell>
          <cell r="AT294" t="str">
            <v>IDU-1806-2015 Contratado Conservacion IDU Arterial BRIGADA DE REACCION VIAL FASE I -</v>
          </cell>
          <cell r="AU294">
            <v>0</v>
          </cell>
          <cell r="AV294" t="str">
            <v>sc</v>
          </cell>
        </row>
        <row r="295">
          <cell r="AP295">
            <v>502653</v>
          </cell>
          <cell r="AQ295">
            <v>1002207</v>
          </cell>
          <cell r="AR295">
            <v>1</v>
          </cell>
          <cell r="AS295">
            <v>42524</v>
          </cell>
          <cell r="AT295" t="str">
            <v>IDU-1806-2015 Contratado Conservacion IDU Arterial BRIGADA DE REACCION VIAL FASE I -</v>
          </cell>
          <cell r="AU295">
            <v>0</v>
          </cell>
          <cell r="AV295" t="str">
            <v>sc</v>
          </cell>
        </row>
        <row r="296">
          <cell r="AP296">
            <v>502655</v>
          </cell>
          <cell r="AQ296">
            <v>1002207</v>
          </cell>
          <cell r="AR296">
            <v>1</v>
          </cell>
          <cell r="AS296">
            <v>42524</v>
          </cell>
          <cell r="AT296" t="str">
            <v>IDU-1806-2015 Contratado Conservacion IDU Arterial BRIGADA DE REACCION VIAL FASE I -</v>
          </cell>
          <cell r="AU296">
            <v>0</v>
          </cell>
          <cell r="AV296" t="str">
            <v>sc</v>
          </cell>
        </row>
        <row r="297">
          <cell r="AP297">
            <v>502658</v>
          </cell>
          <cell r="AQ297">
            <v>1002246</v>
          </cell>
          <cell r="AR297">
            <v>1</v>
          </cell>
          <cell r="AS297">
            <v>42524</v>
          </cell>
          <cell r="AT297" t="str">
            <v>IDU-1806-2015 Contratado Conservacion IDU Arterial BRIGADA DE REACCION VIAL FASE I -</v>
          </cell>
          <cell r="AU297">
            <v>0</v>
          </cell>
          <cell r="AV297" t="str">
            <v>sc</v>
          </cell>
        </row>
        <row r="298">
          <cell r="AP298">
            <v>502660</v>
          </cell>
          <cell r="AQ298">
            <v>1002246</v>
          </cell>
          <cell r="AR298">
            <v>1</v>
          </cell>
          <cell r="AS298">
            <v>42524</v>
          </cell>
          <cell r="AT298" t="str">
            <v>IDU-1806-2015 Contratado Conservacion IDU Arterial BRIGADA DE REACCION VIAL FASE I -</v>
          </cell>
          <cell r="AU298">
            <v>0</v>
          </cell>
          <cell r="AV298" t="str">
            <v>sc</v>
          </cell>
        </row>
        <row r="299">
          <cell r="AP299">
            <v>502663</v>
          </cell>
          <cell r="AQ299">
            <v>1002347</v>
          </cell>
          <cell r="AR299">
            <v>1</v>
          </cell>
          <cell r="AS299">
            <v>42524</v>
          </cell>
          <cell r="AT299" t="str">
            <v>IDU-1806-2015 Contratado Conservacion IDU Arterial BRIGADA DE REACCION VIAL FASE I -</v>
          </cell>
          <cell r="AU299">
            <v>0</v>
          </cell>
          <cell r="AV299" t="str">
            <v>sc</v>
          </cell>
        </row>
        <row r="300">
          <cell r="AP300">
            <v>502665</v>
          </cell>
          <cell r="AQ300">
            <v>1002347</v>
          </cell>
          <cell r="AR300">
            <v>1</v>
          </cell>
          <cell r="AS300">
            <v>42524</v>
          </cell>
          <cell r="AT300" t="str">
            <v>IDU-1806-2015 Contratado Conservacion IDU Arterial BRIGADA DE REACCION VIAL FASE I -</v>
          </cell>
          <cell r="AU300">
            <v>0</v>
          </cell>
          <cell r="AV300" t="str">
            <v>sc</v>
          </cell>
        </row>
        <row r="301">
          <cell r="AP301">
            <v>502668</v>
          </cell>
          <cell r="AQ301">
            <v>1002277</v>
          </cell>
          <cell r="AR301">
            <v>1</v>
          </cell>
          <cell r="AS301">
            <v>42524</v>
          </cell>
          <cell r="AT301" t="str">
            <v>IDU-1806-2015 Contratado Conservacion IDU Arterial BRIGADA DE REACCION VIAL FASE I -</v>
          </cell>
          <cell r="AU301">
            <v>0</v>
          </cell>
          <cell r="AV301" t="str">
            <v>sc</v>
          </cell>
        </row>
        <row r="302">
          <cell r="AP302">
            <v>502670</v>
          </cell>
          <cell r="AQ302">
            <v>1002277</v>
          </cell>
          <cell r="AR302">
            <v>1</v>
          </cell>
          <cell r="AS302">
            <v>42524</v>
          </cell>
          <cell r="AT302" t="str">
            <v>IDU-1806-2015 Contratado Conservacion IDU Arterial BRIGADA DE REACCION VIAL FASE I -</v>
          </cell>
          <cell r="AU302">
            <v>0</v>
          </cell>
          <cell r="AV302" t="str">
            <v>sc</v>
          </cell>
        </row>
        <row r="303">
          <cell r="AP303">
            <v>502845</v>
          </cell>
          <cell r="AQ303">
            <v>1003466</v>
          </cell>
          <cell r="AR303">
            <v>1</v>
          </cell>
          <cell r="AS303">
            <v>42524</v>
          </cell>
          <cell r="AT303" t="str">
            <v>IDU-1806-2015 Contratado Conservacion IDU Arterial BRIGADA DE REACCION VIAL FASE I -</v>
          </cell>
          <cell r="AU303">
            <v>0</v>
          </cell>
          <cell r="AV303" t="str">
            <v>sc</v>
          </cell>
        </row>
        <row r="304">
          <cell r="AP304">
            <v>502847</v>
          </cell>
          <cell r="AQ304">
            <v>1003466</v>
          </cell>
          <cell r="AR304">
            <v>1</v>
          </cell>
          <cell r="AS304">
            <v>42524</v>
          </cell>
          <cell r="AT304" t="str">
            <v>IDU-1806-2015 Contratado Conservacion IDU Arterial BRIGADA DE REACCION VIAL FASE I -</v>
          </cell>
          <cell r="AU304">
            <v>0</v>
          </cell>
          <cell r="AV304" t="str">
            <v>sc</v>
          </cell>
        </row>
        <row r="305">
          <cell r="AP305">
            <v>502850</v>
          </cell>
          <cell r="AQ305">
            <v>1006338</v>
          </cell>
          <cell r="AR305">
            <v>1</v>
          </cell>
          <cell r="AS305">
            <v>42667</v>
          </cell>
          <cell r="AT305" t="str">
            <v>SD Terminado Rehabilitación UAERMV Arterial SD Intervenida 14/04/2014 Reporte depuración ejecución UMV-</v>
          </cell>
          <cell r="AU305">
            <v>0</v>
          </cell>
          <cell r="AV305" t="str">
            <v>sc</v>
          </cell>
        </row>
        <row r="306">
          <cell r="AP306">
            <v>502852</v>
          </cell>
          <cell r="AQ306">
            <v>1006338</v>
          </cell>
          <cell r="AR306">
            <v>1</v>
          </cell>
          <cell r="AS306">
            <v>42524</v>
          </cell>
          <cell r="AT306" t="str">
            <v>IDU-1806-2015 Contratado Conservacion IDU Arterial BRIGADA DE REACCION VIAL FASE I -</v>
          </cell>
          <cell r="AU306">
            <v>0</v>
          </cell>
          <cell r="AV306" t="str">
            <v>sc</v>
          </cell>
        </row>
        <row r="307">
          <cell r="AP307">
            <v>502855</v>
          </cell>
          <cell r="AQ307">
            <v>1003690</v>
          </cell>
          <cell r="AR307">
            <v>1</v>
          </cell>
          <cell r="AS307">
            <v>42524</v>
          </cell>
          <cell r="AT307" t="str">
            <v>IDU-1806-2015 Contratado Conservacion IDU Arterial BRIGADA DE REACCION VIAL FASE I -</v>
          </cell>
          <cell r="AU307">
            <v>0</v>
          </cell>
          <cell r="AV307" t="str">
            <v>sc</v>
          </cell>
        </row>
        <row r="308">
          <cell r="AP308">
            <v>502857</v>
          </cell>
          <cell r="AQ308">
            <v>1003690</v>
          </cell>
          <cell r="AR308">
            <v>1</v>
          </cell>
          <cell r="AS308">
            <v>42524</v>
          </cell>
          <cell r="AT308" t="str">
            <v>IDU-1806-2015 Contratado Conservacion IDU Arterial BRIGADA DE REACCION VIAL FASE I -</v>
          </cell>
          <cell r="AU308">
            <v>0</v>
          </cell>
          <cell r="AV308" t="str">
            <v>sc</v>
          </cell>
        </row>
        <row r="309">
          <cell r="AP309">
            <v>502860</v>
          </cell>
          <cell r="AQ309">
            <v>1003533</v>
          </cell>
          <cell r="AR309">
            <v>1</v>
          </cell>
          <cell r="AS309">
            <v>42524</v>
          </cell>
          <cell r="AT309" t="str">
            <v>IDU-1806-2015 Contratado Conservacion IDU Arterial BRIGADA DE REACCION VIAL FASE I -</v>
          </cell>
          <cell r="AU309">
            <v>0</v>
          </cell>
          <cell r="AV309" t="str">
            <v>sc</v>
          </cell>
        </row>
        <row r="310">
          <cell r="AP310">
            <v>502862</v>
          </cell>
          <cell r="AQ310">
            <v>1003533</v>
          </cell>
          <cell r="AR310">
            <v>1</v>
          </cell>
          <cell r="AS310">
            <v>42524</v>
          </cell>
          <cell r="AT310" t="str">
            <v>IDU-1806-2015 Contratado Conservacion IDU Arterial BRIGADA DE REACCION VIAL FASE I -</v>
          </cell>
          <cell r="AU310">
            <v>0</v>
          </cell>
          <cell r="AV310" t="str">
            <v>sc</v>
          </cell>
        </row>
        <row r="311">
          <cell r="AP311">
            <v>502865</v>
          </cell>
          <cell r="AQ311">
            <v>1002897</v>
          </cell>
          <cell r="AR311">
            <v>1</v>
          </cell>
          <cell r="AS311">
            <v>42524</v>
          </cell>
          <cell r="AT311" t="str">
            <v>IDU-1806-2015 Contratado Conservacion IDU Arterial BRIGADA DE REACCION VIAL FASE I -</v>
          </cell>
          <cell r="AU311">
            <v>0</v>
          </cell>
          <cell r="AV311" t="str">
            <v>sc</v>
          </cell>
        </row>
        <row r="312">
          <cell r="AP312">
            <v>502867</v>
          </cell>
          <cell r="AQ312">
            <v>1002897</v>
          </cell>
          <cell r="AR312">
            <v>1</v>
          </cell>
          <cell r="AS312">
            <v>42524</v>
          </cell>
          <cell r="AT312" t="str">
            <v>IDU-1806-2015 Contratado Conservacion IDU Arterial BRIGADA DE REACCION VIAL FASE I -</v>
          </cell>
          <cell r="AU312">
            <v>0</v>
          </cell>
          <cell r="AV312" t="str">
            <v>sc</v>
          </cell>
        </row>
        <row r="313">
          <cell r="AP313">
            <v>502870</v>
          </cell>
          <cell r="AQ313">
            <v>1003390</v>
          </cell>
          <cell r="AR313">
            <v>1</v>
          </cell>
          <cell r="AS313">
            <v>42524</v>
          </cell>
          <cell r="AT313" t="str">
            <v>IDU-1806-2015 Contratado Conservacion IDU Arterial BRIGADA DE REACCION VIAL FASE I -</v>
          </cell>
          <cell r="AU313">
            <v>0</v>
          </cell>
          <cell r="AV313" t="str">
            <v>sc</v>
          </cell>
        </row>
        <row r="314">
          <cell r="AP314">
            <v>502872</v>
          </cell>
          <cell r="AQ314">
            <v>1003390</v>
          </cell>
          <cell r="AR314">
            <v>1</v>
          </cell>
          <cell r="AS314">
            <v>42524</v>
          </cell>
          <cell r="AT314" t="str">
            <v>IDU-1806-2015 Contratado Conservacion IDU Arterial BRIGADA DE REACCION VIAL FASE I -</v>
          </cell>
          <cell r="AU314">
            <v>0</v>
          </cell>
          <cell r="AV314" t="str">
            <v>sc</v>
          </cell>
        </row>
        <row r="315">
          <cell r="AP315">
            <v>502875</v>
          </cell>
          <cell r="AQ315">
            <v>1003321</v>
          </cell>
          <cell r="AR315">
            <v>1</v>
          </cell>
          <cell r="AS315">
            <v>42524</v>
          </cell>
          <cell r="AT315" t="str">
            <v>IDU-1806-2015 Contratado Conservacion IDU Arterial BRIGADA DE REACCION VIAL FASE I -</v>
          </cell>
          <cell r="AU315">
            <v>0</v>
          </cell>
          <cell r="AV315" t="str">
            <v>sc</v>
          </cell>
        </row>
        <row r="316">
          <cell r="AP316">
            <v>502877</v>
          </cell>
          <cell r="AQ316">
            <v>1003321</v>
          </cell>
          <cell r="AR316">
            <v>1</v>
          </cell>
          <cell r="AS316">
            <v>42524</v>
          </cell>
          <cell r="AT316" t="str">
            <v>IDU-1806-2015 Contratado Conservacion IDU Arterial BRIGADA DE REACCION VIAL FASE I -</v>
          </cell>
          <cell r="AU316">
            <v>0</v>
          </cell>
          <cell r="AV316" t="str">
            <v>sc</v>
          </cell>
        </row>
        <row r="317">
          <cell r="AP317">
            <v>502880</v>
          </cell>
          <cell r="AQ317">
            <v>1003257</v>
          </cell>
          <cell r="AR317">
            <v>1</v>
          </cell>
          <cell r="AS317">
            <v>42524</v>
          </cell>
          <cell r="AT317" t="str">
            <v>IDU-1806-2015 Contratado Conservacion IDU Arterial BRIGADA DE REACCION VIAL FASE I -</v>
          </cell>
          <cell r="AU317">
            <v>0</v>
          </cell>
          <cell r="AV317" t="str">
            <v>sc</v>
          </cell>
        </row>
        <row r="318">
          <cell r="AP318">
            <v>502882</v>
          </cell>
          <cell r="AQ318">
            <v>1003257</v>
          </cell>
          <cell r="AR318">
            <v>1</v>
          </cell>
          <cell r="AS318">
            <v>42524</v>
          </cell>
          <cell r="AT318" t="str">
            <v>IDU-1806-2015 Contratado Conservacion IDU Arterial BRIGADA DE REACCION VIAL FASE I -</v>
          </cell>
          <cell r="AU318">
            <v>0</v>
          </cell>
          <cell r="AV318" t="str">
            <v>sc</v>
          </cell>
        </row>
        <row r="319">
          <cell r="AP319">
            <v>502885</v>
          </cell>
          <cell r="AQ319">
            <v>1003049</v>
          </cell>
          <cell r="AR319">
            <v>1</v>
          </cell>
          <cell r="AS319">
            <v>42524</v>
          </cell>
          <cell r="AT319" t="str">
            <v>IDU-1806-2015 Contratado Conservacion IDU Arterial BRIGADA DE REACCION VIAL FASE I -</v>
          </cell>
          <cell r="AU319">
            <v>0</v>
          </cell>
          <cell r="AV319" t="str">
            <v>sc</v>
          </cell>
        </row>
        <row r="320">
          <cell r="AP320">
            <v>502887</v>
          </cell>
          <cell r="AQ320">
            <v>1003049</v>
          </cell>
          <cell r="AR320">
            <v>1</v>
          </cell>
          <cell r="AS320">
            <v>42524</v>
          </cell>
          <cell r="AT320" t="str">
            <v>IDU-1806-2015 Contratado Conservacion IDU Arterial BRIGADA DE REACCION VIAL FASE I -</v>
          </cell>
          <cell r="AU320">
            <v>0</v>
          </cell>
          <cell r="AV320" t="str">
            <v>sc</v>
          </cell>
        </row>
        <row r="321">
          <cell r="AP321">
            <v>502890</v>
          </cell>
          <cell r="AQ321">
            <v>1003170</v>
          </cell>
          <cell r="AR321">
            <v>1</v>
          </cell>
          <cell r="AS321">
            <v>42524</v>
          </cell>
          <cell r="AT321" t="str">
            <v>IDU-1806-2015 Contratado Conservacion IDU Arterial BRIGADA DE REACCION VIAL FASE I -</v>
          </cell>
          <cell r="AU321">
            <v>0</v>
          </cell>
          <cell r="AV321" t="str">
            <v>sc</v>
          </cell>
        </row>
        <row r="322">
          <cell r="AP322">
            <v>502892</v>
          </cell>
          <cell r="AQ322">
            <v>1003170</v>
          </cell>
          <cell r="AR322">
            <v>1</v>
          </cell>
          <cell r="AS322">
            <v>42524</v>
          </cell>
          <cell r="AT322" t="str">
            <v>IDU-1806-2015 Contratado Conservacion IDU Arterial BRIGADA DE REACCION VIAL FASE I -</v>
          </cell>
          <cell r="AU322">
            <v>0</v>
          </cell>
          <cell r="AV322" t="str">
            <v>sc</v>
          </cell>
        </row>
        <row r="323">
          <cell r="AP323">
            <v>502895</v>
          </cell>
          <cell r="AQ323">
            <v>1000001</v>
          </cell>
          <cell r="AR323">
            <v>1</v>
          </cell>
          <cell r="AS323">
            <v>42534</v>
          </cell>
          <cell r="AT323" t="str">
            <v>IDU-1806-2015 Terminado Acciones de Movilidad IDU Arterial BRIGADA FASE I - MVA NO TRONCAL Y SITP -</v>
          </cell>
          <cell r="AU323">
            <v>0</v>
          </cell>
          <cell r="AV323" t="str">
            <v>sc</v>
          </cell>
        </row>
        <row r="324">
          <cell r="AP324">
            <v>502898</v>
          </cell>
          <cell r="AQ324">
            <v>1000003</v>
          </cell>
          <cell r="AR324">
            <v>1</v>
          </cell>
          <cell r="AS324">
            <v>42524</v>
          </cell>
          <cell r="AT324" t="str">
            <v>IDU-1806-2015 Contratado Conservacion IDU Arterial BRIGADA DE REACCION VIAL FASE I -</v>
          </cell>
          <cell r="AU324">
            <v>0</v>
          </cell>
          <cell r="AV324" t="str">
            <v>sc</v>
          </cell>
        </row>
        <row r="325">
          <cell r="AP325">
            <v>502901</v>
          </cell>
          <cell r="AQ325">
            <v>1000007</v>
          </cell>
          <cell r="AR325">
            <v>1</v>
          </cell>
          <cell r="AS325">
            <v>42474</v>
          </cell>
          <cell r="AT325" t="str">
            <v>IDU-1806-2015 Terminado Mantenimiento Periódico IDU Arterial BRIGADA FASE I - MVA NO TRONCAL Y SITP -</v>
          </cell>
          <cell r="AU325">
            <v>0</v>
          </cell>
          <cell r="AV325" t="str">
            <v>sc</v>
          </cell>
        </row>
        <row r="326">
          <cell r="AP326">
            <v>503340</v>
          </cell>
          <cell r="AQ326">
            <v>1001874</v>
          </cell>
          <cell r="AR326">
            <v>1</v>
          </cell>
          <cell r="AS326">
            <v>42342</v>
          </cell>
          <cell r="AT326" t="str">
            <v>IDU-66-2009 Terminado Construcción IDU Arterial  -Anden 1-7 Calzada 2-4 Separador 3-5 Cicloruta 6-POLIZA ESTABILIDAD ACTIVA</v>
          </cell>
          <cell r="AU326">
            <v>43412</v>
          </cell>
          <cell r="AV326" t="str">
            <v>sc</v>
          </cell>
        </row>
        <row r="327">
          <cell r="AP327">
            <v>503345</v>
          </cell>
          <cell r="AQ327">
            <v>1001709</v>
          </cell>
          <cell r="AR327">
            <v>1</v>
          </cell>
          <cell r="AS327">
            <v>42342</v>
          </cell>
          <cell r="AT327" t="str">
            <v>IDU-66-2009 Terminado Construcción IDU Arterial  -Anden 1-7 Calzada 2-4 Separador 3-5 Cicloruta 6-POLIZA ESTABILIDAD ACTIVA</v>
          </cell>
          <cell r="AU327">
            <v>43412</v>
          </cell>
          <cell r="AV327" t="str">
            <v>sc</v>
          </cell>
        </row>
        <row r="328">
          <cell r="AP328">
            <v>503350</v>
          </cell>
          <cell r="AQ328">
            <v>1001758</v>
          </cell>
          <cell r="AR328">
            <v>1</v>
          </cell>
          <cell r="AS328">
            <v>42342</v>
          </cell>
          <cell r="AT328" t="str">
            <v>IDU-66-2009 Terminado Construcción IDU Arterial  -Anden 1-7 Calzada 2-4 Separador 3-5 Cicloruta 6-POLIZA ESTABILIDAD ACTIVA</v>
          </cell>
          <cell r="AU328">
            <v>43412</v>
          </cell>
          <cell r="AV328" t="str">
            <v>sc</v>
          </cell>
        </row>
        <row r="329">
          <cell r="AP329">
            <v>503355</v>
          </cell>
          <cell r="AQ329">
            <v>1001817</v>
          </cell>
          <cell r="AR329">
            <v>1</v>
          </cell>
          <cell r="AS329">
            <v>42342</v>
          </cell>
          <cell r="AT329" t="str">
            <v>IDU-66-2009 Terminado Construcción IDU Arterial  -Anden 1-7 Calzada 2-4 Separador 3-5 Cicloruta 6-POLIZA ESTABILIDAD ACTIVA</v>
          </cell>
          <cell r="AU329">
            <v>43412</v>
          </cell>
          <cell r="AV329" t="str">
            <v>sc</v>
          </cell>
        </row>
        <row r="330">
          <cell r="AP330">
            <v>503360</v>
          </cell>
          <cell r="AQ330">
            <v>1003450</v>
          </cell>
          <cell r="AR330">
            <v>1</v>
          </cell>
          <cell r="AS330">
            <v>42342</v>
          </cell>
          <cell r="AT330" t="str">
            <v>IDU-66-2009 Terminado Construcción IDU Arterial  -Anden 1-7 Calzada 2-4 Separador 3-5 Cicloruta 6-POLIZA ESTABILIDAD ACTIVA</v>
          </cell>
          <cell r="AU330">
            <v>43412</v>
          </cell>
          <cell r="AV330" t="str">
            <v>sc</v>
          </cell>
        </row>
        <row r="331">
          <cell r="AP331">
            <v>503362</v>
          </cell>
          <cell r="AQ331">
            <v>1003450</v>
          </cell>
          <cell r="AR331">
            <v>1</v>
          </cell>
          <cell r="AS331">
            <v>42101</v>
          </cell>
          <cell r="AT331" t="str">
            <v>UMV-638-2013 Terminado Acciones de Movilidad UAERMV Arterial  -Anden 1-7 Calzada 2-4 Separador 3-5 Cicloruta 6-POLIZA ESTABILIDAD ACTIVA</v>
          </cell>
          <cell r="AU331">
            <v>43412</v>
          </cell>
          <cell r="AV331" t="str">
            <v>sc</v>
          </cell>
        </row>
        <row r="332">
          <cell r="AP332">
            <v>503384</v>
          </cell>
          <cell r="AQ332">
            <v>1006240</v>
          </cell>
          <cell r="AR332">
            <v>1</v>
          </cell>
          <cell r="AS332">
            <v>42342</v>
          </cell>
          <cell r="AT332" t="str">
            <v>IDU-66-2009 Terminado Construcción IDU Arterial  -Anden 1-7 Calzada 2-4 Separador 3-5 Cicloruta 6-POLIZA ESTABILIDAD ACTIVA</v>
          </cell>
          <cell r="AU332">
            <v>43412</v>
          </cell>
          <cell r="AV332" t="str">
            <v>sc</v>
          </cell>
        </row>
        <row r="333">
          <cell r="AP333">
            <v>503389</v>
          </cell>
          <cell r="AQ333">
            <v>1003516</v>
          </cell>
          <cell r="AR333">
            <v>1</v>
          </cell>
          <cell r="AS333">
            <v>42342</v>
          </cell>
          <cell r="AT333" t="str">
            <v>IDU-66-2009 Terminado Construcción IDU Arterial  -Anden 1-7 Calzada 2-4 Separador 3-5 Cicloruta 6-POLIZA ESTABILIDAD ACTIVA</v>
          </cell>
          <cell r="AU333">
            <v>43412</v>
          </cell>
          <cell r="AV333" t="str">
            <v>sc</v>
          </cell>
        </row>
        <row r="334">
          <cell r="AP334">
            <v>503394</v>
          </cell>
          <cell r="AQ334">
            <v>1003339</v>
          </cell>
          <cell r="AR334">
            <v>1</v>
          </cell>
          <cell r="AS334">
            <v>42342</v>
          </cell>
          <cell r="AT334" t="str">
            <v>IDU-66-2009 Terminado Construcción IDU Arterial  -Anden 1-7 Calzada 2-4 Separador 5 Cicloruta 6-POLIZA ESTABILIDAD ACTIVA</v>
          </cell>
          <cell r="AU334">
            <v>43412</v>
          </cell>
          <cell r="AV334" t="str">
            <v>sc</v>
          </cell>
        </row>
        <row r="335">
          <cell r="AP335">
            <v>503399</v>
          </cell>
          <cell r="AQ335">
            <v>1003241</v>
          </cell>
          <cell r="AR335">
            <v>1</v>
          </cell>
          <cell r="AS335">
            <v>42342</v>
          </cell>
          <cell r="AT335" t="str">
            <v>IDU-66-2009 Terminado Construcción IDU Arterial  -Anden 1-7 Calzada 2-4 Separador 3-5 Cicloruta 6-POLIZA ESTABILIDAD ACTIVA</v>
          </cell>
          <cell r="AU335">
            <v>43412</v>
          </cell>
          <cell r="AV335" t="str">
            <v>sc</v>
          </cell>
        </row>
        <row r="336">
          <cell r="AP336">
            <v>503404</v>
          </cell>
          <cell r="AQ336">
            <v>1003147</v>
          </cell>
          <cell r="AR336">
            <v>1</v>
          </cell>
          <cell r="AS336">
            <v>42342</v>
          </cell>
          <cell r="AT336" t="str">
            <v>IDU-66-2009 Terminado Construcción IDU Arterial  -Anden 1-7 Calzada 2-4 Separador 3-5 Cicloruta 6-POLIZA ESTABILIDAD ACTIVA</v>
          </cell>
          <cell r="AU336">
            <v>43412</v>
          </cell>
          <cell r="AV336" t="str">
            <v>sc</v>
          </cell>
        </row>
        <row r="337">
          <cell r="AP337">
            <v>503409</v>
          </cell>
          <cell r="AQ337">
            <v>1001914</v>
          </cell>
          <cell r="AR337">
            <v>1</v>
          </cell>
          <cell r="AS337">
            <v>42342</v>
          </cell>
          <cell r="AT337" t="str">
            <v>IDU-66-2009 Terminado Construcción IDU Arterial  -Anden 1-7 Calzada 2-4 Separador 3-5 Cicloruta 6-POLIZA ESTABILIDAD ACTIVA</v>
          </cell>
          <cell r="AU337">
            <v>43412</v>
          </cell>
          <cell r="AV337" t="str">
            <v>sc</v>
          </cell>
        </row>
        <row r="338">
          <cell r="AP338">
            <v>503419</v>
          </cell>
          <cell r="AQ338">
            <v>1001955</v>
          </cell>
          <cell r="AR338">
            <v>1</v>
          </cell>
          <cell r="AS338">
            <v>42342</v>
          </cell>
          <cell r="AT338" t="str">
            <v>IDU-66-2009 Terminado Construcción IDU Arterial  -Anden 1-7 Calzada 2-4 Separador 3-5 Cicloruta 6-POLIZA ESTABILIDAD ACTIVA</v>
          </cell>
          <cell r="AU338">
            <v>43412</v>
          </cell>
          <cell r="AV338" t="str">
            <v>sc</v>
          </cell>
        </row>
        <row r="339">
          <cell r="AP339">
            <v>503424</v>
          </cell>
          <cell r="AQ339">
            <v>1006239</v>
          </cell>
          <cell r="AR339">
            <v>1</v>
          </cell>
          <cell r="AS339">
            <v>42342</v>
          </cell>
          <cell r="AT339" t="str">
            <v>IDU-66-2009 Terminado Construcción IDU Arterial  -Anden 1-7 Calzada 2-4 Separador 3-5 Cicloruta 6-POLIZA ESTABILIDAD ACTIVA</v>
          </cell>
          <cell r="AU339">
            <v>43412</v>
          </cell>
          <cell r="AV339" t="str">
            <v>sc</v>
          </cell>
        </row>
        <row r="340">
          <cell r="AP340">
            <v>503436</v>
          </cell>
          <cell r="AQ340">
            <v>1005695</v>
          </cell>
          <cell r="AR340">
            <v>1</v>
          </cell>
          <cell r="AS340">
            <v>42313</v>
          </cell>
          <cell r="AT340" t="str">
            <v>IDU-69-2008 Terminado Acciones de Movilidad IDU Arterial  -</v>
          </cell>
          <cell r="AU340">
            <v>0</v>
          </cell>
          <cell r="AV340" t="str">
            <v>sc</v>
          </cell>
        </row>
        <row r="341">
          <cell r="AP341">
            <v>503446</v>
          </cell>
          <cell r="AQ341">
            <v>1006368</v>
          </cell>
          <cell r="AR341">
            <v>1</v>
          </cell>
          <cell r="AS341">
            <v>42723</v>
          </cell>
          <cell r="AT341" t="str">
            <v>SD Terminado Mantenimiento Periódico UAERMV Arterial SD -</v>
          </cell>
          <cell r="AU341">
            <v>0</v>
          </cell>
          <cell r="AV341" t="str">
            <v>sc</v>
          </cell>
        </row>
        <row r="342">
          <cell r="AP342">
            <v>503448</v>
          </cell>
          <cell r="AQ342">
            <v>1006368</v>
          </cell>
          <cell r="AR342">
            <v>1</v>
          </cell>
          <cell r="AS342">
            <v>42723</v>
          </cell>
          <cell r="AT342" t="str">
            <v>SD Terminado Mantenimiento Periódico UAERMV Arterial SD -</v>
          </cell>
          <cell r="AU342">
            <v>0</v>
          </cell>
          <cell r="AV342" t="str">
            <v>sc</v>
          </cell>
        </row>
        <row r="343">
          <cell r="AP343">
            <v>503456</v>
          </cell>
          <cell r="AQ343">
            <v>1005649</v>
          </cell>
          <cell r="AR343">
            <v>1</v>
          </cell>
          <cell r="AS343">
            <v>42313</v>
          </cell>
          <cell r="AT343" t="str">
            <v>IDU-49-2012 Terminado Acciones de Movilidad IDU Arterial  -</v>
          </cell>
          <cell r="AU343">
            <v>0</v>
          </cell>
          <cell r="AV343" t="str">
            <v>sc</v>
          </cell>
        </row>
        <row r="344">
          <cell r="AP344">
            <v>503463</v>
          </cell>
          <cell r="AQ344">
            <v>1005573</v>
          </cell>
          <cell r="AR344">
            <v>1</v>
          </cell>
          <cell r="AS344">
            <v>42313</v>
          </cell>
          <cell r="AT344" t="str">
            <v>IDU-49-2012 Terminado Mantenimiento Periódico IDU Arterial  -</v>
          </cell>
          <cell r="AU344">
            <v>0</v>
          </cell>
          <cell r="AV344" t="str">
            <v>sc</v>
          </cell>
        </row>
        <row r="345">
          <cell r="AP345">
            <v>503471</v>
          </cell>
          <cell r="AQ345">
            <v>1005662</v>
          </cell>
          <cell r="AR345">
            <v>1</v>
          </cell>
          <cell r="AS345">
            <v>42723</v>
          </cell>
          <cell r="AT345" t="str">
            <v>SD Terminado Mantenimiento Periódico UAERMV Arterial SD -</v>
          </cell>
          <cell r="AU345">
            <v>0</v>
          </cell>
          <cell r="AV345" t="str">
            <v>sc</v>
          </cell>
        </row>
        <row r="346">
          <cell r="AP346">
            <v>503473</v>
          </cell>
          <cell r="AQ346">
            <v>1005662</v>
          </cell>
          <cell r="AR346">
            <v>1</v>
          </cell>
          <cell r="AS346">
            <v>42313</v>
          </cell>
          <cell r="AT346" t="str">
            <v>IDU-49-2012 Terminado Mantenimiento Periódico IDU Arterial  -</v>
          </cell>
          <cell r="AU346">
            <v>0</v>
          </cell>
          <cell r="AV346" t="str">
            <v>sc</v>
          </cell>
        </row>
        <row r="347">
          <cell r="AP347">
            <v>503504</v>
          </cell>
          <cell r="AQ347">
            <v>1004170</v>
          </cell>
          <cell r="AR347">
            <v>1</v>
          </cell>
          <cell r="AS347">
            <v>42723</v>
          </cell>
          <cell r="AT347" t="str">
            <v>SD Terminado Mantenimiento Periódico UAERMV Arterial SD -</v>
          </cell>
          <cell r="AU347">
            <v>0</v>
          </cell>
          <cell r="AV347" t="str">
            <v>sc</v>
          </cell>
        </row>
        <row r="348">
          <cell r="AP348">
            <v>503511</v>
          </cell>
          <cell r="AQ348">
            <v>1004552</v>
          </cell>
          <cell r="AR348">
            <v>1</v>
          </cell>
          <cell r="AS348">
            <v>42313</v>
          </cell>
          <cell r="AT348" t="str">
            <v>IDU-49-2012 Terminado Acciones de Movilidad IDU Arterial  -</v>
          </cell>
          <cell r="AU348">
            <v>0</v>
          </cell>
          <cell r="AV348" t="str">
            <v>sc</v>
          </cell>
        </row>
        <row r="349">
          <cell r="AP349">
            <v>503519</v>
          </cell>
          <cell r="AQ349">
            <v>1004360</v>
          </cell>
          <cell r="AR349">
            <v>1</v>
          </cell>
          <cell r="AS349">
            <v>42313</v>
          </cell>
          <cell r="AT349" t="str">
            <v>IDU-49-2012 Terminado Acciones de Movilidad IDU Arterial  -</v>
          </cell>
          <cell r="AU349">
            <v>0</v>
          </cell>
          <cell r="AV349" t="str">
            <v>sc</v>
          </cell>
        </row>
        <row r="350">
          <cell r="AP350">
            <v>503521</v>
          </cell>
          <cell r="AQ350">
            <v>1004360</v>
          </cell>
          <cell r="AR350">
            <v>1</v>
          </cell>
          <cell r="AS350">
            <v>42760</v>
          </cell>
          <cell r="AT350" t="str">
            <v>SD Terminado Parcheo UAERMV Arterial SD Reporte Ejecución diciembre de 2016-</v>
          </cell>
          <cell r="AU350">
            <v>0</v>
          </cell>
          <cell r="AV350" t="str">
            <v>sc</v>
          </cell>
        </row>
        <row r="351">
          <cell r="AP351">
            <v>503524</v>
          </cell>
          <cell r="AQ351">
            <v>1004338</v>
          </cell>
          <cell r="AR351">
            <v>1</v>
          </cell>
          <cell r="AS351">
            <v>42723</v>
          </cell>
          <cell r="AT351" t="str">
            <v>SD Terminado Mantenimiento Periódico UAERMV Arterial SD -</v>
          </cell>
          <cell r="AU351">
            <v>0</v>
          </cell>
          <cell r="AV351" t="str">
            <v>sc</v>
          </cell>
        </row>
        <row r="352">
          <cell r="AP352">
            <v>503526</v>
          </cell>
          <cell r="AQ352">
            <v>1004338</v>
          </cell>
          <cell r="AR352">
            <v>1</v>
          </cell>
          <cell r="AS352">
            <v>42313</v>
          </cell>
          <cell r="AT352" t="str">
            <v>IDU-49-2012 Terminado Acciones de Movilidad IDU Arterial  -</v>
          </cell>
          <cell r="AU352">
            <v>0</v>
          </cell>
          <cell r="AV352" t="str">
            <v>sc</v>
          </cell>
        </row>
        <row r="353">
          <cell r="AP353">
            <v>503529</v>
          </cell>
          <cell r="AQ353">
            <v>1004254</v>
          </cell>
          <cell r="AR353">
            <v>1</v>
          </cell>
          <cell r="AS353">
            <v>42723</v>
          </cell>
          <cell r="AT353" t="str">
            <v>SD Terminado Mantenimiento Periódico UAERMV Arterial SD -</v>
          </cell>
          <cell r="AU353">
            <v>0</v>
          </cell>
          <cell r="AV353" t="str">
            <v>sc</v>
          </cell>
        </row>
        <row r="354">
          <cell r="AP354">
            <v>503534</v>
          </cell>
          <cell r="AQ354">
            <v>1004806</v>
          </cell>
          <cell r="AR354">
            <v>1</v>
          </cell>
          <cell r="AS354">
            <v>42524</v>
          </cell>
          <cell r="AT354" t="str">
            <v>IDU-1806-2015 Contratado Conservacion IDU Arterial BRIGADA DE REACCION VIAL FASE I -</v>
          </cell>
          <cell r="AU354">
            <v>0</v>
          </cell>
          <cell r="AV354" t="str">
            <v>sc</v>
          </cell>
        </row>
        <row r="355">
          <cell r="AP355">
            <v>503536</v>
          </cell>
          <cell r="AQ355">
            <v>1004806</v>
          </cell>
          <cell r="AR355">
            <v>1</v>
          </cell>
          <cell r="AS355">
            <v>42524</v>
          </cell>
          <cell r="AT355" t="str">
            <v>IDU-1806-2015 Contratado Conservacion IDU Arterial BRIGADA DE REACCION VIAL FASE I -</v>
          </cell>
          <cell r="AU355">
            <v>0</v>
          </cell>
          <cell r="AV355" t="str">
            <v>sc</v>
          </cell>
        </row>
        <row r="356">
          <cell r="AP356">
            <v>503539</v>
          </cell>
          <cell r="AQ356">
            <v>1004231</v>
          </cell>
          <cell r="AR356">
            <v>1</v>
          </cell>
          <cell r="AS356">
            <v>42723</v>
          </cell>
          <cell r="AT356" t="str">
            <v>SD Terminado Mantenimiento Periódico UAERMV Arterial SD -</v>
          </cell>
          <cell r="AU356">
            <v>0</v>
          </cell>
          <cell r="AV356" t="str">
            <v>sc</v>
          </cell>
        </row>
        <row r="357">
          <cell r="AP357">
            <v>503541</v>
          </cell>
          <cell r="AQ357">
            <v>1004231</v>
          </cell>
          <cell r="AR357">
            <v>1</v>
          </cell>
          <cell r="AS357">
            <v>42313</v>
          </cell>
          <cell r="AT357" t="str">
            <v>IDU-49-2012 Terminado Mantenimiento Periódico IDU Arterial  -</v>
          </cell>
          <cell r="AU357">
            <v>0</v>
          </cell>
          <cell r="AV357" t="str">
            <v>sc</v>
          </cell>
        </row>
        <row r="358">
          <cell r="AP358">
            <v>503565</v>
          </cell>
          <cell r="AQ358">
            <v>1004204</v>
          </cell>
          <cell r="AR358">
            <v>1</v>
          </cell>
          <cell r="AS358">
            <v>42723</v>
          </cell>
          <cell r="AT358" t="str">
            <v>SD Terminado Mantenimiento Periódico UAERMV Arterial SD -</v>
          </cell>
          <cell r="AU358">
            <v>0</v>
          </cell>
          <cell r="AV358" t="str">
            <v>sc</v>
          </cell>
        </row>
        <row r="359">
          <cell r="AP359">
            <v>503567</v>
          </cell>
          <cell r="AQ359">
            <v>1004204</v>
          </cell>
          <cell r="AR359">
            <v>1</v>
          </cell>
          <cell r="AS359">
            <v>42723</v>
          </cell>
          <cell r="AT359" t="str">
            <v>SD Terminado Mantenimiento Periódico UAERMV Arterial SD -</v>
          </cell>
          <cell r="AU359">
            <v>0</v>
          </cell>
          <cell r="AV359" t="str">
            <v>sc</v>
          </cell>
        </row>
        <row r="360">
          <cell r="AP360">
            <v>503572</v>
          </cell>
          <cell r="AQ360">
            <v>1003528</v>
          </cell>
          <cell r="AR360">
            <v>1</v>
          </cell>
          <cell r="AS360">
            <v>42313</v>
          </cell>
          <cell r="AT360" t="str">
            <v>IDU-69-2008 Terminado Acciones de Movilidad IDU Arterial  -</v>
          </cell>
          <cell r="AU360">
            <v>0</v>
          </cell>
          <cell r="AV360" t="str">
            <v>sc</v>
          </cell>
        </row>
        <row r="361">
          <cell r="AP361">
            <v>503575</v>
          </cell>
          <cell r="AQ361">
            <v>1004060</v>
          </cell>
          <cell r="AR361">
            <v>1</v>
          </cell>
          <cell r="AS361">
            <v>42313</v>
          </cell>
          <cell r="AT361" t="str">
            <v>IDU-49-2012 Terminado Acciones de Movilidad IDU Arterial  -</v>
          </cell>
          <cell r="AU361">
            <v>0</v>
          </cell>
          <cell r="AV361" t="str">
            <v>sc</v>
          </cell>
        </row>
        <row r="362">
          <cell r="AP362">
            <v>503577</v>
          </cell>
          <cell r="AQ362">
            <v>1004060</v>
          </cell>
          <cell r="AR362">
            <v>1</v>
          </cell>
          <cell r="AS362">
            <v>42313</v>
          </cell>
          <cell r="AT362" t="str">
            <v>IDU-69-2008 Terminado Acciones de Movilidad IDU Arterial  -</v>
          </cell>
          <cell r="AU362">
            <v>0</v>
          </cell>
          <cell r="AV362" t="str">
            <v>sc</v>
          </cell>
        </row>
        <row r="363">
          <cell r="AP363">
            <v>503580</v>
          </cell>
          <cell r="AQ363">
            <v>1003977</v>
          </cell>
          <cell r="AR363">
            <v>1</v>
          </cell>
          <cell r="AS363">
            <v>42313</v>
          </cell>
          <cell r="AT363" t="str">
            <v>IDU-69-2008 Terminado Acciones de Movilidad IDU Arterial  -</v>
          </cell>
          <cell r="AU363">
            <v>0</v>
          </cell>
          <cell r="AV363" t="str">
            <v>sc</v>
          </cell>
        </row>
        <row r="364">
          <cell r="AP364">
            <v>503582</v>
          </cell>
          <cell r="AQ364">
            <v>1003977</v>
          </cell>
          <cell r="AR364">
            <v>1</v>
          </cell>
          <cell r="AS364">
            <v>42313</v>
          </cell>
          <cell r="AT364" t="str">
            <v>IDU-69-2008 Terminado Acciones de Movilidad IDU Arterial  -</v>
          </cell>
          <cell r="AU364">
            <v>0</v>
          </cell>
          <cell r="AV364" t="str">
            <v>sc</v>
          </cell>
        </row>
        <row r="365">
          <cell r="AP365">
            <v>503585</v>
          </cell>
          <cell r="AQ365">
            <v>1003844</v>
          </cell>
          <cell r="AR365">
            <v>1</v>
          </cell>
          <cell r="AS365">
            <v>42313</v>
          </cell>
          <cell r="AT365" t="str">
            <v>IDU-69-2008 Terminado Acciones de Movilidad IDU Arterial  -</v>
          </cell>
          <cell r="AU365">
            <v>0</v>
          </cell>
          <cell r="AV365" t="str">
            <v>sc</v>
          </cell>
        </row>
        <row r="366">
          <cell r="AP366">
            <v>503590</v>
          </cell>
          <cell r="AQ366">
            <v>1003955</v>
          </cell>
          <cell r="AR366">
            <v>1</v>
          </cell>
          <cell r="AS366">
            <v>42313</v>
          </cell>
          <cell r="AT366" t="str">
            <v>IDU-49-2012 Terminado Acciones de Movilidad IDU Arterial  -</v>
          </cell>
          <cell r="AU366">
            <v>0</v>
          </cell>
          <cell r="AV366" t="str">
            <v>sc</v>
          </cell>
        </row>
        <row r="367">
          <cell r="AP367">
            <v>503600</v>
          </cell>
          <cell r="AQ367">
            <v>1003886</v>
          </cell>
          <cell r="AR367">
            <v>1</v>
          </cell>
          <cell r="AS367">
            <v>42313</v>
          </cell>
          <cell r="AT367" t="str">
            <v>IDU-69-2008 Terminado Acciones de Movilidad IDU Arterial  -</v>
          </cell>
          <cell r="AU367">
            <v>0</v>
          </cell>
          <cell r="AV367" t="str">
            <v>sc</v>
          </cell>
        </row>
        <row r="368">
          <cell r="AP368">
            <v>503605</v>
          </cell>
          <cell r="AQ368">
            <v>1003757</v>
          </cell>
          <cell r="AR368">
            <v>1</v>
          </cell>
          <cell r="AS368">
            <v>42313</v>
          </cell>
          <cell r="AT368" t="str">
            <v>IDU-69-2008 Terminado Acciones de Movilidad IDU Arterial  -</v>
          </cell>
          <cell r="AU368">
            <v>0</v>
          </cell>
          <cell r="AV368" t="str">
            <v>sc</v>
          </cell>
        </row>
        <row r="369">
          <cell r="AP369">
            <v>503754</v>
          </cell>
          <cell r="AQ369">
            <v>1004563</v>
          </cell>
          <cell r="AR369">
            <v>1</v>
          </cell>
          <cell r="AS369">
            <v>42313</v>
          </cell>
          <cell r="AT369" t="str">
            <v>IDU-69-2008 Terminado Mantenimiento Periódico IDU Arterial  -</v>
          </cell>
          <cell r="AU369">
            <v>0</v>
          </cell>
          <cell r="AV369" t="str">
            <v>sc</v>
          </cell>
        </row>
        <row r="370">
          <cell r="AP370">
            <v>503762</v>
          </cell>
          <cell r="AQ370">
            <v>1003508</v>
          </cell>
          <cell r="AR370">
            <v>1</v>
          </cell>
          <cell r="AS370">
            <v>42313</v>
          </cell>
          <cell r="AT370" t="str">
            <v>IDU-69-2008 Terminado Acciones de Movilidad IDU Arterial  -</v>
          </cell>
          <cell r="AU370">
            <v>0</v>
          </cell>
          <cell r="AV370" t="str">
            <v>sc</v>
          </cell>
        </row>
        <row r="371">
          <cell r="AP371">
            <v>503764</v>
          </cell>
          <cell r="AQ371">
            <v>1003508</v>
          </cell>
          <cell r="AR371">
            <v>1</v>
          </cell>
          <cell r="AS371">
            <v>42313</v>
          </cell>
          <cell r="AT371" t="str">
            <v>IDU-69-2008 Terminado Acciones de Movilidad IDU Arterial  -</v>
          </cell>
          <cell r="AU371">
            <v>0</v>
          </cell>
          <cell r="AV371" t="str">
            <v>sc</v>
          </cell>
        </row>
        <row r="372">
          <cell r="AP372">
            <v>503770</v>
          </cell>
          <cell r="AQ372">
            <v>1003360</v>
          </cell>
          <cell r="AR372">
            <v>1</v>
          </cell>
          <cell r="AS372">
            <v>42313</v>
          </cell>
          <cell r="AT372" t="str">
            <v>IDU-2053-2015 Terminado Mantenimiento Periódico IDU Arterial  -</v>
          </cell>
          <cell r="AU372">
            <v>0</v>
          </cell>
          <cell r="AV372" t="str">
            <v>sc</v>
          </cell>
        </row>
        <row r="373">
          <cell r="AP373">
            <v>503772</v>
          </cell>
          <cell r="AQ373">
            <v>1003360</v>
          </cell>
          <cell r="AR373">
            <v>1</v>
          </cell>
          <cell r="AS373">
            <v>42313</v>
          </cell>
          <cell r="AT373" t="str">
            <v>IDU-2053-2015 Terminado Acciones de Movilidad IDU Arterial  -</v>
          </cell>
          <cell r="AU373">
            <v>0</v>
          </cell>
          <cell r="AV373" t="str">
            <v>sc</v>
          </cell>
        </row>
        <row r="374">
          <cell r="AP374">
            <v>503781</v>
          </cell>
          <cell r="AQ374">
            <v>1003473</v>
          </cell>
          <cell r="AR374">
            <v>1</v>
          </cell>
          <cell r="AS374">
            <v>42313</v>
          </cell>
          <cell r="AT374" t="str">
            <v>IDU-69-2008 Terminado Acciones de Movilidad IDU Arterial  -</v>
          </cell>
          <cell r="AU374">
            <v>0</v>
          </cell>
          <cell r="AV374" t="str">
            <v>sc</v>
          </cell>
        </row>
        <row r="375">
          <cell r="AP375">
            <v>503793</v>
          </cell>
          <cell r="AQ375">
            <v>1003159</v>
          </cell>
          <cell r="AR375">
            <v>1</v>
          </cell>
          <cell r="AS375">
            <v>42313</v>
          </cell>
          <cell r="AT375" t="str">
            <v>IDU-69-2008 Terminado Mantenimiento Periódico IDU Arterial  -</v>
          </cell>
          <cell r="AU375">
            <v>0</v>
          </cell>
          <cell r="AV375" t="str">
            <v>sc</v>
          </cell>
        </row>
        <row r="376">
          <cell r="AP376">
            <v>503796</v>
          </cell>
          <cell r="AQ376">
            <v>1003031</v>
          </cell>
          <cell r="AR376">
            <v>1</v>
          </cell>
          <cell r="AS376">
            <v>42313</v>
          </cell>
          <cell r="AT376" t="str">
            <v>IDU-69-2008 Terminado Mantenimiento Periódico IDU Arterial  -</v>
          </cell>
          <cell r="AU376">
            <v>0</v>
          </cell>
          <cell r="AV376" t="str">
            <v>sc</v>
          </cell>
        </row>
        <row r="377">
          <cell r="AP377">
            <v>503805</v>
          </cell>
          <cell r="AQ377">
            <v>1002223</v>
          </cell>
          <cell r="AR377">
            <v>1</v>
          </cell>
          <cell r="AS377">
            <v>42313</v>
          </cell>
          <cell r="AT377" t="str">
            <v>IDU-69-2008 Terminado Acciones de Movilidad IDU Arterial  -</v>
          </cell>
          <cell r="AU377">
            <v>0</v>
          </cell>
          <cell r="AV377" t="str">
            <v>sc</v>
          </cell>
        </row>
        <row r="378">
          <cell r="AP378">
            <v>503811</v>
          </cell>
          <cell r="AQ378">
            <v>1002071</v>
          </cell>
          <cell r="AR378">
            <v>1</v>
          </cell>
          <cell r="AS378">
            <v>42313</v>
          </cell>
          <cell r="AT378" t="str">
            <v>IDU-69-2008 Terminado Acciones de Movilidad IDU Arterial  -</v>
          </cell>
          <cell r="AU378">
            <v>0</v>
          </cell>
          <cell r="AV378" t="str">
            <v>sc</v>
          </cell>
        </row>
        <row r="379">
          <cell r="AP379">
            <v>503816</v>
          </cell>
          <cell r="AQ379">
            <v>1003254</v>
          </cell>
          <cell r="AR379">
            <v>1</v>
          </cell>
          <cell r="AS379">
            <v>42313</v>
          </cell>
          <cell r="AT379" t="str">
            <v>IDU-69-2008 Terminado Mantenimiento Periódico IDU Arterial  -</v>
          </cell>
          <cell r="AU379">
            <v>0</v>
          </cell>
          <cell r="AV379" t="str">
            <v>sc</v>
          </cell>
        </row>
        <row r="380">
          <cell r="AP380">
            <v>505072</v>
          </cell>
          <cell r="AQ380">
            <v>1006352</v>
          </cell>
          <cell r="AR380">
            <v>1</v>
          </cell>
          <cell r="AS380">
            <v>42760</v>
          </cell>
          <cell r="AT380" t="str">
            <v>SD Terminado Parcheo UAERMV Arterial SD Reporte Ejecución diciembre de 2016-</v>
          </cell>
          <cell r="AU380">
            <v>0</v>
          </cell>
          <cell r="AV380" t="str">
            <v>sc</v>
          </cell>
        </row>
        <row r="381">
          <cell r="AP381">
            <v>505099</v>
          </cell>
          <cell r="AQ381">
            <v>1003546</v>
          </cell>
          <cell r="AR381">
            <v>1</v>
          </cell>
          <cell r="AS381">
            <v>42313</v>
          </cell>
          <cell r="AT381" t="str">
            <v>IDU-083-2012 Terminado Mantenimiento Periódico IDU Arterial  --POLIZA ESTABILIDAD ACTIVA</v>
          </cell>
          <cell r="AU381">
            <v>44250</v>
          </cell>
          <cell r="AV381" t="str">
            <v>sc</v>
          </cell>
        </row>
        <row r="382">
          <cell r="AP382">
            <v>505150</v>
          </cell>
          <cell r="AQ382">
            <v>1003432</v>
          </cell>
          <cell r="AR382">
            <v>1</v>
          </cell>
          <cell r="AS382">
            <v>42313</v>
          </cell>
          <cell r="AT382" t="str">
            <v>IDU-083-2012 Terminado Mantenimiento Periódico IDU Arterial  --POLIZA ESTABILIDAD ACTIVA</v>
          </cell>
          <cell r="AU382">
            <v>44250</v>
          </cell>
          <cell r="AV382" t="str">
            <v>sc</v>
          </cell>
        </row>
        <row r="383">
          <cell r="AP383">
            <v>505161</v>
          </cell>
          <cell r="AQ383">
            <v>1003525</v>
          </cell>
          <cell r="AR383">
            <v>1</v>
          </cell>
          <cell r="AS383">
            <v>42313</v>
          </cell>
          <cell r="AT383" t="str">
            <v>IDU-083-2012 Terminado Mantenimiento Periódico IDU Arterial  --POLIZA ESTABILIDAD ACTIVA</v>
          </cell>
          <cell r="AU383">
            <v>44250</v>
          </cell>
          <cell r="AV383" t="str">
            <v>sc</v>
          </cell>
        </row>
        <row r="384">
          <cell r="AP384">
            <v>505165</v>
          </cell>
          <cell r="AQ384">
            <v>1003525</v>
          </cell>
          <cell r="AR384">
            <v>1</v>
          </cell>
          <cell r="AS384">
            <v>42313</v>
          </cell>
          <cell r="AT384" t="str">
            <v>IDU-1686-2014 Terminado Rehabilitación IDU Arterial  --POLIZA ESTABILIDAD ACTIVA</v>
          </cell>
          <cell r="AU384">
            <v>44250</v>
          </cell>
          <cell r="AV384" t="str">
            <v>sc</v>
          </cell>
        </row>
        <row r="385">
          <cell r="AP385">
            <v>505167</v>
          </cell>
          <cell r="AQ385">
            <v>1003525</v>
          </cell>
          <cell r="AR385">
            <v>1</v>
          </cell>
          <cell r="AS385">
            <v>42313</v>
          </cell>
          <cell r="AT385" t="str">
            <v>IDU-1686-2014 Terminado Rehabilitación IDU Arterial  --POLIZA ESTABILIDAD ACTIVA</v>
          </cell>
          <cell r="AU385">
            <v>44250</v>
          </cell>
          <cell r="AV385" t="str">
            <v>sc</v>
          </cell>
        </row>
        <row r="386">
          <cell r="AP386">
            <v>505174</v>
          </cell>
          <cell r="AQ386">
            <v>1003479</v>
          </cell>
          <cell r="AR386">
            <v>1</v>
          </cell>
          <cell r="AS386">
            <v>42313</v>
          </cell>
          <cell r="AT386" t="str">
            <v>IDU-083-2012 Terminado Mantenimiento Periódico IDU Arterial  --POLIZA ESTABILIDAD ACTIVA</v>
          </cell>
          <cell r="AU386">
            <v>44250</v>
          </cell>
          <cell r="AV386" t="str">
            <v>sc</v>
          </cell>
        </row>
        <row r="387">
          <cell r="AP387">
            <v>505180</v>
          </cell>
          <cell r="AQ387">
            <v>1003479</v>
          </cell>
          <cell r="AR387">
            <v>1</v>
          </cell>
          <cell r="AS387">
            <v>42313</v>
          </cell>
          <cell r="AT387" t="str">
            <v>IDU-1686-2014 Terminado Rehabilitación IDU Arterial  --POLIZA ESTABILIDAD ACTIVA</v>
          </cell>
          <cell r="AU387">
            <v>44250</v>
          </cell>
          <cell r="AV387" t="str">
            <v>sc</v>
          </cell>
        </row>
        <row r="388">
          <cell r="AP388">
            <v>505418</v>
          </cell>
          <cell r="AQ388">
            <v>1004224</v>
          </cell>
          <cell r="AR388">
            <v>1</v>
          </cell>
          <cell r="AS388">
            <v>42313</v>
          </cell>
          <cell r="AT388" t="str">
            <v>IDU-1686-2014 Terminado Rehabilitación IDU Arterial  -</v>
          </cell>
          <cell r="AU388">
            <v>0</v>
          </cell>
          <cell r="AV388" t="str">
            <v>sc</v>
          </cell>
        </row>
        <row r="389">
          <cell r="AP389">
            <v>505420</v>
          </cell>
          <cell r="AQ389">
            <v>1004224</v>
          </cell>
          <cell r="AR389">
            <v>1</v>
          </cell>
          <cell r="AS389">
            <v>42313</v>
          </cell>
          <cell r="AT389" t="str">
            <v>IDU-1686-2014 Terminado Rehabilitación IDU Arterial  -</v>
          </cell>
          <cell r="AU389">
            <v>0</v>
          </cell>
          <cell r="AV389" t="str">
            <v>sc</v>
          </cell>
        </row>
        <row r="390">
          <cell r="AP390">
            <v>505429</v>
          </cell>
          <cell r="AQ390">
            <v>1004236</v>
          </cell>
          <cell r="AR390">
            <v>1</v>
          </cell>
          <cell r="AS390">
            <v>42313</v>
          </cell>
          <cell r="AT390" t="str">
            <v>IDU-1686-2014 Terminado Mantenimiento Periódico IDU Arterial  -</v>
          </cell>
          <cell r="AU390">
            <v>0</v>
          </cell>
          <cell r="AV390" t="str">
            <v>sc</v>
          </cell>
        </row>
        <row r="391">
          <cell r="AP391">
            <v>505431</v>
          </cell>
          <cell r="AQ391">
            <v>1004236</v>
          </cell>
          <cell r="AR391">
            <v>1</v>
          </cell>
          <cell r="AS391">
            <v>42313</v>
          </cell>
          <cell r="AT391" t="str">
            <v>IDU-1686-2014 Terminado Rehabilitación IDU Arterial  -</v>
          </cell>
          <cell r="AU391">
            <v>0</v>
          </cell>
          <cell r="AV391" t="str">
            <v>sc</v>
          </cell>
        </row>
        <row r="392">
          <cell r="AP392">
            <v>505442</v>
          </cell>
          <cell r="AQ392">
            <v>1004253</v>
          </cell>
          <cell r="AR392">
            <v>1</v>
          </cell>
          <cell r="AS392">
            <v>42313</v>
          </cell>
          <cell r="AT392" t="str">
            <v>IDU-1686-2014 Terminado Mantenimiento Periódico IDU Arterial  -</v>
          </cell>
          <cell r="AU392">
            <v>0</v>
          </cell>
          <cell r="AV392" t="str">
            <v>sc</v>
          </cell>
        </row>
        <row r="393">
          <cell r="AP393">
            <v>505444</v>
          </cell>
          <cell r="AQ393">
            <v>1004253</v>
          </cell>
          <cell r="AR393">
            <v>1</v>
          </cell>
          <cell r="AS393">
            <v>42313</v>
          </cell>
          <cell r="AT393" t="str">
            <v>IDU-1686-2014 Terminado Rehabilitación IDU Arterial  -</v>
          </cell>
          <cell r="AU393">
            <v>0</v>
          </cell>
          <cell r="AV393" t="str">
            <v>sc</v>
          </cell>
        </row>
        <row r="394">
          <cell r="AP394">
            <v>505457</v>
          </cell>
          <cell r="AQ394">
            <v>1004314</v>
          </cell>
          <cell r="AR394">
            <v>1</v>
          </cell>
          <cell r="AS394">
            <v>42313</v>
          </cell>
          <cell r="AT394" t="str">
            <v>IDU-1686-2014 Terminado Rehabilitación IDU Arterial  -</v>
          </cell>
          <cell r="AU394">
            <v>0</v>
          </cell>
          <cell r="AV394" t="str">
            <v>sc</v>
          </cell>
        </row>
        <row r="395">
          <cell r="AP395">
            <v>505459</v>
          </cell>
          <cell r="AQ395">
            <v>1004314</v>
          </cell>
          <cell r="AR395">
            <v>1</v>
          </cell>
          <cell r="AS395">
            <v>42313</v>
          </cell>
          <cell r="AT395" t="str">
            <v>IDU-083-2012 Terminado Mantenimiento Periódico IDU Arterial  -</v>
          </cell>
          <cell r="AU395">
            <v>0</v>
          </cell>
          <cell r="AV395" t="str">
            <v>sc</v>
          </cell>
        </row>
        <row r="396">
          <cell r="AP396">
            <v>505481</v>
          </cell>
          <cell r="AQ396">
            <v>1006215</v>
          </cell>
          <cell r="AR396">
            <v>1</v>
          </cell>
          <cell r="AS396">
            <v>42313</v>
          </cell>
          <cell r="AT396" t="str">
            <v>IDU-1686-2014 Terminado Mantenimiento Periódico IDU Arterial  -</v>
          </cell>
          <cell r="AU396">
            <v>0</v>
          </cell>
          <cell r="AV396" t="str">
            <v>sc</v>
          </cell>
        </row>
        <row r="397">
          <cell r="AP397">
            <v>505483</v>
          </cell>
          <cell r="AQ397">
            <v>1006215</v>
          </cell>
          <cell r="AR397">
            <v>1</v>
          </cell>
          <cell r="AS397">
            <v>42313</v>
          </cell>
          <cell r="AT397" t="str">
            <v>IDU-1686-2014 Terminado Rehabilitación IDU Arterial  -</v>
          </cell>
          <cell r="AU397">
            <v>0</v>
          </cell>
          <cell r="AV397" t="str">
            <v>sc</v>
          </cell>
        </row>
        <row r="398">
          <cell r="AP398">
            <v>505496</v>
          </cell>
          <cell r="AQ398">
            <v>1004347</v>
          </cell>
          <cell r="AR398">
            <v>1</v>
          </cell>
          <cell r="AS398">
            <v>41298</v>
          </cell>
          <cell r="AT398" t="str">
            <v>CONV-009-2011 Terminado Mantenimiento Periódico UAERMV Arterial  -Calzada 6-POLIZA ESTABILIDAD ACTIVA</v>
          </cell>
          <cell r="AU398">
            <v>44053</v>
          </cell>
          <cell r="AV398" t="str">
            <v>sc</v>
          </cell>
        </row>
        <row r="399">
          <cell r="AP399">
            <v>505498</v>
          </cell>
          <cell r="AQ399">
            <v>1004347</v>
          </cell>
          <cell r="AR399">
            <v>1</v>
          </cell>
          <cell r="AS399">
            <v>42313</v>
          </cell>
          <cell r="AT399" t="str">
            <v>IDU-1686-2014 Terminado Rehabilitación IDU Arterial  -Calzada 6-POLIZA ESTABILIDAD ACTIVA</v>
          </cell>
          <cell r="AU399">
            <v>44053</v>
          </cell>
          <cell r="AV399" t="str">
            <v>sc</v>
          </cell>
        </row>
        <row r="400">
          <cell r="AP400">
            <v>505500</v>
          </cell>
          <cell r="AQ400">
            <v>1004347</v>
          </cell>
          <cell r="AR400">
            <v>1</v>
          </cell>
          <cell r="AS400">
            <v>41298</v>
          </cell>
          <cell r="AT400" t="str">
            <v>CONV-009-2011 Terminado Mantenimiento Periódico UAERMV Arterial  -Calzada 6-POLIZA ESTABILIDAD ACTIVA</v>
          </cell>
          <cell r="AU400">
            <v>44053</v>
          </cell>
          <cell r="AV400" t="str">
            <v>sc</v>
          </cell>
        </row>
        <row r="401">
          <cell r="AP401">
            <v>505502</v>
          </cell>
          <cell r="AQ401">
            <v>1004347</v>
          </cell>
          <cell r="AR401">
            <v>1</v>
          </cell>
          <cell r="AS401">
            <v>41298</v>
          </cell>
          <cell r="AT401" t="str">
            <v>CONV-009-2011 Terminado Mantenimiento Periódico UAERMV Arterial  -Calzada 6-POLIZA ESTABILIDAD ACTIVA</v>
          </cell>
          <cell r="AU401">
            <v>44053</v>
          </cell>
          <cell r="AV401" t="str">
            <v>sc</v>
          </cell>
        </row>
        <row r="402">
          <cell r="AP402">
            <v>505504</v>
          </cell>
          <cell r="AQ402">
            <v>1004347</v>
          </cell>
          <cell r="AR402">
            <v>1</v>
          </cell>
          <cell r="AS402">
            <v>41298</v>
          </cell>
          <cell r="AT402" t="str">
            <v>CONV-009-2011 Terminado Mantenimiento Periódico UAERMV Arterial  -Calzada 6-POLIZA ESTABILIDAD ACTIVA</v>
          </cell>
          <cell r="AU402">
            <v>44053</v>
          </cell>
          <cell r="AV402" t="str">
            <v>sc</v>
          </cell>
        </row>
        <row r="403">
          <cell r="AP403">
            <v>505506</v>
          </cell>
          <cell r="AQ403">
            <v>1004347</v>
          </cell>
          <cell r="AR403">
            <v>1</v>
          </cell>
          <cell r="AS403">
            <v>41298</v>
          </cell>
          <cell r="AT403" t="str">
            <v>CONV-009-2011 Terminado Mantenimiento Periódico UAERMV Arterial  -Calzada 6-POLIZA ESTABILIDAD ACTIVA</v>
          </cell>
          <cell r="AU403">
            <v>44053</v>
          </cell>
          <cell r="AV403" t="str">
            <v>sc</v>
          </cell>
        </row>
        <row r="404">
          <cell r="AP404">
            <v>505637</v>
          </cell>
          <cell r="AQ404">
            <v>1003061</v>
          </cell>
          <cell r="AR404">
            <v>1</v>
          </cell>
          <cell r="AS404">
            <v>42313</v>
          </cell>
          <cell r="AT404" t="str">
            <v>IDU-1686-2014 Terminado Rehabilitación IDU Arterial  --POLIZA ESTABILIDAD ACTIVA</v>
          </cell>
          <cell r="AU404">
            <v>44250</v>
          </cell>
          <cell r="AV404" t="str">
            <v>sc</v>
          </cell>
        </row>
        <row r="405">
          <cell r="AP405">
            <v>505639</v>
          </cell>
          <cell r="AQ405">
            <v>1003061</v>
          </cell>
          <cell r="AR405">
            <v>1</v>
          </cell>
          <cell r="AS405">
            <v>42313</v>
          </cell>
          <cell r="AT405" t="str">
            <v>IDU-1686-2014 Terminado Rehabilitación IDU Arterial  --POLIZA ESTABILIDAD ACTIVA</v>
          </cell>
          <cell r="AU405">
            <v>44250</v>
          </cell>
          <cell r="AV405" t="str">
            <v>sc</v>
          </cell>
        </row>
        <row r="406">
          <cell r="AP406">
            <v>505641</v>
          </cell>
          <cell r="AQ406">
            <v>1003061</v>
          </cell>
          <cell r="AR406">
            <v>1</v>
          </cell>
          <cell r="AS406">
            <v>42313</v>
          </cell>
          <cell r="AT406" t="str">
            <v>IDU-083-2012 Terminado Mantenimiento Periódico IDU Arterial  --POLIZA ESTABILIDAD ACTIVA</v>
          </cell>
          <cell r="AU406">
            <v>44250</v>
          </cell>
          <cell r="AV406" t="str">
            <v>sc</v>
          </cell>
        </row>
        <row r="407">
          <cell r="AP407">
            <v>505643</v>
          </cell>
          <cell r="AQ407">
            <v>1003061</v>
          </cell>
          <cell r="AR407">
            <v>1</v>
          </cell>
          <cell r="AS407">
            <v>42313</v>
          </cell>
          <cell r="AT407" t="str">
            <v>IDU-083-2012 Terminado Mantenimiento Periódico IDU Arterial  --POLIZA ESTABILIDAD ACTIVA</v>
          </cell>
          <cell r="AU407">
            <v>44250</v>
          </cell>
          <cell r="AV407" t="str">
            <v>sc</v>
          </cell>
        </row>
        <row r="408">
          <cell r="AP408">
            <v>505661</v>
          </cell>
          <cell r="AQ408">
            <v>1003302</v>
          </cell>
          <cell r="AR408">
            <v>1</v>
          </cell>
          <cell r="AS408">
            <v>42342</v>
          </cell>
          <cell r="AT408" t="str">
            <v>IDU-1636-2013 En Ejecución Construcción IDU Arterial  --POLIZA ESTABILIDAD ACTIVA</v>
          </cell>
          <cell r="AU408">
            <v>44250</v>
          </cell>
          <cell r="AV408" t="str">
            <v>sc</v>
          </cell>
        </row>
        <row r="409">
          <cell r="AP409">
            <v>505680</v>
          </cell>
          <cell r="AQ409">
            <v>1003366</v>
          </cell>
          <cell r="AR409">
            <v>1</v>
          </cell>
          <cell r="AS409">
            <v>42313</v>
          </cell>
          <cell r="AT409" t="str">
            <v>IDU-1686-2014 Terminado Rehabilitación IDU Arterial  -Calzada12-POLIZA ESTABILIDAD ACTIVA</v>
          </cell>
          <cell r="AU409">
            <v>42946</v>
          </cell>
          <cell r="AV409" t="str">
            <v>sc</v>
          </cell>
        </row>
        <row r="410">
          <cell r="AP410">
            <v>505702</v>
          </cell>
          <cell r="AQ410">
            <v>1002607</v>
          </cell>
          <cell r="AR410">
            <v>1</v>
          </cell>
          <cell r="AS410">
            <v>42313</v>
          </cell>
          <cell r="AT410" t="str">
            <v>IDU-1686-2014 Terminado Rehabilitación IDU Arterial  --POLIZA ESTABILIDAD ACTIVA</v>
          </cell>
          <cell r="AU410">
            <v>44250</v>
          </cell>
          <cell r="AV410" t="str">
            <v>sc</v>
          </cell>
        </row>
        <row r="411">
          <cell r="AP411">
            <v>505704</v>
          </cell>
          <cell r="AQ411">
            <v>1002607</v>
          </cell>
          <cell r="AR411">
            <v>1</v>
          </cell>
          <cell r="AS411">
            <v>42313</v>
          </cell>
          <cell r="AT411" t="str">
            <v>IDU-1686-2014 Terminado Rehabilitación IDU Arterial  --POLIZA ESTABILIDAD ACTIVA</v>
          </cell>
          <cell r="AU411">
            <v>44250</v>
          </cell>
          <cell r="AV411" t="str">
            <v>sc</v>
          </cell>
        </row>
        <row r="412">
          <cell r="AP412">
            <v>505706</v>
          </cell>
          <cell r="AQ412">
            <v>1002607</v>
          </cell>
          <cell r="AR412">
            <v>1</v>
          </cell>
          <cell r="AS412">
            <v>42313</v>
          </cell>
          <cell r="AT412" t="str">
            <v>IDU-1686-2014 Terminado Rehabilitación IDU Arterial  --POLIZA ESTABILIDAD ACTIVA</v>
          </cell>
          <cell r="AU412">
            <v>44250</v>
          </cell>
          <cell r="AV412" t="str">
            <v>sc</v>
          </cell>
        </row>
        <row r="413">
          <cell r="AP413">
            <v>505715</v>
          </cell>
          <cell r="AQ413">
            <v>1004205</v>
          </cell>
          <cell r="AR413">
            <v>1</v>
          </cell>
          <cell r="AS413">
            <v>42313</v>
          </cell>
          <cell r="AT413" t="str">
            <v>IDU-1686-2014 Terminado Rehabilitación IDU Arterial  -Calzada12-POLIZA ESTABILIDAD ACTIVA</v>
          </cell>
          <cell r="AU413">
            <v>42946</v>
          </cell>
          <cell r="AV413" t="str">
            <v>sc</v>
          </cell>
        </row>
        <row r="414">
          <cell r="AP414">
            <v>505726</v>
          </cell>
          <cell r="AQ414">
            <v>1002705</v>
          </cell>
          <cell r="AR414">
            <v>1</v>
          </cell>
          <cell r="AS414">
            <v>42342</v>
          </cell>
          <cell r="AT414" t="str">
            <v>IDU-1636-2013 En Ejecución Construcción IDU Arterial  --POLIZA ESTABILIDAD ACTIVA</v>
          </cell>
          <cell r="AU414">
            <v>44250</v>
          </cell>
          <cell r="AV414" t="str">
            <v>sc</v>
          </cell>
        </row>
        <row r="415">
          <cell r="AP415">
            <v>505730</v>
          </cell>
          <cell r="AQ415">
            <v>1002705</v>
          </cell>
          <cell r="AR415">
            <v>1</v>
          </cell>
          <cell r="AS415">
            <v>42313</v>
          </cell>
          <cell r="AT415" t="str">
            <v>IDU-1686-2014 Terminado Rehabilitación IDU Arterial  --POLIZA ESTABILIDAD ACTIVA</v>
          </cell>
          <cell r="AU415">
            <v>44250</v>
          </cell>
          <cell r="AV415" t="str">
            <v>sc</v>
          </cell>
        </row>
        <row r="416">
          <cell r="AP416">
            <v>505734</v>
          </cell>
          <cell r="AQ416">
            <v>1002705</v>
          </cell>
          <cell r="AR416">
            <v>1</v>
          </cell>
          <cell r="AS416">
            <v>42313</v>
          </cell>
          <cell r="AT416" t="str">
            <v>IDU-1686-2014 Terminado Rehabilitación IDU Arterial  --POLIZA ESTABILIDAD ACTIVA</v>
          </cell>
          <cell r="AU416">
            <v>44250</v>
          </cell>
          <cell r="AV416" t="str">
            <v>sc</v>
          </cell>
        </row>
        <row r="417">
          <cell r="AP417">
            <v>505736</v>
          </cell>
          <cell r="AQ417">
            <v>1002705</v>
          </cell>
          <cell r="AR417">
            <v>1</v>
          </cell>
          <cell r="AS417">
            <v>42313</v>
          </cell>
          <cell r="AT417" t="str">
            <v>IDU-083-2012 Terminado Mantenimiento Periódico IDU Arterial  --POLIZA ESTABILIDAD ACTIVA</v>
          </cell>
          <cell r="AU417">
            <v>44250</v>
          </cell>
          <cell r="AV417" t="str">
            <v>sc</v>
          </cell>
        </row>
        <row r="418">
          <cell r="AP418">
            <v>505743</v>
          </cell>
          <cell r="AQ418">
            <v>1002958</v>
          </cell>
          <cell r="AR418">
            <v>1</v>
          </cell>
          <cell r="AS418">
            <v>42313</v>
          </cell>
          <cell r="AT418" t="str">
            <v>IDU-083-2012 Terminado Mantenimiento Periódico IDU Arterial  -</v>
          </cell>
          <cell r="AU418">
            <v>0</v>
          </cell>
          <cell r="AV418" t="str">
            <v>sc</v>
          </cell>
        </row>
        <row r="419">
          <cell r="AP419">
            <v>505813</v>
          </cell>
          <cell r="AQ419">
            <v>1005694</v>
          </cell>
          <cell r="AR419">
            <v>1</v>
          </cell>
          <cell r="AS419">
            <v>42313</v>
          </cell>
          <cell r="AT419" t="str">
            <v>IDU-083-2012 Terminado Mantenimiento Periódico IDU Arterial  -</v>
          </cell>
          <cell r="AU419">
            <v>0</v>
          </cell>
          <cell r="AV419" t="str">
            <v>sc</v>
          </cell>
        </row>
        <row r="420">
          <cell r="AP420">
            <v>505815</v>
          </cell>
          <cell r="AQ420">
            <v>1005694</v>
          </cell>
          <cell r="AR420">
            <v>1</v>
          </cell>
          <cell r="AS420">
            <v>42760</v>
          </cell>
          <cell r="AT420" t="str">
            <v>SD Terminado Parcheo UAERMV Arterial SD Reporte Ejecución diciembre de 2016-</v>
          </cell>
          <cell r="AU420">
            <v>0</v>
          </cell>
          <cell r="AV420" t="str">
            <v>sc</v>
          </cell>
        </row>
        <row r="421">
          <cell r="AP421">
            <v>505817</v>
          </cell>
          <cell r="AQ421">
            <v>1005694</v>
          </cell>
          <cell r="AR421">
            <v>1</v>
          </cell>
          <cell r="AS421">
            <v>42313</v>
          </cell>
          <cell r="AT421" t="str">
            <v>IDU-083-2012 Terminado Mantenimiento Periódico IDU Arterial  -</v>
          </cell>
          <cell r="AU421">
            <v>0</v>
          </cell>
          <cell r="AV421" t="str">
            <v>sc</v>
          </cell>
        </row>
        <row r="422">
          <cell r="AP422">
            <v>505819</v>
          </cell>
          <cell r="AQ422">
            <v>1005694</v>
          </cell>
          <cell r="AR422">
            <v>1</v>
          </cell>
          <cell r="AS422">
            <v>41298</v>
          </cell>
          <cell r="AT422" t="str">
            <v>SD Terminado Mantenimiento Periódico UAERMV Arterial  -</v>
          </cell>
          <cell r="AU422">
            <v>0</v>
          </cell>
          <cell r="AV422" t="str">
            <v>sc</v>
          </cell>
        </row>
        <row r="423">
          <cell r="AP423">
            <v>505821</v>
          </cell>
          <cell r="AQ423">
            <v>1005694</v>
          </cell>
          <cell r="AR423">
            <v>1</v>
          </cell>
          <cell r="AS423">
            <v>41298</v>
          </cell>
          <cell r="AT423" t="str">
            <v>SD Terminado Mantenimiento Periódico UAERMV Arterial  -</v>
          </cell>
          <cell r="AU423">
            <v>0</v>
          </cell>
          <cell r="AV423" t="str">
            <v>sc</v>
          </cell>
        </row>
        <row r="424">
          <cell r="AP424">
            <v>505823</v>
          </cell>
          <cell r="AQ424">
            <v>1005694</v>
          </cell>
          <cell r="AR424">
            <v>1</v>
          </cell>
          <cell r="AS424">
            <v>41298</v>
          </cell>
          <cell r="AT424" t="str">
            <v>SD Terminado Mantenimiento Periódico UAERMV Arterial  -</v>
          </cell>
          <cell r="AU424">
            <v>0</v>
          </cell>
          <cell r="AV424" t="str">
            <v>sc</v>
          </cell>
        </row>
        <row r="425">
          <cell r="AP425">
            <v>505825</v>
          </cell>
          <cell r="AQ425">
            <v>1005694</v>
          </cell>
          <cell r="AR425">
            <v>1</v>
          </cell>
          <cell r="AS425">
            <v>41298</v>
          </cell>
          <cell r="AT425" t="str">
            <v>SD Terminado Mantenimiento Periódico UAERMV Arterial  -</v>
          </cell>
          <cell r="AU425">
            <v>0</v>
          </cell>
          <cell r="AV425" t="str">
            <v>sc</v>
          </cell>
        </row>
        <row r="426">
          <cell r="AP426">
            <v>505830</v>
          </cell>
          <cell r="AQ426">
            <v>1005564</v>
          </cell>
          <cell r="AR426">
            <v>1</v>
          </cell>
          <cell r="AS426">
            <v>42760</v>
          </cell>
          <cell r="AT426" t="str">
            <v>SD Terminado Parcheo UAERMV Arterial SD Reporte Ejecución diciembre de 2016-</v>
          </cell>
          <cell r="AU426">
            <v>0</v>
          </cell>
          <cell r="AV426" t="str">
            <v>sc</v>
          </cell>
        </row>
        <row r="427">
          <cell r="AP427">
            <v>505836</v>
          </cell>
          <cell r="AQ427">
            <v>1005564</v>
          </cell>
          <cell r="AR427">
            <v>1</v>
          </cell>
          <cell r="AS427">
            <v>42409</v>
          </cell>
          <cell r="AT427" t="str">
            <v>IDU-1686-2014 Terminado Acciones de Movilidad IDU Arterial  -</v>
          </cell>
          <cell r="AU427">
            <v>0</v>
          </cell>
          <cell r="AV427" t="str">
            <v>sc</v>
          </cell>
        </row>
        <row r="428">
          <cell r="AP428">
            <v>505842</v>
          </cell>
          <cell r="AQ428">
            <v>1005564</v>
          </cell>
          <cell r="AR428">
            <v>1</v>
          </cell>
          <cell r="AS428">
            <v>42313</v>
          </cell>
          <cell r="AT428" t="str">
            <v>IDU-1686-2014 Terminado Mantenimiento Periódico IDU Arterial  -</v>
          </cell>
          <cell r="AU428">
            <v>0</v>
          </cell>
          <cell r="AV428" t="str">
            <v>sc</v>
          </cell>
        </row>
        <row r="429">
          <cell r="AP429">
            <v>505849</v>
          </cell>
          <cell r="AQ429">
            <v>1004130</v>
          </cell>
          <cell r="AR429">
            <v>1</v>
          </cell>
          <cell r="AS429">
            <v>42313</v>
          </cell>
          <cell r="AT429" t="str">
            <v>IDU-083-2012 Terminado Mantenimiento Periódico IDU Arterial  -</v>
          </cell>
          <cell r="AU429">
            <v>0</v>
          </cell>
          <cell r="AV429" t="str">
            <v>sc</v>
          </cell>
        </row>
        <row r="430">
          <cell r="AP430">
            <v>505879</v>
          </cell>
          <cell r="AQ430">
            <v>1004056</v>
          </cell>
          <cell r="AR430">
            <v>1</v>
          </cell>
          <cell r="AS430">
            <v>42313</v>
          </cell>
          <cell r="AT430" t="str">
            <v>IDU-083-2012 Terminado Mantenimiento Periódico IDU Arterial  -Calzada14-POLIZA ESTABILIDAD ACTIVA</v>
          </cell>
          <cell r="AU430">
            <v>42946</v>
          </cell>
          <cell r="AV430" t="str">
            <v>sc</v>
          </cell>
        </row>
        <row r="431">
          <cell r="AP431">
            <v>505885</v>
          </cell>
          <cell r="AQ431">
            <v>1004056</v>
          </cell>
          <cell r="AR431">
            <v>1</v>
          </cell>
          <cell r="AS431">
            <v>42313</v>
          </cell>
          <cell r="AT431" t="str">
            <v>IDU-1686-2014 Terminado Rehabilitación IDU Arterial  -Calzada14-POLIZA ESTABILIDAD ACTIVA</v>
          </cell>
          <cell r="AU431">
            <v>42946</v>
          </cell>
          <cell r="AV431" t="str">
            <v>sc</v>
          </cell>
        </row>
        <row r="432">
          <cell r="AP432">
            <v>505898</v>
          </cell>
          <cell r="AQ432">
            <v>1004002</v>
          </cell>
          <cell r="AR432">
            <v>1</v>
          </cell>
          <cell r="AS432">
            <v>42313</v>
          </cell>
          <cell r="AT432" t="str">
            <v>IDU-1686-2014 Terminado Rehabilitación IDU Arterial  -Calzada12-POLIZA ESTABILIDAD ACTIVA</v>
          </cell>
          <cell r="AU432">
            <v>42946</v>
          </cell>
          <cell r="AV432" t="str">
            <v>sc</v>
          </cell>
        </row>
        <row r="433">
          <cell r="AP433">
            <v>505907</v>
          </cell>
          <cell r="AQ433">
            <v>1006259</v>
          </cell>
          <cell r="AR433">
            <v>1</v>
          </cell>
          <cell r="AS433">
            <v>42313</v>
          </cell>
          <cell r="AT433" t="str">
            <v>IDU-083-2012 Terminado Mantenimiento Periódico IDU Arterial  -</v>
          </cell>
          <cell r="AU433">
            <v>0</v>
          </cell>
          <cell r="AV433" t="str">
            <v>sc</v>
          </cell>
        </row>
        <row r="434">
          <cell r="AP434">
            <v>505948</v>
          </cell>
          <cell r="AQ434">
            <v>1002070</v>
          </cell>
          <cell r="AR434">
            <v>1</v>
          </cell>
          <cell r="AS434">
            <v>42313</v>
          </cell>
          <cell r="AT434" t="str">
            <v>IDU-083-2012 Terminado Mantenimiento Periódico IDU Arterial  --POLIZA ESTABILIDAD ACTIVA</v>
          </cell>
          <cell r="AU434">
            <v>44250</v>
          </cell>
          <cell r="AV434" t="str">
            <v>sc</v>
          </cell>
        </row>
        <row r="435">
          <cell r="AP435">
            <v>505950</v>
          </cell>
          <cell r="AQ435">
            <v>1002070</v>
          </cell>
          <cell r="AR435">
            <v>1</v>
          </cell>
          <cell r="AS435">
            <v>42313</v>
          </cell>
          <cell r="AT435" t="str">
            <v>IDU-1686-2014 Terminado Rehabilitación IDU Arterial  --POLIZA ESTABILIDAD ACTIVA</v>
          </cell>
          <cell r="AU435">
            <v>44250</v>
          </cell>
          <cell r="AV435" t="str">
            <v>sc</v>
          </cell>
        </row>
        <row r="436">
          <cell r="AP436">
            <v>505952</v>
          </cell>
          <cell r="AQ436">
            <v>1002070</v>
          </cell>
          <cell r="AR436">
            <v>1</v>
          </cell>
          <cell r="AS436">
            <v>42313</v>
          </cell>
          <cell r="AT436" t="str">
            <v>IDU-1686-2014 Terminado Rehabilitación IDU Arterial  --POLIZA ESTABILIDAD ACTIVA</v>
          </cell>
          <cell r="AU436">
            <v>44250</v>
          </cell>
          <cell r="AV436" t="str">
            <v>sc</v>
          </cell>
        </row>
        <row r="437">
          <cell r="AP437">
            <v>505965</v>
          </cell>
          <cell r="AQ437">
            <v>1001998</v>
          </cell>
          <cell r="AR437">
            <v>1</v>
          </cell>
          <cell r="AS437">
            <v>42313</v>
          </cell>
          <cell r="AT437" t="str">
            <v>IDU-1686-2014 Terminado Rehabilitación IDU Arterial  -</v>
          </cell>
          <cell r="AU437">
            <v>0</v>
          </cell>
          <cell r="AV437" t="str">
            <v>sc</v>
          </cell>
        </row>
        <row r="438">
          <cell r="AP438">
            <v>505974</v>
          </cell>
          <cell r="AQ438">
            <v>1001935</v>
          </cell>
          <cell r="AR438">
            <v>1</v>
          </cell>
          <cell r="AS438">
            <v>42313</v>
          </cell>
          <cell r="AT438" t="str">
            <v>IDU-083-2012 Terminado Mantenimiento Periódico IDU Arterial  --POLIZA ESTABILIDAD ACTIVA</v>
          </cell>
          <cell r="AU438">
            <v>44250</v>
          </cell>
          <cell r="AV438" t="str">
            <v>sc</v>
          </cell>
        </row>
        <row r="439">
          <cell r="AP439">
            <v>505976</v>
          </cell>
          <cell r="AQ439">
            <v>1001935</v>
          </cell>
          <cell r="AR439">
            <v>1</v>
          </cell>
          <cell r="AS439">
            <v>42313</v>
          </cell>
          <cell r="AT439" t="str">
            <v>IDU-1686-2014 Terminado Rehabilitación IDU Arterial  --POLIZA ESTABILIDAD ACTIVA</v>
          </cell>
          <cell r="AU439">
            <v>44250</v>
          </cell>
          <cell r="AV439" t="str">
            <v>sc</v>
          </cell>
        </row>
        <row r="440">
          <cell r="AP440">
            <v>505978</v>
          </cell>
          <cell r="AQ440">
            <v>1001935</v>
          </cell>
          <cell r="AR440">
            <v>1</v>
          </cell>
          <cell r="AS440">
            <v>42313</v>
          </cell>
          <cell r="AT440" t="str">
            <v>IDU-1686-2014 Terminado Rehabilitación IDU Arterial  --POLIZA ESTABILIDAD ACTIVA</v>
          </cell>
          <cell r="AU440">
            <v>44250</v>
          </cell>
          <cell r="AV440" t="str">
            <v>sc</v>
          </cell>
        </row>
        <row r="441">
          <cell r="AP441">
            <v>506046</v>
          </cell>
          <cell r="AQ441">
            <v>1006253</v>
          </cell>
          <cell r="AR441">
            <v>1</v>
          </cell>
          <cell r="AS441">
            <v>42313</v>
          </cell>
          <cell r="AT441" t="str">
            <v>IDU-083-2012 Terminado Mantenimiento Periódico IDU Arterial  --POLIZA ESTABILIDAD ACTIVA</v>
          </cell>
          <cell r="AU441">
            <v>44250</v>
          </cell>
          <cell r="AV441" t="str">
            <v>sc</v>
          </cell>
        </row>
        <row r="442">
          <cell r="AP442">
            <v>506124</v>
          </cell>
          <cell r="AQ442">
            <v>1001499</v>
          </cell>
          <cell r="AR442">
            <v>1</v>
          </cell>
          <cell r="AS442">
            <v>42342</v>
          </cell>
          <cell r="AT442" t="str">
            <v>IDU-1636-2013 En Ejecución Construcción IDU Arterial  --POLIZA ESTABILIDAD ACTIVA</v>
          </cell>
          <cell r="AU442">
            <v>44250</v>
          </cell>
          <cell r="AV442" t="str">
            <v>sc</v>
          </cell>
        </row>
        <row r="443">
          <cell r="AP443">
            <v>506189</v>
          </cell>
          <cell r="AQ443">
            <v>1005370</v>
          </cell>
          <cell r="AR443">
            <v>1</v>
          </cell>
          <cell r="AS443">
            <v>42313</v>
          </cell>
          <cell r="AT443" t="str">
            <v>IDU-083-2012 Terminado Mantenimiento Periódico IDU Arterial  -</v>
          </cell>
          <cell r="AU443">
            <v>0</v>
          </cell>
          <cell r="AV443" t="str">
            <v>sc</v>
          </cell>
        </row>
        <row r="444">
          <cell r="AP444">
            <v>506195</v>
          </cell>
          <cell r="AQ444">
            <v>1005370</v>
          </cell>
          <cell r="AR444">
            <v>1</v>
          </cell>
          <cell r="AS444">
            <v>42313</v>
          </cell>
          <cell r="AT444" t="str">
            <v>IDU-1686-2014 Terminado Rehabilitación IDU Arterial  -</v>
          </cell>
          <cell r="AU444">
            <v>0</v>
          </cell>
          <cell r="AV444" t="str">
            <v>sc</v>
          </cell>
        </row>
        <row r="445">
          <cell r="AP445">
            <v>506254</v>
          </cell>
          <cell r="AQ445">
            <v>1005256</v>
          </cell>
          <cell r="AR445">
            <v>1</v>
          </cell>
          <cell r="AS445">
            <v>42313</v>
          </cell>
          <cell r="AT445" t="str">
            <v>IDU-083-2012 Terminado Mantenimiento Periódico IDU Arterial  -Puente16-POLIZA ESTABILIDAD ACTIVA</v>
          </cell>
          <cell r="AU445">
            <v>42946</v>
          </cell>
          <cell r="AV445" t="str">
            <v>sc</v>
          </cell>
        </row>
        <row r="446">
          <cell r="AP446">
            <v>506256</v>
          </cell>
          <cell r="AQ446">
            <v>1005256</v>
          </cell>
          <cell r="AR446">
            <v>1</v>
          </cell>
          <cell r="AS446">
            <v>42313</v>
          </cell>
          <cell r="AT446" t="str">
            <v>IDU-1686-2014 Terminado Rehabilitación IDU Arterial  -Puente16-POLIZA ESTABILIDAD ACTIVA</v>
          </cell>
          <cell r="AU446">
            <v>42946</v>
          </cell>
          <cell r="AV446" t="str">
            <v>sc</v>
          </cell>
        </row>
        <row r="447">
          <cell r="AP447">
            <v>506262</v>
          </cell>
          <cell r="AQ447">
            <v>1005256</v>
          </cell>
          <cell r="AR447">
            <v>1</v>
          </cell>
          <cell r="AS447">
            <v>42313</v>
          </cell>
          <cell r="AT447" t="str">
            <v>IDU-1686-2014 Terminado Rehabilitación IDU Arterial  -Puente16-POLIZA ESTABILIDAD ACTIVA</v>
          </cell>
          <cell r="AU447">
            <v>42946</v>
          </cell>
          <cell r="AV447" t="str">
            <v>sc</v>
          </cell>
        </row>
        <row r="448">
          <cell r="AP448">
            <v>506269</v>
          </cell>
          <cell r="AQ448">
            <v>1001242</v>
          </cell>
          <cell r="AR448">
            <v>1</v>
          </cell>
          <cell r="AS448">
            <v>42313</v>
          </cell>
          <cell r="AT448" t="str">
            <v>IDU-083-2012 Terminado Mantenimiento Periódico IDU Arterial  --POLIZA ESTABILIDAD ACTIVA</v>
          </cell>
          <cell r="AU448">
            <v>44250</v>
          </cell>
          <cell r="AV448" t="str">
            <v>sc</v>
          </cell>
        </row>
        <row r="449">
          <cell r="AP449">
            <v>506278</v>
          </cell>
          <cell r="AQ449">
            <v>1000723</v>
          </cell>
          <cell r="AR449">
            <v>1</v>
          </cell>
          <cell r="AS449">
            <v>42524</v>
          </cell>
          <cell r="AT449" t="str">
            <v>IDU-1806-2015 Contratado Conservacion IDU Arterial BRIGADA DE REACCION VIAL FASE I -</v>
          </cell>
          <cell r="AU449">
            <v>0</v>
          </cell>
          <cell r="AV449" t="str">
            <v>sc</v>
          </cell>
        </row>
        <row r="450">
          <cell r="AP450">
            <v>506280</v>
          </cell>
          <cell r="AQ450">
            <v>1000723</v>
          </cell>
          <cell r="AR450">
            <v>1</v>
          </cell>
          <cell r="AS450">
            <v>42524</v>
          </cell>
          <cell r="AT450" t="str">
            <v>IDU-1806-2015 Contratado Conservacion IDU Arterial BRIGADA DE REACCION VIAL FASE I -</v>
          </cell>
          <cell r="AU450">
            <v>0</v>
          </cell>
          <cell r="AV450" t="str">
            <v>sc</v>
          </cell>
        </row>
        <row r="451">
          <cell r="AP451">
            <v>506287</v>
          </cell>
          <cell r="AQ451">
            <v>1001273</v>
          </cell>
          <cell r="AR451">
            <v>1</v>
          </cell>
          <cell r="AS451">
            <v>42313</v>
          </cell>
          <cell r="AT451" t="str">
            <v>IDU-083-2012 Terminado Mantenimiento Periódico IDU Arterial  --POLIZA ESTABILIDAD ACTIVA</v>
          </cell>
          <cell r="AU451">
            <v>44250</v>
          </cell>
          <cell r="AV451" t="str">
            <v>sc</v>
          </cell>
        </row>
        <row r="452">
          <cell r="AP452">
            <v>506305</v>
          </cell>
          <cell r="AQ452">
            <v>1001021</v>
          </cell>
          <cell r="AR452">
            <v>1</v>
          </cell>
          <cell r="AS452">
            <v>42524</v>
          </cell>
          <cell r="AT452" t="str">
            <v>IDU-1806-2015 Contratado Conservacion IDU Arterial BRIGADA DE REACCION VIAL FASE I --POLIZA ESTABILIDAD ACTIVA</v>
          </cell>
          <cell r="AU452">
            <v>44250</v>
          </cell>
          <cell r="AV452" t="str">
            <v>sc</v>
          </cell>
        </row>
        <row r="453">
          <cell r="AP453">
            <v>506307</v>
          </cell>
          <cell r="AQ453">
            <v>1001021</v>
          </cell>
          <cell r="AR453">
            <v>1</v>
          </cell>
          <cell r="AS453">
            <v>42524</v>
          </cell>
          <cell r="AT453" t="str">
            <v>IDU-1806-2015 Contratado Conservacion IDU Arterial BRIGADA DE REACCION VIAL FASE I --POLIZA ESTABILIDAD ACTIVA</v>
          </cell>
          <cell r="AU453">
            <v>44250</v>
          </cell>
          <cell r="AV453" t="str">
            <v>sc</v>
          </cell>
        </row>
        <row r="454">
          <cell r="AP454">
            <v>506310</v>
          </cell>
          <cell r="AQ454">
            <v>1000972</v>
          </cell>
          <cell r="AR454">
            <v>1</v>
          </cell>
          <cell r="AS454">
            <v>42524</v>
          </cell>
          <cell r="AT454" t="str">
            <v>IDU-1806-2015 Contratado Conservacion IDU Arterial BRIGADA DE REACCION VIAL FASE I -</v>
          </cell>
          <cell r="AU454">
            <v>0</v>
          </cell>
          <cell r="AV454" t="str">
            <v>sc</v>
          </cell>
        </row>
        <row r="455">
          <cell r="AP455">
            <v>506312</v>
          </cell>
          <cell r="AQ455">
            <v>1000972</v>
          </cell>
          <cell r="AR455">
            <v>1</v>
          </cell>
          <cell r="AS455">
            <v>42524</v>
          </cell>
          <cell r="AT455" t="str">
            <v>IDU-1806-2015 Contratado Conservacion IDU Arterial BRIGADA DE REACCION VIAL FASE I -</v>
          </cell>
          <cell r="AU455">
            <v>0</v>
          </cell>
          <cell r="AV455" t="str">
            <v>sc</v>
          </cell>
        </row>
        <row r="456">
          <cell r="AP456">
            <v>506315</v>
          </cell>
          <cell r="AQ456">
            <v>1000586</v>
          </cell>
          <cell r="AR456">
            <v>1</v>
          </cell>
          <cell r="AS456">
            <v>42524</v>
          </cell>
          <cell r="AT456" t="str">
            <v>IDU-1806-2015 Contratado Conservacion IDU Arterial BRIGADA DE REACCION VIAL FASE I -</v>
          </cell>
          <cell r="AU456">
            <v>0</v>
          </cell>
          <cell r="AV456" t="str">
            <v>sc</v>
          </cell>
        </row>
        <row r="457">
          <cell r="AP457">
            <v>506317</v>
          </cell>
          <cell r="AQ457">
            <v>1000586</v>
          </cell>
          <cell r="AR457">
            <v>1</v>
          </cell>
          <cell r="AS457">
            <v>42524</v>
          </cell>
          <cell r="AT457" t="str">
            <v>IDU-1806-2015 Contratado Conservacion IDU Arterial BRIGADA DE REACCION VIAL FASE I -</v>
          </cell>
          <cell r="AU457">
            <v>0</v>
          </cell>
          <cell r="AV457" t="str">
            <v>sc</v>
          </cell>
        </row>
        <row r="458">
          <cell r="AP458">
            <v>506320</v>
          </cell>
          <cell r="AQ458">
            <v>1000191</v>
          </cell>
          <cell r="AR458">
            <v>1</v>
          </cell>
          <cell r="AS458">
            <v>42524</v>
          </cell>
          <cell r="AT458" t="str">
            <v>IDU-1806-2015 Contratado Conservacion IDU Arterial BRIGADA DE REACCION VIAL FASE I -EstaTM 6-POLIZA ESTABILIDAD ACTIVA</v>
          </cell>
          <cell r="AU458">
            <v>43160</v>
          </cell>
          <cell r="AV458" t="str">
            <v>sc</v>
          </cell>
        </row>
        <row r="459">
          <cell r="AP459">
            <v>506322</v>
          </cell>
          <cell r="AQ459">
            <v>1000191</v>
          </cell>
          <cell r="AR459">
            <v>1</v>
          </cell>
          <cell r="AS459">
            <v>42524</v>
          </cell>
          <cell r="AT459" t="str">
            <v>IDU-1806-2015 Contratado Conservacion IDU Arterial BRIGADA DE REACCION VIAL FASE I -EstaTM 6-POLIZA ESTABILIDAD ACTIVA</v>
          </cell>
          <cell r="AU459">
            <v>43160</v>
          </cell>
          <cell r="AV459" t="str">
            <v>sc</v>
          </cell>
        </row>
        <row r="460">
          <cell r="AP460">
            <v>506368</v>
          </cell>
          <cell r="AQ460">
            <v>11012137</v>
          </cell>
          <cell r="AR460">
            <v>1</v>
          </cell>
          <cell r="AS460">
            <v>42313</v>
          </cell>
          <cell r="AT460" t="str">
            <v>IDU-1686-2014 Terminado Rehabilitación IDU Arterial  -Calzada 2-6-POLIZA ESTABILIDAD ACTIVA</v>
          </cell>
          <cell r="AU460">
            <v>43797</v>
          </cell>
          <cell r="AV460" t="str">
            <v>sc</v>
          </cell>
        </row>
        <row r="461">
          <cell r="AP461">
            <v>506390</v>
          </cell>
          <cell r="AQ461">
            <v>1003981</v>
          </cell>
          <cell r="AR461">
            <v>1</v>
          </cell>
          <cell r="AS461">
            <v>42313</v>
          </cell>
          <cell r="AT461" t="str">
            <v>IDU-1686-2014 Terminado Mantenimiento Periódico IDU Arterial  -Calzada 16-POLIZA ESTABILIDAD ACTIVA</v>
          </cell>
          <cell r="AU461">
            <v>43577</v>
          </cell>
          <cell r="AV461" t="str">
            <v>sc</v>
          </cell>
        </row>
        <row r="462">
          <cell r="AP462">
            <v>506392</v>
          </cell>
          <cell r="AQ462">
            <v>1003981</v>
          </cell>
          <cell r="AR462">
            <v>1</v>
          </cell>
          <cell r="AS462">
            <v>42313</v>
          </cell>
          <cell r="AT462" t="str">
            <v>IDU-083-2012 Terminado Mantenimiento Periódico IDU Arterial  -Calzada 16-POLIZA ESTABILIDAD ACTIVA</v>
          </cell>
          <cell r="AU462">
            <v>43577</v>
          </cell>
          <cell r="AV462" t="str">
            <v>sc</v>
          </cell>
        </row>
        <row r="463">
          <cell r="AP463">
            <v>506394</v>
          </cell>
          <cell r="AQ463">
            <v>1003981</v>
          </cell>
          <cell r="AR463">
            <v>1</v>
          </cell>
          <cell r="AS463">
            <v>42313</v>
          </cell>
          <cell r="AT463" t="str">
            <v>IDU-083-2012 Terminado Mantenimiento Periódico IDU Arterial  -Calzada 16-POLIZA ESTABILIDAD ACTIVA</v>
          </cell>
          <cell r="AU463">
            <v>43577</v>
          </cell>
          <cell r="AV463" t="str">
            <v>sc</v>
          </cell>
        </row>
        <row r="464">
          <cell r="AP464">
            <v>506398</v>
          </cell>
          <cell r="AQ464">
            <v>1003981</v>
          </cell>
          <cell r="AR464">
            <v>1</v>
          </cell>
          <cell r="AS464">
            <v>42313</v>
          </cell>
          <cell r="AT464" t="str">
            <v>IDU-1686-2014 Terminado Rehabilitación IDU Arterial  -Calzada 16-POLIZA ESTABILIDAD ACTIVA</v>
          </cell>
          <cell r="AU464">
            <v>43577</v>
          </cell>
          <cell r="AV464" t="str">
            <v>sc</v>
          </cell>
        </row>
        <row r="465">
          <cell r="AP465">
            <v>506465</v>
          </cell>
          <cell r="AQ465">
            <v>11012138</v>
          </cell>
          <cell r="AR465">
            <v>1</v>
          </cell>
          <cell r="AS465">
            <v>42313</v>
          </cell>
          <cell r="AT465" t="str">
            <v>IDU-1686-2014 Terminado Rehabilitación IDU Arterial  -Calzada 4-POLIZA ESTABILIDAD ACTIVA</v>
          </cell>
          <cell r="AU465">
            <v>43797</v>
          </cell>
          <cell r="AV465" t="str">
            <v>sc</v>
          </cell>
        </row>
        <row r="466">
          <cell r="AP466">
            <v>506467</v>
          </cell>
          <cell r="AQ466">
            <v>11012138</v>
          </cell>
          <cell r="AR466">
            <v>1</v>
          </cell>
          <cell r="AS466">
            <v>42313</v>
          </cell>
          <cell r="AT466" t="str">
            <v>IDU-1686-2014 Terminado Rehabilitación IDU Arterial  -Calzada 4-POLIZA ESTABILIDAD ACTIVA</v>
          </cell>
          <cell r="AU466">
            <v>43797</v>
          </cell>
          <cell r="AV466" t="str">
            <v>sc</v>
          </cell>
        </row>
        <row r="467">
          <cell r="AP467">
            <v>506610</v>
          </cell>
          <cell r="AQ467">
            <v>1004398</v>
          </cell>
          <cell r="AR467">
            <v>1</v>
          </cell>
          <cell r="AS467">
            <v>41298</v>
          </cell>
          <cell r="AT467" t="str">
            <v>CONV-009-2011 Terminado Mantenimiento Periódico UAERMV Arterial  -Calzada6-POLIZA ESTABILIDAD ACTIVA</v>
          </cell>
          <cell r="AU467">
            <v>42946</v>
          </cell>
          <cell r="AV467" t="str">
            <v>sc</v>
          </cell>
        </row>
        <row r="468">
          <cell r="AP468">
            <v>506612</v>
          </cell>
          <cell r="AQ468">
            <v>1004398</v>
          </cell>
          <cell r="AR468">
            <v>1</v>
          </cell>
          <cell r="AS468">
            <v>42313</v>
          </cell>
          <cell r="AT468" t="str">
            <v>IDU-1686-2014 Terminado Rehabilitación IDU Arterial  -Calzada6-POLIZA ESTABILIDAD ACTIVA</v>
          </cell>
          <cell r="AU468">
            <v>42946</v>
          </cell>
          <cell r="AV468" t="str">
            <v>sc</v>
          </cell>
        </row>
        <row r="469">
          <cell r="AP469">
            <v>506614</v>
          </cell>
          <cell r="AQ469">
            <v>1004398</v>
          </cell>
          <cell r="AR469">
            <v>1</v>
          </cell>
          <cell r="AS469">
            <v>41298</v>
          </cell>
          <cell r="AT469" t="str">
            <v>CONV-009-2011 Terminado Mantenimiento Periódico UAERMV Arterial  -Calzada6-POLIZA ESTABILIDAD ACTIVA</v>
          </cell>
          <cell r="AU469">
            <v>42946</v>
          </cell>
          <cell r="AV469" t="str">
            <v>sc</v>
          </cell>
        </row>
        <row r="470">
          <cell r="AP470">
            <v>506616</v>
          </cell>
          <cell r="AQ470">
            <v>1004398</v>
          </cell>
          <cell r="AR470">
            <v>1</v>
          </cell>
          <cell r="AS470">
            <v>41298</v>
          </cell>
          <cell r="AT470" t="str">
            <v>CONV-009-2011 Terminado Mantenimiento Periódico UAERMV Arterial  -Calzada6-POLIZA ESTABILIDAD ACTIVA</v>
          </cell>
          <cell r="AU470">
            <v>42946</v>
          </cell>
          <cell r="AV470" t="str">
            <v>sc</v>
          </cell>
        </row>
        <row r="471">
          <cell r="AP471">
            <v>506618</v>
          </cell>
          <cell r="AQ471">
            <v>1004398</v>
          </cell>
          <cell r="AR471">
            <v>1</v>
          </cell>
          <cell r="AS471">
            <v>41298</v>
          </cell>
          <cell r="AT471" t="str">
            <v>CONV-009-2011 Terminado Mantenimiento Periódico UAERMV Arterial  -Calzada6-POLIZA ESTABILIDAD ACTIVA</v>
          </cell>
          <cell r="AU471">
            <v>42946</v>
          </cell>
          <cell r="AV471" t="str">
            <v>sc</v>
          </cell>
        </row>
        <row r="472">
          <cell r="AP472">
            <v>506620</v>
          </cell>
          <cell r="AQ472">
            <v>1004398</v>
          </cell>
          <cell r="AR472">
            <v>1</v>
          </cell>
          <cell r="AS472">
            <v>41298</v>
          </cell>
          <cell r="AT472" t="str">
            <v>CONV-009-2011 Terminado Mantenimiento Periódico UAERMV Arterial  -Calzada6-POLIZA ESTABILIDAD ACTIVA</v>
          </cell>
          <cell r="AU472">
            <v>42946</v>
          </cell>
          <cell r="AV472" t="str">
            <v>sc</v>
          </cell>
        </row>
        <row r="473">
          <cell r="AP473">
            <v>506629</v>
          </cell>
          <cell r="AQ473">
            <v>1004432</v>
          </cell>
          <cell r="AR473">
            <v>1</v>
          </cell>
          <cell r="AS473">
            <v>42313</v>
          </cell>
          <cell r="AT473" t="str">
            <v>IDU-083-2012 Terminado Mantenimiento Periódico IDU Arterial  -Puente16-POLIZA ESTABILIDAD ACTIVA</v>
          </cell>
          <cell r="AU473">
            <v>42946</v>
          </cell>
          <cell r="AV473" t="str">
            <v>sc</v>
          </cell>
        </row>
        <row r="474">
          <cell r="AP474">
            <v>506631</v>
          </cell>
          <cell r="AQ474">
            <v>1004432</v>
          </cell>
          <cell r="AR474">
            <v>1</v>
          </cell>
          <cell r="AS474">
            <v>42313</v>
          </cell>
          <cell r="AT474" t="str">
            <v>IDU-1686-2014 Terminado Rehabilitación IDU Arterial  -Puente16-POLIZA ESTABILIDAD ACTIVA</v>
          </cell>
          <cell r="AU474">
            <v>42946</v>
          </cell>
          <cell r="AV474" t="str">
            <v>sc</v>
          </cell>
        </row>
        <row r="475">
          <cell r="AP475">
            <v>506633</v>
          </cell>
          <cell r="AQ475">
            <v>1004432</v>
          </cell>
          <cell r="AR475">
            <v>1</v>
          </cell>
          <cell r="AS475">
            <v>42313</v>
          </cell>
          <cell r="AT475" t="str">
            <v>IDU-1686-2014 Terminado Rehabilitación IDU Arterial  -Puente16-POLIZA ESTABILIDAD ACTIVA</v>
          </cell>
          <cell r="AU475">
            <v>42946</v>
          </cell>
          <cell r="AV475" t="str">
            <v>sc</v>
          </cell>
        </row>
        <row r="476">
          <cell r="AP476">
            <v>507298</v>
          </cell>
          <cell r="AQ476">
            <v>1004869</v>
          </cell>
          <cell r="AR476">
            <v>1</v>
          </cell>
          <cell r="AS476">
            <v>40774</v>
          </cell>
          <cell r="AT476" t="str">
            <v>CONV-016-2011 Terminado Mantenimiento Periódico UAERMV Arterial  -</v>
          </cell>
          <cell r="AU476">
            <v>0</v>
          </cell>
          <cell r="AV476" t="str">
            <v>sc</v>
          </cell>
        </row>
        <row r="477">
          <cell r="AP477">
            <v>507300</v>
          </cell>
          <cell r="AQ477">
            <v>1004869</v>
          </cell>
          <cell r="AR477">
            <v>1</v>
          </cell>
          <cell r="AS477">
            <v>40774</v>
          </cell>
          <cell r="AT477" t="str">
            <v>CONV-016-2011 Terminado Mantenimiento Periódico UAERMV Arterial  -</v>
          </cell>
          <cell r="AU477">
            <v>0</v>
          </cell>
          <cell r="AV477" t="str">
            <v>sc</v>
          </cell>
        </row>
        <row r="478">
          <cell r="AP478">
            <v>507313</v>
          </cell>
          <cell r="AQ478">
            <v>1004964</v>
          </cell>
          <cell r="AR478">
            <v>1</v>
          </cell>
          <cell r="AS478">
            <v>42313</v>
          </cell>
          <cell r="AT478" t="str">
            <v>IDU-69-2008 Terminado Acciones de Movilidad IDU Arterial  -</v>
          </cell>
          <cell r="AU478">
            <v>0</v>
          </cell>
          <cell r="AV478" t="str">
            <v>sc</v>
          </cell>
        </row>
        <row r="479">
          <cell r="AP479">
            <v>507318</v>
          </cell>
          <cell r="AQ479">
            <v>1004948</v>
          </cell>
          <cell r="AR479">
            <v>1</v>
          </cell>
          <cell r="AS479">
            <v>42313</v>
          </cell>
          <cell r="AT479" t="str">
            <v>IDU-69-2008 Terminado Acciones de Movilidad IDU Arterial  -</v>
          </cell>
          <cell r="AU479">
            <v>0</v>
          </cell>
          <cell r="AV479" t="str">
            <v>sc</v>
          </cell>
        </row>
        <row r="480">
          <cell r="AP480">
            <v>507803</v>
          </cell>
          <cell r="AQ480">
            <v>1006263</v>
          </cell>
          <cell r="AR480">
            <v>1</v>
          </cell>
          <cell r="AS480">
            <v>42313</v>
          </cell>
          <cell r="AT480" t="str">
            <v>IDU-083-2012 Terminado Mantenimiento Periódico IDU Arterial  -</v>
          </cell>
          <cell r="AU480">
            <v>0</v>
          </cell>
          <cell r="AV480" t="str">
            <v>sc</v>
          </cell>
        </row>
        <row r="481">
          <cell r="AP481">
            <v>507858</v>
          </cell>
          <cell r="AQ481">
            <v>1005025</v>
          </cell>
          <cell r="AR481">
            <v>1</v>
          </cell>
          <cell r="AS481">
            <v>42342</v>
          </cell>
          <cell r="AT481" t="str">
            <v>IDU-1638-2013 Excluido Construcción IDU Arterial  -</v>
          </cell>
          <cell r="AU481">
            <v>0</v>
          </cell>
          <cell r="AV481" t="str">
            <v>sc</v>
          </cell>
        </row>
        <row r="482">
          <cell r="AP482">
            <v>507862</v>
          </cell>
          <cell r="AQ482">
            <v>1005025</v>
          </cell>
          <cell r="AR482">
            <v>1</v>
          </cell>
          <cell r="AS482">
            <v>42313</v>
          </cell>
          <cell r="AT482" t="str">
            <v>IDU-083-2012 Terminado Mantenimiento Periódico IDU Arterial  -</v>
          </cell>
          <cell r="AU482">
            <v>0</v>
          </cell>
          <cell r="AV482" t="str">
            <v>sc</v>
          </cell>
        </row>
        <row r="483">
          <cell r="AP483">
            <v>507864</v>
          </cell>
          <cell r="AQ483">
            <v>1005025</v>
          </cell>
          <cell r="AR483">
            <v>1</v>
          </cell>
          <cell r="AS483">
            <v>42313</v>
          </cell>
          <cell r="AT483" t="str">
            <v>IDU-083-2012 Terminado Mantenimiento Periódico IDU Arterial  -</v>
          </cell>
          <cell r="AU483">
            <v>0</v>
          </cell>
          <cell r="AV483" t="str">
            <v>sc</v>
          </cell>
        </row>
        <row r="484">
          <cell r="AP484">
            <v>507921</v>
          </cell>
          <cell r="AQ484">
            <v>1006415</v>
          </cell>
          <cell r="AR484">
            <v>1</v>
          </cell>
          <cell r="AS484">
            <v>42313</v>
          </cell>
          <cell r="AT484" t="str">
            <v>IDU-1686-2014 Terminado Rehabilitación IDU Arterial  -</v>
          </cell>
          <cell r="AU484">
            <v>0</v>
          </cell>
          <cell r="AV484" t="str">
            <v>sc</v>
          </cell>
        </row>
        <row r="485">
          <cell r="AP485">
            <v>507925</v>
          </cell>
          <cell r="AQ485">
            <v>1006415</v>
          </cell>
          <cell r="AR485">
            <v>1</v>
          </cell>
          <cell r="AS485">
            <v>42313</v>
          </cell>
          <cell r="AT485" t="str">
            <v>IDU-1686-2014 Terminado Rehabilitación IDU Arterial  -</v>
          </cell>
          <cell r="AU485">
            <v>0</v>
          </cell>
          <cell r="AV485" t="str">
            <v>sc</v>
          </cell>
        </row>
        <row r="486">
          <cell r="AP486">
            <v>507927</v>
          </cell>
          <cell r="AQ486">
            <v>1006415</v>
          </cell>
          <cell r="AR486">
            <v>1</v>
          </cell>
          <cell r="AS486">
            <v>42313</v>
          </cell>
          <cell r="AT486" t="str">
            <v>IDU-1686-2014 Terminado Rehabilitación IDU Arterial  -</v>
          </cell>
          <cell r="AU486">
            <v>0</v>
          </cell>
          <cell r="AV486" t="str">
            <v>sc</v>
          </cell>
        </row>
        <row r="487">
          <cell r="AP487">
            <v>507947</v>
          </cell>
          <cell r="AQ487">
            <v>1006381</v>
          </cell>
          <cell r="AR487">
            <v>1</v>
          </cell>
          <cell r="AS487">
            <v>42313</v>
          </cell>
          <cell r="AT487" t="str">
            <v>IDU-083-2012 Terminado Mantenimiento Periódico IDU Arterial  --POLIZA ESTABILIDAD ACTIVA</v>
          </cell>
          <cell r="AU487">
            <v>44250</v>
          </cell>
          <cell r="AV487" t="str">
            <v>sc</v>
          </cell>
        </row>
        <row r="488">
          <cell r="AP488">
            <v>507949</v>
          </cell>
          <cell r="AQ488">
            <v>1006381</v>
          </cell>
          <cell r="AR488">
            <v>1</v>
          </cell>
          <cell r="AS488">
            <v>42313</v>
          </cell>
          <cell r="AT488" t="str">
            <v>IDU-083-2012 Terminado Mantenimiento Periódico IDU Arterial  --POLIZA ESTABILIDAD ACTIVA</v>
          </cell>
          <cell r="AU488">
            <v>44250</v>
          </cell>
          <cell r="AV488" t="str">
            <v>sc</v>
          </cell>
        </row>
        <row r="489">
          <cell r="AP489">
            <v>507953</v>
          </cell>
          <cell r="AQ489">
            <v>1006381</v>
          </cell>
          <cell r="AR489">
            <v>1</v>
          </cell>
          <cell r="AS489">
            <v>42313</v>
          </cell>
          <cell r="AT489" t="str">
            <v>IDU-1686-2014 Terminado Rehabilitación IDU Arterial  --POLIZA ESTABILIDAD ACTIVA</v>
          </cell>
          <cell r="AU489">
            <v>44250</v>
          </cell>
          <cell r="AV489" t="str">
            <v>sc</v>
          </cell>
        </row>
        <row r="490">
          <cell r="AP490">
            <v>507977</v>
          </cell>
          <cell r="AQ490">
            <v>1006379</v>
          </cell>
          <cell r="AR490">
            <v>1</v>
          </cell>
          <cell r="AS490">
            <v>42313</v>
          </cell>
          <cell r="AT490" t="str">
            <v>IDU-083-2012 Terminado Mantenimiento Periódico IDU Arterial  -Calzada10-POLIZA ESTABILIDAD ACTIVA</v>
          </cell>
          <cell r="AU490">
            <v>42946</v>
          </cell>
          <cell r="AV490" t="str">
            <v>sc</v>
          </cell>
        </row>
        <row r="491">
          <cell r="AP491">
            <v>507986</v>
          </cell>
          <cell r="AQ491">
            <v>1006380</v>
          </cell>
          <cell r="AR491">
            <v>1</v>
          </cell>
          <cell r="AS491">
            <v>42313</v>
          </cell>
          <cell r="AT491" t="str">
            <v>IDU-1686-2014 Terminado Mantenimiento Periódico IDU Arterial  -Calzada12-POLIZA ESTABILIDAD ACTIVA</v>
          </cell>
          <cell r="AU491">
            <v>42946</v>
          </cell>
          <cell r="AV491" t="str">
            <v>sc</v>
          </cell>
        </row>
        <row r="492">
          <cell r="AP492">
            <v>507988</v>
          </cell>
          <cell r="AQ492">
            <v>1006380</v>
          </cell>
          <cell r="AR492">
            <v>1</v>
          </cell>
          <cell r="AS492">
            <v>42313</v>
          </cell>
          <cell r="AT492" t="str">
            <v>IDU-083-2012 Terminado Mantenimiento Periódico IDU Arterial  -Calzada12-POLIZA ESTABILIDAD ACTIVA</v>
          </cell>
          <cell r="AU492">
            <v>42946</v>
          </cell>
          <cell r="AV492" t="str">
            <v>sc</v>
          </cell>
        </row>
        <row r="493">
          <cell r="AP493">
            <v>507990</v>
          </cell>
          <cell r="AQ493">
            <v>1006380</v>
          </cell>
          <cell r="AR493">
            <v>1</v>
          </cell>
          <cell r="AS493">
            <v>42313</v>
          </cell>
          <cell r="AT493" t="str">
            <v>IDU-083-2012 Terminado Mantenimiento Periódico IDU Arterial  -Calzada12-POLIZA ESTABILIDAD ACTIVA</v>
          </cell>
          <cell r="AU493">
            <v>42946</v>
          </cell>
          <cell r="AV493" t="str">
            <v>sc</v>
          </cell>
        </row>
        <row r="494">
          <cell r="AP494">
            <v>507992</v>
          </cell>
          <cell r="AQ494">
            <v>1006380</v>
          </cell>
          <cell r="AR494">
            <v>1</v>
          </cell>
          <cell r="AS494">
            <v>42313</v>
          </cell>
          <cell r="AT494" t="str">
            <v>IDU-083-2012 Terminado Mantenimiento Periódico IDU Arterial  -Calzada12-POLIZA ESTABILIDAD ACTIVA</v>
          </cell>
          <cell r="AU494">
            <v>42946</v>
          </cell>
          <cell r="AV494" t="str">
            <v>sc</v>
          </cell>
        </row>
        <row r="495">
          <cell r="AP495">
            <v>508140</v>
          </cell>
          <cell r="AQ495">
            <v>1006377</v>
          </cell>
          <cell r="AR495">
            <v>1</v>
          </cell>
          <cell r="AS495">
            <v>42524</v>
          </cell>
          <cell r="AT495" t="str">
            <v>IDU-1806-2015 Contratado Conservacion IDU Arterial BRIGADA DE REACCION VIAL FASE I -</v>
          </cell>
          <cell r="AU495">
            <v>0</v>
          </cell>
          <cell r="AV495" t="str">
            <v>sc</v>
          </cell>
        </row>
        <row r="496">
          <cell r="AP496">
            <v>508142</v>
          </cell>
          <cell r="AQ496">
            <v>1006377</v>
          </cell>
          <cell r="AR496">
            <v>1</v>
          </cell>
          <cell r="AS496">
            <v>42524</v>
          </cell>
          <cell r="AT496" t="str">
            <v>IDU-1806-2015 Contratado Conservacion IDU Arterial BRIGADA DE REACCION VIAL FASE I -</v>
          </cell>
          <cell r="AU496">
            <v>0</v>
          </cell>
          <cell r="AV496" t="str">
            <v>sc</v>
          </cell>
        </row>
        <row r="497">
          <cell r="AP497">
            <v>508147</v>
          </cell>
          <cell r="AQ497">
            <v>1006376</v>
          </cell>
          <cell r="AR497">
            <v>1</v>
          </cell>
          <cell r="AS497">
            <v>42313</v>
          </cell>
          <cell r="AT497" t="str">
            <v>IDU-083-2012 Terminado Mantenimiento Periódico IDU Arterial  --POLIZA ESTABILIDAD ACTIVA</v>
          </cell>
          <cell r="AU497">
            <v>44250</v>
          </cell>
          <cell r="AV497" t="str">
            <v>sc</v>
          </cell>
        </row>
        <row r="498">
          <cell r="AP498">
            <v>508195</v>
          </cell>
          <cell r="AQ498">
            <v>1004497</v>
          </cell>
          <cell r="AR498">
            <v>1</v>
          </cell>
          <cell r="AS498">
            <v>42503</v>
          </cell>
          <cell r="AT498" t="str">
            <v>IDU-1810-2013 Terminado Diagnostico IDU Arterial  -Anden 5-POLIZA ESTABILIDAD ACTIVA</v>
          </cell>
          <cell r="AU498">
            <v>42878</v>
          </cell>
          <cell r="AV498" t="str">
            <v>sc</v>
          </cell>
        </row>
        <row r="499">
          <cell r="AP499">
            <v>508197</v>
          </cell>
          <cell r="AQ499">
            <v>1004497</v>
          </cell>
          <cell r="AR499">
            <v>1</v>
          </cell>
          <cell r="AS499">
            <v>42503</v>
          </cell>
          <cell r="AT499" t="str">
            <v>IDU-1810-2013 Terminado Diagnostico IDU Arterial  -Anden 5-POLIZA ESTABILIDAD ACTIVA</v>
          </cell>
          <cell r="AU499">
            <v>42878</v>
          </cell>
          <cell r="AV499" t="str">
            <v>sc</v>
          </cell>
        </row>
        <row r="500">
          <cell r="AP500">
            <v>508200</v>
          </cell>
          <cell r="AQ500">
            <v>1004514</v>
          </cell>
          <cell r="AR500">
            <v>1</v>
          </cell>
          <cell r="AS500">
            <v>42503</v>
          </cell>
          <cell r="AT500" t="str">
            <v>IDU-1810-2013 Terminado Diagnostico IDU Arterial  -Anden 1-5-POLIZA ESTABILIDAD ACTIVA</v>
          </cell>
          <cell r="AU500">
            <v>42878</v>
          </cell>
          <cell r="AV500" t="str">
            <v>sc</v>
          </cell>
        </row>
        <row r="501">
          <cell r="AP501">
            <v>508202</v>
          </cell>
          <cell r="AQ501">
            <v>1004514</v>
          </cell>
          <cell r="AR501">
            <v>1</v>
          </cell>
          <cell r="AS501">
            <v>42503</v>
          </cell>
          <cell r="AT501" t="str">
            <v>IDU-1810-2013 Terminado Diagnostico IDU Arterial  -Anden 1-5-POLIZA ESTABILIDAD ACTIVA</v>
          </cell>
          <cell r="AU501">
            <v>42878</v>
          </cell>
          <cell r="AV501" t="str">
            <v>sc</v>
          </cell>
        </row>
        <row r="502">
          <cell r="AP502">
            <v>508205</v>
          </cell>
          <cell r="AQ502">
            <v>1004648</v>
          </cell>
          <cell r="AR502">
            <v>1</v>
          </cell>
          <cell r="AS502">
            <v>42503</v>
          </cell>
          <cell r="AT502" t="str">
            <v>IDU-1810-2013 Terminado Diagnostico IDU Arterial  -Anden 1-5-POLIZA ESTABILIDAD ACTIVA</v>
          </cell>
          <cell r="AU502">
            <v>42878</v>
          </cell>
          <cell r="AV502" t="str">
            <v>sc</v>
          </cell>
        </row>
        <row r="503">
          <cell r="AP503">
            <v>508207</v>
          </cell>
          <cell r="AQ503">
            <v>1004648</v>
          </cell>
          <cell r="AR503">
            <v>1</v>
          </cell>
          <cell r="AS503">
            <v>42503</v>
          </cell>
          <cell r="AT503" t="str">
            <v>IDU-1810-2013 Terminado Diagnostico IDU Arterial  -Anden 1-5-POLIZA ESTABILIDAD ACTIVA</v>
          </cell>
          <cell r="AU503">
            <v>42878</v>
          </cell>
          <cell r="AV503" t="str">
            <v>sc</v>
          </cell>
        </row>
        <row r="504">
          <cell r="AP504">
            <v>508215</v>
          </cell>
          <cell r="AQ504">
            <v>1004596</v>
          </cell>
          <cell r="AR504">
            <v>1</v>
          </cell>
          <cell r="AS504">
            <v>42503</v>
          </cell>
          <cell r="AT504" t="str">
            <v>IDU-1810-2013 Terminado Diagnostico IDU Arterial  -Anden 1-5-POLIZA ESTABILIDAD ACTIVA</v>
          </cell>
          <cell r="AU504">
            <v>42878</v>
          </cell>
          <cell r="AV504" t="str">
            <v>sc</v>
          </cell>
        </row>
        <row r="505">
          <cell r="AP505">
            <v>508217</v>
          </cell>
          <cell r="AQ505">
            <v>1004596</v>
          </cell>
          <cell r="AR505">
            <v>1</v>
          </cell>
          <cell r="AS505">
            <v>42503</v>
          </cell>
          <cell r="AT505" t="str">
            <v>IDU-1810-2013 Terminado Diagnostico IDU Arterial  -Anden 1-5-POLIZA ESTABILIDAD ACTIVA</v>
          </cell>
          <cell r="AU505">
            <v>42878</v>
          </cell>
          <cell r="AV505" t="str">
            <v>sc</v>
          </cell>
        </row>
        <row r="506">
          <cell r="AP506">
            <v>508227</v>
          </cell>
          <cell r="AQ506">
            <v>50008617</v>
          </cell>
          <cell r="AR506">
            <v>1</v>
          </cell>
          <cell r="AS506">
            <v>42313</v>
          </cell>
          <cell r="AT506" t="str">
            <v>IDU-69-2008 Terminado Acciones de Movilidad IDU Arterial  -Puente1-POLIZA ESTABILIDAD ACTIVA</v>
          </cell>
          <cell r="AU506">
            <v>42878</v>
          </cell>
          <cell r="AV506" t="str">
            <v>sc</v>
          </cell>
        </row>
        <row r="507">
          <cell r="AP507">
            <v>508235</v>
          </cell>
          <cell r="AQ507">
            <v>1004512</v>
          </cell>
          <cell r="AR507">
            <v>1</v>
          </cell>
          <cell r="AS507">
            <v>42503</v>
          </cell>
          <cell r="AT507" t="str">
            <v>IDU-1810-2013 Terminado Diagnostico IDU Arterial  -Anden 5-POLIZA ESTABILIDAD ACTIVA</v>
          </cell>
          <cell r="AU507">
            <v>42878</v>
          </cell>
          <cell r="AV507" t="str">
            <v>sc</v>
          </cell>
        </row>
        <row r="508">
          <cell r="AP508">
            <v>508237</v>
          </cell>
          <cell r="AQ508">
            <v>1004512</v>
          </cell>
          <cell r="AR508">
            <v>1</v>
          </cell>
          <cell r="AS508">
            <v>42503</v>
          </cell>
          <cell r="AT508" t="str">
            <v>IDU-1810-2013 Terminado Diagnostico IDU Arterial  -Anden 5-POLIZA ESTABILIDAD ACTIVA</v>
          </cell>
          <cell r="AU508">
            <v>42878</v>
          </cell>
          <cell r="AV508" t="str">
            <v>sc</v>
          </cell>
        </row>
        <row r="509">
          <cell r="AP509">
            <v>508240</v>
          </cell>
          <cell r="AQ509">
            <v>1004509</v>
          </cell>
          <cell r="AR509">
            <v>1</v>
          </cell>
          <cell r="AS509">
            <v>42503</v>
          </cell>
          <cell r="AT509" t="str">
            <v>IDU-1810-2013 Terminado Diagnostico IDU Arterial  -Anden 5-POLIZA ESTABILIDAD ACTIVA</v>
          </cell>
          <cell r="AU509">
            <v>42878</v>
          </cell>
          <cell r="AV509" t="str">
            <v>sc</v>
          </cell>
        </row>
        <row r="510">
          <cell r="AP510">
            <v>508242</v>
          </cell>
          <cell r="AQ510">
            <v>1004509</v>
          </cell>
          <cell r="AR510">
            <v>1</v>
          </cell>
          <cell r="AS510">
            <v>42503</v>
          </cell>
          <cell r="AT510" t="str">
            <v>IDU-1810-2013 Terminado Diagnostico IDU Arterial  -Anden 5-POLIZA ESTABILIDAD ACTIVA</v>
          </cell>
          <cell r="AU510">
            <v>42878</v>
          </cell>
          <cell r="AV510" t="str">
            <v>sc</v>
          </cell>
        </row>
        <row r="511">
          <cell r="AP511">
            <v>508250</v>
          </cell>
          <cell r="AQ511">
            <v>1004491</v>
          </cell>
          <cell r="AR511">
            <v>1</v>
          </cell>
          <cell r="AS511">
            <v>42503</v>
          </cell>
          <cell r="AT511" t="str">
            <v>IDU-1810-2013 Terminado Diagnostico IDU Arterial  -Anden 1-POLIZA ESTABILIDAD ACTIVA</v>
          </cell>
          <cell r="AU511">
            <v>42878</v>
          </cell>
          <cell r="AV511" t="str">
            <v>sc</v>
          </cell>
        </row>
        <row r="512">
          <cell r="AP512">
            <v>508252</v>
          </cell>
          <cell r="AQ512">
            <v>1004491</v>
          </cell>
          <cell r="AR512">
            <v>1</v>
          </cell>
          <cell r="AS512">
            <v>42503</v>
          </cell>
          <cell r="AT512" t="str">
            <v>IDU-1810-2013 Terminado Diagnostico IDU Arterial  -Anden 1-POLIZA ESTABILIDAD ACTIVA</v>
          </cell>
          <cell r="AU512">
            <v>42878</v>
          </cell>
          <cell r="AV512" t="str">
            <v>sc</v>
          </cell>
        </row>
        <row r="513">
          <cell r="AP513">
            <v>508255</v>
          </cell>
          <cell r="AQ513">
            <v>1004476</v>
          </cell>
          <cell r="AR513">
            <v>1</v>
          </cell>
          <cell r="AS513">
            <v>42503</v>
          </cell>
          <cell r="AT513" t="str">
            <v>IDU-1810-2013 Terminado Diagnostico IDU Arterial  -Anden 1-POLIZA ESTABILIDAD ACTIVA</v>
          </cell>
          <cell r="AU513">
            <v>42878</v>
          </cell>
          <cell r="AV513" t="str">
            <v>sc</v>
          </cell>
        </row>
        <row r="514">
          <cell r="AP514">
            <v>508257</v>
          </cell>
          <cell r="AQ514">
            <v>1004476</v>
          </cell>
          <cell r="AR514">
            <v>1</v>
          </cell>
          <cell r="AS514">
            <v>42503</v>
          </cell>
          <cell r="AT514" t="str">
            <v>IDU-1810-2013 Terminado Diagnostico IDU Arterial  -Anden 1-POLIZA ESTABILIDAD ACTIVA</v>
          </cell>
          <cell r="AU514">
            <v>42878</v>
          </cell>
          <cell r="AV514" t="str">
            <v>sc</v>
          </cell>
        </row>
        <row r="515">
          <cell r="AP515">
            <v>508260</v>
          </cell>
          <cell r="AQ515">
            <v>1004465</v>
          </cell>
          <cell r="AR515">
            <v>1</v>
          </cell>
          <cell r="AS515">
            <v>42503</v>
          </cell>
          <cell r="AT515" t="str">
            <v>IDU-1810-2013 Terminado Diagnostico IDU Arterial  -Anden 1-5-POLIZA ESTABILIDAD ACTIVA</v>
          </cell>
          <cell r="AU515">
            <v>42878</v>
          </cell>
          <cell r="AV515" t="str">
            <v>sc</v>
          </cell>
        </row>
        <row r="516">
          <cell r="AP516">
            <v>508262</v>
          </cell>
          <cell r="AQ516">
            <v>1004465</v>
          </cell>
          <cell r="AR516">
            <v>1</v>
          </cell>
          <cell r="AS516">
            <v>42503</v>
          </cell>
          <cell r="AT516" t="str">
            <v>IDU-1810-2013 Terminado Diagnostico IDU Arterial  -Anden 1-5-POLIZA ESTABILIDAD ACTIVA</v>
          </cell>
          <cell r="AU516">
            <v>42878</v>
          </cell>
          <cell r="AV516" t="str">
            <v>sc</v>
          </cell>
        </row>
        <row r="517">
          <cell r="AP517">
            <v>508265</v>
          </cell>
          <cell r="AQ517">
            <v>1004463</v>
          </cell>
          <cell r="AR517">
            <v>1</v>
          </cell>
          <cell r="AS517">
            <v>42503</v>
          </cell>
          <cell r="AT517" t="str">
            <v>IDU-1810-2013 Terminado Diagnostico IDU Arterial  -Anden 1-POLIZA ESTABILIDAD ACTIVA</v>
          </cell>
          <cell r="AU517">
            <v>42878</v>
          </cell>
          <cell r="AV517" t="str">
            <v>sc</v>
          </cell>
        </row>
        <row r="518">
          <cell r="AP518">
            <v>508267</v>
          </cell>
          <cell r="AQ518">
            <v>1004463</v>
          </cell>
          <cell r="AR518">
            <v>1</v>
          </cell>
          <cell r="AS518">
            <v>42503</v>
          </cell>
          <cell r="AT518" t="str">
            <v>IDU-1810-2013 Terminado Diagnostico IDU Arterial  -Anden 1-POLIZA ESTABILIDAD ACTIVA</v>
          </cell>
          <cell r="AU518">
            <v>42878</v>
          </cell>
          <cell r="AV518" t="str">
            <v>sc</v>
          </cell>
        </row>
        <row r="519">
          <cell r="AP519">
            <v>508270</v>
          </cell>
          <cell r="AQ519">
            <v>1004502</v>
          </cell>
          <cell r="AR519">
            <v>1</v>
          </cell>
          <cell r="AS519">
            <v>42503</v>
          </cell>
          <cell r="AT519" t="str">
            <v>IDU-1810-2013 Terminado Diagnostico IDU Arterial  -Anden 5-POLIZA ESTABILIDAD ACTIVA</v>
          </cell>
          <cell r="AU519">
            <v>42878</v>
          </cell>
          <cell r="AV519" t="str">
            <v>sc</v>
          </cell>
        </row>
        <row r="520">
          <cell r="AP520">
            <v>508272</v>
          </cell>
          <cell r="AQ520">
            <v>1004502</v>
          </cell>
          <cell r="AR520">
            <v>1</v>
          </cell>
          <cell r="AS520">
            <v>42503</v>
          </cell>
          <cell r="AT520" t="str">
            <v>IDU-1810-2013 Terminado Diagnostico IDU Arterial  -Anden 5-POLIZA ESTABILIDAD ACTIVA</v>
          </cell>
          <cell r="AU520">
            <v>42878</v>
          </cell>
          <cell r="AV520" t="str">
            <v>sc</v>
          </cell>
        </row>
        <row r="521">
          <cell r="AP521">
            <v>508362</v>
          </cell>
          <cell r="AQ521">
            <v>1000062</v>
          </cell>
          <cell r="AR521">
            <v>1</v>
          </cell>
          <cell r="AS521">
            <v>42524</v>
          </cell>
          <cell r="AT521" t="str">
            <v>IDU-1806-2015 Contratado Conservacion IDU Arterial BRIGADA DE REACCION VIAL FASE I -Anden 3-POLIZA ESTABILIDAD ACTIVA</v>
          </cell>
          <cell r="AU521">
            <v>44096</v>
          </cell>
          <cell r="AV521" t="str">
            <v>sc</v>
          </cell>
        </row>
        <row r="522">
          <cell r="AP522">
            <v>508371</v>
          </cell>
          <cell r="AQ522">
            <v>1006418</v>
          </cell>
          <cell r="AR522">
            <v>1</v>
          </cell>
          <cell r="AS522">
            <v>42524</v>
          </cell>
          <cell r="AT522" t="str">
            <v>IDU-1806-2015 Contratado Conservacion IDU Arterial BRIGADA DE REACCION VIAL FASE I -Anden 3-POLIZA ESTABILIDAD ACTIVA</v>
          </cell>
          <cell r="AU522">
            <v>44096</v>
          </cell>
          <cell r="AV522" t="str">
            <v>sc</v>
          </cell>
        </row>
        <row r="523">
          <cell r="AP523">
            <v>508374</v>
          </cell>
          <cell r="AQ523">
            <v>1001419</v>
          </cell>
          <cell r="AR523">
            <v>1</v>
          </cell>
          <cell r="AS523">
            <v>42524</v>
          </cell>
          <cell r="AT523" t="str">
            <v>IDU-1806-2015 Contratado Conservacion IDU Arterial BRIGADA DE REACCION VIAL FASE I -</v>
          </cell>
          <cell r="AU523">
            <v>0</v>
          </cell>
          <cell r="AV523" t="str">
            <v>sc</v>
          </cell>
        </row>
        <row r="524">
          <cell r="AP524">
            <v>508376</v>
          </cell>
          <cell r="AQ524">
            <v>1001419</v>
          </cell>
          <cell r="AR524">
            <v>1</v>
          </cell>
          <cell r="AS524">
            <v>42524</v>
          </cell>
          <cell r="AT524" t="str">
            <v>IDU-1806-2015 Contratado Conservacion IDU Arterial BRIGADA DE REACCION VIAL FASE I -</v>
          </cell>
          <cell r="AU524">
            <v>0</v>
          </cell>
          <cell r="AV524" t="str">
            <v>sc</v>
          </cell>
        </row>
        <row r="525">
          <cell r="AP525">
            <v>508379</v>
          </cell>
          <cell r="AQ525">
            <v>1001403</v>
          </cell>
          <cell r="AR525">
            <v>1</v>
          </cell>
          <cell r="AS525">
            <v>42524</v>
          </cell>
          <cell r="AT525" t="str">
            <v>IDU-1806-2015 Contratado Conservacion IDU Arterial BRIGADA DE REACCION VIAL FASE I -</v>
          </cell>
          <cell r="AU525">
            <v>0</v>
          </cell>
          <cell r="AV525" t="str">
            <v>sc</v>
          </cell>
        </row>
        <row r="526">
          <cell r="AP526">
            <v>508381</v>
          </cell>
          <cell r="AQ526">
            <v>1001403</v>
          </cell>
          <cell r="AR526">
            <v>1</v>
          </cell>
          <cell r="AS526">
            <v>42524</v>
          </cell>
          <cell r="AT526" t="str">
            <v>IDU-1806-2015 Contratado Conservacion IDU Arterial BRIGADA DE REACCION VIAL FASE I -</v>
          </cell>
          <cell r="AU526">
            <v>0</v>
          </cell>
          <cell r="AV526" t="str">
            <v>sc</v>
          </cell>
        </row>
        <row r="527">
          <cell r="AP527">
            <v>508384</v>
          </cell>
          <cell r="AQ527">
            <v>1000044</v>
          </cell>
          <cell r="AR527">
            <v>1</v>
          </cell>
          <cell r="AS527">
            <v>42524</v>
          </cell>
          <cell r="AT527" t="str">
            <v>IDU-1806-2015 Contratado Conservacion IDU Arterial BRIGADA DE REACCION VIAL FASE I -Anden 3-POLIZA ESTABILIDAD ACTIVA</v>
          </cell>
          <cell r="AU527">
            <v>44096</v>
          </cell>
          <cell r="AV527" t="str">
            <v>sc</v>
          </cell>
        </row>
        <row r="528">
          <cell r="AP528">
            <v>508535</v>
          </cell>
          <cell r="AQ528">
            <v>1004485</v>
          </cell>
          <cell r="AR528">
            <v>1</v>
          </cell>
          <cell r="AS528">
            <v>42503</v>
          </cell>
          <cell r="AT528" t="str">
            <v>IDU-1810-2013 Terminado Mantenimiento Periódico IDU Arterial  --POLIZA ESTABILIDAD ACTIVA</v>
          </cell>
          <cell r="AU528">
            <v>44165</v>
          </cell>
          <cell r="AV528" t="str">
            <v>sc</v>
          </cell>
        </row>
        <row r="529">
          <cell r="AP529">
            <v>508537</v>
          </cell>
          <cell r="AQ529">
            <v>1004485</v>
          </cell>
          <cell r="AR529">
            <v>1</v>
          </cell>
          <cell r="AS529">
            <v>42503</v>
          </cell>
          <cell r="AT529" t="str">
            <v>IDU-1810-2013 Terminado Mantenimiento Periódico IDU Arterial  --POLIZA ESTABILIDAD ACTIVA</v>
          </cell>
          <cell r="AU529">
            <v>44165</v>
          </cell>
          <cell r="AV529" t="str">
            <v>sc</v>
          </cell>
        </row>
        <row r="530">
          <cell r="AP530">
            <v>508540</v>
          </cell>
          <cell r="AQ530">
            <v>1004478</v>
          </cell>
          <cell r="AR530">
            <v>1</v>
          </cell>
          <cell r="AS530">
            <v>42503</v>
          </cell>
          <cell r="AT530" t="str">
            <v>IDU-1810-2013 Terminado Mantenimiento Periódico IDU Arterial  --POLIZA ESTABILIDAD ACTIVA</v>
          </cell>
          <cell r="AU530">
            <v>44165</v>
          </cell>
          <cell r="AV530" t="str">
            <v>sc</v>
          </cell>
        </row>
        <row r="531">
          <cell r="AP531">
            <v>508542</v>
          </cell>
          <cell r="AQ531">
            <v>1004478</v>
          </cell>
          <cell r="AR531">
            <v>1</v>
          </cell>
          <cell r="AS531">
            <v>42503</v>
          </cell>
          <cell r="AT531" t="str">
            <v>IDU-1810-2013 Terminado Mantenimiento Periódico IDU Arterial  --POLIZA ESTABILIDAD ACTIVA</v>
          </cell>
          <cell r="AU531">
            <v>44165</v>
          </cell>
          <cell r="AV531" t="str">
            <v>sc</v>
          </cell>
        </row>
        <row r="532">
          <cell r="AP532">
            <v>508545</v>
          </cell>
          <cell r="AQ532">
            <v>1004470</v>
          </cell>
          <cell r="AR532">
            <v>1</v>
          </cell>
          <cell r="AS532">
            <v>42503</v>
          </cell>
          <cell r="AT532" t="str">
            <v>IDU-1810-2013 Terminado Mantenimiento Periódico IDU Arterial  --POLIZA ESTABILIDAD ACTIVA</v>
          </cell>
          <cell r="AU532">
            <v>44165</v>
          </cell>
          <cell r="AV532" t="str">
            <v>sc</v>
          </cell>
        </row>
        <row r="533">
          <cell r="AP533">
            <v>508547</v>
          </cell>
          <cell r="AQ533">
            <v>1004470</v>
          </cell>
          <cell r="AR533">
            <v>1</v>
          </cell>
          <cell r="AS533">
            <v>42503</v>
          </cell>
          <cell r="AT533" t="str">
            <v>IDU-1810-2013 Terminado Mantenimiento Periódico IDU Arterial  --POLIZA ESTABILIDAD ACTIVA</v>
          </cell>
          <cell r="AU533">
            <v>44165</v>
          </cell>
          <cell r="AV533" t="str">
            <v>sc</v>
          </cell>
        </row>
        <row r="534">
          <cell r="AP534">
            <v>508550</v>
          </cell>
          <cell r="AQ534">
            <v>1004404</v>
          </cell>
          <cell r="AR534">
            <v>1</v>
          </cell>
          <cell r="AS534">
            <v>42503</v>
          </cell>
          <cell r="AT534" t="str">
            <v>IDU-1810-2013 Terminado Mantenimiento Periódico IDU Arterial  --POLIZA ESTABILIDAD ACTIVA</v>
          </cell>
          <cell r="AU534">
            <v>44165</v>
          </cell>
          <cell r="AV534" t="str">
            <v>sc</v>
          </cell>
        </row>
        <row r="535">
          <cell r="AP535">
            <v>508552</v>
          </cell>
          <cell r="AQ535">
            <v>1004404</v>
          </cell>
          <cell r="AR535">
            <v>1</v>
          </cell>
          <cell r="AS535">
            <v>42503</v>
          </cell>
          <cell r="AT535" t="str">
            <v>IDU-1810-2013 Terminado Mantenimiento Periódico IDU Arterial  --POLIZA ESTABILIDAD ACTIVA</v>
          </cell>
          <cell r="AU535">
            <v>44165</v>
          </cell>
          <cell r="AV535" t="str">
            <v>sc</v>
          </cell>
        </row>
        <row r="536">
          <cell r="AP536">
            <v>508557</v>
          </cell>
          <cell r="AQ536">
            <v>1004386</v>
          </cell>
          <cell r="AR536">
            <v>1</v>
          </cell>
          <cell r="AS536">
            <v>42503</v>
          </cell>
          <cell r="AT536" t="str">
            <v>IDU-1810-2013 Terminado Mantenimiento Periódico IDU Arterial  --POLIZA ESTABILIDAD ACTIVA</v>
          </cell>
          <cell r="AU536">
            <v>44165</v>
          </cell>
          <cell r="AV536" t="str">
            <v>sc</v>
          </cell>
        </row>
        <row r="537">
          <cell r="AP537">
            <v>508559</v>
          </cell>
          <cell r="AQ537">
            <v>1004386</v>
          </cell>
          <cell r="AR537">
            <v>1</v>
          </cell>
          <cell r="AS537">
            <v>42503</v>
          </cell>
          <cell r="AT537" t="str">
            <v>IDU-1810-2013 Terminado Mantenimiento Periódico IDU Arterial  --POLIZA ESTABILIDAD ACTIVA</v>
          </cell>
          <cell r="AU537">
            <v>44165</v>
          </cell>
          <cell r="AV537" t="str">
            <v>sc</v>
          </cell>
        </row>
        <row r="538">
          <cell r="AP538">
            <v>508564</v>
          </cell>
          <cell r="AQ538">
            <v>1004363</v>
          </cell>
          <cell r="AR538">
            <v>1</v>
          </cell>
          <cell r="AS538">
            <v>42503</v>
          </cell>
          <cell r="AT538" t="str">
            <v>IDU-1810-2013 Terminado Mantenimiento Periódico IDU Arterial  --POLIZA ESTABILIDAD ACTIVA</v>
          </cell>
          <cell r="AU538">
            <v>44165</v>
          </cell>
          <cell r="AV538" t="str">
            <v>sc</v>
          </cell>
        </row>
        <row r="539">
          <cell r="AP539">
            <v>508566</v>
          </cell>
          <cell r="AQ539">
            <v>1004363</v>
          </cell>
          <cell r="AR539">
            <v>1</v>
          </cell>
          <cell r="AS539">
            <v>42503</v>
          </cell>
          <cell r="AT539" t="str">
            <v>IDU-1810-2013 Terminado Mantenimiento Periódico IDU Arterial  --POLIZA ESTABILIDAD ACTIVA</v>
          </cell>
          <cell r="AU539">
            <v>44165</v>
          </cell>
          <cell r="AV539" t="str">
            <v>sc</v>
          </cell>
        </row>
        <row r="540">
          <cell r="AP540">
            <v>509406</v>
          </cell>
          <cell r="AQ540">
            <v>1005302</v>
          </cell>
          <cell r="AR540">
            <v>1</v>
          </cell>
          <cell r="AS540">
            <v>42524</v>
          </cell>
          <cell r="AT540" t="str">
            <v>IDU-1806-2015 Contratado Conservacion IDU Arterial BRIGADA DE REACCION VIAL FASE I -</v>
          </cell>
          <cell r="AV540" t="str">
            <v>sc</v>
          </cell>
        </row>
        <row r="541">
          <cell r="AP541">
            <v>509408</v>
          </cell>
          <cell r="AQ541">
            <v>1005302</v>
          </cell>
          <cell r="AR541">
            <v>1</v>
          </cell>
          <cell r="AS541">
            <v>42524</v>
          </cell>
          <cell r="AT541" t="str">
            <v>IDU-1806-2015 Contratado Conservacion IDU Arterial BRIGADA DE REACCION VIAL FASE I -</v>
          </cell>
          <cell r="AV541" t="str">
            <v>sc</v>
          </cell>
        </row>
        <row r="542">
          <cell r="AP542">
            <v>509410</v>
          </cell>
          <cell r="AQ542">
            <v>1005302</v>
          </cell>
          <cell r="AR542">
            <v>1</v>
          </cell>
          <cell r="AS542">
            <v>42524</v>
          </cell>
          <cell r="AT542" t="str">
            <v>IDU-1806-2015 Contratado Conservacion IDU Arterial BRIGADA DE REACCION VIAL FASE I -</v>
          </cell>
          <cell r="AV542" t="str">
            <v>sc</v>
          </cell>
        </row>
        <row r="543">
          <cell r="AP543">
            <v>509412</v>
          </cell>
          <cell r="AQ543">
            <v>1005302</v>
          </cell>
          <cell r="AR543">
            <v>1</v>
          </cell>
          <cell r="AS543">
            <v>42524</v>
          </cell>
          <cell r="AT543" t="str">
            <v>IDU-1806-2015 Contratado Conservacion IDU Arterial BRIGADA DE REACCION VIAL FASE I -</v>
          </cell>
          <cell r="AV543" t="str">
            <v>sc</v>
          </cell>
        </row>
        <row r="544">
          <cell r="AP544">
            <v>509431</v>
          </cell>
          <cell r="AQ544">
            <v>1003547</v>
          </cell>
          <cell r="AR544">
            <v>1</v>
          </cell>
          <cell r="AS544">
            <v>42524</v>
          </cell>
          <cell r="AT544" t="str">
            <v>IDU-1806-2015 Contratado Conservacion IDU Arterial BRIGADA DE REACCION VIAL FASE I -</v>
          </cell>
          <cell r="AV544" t="str">
            <v>sc</v>
          </cell>
        </row>
        <row r="545">
          <cell r="AP545">
            <v>509433</v>
          </cell>
          <cell r="AQ545">
            <v>1003547</v>
          </cell>
          <cell r="AR545">
            <v>1</v>
          </cell>
          <cell r="AS545">
            <v>42524</v>
          </cell>
          <cell r="AT545" t="str">
            <v>IDU-1806-2015 Contratado Conservacion IDU Arterial BRIGADA DE REACCION VIAL FASE I -</v>
          </cell>
          <cell r="AV545" t="str">
            <v>sc</v>
          </cell>
        </row>
        <row r="546">
          <cell r="AP546">
            <v>509436</v>
          </cell>
          <cell r="AQ546">
            <v>1006342</v>
          </cell>
          <cell r="AR546">
            <v>1</v>
          </cell>
          <cell r="AS546">
            <v>42524</v>
          </cell>
          <cell r="AT546" t="str">
            <v>IDU-1806-2015 Contratado Conservacion IDU Arterial BRIGADA DE REACCION VIAL FASE I -</v>
          </cell>
          <cell r="AV546" t="str">
            <v>sc</v>
          </cell>
        </row>
        <row r="547">
          <cell r="AP547">
            <v>509438</v>
          </cell>
          <cell r="AQ547">
            <v>1006342</v>
          </cell>
          <cell r="AR547">
            <v>1</v>
          </cell>
          <cell r="AS547">
            <v>42524</v>
          </cell>
          <cell r="AT547" t="str">
            <v>IDU-1806-2015 Contratado Conservacion IDU Arterial BRIGADA DE REACCION VIAL FASE I -</v>
          </cell>
          <cell r="AV547" t="str">
            <v>sc</v>
          </cell>
        </row>
        <row r="548">
          <cell r="AP548">
            <v>509464</v>
          </cell>
          <cell r="AQ548">
            <v>1003633</v>
          </cell>
          <cell r="AR548">
            <v>1</v>
          </cell>
          <cell r="AS548">
            <v>42524</v>
          </cell>
          <cell r="AT548" t="str">
            <v>IDU-1806-2015 Contratado Conservacion IDU Arterial BRIGADA DE REACCION VIAL FASE I -</v>
          </cell>
          <cell r="AV548" t="str">
            <v>sc</v>
          </cell>
        </row>
        <row r="549">
          <cell r="AP549">
            <v>509466</v>
          </cell>
          <cell r="AQ549">
            <v>1003633</v>
          </cell>
          <cell r="AR549">
            <v>1</v>
          </cell>
          <cell r="AS549">
            <v>42524</v>
          </cell>
          <cell r="AT549" t="str">
            <v>IDU-1806-2015 Contratado Conservacion IDU Arterial BRIGADA DE REACCION VIAL FASE I -</v>
          </cell>
          <cell r="AV549" t="str">
            <v>sc</v>
          </cell>
        </row>
        <row r="550">
          <cell r="AP550">
            <v>509469</v>
          </cell>
          <cell r="AQ550">
            <v>1006232</v>
          </cell>
          <cell r="AR550">
            <v>1</v>
          </cell>
          <cell r="AS550">
            <v>42524</v>
          </cell>
          <cell r="AT550" t="str">
            <v>IDU-1806-2015 Contratado Conservacion IDU Arterial BRIGADA DE REACCION VIAL FASE I -</v>
          </cell>
          <cell r="AV550" t="str">
            <v>sc</v>
          </cell>
        </row>
        <row r="551">
          <cell r="AP551">
            <v>509471</v>
          </cell>
          <cell r="AQ551">
            <v>1006232</v>
          </cell>
          <cell r="AR551">
            <v>1</v>
          </cell>
          <cell r="AS551">
            <v>42524</v>
          </cell>
          <cell r="AT551" t="str">
            <v>IDU-1806-2015 Contratado Conservacion IDU Arterial BRIGADA DE REACCION VIAL FASE I -</v>
          </cell>
          <cell r="AV551" t="str">
            <v>sc</v>
          </cell>
        </row>
        <row r="552">
          <cell r="AP552">
            <v>509558</v>
          </cell>
          <cell r="AQ552">
            <v>1006316</v>
          </cell>
          <cell r="AR552">
            <v>1</v>
          </cell>
          <cell r="AS552">
            <v>42313</v>
          </cell>
          <cell r="AT552" t="str">
            <v>IDU-69-2008 Terminado Rehabilitación IDU Circuito Movilidad  -Calzada2-POLIZA ESTABILIDAD ACTIVA</v>
          </cell>
          <cell r="AV552" t="str">
            <v>POLIZA ESTABILIDAD ACTIVA IDU 069/08_V11 VENCE EN 30/12/2016</v>
          </cell>
        </row>
        <row r="553">
          <cell r="AP553">
            <v>509561</v>
          </cell>
          <cell r="AQ553">
            <v>1006315</v>
          </cell>
          <cell r="AR553">
            <v>1</v>
          </cell>
          <cell r="AS553">
            <v>42313</v>
          </cell>
          <cell r="AT553" t="str">
            <v>IDU-69-2008 Terminado Rehabilitación IDU Local  -Calzada2-POLIZA ESTABILIDAD ACTIVA</v>
          </cell>
          <cell r="AV553" t="str">
            <v>POLIZA ESTABILIDAD ACTIVA IDU 069/08_V11 VENCE EN 30/12/2016</v>
          </cell>
        </row>
        <row r="554">
          <cell r="AP554">
            <v>509771</v>
          </cell>
          <cell r="AQ554">
            <v>1006341</v>
          </cell>
          <cell r="AR554">
            <v>1</v>
          </cell>
          <cell r="AS554">
            <v>42524</v>
          </cell>
          <cell r="AT554" t="str">
            <v>IDU-1806-2015 Contratado Conservacion IDU Arterial BRIGADA DE REACCION VIAL FASE I -</v>
          </cell>
          <cell r="AV554" t="str">
            <v>sc</v>
          </cell>
        </row>
        <row r="555">
          <cell r="AP555">
            <v>509773</v>
          </cell>
          <cell r="AQ555">
            <v>1006341</v>
          </cell>
          <cell r="AR555">
            <v>1</v>
          </cell>
          <cell r="AS555">
            <v>42524</v>
          </cell>
          <cell r="AT555" t="str">
            <v>IDU-1806-2015 Contratado Conservacion IDU Arterial BRIGADA DE REACCION VIAL FASE I -</v>
          </cell>
          <cell r="AV555" t="str">
            <v>sc</v>
          </cell>
        </row>
        <row r="556">
          <cell r="AP556">
            <v>509776</v>
          </cell>
          <cell r="AQ556">
            <v>1004124</v>
          </cell>
          <cell r="AR556">
            <v>1</v>
          </cell>
          <cell r="AS556">
            <v>42524</v>
          </cell>
          <cell r="AT556" t="str">
            <v>IDU-1806-2015 Contratado Conservacion IDU Arterial BRIGADA DE REACCION VIAL FASE I -</v>
          </cell>
          <cell r="AV556" t="str">
            <v>sc</v>
          </cell>
        </row>
        <row r="557">
          <cell r="AP557">
            <v>509778</v>
          </cell>
          <cell r="AQ557">
            <v>1004124</v>
          </cell>
          <cell r="AR557">
            <v>1</v>
          </cell>
          <cell r="AS557">
            <v>42524</v>
          </cell>
          <cell r="AT557" t="str">
            <v>IDU-1806-2015 Contratado Conservacion IDU Arterial BRIGADA DE REACCION VIAL FASE I -</v>
          </cell>
          <cell r="AV557" t="str">
            <v>sc</v>
          </cell>
        </row>
        <row r="558">
          <cell r="AP558">
            <v>509805</v>
          </cell>
          <cell r="AQ558">
            <v>1006278</v>
          </cell>
          <cell r="AR558">
            <v>1</v>
          </cell>
          <cell r="AS558">
            <v>41439</v>
          </cell>
          <cell r="AT558" t="str">
            <v>110-2015 Reservado Mantenimiento Periódico FDL USAQUEN Arterial  -</v>
          </cell>
          <cell r="AV558" t="str">
            <v>sc</v>
          </cell>
        </row>
        <row r="559">
          <cell r="AP559">
            <v>509807</v>
          </cell>
          <cell r="AQ559">
            <v>1006278</v>
          </cell>
          <cell r="AR559">
            <v>1</v>
          </cell>
          <cell r="AS559">
            <v>41439</v>
          </cell>
          <cell r="AT559" t="str">
            <v>CONV-1292-2012 Reservado Mantenimiento Periódico FDL USAQUEN Arterial  -</v>
          </cell>
          <cell r="AV559" t="str">
            <v>sc</v>
          </cell>
        </row>
        <row r="560">
          <cell r="AP560">
            <v>509831</v>
          </cell>
          <cell r="AQ560">
            <v>1006279</v>
          </cell>
          <cell r="AR560">
            <v>1</v>
          </cell>
          <cell r="AS560">
            <v>42313</v>
          </cell>
          <cell r="AT560" t="str">
            <v>IDU-49-2012 Terminado Acciones de Movilidad IDU Arterial  -</v>
          </cell>
          <cell r="AV560" t="str">
            <v>sc</v>
          </cell>
        </row>
        <row r="561">
          <cell r="AP561">
            <v>509833</v>
          </cell>
          <cell r="AQ561">
            <v>1006279</v>
          </cell>
          <cell r="AR561">
            <v>1</v>
          </cell>
          <cell r="AS561">
            <v>41439</v>
          </cell>
          <cell r="AT561" t="str">
            <v>SD Reservado Mantenimiento Periódico FDL USAQUEN Arterial  -</v>
          </cell>
          <cell r="AV561" t="str">
            <v>sc</v>
          </cell>
        </row>
        <row r="562">
          <cell r="AP562">
            <v>509853</v>
          </cell>
          <cell r="AQ562">
            <v>1001342</v>
          </cell>
          <cell r="AR562">
            <v>1</v>
          </cell>
          <cell r="AS562">
            <v>41029</v>
          </cell>
          <cell r="AT562" t="str">
            <v>CONV-009-2011 Terminado Mantenimiento Periódico UAERMV Arterial  --POLIZA ESTABILIDAD ACTIVA</v>
          </cell>
          <cell r="AV562" t="str">
            <v>sc</v>
          </cell>
        </row>
        <row r="563">
          <cell r="AP563">
            <v>509857</v>
          </cell>
          <cell r="AQ563">
            <v>1001342</v>
          </cell>
          <cell r="AR563">
            <v>1</v>
          </cell>
          <cell r="AS563">
            <v>41029</v>
          </cell>
          <cell r="AT563" t="str">
            <v>CONV-009-2011 Terminado Mantenimiento Periódico UAERMV Arterial  --POLIZA ESTABILIDAD ACTIVA</v>
          </cell>
          <cell r="AV563" t="str">
            <v>sc</v>
          </cell>
        </row>
        <row r="564">
          <cell r="AP564">
            <v>509949</v>
          </cell>
          <cell r="AQ564">
            <v>1004151</v>
          </cell>
          <cell r="AR564">
            <v>1</v>
          </cell>
          <cell r="AS564">
            <v>42313</v>
          </cell>
          <cell r="AT564" t="str">
            <v>IDU-69-2008 Terminado Acciones de Movilidad IDU Arterial  -</v>
          </cell>
          <cell r="AV564" t="str">
            <v>sc</v>
          </cell>
        </row>
        <row r="565">
          <cell r="AP565">
            <v>509951</v>
          </cell>
          <cell r="AQ565">
            <v>1004151</v>
          </cell>
          <cell r="AR565">
            <v>1</v>
          </cell>
          <cell r="AS565">
            <v>42313</v>
          </cell>
          <cell r="AT565" t="str">
            <v>IDU-69-2008 Terminado Acciones de Movilidad IDU Arterial  -</v>
          </cell>
          <cell r="AV565" t="str">
            <v>sc</v>
          </cell>
        </row>
        <row r="566">
          <cell r="AP566">
            <v>509969</v>
          </cell>
          <cell r="AQ566">
            <v>1004155</v>
          </cell>
          <cell r="AR566">
            <v>1</v>
          </cell>
          <cell r="AS566">
            <v>41912</v>
          </cell>
          <cell r="AT566" t="str">
            <v>CONV-IDU-009-2011 Terminado Mantenimiento Periódico UAERMV Arterial  -</v>
          </cell>
          <cell r="AV566" t="str">
            <v>sc</v>
          </cell>
        </row>
        <row r="567">
          <cell r="AP567">
            <v>509971</v>
          </cell>
          <cell r="AQ567">
            <v>1004155</v>
          </cell>
          <cell r="AR567">
            <v>1</v>
          </cell>
          <cell r="AS567">
            <v>42313</v>
          </cell>
          <cell r="AT567" t="str">
            <v>IDU-69-2008 Terminado Acciones de Movilidad IDU Arterial  -</v>
          </cell>
          <cell r="AV567" t="str">
            <v>sc</v>
          </cell>
        </row>
        <row r="568">
          <cell r="AP568">
            <v>509979</v>
          </cell>
          <cell r="AQ568">
            <v>1004083</v>
          </cell>
          <cell r="AR568">
            <v>1</v>
          </cell>
          <cell r="AS568">
            <v>42313</v>
          </cell>
          <cell r="AT568" t="str">
            <v>IDU-69-2008 Terminado Mantenimiento Periódico IDU Arterial  -</v>
          </cell>
          <cell r="AV568" t="str">
            <v>sc</v>
          </cell>
        </row>
        <row r="569">
          <cell r="AP569">
            <v>509981</v>
          </cell>
          <cell r="AQ569">
            <v>1004083</v>
          </cell>
          <cell r="AR569">
            <v>1</v>
          </cell>
          <cell r="AS569">
            <v>41772</v>
          </cell>
          <cell r="AT569" t="str">
            <v>SD Terminado Mantenimiento Periódico UAERMV Arterial  -</v>
          </cell>
          <cell r="AV569" t="str">
            <v>sc</v>
          </cell>
        </row>
        <row r="570">
          <cell r="AP570">
            <v>509991</v>
          </cell>
          <cell r="AQ570">
            <v>1004061</v>
          </cell>
          <cell r="AR570">
            <v>1</v>
          </cell>
          <cell r="AS570">
            <v>42313</v>
          </cell>
          <cell r="AT570" t="str">
            <v>IDU-49-2012 Terminado Acciones de Movilidad IDU Arterial  -</v>
          </cell>
          <cell r="AV570" t="str">
            <v>sc</v>
          </cell>
        </row>
        <row r="571">
          <cell r="AP571">
            <v>509996</v>
          </cell>
          <cell r="AQ571">
            <v>1004136</v>
          </cell>
          <cell r="AR571">
            <v>1</v>
          </cell>
          <cell r="AS571">
            <v>42313</v>
          </cell>
          <cell r="AT571" t="str">
            <v>IDU-69-2008 Terminado Acciones de Movilidad IDU Arterial  -</v>
          </cell>
          <cell r="AV571" t="str">
            <v>sc</v>
          </cell>
        </row>
        <row r="572">
          <cell r="AP572">
            <v>509999</v>
          </cell>
          <cell r="AQ572">
            <v>1003971</v>
          </cell>
          <cell r="AR572">
            <v>1</v>
          </cell>
          <cell r="AS572">
            <v>42313</v>
          </cell>
          <cell r="AT572" t="str">
            <v>IDU-69-2008 Terminado Acciones de Movilidad IDU Arterial  -</v>
          </cell>
          <cell r="AV572" t="str">
            <v>sc</v>
          </cell>
        </row>
        <row r="573">
          <cell r="AP573">
            <v>510003</v>
          </cell>
          <cell r="AQ573">
            <v>1003971</v>
          </cell>
          <cell r="AR573">
            <v>1</v>
          </cell>
          <cell r="AS573">
            <v>42313</v>
          </cell>
          <cell r="AT573" t="str">
            <v>IDU-49-2012 Terminado Acciones de Movilidad IDU Arterial  -</v>
          </cell>
          <cell r="AV573" t="str">
            <v>sc</v>
          </cell>
        </row>
        <row r="574">
          <cell r="AP574">
            <v>510015</v>
          </cell>
          <cell r="AQ574">
            <v>1004183</v>
          </cell>
          <cell r="AR574">
            <v>1</v>
          </cell>
          <cell r="AS574">
            <v>42313</v>
          </cell>
          <cell r="AT574" t="str">
            <v>IDU-49-2012 Terminado Acciones de Movilidad IDU Arterial  -</v>
          </cell>
          <cell r="AV574" t="str">
            <v>sc</v>
          </cell>
        </row>
        <row r="575">
          <cell r="AP575">
            <v>510048</v>
          </cell>
          <cell r="AQ575">
            <v>1003759</v>
          </cell>
          <cell r="AR575">
            <v>1</v>
          </cell>
          <cell r="AS575">
            <v>42313</v>
          </cell>
          <cell r="AT575" t="str">
            <v>IDU-69-2008 Terminado Acciones de Movilidad IDU Arterial  -</v>
          </cell>
          <cell r="AV575" t="str">
            <v>sc</v>
          </cell>
        </row>
        <row r="576">
          <cell r="AP576">
            <v>510052</v>
          </cell>
          <cell r="AQ576">
            <v>1003759</v>
          </cell>
          <cell r="AR576">
            <v>1</v>
          </cell>
          <cell r="AS576">
            <v>42313</v>
          </cell>
          <cell r="AT576" t="str">
            <v>IDU-49-2012 Terminado Mantenimiento Periódico IDU Arterial  -</v>
          </cell>
          <cell r="AV576" t="str">
            <v>sc</v>
          </cell>
        </row>
        <row r="577">
          <cell r="AP577">
            <v>510055</v>
          </cell>
          <cell r="AQ577">
            <v>1003655</v>
          </cell>
          <cell r="AR577">
            <v>1</v>
          </cell>
          <cell r="AS577">
            <v>41817</v>
          </cell>
          <cell r="AT577" t="str">
            <v>SD Terminado Mantenimiento Periódico UAERMV Arterial  -</v>
          </cell>
          <cell r="AV577" t="str">
            <v>sc</v>
          </cell>
        </row>
        <row r="578">
          <cell r="AP578">
            <v>510059</v>
          </cell>
          <cell r="AQ578">
            <v>1003655</v>
          </cell>
          <cell r="AR578">
            <v>1</v>
          </cell>
          <cell r="AS578">
            <v>42313</v>
          </cell>
          <cell r="AT578" t="str">
            <v>IDU-69-2008 Terminado Acciones de Movilidad IDU Arterial  -</v>
          </cell>
          <cell r="AV578" t="str">
            <v>sc</v>
          </cell>
        </row>
        <row r="579">
          <cell r="AP579">
            <v>510071</v>
          </cell>
          <cell r="AQ579">
            <v>1004102</v>
          </cell>
          <cell r="AR579">
            <v>1</v>
          </cell>
          <cell r="AS579">
            <v>42313</v>
          </cell>
          <cell r="AT579" t="str">
            <v>IDU-69-2008 Terminado Acciones de Movilidad IDU Arterial  -</v>
          </cell>
          <cell r="AV579" t="str">
            <v>sc</v>
          </cell>
        </row>
        <row r="580">
          <cell r="AP580">
            <v>510083</v>
          </cell>
          <cell r="AQ580">
            <v>1005023</v>
          </cell>
          <cell r="AR580">
            <v>1</v>
          </cell>
          <cell r="AS580">
            <v>42313</v>
          </cell>
          <cell r="AT580" t="str">
            <v>IDU-49-2012 Terminado Acciones de Movilidad IDU Arterial  -</v>
          </cell>
          <cell r="AV580" t="str">
            <v>sc</v>
          </cell>
        </row>
        <row r="581">
          <cell r="AP581">
            <v>510101</v>
          </cell>
          <cell r="AQ581">
            <v>1005618</v>
          </cell>
          <cell r="AR581">
            <v>1</v>
          </cell>
          <cell r="AS581">
            <v>42313</v>
          </cell>
          <cell r="AT581" t="str">
            <v>IDU-69-2008 Terminado Acciones de Movilidad IDU Arterial  -</v>
          </cell>
          <cell r="AV581" t="str">
            <v>sc</v>
          </cell>
        </row>
        <row r="582">
          <cell r="AP582">
            <v>510172</v>
          </cell>
          <cell r="AQ582">
            <v>1004392</v>
          </cell>
          <cell r="AR582">
            <v>1</v>
          </cell>
          <cell r="AS582">
            <v>42313</v>
          </cell>
          <cell r="AT582" t="str">
            <v>IDU-69-2008 Terminado Acciones de Movilidad IDU Arterial  -</v>
          </cell>
          <cell r="AV582" t="str">
            <v>sc</v>
          </cell>
        </row>
        <row r="583">
          <cell r="AP583">
            <v>510176</v>
          </cell>
          <cell r="AQ583">
            <v>1004392</v>
          </cell>
          <cell r="AR583">
            <v>1</v>
          </cell>
          <cell r="AS583">
            <v>42313</v>
          </cell>
          <cell r="AT583" t="str">
            <v>IDU-69-2008 Terminado Acciones de Movilidad IDU Arterial  -</v>
          </cell>
          <cell r="AV583" t="str">
            <v>sc</v>
          </cell>
        </row>
        <row r="584">
          <cell r="AP584">
            <v>510190</v>
          </cell>
          <cell r="AQ584">
            <v>1004853</v>
          </cell>
          <cell r="AR584">
            <v>1</v>
          </cell>
          <cell r="AS584">
            <v>42313</v>
          </cell>
          <cell r="AT584" t="str">
            <v>IDU-49-2012 Terminado Acciones de Movilidad IDU Arterial  -</v>
          </cell>
          <cell r="AV584" t="str">
            <v>sc</v>
          </cell>
        </row>
        <row r="585">
          <cell r="AP585">
            <v>510193</v>
          </cell>
          <cell r="AQ585">
            <v>1004934</v>
          </cell>
          <cell r="AR585">
            <v>1</v>
          </cell>
          <cell r="AS585">
            <v>42313</v>
          </cell>
          <cell r="AT585" t="str">
            <v>IDU-49-2012 Terminado Acciones de Movilidad IDU Arterial  -</v>
          </cell>
          <cell r="AV585" t="str">
            <v>sc</v>
          </cell>
        </row>
        <row r="586">
          <cell r="AP586">
            <v>510372</v>
          </cell>
          <cell r="AQ586">
            <v>1006275</v>
          </cell>
          <cell r="AR586">
            <v>1</v>
          </cell>
          <cell r="AS586">
            <v>42524</v>
          </cell>
          <cell r="AT586" t="str">
            <v>IDU-1806-2015 Contratado Conservacion IDU Arterial BRIGADA DE REACCION VIAL FASE I -</v>
          </cell>
          <cell r="AV586" t="str">
            <v>sc</v>
          </cell>
        </row>
        <row r="587">
          <cell r="AP587">
            <v>510374</v>
          </cell>
          <cell r="AQ587">
            <v>1006275</v>
          </cell>
          <cell r="AR587">
            <v>1</v>
          </cell>
          <cell r="AS587">
            <v>42524</v>
          </cell>
          <cell r="AT587" t="str">
            <v>IDU-1806-2015 Contratado Conservacion IDU Arterial BRIGADA DE REACCION VIAL FASE I -</v>
          </cell>
          <cell r="AV587" t="str">
            <v>sc</v>
          </cell>
        </row>
        <row r="588">
          <cell r="AP588">
            <v>510377</v>
          </cell>
          <cell r="AQ588">
            <v>1006271</v>
          </cell>
          <cell r="AR588">
            <v>1</v>
          </cell>
          <cell r="AS588">
            <v>42524</v>
          </cell>
          <cell r="AT588" t="str">
            <v>IDU-1806-2015 Contratado Conservacion IDU Arterial BRIGADA DE REACCION VIAL FASE I -</v>
          </cell>
          <cell r="AV588" t="str">
            <v>sc</v>
          </cell>
        </row>
        <row r="589">
          <cell r="AP589">
            <v>510379</v>
          </cell>
          <cell r="AQ589">
            <v>1006271</v>
          </cell>
          <cell r="AR589">
            <v>1</v>
          </cell>
          <cell r="AS589">
            <v>42524</v>
          </cell>
          <cell r="AT589" t="str">
            <v>IDU-1806-2015 Contratado Conservacion IDU Arterial BRIGADA DE REACCION VIAL FASE I -</v>
          </cell>
          <cell r="AV589" t="str">
            <v>sc</v>
          </cell>
        </row>
        <row r="590">
          <cell r="AP590">
            <v>510382</v>
          </cell>
          <cell r="AQ590">
            <v>11012147</v>
          </cell>
          <cell r="AR590">
            <v>1</v>
          </cell>
          <cell r="AS590">
            <v>42524</v>
          </cell>
          <cell r="AT590" t="str">
            <v>IDU-1806-2015 Contratado Conservacion IDU Arterial BRIGADA DE REACCION VIAL FASE I -</v>
          </cell>
          <cell r="AV590" t="str">
            <v>sc</v>
          </cell>
        </row>
        <row r="591">
          <cell r="AP591">
            <v>510384</v>
          </cell>
          <cell r="AQ591">
            <v>11012147</v>
          </cell>
          <cell r="AR591">
            <v>1</v>
          </cell>
          <cell r="AS591">
            <v>42524</v>
          </cell>
          <cell r="AT591" t="str">
            <v>IDU-1806-2015 Contratado Conservacion IDU Arterial BRIGADA DE REACCION VIAL FASE I -</v>
          </cell>
          <cell r="AV591" t="str">
            <v>sc</v>
          </cell>
        </row>
        <row r="592">
          <cell r="AP592">
            <v>510392</v>
          </cell>
          <cell r="AQ592">
            <v>1004207</v>
          </cell>
          <cell r="AR592">
            <v>1</v>
          </cell>
          <cell r="AS592">
            <v>41817</v>
          </cell>
          <cell r="AT592" t="str">
            <v>SD Terminado Mantenimiento Periódico UAERMV Arterial  -</v>
          </cell>
          <cell r="AV592" t="str">
            <v>sc</v>
          </cell>
        </row>
        <row r="593">
          <cell r="AP593">
            <v>510394</v>
          </cell>
          <cell r="AQ593">
            <v>1004207</v>
          </cell>
          <cell r="AR593">
            <v>1</v>
          </cell>
          <cell r="AS593">
            <v>41817</v>
          </cell>
          <cell r="AT593" t="str">
            <v>SD Terminado Mantenimiento Periódico UAERMV Arterial  -</v>
          </cell>
          <cell r="AV593" t="str">
            <v>sc</v>
          </cell>
        </row>
        <row r="594">
          <cell r="AP594">
            <v>510409</v>
          </cell>
          <cell r="AQ594">
            <v>1006274</v>
          </cell>
          <cell r="AR594">
            <v>1</v>
          </cell>
          <cell r="AS594">
            <v>42524</v>
          </cell>
          <cell r="AT594" t="str">
            <v>IDU-1806-2015 Contratado Conservacion IDU Arterial BRIGADA DE REACCION VIAL FASE I -</v>
          </cell>
          <cell r="AV594" t="str">
            <v>sc</v>
          </cell>
        </row>
        <row r="595">
          <cell r="AP595">
            <v>510411</v>
          </cell>
          <cell r="AQ595">
            <v>1006274</v>
          </cell>
          <cell r="AR595">
            <v>1</v>
          </cell>
          <cell r="AS595">
            <v>42524</v>
          </cell>
          <cell r="AT595" t="str">
            <v>IDU-1806-2015 Contratado Conservacion IDU Arterial BRIGADA DE REACCION VIAL FASE I -</v>
          </cell>
          <cell r="AV595" t="str">
            <v>sc</v>
          </cell>
        </row>
        <row r="596">
          <cell r="AP596">
            <v>510414</v>
          </cell>
          <cell r="AQ596">
            <v>1006272</v>
          </cell>
          <cell r="AR596">
            <v>1</v>
          </cell>
          <cell r="AS596">
            <v>42524</v>
          </cell>
          <cell r="AT596" t="str">
            <v>IDU-1806-2015 Contratado Conservacion IDU Arterial BRIGADA DE REACCION VIAL FASE I -</v>
          </cell>
          <cell r="AV596" t="str">
            <v>sc</v>
          </cell>
        </row>
        <row r="597">
          <cell r="AP597">
            <v>510416</v>
          </cell>
          <cell r="AQ597">
            <v>1006272</v>
          </cell>
          <cell r="AR597">
            <v>1</v>
          </cell>
          <cell r="AS597">
            <v>42524</v>
          </cell>
          <cell r="AT597" t="str">
            <v>IDU-1806-2015 Contratado Conservacion IDU Arterial BRIGADA DE REACCION VIAL FASE I -</v>
          </cell>
          <cell r="AV597" t="str">
            <v>sc</v>
          </cell>
        </row>
        <row r="598">
          <cell r="AP598">
            <v>510595</v>
          </cell>
          <cell r="AQ598">
            <v>1001968</v>
          </cell>
          <cell r="AR598">
            <v>1</v>
          </cell>
          <cell r="AS598">
            <v>42313</v>
          </cell>
          <cell r="AT598" t="str">
            <v>IDU-69-2008 Terminado Acciones de Movilidad IDU Arterial  -</v>
          </cell>
          <cell r="AV598" t="str">
            <v>sc</v>
          </cell>
        </row>
        <row r="599">
          <cell r="AP599">
            <v>510598</v>
          </cell>
          <cell r="AQ599">
            <v>1003000</v>
          </cell>
          <cell r="AR599">
            <v>1</v>
          </cell>
          <cell r="AS599">
            <v>42313</v>
          </cell>
          <cell r="AT599" t="str">
            <v>IDU-69-2008 Terminado Acciones de Movilidad IDU Arterial  -</v>
          </cell>
          <cell r="AV599" t="str">
            <v>sc</v>
          </cell>
        </row>
        <row r="600">
          <cell r="AP600">
            <v>510602</v>
          </cell>
          <cell r="AQ600">
            <v>1003000</v>
          </cell>
          <cell r="AR600">
            <v>1</v>
          </cell>
          <cell r="AS600">
            <v>42313</v>
          </cell>
          <cell r="AT600" t="str">
            <v>IDU-49-2012 Terminado Mantenimiento Periódico IDU Arterial  -</v>
          </cell>
          <cell r="AV600" t="str">
            <v>sc</v>
          </cell>
        </row>
        <row r="601">
          <cell r="AP601">
            <v>510605</v>
          </cell>
          <cell r="AQ601">
            <v>1003394</v>
          </cell>
          <cell r="AR601">
            <v>1</v>
          </cell>
          <cell r="AS601">
            <v>42313</v>
          </cell>
          <cell r="AT601" t="str">
            <v>IDU-69-2008 Terminado Acciones de Movilidad IDU Arterial  -</v>
          </cell>
          <cell r="AV601" t="str">
            <v>sc</v>
          </cell>
        </row>
        <row r="602">
          <cell r="AP602">
            <v>510609</v>
          </cell>
          <cell r="AQ602">
            <v>1003394</v>
          </cell>
          <cell r="AR602">
            <v>1</v>
          </cell>
          <cell r="AS602">
            <v>42313</v>
          </cell>
          <cell r="AT602" t="str">
            <v>IDU-49-2012 Terminado Mantenimiento Periódico IDU Arterial  -</v>
          </cell>
          <cell r="AV602" t="str">
            <v>sc</v>
          </cell>
        </row>
        <row r="603">
          <cell r="AP603">
            <v>510612</v>
          </cell>
          <cell r="AQ603">
            <v>1003495</v>
          </cell>
          <cell r="AR603">
            <v>1</v>
          </cell>
          <cell r="AS603">
            <v>42313</v>
          </cell>
          <cell r="AT603" t="str">
            <v>IDU-49-2012 Terminado Mantenimiento Periódico IDU Arterial  -</v>
          </cell>
          <cell r="AV603" t="str">
            <v>sc</v>
          </cell>
        </row>
        <row r="604">
          <cell r="AP604">
            <v>510619</v>
          </cell>
          <cell r="AQ604">
            <v>1003330</v>
          </cell>
          <cell r="AR604">
            <v>1</v>
          </cell>
          <cell r="AS604">
            <v>42313</v>
          </cell>
          <cell r="AT604" t="str">
            <v>IDU-69-2008 Terminado Acciones de Movilidad IDU Arterial  -</v>
          </cell>
          <cell r="AV604" t="str">
            <v>sc</v>
          </cell>
        </row>
        <row r="605">
          <cell r="AP605">
            <v>510623</v>
          </cell>
          <cell r="AQ605">
            <v>1003330</v>
          </cell>
          <cell r="AR605">
            <v>1</v>
          </cell>
          <cell r="AS605">
            <v>42313</v>
          </cell>
          <cell r="AT605" t="str">
            <v>IDU-49-2012 Terminado Mantenimiento Periódico IDU Arterial  -</v>
          </cell>
          <cell r="AV605" t="str">
            <v>sc</v>
          </cell>
        </row>
        <row r="606">
          <cell r="AP606">
            <v>510626</v>
          </cell>
          <cell r="AQ606">
            <v>1003232</v>
          </cell>
          <cell r="AR606">
            <v>1</v>
          </cell>
          <cell r="AS606">
            <v>42313</v>
          </cell>
          <cell r="AT606" t="str">
            <v>IDU-49-2012 Terminado Mantenimiento Periódico IDU Arterial  -</v>
          </cell>
          <cell r="AV606" t="str">
            <v>sc</v>
          </cell>
        </row>
        <row r="607">
          <cell r="AP607">
            <v>510633</v>
          </cell>
          <cell r="AQ607">
            <v>1003116</v>
          </cell>
          <cell r="AR607">
            <v>1</v>
          </cell>
          <cell r="AS607">
            <v>42313</v>
          </cell>
          <cell r="AT607" t="str">
            <v>IDU-49-2012 Terminado Mantenimiento Periódico IDU Arterial  -</v>
          </cell>
          <cell r="AV607" t="str">
            <v>sc</v>
          </cell>
        </row>
        <row r="608">
          <cell r="AP608">
            <v>510640</v>
          </cell>
          <cell r="AQ608">
            <v>1003452</v>
          </cell>
          <cell r="AR608">
            <v>1</v>
          </cell>
          <cell r="AS608">
            <v>42313</v>
          </cell>
          <cell r="AT608" t="str">
            <v>IDU-69-2008 Terminado Acciones de Movilidad IDU Arterial  -</v>
          </cell>
          <cell r="AV608" t="str">
            <v>sc</v>
          </cell>
        </row>
        <row r="609">
          <cell r="AP609">
            <v>510644</v>
          </cell>
          <cell r="AQ609">
            <v>1003452</v>
          </cell>
          <cell r="AR609">
            <v>1</v>
          </cell>
          <cell r="AS609">
            <v>42313</v>
          </cell>
          <cell r="AT609" t="str">
            <v>IDU-49-2012 Terminado Mantenimiento Periódico IDU Arterial  -</v>
          </cell>
          <cell r="AV609" t="str">
            <v>sc</v>
          </cell>
        </row>
        <row r="610">
          <cell r="AP610">
            <v>510647</v>
          </cell>
          <cell r="AQ610">
            <v>1002744</v>
          </cell>
          <cell r="AR610">
            <v>1</v>
          </cell>
          <cell r="AS610">
            <v>42313</v>
          </cell>
          <cell r="AT610" t="str">
            <v>IDU-69-2008 Terminado Acciones de Movilidad IDU Arterial  -</v>
          </cell>
          <cell r="AV610" t="str">
            <v>sc</v>
          </cell>
        </row>
        <row r="611">
          <cell r="AP611">
            <v>510651</v>
          </cell>
          <cell r="AQ611">
            <v>1002744</v>
          </cell>
          <cell r="AR611">
            <v>1</v>
          </cell>
          <cell r="AS611">
            <v>42313</v>
          </cell>
          <cell r="AT611" t="str">
            <v>IDU-69-2008 Terminado Acciones de Movilidad IDU Arterial  -</v>
          </cell>
          <cell r="AV611" t="str">
            <v>sc</v>
          </cell>
        </row>
        <row r="612">
          <cell r="AP612">
            <v>510654</v>
          </cell>
          <cell r="AQ612">
            <v>1002645</v>
          </cell>
          <cell r="AR612">
            <v>1</v>
          </cell>
          <cell r="AS612">
            <v>42313</v>
          </cell>
          <cell r="AT612" t="str">
            <v>IDU-49-2012 Terminado Mantenimiento Periódico IDU Arterial  -</v>
          </cell>
          <cell r="AV612" t="str">
            <v>sc</v>
          </cell>
        </row>
        <row r="613">
          <cell r="AP613">
            <v>510658</v>
          </cell>
          <cell r="AQ613">
            <v>1002645</v>
          </cell>
          <cell r="AR613">
            <v>1</v>
          </cell>
          <cell r="AS613">
            <v>42313</v>
          </cell>
          <cell r="AT613" t="str">
            <v>IDU-69-2008 Terminado Acciones de Movilidad IDU Arterial  -</v>
          </cell>
          <cell r="AV613" t="str">
            <v>sc</v>
          </cell>
        </row>
        <row r="614">
          <cell r="AP614">
            <v>510661</v>
          </cell>
          <cell r="AQ614">
            <v>1002304</v>
          </cell>
          <cell r="AR614">
            <v>1</v>
          </cell>
          <cell r="AS614">
            <v>42313</v>
          </cell>
          <cell r="AT614" t="str">
            <v>IDU-69-2008 Terminado Acciones de Movilidad IDU Arterial  -</v>
          </cell>
          <cell r="AV614" t="str">
            <v>sc</v>
          </cell>
        </row>
        <row r="615">
          <cell r="AP615">
            <v>510668</v>
          </cell>
          <cell r="AQ615">
            <v>1002126</v>
          </cell>
          <cell r="AR615">
            <v>1</v>
          </cell>
          <cell r="AS615">
            <v>42313</v>
          </cell>
          <cell r="AT615" t="str">
            <v>IDU-69-2008 Terminado Acciones de Movilidad IDU Arterial  -</v>
          </cell>
          <cell r="AV615" t="str">
            <v>sc</v>
          </cell>
        </row>
        <row r="616">
          <cell r="AP616">
            <v>510672</v>
          </cell>
          <cell r="AQ616">
            <v>1002126</v>
          </cell>
          <cell r="AR616">
            <v>1</v>
          </cell>
          <cell r="AS616">
            <v>42313</v>
          </cell>
          <cell r="AT616" t="str">
            <v>IDU-69-2008 Terminado Acciones de Movilidad IDU Arterial  -</v>
          </cell>
          <cell r="AV616" t="str">
            <v>sc</v>
          </cell>
        </row>
        <row r="617">
          <cell r="AP617">
            <v>510675</v>
          </cell>
          <cell r="AQ617">
            <v>1001950</v>
          </cell>
          <cell r="AR617">
            <v>1</v>
          </cell>
          <cell r="AS617">
            <v>42313</v>
          </cell>
          <cell r="AT617" t="str">
            <v>IDU-69-2008 Terminado Acciones de Movilidad IDU Arterial  -</v>
          </cell>
          <cell r="AV617" t="str">
            <v>sc</v>
          </cell>
        </row>
        <row r="618">
          <cell r="AP618">
            <v>510679</v>
          </cell>
          <cell r="AQ618">
            <v>1001950</v>
          </cell>
          <cell r="AR618">
            <v>1</v>
          </cell>
          <cell r="AS618">
            <v>42313</v>
          </cell>
          <cell r="AT618" t="str">
            <v>IDU-49-2012 Terminado Acciones de Movilidad IDU Arterial  -</v>
          </cell>
          <cell r="AV618" t="str">
            <v>sc</v>
          </cell>
        </row>
        <row r="619">
          <cell r="AP619">
            <v>510682</v>
          </cell>
          <cell r="AQ619">
            <v>1002231</v>
          </cell>
          <cell r="AR619">
            <v>1</v>
          </cell>
          <cell r="AS619">
            <v>42313</v>
          </cell>
          <cell r="AT619" t="str">
            <v>IDU-69-2008 Terminado Acciones de Movilidad IDU Arterial  -</v>
          </cell>
          <cell r="AV619" t="str">
            <v>sc</v>
          </cell>
        </row>
        <row r="620">
          <cell r="AP620">
            <v>510693</v>
          </cell>
          <cell r="AQ620">
            <v>1002837</v>
          </cell>
          <cell r="AR620">
            <v>1</v>
          </cell>
          <cell r="AS620">
            <v>42313</v>
          </cell>
          <cell r="AT620" t="str">
            <v>IDU-49-2012 Terminado Mantenimiento Periódico IDU Arterial  -</v>
          </cell>
          <cell r="AV620" t="str">
            <v>sc</v>
          </cell>
        </row>
        <row r="621">
          <cell r="AP621">
            <v>510699</v>
          </cell>
          <cell r="AQ621">
            <v>1006310</v>
          </cell>
          <cell r="AR621">
            <v>1</v>
          </cell>
          <cell r="AS621">
            <v>42313</v>
          </cell>
          <cell r="AT621" t="str">
            <v>IDU-69-2008 Terminado Acciones de Movilidad IDU Arterial  -</v>
          </cell>
          <cell r="AV621" t="str">
            <v>sc</v>
          </cell>
        </row>
        <row r="622">
          <cell r="AP622">
            <v>510724</v>
          </cell>
          <cell r="AQ622">
            <v>1003972</v>
          </cell>
          <cell r="AR622">
            <v>1</v>
          </cell>
          <cell r="AS622">
            <v>42667</v>
          </cell>
          <cell r="AT622" t="str">
            <v>SD Terminado Mantenimiento Periódico UAERMV Arterial SD Intervenida 18/06/2014 Reporte depuración ejecución UMV-</v>
          </cell>
          <cell r="AV622" t="str">
            <v>sc</v>
          </cell>
        </row>
        <row r="623">
          <cell r="AP623">
            <v>510726</v>
          </cell>
          <cell r="AQ623">
            <v>1003972</v>
          </cell>
          <cell r="AR623">
            <v>1</v>
          </cell>
          <cell r="AS623">
            <v>42667</v>
          </cell>
          <cell r="AT623" t="str">
            <v>SD Terminado Mantenimiento Periódico UAERMV Arterial SD Intervenida 18/06/2014 Reporte depuración ejecución UMV-</v>
          </cell>
          <cell r="AV623" t="str">
            <v>sc</v>
          </cell>
        </row>
        <row r="624">
          <cell r="AP624">
            <v>510728</v>
          </cell>
          <cell r="AQ624">
            <v>1003972</v>
          </cell>
          <cell r="AR624">
            <v>1</v>
          </cell>
          <cell r="AS624">
            <v>42313</v>
          </cell>
          <cell r="AT624" t="str">
            <v>IDU-69-2008 Terminado Acciones de Movilidad IDU Arterial  -</v>
          </cell>
          <cell r="AV624" t="str">
            <v>sc</v>
          </cell>
        </row>
        <row r="625">
          <cell r="AP625">
            <v>510933</v>
          </cell>
          <cell r="AQ625">
            <v>11012142</v>
          </cell>
          <cell r="AR625">
            <v>1</v>
          </cell>
          <cell r="AS625">
            <v>42524</v>
          </cell>
          <cell r="AT625" t="str">
            <v>IDU-1806-2015 Contratado Conservacion IDU Arterial BRIGADA DE REACCION VIAL FASE I -</v>
          </cell>
          <cell r="AV625" t="str">
            <v>sc</v>
          </cell>
        </row>
        <row r="626">
          <cell r="AP626">
            <v>510935</v>
          </cell>
          <cell r="AQ626">
            <v>11012142</v>
          </cell>
          <cell r="AR626">
            <v>1</v>
          </cell>
          <cell r="AS626">
            <v>42524</v>
          </cell>
          <cell r="AT626" t="str">
            <v>IDU-1806-2015 Contratado Conservacion IDU Arterial BRIGADA DE REACCION VIAL FASE I -</v>
          </cell>
          <cell r="AV626" t="str">
            <v>sc</v>
          </cell>
        </row>
        <row r="627">
          <cell r="AP627">
            <v>510938</v>
          </cell>
          <cell r="AQ627">
            <v>1006267</v>
          </cell>
          <cell r="AR627">
            <v>1</v>
          </cell>
          <cell r="AS627">
            <v>42524</v>
          </cell>
          <cell r="AT627" t="str">
            <v>IDU-1806-2015 Contratado Conservacion IDU Arterial BRIGADA DE REACCION VIAL FASE I -</v>
          </cell>
          <cell r="AV627" t="str">
            <v>sc</v>
          </cell>
        </row>
        <row r="628">
          <cell r="AP628">
            <v>510940</v>
          </cell>
          <cell r="AQ628">
            <v>1006267</v>
          </cell>
          <cell r="AR628">
            <v>1</v>
          </cell>
          <cell r="AS628">
            <v>42524</v>
          </cell>
          <cell r="AT628" t="str">
            <v>IDU-1806-2015 Contratado Conservacion IDU Arterial BRIGADA DE REACCION VIAL FASE I -</v>
          </cell>
          <cell r="AV628" t="str">
            <v>sc</v>
          </cell>
        </row>
        <row r="629">
          <cell r="AP629">
            <v>510943</v>
          </cell>
          <cell r="AQ629">
            <v>1006420</v>
          </cell>
          <cell r="AR629">
            <v>1</v>
          </cell>
          <cell r="AS629">
            <v>42524</v>
          </cell>
          <cell r="AT629" t="str">
            <v>IDU-1806-2015 Contratado Conservacion IDU Arterial BRIGADA DE REACCION VIAL FASE I -</v>
          </cell>
          <cell r="AV629" t="str">
            <v>sc</v>
          </cell>
        </row>
        <row r="630">
          <cell r="AP630">
            <v>510945</v>
          </cell>
          <cell r="AQ630">
            <v>1006420</v>
          </cell>
          <cell r="AR630">
            <v>1</v>
          </cell>
          <cell r="AS630">
            <v>42524</v>
          </cell>
          <cell r="AT630" t="str">
            <v>IDU-1806-2015 Contratado Conservacion IDU Arterial BRIGADA DE REACCION VIAL FASE I -</v>
          </cell>
          <cell r="AV630" t="str">
            <v>sc</v>
          </cell>
        </row>
        <row r="631">
          <cell r="AP631">
            <v>510948</v>
          </cell>
          <cell r="AQ631">
            <v>11012141</v>
          </cell>
          <cell r="AR631">
            <v>1</v>
          </cell>
          <cell r="AS631">
            <v>42524</v>
          </cell>
          <cell r="AT631" t="str">
            <v>IDU-1806-2015 Contratado Conservacion IDU Arterial BRIGADA DE REACCION VIAL FASE I -</v>
          </cell>
          <cell r="AV631" t="str">
            <v>sc</v>
          </cell>
        </row>
        <row r="632">
          <cell r="AP632">
            <v>510950</v>
          </cell>
          <cell r="AQ632">
            <v>11012141</v>
          </cell>
          <cell r="AR632">
            <v>1</v>
          </cell>
          <cell r="AS632">
            <v>42524</v>
          </cell>
          <cell r="AT632" t="str">
            <v>IDU-1806-2015 Contratado Conservacion IDU Arterial BRIGADA DE REACCION VIAL FASE I -</v>
          </cell>
          <cell r="AV632" t="str">
            <v>sc</v>
          </cell>
        </row>
        <row r="633">
          <cell r="AP633">
            <v>511075</v>
          </cell>
          <cell r="AQ633">
            <v>1006277</v>
          </cell>
          <cell r="AR633">
            <v>1</v>
          </cell>
          <cell r="AS633">
            <v>42524</v>
          </cell>
          <cell r="AT633" t="str">
            <v>IDU-1806-2015 Contratado Conservacion IDU Arterial BRIGADA DE REACCION VIAL FASE I -EstaTM 6-POLIZA ESTABILIDAD ACTIVA</v>
          </cell>
          <cell r="AV633" t="str">
            <v>sc</v>
          </cell>
        </row>
        <row r="634">
          <cell r="AP634">
            <v>511077</v>
          </cell>
          <cell r="AQ634">
            <v>1006277</v>
          </cell>
          <cell r="AR634">
            <v>1</v>
          </cell>
          <cell r="AS634">
            <v>42524</v>
          </cell>
          <cell r="AT634" t="str">
            <v>IDU-1806-2015 Contratado Conservacion IDU Arterial BRIGADA DE REACCION VIAL FASE I -EstaTM 6-POLIZA ESTABILIDAD ACTIVA</v>
          </cell>
          <cell r="AV634" t="str">
            <v>sc</v>
          </cell>
        </row>
        <row r="635">
          <cell r="AP635">
            <v>511090</v>
          </cell>
          <cell r="AQ635">
            <v>1006421</v>
          </cell>
          <cell r="AR635">
            <v>1</v>
          </cell>
          <cell r="AS635">
            <v>42524</v>
          </cell>
          <cell r="AT635" t="str">
            <v>IDU-1806-2015 Contratado Conservacion IDU Arterial BRIGADA DE REACCION VIAL FASE I -</v>
          </cell>
          <cell r="AV635" t="str">
            <v>sc</v>
          </cell>
        </row>
        <row r="636">
          <cell r="AP636">
            <v>511092</v>
          </cell>
          <cell r="AQ636">
            <v>1006421</v>
          </cell>
          <cell r="AR636">
            <v>1</v>
          </cell>
          <cell r="AS636">
            <v>42524</v>
          </cell>
          <cell r="AT636" t="str">
            <v>IDU-1806-2015 Contratado Conservacion IDU Arterial BRIGADA DE REACCION VIAL FASE I -</v>
          </cell>
          <cell r="AV636" t="str">
            <v>sc</v>
          </cell>
        </row>
        <row r="637">
          <cell r="AP637">
            <v>512371</v>
          </cell>
          <cell r="AQ637">
            <v>50008617</v>
          </cell>
          <cell r="AR637">
            <v>1</v>
          </cell>
          <cell r="AS637">
            <v>42503</v>
          </cell>
          <cell r="AT637" t="str">
            <v>IDU-1810-2013 Terminado Diagnostico IDU Arterial  -Puente1-POLIZA ESTABILIDAD ACTIVA</v>
          </cell>
          <cell r="AV637" t="str">
            <v>sc</v>
          </cell>
        </row>
        <row r="638">
          <cell r="AP638">
            <v>512377</v>
          </cell>
          <cell r="AQ638">
            <v>1006448</v>
          </cell>
          <cell r="AR638">
            <v>1</v>
          </cell>
          <cell r="AS638">
            <v>42503</v>
          </cell>
          <cell r="AT638" t="str">
            <v>IDU-1810-2013 Terminado Diagnostico IDU Arterial  -Anden1-5-POLIZA ESTABILIDAD ACTIVA</v>
          </cell>
          <cell r="AV638" t="str">
            <v>sc</v>
          </cell>
        </row>
        <row r="639">
          <cell r="AP639">
            <v>512379</v>
          </cell>
          <cell r="AQ639">
            <v>1006448</v>
          </cell>
          <cell r="AR639">
            <v>1</v>
          </cell>
          <cell r="AS639">
            <v>42503</v>
          </cell>
          <cell r="AT639" t="str">
            <v>IDU-1810-2013 Terminado Diagnostico IDU Arterial  -Anden1-5-POLIZA ESTABILIDAD ACTIVA</v>
          </cell>
          <cell r="AV639" t="str">
            <v>sc</v>
          </cell>
        </row>
        <row r="640">
          <cell r="AP640">
            <v>512453</v>
          </cell>
          <cell r="AQ640">
            <v>1006393</v>
          </cell>
          <cell r="AR640">
            <v>1</v>
          </cell>
          <cell r="AS640">
            <v>42760</v>
          </cell>
          <cell r="AT640" t="str">
            <v>SD Terminado Parcheo UAERMV Arterial SD Reporte Ejecución diciembre de 2016-</v>
          </cell>
          <cell r="AV640" t="str">
            <v>sc</v>
          </cell>
        </row>
        <row r="641">
          <cell r="AP641">
            <v>512463</v>
          </cell>
          <cell r="AQ641">
            <v>1006393</v>
          </cell>
          <cell r="AR641">
            <v>1</v>
          </cell>
          <cell r="AS641">
            <v>42313</v>
          </cell>
          <cell r="AT641" t="str">
            <v>IDU-1686-2014 Terminado Mantenimiento Periódico IDU Arterial  -</v>
          </cell>
          <cell r="AV641" t="str">
            <v>sc</v>
          </cell>
        </row>
        <row r="642">
          <cell r="AP642">
            <v>512466</v>
          </cell>
          <cell r="AQ642">
            <v>1006397</v>
          </cell>
          <cell r="AR642">
            <v>1</v>
          </cell>
          <cell r="AS642">
            <v>42313</v>
          </cell>
          <cell r="AT642" t="str">
            <v>IDU-083-2012 Terminado Mantenimiento Periódico IDU Arterial  -Anden 15-POLIZA ESTABILIDAD ACTIVA</v>
          </cell>
          <cell r="AV642" t="str">
            <v>sc</v>
          </cell>
        </row>
        <row r="643">
          <cell r="AP643">
            <v>512472</v>
          </cell>
          <cell r="AQ643">
            <v>1006397</v>
          </cell>
          <cell r="AR643">
            <v>1</v>
          </cell>
          <cell r="AS643">
            <v>42313</v>
          </cell>
          <cell r="AT643" t="str">
            <v>IDU-083-2012 Terminado Mantenimiento Periódico IDU Arterial  -Anden 15-POLIZA ESTABILIDAD ACTIVA</v>
          </cell>
          <cell r="AV643" t="str">
            <v>sc</v>
          </cell>
        </row>
        <row r="644">
          <cell r="AP644">
            <v>512474</v>
          </cell>
          <cell r="AQ644">
            <v>1006397</v>
          </cell>
          <cell r="AR644">
            <v>1</v>
          </cell>
          <cell r="AS644">
            <v>42313</v>
          </cell>
          <cell r="AT644" t="str">
            <v>IDU-1686-2014 Terminado Rehabilitación IDU Arterial  -Anden 15-POLIZA ESTABILIDAD ACTIVA</v>
          </cell>
          <cell r="AV644" t="str">
            <v>sc</v>
          </cell>
        </row>
        <row r="645">
          <cell r="AP645">
            <v>513363</v>
          </cell>
          <cell r="AQ645">
            <v>1005767</v>
          </cell>
          <cell r="AR645">
            <v>1</v>
          </cell>
          <cell r="AS645">
            <v>42412</v>
          </cell>
          <cell r="AT645" t="str">
            <v>IDU-1806-2015 Contratado Mantenimiento Periódico IDU Arterial BRIGADA DE REACCIÓN VIAL -</v>
          </cell>
          <cell r="AV645" t="str">
            <v>sc</v>
          </cell>
        </row>
        <row r="646">
          <cell r="AP646">
            <v>513365</v>
          </cell>
          <cell r="AQ646">
            <v>1005767</v>
          </cell>
          <cell r="AR646">
            <v>1</v>
          </cell>
          <cell r="AS646">
            <v>42412</v>
          </cell>
          <cell r="AT646" t="str">
            <v>IDU-1806-2015 Contratado Mantenimiento Periódico IDU Arterial BRIGADA DE REACCIÓN VIAL -</v>
          </cell>
          <cell r="AV646" t="str">
            <v>sc</v>
          </cell>
        </row>
        <row r="647">
          <cell r="AP647">
            <v>513367</v>
          </cell>
          <cell r="AQ647">
            <v>1005767</v>
          </cell>
          <cell r="AR647">
            <v>1</v>
          </cell>
          <cell r="AS647">
            <v>42412</v>
          </cell>
          <cell r="AT647" t="str">
            <v>IDU-1806-2015 Contratado Mantenimiento Periódico IDU Arterial BRIGADA DE REACCIÓN VIAL -</v>
          </cell>
          <cell r="AV647" t="str">
            <v>sc</v>
          </cell>
        </row>
        <row r="648">
          <cell r="AP648">
            <v>513369</v>
          </cell>
          <cell r="AQ648">
            <v>1005767</v>
          </cell>
          <cell r="AR648">
            <v>1</v>
          </cell>
          <cell r="AS648">
            <v>42412</v>
          </cell>
          <cell r="AT648" t="str">
            <v>IDU-1806-2015 Contratado Mantenimiento Periódico IDU Arterial BRIGADA DE REACCIÓN VIAL -</v>
          </cell>
          <cell r="AV648" t="str">
            <v>sc</v>
          </cell>
        </row>
        <row r="649">
          <cell r="AP649">
            <v>516145</v>
          </cell>
          <cell r="AQ649">
            <v>1006462</v>
          </cell>
          <cell r="AR649">
            <v>1</v>
          </cell>
          <cell r="AS649">
            <v>42313</v>
          </cell>
          <cell r="AT649" t="str">
            <v>IDU-69-2008 Terminado Acciones de Movilidad IDU Arterial  -</v>
          </cell>
          <cell r="AV649" t="str">
            <v>sc</v>
          </cell>
        </row>
        <row r="650">
          <cell r="AP650">
            <v>516148</v>
          </cell>
          <cell r="AQ650">
            <v>1006455</v>
          </cell>
          <cell r="AR650">
            <v>1</v>
          </cell>
          <cell r="AS650">
            <v>42524</v>
          </cell>
          <cell r="AT650" t="str">
            <v>IDU-1806-2015 Contratado Conservacion IDU Arterial BRIGADA DE REACCION VIAL FASE I -</v>
          </cell>
          <cell r="AV650" t="str">
            <v>sc</v>
          </cell>
        </row>
        <row r="651">
          <cell r="AP651">
            <v>516150</v>
          </cell>
          <cell r="AQ651">
            <v>1006455</v>
          </cell>
          <cell r="AR651">
            <v>1</v>
          </cell>
          <cell r="AS651">
            <v>42524</v>
          </cell>
          <cell r="AT651" t="str">
            <v>IDU-1806-2015 Contratado Conservacion IDU Arterial BRIGADA DE REACCION VIAL FASE I -</v>
          </cell>
          <cell r="AV651" t="str">
            <v>sc</v>
          </cell>
        </row>
        <row r="652">
          <cell r="AP652">
            <v>516215</v>
          </cell>
          <cell r="AQ652">
            <v>11008531</v>
          </cell>
          <cell r="AR652">
            <v>1</v>
          </cell>
          <cell r="AS652">
            <v>42313</v>
          </cell>
          <cell r="AT652" t="str">
            <v>IDU-55-2012 Terminado Acciones de Movilidad IDU Arterial  -</v>
          </cell>
          <cell r="AV652" t="str">
            <v>sc</v>
          </cell>
        </row>
        <row r="653">
          <cell r="AP653">
            <v>516912</v>
          </cell>
          <cell r="AQ653">
            <v>1006276</v>
          </cell>
          <cell r="AR653">
            <v>1</v>
          </cell>
          <cell r="AS653">
            <v>41519</v>
          </cell>
          <cell r="AT653" t="str">
            <v>SD Terminado Mantenimiento Periódico UAERMV Circuito Movilidad  -</v>
          </cell>
          <cell r="AV653" t="str">
            <v>INTERVENCION UAERMV Mantenimiento Periódico Fecha Reporte 1/9/2013</v>
          </cell>
        </row>
        <row r="654">
          <cell r="AP654">
            <v>516918</v>
          </cell>
          <cell r="AQ654">
            <v>1000033</v>
          </cell>
          <cell r="AR654">
            <v>1</v>
          </cell>
          <cell r="AS654">
            <v>42313</v>
          </cell>
          <cell r="AT654" t="str">
            <v>CONV-1323-2013 Terminado Acciones de Movilidad IDU Circuito Movilidad  -</v>
          </cell>
          <cell r="AV654" t="str">
            <v>BUEN ESTADO</v>
          </cell>
        </row>
        <row r="655">
          <cell r="AP655">
            <v>517018</v>
          </cell>
          <cell r="AQ655">
            <v>1004139</v>
          </cell>
          <cell r="AR655">
            <v>1</v>
          </cell>
          <cell r="AS655">
            <v>41676</v>
          </cell>
          <cell r="AT655" t="str">
            <v>CONV-009-2011 Terminado Mantenimiento Periódico UAERMV Arterial  -</v>
          </cell>
          <cell r="AV655" t="str">
            <v>sc</v>
          </cell>
        </row>
        <row r="656">
          <cell r="AP656">
            <v>517020</v>
          </cell>
          <cell r="AQ656">
            <v>1004139</v>
          </cell>
          <cell r="AR656">
            <v>1</v>
          </cell>
          <cell r="AS656">
            <v>42313</v>
          </cell>
          <cell r="AT656" t="str">
            <v>IDU-69-2008 Terminado Acciones de Movilidad IDU Arterial  -</v>
          </cell>
          <cell r="AV656" t="str">
            <v>sc</v>
          </cell>
        </row>
        <row r="657">
          <cell r="AP657">
            <v>517850</v>
          </cell>
          <cell r="AQ657">
            <v>1005753</v>
          </cell>
          <cell r="AR657">
            <v>1</v>
          </cell>
          <cell r="AS657">
            <v>42412</v>
          </cell>
          <cell r="AT657" t="str">
            <v>IDU-1806-2015 Contratado Mantenimiento Periódico IDU Arterial BRIGADA DE REACCIÓN VIAL -</v>
          </cell>
          <cell r="AV657" t="str">
            <v>sc</v>
          </cell>
        </row>
        <row r="658">
          <cell r="AP658">
            <v>517852</v>
          </cell>
          <cell r="AQ658">
            <v>1005753</v>
          </cell>
          <cell r="AR658">
            <v>1</v>
          </cell>
          <cell r="AS658">
            <v>42412</v>
          </cell>
          <cell r="AT658" t="str">
            <v>IDU-1806-2015 Contratado Mantenimiento Periódico IDU Arterial BRIGADA DE REACCIÓN VIAL -</v>
          </cell>
          <cell r="AV658" t="str">
            <v>sc</v>
          </cell>
        </row>
        <row r="659">
          <cell r="AP659">
            <v>517854</v>
          </cell>
          <cell r="AQ659">
            <v>1005753</v>
          </cell>
          <cell r="AR659">
            <v>1</v>
          </cell>
          <cell r="AS659">
            <v>42412</v>
          </cell>
          <cell r="AT659" t="str">
            <v>IDU-1806-2015 Contratado Mantenimiento Periódico IDU Arterial BRIGADA DE REACCIÓN VIAL -</v>
          </cell>
          <cell r="AV659" t="str">
            <v>sc</v>
          </cell>
        </row>
        <row r="660">
          <cell r="AP660">
            <v>517856</v>
          </cell>
          <cell r="AQ660">
            <v>1005753</v>
          </cell>
          <cell r="AR660">
            <v>1</v>
          </cell>
          <cell r="AS660">
            <v>42412</v>
          </cell>
          <cell r="AT660" t="str">
            <v>IDU-1806-2015 Contratado Mantenimiento Periódico IDU Arterial BRIGADA DE REACCIÓN VIAL -</v>
          </cell>
          <cell r="AV660" t="str">
            <v>sc</v>
          </cell>
        </row>
        <row r="661">
          <cell r="AP661">
            <v>517859</v>
          </cell>
          <cell r="AQ661">
            <v>1006464</v>
          </cell>
          <cell r="AR661">
            <v>1</v>
          </cell>
          <cell r="AS661">
            <v>42412</v>
          </cell>
          <cell r="AT661" t="str">
            <v>IDU-1806-2015 Contratado Mantenimiento Periódico IDU Arterial BRIGADA DE REACCIÓN VIAL -</v>
          </cell>
          <cell r="AV661" t="str">
            <v>sc</v>
          </cell>
        </row>
        <row r="662">
          <cell r="AP662">
            <v>517861</v>
          </cell>
          <cell r="AQ662">
            <v>1006464</v>
          </cell>
          <cell r="AR662">
            <v>1</v>
          </cell>
          <cell r="AS662">
            <v>42412</v>
          </cell>
          <cell r="AT662" t="str">
            <v>IDU-1806-2015 Contratado Mantenimiento Periódico IDU Arterial BRIGADA DE REACCIÓN VIAL -</v>
          </cell>
          <cell r="AV662" t="str">
            <v>sc</v>
          </cell>
        </row>
        <row r="663">
          <cell r="AP663">
            <v>517863</v>
          </cell>
          <cell r="AQ663">
            <v>1006464</v>
          </cell>
          <cell r="AR663">
            <v>1</v>
          </cell>
          <cell r="AS663">
            <v>42412</v>
          </cell>
          <cell r="AT663" t="str">
            <v>IDU-1806-2015 Contratado Mantenimiento Periódico IDU Arterial BRIGADA DE REACCIÓN VIAL -</v>
          </cell>
          <cell r="AV663" t="str">
            <v>sc</v>
          </cell>
        </row>
        <row r="664">
          <cell r="AP664">
            <v>517865</v>
          </cell>
          <cell r="AQ664">
            <v>1006464</v>
          </cell>
          <cell r="AR664">
            <v>1</v>
          </cell>
          <cell r="AS664">
            <v>42412</v>
          </cell>
          <cell r="AT664" t="str">
            <v>IDU-1806-2015 Contratado Mantenimiento Periódico IDU Arterial BRIGADA DE REACCIÓN VIAL -</v>
          </cell>
          <cell r="AV664" t="str">
            <v>sc</v>
          </cell>
        </row>
        <row r="665">
          <cell r="AP665">
            <v>517871</v>
          </cell>
          <cell r="AQ665">
            <v>1006461</v>
          </cell>
          <cell r="AR665">
            <v>1</v>
          </cell>
          <cell r="AS665">
            <v>42313</v>
          </cell>
          <cell r="AT665" t="str">
            <v>IDU-69-2008 Terminado Acciones de Movilidad IDU Arterial  -</v>
          </cell>
          <cell r="AV665" t="str">
            <v>sc</v>
          </cell>
        </row>
        <row r="666">
          <cell r="AP666">
            <v>517881</v>
          </cell>
          <cell r="AQ666">
            <v>1006459</v>
          </cell>
          <cell r="AR666">
            <v>1</v>
          </cell>
          <cell r="AS666">
            <v>42313</v>
          </cell>
          <cell r="AT666" t="str">
            <v>IDU-69-2008 Terminado Acciones de Movilidad IDU Arterial  -</v>
          </cell>
          <cell r="AV666" t="str">
            <v>sc</v>
          </cell>
        </row>
        <row r="667">
          <cell r="AP667">
            <v>519037</v>
          </cell>
          <cell r="AQ667">
            <v>1000592</v>
          </cell>
          <cell r="AR667">
            <v>1</v>
          </cell>
          <cell r="AS667">
            <v>42667</v>
          </cell>
          <cell r="AT667" t="str">
            <v>SD Terminado Mantenimiento Periódico UAERMV Rural SD Intervenida 30/04/2014 Reporte depuración ejecución UMV-</v>
          </cell>
          <cell r="AV667" t="str">
            <v>sc</v>
          </cell>
        </row>
        <row r="668">
          <cell r="AP668">
            <v>519697</v>
          </cell>
          <cell r="AQ668">
            <v>1006476</v>
          </cell>
          <cell r="AR668">
            <v>1</v>
          </cell>
          <cell r="AS668">
            <v>42313</v>
          </cell>
          <cell r="AT668" t="str">
            <v>IDU-49-2012 Terminado Acciones de Movilidad IDU Arterial  -</v>
          </cell>
          <cell r="AV668" t="str">
            <v>sc</v>
          </cell>
        </row>
        <row r="669">
          <cell r="AP669">
            <v>519699</v>
          </cell>
          <cell r="AQ669">
            <v>1006476</v>
          </cell>
          <cell r="AR669">
            <v>1</v>
          </cell>
          <cell r="AS669">
            <v>42723</v>
          </cell>
          <cell r="AT669" t="str">
            <v>SD Terminado Mantenimiento Periódico UAERMV Arterial SD -</v>
          </cell>
          <cell r="AV669" t="str">
            <v>sc</v>
          </cell>
        </row>
        <row r="670">
          <cell r="AP670">
            <v>520708</v>
          </cell>
          <cell r="AQ670">
            <v>1004354</v>
          </cell>
          <cell r="AR670">
            <v>1</v>
          </cell>
          <cell r="AS670">
            <v>42503</v>
          </cell>
          <cell r="AT670" t="str">
            <v>IDU-1810-2013 Terminado Mantenimiento Periódico IDU Arterial  --POLIZA ESTABILIDAD ACTIVA</v>
          </cell>
          <cell r="AV670" t="str">
            <v>sc</v>
          </cell>
        </row>
        <row r="671">
          <cell r="AP671">
            <v>520771</v>
          </cell>
          <cell r="AQ671">
            <v>1000442</v>
          </cell>
          <cell r="AR671">
            <v>1</v>
          </cell>
          <cell r="AS671">
            <v>42313</v>
          </cell>
          <cell r="AT671" t="str">
            <v>IDU-083-2012 Terminado Mantenimiento Periódico IDU Local  -Calzada2-POLIZA ESTABILIDAD ACTIVA</v>
          </cell>
          <cell r="AV671" t="str">
            <v>POLIZA ESTABILIDAD ACTIVA IDU 083/12 VENCE EN 21/12/2019</v>
          </cell>
        </row>
        <row r="672">
          <cell r="AP672">
            <v>520807</v>
          </cell>
          <cell r="AQ672">
            <v>1000413</v>
          </cell>
          <cell r="AR672">
            <v>1</v>
          </cell>
          <cell r="AS672">
            <v>42313</v>
          </cell>
          <cell r="AT672" t="str">
            <v>IDU-083-2012 Terminado Mantenimiento Periódico IDU Local  -Calzada2-POLIZA ESTABILIDAD ACTIVA</v>
          </cell>
          <cell r="AV672" t="str">
            <v>POLIZA ESTABILIDAD ACTIVA IDU 083/12 VENCE EN 21/12/2019</v>
          </cell>
        </row>
        <row r="673">
          <cell r="AP673">
            <v>521100</v>
          </cell>
          <cell r="AQ673">
            <v>1000164</v>
          </cell>
          <cell r="AR673">
            <v>1</v>
          </cell>
          <cell r="AS673">
            <v>42313</v>
          </cell>
          <cell r="AT673" t="str">
            <v>IDU-083-2012 Terminado Mantenimiento Periódico IDU Local  -Calzada3-POLIZA ESTABILIDAD ACTIVA</v>
          </cell>
          <cell r="AV673" t="str">
            <v>POLIZA ESTABILIDAD ACTIVA IDU 083/12 VENCE EN 21/12/2019</v>
          </cell>
        </row>
        <row r="674">
          <cell r="AP674">
            <v>521113</v>
          </cell>
          <cell r="AQ674">
            <v>1000294</v>
          </cell>
          <cell r="AR674">
            <v>1</v>
          </cell>
          <cell r="AS674">
            <v>42313</v>
          </cell>
          <cell r="AT674" t="str">
            <v>IDU-083-2012 Terminado Mantenimiento Periódico IDU Local  -Calzada2-POLIZA ESTABILIDAD ACTIVA</v>
          </cell>
          <cell r="AV674" t="str">
            <v>POLIZA ESTABILIDAD ACTIVA IDU 083/12 VENCE EN 21/12/2019</v>
          </cell>
        </row>
        <row r="675">
          <cell r="AP675">
            <v>521116</v>
          </cell>
          <cell r="AQ675">
            <v>1000266</v>
          </cell>
          <cell r="AR675">
            <v>1</v>
          </cell>
          <cell r="AS675">
            <v>42313</v>
          </cell>
          <cell r="AT675" t="str">
            <v>IDU-083-2012 Terminado Mantenimiento Periódico IDU Local  -Calzada2-POLIZA ESTABILIDAD ACTIVA</v>
          </cell>
          <cell r="AV675" t="str">
            <v>POLIZA ESTABILIDAD ACTIVA IDU 083/12 VENCE EN 21/12/2019</v>
          </cell>
        </row>
        <row r="676">
          <cell r="AP676">
            <v>521119</v>
          </cell>
          <cell r="AQ676">
            <v>1000239</v>
          </cell>
          <cell r="AR676">
            <v>1</v>
          </cell>
          <cell r="AS676">
            <v>42313</v>
          </cell>
          <cell r="AT676" t="str">
            <v>IDU-083-2012 Terminado Mantenimiento Periódico IDU Local  -Calzada2-POLIZA ESTABILIDAD ACTIVA</v>
          </cell>
          <cell r="AV676" t="str">
            <v>POLIZA ESTABILIDAD ACTIVA IDU 083/12 VENCE EN 21/12/2019</v>
          </cell>
        </row>
        <row r="677">
          <cell r="AP677">
            <v>521122</v>
          </cell>
          <cell r="AQ677">
            <v>1000211</v>
          </cell>
          <cell r="AR677">
            <v>1</v>
          </cell>
          <cell r="AS677">
            <v>42313</v>
          </cell>
          <cell r="AT677" t="str">
            <v>IDU-083-2012 Terminado Mantenimiento Periódico IDU Local  -Calzada2-POLIZA ESTABILIDAD ACTIVA</v>
          </cell>
          <cell r="AV677" t="str">
            <v>POLIZA ESTABILIDAD ACTIVA IDU 083/12 VENCE EN 21/12/2019</v>
          </cell>
        </row>
        <row r="678">
          <cell r="AP678">
            <v>521125</v>
          </cell>
          <cell r="AQ678">
            <v>1000185</v>
          </cell>
          <cell r="AR678">
            <v>1</v>
          </cell>
          <cell r="AS678">
            <v>42313</v>
          </cell>
          <cell r="AT678" t="str">
            <v>IDU-083-2012 Terminado Mantenimiento Periódico IDU Local  -Calzada2-POLIZA ESTABILIDAD ACTIVA</v>
          </cell>
          <cell r="AV678" t="str">
            <v>POLIZA ESTABILIDAD ACTIVA IDU 083/12 VENCE EN 21/12/2019</v>
          </cell>
        </row>
        <row r="679">
          <cell r="AP679">
            <v>521143</v>
          </cell>
          <cell r="AQ679">
            <v>1004909</v>
          </cell>
          <cell r="AR679">
            <v>1</v>
          </cell>
          <cell r="AS679">
            <v>42524</v>
          </cell>
          <cell r="AT679" t="str">
            <v>IDU-1806-2015 Contratado Conservacion IDU Arterial BRIGADA DE REACCION VIAL FASE I -</v>
          </cell>
          <cell r="AV679" t="str">
            <v>sc</v>
          </cell>
        </row>
        <row r="680">
          <cell r="AP680">
            <v>521145</v>
          </cell>
          <cell r="AQ680">
            <v>1004909</v>
          </cell>
          <cell r="AR680">
            <v>1</v>
          </cell>
          <cell r="AS680">
            <v>42524</v>
          </cell>
          <cell r="AT680" t="str">
            <v>IDU-1806-2015 Contratado Conservacion IDU Arterial BRIGADA DE REACCION VIAL FASE I -</v>
          </cell>
          <cell r="AV680" t="str">
            <v>sc</v>
          </cell>
        </row>
        <row r="681">
          <cell r="AP681">
            <v>521148</v>
          </cell>
          <cell r="AQ681">
            <v>1004942</v>
          </cell>
          <cell r="AR681">
            <v>1</v>
          </cell>
          <cell r="AS681">
            <v>42524</v>
          </cell>
          <cell r="AT681" t="str">
            <v>IDU-1806-2015 Contratado Conservacion IDU Arterial BRIGADA DE REACCION VIAL FASE I -</v>
          </cell>
          <cell r="AV681" t="str">
            <v>sc</v>
          </cell>
        </row>
        <row r="682">
          <cell r="AP682">
            <v>521150</v>
          </cell>
          <cell r="AQ682">
            <v>1004942</v>
          </cell>
          <cell r="AR682">
            <v>1</v>
          </cell>
          <cell r="AS682">
            <v>42524</v>
          </cell>
          <cell r="AT682" t="str">
            <v>IDU-1806-2015 Contratado Conservacion IDU Arterial BRIGADA DE REACCION VIAL FASE I -</v>
          </cell>
          <cell r="AV682" t="str">
            <v>sc</v>
          </cell>
        </row>
        <row r="683">
          <cell r="AP683">
            <v>521153</v>
          </cell>
          <cell r="AQ683">
            <v>1004970</v>
          </cell>
          <cell r="AR683">
            <v>1</v>
          </cell>
          <cell r="AS683">
            <v>42524</v>
          </cell>
          <cell r="AT683" t="str">
            <v>IDU-1806-2015 Contratado Conservacion IDU Arterial BRIGADA DE REACCION VIAL FASE I -</v>
          </cell>
          <cell r="AV683" t="str">
            <v>sc</v>
          </cell>
        </row>
        <row r="684">
          <cell r="AP684">
            <v>521155</v>
          </cell>
          <cell r="AQ684">
            <v>1004970</v>
          </cell>
          <cell r="AR684">
            <v>1</v>
          </cell>
          <cell r="AS684">
            <v>42524</v>
          </cell>
          <cell r="AT684" t="str">
            <v>IDU-1806-2015 Contratado Conservacion IDU Arterial BRIGADA DE REACCION VIAL FASE I -</v>
          </cell>
          <cell r="AV684" t="str">
            <v>sc</v>
          </cell>
        </row>
        <row r="685">
          <cell r="AP685">
            <v>521158</v>
          </cell>
          <cell r="AQ685">
            <v>1005003</v>
          </cell>
          <cell r="AR685">
            <v>1</v>
          </cell>
          <cell r="AS685">
            <v>42524</v>
          </cell>
          <cell r="AT685" t="str">
            <v>IDU-1806-2015 Contratado Conservacion IDU Arterial BRIGADA DE REACCION VIAL FASE I -</v>
          </cell>
          <cell r="AV685" t="str">
            <v>sc</v>
          </cell>
        </row>
        <row r="686">
          <cell r="AP686">
            <v>521160</v>
          </cell>
          <cell r="AQ686">
            <v>1005003</v>
          </cell>
          <cell r="AR686">
            <v>1</v>
          </cell>
          <cell r="AS686">
            <v>42524</v>
          </cell>
          <cell r="AT686" t="str">
            <v>IDU-1806-2015 Contratado Conservacion IDU Arterial BRIGADA DE REACCION VIAL FASE I -</v>
          </cell>
          <cell r="AV686" t="str">
            <v>sc</v>
          </cell>
        </row>
        <row r="687">
          <cell r="AP687">
            <v>521163</v>
          </cell>
          <cell r="AQ687">
            <v>1005022</v>
          </cell>
          <cell r="AR687">
            <v>1</v>
          </cell>
          <cell r="AS687">
            <v>42524</v>
          </cell>
          <cell r="AT687" t="str">
            <v>IDU-1806-2015 Contratado Conservacion IDU Arterial BRIGADA DE REACCION VIAL FASE I -</v>
          </cell>
          <cell r="AV687" t="str">
            <v>sc</v>
          </cell>
        </row>
        <row r="688">
          <cell r="AP688">
            <v>521165</v>
          </cell>
          <cell r="AQ688">
            <v>1005022</v>
          </cell>
          <cell r="AR688">
            <v>1</v>
          </cell>
          <cell r="AS688">
            <v>42524</v>
          </cell>
          <cell r="AT688" t="str">
            <v>IDU-1806-2015 Contratado Conservacion IDU Arterial BRIGADA DE REACCION VIAL FASE I -</v>
          </cell>
          <cell r="AV688" t="str">
            <v>sc</v>
          </cell>
        </row>
        <row r="689">
          <cell r="AP689">
            <v>521168</v>
          </cell>
          <cell r="AQ689">
            <v>1005029</v>
          </cell>
          <cell r="AR689">
            <v>1</v>
          </cell>
          <cell r="AS689">
            <v>42524</v>
          </cell>
          <cell r="AT689" t="str">
            <v>IDU-1806-2015 Contratado Conservacion IDU Arterial BRIGADA DE REACCION VIAL FASE I -</v>
          </cell>
          <cell r="AV689" t="str">
            <v>sc</v>
          </cell>
        </row>
        <row r="690">
          <cell r="AP690">
            <v>521170</v>
          </cell>
          <cell r="AQ690">
            <v>1005029</v>
          </cell>
          <cell r="AR690">
            <v>1</v>
          </cell>
          <cell r="AS690">
            <v>42524</v>
          </cell>
          <cell r="AT690" t="str">
            <v>IDU-1806-2015 Contratado Conservacion IDU Arterial BRIGADA DE REACCION VIAL FASE I -</v>
          </cell>
          <cell r="AV690" t="str">
            <v>sc</v>
          </cell>
        </row>
        <row r="691">
          <cell r="AP691">
            <v>521173</v>
          </cell>
          <cell r="AQ691">
            <v>1005060</v>
          </cell>
          <cell r="AR691">
            <v>1</v>
          </cell>
          <cell r="AS691">
            <v>42524</v>
          </cell>
          <cell r="AT691" t="str">
            <v>IDU-1806-2015 Contratado Conservacion IDU Arterial BRIGADA DE REACCION VIAL FASE I -</v>
          </cell>
          <cell r="AV691" t="str">
            <v>sc</v>
          </cell>
        </row>
        <row r="692">
          <cell r="AP692">
            <v>521175</v>
          </cell>
          <cell r="AQ692">
            <v>1005060</v>
          </cell>
          <cell r="AR692">
            <v>1</v>
          </cell>
          <cell r="AS692">
            <v>42524</v>
          </cell>
          <cell r="AT692" t="str">
            <v>IDU-1806-2015 Contratado Conservacion IDU Arterial BRIGADA DE REACCION VIAL FASE I -</v>
          </cell>
          <cell r="AV692" t="str">
            <v>sc</v>
          </cell>
        </row>
        <row r="693">
          <cell r="AP693">
            <v>521178</v>
          </cell>
          <cell r="AQ693">
            <v>1005107</v>
          </cell>
          <cell r="AR693">
            <v>1</v>
          </cell>
          <cell r="AS693">
            <v>42524</v>
          </cell>
          <cell r="AT693" t="str">
            <v>IDU-1806-2015 Contratado Conservacion IDU Arterial BRIGADA DE REACCION VIAL FASE I -</v>
          </cell>
          <cell r="AV693" t="str">
            <v>sc</v>
          </cell>
        </row>
        <row r="694">
          <cell r="AP694">
            <v>521180</v>
          </cell>
          <cell r="AQ694">
            <v>1005107</v>
          </cell>
          <cell r="AR694">
            <v>1</v>
          </cell>
          <cell r="AS694">
            <v>42524</v>
          </cell>
          <cell r="AT694" t="str">
            <v>IDU-1806-2015 Contratado Conservacion IDU Arterial BRIGADA DE REACCION VIAL FASE I -</v>
          </cell>
          <cell r="AV694" t="str">
            <v>sc</v>
          </cell>
        </row>
        <row r="695">
          <cell r="AP695">
            <v>521183</v>
          </cell>
          <cell r="AQ695">
            <v>1005149</v>
          </cell>
          <cell r="AR695">
            <v>1</v>
          </cell>
          <cell r="AS695">
            <v>42474</v>
          </cell>
          <cell r="AT695" t="str">
            <v>IDU-1806-2015 Terminado Acciones de Movilidad IDU Arterial BRIGADA FASE I - MVA NO TRONCAL Y SITP -</v>
          </cell>
          <cell r="AV695" t="str">
            <v>sc</v>
          </cell>
        </row>
        <row r="696">
          <cell r="AP696">
            <v>521188</v>
          </cell>
          <cell r="AQ696">
            <v>1005214</v>
          </cell>
          <cell r="AR696">
            <v>1</v>
          </cell>
          <cell r="AS696">
            <v>42524</v>
          </cell>
          <cell r="AT696" t="str">
            <v>IDU-1806-2015 Contratado Conservacion IDU Arterial BRIGADA DE REACCION VIAL FASE I -</v>
          </cell>
          <cell r="AV696" t="str">
            <v>sc</v>
          </cell>
        </row>
        <row r="697">
          <cell r="AP697">
            <v>521190</v>
          </cell>
          <cell r="AQ697">
            <v>1005214</v>
          </cell>
          <cell r="AR697">
            <v>1</v>
          </cell>
          <cell r="AS697">
            <v>42760</v>
          </cell>
          <cell r="AT697" t="str">
            <v>SD Terminado Parcheo UAERMV Arterial SD Reporte Ejecución diciembre de 2016-</v>
          </cell>
          <cell r="AV697" t="str">
            <v>sc</v>
          </cell>
        </row>
        <row r="698">
          <cell r="AP698">
            <v>521192</v>
          </cell>
          <cell r="AQ698">
            <v>1005214</v>
          </cell>
          <cell r="AR698">
            <v>1</v>
          </cell>
          <cell r="AS698">
            <v>42524</v>
          </cell>
          <cell r="AT698" t="str">
            <v>IDU-1806-2015 Contratado Conservacion IDU Arterial BRIGADA DE REACCION VIAL FASE I -</v>
          </cell>
          <cell r="AV698" t="str">
            <v>sc</v>
          </cell>
        </row>
        <row r="699">
          <cell r="AP699">
            <v>521215</v>
          </cell>
          <cell r="AQ699">
            <v>1005672</v>
          </cell>
          <cell r="AR699">
            <v>1</v>
          </cell>
          <cell r="AS699">
            <v>42524</v>
          </cell>
          <cell r="AT699" t="str">
            <v>IDU-1806-2015 Contratado Conservacion IDU Arterial BRIGADA DE REACCION VIAL FASE I -</v>
          </cell>
          <cell r="AV699" t="str">
            <v>sc</v>
          </cell>
        </row>
        <row r="700">
          <cell r="AP700">
            <v>521217</v>
          </cell>
          <cell r="AQ700">
            <v>1005672</v>
          </cell>
          <cell r="AR700">
            <v>1</v>
          </cell>
          <cell r="AS700">
            <v>42524</v>
          </cell>
          <cell r="AT700" t="str">
            <v>IDU-1806-2015 Contratado Conservacion IDU Arterial BRIGADA DE REACCION VIAL FASE I -</v>
          </cell>
          <cell r="AV700" t="str">
            <v>sc</v>
          </cell>
        </row>
        <row r="701">
          <cell r="AP701">
            <v>521219</v>
          </cell>
          <cell r="AQ701">
            <v>1005672</v>
          </cell>
          <cell r="AR701">
            <v>1</v>
          </cell>
          <cell r="AS701">
            <v>42524</v>
          </cell>
          <cell r="AT701" t="str">
            <v>IDU-1806-2015 Contratado Conservacion IDU Arterial BRIGADA DE REACCION VIAL FASE I -</v>
          </cell>
          <cell r="AV701" t="str">
            <v>sc</v>
          </cell>
        </row>
        <row r="702">
          <cell r="AP702">
            <v>521221</v>
          </cell>
          <cell r="AQ702">
            <v>1005672</v>
          </cell>
          <cell r="AR702">
            <v>1</v>
          </cell>
          <cell r="AS702">
            <v>42524</v>
          </cell>
          <cell r="AT702" t="str">
            <v>IDU-1806-2015 Contratado Conservacion IDU Arterial BRIGADA DE REACCION VIAL FASE I -</v>
          </cell>
          <cell r="AV702" t="str">
            <v>sc</v>
          </cell>
        </row>
        <row r="703">
          <cell r="AP703">
            <v>521226</v>
          </cell>
          <cell r="AQ703">
            <v>1005684</v>
          </cell>
          <cell r="AR703">
            <v>1</v>
          </cell>
          <cell r="AS703">
            <v>42524</v>
          </cell>
          <cell r="AT703" t="str">
            <v>IDU-1806-2015 Contratado Conservacion IDU Arterial BRIGADA DE REACCION VIAL FASE I -</v>
          </cell>
          <cell r="AV703" t="str">
            <v>sc</v>
          </cell>
        </row>
        <row r="704">
          <cell r="AP704">
            <v>521228</v>
          </cell>
          <cell r="AQ704">
            <v>1005684</v>
          </cell>
          <cell r="AR704">
            <v>1</v>
          </cell>
          <cell r="AS704">
            <v>42524</v>
          </cell>
          <cell r="AT704" t="str">
            <v>IDU-1806-2015 Contratado Conservacion IDU Arterial BRIGADA DE REACCION VIAL FASE I -</v>
          </cell>
          <cell r="AV704" t="str">
            <v>sc</v>
          </cell>
        </row>
        <row r="705">
          <cell r="AP705">
            <v>521230</v>
          </cell>
          <cell r="AQ705">
            <v>1005684</v>
          </cell>
          <cell r="AR705">
            <v>1</v>
          </cell>
          <cell r="AS705">
            <v>42524</v>
          </cell>
          <cell r="AT705" t="str">
            <v>IDU-1806-2015 Contratado Conservacion IDU Arterial BRIGADA DE REACCION VIAL FASE I -</v>
          </cell>
          <cell r="AV705" t="str">
            <v>sc</v>
          </cell>
        </row>
        <row r="706">
          <cell r="AP706">
            <v>521232</v>
          </cell>
          <cell r="AQ706">
            <v>1005684</v>
          </cell>
          <cell r="AR706">
            <v>1</v>
          </cell>
          <cell r="AS706">
            <v>42524</v>
          </cell>
          <cell r="AT706" t="str">
            <v>IDU-1806-2015 Contratado Conservacion IDU Arterial BRIGADA DE REACCION VIAL FASE I -</v>
          </cell>
          <cell r="AV706" t="str">
            <v>sc</v>
          </cell>
        </row>
        <row r="707">
          <cell r="AP707">
            <v>521235</v>
          </cell>
          <cell r="AQ707">
            <v>1005826</v>
          </cell>
          <cell r="AR707">
            <v>1</v>
          </cell>
          <cell r="AS707">
            <v>42524</v>
          </cell>
          <cell r="AT707" t="str">
            <v>IDU-1806-2015 Contratado Conservacion IDU Arterial BRIGADA DE REACCION VIAL FASE I -</v>
          </cell>
          <cell r="AV707" t="str">
            <v>sc</v>
          </cell>
        </row>
        <row r="708">
          <cell r="AP708">
            <v>521237</v>
          </cell>
          <cell r="AQ708">
            <v>1005826</v>
          </cell>
          <cell r="AR708">
            <v>1</v>
          </cell>
          <cell r="AS708">
            <v>42524</v>
          </cell>
          <cell r="AT708" t="str">
            <v>IDU-1806-2015 Contratado Conservacion IDU Arterial BRIGADA DE REACCION VIAL FASE I -</v>
          </cell>
          <cell r="AV708" t="str">
            <v>sc</v>
          </cell>
        </row>
        <row r="709">
          <cell r="AP709">
            <v>521239</v>
          </cell>
          <cell r="AQ709">
            <v>1005826</v>
          </cell>
          <cell r="AR709">
            <v>1</v>
          </cell>
          <cell r="AS709">
            <v>42524</v>
          </cell>
          <cell r="AT709" t="str">
            <v>IDU-1806-2015 Contratado Conservacion IDU Arterial BRIGADA DE REACCION VIAL FASE I -</v>
          </cell>
          <cell r="AV709" t="str">
            <v>sc</v>
          </cell>
        </row>
        <row r="710">
          <cell r="AP710">
            <v>521241</v>
          </cell>
          <cell r="AQ710">
            <v>1005826</v>
          </cell>
          <cell r="AR710">
            <v>1</v>
          </cell>
          <cell r="AS710">
            <v>42524</v>
          </cell>
          <cell r="AT710" t="str">
            <v>IDU-1806-2015 Contratado Conservacion IDU Arterial BRIGADA DE REACCION VIAL FASE I -</v>
          </cell>
          <cell r="AV710" t="str">
            <v>sc</v>
          </cell>
        </row>
        <row r="711">
          <cell r="AP711">
            <v>521244</v>
          </cell>
          <cell r="AQ711">
            <v>1005837</v>
          </cell>
          <cell r="AR711">
            <v>1</v>
          </cell>
          <cell r="AS711">
            <v>42524</v>
          </cell>
          <cell r="AT711" t="str">
            <v>IDU-1806-2015 Contratado Conservacion IDU Arterial BRIGADA DE REACCION VIAL FASE I -</v>
          </cell>
          <cell r="AV711" t="str">
            <v>sc</v>
          </cell>
        </row>
        <row r="712">
          <cell r="AP712">
            <v>521246</v>
          </cell>
          <cell r="AQ712">
            <v>1005837</v>
          </cell>
          <cell r="AR712">
            <v>1</v>
          </cell>
          <cell r="AS712">
            <v>42524</v>
          </cell>
          <cell r="AT712" t="str">
            <v>IDU-1806-2015 Contratado Conservacion IDU Arterial BRIGADA DE REACCION VIAL FASE I -</v>
          </cell>
          <cell r="AV712" t="str">
            <v>sc</v>
          </cell>
        </row>
        <row r="713">
          <cell r="AP713">
            <v>521248</v>
          </cell>
          <cell r="AQ713">
            <v>1005837</v>
          </cell>
          <cell r="AR713">
            <v>1</v>
          </cell>
          <cell r="AS713">
            <v>42524</v>
          </cell>
          <cell r="AT713" t="str">
            <v>IDU-1806-2015 Contratado Conservacion IDU Arterial BRIGADA DE REACCION VIAL FASE I -</v>
          </cell>
          <cell r="AV713" t="str">
            <v>sc</v>
          </cell>
        </row>
        <row r="714">
          <cell r="AP714">
            <v>521250</v>
          </cell>
          <cell r="AQ714">
            <v>1005837</v>
          </cell>
          <cell r="AR714">
            <v>1</v>
          </cell>
          <cell r="AS714">
            <v>42524</v>
          </cell>
          <cell r="AT714" t="str">
            <v>IDU-1806-2015 Contratado Conservacion IDU Arterial BRIGADA DE REACCION VIAL FASE I -</v>
          </cell>
          <cell r="AV714" t="str">
            <v>sc</v>
          </cell>
        </row>
        <row r="715">
          <cell r="AP715">
            <v>521253</v>
          </cell>
          <cell r="AQ715">
            <v>1005849</v>
          </cell>
          <cell r="AR715">
            <v>1</v>
          </cell>
          <cell r="AS715">
            <v>42524</v>
          </cell>
          <cell r="AT715" t="str">
            <v>IDU-1806-2015 Contratado Conservacion IDU Arterial BRIGADA DE REACCION VIAL FASE I -</v>
          </cell>
          <cell r="AV715" t="str">
            <v>sc</v>
          </cell>
        </row>
        <row r="716">
          <cell r="AP716">
            <v>521255</v>
          </cell>
          <cell r="AQ716">
            <v>1005849</v>
          </cell>
          <cell r="AR716">
            <v>1</v>
          </cell>
          <cell r="AS716">
            <v>42524</v>
          </cell>
          <cell r="AT716" t="str">
            <v>IDU-1806-2015 Contratado Conservacion IDU Arterial BRIGADA DE REACCION VIAL FASE I -</v>
          </cell>
          <cell r="AV716" t="str">
            <v>sc</v>
          </cell>
        </row>
        <row r="717">
          <cell r="AP717">
            <v>521257</v>
          </cell>
          <cell r="AQ717">
            <v>1005849</v>
          </cell>
          <cell r="AR717">
            <v>1</v>
          </cell>
          <cell r="AS717">
            <v>42524</v>
          </cell>
          <cell r="AT717" t="str">
            <v>IDU-1806-2015 Contratado Conservacion IDU Arterial BRIGADA DE REACCION VIAL FASE I -</v>
          </cell>
          <cell r="AV717" t="str">
            <v>sc</v>
          </cell>
        </row>
        <row r="718">
          <cell r="AP718">
            <v>521259</v>
          </cell>
          <cell r="AQ718">
            <v>1005849</v>
          </cell>
          <cell r="AR718">
            <v>1</v>
          </cell>
          <cell r="AS718">
            <v>42524</v>
          </cell>
          <cell r="AT718" t="str">
            <v>IDU-1806-2015 Contratado Conservacion IDU Arterial BRIGADA DE REACCION VIAL FASE I -</v>
          </cell>
          <cell r="AV718" t="str">
            <v>sc</v>
          </cell>
        </row>
        <row r="719">
          <cell r="AP719">
            <v>521262</v>
          </cell>
          <cell r="AQ719">
            <v>1006344</v>
          </cell>
          <cell r="AR719">
            <v>1</v>
          </cell>
          <cell r="AS719">
            <v>42524</v>
          </cell>
          <cell r="AT719" t="str">
            <v>IDU-1806-2015 Contratado Conservacion IDU Arterial BRIGADA DE REACCION VIAL FASE I -</v>
          </cell>
          <cell r="AV719" t="str">
            <v>sc</v>
          </cell>
        </row>
        <row r="720">
          <cell r="AP720">
            <v>521264</v>
          </cell>
          <cell r="AQ720">
            <v>1006344</v>
          </cell>
          <cell r="AR720">
            <v>1</v>
          </cell>
          <cell r="AS720">
            <v>42524</v>
          </cell>
          <cell r="AT720" t="str">
            <v>IDU-1806-2015 Contratado Conservacion IDU Arterial BRIGADA DE REACCION VIAL FASE I -</v>
          </cell>
          <cell r="AV720" t="str">
            <v>sc</v>
          </cell>
        </row>
        <row r="721">
          <cell r="AP721">
            <v>524602</v>
          </cell>
          <cell r="AQ721">
            <v>1006265</v>
          </cell>
          <cell r="AR721">
            <v>1</v>
          </cell>
          <cell r="AS721">
            <v>42667</v>
          </cell>
          <cell r="AT721" t="str">
            <v>SD Terminado Mantenimiento Periódico UAERMV Arterial SD Intervenida 27/11/2012 Reporte depuración ejecución UMV-Calzada 20-POLIZA ESTABILIDAD ACTIVA</v>
          </cell>
          <cell r="AV721" t="str">
            <v>sc</v>
          </cell>
        </row>
        <row r="722">
          <cell r="AP722">
            <v>524604</v>
          </cell>
          <cell r="AQ722">
            <v>1006265</v>
          </cell>
          <cell r="AR722">
            <v>1</v>
          </cell>
          <cell r="AS722">
            <v>42760</v>
          </cell>
          <cell r="AT722" t="str">
            <v>SD Terminado Parcheo UAERMV Arterial SD Reporte Ejecución diciembre de 2016-Calzada 20-POLIZA ESTABILIDAD ACTIVA</v>
          </cell>
          <cell r="AV722" t="str">
            <v>sc</v>
          </cell>
        </row>
        <row r="723">
          <cell r="AP723">
            <v>524606</v>
          </cell>
          <cell r="AQ723">
            <v>1006265</v>
          </cell>
          <cell r="AR723">
            <v>1</v>
          </cell>
          <cell r="AS723">
            <v>42667</v>
          </cell>
          <cell r="AT723" t="str">
            <v>SD Terminado Mantenimiento Periódico UAERMV Arterial SD Intervenida 27/11/2012 Reporte depuración ejecución UMV-Calzada 20-POLIZA ESTABILIDAD ACTIVA</v>
          </cell>
          <cell r="AV723" t="str">
            <v>sc</v>
          </cell>
        </row>
        <row r="724">
          <cell r="AP724">
            <v>524608</v>
          </cell>
          <cell r="AQ724">
            <v>1006265</v>
          </cell>
          <cell r="AR724">
            <v>1</v>
          </cell>
          <cell r="AS724">
            <v>42313</v>
          </cell>
          <cell r="AT724" t="str">
            <v>IDU-083-2012 Terminado Mantenimiento Periódico IDU Arterial  -Calzada 20-POLIZA ESTABILIDAD ACTIVA</v>
          </cell>
          <cell r="AV724" t="str">
            <v>sc</v>
          </cell>
        </row>
        <row r="725">
          <cell r="AP725">
            <v>524614</v>
          </cell>
          <cell r="AQ725">
            <v>1006265</v>
          </cell>
          <cell r="AR725">
            <v>1</v>
          </cell>
          <cell r="AS725">
            <v>42667</v>
          </cell>
          <cell r="AT725" t="str">
            <v>SD Terminado Mantenimiento Periódico UAERMV Arterial SD Intervenida 27/11/2012 Reporte depuración ejecución UMV-Calzada 20-POLIZA ESTABILIDAD ACTIVA</v>
          </cell>
          <cell r="AV725" t="str">
            <v>sc</v>
          </cell>
        </row>
        <row r="726">
          <cell r="AP726">
            <v>524616</v>
          </cell>
          <cell r="AQ726">
            <v>1006265</v>
          </cell>
          <cell r="AR726">
            <v>1</v>
          </cell>
          <cell r="AS726">
            <v>42667</v>
          </cell>
          <cell r="AT726" t="str">
            <v>SD Terminado Mantenimiento Periódico UAERMV Arterial SD Intervenida 27/11/2012 Reporte depuración ejecución UMV-Calzada 20-POLIZA ESTABILIDAD ACTIVA</v>
          </cell>
          <cell r="AV726" t="str">
            <v>sc</v>
          </cell>
        </row>
        <row r="727">
          <cell r="AP727">
            <v>524618</v>
          </cell>
          <cell r="AQ727">
            <v>1006265</v>
          </cell>
          <cell r="AR727">
            <v>1</v>
          </cell>
          <cell r="AS727">
            <v>42667</v>
          </cell>
          <cell r="AT727" t="str">
            <v>SD Terminado Mantenimiento Periódico UAERMV Arterial SD Intervenida 27/11/2012 Reporte depuración ejecución UMV-Calzada 20-POLIZA ESTABILIDAD ACTIVA</v>
          </cell>
          <cell r="AV727" t="str">
            <v>sc</v>
          </cell>
        </row>
        <row r="728">
          <cell r="AP728">
            <v>524620</v>
          </cell>
          <cell r="AQ728">
            <v>1006265</v>
          </cell>
          <cell r="AR728">
            <v>1</v>
          </cell>
          <cell r="AS728">
            <v>42667</v>
          </cell>
          <cell r="AT728" t="str">
            <v>SD Terminado Mantenimiento Periódico UAERMV Arterial SD Intervenida 27/11/2012 Reporte depuración ejecución UMV-Calzada 20-POLIZA ESTABILIDAD ACTIVA</v>
          </cell>
          <cell r="AV728" t="str">
            <v>sc</v>
          </cell>
        </row>
        <row r="729">
          <cell r="AP729">
            <v>524818</v>
          </cell>
          <cell r="AQ729">
            <v>1001328</v>
          </cell>
          <cell r="AR729">
            <v>1</v>
          </cell>
          <cell r="AS729">
            <v>42524</v>
          </cell>
          <cell r="AT729" t="str">
            <v>IDU-1806-2015 Contratado Conservacion IDU Arterial BRIGADA DE REACCION VIAL FASE I -</v>
          </cell>
          <cell r="AV729" t="str">
            <v>sc</v>
          </cell>
        </row>
        <row r="730">
          <cell r="AP730">
            <v>524820</v>
          </cell>
          <cell r="AQ730">
            <v>1001328</v>
          </cell>
          <cell r="AR730">
            <v>1</v>
          </cell>
          <cell r="AS730">
            <v>42524</v>
          </cell>
          <cell r="AT730" t="str">
            <v>IDU-1806-2015 Contratado Conservacion IDU Arterial BRIGADA DE REACCION VIAL FASE I -</v>
          </cell>
          <cell r="AV730" t="str">
            <v>sc</v>
          </cell>
        </row>
        <row r="731">
          <cell r="AP731">
            <v>524823</v>
          </cell>
          <cell r="AQ731">
            <v>1001366</v>
          </cell>
          <cell r="AR731">
            <v>1</v>
          </cell>
          <cell r="AS731">
            <v>42524</v>
          </cell>
          <cell r="AT731" t="str">
            <v>IDU-1806-2015 Contratado Conservacion IDU Arterial BRIGADA DE REACCION VIAL FASE I -</v>
          </cell>
          <cell r="AV731" t="str">
            <v>sc</v>
          </cell>
        </row>
        <row r="732">
          <cell r="AP732">
            <v>524825</v>
          </cell>
          <cell r="AQ732">
            <v>1001366</v>
          </cell>
          <cell r="AR732">
            <v>1</v>
          </cell>
          <cell r="AS732">
            <v>42524</v>
          </cell>
          <cell r="AT732" t="str">
            <v>IDU-1806-2015 Contratado Conservacion IDU Arterial BRIGADA DE REACCION VIAL FASE I -</v>
          </cell>
          <cell r="AV732" t="str">
            <v>sc</v>
          </cell>
        </row>
        <row r="733">
          <cell r="AP733">
            <v>524828</v>
          </cell>
          <cell r="AQ733">
            <v>1004435</v>
          </cell>
          <cell r="AR733">
            <v>1</v>
          </cell>
          <cell r="AS733">
            <v>42524</v>
          </cell>
          <cell r="AT733" t="str">
            <v>IDU-1806-2015 Contratado Conservacion IDU Arterial BRIGADA DE REACCION VIAL FASE I -</v>
          </cell>
          <cell r="AV733" t="str">
            <v>sc</v>
          </cell>
        </row>
        <row r="734">
          <cell r="AP734">
            <v>524830</v>
          </cell>
          <cell r="AQ734">
            <v>1004435</v>
          </cell>
          <cell r="AR734">
            <v>1</v>
          </cell>
          <cell r="AS734">
            <v>42524</v>
          </cell>
          <cell r="AT734" t="str">
            <v>IDU-1806-2015 Contratado Conservacion IDU Arterial BRIGADA DE REACCION VIAL FASE I -</v>
          </cell>
          <cell r="AV734" t="str">
            <v>sc</v>
          </cell>
        </row>
        <row r="735">
          <cell r="AP735">
            <v>524838</v>
          </cell>
          <cell r="AQ735">
            <v>1004334</v>
          </cell>
          <cell r="AR735">
            <v>1</v>
          </cell>
          <cell r="AS735">
            <v>42524</v>
          </cell>
          <cell r="AT735" t="str">
            <v>IDU-1806-2015 Contratado Conservacion IDU Arterial BRIGADA DE REACCION VIAL FASE I -</v>
          </cell>
          <cell r="AV735" t="str">
            <v>sc</v>
          </cell>
        </row>
        <row r="736">
          <cell r="AP736">
            <v>524840</v>
          </cell>
          <cell r="AQ736">
            <v>1004334</v>
          </cell>
          <cell r="AR736">
            <v>1</v>
          </cell>
          <cell r="AS736">
            <v>42524</v>
          </cell>
          <cell r="AT736" t="str">
            <v>IDU-1806-2015 Contratado Conservacion IDU Arterial BRIGADA DE REACCION VIAL FASE I -</v>
          </cell>
          <cell r="AV736" t="str">
            <v>sc</v>
          </cell>
        </row>
        <row r="737">
          <cell r="AP737">
            <v>524843</v>
          </cell>
          <cell r="AQ737">
            <v>1004302</v>
          </cell>
          <cell r="AR737">
            <v>1</v>
          </cell>
          <cell r="AS737">
            <v>42524</v>
          </cell>
          <cell r="AT737" t="str">
            <v>IDU-1806-2015 Contratado Conservacion IDU Arterial BRIGADA DE REACCION VIAL FASE I -</v>
          </cell>
          <cell r="AV737" t="str">
            <v>sc</v>
          </cell>
        </row>
        <row r="738">
          <cell r="AP738">
            <v>524845</v>
          </cell>
          <cell r="AQ738">
            <v>1004302</v>
          </cell>
          <cell r="AR738">
            <v>1</v>
          </cell>
          <cell r="AS738">
            <v>42524</v>
          </cell>
          <cell r="AT738" t="str">
            <v>IDU-1806-2015 Contratado Conservacion IDU Arterial BRIGADA DE REACCION VIAL FASE I -</v>
          </cell>
          <cell r="AV738" t="str">
            <v>sc</v>
          </cell>
        </row>
        <row r="739">
          <cell r="AP739">
            <v>524853</v>
          </cell>
          <cell r="AQ739">
            <v>1004234</v>
          </cell>
          <cell r="AR739">
            <v>1</v>
          </cell>
          <cell r="AS739">
            <v>42524</v>
          </cell>
          <cell r="AT739" t="str">
            <v>IDU-1806-2015 Contratado Conservacion IDU Arterial BRIGADA DE REACCION VIAL FASE I -</v>
          </cell>
          <cell r="AV739" t="str">
            <v>sc</v>
          </cell>
        </row>
        <row r="740">
          <cell r="AP740">
            <v>524855</v>
          </cell>
          <cell r="AQ740">
            <v>1004234</v>
          </cell>
          <cell r="AR740">
            <v>1</v>
          </cell>
          <cell r="AS740">
            <v>42524</v>
          </cell>
          <cell r="AT740" t="str">
            <v>IDU-1806-2015 Contratado Conservacion IDU Arterial BRIGADA DE REACCION VIAL FASE I -</v>
          </cell>
          <cell r="AV740" t="str">
            <v>sc</v>
          </cell>
        </row>
        <row r="741">
          <cell r="AP741">
            <v>524903</v>
          </cell>
          <cell r="AQ741">
            <v>1006123</v>
          </cell>
          <cell r="AR741">
            <v>1</v>
          </cell>
          <cell r="AS741">
            <v>42524</v>
          </cell>
          <cell r="AT741" t="str">
            <v>IDU-1806-2015 Contratado Conservacion IDU Arterial BRIGADA DE REACCION VIAL FASE I -Anden 1-POLIZA ESTABILIDAD ACTIVA</v>
          </cell>
          <cell r="AV741" t="str">
            <v>sc</v>
          </cell>
        </row>
        <row r="742">
          <cell r="AP742">
            <v>524906</v>
          </cell>
          <cell r="AQ742">
            <v>1001288</v>
          </cell>
          <cell r="AR742">
            <v>1</v>
          </cell>
          <cell r="AS742">
            <v>42524</v>
          </cell>
          <cell r="AT742" t="str">
            <v>IDU-1806-2015 Contratado Conservacion IDU Arterial BRIGADA DE REACCION VIAL FASE I -</v>
          </cell>
          <cell r="AV742" t="str">
            <v>sc</v>
          </cell>
        </row>
        <row r="743">
          <cell r="AP743">
            <v>524908</v>
          </cell>
          <cell r="AQ743">
            <v>1001288</v>
          </cell>
          <cell r="AR743">
            <v>1</v>
          </cell>
          <cell r="AS743">
            <v>42524</v>
          </cell>
          <cell r="AT743" t="str">
            <v>IDU-1806-2015 Contratado Conservacion IDU Arterial BRIGADA DE REACCION VIAL FASE I -</v>
          </cell>
          <cell r="AV743" t="str">
            <v>sc</v>
          </cell>
        </row>
        <row r="744">
          <cell r="AP744">
            <v>524911</v>
          </cell>
          <cell r="AQ744">
            <v>1001161</v>
          </cell>
          <cell r="AR744">
            <v>1</v>
          </cell>
          <cell r="AS744">
            <v>42524</v>
          </cell>
          <cell r="AT744" t="str">
            <v>IDU-1806-2015 Contratado Conservacion IDU Arterial BRIGADA DE REACCION VIAL FASE I -</v>
          </cell>
          <cell r="AV744" t="str">
            <v>sc</v>
          </cell>
        </row>
        <row r="745">
          <cell r="AP745">
            <v>524913</v>
          </cell>
          <cell r="AQ745">
            <v>1001161</v>
          </cell>
          <cell r="AR745">
            <v>1</v>
          </cell>
          <cell r="AS745">
            <v>42524</v>
          </cell>
          <cell r="AT745" t="str">
            <v>IDU-1806-2015 Contratado Conservacion IDU Arterial BRIGADA DE REACCION VIAL FASE I -</v>
          </cell>
          <cell r="AV745" t="str">
            <v>sc</v>
          </cell>
        </row>
        <row r="746">
          <cell r="AP746">
            <v>524916</v>
          </cell>
          <cell r="AQ746">
            <v>1001124</v>
          </cell>
          <cell r="AR746">
            <v>1</v>
          </cell>
          <cell r="AS746">
            <v>42524</v>
          </cell>
          <cell r="AT746" t="str">
            <v>IDU-1806-2015 Contratado Conservacion IDU Arterial BRIGADA DE REACCION VIAL FASE I -</v>
          </cell>
          <cell r="AV746" t="str">
            <v>sc</v>
          </cell>
        </row>
        <row r="747">
          <cell r="AP747">
            <v>524918</v>
          </cell>
          <cell r="AQ747">
            <v>1001124</v>
          </cell>
          <cell r="AR747">
            <v>1</v>
          </cell>
          <cell r="AS747">
            <v>42524</v>
          </cell>
          <cell r="AT747" t="str">
            <v>IDU-1806-2015 Contratado Conservacion IDU Arterial BRIGADA DE REACCION VIAL FASE I -</v>
          </cell>
          <cell r="AV747" t="str">
            <v>sc</v>
          </cell>
        </row>
        <row r="748">
          <cell r="AP748">
            <v>524921</v>
          </cell>
          <cell r="AQ748">
            <v>1006081</v>
          </cell>
          <cell r="AR748">
            <v>1</v>
          </cell>
          <cell r="AS748">
            <v>42524</v>
          </cell>
          <cell r="AT748" t="str">
            <v>IDU-1806-2015 Contratado Conservacion IDU Arterial BRIGADA DE REACCION VIAL FASE I -</v>
          </cell>
          <cell r="AV748" t="str">
            <v>sc</v>
          </cell>
        </row>
        <row r="749">
          <cell r="AP749">
            <v>524924</v>
          </cell>
          <cell r="AQ749">
            <v>1006334</v>
          </cell>
          <cell r="AR749">
            <v>1</v>
          </cell>
          <cell r="AS749">
            <v>42524</v>
          </cell>
          <cell r="AT749" t="str">
            <v>IDU-1806-2015 Contratado Conservacion IDU Arterial BRIGADA DE REACCION VIAL FASE I -Anden 3-POLIZA ESTABILIDAD ACTIVA</v>
          </cell>
          <cell r="AV749" t="str">
            <v>sc</v>
          </cell>
        </row>
        <row r="750">
          <cell r="AP750">
            <v>524927</v>
          </cell>
          <cell r="AQ750">
            <v>1001050</v>
          </cell>
          <cell r="AR750">
            <v>1</v>
          </cell>
          <cell r="AS750">
            <v>42524</v>
          </cell>
          <cell r="AT750" t="str">
            <v>IDU-1806-2015 Contratado Conservacion IDU Arterial BRIGADA DE REACCION VIAL FASE I -</v>
          </cell>
          <cell r="AV750" t="str">
            <v>sc</v>
          </cell>
        </row>
        <row r="751">
          <cell r="AP751">
            <v>524929</v>
          </cell>
          <cell r="AQ751">
            <v>1001050</v>
          </cell>
          <cell r="AR751">
            <v>1</v>
          </cell>
          <cell r="AS751">
            <v>42524</v>
          </cell>
          <cell r="AT751" t="str">
            <v>IDU-1806-2015 Contratado Conservacion IDU Arterial BRIGADA DE REACCION VIAL FASE I -</v>
          </cell>
          <cell r="AV751" t="str">
            <v>sc</v>
          </cell>
        </row>
        <row r="752">
          <cell r="AP752">
            <v>524932</v>
          </cell>
          <cell r="AQ752">
            <v>1000039</v>
          </cell>
          <cell r="AR752">
            <v>1</v>
          </cell>
          <cell r="AS752">
            <v>42524</v>
          </cell>
          <cell r="AT752" t="str">
            <v>IDU-1806-2015 Contratado Conservacion IDU Arterial BRIGADA DE REACCION VIAL FASE I -Anden 3-POLIZA ESTABILIDAD ACTIVA</v>
          </cell>
          <cell r="AV752" t="str">
            <v>sc</v>
          </cell>
        </row>
        <row r="753">
          <cell r="AP753">
            <v>524935</v>
          </cell>
          <cell r="AQ753">
            <v>1001304</v>
          </cell>
          <cell r="AR753">
            <v>1</v>
          </cell>
          <cell r="AS753">
            <v>42524</v>
          </cell>
          <cell r="AT753" t="str">
            <v>IDU-1806-2015 Contratado Conservacion IDU Arterial BRIGADA DE REACCION VIAL FASE I -</v>
          </cell>
          <cell r="AV753" t="str">
            <v>sc</v>
          </cell>
        </row>
        <row r="754">
          <cell r="AP754">
            <v>524937</v>
          </cell>
          <cell r="AQ754">
            <v>1001304</v>
          </cell>
          <cell r="AR754">
            <v>1</v>
          </cell>
          <cell r="AS754">
            <v>42524</v>
          </cell>
          <cell r="AT754" t="str">
            <v>IDU-1806-2015 Contratado Conservacion IDU Arterial BRIGADA DE REACCION VIAL FASE I -</v>
          </cell>
          <cell r="AV754" t="str">
            <v>sc</v>
          </cell>
        </row>
        <row r="755">
          <cell r="AP755">
            <v>524940</v>
          </cell>
          <cell r="AQ755">
            <v>1000649</v>
          </cell>
          <cell r="AR755">
            <v>1</v>
          </cell>
          <cell r="AS755">
            <v>42524</v>
          </cell>
          <cell r="AT755" t="str">
            <v>IDU-1806-2015 Contratado Conservacion IDU Arterial BRIGADA DE REACCION VIAL FASE I -</v>
          </cell>
          <cell r="AV755" t="str">
            <v>sc</v>
          </cell>
        </row>
        <row r="756">
          <cell r="AP756">
            <v>524943</v>
          </cell>
          <cell r="AQ756">
            <v>1000515</v>
          </cell>
          <cell r="AR756">
            <v>1</v>
          </cell>
          <cell r="AS756">
            <v>42524</v>
          </cell>
          <cell r="AT756" t="str">
            <v>IDU-1806-2015 Contratado Conservacion IDU Arterial BRIGADA DE REACCION VIAL FASE I -</v>
          </cell>
          <cell r="AV756" t="str">
            <v>sc</v>
          </cell>
        </row>
        <row r="757">
          <cell r="AP757">
            <v>524946</v>
          </cell>
          <cell r="AQ757">
            <v>1000430</v>
          </cell>
          <cell r="AR757">
            <v>1</v>
          </cell>
          <cell r="AS757">
            <v>42524</v>
          </cell>
          <cell r="AT757" t="str">
            <v>IDU-1806-2015 Contratado Conservacion IDU Arterial BRIGADA DE REACCION VIAL FASE I -Anden 3-POLIZA ESTABILIDAD ACTIVA</v>
          </cell>
          <cell r="AV757" t="str">
            <v>sc</v>
          </cell>
        </row>
        <row r="758">
          <cell r="AP758">
            <v>524949</v>
          </cell>
          <cell r="AQ758">
            <v>1000371</v>
          </cell>
          <cell r="AR758">
            <v>1</v>
          </cell>
          <cell r="AS758">
            <v>42524</v>
          </cell>
          <cell r="AT758" t="str">
            <v>IDU-1806-2015 Contratado Conservacion IDU Arterial BRIGADA DE REACCION VIAL FASE I -Anden 3-POLIZA ESTABILIDAD ACTIVA</v>
          </cell>
          <cell r="AV758" t="str">
            <v>sc</v>
          </cell>
        </row>
        <row r="759">
          <cell r="AP759">
            <v>524952</v>
          </cell>
          <cell r="AQ759">
            <v>1000220</v>
          </cell>
          <cell r="AR759">
            <v>1</v>
          </cell>
          <cell r="AS759">
            <v>42524</v>
          </cell>
          <cell r="AT759" t="str">
            <v>IDU-1806-2015 Contratado Conservacion IDU Arterial BRIGADA DE REACCION VIAL FASE I -Anden 3-POLIZA ESTABILIDAD ACTIVA</v>
          </cell>
          <cell r="AV759" t="str">
            <v>sc</v>
          </cell>
        </row>
        <row r="760">
          <cell r="AP760">
            <v>524955</v>
          </cell>
          <cell r="AQ760">
            <v>1000187</v>
          </cell>
          <cell r="AR760">
            <v>1</v>
          </cell>
          <cell r="AS760">
            <v>42524</v>
          </cell>
          <cell r="AT760" t="str">
            <v>IDU-1806-2015 Contratado Conservacion IDU Arterial BRIGADA DE REACCION VIAL FASE I -Anden 3-POLIZA ESTABILIDAD ACTIVA</v>
          </cell>
          <cell r="AV760" t="str">
            <v>sc</v>
          </cell>
        </row>
        <row r="761">
          <cell r="AP761">
            <v>524958</v>
          </cell>
          <cell r="AQ761">
            <v>1000999</v>
          </cell>
          <cell r="AR761">
            <v>1</v>
          </cell>
          <cell r="AS761">
            <v>42524</v>
          </cell>
          <cell r="AT761" t="str">
            <v>IDU-1806-2015 Contratado Conservacion IDU Arterial BRIGADA DE REACCION VIAL FASE I -</v>
          </cell>
          <cell r="AV761" t="str">
            <v>sc</v>
          </cell>
        </row>
        <row r="762">
          <cell r="AP762">
            <v>524961</v>
          </cell>
          <cell r="AQ762">
            <v>1000087</v>
          </cell>
          <cell r="AR762">
            <v>1</v>
          </cell>
          <cell r="AS762">
            <v>42524</v>
          </cell>
          <cell r="AT762" t="str">
            <v>IDU-1806-2015 Contratado Conservacion IDU Arterial BRIGADA DE REACCION VIAL FASE I -Anden 3-POLIZA ESTABILIDAD ACTIVA</v>
          </cell>
          <cell r="AV762" t="str">
            <v>sc</v>
          </cell>
        </row>
        <row r="763">
          <cell r="AP763">
            <v>524979</v>
          </cell>
          <cell r="AQ763">
            <v>1003997</v>
          </cell>
          <cell r="AR763">
            <v>1</v>
          </cell>
          <cell r="AS763">
            <v>42524</v>
          </cell>
          <cell r="AT763" t="str">
            <v>IDU-1806-2015 Contratado Conservacion IDU Arterial BRIGADA DE REACCION VIAL FASE I -</v>
          </cell>
          <cell r="AV763" t="str">
            <v>sc</v>
          </cell>
        </row>
        <row r="764">
          <cell r="AP764">
            <v>524981</v>
          </cell>
          <cell r="AQ764">
            <v>1003997</v>
          </cell>
          <cell r="AR764">
            <v>1</v>
          </cell>
          <cell r="AS764">
            <v>42760</v>
          </cell>
          <cell r="AT764" t="str">
            <v>SD Terminado Parcheo UAERMV Arterial SD Reporte Ejecución diciembre de 2016-</v>
          </cell>
          <cell r="AV764" t="str">
            <v>sc</v>
          </cell>
        </row>
        <row r="765">
          <cell r="AP765">
            <v>524984</v>
          </cell>
          <cell r="AQ765">
            <v>1003873</v>
          </cell>
          <cell r="AR765">
            <v>1</v>
          </cell>
          <cell r="AS765">
            <v>42524</v>
          </cell>
          <cell r="AT765" t="str">
            <v>IDU-1806-2015 Contratado Conservacion IDU Arterial BRIGADA DE REACCION VIAL FASE I -</v>
          </cell>
          <cell r="AV765" t="str">
            <v>sc</v>
          </cell>
        </row>
        <row r="766">
          <cell r="AP766">
            <v>524986</v>
          </cell>
          <cell r="AQ766">
            <v>1003873</v>
          </cell>
          <cell r="AR766">
            <v>1</v>
          </cell>
          <cell r="AS766">
            <v>42760</v>
          </cell>
          <cell r="AT766" t="str">
            <v>SD Terminado Parcheo UAERMV Arterial SD Reporte Ejecución diciembre de 2016-</v>
          </cell>
          <cell r="AV766" t="str">
            <v>sc</v>
          </cell>
        </row>
        <row r="767">
          <cell r="AP767">
            <v>524989</v>
          </cell>
          <cell r="AQ767">
            <v>1003733</v>
          </cell>
          <cell r="AR767">
            <v>1</v>
          </cell>
          <cell r="AS767">
            <v>42524</v>
          </cell>
          <cell r="AT767" t="str">
            <v>IDU-1806-2015 Contratado Conservacion IDU Arterial BRIGADA DE REACCION VIAL FASE I -</v>
          </cell>
          <cell r="AV767" t="str">
            <v>sc</v>
          </cell>
        </row>
        <row r="768">
          <cell r="AP768">
            <v>524991</v>
          </cell>
          <cell r="AQ768">
            <v>1003733</v>
          </cell>
          <cell r="AR768">
            <v>1</v>
          </cell>
          <cell r="AS768">
            <v>42524</v>
          </cell>
          <cell r="AT768" t="str">
            <v>IDU-1806-2015 Contratado Conservacion IDU Arterial BRIGADA DE REACCION VIAL FASE I -</v>
          </cell>
          <cell r="AV768" t="str">
            <v>sc</v>
          </cell>
        </row>
        <row r="769">
          <cell r="AP769">
            <v>524994</v>
          </cell>
          <cell r="AQ769">
            <v>1003965</v>
          </cell>
          <cell r="AR769">
            <v>1</v>
          </cell>
          <cell r="AS769">
            <v>42524</v>
          </cell>
          <cell r="AT769" t="str">
            <v>IDU-1806-2015 Contratado Conservacion IDU Arterial BRIGADA DE REACCION VIAL FASE I -</v>
          </cell>
          <cell r="AV769" t="str">
            <v>sc</v>
          </cell>
        </row>
        <row r="770">
          <cell r="AP770">
            <v>524996</v>
          </cell>
          <cell r="AQ770">
            <v>1003965</v>
          </cell>
          <cell r="AR770">
            <v>1</v>
          </cell>
          <cell r="AS770">
            <v>42524</v>
          </cell>
          <cell r="AT770" t="str">
            <v>IDU-1806-2015 Contratado Conservacion IDU Arterial BRIGADA DE REACCION VIAL FASE I -</v>
          </cell>
          <cell r="AV770" t="str">
            <v>sc</v>
          </cell>
        </row>
        <row r="771">
          <cell r="AP771">
            <v>525048</v>
          </cell>
          <cell r="AQ771">
            <v>1003788</v>
          </cell>
          <cell r="AR771">
            <v>1</v>
          </cell>
          <cell r="AS771">
            <v>42313</v>
          </cell>
          <cell r="AT771" t="str">
            <v>IDU-69-2008 Terminado Acciones de Movilidad IDU Arterial  -</v>
          </cell>
          <cell r="AV771" t="str">
            <v>sc</v>
          </cell>
        </row>
        <row r="772">
          <cell r="AP772">
            <v>525055</v>
          </cell>
          <cell r="AQ772">
            <v>1003718</v>
          </cell>
          <cell r="AR772">
            <v>1</v>
          </cell>
          <cell r="AS772">
            <v>42313</v>
          </cell>
          <cell r="AT772" t="str">
            <v>IDU-69-2008 Terminado Acciones de Movilidad IDU Arterial  -</v>
          </cell>
          <cell r="AV772" t="str">
            <v>sc</v>
          </cell>
        </row>
        <row r="773">
          <cell r="AP773">
            <v>525058</v>
          </cell>
          <cell r="AQ773">
            <v>1003689</v>
          </cell>
          <cell r="AR773">
            <v>1</v>
          </cell>
          <cell r="AS773">
            <v>42313</v>
          </cell>
          <cell r="AT773" t="str">
            <v>IDU-69-2008 Terminado Acciones de Movilidad IDU Arterial  -</v>
          </cell>
          <cell r="AV773" t="str">
            <v>sc</v>
          </cell>
        </row>
        <row r="774">
          <cell r="AP774">
            <v>525060</v>
          </cell>
          <cell r="AQ774">
            <v>1003689</v>
          </cell>
          <cell r="AR774">
            <v>1</v>
          </cell>
          <cell r="AS774">
            <v>42313</v>
          </cell>
          <cell r="AT774" t="str">
            <v>IDU-69-2008 Terminado Acciones de Movilidad IDU Arterial  -</v>
          </cell>
          <cell r="AV774" t="str">
            <v>sc</v>
          </cell>
        </row>
        <row r="775">
          <cell r="AP775">
            <v>525063</v>
          </cell>
          <cell r="AQ775">
            <v>1003645</v>
          </cell>
          <cell r="AR775">
            <v>1</v>
          </cell>
          <cell r="AS775">
            <v>42313</v>
          </cell>
          <cell r="AT775" t="str">
            <v>IDU-69-2008 Terminado Acciones de Movilidad IDU Arterial  -</v>
          </cell>
          <cell r="AV775" t="str">
            <v>sc</v>
          </cell>
        </row>
        <row r="776">
          <cell r="AP776">
            <v>525065</v>
          </cell>
          <cell r="AQ776">
            <v>1003645</v>
          </cell>
          <cell r="AR776">
            <v>1</v>
          </cell>
          <cell r="AS776">
            <v>42313</v>
          </cell>
          <cell r="AT776" t="str">
            <v>IDU-69-2008 Terminado Acciones de Movilidad IDU Arterial  -</v>
          </cell>
          <cell r="AV776" t="str">
            <v>sc</v>
          </cell>
        </row>
        <row r="777">
          <cell r="AP777">
            <v>525070</v>
          </cell>
          <cell r="AQ777">
            <v>1003583</v>
          </cell>
          <cell r="AR777">
            <v>1</v>
          </cell>
          <cell r="AS777">
            <v>42313</v>
          </cell>
          <cell r="AT777" t="str">
            <v>IDU-69-2008 Terminado Acciones de Movilidad IDU Arterial  -</v>
          </cell>
          <cell r="AV777" t="str">
            <v>sc</v>
          </cell>
        </row>
        <row r="778">
          <cell r="AP778">
            <v>525124</v>
          </cell>
          <cell r="AQ778">
            <v>1001636</v>
          </cell>
          <cell r="AR778">
            <v>1</v>
          </cell>
          <cell r="AS778">
            <v>42342</v>
          </cell>
          <cell r="AT778" t="str">
            <v>IDU-66-2009 Terminado Construcción IDU Arterial  -Anden 1-7 Calzada 2-4 Separador 3-5 Cicloruta 6-POLIZA ESTABILIDAD ACTIVA</v>
          </cell>
          <cell r="AV778" t="str">
            <v>sc</v>
          </cell>
        </row>
        <row r="779">
          <cell r="AP779">
            <v>525127</v>
          </cell>
          <cell r="AQ779">
            <v>1001564</v>
          </cell>
          <cell r="AR779">
            <v>1</v>
          </cell>
          <cell r="AS779">
            <v>42342</v>
          </cell>
          <cell r="AT779" t="str">
            <v>IDU-66-2009 Terminado Construcción IDU Arterial  -Anden 1-7 Calzada 2-4 Separador 3-5 Cicloruta 6-POLIZA ESTABILIDAD ACTIVA</v>
          </cell>
          <cell r="AV779" t="str">
            <v>sc</v>
          </cell>
        </row>
        <row r="780">
          <cell r="AP780">
            <v>525130</v>
          </cell>
          <cell r="AQ780">
            <v>1001502</v>
          </cell>
          <cell r="AR780">
            <v>1</v>
          </cell>
          <cell r="AS780">
            <v>42342</v>
          </cell>
          <cell r="AT780" t="str">
            <v>IDU-66-2009 Terminado Construcción IDU Arterial  -Anden 1-7 Calzada 2-4 Separador 3-5 Cicloruta 6-POLIZA ESTABILIDAD ACTIVA</v>
          </cell>
          <cell r="AV780" t="str">
            <v>sc</v>
          </cell>
        </row>
        <row r="781">
          <cell r="AP781">
            <v>525133</v>
          </cell>
          <cell r="AQ781">
            <v>1001460</v>
          </cell>
          <cell r="AR781">
            <v>1</v>
          </cell>
          <cell r="AS781">
            <v>42342</v>
          </cell>
          <cell r="AT781" t="str">
            <v>IDU-66-2009 Terminado Construcción IDU Arterial  -Anden 1-7 Calzada 2-4 Separador 3-5 Cicloruta 6-POLIZA ESTABILIDAD ACTIVA</v>
          </cell>
          <cell r="AV781" t="str">
            <v>sc</v>
          </cell>
        </row>
        <row r="782">
          <cell r="AP782">
            <v>525144</v>
          </cell>
          <cell r="AQ782">
            <v>1003902</v>
          </cell>
          <cell r="AR782">
            <v>1</v>
          </cell>
          <cell r="AS782">
            <v>42313</v>
          </cell>
          <cell r="AT782" t="str">
            <v>IDU-49-2012 Terminado Acciones de Movilidad IDU Arterial  -</v>
          </cell>
          <cell r="AV782" t="str">
            <v>sc</v>
          </cell>
        </row>
        <row r="783">
          <cell r="AP783">
            <v>525152</v>
          </cell>
          <cell r="AQ783">
            <v>1003969</v>
          </cell>
          <cell r="AR783">
            <v>1</v>
          </cell>
          <cell r="AS783">
            <v>42760</v>
          </cell>
          <cell r="AT783" t="str">
            <v>SD Terminado Parcheo UAERMV Arterial SD Reporte Ejecución diciembre de 2016-</v>
          </cell>
          <cell r="AV783" t="str">
            <v>sc</v>
          </cell>
        </row>
        <row r="784">
          <cell r="AP784">
            <v>525154</v>
          </cell>
          <cell r="AQ784">
            <v>1003969</v>
          </cell>
          <cell r="AR784">
            <v>1</v>
          </cell>
          <cell r="AS784">
            <v>42760</v>
          </cell>
          <cell r="AT784" t="str">
            <v>SD Terminado Parcheo UAERMV Arterial SD Reporte Ejecución diciembre de 2016-</v>
          </cell>
          <cell r="AV784" t="str">
            <v>sc</v>
          </cell>
        </row>
        <row r="785">
          <cell r="AP785">
            <v>525159</v>
          </cell>
          <cell r="AQ785">
            <v>1003850</v>
          </cell>
          <cell r="AR785">
            <v>1</v>
          </cell>
          <cell r="AS785">
            <v>42760</v>
          </cell>
          <cell r="AT785" t="str">
            <v>SD Terminado Parcheo UAERMV Arterial SD Reporte Ejecución diciembre de 2016-</v>
          </cell>
          <cell r="AV785" t="str">
            <v>sc</v>
          </cell>
        </row>
        <row r="786">
          <cell r="AP786">
            <v>525164</v>
          </cell>
          <cell r="AQ786">
            <v>1003803</v>
          </cell>
          <cell r="AR786">
            <v>1</v>
          </cell>
          <cell r="AS786">
            <v>42313</v>
          </cell>
          <cell r="AT786" t="str">
            <v>IDU-49-2012 Terminado Acciones de Movilidad IDU Arterial  -</v>
          </cell>
          <cell r="AV786" t="str">
            <v>sc</v>
          </cell>
        </row>
        <row r="787">
          <cell r="AP787">
            <v>525169</v>
          </cell>
          <cell r="AQ787">
            <v>1003870</v>
          </cell>
          <cell r="AR787">
            <v>1</v>
          </cell>
          <cell r="AS787">
            <v>42313</v>
          </cell>
          <cell r="AT787" t="str">
            <v>IDU-49-2012 Terminado Acciones de Movilidad IDU Arterial  -</v>
          </cell>
          <cell r="AV787" t="str">
            <v>sc</v>
          </cell>
        </row>
        <row r="788">
          <cell r="AP788">
            <v>525172</v>
          </cell>
          <cell r="AQ788">
            <v>1004035</v>
          </cell>
          <cell r="AR788">
            <v>1</v>
          </cell>
          <cell r="AS788">
            <v>42723</v>
          </cell>
          <cell r="AT788" t="str">
            <v>SD Terminado Mantenimiento Periódico UAERMV Arterial SD -</v>
          </cell>
          <cell r="AV788" t="str">
            <v>sc</v>
          </cell>
        </row>
        <row r="789">
          <cell r="AP789">
            <v>525174</v>
          </cell>
          <cell r="AQ789">
            <v>1004035</v>
          </cell>
          <cell r="AR789">
            <v>1</v>
          </cell>
          <cell r="AS789">
            <v>42723</v>
          </cell>
          <cell r="AT789" t="str">
            <v>SD Terminado Mantenimiento Periódico UAERMV Arterial SD -</v>
          </cell>
          <cell r="AV789" t="str">
            <v>sc</v>
          </cell>
        </row>
        <row r="790">
          <cell r="AP790">
            <v>525177</v>
          </cell>
          <cell r="AQ790">
            <v>1006245</v>
          </cell>
          <cell r="AR790">
            <v>1</v>
          </cell>
          <cell r="AS790">
            <v>42313</v>
          </cell>
          <cell r="AT790" t="str">
            <v>IDU-69-2008 Terminado Mantenimiento Periódico IDU Arterial  -</v>
          </cell>
          <cell r="AV790" t="str">
            <v>sc</v>
          </cell>
        </row>
        <row r="791">
          <cell r="AP791">
            <v>525182</v>
          </cell>
          <cell r="AQ791">
            <v>1005482</v>
          </cell>
          <cell r="AR791">
            <v>1</v>
          </cell>
          <cell r="AS791">
            <v>42313</v>
          </cell>
          <cell r="AT791" t="str">
            <v>IDU-69-2008 Terminado Mantenimiento Periódico IDU Arterial  -</v>
          </cell>
          <cell r="AV791" t="str">
            <v>sc</v>
          </cell>
        </row>
        <row r="792">
          <cell r="AP792">
            <v>525184</v>
          </cell>
          <cell r="AQ792">
            <v>1005482</v>
          </cell>
          <cell r="AR792">
            <v>1</v>
          </cell>
          <cell r="AS792">
            <v>42313</v>
          </cell>
          <cell r="AT792" t="str">
            <v>IDU-69-2008 Terminado Mantenimiento Periódico IDU Arterial  -</v>
          </cell>
          <cell r="AV792" t="str">
            <v>sc</v>
          </cell>
        </row>
        <row r="793">
          <cell r="AP793">
            <v>525190</v>
          </cell>
          <cell r="AQ793">
            <v>1005503</v>
          </cell>
          <cell r="AR793">
            <v>1</v>
          </cell>
          <cell r="AS793">
            <v>42313</v>
          </cell>
          <cell r="AT793" t="str">
            <v>IDU-69-2008 Terminado Mantenimiento Periódico IDU Arterial  -</v>
          </cell>
          <cell r="AV793" t="str">
            <v>sc</v>
          </cell>
        </row>
        <row r="794">
          <cell r="AP794">
            <v>525192</v>
          </cell>
          <cell r="AQ794">
            <v>1005503</v>
          </cell>
          <cell r="AR794">
            <v>1</v>
          </cell>
          <cell r="AS794">
            <v>42313</v>
          </cell>
          <cell r="AT794" t="str">
            <v>IDU-69-2008 Terminado Mantenimiento Periódico IDU Arterial  -</v>
          </cell>
          <cell r="AV794" t="str">
            <v>sc</v>
          </cell>
        </row>
        <row r="795">
          <cell r="AP795">
            <v>525195</v>
          </cell>
          <cell r="AQ795">
            <v>1004968</v>
          </cell>
          <cell r="AR795">
            <v>1</v>
          </cell>
          <cell r="AS795">
            <v>42313</v>
          </cell>
          <cell r="AT795" t="str">
            <v>IDU-69-2008 Terminado Mantenimiento Rutinario IDU Arterial  -</v>
          </cell>
          <cell r="AV795" t="str">
            <v>sc</v>
          </cell>
        </row>
        <row r="796">
          <cell r="AP796">
            <v>525200</v>
          </cell>
          <cell r="AQ796">
            <v>1005544</v>
          </cell>
          <cell r="AR796">
            <v>1</v>
          </cell>
          <cell r="AS796">
            <v>42313</v>
          </cell>
          <cell r="AT796" t="str">
            <v>IDU-69-2008 Terminado Mantenimiento Periódico IDU Arterial  -</v>
          </cell>
          <cell r="AV796" t="str">
            <v>sc</v>
          </cell>
        </row>
        <row r="797">
          <cell r="AP797">
            <v>525202</v>
          </cell>
          <cell r="AQ797">
            <v>1005544</v>
          </cell>
          <cell r="AR797">
            <v>1</v>
          </cell>
          <cell r="AS797">
            <v>42313</v>
          </cell>
          <cell r="AT797" t="str">
            <v>IDU-69-2008 Terminado Mantenimiento Periódico IDU Arterial  -</v>
          </cell>
          <cell r="AV797" t="str">
            <v>sc</v>
          </cell>
        </row>
        <row r="798">
          <cell r="AP798">
            <v>525205</v>
          </cell>
          <cell r="AQ798">
            <v>1005608</v>
          </cell>
          <cell r="AR798">
            <v>1</v>
          </cell>
          <cell r="AS798">
            <v>42313</v>
          </cell>
          <cell r="AT798" t="str">
            <v>IDU-69-2008 Terminado Mantenimiento Periódico IDU Arterial  -</v>
          </cell>
          <cell r="AV798" t="str">
            <v>sc</v>
          </cell>
        </row>
        <row r="799">
          <cell r="AP799">
            <v>525207</v>
          </cell>
          <cell r="AQ799">
            <v>1005608</v>
          </cell>
          <cell r="AR799">
            <v>1</v>
          </cell>
          <cell r="AS799">
            <v>42313</v>
          </cell>
          <cell r="AT799" t="str">
            <v>IDU-69-2008 Terminado Mantenimiento Periódico IDU Arterial  -</v>
          </cell>
          <cell r="AV799" t="str">
            <v>sc</v>
          </cell>
        </row>
        <row r="800">
          <cell r="AP800">
            <v>525210</v>
          </cell>
          <cell r="AQ800">
            <v>1005725</v>
          </cell>
          <cell r="AR800">
            <v>1</v>
          </cell>
          <cell r="AS800">
            <v>42313</v>
          </cell>
          <cell r="AT800" t="str">
            <v>IDU-69-2008 Terminado Mantenimiento Periódico IDU Arterial  -</v>
          </cell>
          <cell r="AV800" t="str">
            <v>sc</v>
          </cell>
        </row>
        <row r="801">
          <cell r="AP801">
            <v>525212</v>
          </cell>
          <cell r="AQ801">
            <v>1005725</v>
          </cell>
          <cell r="AR801">
            <v>1</v>
          </cell>
          <cell r="AS801">
            <v>42313</v>
          </cell>
          <cell r="AT801" t="str">
            <v>IDU-69-2008 Terminado Mantenimiento Rutinario IDU Arterial  -</v>
          </cell>
          <cell r="AV801" t="str">
            <v>sc</v>
          </cell>
        </row>
        <row r="802">
          <cell r="AP802">
            <v>525227</v>
          </cell>
          <cell r="AQ802">
            <v>1005358</v>
          </cell>
          <cell r="AR802">
            <v>1</v>
          </cell>
          <cell r="AS802">
            <v>42313</v>
          </cell>
          <cell r="AT802" t="str">
            <v>IDU-69-2008 Terminado Mantenimiento Periódico IDU Arterial  -</v>
          </cell>
          <cell r="AV802" t="str">
            <v>sc</v>
          </cell>
        </row>
        <row r="803">
          <cell r="AP803">
            <v>525229</v>
          </cell>
          <cell r="AQ803">
            <v>1005358</v>
          </cell>
          <cell r="AR803">
            <v>1</v>
          </cell>
          <cell r="AS803">
            <v>42313</v>
          </cell>
          <cell r="AT803" t="str">
            <v>IDU-69-2008 Terminado Mantenimiento Periódico IDU Arterial  -</v>
          </cell>
          <cell r="AV803" t="str">
            <v>sc</v>
          </cell>
        </row>
        <row r="804">
          <cell r="AP804">
            <v>525232</v>
          </cell>
          <cell r="AQ804">
            <v>1005679</v>
          </cell>
          <cell r="AR804">
            <v>1</v>
          </cell>
          <cell r="AS804">
            <v>42313</v>
          </cell>
          <cell r="AT804" t="str">
            <v>IDU-69-2008 Terminado Mantenimiento Periódico IDU Arterial  -</v>
          </cell>
          <cell r="AV804" t="str">
            <v>sc</v>
          </cell>
        </row>
        <row r="805">
          <cell r="AP805">
            <v>525234</v>
          </cell>
          <cell r="AQ805">
            <v>1005679</v>
          </cell>
          <cell r="AR805">
            <v>1</v>
          </cell>
          <cell r="AS805">
            <v>42313</v>
          </cell>
          <cell r="AT805" t="str">
            <v>IDU-69-2008 Terminado Mantenimiento Periódico IDU Arterial  -</v>
          </cell>
          <cell r="AV805" t="str">
            <v>sc</v>
          </cell>
        </row>
        <row r="806">
          <cell r="AP806">
            <v>525240</v>
          </cell>
          <cell r="AQ806">
            <v>1005098</v>
          </cell>
          <cell r="AR806">
            <v>1</v>
          </cell>
          <cell r="AS806">
            <v>42313</v>
          </cell>
          <cell r="AT806" t="str">
            <v>IDU-69-2008 Terminado Mantenimiento Periódico IDU Arterial  -</v>
          </cell>
          <cell r="AV806" t="str">
            <v>sc</v>
          </cell>
        </row>
        <row r="807">
          <cell r="AP807">
            <v>525245</v>
          </cell>
          <cell r="AQ807">
            <v>1005321</v>
          </cell>
          <cell r="AR807">
            <v>1</v>
          </cell>
          <cell r="AS807">
            <v>42313</v>
          </cell>
          <cell r="AT807" t="str">
            <v>IDU-69-2008 Terminado Mantenimiento Periódico IDU Arterial  -</v>
          </cell>
          <cell r="AV807" t="str">
            <v>sc</v>
          </cell>
        </row>
        <row r="808">
          <cell r="AP808">
            <v>525247</v>
          </cell>
          <cell r="AQ808">
            <v>1005321</v>
          </cell>
          <cell r="AR808">
            <v>1</v>
          </cell>
          <cell r="AS808">
            <v>42313</v>
          </cell>
          <cell r="AT808" t="str">
            <v>IDU-69-2008 Terminado Mantenimiento Periódico IDU Arterial  -</v>
          </cell>
          <cell r="AV808" t="str">
            <v>sc</v>
          </cell>
        </row>
        <row r="809">
          <cell r="AP809">
            <v>525250</v>
          </cell>
          <cell r="AQ809">
            <v>1000041</v>
          </cell>
          <cell r="AR809">
            <v>1</v>
          </cell>
          <cell r="AS809">
            <v>42409</v>
          </cell>
          <cell r="AT809" t="str">
            <v>IDU-1686-2014 Terminado Acciones de Movilidad IDU Arterial  -</v>
          </cell>
          <cell r="AV809" t="str">
            <v>sc</v>
          </cell>
        </row>
        <row r="810">
          <cell r="AP810">
            <v>525253</v>
          </cell>
          <cell r="AQ810">
            <v>1000259</v>
          </cell>
          <cell r="AR810">
            <v>1</v>
          </cell>
          <cell r="AS810">
            <v>42409</v>
          </cell>
          <cell r="AT810" t="str">
            <v>IDU-1686-2014 Terminado Acciones de Movilidad IDU Arterial  -</v>
          </cell>
          <cell r="AV810" t="str">
            <v>sc</v>
          </cell>
        </row>
        <row r="811">
          <cell r="AP811">
            <v>525262</v>
          </cell>
          <cell r="AQ811">
            <v>1000131</v>
          </cell>
          <cell r="AR811">
            <v>1</v>
          </cell>
          <cell r="AS811">
            <v>42409</v>
          </cell>
          <cell r="AT811" t="str">
            <v>IDU-1686-2014 Terminado Acciones de Movilidad IDU Arterial  -</v>
          </cell>
          <cell r="AV811" t="str">
            <v>sc</v>
          </cell>
        </row>
        <row r="812">
          <cell r="AP812">
            <v>525271</v>
          </cell>
          <cell r="AQ812">
            <v>1005031</v>
          </cell>
          <cell r="AR812">
            <v>1</v>
          </cell>
          <cell r="AS812">
            <v>42313</v>
          </cell>
          <cell r="AT812" t="str">
            <v>IDU-69-2008 Terminado Mantenimiento Periódico IDU Arterial  -</v>
          </cell>
          <cell r="AV812" t="str">
            <v>sc</v>
          </cell>
        </row>
        <row r="813">
          <cell r="AP813">
            <v>525276</v>
          </cell>
          <cell r="AQ813">
            <v>1005152</v>
          </cell>
          <cell r="AR813">
            <v>1</v>
          </cell>
          <cell r="AS813">
            <v>42313</v>
          </cell>
          <cell r="AT813" t="str">
            <v>IDU-69-2008 Terminado Mantenimiento Periódico IDU Arterial  -</v>
          </cell>
          <cell r="AV813" t="str">
            <v>sc</v>
          </cell>
        </row>
        <row r="814">
          <cell r="AP814">
            <v>525281</v>
          </cell>
          <cell r="AQ814">
            <v>1005231</v>
          </cell>
          <cell r="AR814">
            <v>1</v>
          </cell>
          <cell r="AS814">
            <v>42313</v>
          </cell>
          <cell r="AT814" t="str">
            <v>IDU-69-2008 Terminado Mantenimiento Periódico IDU Arterial  -</v>
          </cell>
          <cell r="AV814" t="str">
            <v>sc</v>
          </cell>
        </row>
        <row r="815">
          <cell r="AP815">
            <v>525326</v>
          </cell>
          <cell r="AQ815">
            <v>1005314</v>
          </cell>
          <cell r="AR815">
            <v>1</v>
          </cell>
          <cell r="AS815">
            <v>42723</v>
          </cell>
          <cell r="AT815" t="str">
            <v>SD Terminado Mantenimiento Periódico UAERMV Arterial SD -</v>
          </cell>
          <cell r="AV815" t="str">
            <v>sc</v>
          </cell>
        </row>
        <row r="816">
          <cell r="AP816">
            <v>525328</v>
          </cell>
          <cell r="AQ816">
            <v>1005314</v>
          </cell>
          <cell r="AR816">
            <v>1</v>
          </cell>
          <cell r="AS816">
            <v>42723</v>
          </cell>
          <cell r="AT816" t="str">
            <v>SD Terminado Mantenimiento Periódico UAERMV Arterial SD -</v>
          </cell>
          <cell r="AV816" t="str">
            <v>sc</v>
          </cell>
        </row>
        <row r="817">
          <cell r="AP817">
            <v>525346</v>
          </cell>
          <cell r="AQ817">
            <v>1005401</v>
          </cell>
          <cell r="AR817">
            <v>1</v>
          </cell>
          <cell r="AS817">
            <v>42723</v>
          </cell>
          <cell r="AT817" t="str">
            <v>SD Terminado Mantenimiento Periódico UAERMV Arterial SD -</v>
          </cell>
          <cell r="AV817" t="str">
            <v>sc</v>
          </cell>
        </row>
        <row r="818">
          <cell r="AP818">
            <v>525348</v>
          </cell>
          <cell r="AQ818">
            <v>1005401</v>
          </cell>
          <cell r="AR818">
            <v>1</v>
          </cell>
          <cell r="AS818">
            <v>42313</v>
          </cell>
          <cell r="AT818" t="str">
            <v>IDU-49-2012 Terminado Acciones de Movilidad IDU Arterial  -</v>
          </cell>
          <cell r="AV818" t="str">
            <v>sc</v>
          </cell>
        </row>
        <row r="819">
          <cell r="AP819">
            <v>525363</v>
          </cell>
          <cell r="AQ819">
            <v>1005139</v>
          </cell>
          <cell r="AR819">
            <v>1</v>
          </cell>
          <cell r="AS819">
            <v>42760</v>
          </cell>
          <cell r="AT819" t="str">
            <v>SD Terminado Parcheo UAERMV Arterial SD Reporte Ejecución diciembre de 2016-</v>
          </cell>
          <cell r="AV819" t="str">
            <v>sc</v>
          </cell>
        </row>
        <row r="820">
          <cell r="AP820">
            <v>525368</v>
          </cell>
          <cell r="AQ820">
            <v>1005069</v>
          </cell>
          <cell r="AR820">
            <v>1</v>
          </cell>
          <cell r="AS820">
            <v>42313</v>
          </cell>
          <cell r="AT820" t="str">
            <v>IDU-49-2012 Terminado Mantenimiento Periódico IDU Arterial  -</v>
          </cell>
          <cell r="AV820" t="str">
            <v>sc</v>
          </cell>
        </row>
        <row r="821">
          <cell r="AP821">
            <v>525381</v>
          </cell>
          <cell r="AQ821">
            <v>1005478</v>
          </cell>
          <cell r="AR821">
            <v>1</v>
          </cell>
          <cell r="AS821">
            <v>42313</v>
          </cell>
          <cell r="AT821" t="str">
            <v>IDU-49-2012 Terminado Acciones de Movilidad IDU Arterial  -</v>
          </cell>
          <cell r="AV821" t="str">
            <v>sc</v>
          </cell>
        </row>
        <row r="822">
          <cell r="AP822">
            <v>525383</v>
          </cell>
          <cell r="AQ822">
            <v>1005478</v>
          </cell>
          <cell r="AR822">
            <v>1</v>
          </cell>
          <cell r="AS822">
            <v>42723</v>
          </cell>
          <cell r="AT822" t="str">
            <v>SD Terminado Mantenimiento Periódico UAERMV Arterial SD -</v>
          </cell>
          <cell r="AV822" t="str">
            <v>sc</v>
          </cell>
        </row>
        <row r="823">
          <cell r="AP823">
            <v>525414</v>
          </cell>
          <cell r="AQ823">
            <v>1003701</v>
          </cell>
          <cell r="AR823">
            <v>1</v>
          </cell>
          <cell r="AS823">
            <v>42313</v>
          </cell>
          <cell r="AT823" t="str">
            <v>IDU-49-2012 Terminado Acciones de Movilidad IDU Arterial  -</v>
          </cell>
          <cell r="AV823" t="str">
            <v>sc</v>
          </cell>
        </row>
        <row r="824">
          <cell r="AP824">
            <v>525454</v>
          </cell>
          <cell r="AQ824">
            <v>1003631</v>
          </cell>
          <cell r="AR824">
            <v>1</v>
          </cell>
          <cell r="AS824">
            <v>42313</v>
          </cell>
          <cell r="AT824" t="str">
            <v>IDU-49-2012 Terminado Acciones de Movilidad IDU Arterial  -</v>
          </cell>
          <cell r="AV824" t="str">
            <v>sc</v>
          </cell>
        </row>
        <row r="825">
          <cell r="AP825">
            <v>525457</v>
          </cell>
          <cell r="AQ825">
            <v>1003594</v>
          </cell>
          <cell r="AR825">
            <v>1</v>
          </cell>
          <cell r="AS825">
            <v>42723</v>
          </cell>
          <cell r="AT825" t="str">
            <v>SD Terminado Mantenimiento Periódico UAERMV Arterial SD -</v>
          </cell>
          <cell r="AV825" t="str">
            <v>sc</v>
          </cell>
        </row>
        <row r="826">
          <cell r="AP826">
            <v>525516</v>
          </cell>
          <cell r="AQ826">
            <v>1004815</v>
          </cell>
          <cell r="AR826">
            <v>1</v>
          </cell>
          <cell r="AS826">
            <v>42723</v>
          </cell>
          <cell r="AT826" t="str">
            <v>SD Terminado Mantenimiento Periódico UAERMV Arterial SD -</v>
          </cell>
          <cell r="AV826" t="str">
            <v>sc</v>
          </cell>
        </row>
        <row r="827">
          <cell r="AP827">
            <v>525538</v>
          </cell>
          <cell r="AQ827">
            <v>1004208</v>
          </cell>
          <cell r="AR827">
            <v>1</v>
          </cell>
          <cell r="AS827">
            <v>42313</v>
          </cell>
          <cell r="AT827" t="str">
            <v>IDU-1686-2014 Terminado Rehabilitación IDU Arterial  -Calzada12-POLIZA ESTABILIDAD ACTIVA</v>
          </cell>
          <cell r="AV827" t="str">
            <v>sc</v>
          </cell>
        </row>
        <row r="828">
          <cell r="AP828">
            <v>525549</v>
          </cell>
          <cell r="AQ828">
            <v>1004194</v>
          </cell>
          <cell r="AR828">
            <v>1</v>
          </cell>
          <cell r="AS828">
            <v>42313</v>
          </cell>
          <cell r="AT828" t="str">
            <v>IDU-1686-2014 Terminado Rehabilitación IDU Arterial  -Calzada12-POLIZA ESTABILIDAD ACTIVA</v>
          </cell>
          <cell r="AV828" t="str">
            <v>sc</v>
          </cell>
        </row>
        <row r="829">
          <cell r="AP829">
            <v>525551</v>
          </cell>
          <cell r="AQ829">
            <v>1004194</v>
          </cell>
          <cell r="AR829">
            <v>1</v>
          </cell>
          <cell r="AS829">
            <v>42313</v>
          </cell>
          <cell r="AT829" t="str">
            <v>IDU-083-2012 Terminado Mantenimiento Periódico IDU Arterial  -Calzada12-POLIZA ESTABILIDAD ACTIVA</v>
          </cell>
          <cell r="AV829" t="str">
            <v>sc</v>
          </cell>
        </row>
        <row r="830">
          <cell r="AP830">
            <v>525555</v>
          </cell>
          <cell r="AQ830">
            <v>1004194</v>
          </cell>
          <cell r="AR830">
            <v>1</v>
          </cell>
          <cell r="AS830">
            <v>42313</v>
          </cell>
          <cell r="AT830" t="str">
            <v>IDU-1686-2014 Terminado Rehabilitación IDU Arterial  -Calzada12-POLIZA ESTABILIDAD ACTIVA</v>
          </cell>
          <cell r="AV830" t="str">
            <v>sc</v>
          </cell>
        </row>
        <row r="831">
          <cell r="AP831">
            <v>525568</v>
          </cell>
          <cell r="AQ831">
            <v>1004178</v>
          </cell>
          <cell r="AR831">
            <v>1</v>
          </cell>
          <cell r="AS831">
            <v>42313</v>
          </cell>
          <cell r="AT831" t="str">
            <v>IDU-083-2012 Terminado Mantenimiento Periódico IDU Arterial  -Calzada12-POLIZA ESTABILIDAD ACTIVA</v>
          </cell>
          <cell r="AV831" t="str">
            <v>sc</v>
          </cell>
        </row>
        <row r="832">
          <cell r="AP832">
            <v>525778</v>
          </cell>
          <cell r="AQ832">
            <v>1004669</v>
          </cell>
          <cell r="AR832">
            <v>1</v>
          </cell>
          <cell r="AS832">
            <v>41096</v>
          </cell>
          <cell r="AT832" t="str">
            <v>CONV-009-2011 Terminado Mantenimiento Periódico UAERMV Arterial  -</v>
          </cell>
          <cell r="AV832" t="str">
            <v>sc</v>
          </cell>
        </row>
        <row r="833">
          <cell r="AP833">
            <v>525780</v>
          </cell>
          <cell r="AQ833">
            <v>1004669</v>
          </cell>
          <cell r="AR833">
            <v>1</v>
          </cell>
          <cell r="AS833">
            <v>41096</v>
          </cell>
          <cell r="AT833" t="str">
            <v>CONV-009-2011 Terminado Mantenimiento Periódico UAERMV Arterial  -</v>
          </cell>
          <cell r="AV833" t="str">
            <v>sc</v>
          </cell>
        </row>
        <row r="834">
          <cell r="AP834">
            <v>525782</v>
          </cell>
          <cell r="AQ834">
            <v>1004669</v>
          </cell>
          <cell r="AR834">
            <v>1</v>
          </cell>
          <cell r="AS834">
            <v>42313</v>
          </cell>
          <cell r="AT834" t="str">
            <v>IDU-1686-2014 Terminado Rehabilitación IDU Arterial  -</v>
          </cell>
          <cell r="AV834" t="str">
            <v>sc</v>
          </cell>
        </row>
        <row r="835">
          <cell r="AP835">
            <v>525784</v>
          </cell>
          <cell r="AQ835">
            <v>1004669</v>
          </cell>
          <cell r="AR835">
            <v>1</v>
          </cell>
          <cell r="AS835">
            <v>41096</v>
          </cell>
          <cell r="AT835" t="str">
            <v>CONV-009-2011 Terminado Mantenimiento Periódico UAERMV Arterial  -</v>
          </cell>
          <cell r="AV835" t="str">
            <v>sc</v>
          </cell>
        </row>
        <row r="836">
          <cell r="AP836">
            <v>525786</v>
          </cell>
          <cell r="AQ836">
            <v>1004669</v>
          </cell>
          <cell r="AR836">
            <v>1</v>
          </cell>
          <cell r="AS836">
            <v>41096</v>
          </cell>
          <cell r="AT836" t="str">
            <v>CONV-009-2011 Terminado Mantenimiento Periódico UAERMV Arterial  -</v>
          </cell>
          <cell r="AV836" t="str">
            <v>sc</v>
          </cell>
        </row>
        <row r="837">
          <cell r="AP837">
            <v>525788</v>
          </cell>
          <cell r="AQ837">
            <v>1004669</v>
          </cell>
          <cell r="AR837">
            <v>1</v>
          </cell>
          <cell r="AS837">
            <v>42313</v>
          </cell>
          <cell r="AT837" t="str">
            <v>IDU-1686-2014 Terminado Mantenimiento Periódico IDU Arterial  -</v>
          </cell>
          <cell r="AV837" t="str">
            <v>sc</v>
          </cell>
        </row>
        <row r="838">
          <cell r="AP838">
            <v>525948</v>
          </cell>
          <cell r="AQ838">
            <v>1004014</v>
          </cell>
          <cell r="AR838">
            <v>1</v>
          </cell>
          <cell r="AS838">
            <v>42313</v>
          </cell>
          <cell r="AT838" t="str">
            <v>IDU-69-2008 Terminado Acciones de Movilidad IDU Arterial  -</v>
          </cell>
          <cell r="AV838" t="str">
            <v>sc</v>
          </cell>
        </row>
        <row r="839">
          <cell r="AP839">
            <v>526966</v>
          </cell>
          <cell r="AQ839">
            <v>1004359</v>
          </cell>
          <cell r="AR839">
            <v>1</v>
          </cell>
          <cell r="AS839">
            <v>42503</v>
          </cell>
          <cell r="AT839" t="str">
            <v>IDU-1810-2013 Terminado Mantenimiento Periódico IDU Arterial  --POLIZA ESTABILIDAD ACTIVA</v>
          </cell>
          <cell r="AV839" t="str">
            <v>sc</v>
          </cell>
        </row>
        <row r="840">
          <cell r="AP840">
            <v>526968</v>
          </cell>
          <cell r="AQ840">
            <v>1004359</v>
          </cell>
          <cell r="AR840">
            <v>1</v>
          </cell>
          <cell r="AS840">
            <v>42503</v>
          </cell>
          <cell r="AT840" t="str">
            <v>IDU-1810-2013 Terminado Mantenimiento Periódico IDU Arterial  --POLIZA ESTABILIDAD ACTIVA</v>
          </cell>
          <cell r="AV840" t="str">
            <v>sc</v>
          </cell>
        </row>
        <row r="841">
          <cell r="AP841">
            <v>527368</v>
          </cell>
          <cell r="AQ841">
            <v>1006469</v>
          </cell>
          <cell r="AR841">
            <v>1</v>
          </cell>
          <cell r="AS841">
            <v>42412</v>
          </cell>
          <cell r="AT841" t="str">
            <v>IDU-1806-2015 Contratado Mantenimiento Periódico IDU Arterial BRIGADA DE REACCIÓN VIAL -Puente 8-POLIZA ESTABILIDAD ACTIVA</v>
          </cell>
          <cell r="AV841" t="str">
            <v>sc</v>
          </cell>
        </row>
        <row r="842">
          <cell r="AP842">
            <v>527376</v>
          </cell>
          <cell r="AQ842">
            <v>1006465</v>
          </cell>
          <cell r="AR842">
            <v>1</v>
          </cell>
          <cell r="AS842">
            <v>42412</v>
          </cell>
          <cell r="AT842" t="str">
            <v>IDU-1806-2015 Contratado Mantenimiento Periódico IDU Arterial BRIGADA DE REACCIÓN VIAL -Puente 4-POLIZA ESTABILIDAD ACTIVA</v>
          </cell>
          <cell r="AV842" t="str">
            <v>sc</v>
          </cell>
        </row>
        <row r="843">
          <cell r="AP843">
            <v>528193</v>
          </cell>
          <cell r="AQ843">
            <v>1006493</v>
          </cell>
          <cell r="AR843">
            <v>1</v>
          </cell>
          <cell r="AS843">
            <v>42342</v>
          </cell>
          <cell r="AT843" t="str">
            <v>IDU-66-2009 Terminado Construcción IDU Arterial  -Anden 1-7 Calzada 2-4 Separador 3-5 Cicloruta 6-POLIZA ESTABILIDAD ACTIVA</v>
          </cell>
          <cell r="AV843" t="str">
            <v>sc</v>
          </cell>
        </row>
        <row r="844">
          <cell r="AP844">
            <v>528195</v>
          </cell>
          <cell r="AQ844">
            <v>1006493</v>
          </cell>
          <cell r="AR844">
            <v>1</v>
          </cell>
          <cell r="AS844">
            <v>42313</v>
          </cell>
          <cell r="AT844" t="str">
            <v>IDU-49-2012 Terminado Acciones de Movilidad IDU Arterial  -Anden 1-7 Calzada 2-4 Separador 3-5 Cicloruta 6-POLIZA ESTABILIDAD ACTIVA</v>
          </cell>
          <cell r="AV844" t="str">
            <v>sc</v>
          </cell>
        </row>
        <row r="845">
          <cell r="AP845">
            <v>529171</v>
          </cell>
          <cell r="AQ845">
            <v>1003609</v>
          </cell>
          <cell r="AR845">
            <v>1</v>
          </cell>
          <cell r="AS845">
            <v>42313</v>
          </cell>
          <cell r="AT845" t="str">
            <v>IDU-49-2012 Terminado Mantenimiento Periódico IDU Arterial  -</v>
          </cell>
          <cell r="AV845" t="str">
            <v>sc</v>
          </cell>
        </row>
        <row r="846">
          <cell r="AP846">
            <v>529307</v>
          </cell>
          <cell r="AQ846">
            <v>1006495</v>
          </cell>
          <cell r="AR846">
            <v>1</v>
          </cell>
          <cell r="AS846">
            <v>41563</v>
          </cell>
          <cell r="AT846" t="str">
            <v>SD Terminado Mantenimiento Periódico UAERMV Circuito Movilidad  -</v>
          </cell>
          <cell r="AV846" t="str">
            <v>INTERVENCION UAERMV Mantenimiento Periódico Fecha Reporte 15/10/2013</v>
          </cell>
        </row>
        <row r="847">
          <cell r="AP847">
            <v>529761</v>
          </cell>
          <cell r="AQ847">
            <v>1004376</v>
          </cell>
          <cell r="AR847">
            <v>1</v>
          </cell>
          <cell r="AS847">
            <v>42503</v>
          </cell>
          <cell r="AT847" t="str">
            <v>IDU-1810-2013 Terminado Mantenimiento Periódico IDU Arterial  --POLIZA ESTABILIDAD ACTIVA</v>
          </cell>
          <cell r="AV847" t="str">
            <v>sc</v>
          </cell>
        </row>
        <row r="848">
          <cell r="AP848">
            <v>529763</v>
          </cell>
          <cell r="AQ848">
            <v>1004376</v>
          </cell>
          <cell r="AR848">
            <v>1</v>
          </cell>
          <cell r="AS848">
            <v>42503</v>
          </cell>
          <cell r="AT848" t="str">
            <v>IDU-1810-2013 Terminado Mantenimiento Periódico IDU Arterial  --POLIZA ESTABILIDAD ACTIVA</v>
          </cell>
          <cell r="AV848" t="str">
            <v>sc</v>
          </cell>
        </row>
        <row r="849">
          <cell r="AP849">
            <v>529919</v>
          </cell>
          <cell r="AQ849">
            <v>1006336</v>
          </cell>
          <cell r="AR849">
            <v>1</v>
          </cell>
          <cell r="AS849">
            <v>42313</v>
          </cell>
          <cell r="AT849" t="str">
            <v>IDU-69-2008 Terminado Reconstrucción IDU Circuito Movilidad  -</v>
          </cell>
          <cell r="AV849" t="str">
            <v>INTERVENCION IDU IDU-069-2008 Reconstruccion Fecha Reporte 4/11/2015</v>
          </cell>
        </row>
        <row r="850">
          <cell r="AP850">
            <v>530018</v>
          </cell>
          <cell r="AQ850">
            <v>1005818</v>
          </cell>
          <cell r="AR850">
            <v>1</v>
          </cell>
          <cell r="AS850">
            <v>42412</v>
          </cell>
          <cell r="AT850" t="str">
            <v>IDU-1806-2015 Contratado Mantenimiento Periódico IDU Arterial BRIGADA DE REACCIÓN VIAL -</v>
          </cell>
          <cell r="AV850" t="str">
            <v>sc</v>
          </cell>
        </row>
        <row r="851">
          <cell r="AP851">
            <v>530020</v>
          </cell>
          <cell r="AQ851">
            <v>1005818</v>
          </cell>
          <cell r="AR851">
            <v>1</v>
          </cell>
          <cell r="AS851">
            <v>42412</v>
          </cell>
          <cell r="AT851" t="str">
            <v>IDU-1806-2015 Contratado Mantenimiento Periódico IDU Arterial BRIGADA DE REACCIÓN VIAL -</v>
          </cell>
          <cell r="AV851" t="str">
            <v>sc</v>
          </cell>
        </row>
        <row r="852">
          <cell r="AP852">
            <v>530022</v>
          </cell>
          <cell r="AQ852">
            <v>1005818</v>
          </cell>
          <cell r="AR852">
            <v>1</v>
          </cell>
          <cell r="AS852">
            <v>42412</v>
          </cell>
          <cell r="AT852" t="str">
            <v>IDU-1806-2015 Contratado Mantenimiento Periódico IDU Arterial BRIGADA DE REACCIÓN VIAL -</v>
          </cell>
          <cell r="AV852" t="str">
            <v>sc</v>
          </cell>
        </row>
        <row r="853">
          <cell r="AP853">
            <v>530024</v>
          </cell>
          <cell r="AQ853">
            <v>1005818</v>
          </cell>
          <cell r="AR853">
            <v>1</v>
          </cell>
          <cell r="AS853">
            <v>42412</v>
          </cell>
          <cell r="AT853" t="str">
            <v>IDU-1806-2015 Contratado Mantenimiento Periódico IDU Arterial BRIGADA DE REACCIÓN VIAL -</v>
          </cell>
          <cell r="AV853" t="str">
            <v>sc</v>
          </cell>
        </row>
        <row r="854">
          <cell r="AP854">
            <v>530113</v>
          </cell>
          <cell r="AQ854">
            <v>1006357</v>
          </cell>
          <cell r="AR854">
            <v>1</v>
          </cell>
          <cell r="AS854">
            <v>42313</v>
          </cell>
          <cell r="AT854" t="str">
            <v>IDU-69-2008 Terminado Acciones de Movilidad IDU Arterial  -Anden 1 Puente 6-POLIZA ESTABILIDAD ACTIVA</v>
          </cell>
          <cell r="AV854" t="str">
            <v>sc</v>
          </cell>
        </row>
        <row r="855">
          <cell r="AP855">
            <v>530411</v>
          </cell>
          <cell r="AQ855">
            <v>1006512</v>
          </cell>
          <cell r="AR855">
            <v>1</v>
          </cell>
          <cell r="AS855">
            <v>42661</v>
          </cell>
          <cell r="AT855" t="str">
            <v>SD Terminado Mantenimiento Periódico UAERMV Arterial SD Aclaración reporte ejecución mayo 2016-</v>
          </cell>
          <cell r="AV855" t="str">
            <v>sc</v>
          </cell>
        </row>
        <row r="856">
          <cell r="AP856">
            <v>530448</v>
          </cell>
          <cell r="AQ856">
            <v>1006511</v>
          </cell>
          <cell r="AR856">
            <v>1</v>
          </cell>
          <cell r="AS856">
            <v>42474</v>
          </cell>
          <cell r="AT856" t="str">
            <v>IDU-1806-2015 Terminado Acciones de Movilidad IDU Arterial BRIGADA FASE I - MVA NO TRONCAL Y SITP -</v>
          </cell>
          <cell r="AV856" t="str">
            <v>sc</v>
          </cell>
        </row>
        <row r="857">
          <cell r="AP857">
            <v>530839</v>
          </cell>
          <cell r="AQ857">
            <v>1006513</v>
          </cell>
          <cell r="AR857">
            <v>1</v>
          </cell>
          <cell r="AS857">
            <v>42524</v>
          </cell>
          <cell r="AT857" t="str">
            <v>IDU-1806-2015 Contratado Conservacion IDU Arterial BRIGADA DE REACCION VIAL FASE I -</v>
          </cell>
          <cell r="AV857" t="str">
            <v>sc</v>
          </cell>
        </row>
        <row r="858">
          <cell r="AP858">
            <v>530841</v>
          </cell>
          <cell r="AQ858">
            <v>1006513</v>
          </cell>
          <cell r="AR858">
            <v>1</v>
          </cell>
          <cell r="AS858">
            <v>42524</v>
          </cell>
          <cell r="AT858" t="str">
            <v>IDU-1806-2015 Contratado Conservacion IDU Arterial BRIGADA DE REACCION VIAL FASE I -</v>
          </cell>
          <cell r="AV858" t="str">
            <v>sc</v>
          </cell>
        </row>
        <row r="859">
          <cell r="AP859">
            <v>530843</v>
          </cell>
          <cell r="AQ859">
            <v>1006513</v>
          </cell>
          <cell r="AR859">
            <v>1</v>
          </cell>
          <cell r="AS859">
            <v>42524</v>
          </cell>
          <cell r="AT859" t="str">
            <v>IDU-1806-2015 Contratado Conservacion IDU Arterial BRIGADA DE REACCION VIAL FASE I -</v>
          </cell>
          <cell r="AV859" t="str">
            <v>sc</v>
          </cell>
        </row>
        <row r="860">
          <cell r="AP860">
            <v>530845</v>
          </cell>
          <cell r="AQ860">
            <v>1006513</v>
          </cell>
          <cell r="AR860">
            <v>1</v>
          </cell>
          <cell r="AS860">
            <v>42524</v>
          </cell>
          <cell r="AT860" t="str">
            <v>IDU-1806-2015 Contratado Conservacion IDU Arterial BRIGADA DE REACCION VIAL FASE I -</v>
          </cell>
          <cell r="AV860" t="str">
            <v>sc</v>
          </cell>
        </row>
        <row r="861">
          <cell r="AP861">
            <v>531258</v>
          </cell>
          <cell r="AQ861">
            <v>1006249</v>
          </cell>
          <cell r="AR861">
            <v>1</v>
          </cell>
          <cell r="AS861">
            <v>42412</v>
          </cell>
          <cell r="AT861" t="str">
            <v>IDU-1806-2015 Contratado Mantenimiento Periódico IDU Arterial BRIGADA DE REACCIÓN VIAL -Puente 12-POLIZA ESTABILIDAD ACTIVA</v>
          </cell>
          <cell r="AV861" t="str">
            <v>sc</v>
          </cell>
        </row>
        <row r="862">
          <cell r="AP862">
            <v>531261</v>
          </cell>
          <cell r="AQ862">
            <v>1005803</v>
          </cell>
          <cell r="AR862">
            <v>1</v>
          </cell>
          <cell r="AS862">
            <v>42412</v>
          </cell>
          <cell r="AT862" t="str">
            <v>IDU-1806-2015 Contratado Mantenimiento Periódico IDU Arterial BRIGADA DE REACCIÓN VIAL -Puente 12-POLIZA ESTABILIDAD ACTIVA</v>
          </cell>
          <cell r="AV862" t="str">
            <v>sc</v>
          </cell>
        </row>
        <row r="863">
          <cell r="AP863">
            <v>531264</v>
          </cell>
          <cell r="AQ863">
            <v>1001776</v>
          </cell>
          <cell r="AR863">
            <v>1</v>
          </cell>
          <cell r="AS863">
            <v>42342</v>
          </cell>
          <cell r="AT863" t="str">
            <v>IDU-66-2009 Terminado Construcción IDU Arterial  -Anden 1-7 Calzada 2-4 Separador 3-5 Cicloruta 6-POLIZA ESTABILIDAD ACTIVA</v>
          </cell>
          <cell r="AV863" t="str">
            <v>sc</v>
          </cell>
        </row>
        <row r="864">
          <cell r="AP864">
            <v>531407</v>
          </cell>
          <cell r="AQ864">
            <v>1006679</v>
          </cell>
          <cell r="AR864">
            <v>1</v>
          </cell>
          <cell r="AS864">
            <v>42534</v>
          </cell>
          <cell r="AT864" t="str">
            <v>IDU-1806-2015 Terminado Acciones de Movilidad IDU Arterial BRIGADA FASE I - MVA NO TRONCAL Y SITP -</v>
          </cell>
          <cell r="AV864" t="str">
            <v>sc</v>
          </cell>
        </row>
        <row r="865">
          <cell r="AP865">
            <v>531442</v>
          </cell>
          <cell r="AQ865">
            <v>1006694</v>
          </cell>
          <cell r="AR865">
            <v>1</v>
          </cell>
          <cell r="AS865">
            <v>42731</v>
          </cell>
          <cell r="AT865" t="str">
            <v>SD Reservado Mantenimiento Periódico IDU Circuito Movilidad EJECUCION SITP 2016 -</v>
          </cell>
          <cell r="AV865" t="str">
            <v>RESERVADO IDU 2016</v>
          </cell>
        </row>
        <row r="866">
          <cell r="AP866">
            <v>533955</v>
          </cell>
          <cell r="AQ866">
            <v>1006770</v>
          </cell>
          <cell r="AR866">
            <v>1</v>
          </cell>
          <cell r="AS866">
            <v>42313</v>
          </cell>
          <cell r="AT866" t="str">
            <v>IDU-083-2012 Terminado Mantenimiento Periódico IDU Local  -Calzada2-POLIZA ESTABILIDAD ACTIVA</v>
          </cell>
          <cell r="AV866" t="str">
            <v>POLIZA ESTABILIDAD ACTIVA IDU 083/12 VENCE EN 21/12/2019</v>
          </cell>
        </row>
        <row r="867">
          <cell r="AP867">
            <v>601046</v>
          </cell>
          <cell r="AQ867">
            <v>1002314</v>
          </cell>
          <cell r="AR867">
            <v>1</v>
          </cell>
          <cell r="AS867">
            <v>42342</v>
          </cell>
          <cell r="AT867" t="str">
            <v>IDU-66-2009 Terminado Construcción IDU Arterial  -Anden 1-5 Calzada 2-4-POLIZA ESTABILIDAD ACTIVA</v>
          </cell>
          <cell r="AV867" t="str">
            <v>sc</v>
          </cell>
        </row>
        <row r="868">
          <cell r="AP868">
            <v>601540</v>
          </cell>
          <cell r="AQ868">
            <v>1005452</v>
          </cell>
          <cell r="AR868">
            <v>1</v>
          </cell>
          <cell r="AS868">
            <v>42342</v>
          </cell>
          <cell r="AT868" t="str">
            <v>IDU-71-2009  Terminado Construcción IDU Arterial  -Anden 1 Puente 6-POLIZA ESTABILIDAD ACTIVA</v>
          </cell>
          <cell r="AV868" t="str">
            <v>sc</v>
          </cell>
        </row>
        <row r="869">
          <cell r="AP869">
            <v>601542</v>
          </cell>
          <cell r="AQ869">
            <v>1005452</v>
          </cell>
          <cell r="AR869">
            <v>1</v>
          </cell>
          <cell r="AS869">
            <v>41464</v>
          </cell>
          <cell r="AT869" t="str">
            <v>SD Terminado Acciones de Movilidad UAERMV Arterial  -Anden 1 Puente 6-POLIZA ESTABILIDAD ACTIVA</v>
          </cell>
          <cell r="AV869" t="str">
            <v>sc</v>
          </cell>
        </row>
        <row r="870">
          <cell r="AP870">
            <v>601684</v>
          </cell>
          <cell r="AQ870">
            <v>1001917</v>
          </cell>
          <cell r="AR870">
            <v>1</v>
          </cell>
          <cell r="AS870">
            <v>42503</v>
          </cell>
          <cell r="AT870" t="str">
            <v>IDU-1810-2013 Terminado Diagnostico IDU Arterial  -</v>
          </cell>
          <cell r="AV870" t="str">
            <v>sc</v>
          </cell>
        </row>
        <row r="871">
          <cell r="AP871">
            <v>601688</v>
          </cell>
          <cell r="AQ871">
            <v>1001917</v>
          </cell>
          <cell r="AR871">
            <v>1</v>
          </cell>
          <cell r="AS871">
            <v>42503</v>
          </cell>
          <cell r="AT871" t="str">
            <v>IDU-1810-2013 Terminado Diagnostico IDU Arterial  -</v>
          </cell>
          <cell r="AV871" t="str">
            <v>sc</v>
          </cell>
        </row>
        <row r="872">
          <cell r="AP872">
            <v>601691</v>
          </cell>
          <cell r="AQ872">
            <v>1001929</v>
          </cell>
          <cell r="AR872">
            <v>1</v>
          </cell>
          <cell r="AS872">
            <v>42503</v>
          </cell>
          <cell r="AT872" t="str">
            <v>IDU-1810-2013 Terminado Diagnostico IDU Arterial  -</v>
          </cell>
          <cell r="AV872" t="str">
            <v>sc</v>
          </cell>
        </row>
        <row r="873">
          <cell r="AP873">
            <v>601695</v>
          </cell>
          <cell r="AQ873">
            <v>1001929</v>
          </cell>
          <cell r="AR873">
            <v>1</v>
          </cell>
          <cell r="AS873">
            <v>42503</v>
          </cell>
          <cell r="AT873" t="str">
            <v>IDU-1810-2013 Terminado Diagnostico IDU Arterial  -</v>
          </cell>
          <cell r="AV873" t="str">
            <v>sc</v>
          </cell>
        </row>
        <row r="874">
          <cell r="AP874">
            <v>601698</v>
          </cell>
          <cell r="AQ874">
            <v>1001942</v>
          </cell>
          <cell r="AR874">
            <v>1</v>
          </cell>
          <cell r="AS874">
            <v>42503</v>
          </cell>
          <cell r="AT874" t="str">
            <v>IDU-1810-2013 Terminado Diagnostico IDU Arterial  -</v>
          </cell>
          <cell r="AV874" t="str">
            <v>sc</v>
          </cell>
        </row>
        <row r="875">
          <cell r="AP875">
            <v>601702</v>
          </cell>
          <cell r="AQ875">
            <v>1001942</v>
          </cell>
          <cell r="AR875">
            <v>1</v>
          </cell>
          <cell r="AS875">
            <v>42503</v>
          </cell>
          <cell r="AT875" t="str">
            <v>IDU-1810-2013 Terminado Diagnostico IDU Arterial  -</v>
          </cell>
          <cell r="AV875" t="str">
            <v>sc</v>
          </cell>
        </row>
        <row r="876">
          <cell r="AP876">
            <v>601705</v>
          </cell>
          <cell r="AQ876">
            <v>1001952</v>
          </cell>
          <cell r="AR876">
            <v>1</v>
          </cell>
          <cell r="AS876">
            <v>42503</v>
          </cell>
          <cell r="AT876" t="str">
            <v>IDU-1810-2013 Terminado Diagnostico IDU Arterial  -</v>
          </cell>
          <cell r="AV876" t="str">
            <v>sc</v>
          </cell>
        </row>
        <row r="877">
          <cell r="AP877">
            <v>601709</v>
          </cell>
          <cell r="AQ877">
            <v>1001952</v>
          </cell>
          <cell r="AR877">
            <v>1</v>
          </cell>
          <cell r="AS877">
            <v>42503</v>
          </cell>
          <cell r="AT877" t="str">
            <v>IDU-1810-2013 Terminado Diagnostico IDU Arterial  -</v>
          </cell>
          <cell r="AV877" t="str">
            <v>sc</v>
          </cell>
        </row>
        <row r="878">
          <cell r="AP878">
            <v>601712</v>
          </cell>
          <cell r="AQ878">
            <v>1001967</v>
          </cell>
          <cell r="AR878">
            <v>1</v>
          </cell>
          <cell r="AS878">
            <v>42503</v>
          </cell>
          <cell r="AT878" t="str">
            <v>IDU-1810-2013 Terminado Diagnostico IDU Arterial  -</v>
          </cell>
          <cell r="AV878" t="str">
            <v>sc</v>
          </cell>
        </row>
        <row r="879">
          <cell r="AP879">
            <v>601716</v>
          </cell>
          <cell r="AQ879">
            <v>1001967</v>
          </cell>
          <cell r="AR879">
            <v>1</v>
          </cell>
          <cell r="AS879">
            <v>42503</v>
          </cell>
          <cell r="AT879" t="str">
            <v>IDU-1810-2013 Terminado Diagnostico IDU Arterial  -</v>
          </cell>
          <cell r="AV879" t="str">
            <v>sc</v>
          </cell>
        </row>
        <row r="880">
          <cell r="AP880">
            <v>601719</v>
          </cell>
          <cell r="AQ880">
            <v>1001978</v>
          </cell>
          <cell r="AR880">
            <v>1</v>
          </cell>
          <cell r="AS880">
            <v>42503</v>
          </cell>
          <cell r="AT880" t="str">
            <v>IDU-1810-2013 Terminado Diagnostico IDU Arterial  -</v>
          </cell>
          <cell r="AV880" t="str">
            <v>sc</v>
          </cell>
        </row>
        <row r="881">
          <cell r="AP881">
            <v>601723</v>
          </cell>
          <cell r="AQ881">
            <v>1001978</v>
          </cell>
          <cell r="AR881">
            <v>1</v>
          </cell>
          <cell r="AS881">
            <v>42503</v>
          </cell>
          <cell r="AT881" t="str">
            <v>IDU-1810-2013 Terminado Diagnostico IDU Arterial  -</v>
          </cell>
          <cell r="AV881" t="str">
            <v>sc</v>
          </cell>
        </row>
        <row r="882">
          <cell r="AP882">
            <v>601726</v>
          </cell>
          <cell r="AQ882">
            <v>1001995</v>
          </cell>
          <cell r="AR882">
            <v>1</v>
          </cell>
          <cell r="AS882">
            <v>42503</v>
          </cell>
          <cell r="AT882" t="str">
            <v>IDU-1810-2013 Terminado Diagnostico IDU Arterial  -</v>
          </cell>
          <cell r="AV882" t="str">
            <v>sc</v>
          </cell>
        </row>
        <row r="883">
          <cell r="AP883">
            <v>601730</v>
          </cell>
          <cell r="AQ883">
            <v>1001995</v>
          </cell>
          <cell r="AR883">
            <v>1</v>
          </cell>
          <cell r="AS883">
            <v>42503</v>
          </cell>
          <cell r="AT883" t="str">
            <v>IDU-1810-2013 Terminado Diagnostico IDU Arterial  -</v>
          </cell>
          <cell r="AV883" t="str">
            <v>sc</v>
          </cell>
        </row>
        <row r="884">
          <cell r="AP884">
            <v>601733</v>
          </cell>
          <cell r="AQ884">
            <v>1002007</v>
          </cell>
          <cell r="AR884">
            <v>1</v>
          </cell>
          <cell r="AS884">
            <v>42503</v>
          </cell>
          <cell r="AT884" t="str">
            <v>IDU-1810-2013 Terminado Diagnostico IDU Arterial  -</v>
          </cell>
          <cell r="AV884" t="str">
            <v>sc</v>
          </cell>
        </row>
        <row r="885">
          <cell r="AP885">
            <v>601737</v>
          </cell>
          <cell r="AQ885">
            <v>1002007</v>
          </cell>
          <cell r="AR885">
            <v>1</v>
          </cell>
          <cell r="AS885">
            <v>42503</v>
          </cell>
          <cell r="AT885" t="str">
            <v>IDU-1810-2013 Terminado Diagnostico IDU Arterial  -</v>
          </cell>
          <cell r="AV885" t="str">
            <v>sc</v>
          </cell>
        </row>
        <row r="886">
          <cell r="AP886">
            <v>601740</v>
          </cell>
          <cell r="AQ886">
            <v>1002024</v>
          </cell>
          <cell r="AR886">
            <v>1</v>
          </cell>
          <cell r="AS886">
            <v>42503</v>
          </cell>
          <cell r="AT886" t="str">
            <v>IDU-1810-2013 Terminado Diagnostico IDU Arterial  -</v>
          </cell>
          <cell r="AV886" t="str">
            <v>sc</v>
          </cell>
        </row>
        <row r="887">
          <cell r="AP887">
            <v>601744</v>
          </cell>
          <cell r="AQ887">
            <v>1002024</v>
          </cell>
          <cell r="AR887">
            <v>1</v>
          </cell>
          <cell r="AS887">
            <v>42503</v>
          </cell>
          <cell r="AT887" t="str">
            <v>IDU-1810-2013 Terminado Diagnostico IDU Arterial  -</v>
          </cell>
          <cell r="AV887" t="str">
            <v>sc</v>
          </cell>
        </row>
        <row r="888">
          <cell r="AP888">
            <v>604882</v>
          </cell>
          <cell r="AQ888">
            <v>1004415</v>
          </cell>
          <cell r="AR888">
            <v>1</v>
          </cell>
          <cell r="AS888">
            <v>42313</v>
          </cell>
          <cell r="AT888" t="str">
            <v>IDU-69-2008 Terminado Acciones de Movilidad IDU Arterial  -</v>
          </cell>
          <cell r="AV888" t="str">
            <v>sc</v>
          </cell>
        </row>
        <row r="889">
          <cell r="AP889">
            <v>604884</v>
          </cell>
          <cell r="AQ889">
            <v>1004415</v>
          </cell>
          <cell r="AR889">
            <v>1</v>
          </cell>
          <cell r="AS889">
            <v>42313</v>
          </cell>
          <cell r="AT889" t="str">
            <v>IDU-49-2012 Terminado Acciones de Movilidad IDU Arterial  -</v>
          </cell>
          <cell r="AV889" t="str">
            <v>sc</v>
          </cell>
        </row>
        <row r="890">
          <cell r="AP890">
            <v>605819</v>
          </cell>
          <cell r="AQ890">
            <v>1003057</v>
          </cell>
          <cell r="AR890">
            <v>1</v>
          </cell>
          <cell r="AS890">
            <v>42342</v>
          </cell>
          <cell r="AT890" t="str">
            <v>IDU-66-2009 Terminado Construcción IDU Arterial  -Anden 1-7 Calzada 2-4 Separador 3-5 Cicloruta 6-POLIZA ESTABILIDAD ACTIVA</v>
          </cell>
          <cell r="AV890" t="str">
            <v>sc</v>
          </cell>
        </row>
        <row r="891">
          <cell r="AP891">
            <v>606308</v>
          </cell>
          <cell r="AQ891">
            <v>1006436</v>
          </cell>
          <cell r="AR891">
            <v>1</v>
          </cell>
          <cell r="AS891">
            <v>40737</v>
          </cell>
          <cell r="AT891" t="str">
            <v>SD Terminado Mantenimiento Periódico UAERMV Arterial  -</v>
          </cell>
          <cell r="AV891" t="str">
            <v>sc</v>
          </cell>
        </row>
        <row r="892">
          <cell r="AP892">
            <v>606397</v>
          </cell>
          <cell r="AQ892">
            <v>1006489</v>
          </cell>
          <cell r="AR892">
            <v>1</v>
          </cell>
          <cell r="AS892">
            <v>42342</v>
          </cell>
          <cell r="AT892" t="str">
            <v>IDU-66-2009 Terminado Construcción IDU Arterial  -Anden 1-7 Calzada 2-4 Separador 3-5 Cicloruta 6-POLIZA ESTABILIDAD ACTIVA</v>
          </cell>
          <cell r="AV892" t="str">
            <v>sc</v>
          </cell>
        </row>
        <row r="893">
          <cell r="AP893">
            <v>606400</v>
          </cell>
          <cell r="AQ893">
            <v>1006490</v>
          </cell>
          <cell r="AR893">
            <v>1</v>
          </cell>
          <cell r="AS893">
            <v>42342</v>
          </cell>
          <cell r="AT893" t="str">
            <v>IDU-66-2009 Terminado Construcción IDU Arterial  -Anden 1-7 Calzada 2-4 Separador 3-5 Cicloruta 6-POLIZA ESTABILIDAD ACTIVA</v>
          </cell>
          <cell r="AV893" t="str">
            <v>sc</v>
          </cell>
        </row>
        <row r="894">
          <cell r="AP894">
            <v>606885</v>
          </cell>
          <cell r="AQ894">
            <v>1006813</v>
          </cell>
          <cell r="AR894">
            <v>1</v>
          </cell>
          <cell r="AS894">
            <v>42313</v>
          </cell>
          <cell r="AT894" t="str">
            <v>IDU-083-2012 Terminado Mantenimiento Periódico IDU Circuito Movilidad  -Calzada2-POLIZA ESTABILIDAD ACTIVA</v>
          </cell>
          <cell r="AV894" t="str">
            <v>POLIZA ESTABILIDAD ACTIVA IDU 083/12 VENCE EN 21/12/2019</v>
          </cell>
        </row>
        <row r="895">
          <cell r="AP895">
            <v>606925</v>
          </cell>
          <cell r="AQ895">
            <v>1006826</v>
          </cell>
          <cell r="AR895">
            <v>1</v>
          </cell>
          <cell r="AS895">
            <v>42313</v>
          </cell>
          <cell r="AT895" t="str">
            <v>IDU-69-2008 Terminado Reconstrucción IDU Circuito Movilidad  -Anden3 Calzada2-POLIZA ESTABILIDAD ACTIVA</v>
          </cell>
          <cell r="AV895" t="str">
            <v>POLIZA ESTABILIDAD ACTIVA IDU 069/08_V12 VENCE EN 30/12/2017</v>
          </cell>
        </row>
        <row r="896">
          <cell r="AP896">
            <v>606932</v>
          </cell>
          <cell r="AQ896">
            <v>1006828</v>
          </cell>
          <cell r="AR896">
            <v>1</v>
          </cell>
          <cell r="AS896">
            <v>42313</v>
          </cell>
          <cell r="AT896" t="str">
            <v>IDU-69-2008 Terminado Reconstrucción IDU Circuito Movilidad  -Anden1-3 Calzada2-POLIZA ESTABILIDAD ACTIVA</v>
          </cell>
          <cell r="AV896" t="str">
            <v>POLIZA ESTABILIDAD ACTIVA IDU 069/08_V11 VENCE EN 30/12/2016</v>
          </cell>
        </row>
        <row r="897">
          <cell r="AP897">
            <v>903440</v>
          </cell>
          <cell r="AQ897">
            <v>1006725</v>
          </cell>
          <cell r="AR897">
            <v>1</v>
          </cell>
          <cell r="AS897">
            <v>42342</v>
          </cell>
          <cell r="AT897" t="str">
            <v>IDU-1300-2014 Contratado Construcción IDU Arterial  -</v>
          </cell>
          <cell r="AV897" t="str">
            <v>sc</v>
          </cell>
        </row>
        <row r="898">
          <cell r="AP898">
            <v>2506284</v>
          </cell>
          <cell r="AQ898">
            <v>1006842</v>
          </cell>
          <cell r="AR898">
            <v>1</v>
          </cell>
          <cell r="AS898">
            <v>42524</v>
          </cell>
          <cell r="AT898" t="str">
            <v>IDU-1806-2015 Contratado Conservacion IDU Arterial BRIGADA DE REACCION VIAL FASE I -</v>
          </cell>
          <cell r="AV898" t="str">
            <v>sc</v>
          </cell>
        </row>
        <row r="899">
          <cell r="AP899">
            <v>2506339</v>
          </cell>
          <cell r="AQ899">
            <v>1006816</v>
          </cell>
          <cell r="AR899">
            <v>1</v>
          </cell>
          <cell r="AS899">
            <v>42524</v>
          </cell>
          <cell r="AT899" t="str">
            <v>IDU-1806-2015 Contratado Conservacion IDU Arterial BRIGADA DE REACCION VIAL FASE I -</v>
          </cell>
          <cell r="AV899" t="str">
            <v>sc</v>
          </cell>
        </row>
        <row r="900">
          <cell r="AP900">
            <v>2507330</v>
          </cell>
          <cell r="AQ900">
            <v>1006513</v>
          </cell>
          <cell r="AR900">
            <v>1</v>
          </cell>
          <cell r="AS900">
            <v>42101</v>
          </cell>
          <cell r="AT900" t="str">
            <v>UMV-638-2013 Terminado Acciones de Movilidad UAERMV Arterial  -</v>
          </cell>
          <cell r="AV900" t="str">
            <v>sc</v>
          </cell>
        </row>
        <row r="901">
          <cell r="AP901">
            <v>2507336</v>
          </cell>
          <cell r="AQ901">
            <v>1006579</v>
          </cell>
          <cell r="AR901">
            <v>1</v>
          </cell>
          <cell r="AS901">
            <v>42534</v>
          </cell>
          <cell r="AT901" t="str">
            <v>IDU-1806-2015 Terminado Acciones de Movilidad IDU Arterial BRIGADA FASE I - MVA NO TRONCAL Y SITP -</v>
          </cell>
          <cell r="AV901" t="str">
            <v>sc</v>
          </cell>
        </row>
        <row r="902">
          <cell r="AP902">
            <v>2507337</v>
          </cell>
          <cell r="AQ902">
            <v>1006706</v>
          </cell>
          <cell r="AR902">
            <v>1</v>
          </cell>
          <cell r="AS902">
            <v>42534</v>
          </cell>
          <cell r="AT902" t="str">
            <v>IDU-1806-2015 Terminado Acciones de Movilidad IDU Arterial BRIGADA FASE I - MVA NO TRONCAL Y SITP -</v>
          </cell>
          <cell r="AV902" t="str">
            <v>sc</v>
          </cell>
        </row>
        <row r="903">
          <cell r="AP903">
            <v>2507339</v>
          </cell>
          <cell r="AQ903">
            <v>1006580</v>
          </cell>
          <cell r="AR903">
            <v>1</v>
          </cell>
          <cell r="AS903">
            <v>42534</v>
          </cell>
          <cell r="AT903" t="str">
            <v>IDU-1806-2015 Terminado Acciones de Movilidad IDU Arterial BRIGADA FASE I - MVA NO TRONCAL Y SITP -</v>
          </cell>
          <cell r="AV903" t="str">
            <v>sc</v>
          </cell>
        </row>
        <row r="904">
          <cell r="AP904">
            <v>2507340</v>
          </cell>
          <cell r="AQ904">
            <v>1006547</v>
          </cell>
          <cell r="AR904">
            <v>1</v>
          </cell>
          <cell r="AS904">
            <v>42524</v>
          </cell>
          <cell r="AT904" t="str">
            <v>IDU-1806-2015 Contratado Conservacion IDU Arterial BRIGADA DE REACCION VIAL FASE I -</v>
          </cell>
          <cell r="AV904" t="str">
            <v>sc</v>
          </cell>
        </row>
        <row r="905">
          <cell r="AP905">
            <v>24119616</v>
          </cell>
          <cell r="AQ905">
            <v>1000191</v>
          </cell>
          <cell r="AR905">
            <v>1</v>
          </cell>
          <cell r="AS905">
            <v>42524</v>
          </cell>
          <cell r="AT905" t="str">
            <v>IDU-1806-2015 Contratado Conservacion IDU Arterial BRIGADA DE REACCION VIAL FASE I -EstaTM 6-POLIZA ESTABILIDAD ACTIVA</v>
          </cell>
          <cell r="AV905" t="str">
            <v>sc</v>
          </cell>
        </row>
        <row r="906">
          <cell r="AP906">
            <v>24119620</v>
          </cell>
          <cell r="AQ906">
            <v>1001021</v>
          </cell>
          <cell r="AR906">
            <v>1</v>
          </cell>
          <cell r="AS906">
            <v>42524</v>
          </cell>
          <cell r="AT906" t="str">
            <v>IDU-1806-2015 Contratado Conservacion IDU Arterial BRIGADA DE REACCION VIAL FASE I --POLIZA ESTABILIDAD ACTIVA</v>
          </cell>
          <cell r="AV906" t="str">
            <v>sc</v>
          </cell>
        </row>
        <row r="907">
          <cell r="AP907">
            <v>24119621</v>
          </cell>
          <cell r="AQ907">
            <v>1001021</v>
          </cell>
          <cell r="AR907">
            <v>1</v>
          </cell>
          <cell r="AS907">
            <v>42524</v>
          </cell>
          <cell r="AT907" t="str">
            <v>IDU-1806-2015 Contratado Conservacion IDU Arterial BRIGADA DE REACCION VIAL FASE I --POLIZA ESTABILIDAD ACTIVA</v>
          </cell>
          <cell r="AV907" t="str">
            <v>sc</v>
          </cell>
        </row>
        <row r="908">
          <cell r="AP908">
            <v>24119622</v>
          </cell>
          <cell r="AQ908">
            <v>1001161</v>
          </cell>
          <cell r="AR908">
            <v>1</v>
          </cell>
          <cell r="AS908">
            <v>42524</v>
          </cell>
          <cell r="AT908" t="str">
            <v>IDU-1806-2015 Contratado Conservacion IDU Arterial BRIGADA DE REACCION VIAL FASE I -</v>
          </cell>
          <cell r="AV908" t="str">
            <v>sc</v>
          </cell>
        </row>
        <row r="909">
          <cell r="AP909">
            <v>24119631</v>
          </cell>
          <cell r="AQ909">
            <v>1001319</v>
          </cell>
          <cell r="AR909">
            <v>1</v>
          </cell>
          <cell r="AS909">
            <v>42313</v>
          </cell>
          <cell r="AT909" t="str">
            <v>IDU-083-2012 Terminado Mantenimiento Periódico IDU Arterial  --POLIZA ESTABILIDAD ACTIVA</v>
          </cell>
          <cell r="AV909" t="str">
            <v>sc</v>
          </cell>
        </row>
        <row r="910">
          <cell r="AP910">
            <v>24119634</v>
          </cell>
          <cell r="AQ910">
            <v>1001366</v>
          </cell>
          <cell r="AR910">
            <v>1</v>
          </cell>
          <cell r="AS910">
            <v>42667</v>
          </cell>
          <cell r="AT910" t="str">
            <v>SD Terminado Rehabilitación UAERMV Arterial SD Intervenida 12/05/2014 Reporte depuración ejecución UMV-</v>
          </cell>
          <cell r="AV910" t="str">
            <v>sc</v>
          </cell>
        </row>
        <row r="911">
          <cell r="AP911">
            <v>24119635</v>
          </cell>
          <cell r="AQ911">
            <v>1001366</v>
          </cell>
          <cell r="AR911">
            <v>1</v>
          </cell>
          <cell r="AS911">
            <v>42667</v>
          </cell>
          <cell r="AT911" t="str">
            <v>SD Terminado Rehabilitación UAERMV Arterial SD Intervenida 12/05/2014 Reporte depuración ejecución UMV-</v>
          </cell>
          <cell r="AV911" t="str">
            <v>sc</v>
          </cell>
        </row>
        <row r="912">
          <cell r="AP912">
            <v>24119639</v>
          </cell>
          <cell r="AQ912">
            <v>1001643</v>
          </cell>
          <cell r="AR912">
            <v>1</v>
          </cell>
          <cell r="AS912">
            <v>42524</v>
          </cell>
          <cell r="AT912" t="str">
            <v>IDU-1806-2015 Contratado Conservacion IDU Arterial BRIGADA DE REACCION VIAL FASE I -</v>
          </cell>
          <cell r="AV912" t="str">
            <v>sc</v>
          </cell>
        </row>
        <row r="913">
          <cell r="AP913">
            <v>24119641</v>
          </cell>
          <cell r="AQ913">
            <v>1001872</v>
          </cell>
          <cell r="AR913">
            <v>1</v>
          </cell>
          <cell r="AS913">
            <v>42524</v>
          </cell>
          <cell r="AT913" t="str">
            <v>IDU-1806-2015 Contratado Conservacion IDU Arterial BRIGADA DE REACCION VIAL FASE I -</v>
          </cell>
          <cell r="AV913" t="str">
            <v>sc</v>
          </cell>
        </row>
        <row r="914">
          <cell r="AP914">
            <v>24119649</v>
          </cell>
          <cell r="AQ914">
            <v>1002207</v>
          </cell>
          <cell r="AR914">
            <v>1</v>
          </cell>
          <cell r="AS914">
            <v>42524</v>
          </cell>
          <cell r="AT914" t="str">
            <v>IDU-1806-2015 Contratado Conservacion IDU Arterial BRIGADA DE REACCION VIAL FASE I -</v>
          </cell>
          <cell r="AV914" t="str">
            <v>sc</v>
          </cell>
        </row>
        <row r="915">
          <cell r="AP915">
            <v>24119651</v>
          </cell>
          <cell r="AQ915">
            <v>1002277</v>
          </cell>
          <cell r="AR915">
            <v>1</v>
          </cell>
          <cell r="AS915">
            <v>42524</v>
          </cell>
          <cell r="AT915" t="str">
            <v>IDU-1806-2015 Contratado Conservacion IDU Arterial BRIGADA DE REACCION VIAL FASE I -</v>
          </cell>
          <cell r="AV915" t="str">
            <v>sc</v>
          </cell>
        </row>
        <row r="916">
          <cell r="AP916">
            <v>24119652</v>
          </cell>
          <cell r="AQ916">
            <v>1002347</v>
          </cell>
          <cell r="AR916">
            <v>1</v>
          </cell>
          <cell r="AS916">
            <v>41817</v>
          </cell>
          <cell r="AT916" t="str">
            <v>SD Terminado Rehabilitación UAERMV Arterial  -</v>
          </cell>
          <cell r="AV916" t="str">
            <v>sc</v>
          </cell>
        </row>
        <row r="917">
          <cell r="AP917">
            <v>24119660</v>
          </cell>
          <cell r="AQ917">
            <v>1003049</v>
          </cell>
          <cell r="AR917">
            <v>1</v>
          </cell>
          <cell r="AS917">
            <v>42524</v>
          </cell>
          <cell r="AT917" t="str">
            <v>IDU-1806-2015 Contratado Conservacion IDU Arterial BRIGADA DE REACCION VIAL FASE I -</v>
          </cell>
          <cell r="AV917" t="str">
            <v>sc</v>
          </cell>
        </row>
        <row r="918">
          <cell r="AP918">
            <v>24119662</v>
          </cell>
          <cell r="AQ918">
            <v>1003115</v>
          </cell>
          <cell r="AR918">
            <v>1</v>
          </cell>
          <cell r="AS918">
            <v>42101</v>
          </cell>
          <cell r="AT918" t="str">
            <v>UMV-638-2013 Terminado Acciones de Movilidad UAERMV Arterial  -</v>
          </cell>
          <cell r="AV918" t="str">
            <v>sc</v>
          </cell>
        </row>
        <row r="919">
          <cell r="AP919">
            <v>24119676</v>
          </cell>
          <cell r="AQ919">
            <v>1003366</v>
          </cell>
          <cell r="AR919">
            <v>1</v>
          </cell>
          <cell r="AS919">
            <v>42313</v>
          </cell>
          <cell r="AT919" t="str">
            <v>IDU-1686-2014 Terminado Rehabilitación IDU Arterial  -Calzada12-POLIZA ESTABILIDAD ACTIVA</v>
          </cell>
          <cell r="AV919" t="str">
            <v>sc</v>
          </cell>
        </row>
        <row r="920">
          <cell r="AP920">
            <v>24119687</v>
          </cell>
          <cell r="AQ920">
            <v>1003655</v>
          </cell>
          <cell r="AR920">
            <v>1</v>
          </cell>
          <cell r="AS920">
            <v>41817</v>
          </cell>
          <cell r="AT920" t="str">
            <v>SD Terminado Mantenimiento Periódico UAERMV Arterial  -</v>
          </cell>
          <cell r="AV920" t="str">
            <v>sc</v>
          </cell>
        </row>
        <row r="921">
          <cell r="AP921">
            <v>24119689</v>
          </cell>
          <cell r="AQ921">
            <v>1003690</v>
          </cell>
          <cell r="AR921">
            <v>1</v>
          </cell>
          <cell r="AS921">
            <v>42524</v>
          </cell>
          <cell r="AT921" t="str">
            <v>IDU-1806-2015 Contratado Conservacion IDU Arterial BRIGADA DE REACCION VIAL FASE I -</v>
          </cell>
          <cell r="AV921" t="str">
            <v>sc</v>
          </cell>
        </row>
        <row r="922">
          <cell r="AP922">
            <v>24119691</v>
          </cell>
          <cell r="AQ922">
            <v>1003733</v>
          </cell>
          <cell r="AR922">
            <v>1</v>
          </cell>
          <cell r="AS922">
            <v>42524</v>
          </cell>
          <cell r="AT922" t="str">
            <v>IDU-1806-2015 Contratado Conservacion IDU Arterial BRIGADA DE REACCION VIAL FASE I -</v>
          </cell>
          <cell r="AV922" t="str">
            <v>sc</v>
          </cell>
        </row>
        <row r="923">
          <cell r="AP923">
            <v>24119692</v>
          </cell>
          <cell r="AQ923">
            <v>1003733</v>
          </cell>
          <cell r="AR923">
            <v>1</v>
          </cell>
          <cell r="AS923">
            <v>42524</v>
          </cell>
          <cell r="AT923" t="str">
            <v>IDU-1806-2015 Contratado Conservacion IDU Arterial BRIGADA DE REACCION VIAL FASE I -</v>
          </cell>
          <cell r="AV923" t="str">
            <v>sc</v>
          </cell>
        </row>
        <row r="924">
          <cell r="AP924">
            <v>24119700</v>
          </cell>
          <cell r="AQ924">
            <v>1004083</v>
          </cell>
          <cell r="AR924">
            <v>1</v>
          </cell>
          <cell r="AS924">
            <v>41772</v>
          </cell>
          <cell r="AT924" t="str">
            <v>SD Terminado Mantenimiento Periódico UAERMV Arterial  -</v>
          </cell>
          <cell r="AV924" t="str">
            <v>sc</v>
          </cell>
        </row>
        <row r="925">
          <cell r="AP925">
            <v>24119701</v>
          </cell>
          <cell r="AQ925">
            <v>1004083</v>
          </cell>
          <cell r="AR925">
            <v>1</v>
          </cell>
          <cell r="AS925">
            <v>41772</v>
          </cell>
          <cell r="AT925" t="str">
            <v>SD Terminado Mantenimiento Periódico UAERMV Arterial  -</v>
          </cell>
          <cell r="AV925" t="str">
            <v>sc</v>
          </cell>
        </row>
        <row r="926">
          <cell r="AP926">
            <v>24119703</v>
          </cell>
          <cell r="AQ926">
            <v>1004124</v>
          </cell>
          <cell r="AR926">
            <v>1</v>
          </cell>
          <cell r="AS926">
            <v>42524</v>
          </cell>
          <cell r="AT926" t="str">
            <v>IDU-1806-2015 Contratado Conservacion IDU Arterial BRIGADA DE REACCION VIAL FASE I -</v>
          </cell>
          <cell r="AV926" t="str">
            <v>sc</v>
          </cell>
        </row>
        <row r="927">
          <cell r="AP927">
            <v>24119705</v>
          </cell>
          <cell r="AQ927">
            <v>1004139</v>
          </cell>
          <cell r="AR927">
            <v>1</v>
          </cell>
          <cell r="AS927">
            <v>41676</v>
          </cell>
          <cell r="AT927" t="str">
            <v>CONV-009-2011 Terminado Mantenimiento Periódico UAERMV Arterial  -</v>
          </cell>
          <cell r="AV927" t="str">
            <v>sc</v>
          </cell>
        </row>
        <row r="928">
          <cell r="AP928">
            <v>24119707</v>
          </cell>
          <cell r="AQ928">
            <v>1004155</v>
          </cell>
          <cell r="AR928">
            <v>1</v>
          </cell>
          <cell r="AS928">
            <v>41912</v>
          </cell>
          <cell r="AT928" t="str">
            <v>CONV-IDU-009-2011 Terminado Mantenimiento Periódico UAERMV Arterial  -</v>
          </cell>
          <cell r="AV928" t="str">
            <v>sc</v>
          </cell>
        </row>
        <row r="929">
          <cell r="AP929">
            <v>24119708</v>
          </cell>
          <cell r="AQ929">
            <v>1004155</v>
          </cell>
          <cell r="AR929">
            <v>1</v>
          </cell>
          <cell r="AS929">
            <v>41912</v>
          </cell>
          <cell r="AT929" t="str">
            <v>CONV-IDU-009-2011 Terminado Mantenimiento Periódico UAERMV Arterial  -</v>
          </cell>
          <cell r="AV929" t="str">
            <v>sc</v>
          </cell>
        </row>
        <row r="930">
          <cell r="AP930">
            <v>24119710</v>
          </cell>
          <cell r="AQ930">
            <v>1004178</v>
          </cell>
          <cell r="AR930">
            <v>1</v>
          </cell>
          <cell r="AS930">
            <v>42313</v>
          </cell>
          <cell r="AT930" t="str">
            <v>IDU-083-2012 Terminado Mantenimiento Periódico IDU Arterial  -Calzada12-POLIZA ESTABILIDAD ACTIVA</v>
          </cell>
          <cell r="AV930" t="str">
            <v>sc</v>
          </cell>
        </row>
        <row r="931">
          <cell r="AP931">
            <v>24119713</v>
          </cell>
          <cell r="AQ931">
            <v>1004354</v>
          </cell>
          <cell r="AR931">
            <v>1</v>
          </cell>
          <cell r="AS931">
            <v>42503</v>
          </cell>
          <cell r="AT931" t="str">
            <v>IDU-1810-2013 Terminado Diagnostico IDU Arterial  --POLIZA ESTABILIDAD ACTIVA</v>
          </cell>
          <cell r="AV931" t="str">
            <v>sc</v>
          </cell>
        </row>
        <row r="932">
          <cell r="AP932">
            <v>24119715</v>
          </cell>
          <cell r="AQ932">
            <v>1004509</v>
          </cell>
          <cell r="AR932">
            <v>1</v>
          </cell>
          <cell r="AS932">
            <v>42503</v>
          </cell>
          <cell r="AT932" t="str">
            <v>IDU-1810-2013 Terminado Diagnostico IDU Arterial  -Anden 5-POLIZA ESTABILIDAD ACTIVA</v>
          </cell>
          <cell r="AV932" t="str">
            <v>sc</v>
          </cell>
        </row>
        <row r="933">
          <cell r="AP933">
            <v>24119716</v>
          </cell>
          <cell r="AQ933">
            <v>1004509</v>
          </cell>
          <cell r="AR933">
            <v>1</v>
          </cell>
          <cell r="AS933">
            <v>42503</v>
          </cell>
          <cell r="AT933" t="str">
            <v>IDU-1810-2013 Terminado Diagnostico IDU Arterial  -Anden 5-POLIZA ESTABILIDAD ACTIVA</v>
          </cell>
          <cell r="AV933" t="str">
            <v>sc</v>
          </cell>
        </row>
        <row r="934">
          <cell r="AP934">
            <v>24119717</v>
          </cell>
          <cell r="AQ934">
            <v>1004514</v>
          </cell>
          <cell r="AR934">
            <v>1</v>
          </cell>
          <cell r="AS934">
            <v>42503</v>
          </cell>
          <cell r="AT934" t="str">
            <v>IDU-1810-2013 Terminado Diagnostico IDU Arterial  -Anden 1-5-POLIZA ESTABILIDAD ACTIVA</v>
          </cell>
          <cell r="AV934" t="str">
            <v>sc</v>
          </cell>
        </row>
        <row r="935">
          <cell r="AP935">
            <v>24119720</v>
          </cell>
          <cell r="AQ935">
            <v>1004596</v>
          </cell>
          <cell r="AR935">
            <v>1</v>
          </cell>
          <cell r="AS935">
            <v>42503</v>
          </cell>
          <cell r="AT935" t="str">
            <v>IDU-1810-2013 Terminado Diagnostico IDU Arterial  -Anden 1-5-POLIZA ESTABILIDAD ACTIVA</v>
          </cell>
          <cell r="AV935" t="str">
            <v>sc</v>
          </cell>
        </row>
        <row r="936">
          <cell r="AP936">
            <v>24119721</v>
          </cell>
          <cell r="AQ936">
            <v>1004596</v>
          </cell>
          <cell r="AR936">
            <v>1</v>
          </cell>
          <cell r="AS936">
            <v>42503</v>
          </cell>
          <cell r="AT936" t="str">
            <v>IDU-1810-2013 Terminado Diagnostico IDU Arterial  -Anden 1-5-POLIZA ESTABILIDAD ACTIVA</v>
          </cell>
          <cell r="AV936" t="str">
            <v>sc</v>
          </cell>
        </row>
        <row r="937">
          <cell r="AP937">
            <v>24119723</v>
          </cell>
          <cell r="AQ937">
            <v>1004648</v>
          </cell>
          <cell r="AR937">
            <v>1</v>
          </cell>
          <cell r="AS937">
            <v>42503</v>
          </cell>
          <cell r="AT937" t="str">
            <v>IDU-1810-2013 Terminado Diagnostico IDU Arterial  -Anden 1-5-POLIZA ESTABILIDAD ACTIVA</v>
          </cell>
          <cell r="AV937" t="str">
            <v>sc</v>
          </cell>
        </row>
        <row r="938">
          <cell r="AP938">
            <v>24119724</v>
          </cell>
          <cell r="AQ938">
            <v>1004648</v>
          </cell>
          <cell r="AR938">
            <v>1</v>
          </cell>
          <cell r="AS938">
            <v>42503</v>
          </cell>
          <cell r="AT938" t="str">
            <v>IDU-1810-2013 Terminado Diagnostico IDU Arterial  -Anden 1-5-POLIZA ESTABILIDAD ACTIVA</v>
          </cell>
          <cell r="AV938" t="str">
            <v>sc</v>
          </cell>
        </row>
        <row r="939">
          <cell r="AP939">
            <v>24119727</v>
          </cell>
          <cell r="AQ939">
            <v>1004940</v>
          </cell>
          <cell r="AR939">
            <v>1</v>
          </cell>
          <cell r="AS939">
            <v>40737</v>
          </cell>
          <cell r="AT939" t="str">
            <v>SD Terminado Mantenimiento Periódico UAERMV Arterial  -</v>
          </cell>
          <cell r="AV939" t="str">
            <v>sc</v>
          </cell>
        </row>
        <row r="940">
          <cell r="AP940">
            <v>24119728</v>
          </cell>
          <cell r="AQ940">
            <v>1004942</v>
          </cell>
          <cell r="AR940">
            <v>1</v>
          </cell>
          <cell r="AS940">
            <v>42524</v>
          </cell>
          <cell r="AT940" t="str">
            <v>IDU-1806-2015 Contratado Conservacion IDU Arterial BRIGADA DE REACCION VIAL FASE I -</v>
          </cell>
          <cell r="AV940" t="str">
            <v>sc</v>
          </cell>
        </row>
        <row r="941">
          <cell r="AP941">
            <v>24119732</v>
          </cell>
          <cell r="AQ941">
            <v>1005452</v>
          </cell>
          <cell r="AR941">
            <v>1</v>
          </cell>
          <cell r="AS941">
            <v>41464</v>
          </cell>
          <cell r="AT941" t="str">
            <v>SD Terminado Acciones de Movilidad UAERMV Arterial  -Anden 1 Puente 6-POLIZA ESTABILIDAD ACTIVA</v>
          </cell>
          <cell r="AV941" t="str">
            <v>sc</v>
          </cell>
        </row>
        <row r="942">
          <cell r="AP942">
            <v>24119735</v>
          </cell>
          <cell r="AQ942">
            <v>1005694</v>
          </cell>
          <cell r="AR942">
            <v>1</v>
          </cell>
          <cell r="AS942">
            <v>41298</v>
          </cell>
          <cell r="AT942" t="str">
            <v>SD Terminado Mantenimiento Periódico UAERMV Arterial  -</v>
          </cell>
          <cell r="AV942" t="str">
            <v>sc</v>
          </cell>
        </row>
        <row r="943">
          <cell r="AP943">
            <v>24119736</v>
          </cell>
          <cell r="AQ943">
            <v>1005695</v>
          </cell>
          <cell r="AR943">
            <v>1</v>
          </cell>
          <cell r="AS943">
            <v>42313</v>
          </cell>
          <cell r="AT943" t="str">
            <v>IDU-49-2012 Terminado Acciones de Movilidad IDU Arterial  -</v>
          </cell>
          <cell r="AV943" t="str">
            <v>sc</v>
          </cell>
        </row>
        <row r="944">
          <cell r="AP944">
            <v>24119739</v>
          </cell>
          <cell r="AQ944">
            <v>1005818</v>
          </cell>
          <cell r="AR944">
            <v>1</v>
          </cell>
          <cell r="AS944">
            <v>42412</v>
          </cell>
          <cell r="AT944" t="str">
            <v>IDU-1806-2015 Contratado Mantenimiento Periódico IDU Arterial BRIGADA DE REACCIÓN VIAL -</v>
          </cell>
          <cell r="AV944" t="str">
            <v>sc</v>
          </cell>
        </row>
        <row r="945">
          <cell r="AP945">
            <v>24119741</v>
          </cell>
          <cell r="AQ945">
            <v>1006253</v>
          </cell>
          <cell r="AR945">
            <v>1</v>
          </cell>
          <cell r="AS945">
            <v>42313</v>
          </cell>
          <cell r="AT945" t="str">
            <v>IDU-083-2012 Terminado Mantenimiento Periódico IDU Arterial  --POLIZA ESTABILIDAD ACTIVA</v>
          </cell>
          <cell r="AV945" t="str">
            <v>sc</v>
          </cell>
        </row>
        <row r="946">
          <cell r="AP946">
            <v>24119744</v>
          </cell>
          <cell r="AQ946">
            <v>1006271</v>
          </cell>
          <cell r="AR946">
            <v>1</v>
          </cell>
          <cell r="AS946">
            <v>42524</v>
          </cell>
          <cell r="AT946" t="str">
            <v>IDU-1806-2015 Contratado Conservacion IDU Arterial BRIGADA DE REACCION VIAL FASE I -</v>
          </cell>
          <cell r="AV946" t="str">
            <v>sc</v>
          </cell>
        </row>
        <row r="947">
          <cell r="AP947">
            <v>24119746</v>
          </cell>
          <cell r="AQ947">
            <v>1006277</v>
          </cell>
          <cell r="AR947">
            <v>1</v>
          </cell>
          <cell r="AS947">
            <v>42524</v>
          </cell>
          <cell r="AT947" t="str">
            <v>IDU-1806-2015 Contratado Conservacion IDU Arterial BRIGADA DE REACCION VIAL FASE I -EstaTM 6-POLIZA ESTABILIDAD ACTIVA</v>
          </cell>
          <cell r="AV947" t="str">
            <v>sc</v>
          </cell>
        </row>
        <row r="948">
          <cell r="AP948">
            <v>24119747</v>
          </cell>
          <cell r="AQ948">
            <v>1006338</v>
          </cell>
          <cell r="AR948">
            <v>1</v>
          </cell>
          <cell r="AS948">
            <v>42667</v>
          </cell>
          <cell r="AT948" t="str">
            <v>SD Terminado Rehabilitación UAERMV Arterial SD Intervenida 14/04/2014 Reporte depuración ejecución UMV-</v>
          </cell>
          <cell r="AV948" t="str">
            <v>sc</v>
          </cell>
        </row>
        <row r="949">
          <cell r="AP949">
            <v>24119749</v>
          </cell>
          <cell r="AQ949">
            <v>1006368</v>
          </cell>
          <cell r="AR949">
            <v>1</v>
          </cell>
          <cell r="AS949">
            <v>41464</v>
          </cell>
          <cell r="AT949" t="str">
            <v>SD Terminado Acciones de Movilidad UAERMV Arterial  -</v>
          </cell>
          <cell r="AV949" t="str">
            <v>sc</v>
          </cell>
        </row>
        <row r="950">
          <cell r="AP950">
            <v>24119754</v>
          </cell>
          <cell r="AQ950">
            <v>1006376</v>
          </cell>
          <cell r="AR950">
            <v>1</v>
          </cell>
          <cell r="AS950">
            <v>42313</v>
          </cell>
          <cell r="AT950" t="str">
            <v>IDU-083-2012 Terminado Mantenimiento Periódico IDU Arterial  --POLIZA ESTABILIDAD ACTIVA</v>
          </cell>
          <cell r="AV950" t="str">
            <v>sc</v>
          </cell>
        </row>
        <row r="951">
          <cell r="AP951">
            <v>24119755</v>
          </cell>
          <cell r="AQ951">
            <v>1006420</v>
          </cell>
          <cell r="AR951">
            <v>1</v>
          </cell>
          <cell r="AS951">
            <v>42524</v>
          </cell>
          <cell r="AT951" t="str">
            <v>IDU-1806-2015 Contratado Conservacion IDU Arterial BRIGADA DE REACCION VIAL FASE I -</v>
          </cell>
          <cell r="AV951" t="str">
            <v>sc</v>
          </cell>
        </row>
        <row r="952">
          <cell r="AP952">
            <v>24119756</v>
          </cell>
          <cell r="AQ952">
            <v>1006421</v>
          </cell>
          <cell r="AR952">
            <v>1</v>
          </cell>
          <cell r="AS952">
            <v>42524</v>
          </cell>
          <cell r="AT952" t="str">
            <v>IDU-1806-2015 Contratado Conservacion IDU Arterial BRIGADA DE REACCION VIAL FASE I -</v>
          </cell>
          <cell r="AV952" t="str">
            <v>sc</v>
          </cell>
        </row>
        <row r="953">
          <cell r="AP953">
            <v>24119757</v>
          </cell>
          <cell r="AQ953">
            <v>1006421</v>
          </cell>
          <cell r="AR953">
            <v>1</v>
          </cell>
          <cell r="AS953">
            <v>42524</v>
          </cell>
          <cell r="AT953" t="str">
            <v>IDU-1806-2015 Contratado Conservacion IDU Arterial BRIGADA DE REACCION VIAL FASE I -</v>
          </cell>
          <cell r="AV953" t="str">
            <v>sc</v>
          </cell>
        </row>
        <row r="954">
          <cell r="AP954">
            <v>24119763</v>
          </cell>
          <cell r="AQ954">
            <v>1006448</v>
          </cell>
          <cell r="AR954">
            <v>1</v>
          </cell>
          <cell r="AS954">
            <v>42503</v>
          </cell>
          <cell r="AT954" t="str">
            <v>IDU-1810-2013 Terminado Diagnostico IDU Arterial  -Anden1-5-POLIZA ESTABILIDAD ACTIVA</v>
          </cell>
          <cell r="AV954" t="str">
            <v>sc</v>
          </cell>
        </row>
        <row r="955">
          <cell r="AP955">
            <v>24120613</v>
          </cell>
          <cell r="AQ955">
            <v>11012142</v>
          </cell>
          <cell r="AR955">
            <v>1</v>
          </cell>
          <cell r="AS955">
            <v>42524</v>
          </cell>
          <cell r="AT955" t="str">
            <v>IDU-1806-2015 Contratado Conservacion IDU Arterial BRIGADA DE REACCION VIAL FASE I -</v>
          </cell>
          <cell r="AV955" t="str">
            <v>sc</v>
          </cell>
        </row>
        <row r="956">
          <cell r="AP956">
            <v>24120649</v>
          </cell>
          <cell r="AQ956">
            <v>11012283</v>
          </cell>
          <cell r="AR956">
            <v>1</v>
          </cell>
          <cell r="AS956">
            <v>42524</v>
          </cell>
          <cell r="AT956" t="str">
            <v>IDU-1806-2015 Contratado Conservacion IDU Arterial BRIGADA DE REACCION VIAL FASE I -</v>
          </cell>
          <cell r="AV956" t="str">
            <v>sc</v>
          </cell>
        </row>
        <row r="957">
          <cell r="AP957">
            <v>24121590</v>
          </cell>
          <cell r="AQ957">
            <v>30001075</v>
          </cell>
          <cell r="AR957">
            <v>1</v>
          </cell>
          <cell r="AS957">
            <v>41817</v>
          </cell>
          <cell r="AT957" t="str">
            <v>SD Terminado Mantenimiento Periódico UAERMV Arterial  -</v>
          </cell>
          <cell r="AV957" t="str">
            <v>sc</v>
          </cell>
        </row>
        <row r="958">
          <cell r="AP958">
            <v>24121591</v>
          </cell>
          <cell r="AQ958">
            <v>30001075</v>
          </cell>
          <cell r="AR958">
            <v>1</v>
          </cell>
          <cell r="AS958">
            <v>41817</v>
          </cell>
          <cell r="AT958" t="str">
            <v>SD Terminado Mantenimiento Periódico UAERMV Arterial  -</v>
          </cell>
          <cell r="AV958" t="str">
            <v>sc</v>
          </cell>
        </row>
        <row r="959">
          <cell r="AP959">
            <v>24121592</v>
          </cell>
          <cell r="AQ959">
            <v>30001075</v>
          </cell>
          <cell r="AR959">
            <v>1</v>
          </cell>
          <cell r="AS959">
            <v>41817</v>
          </cell>
          <cell r="AT959" t="str">
            <v>SD Terminado Mantenimiento Periódico UAERMV Arterial  -</v>
          </cell>
          <cell r="AV959" t="str">
            <v>sc</v>
          </cell>
        </row>
        <row r="960">
          <cell r="AP960">
            <v>24121595</v>
          </cell>
          <cell r="AQ960">
            <v>30001077</v>
          </cell>
          <cell r="AR960">
            <v>1</v>
          </cell>
          <cell r="AS960">
            <v>42313</v>
          </cell>
          <cell r="AT960" t="str">
            <v>IDU-49-2012 Terminado Acciones de Movilidad IDU Arterial  -</v>
          </cell>
          <cell r="AV960" t="str">
            <v>sc</v>
          </cell>
        </row>
        <row r="961">
          <cell r="AP961">
            <v>24121597</v>
          </cell>
          <cell r="AQ961">
            <v>30001078</v>
          </cell>
          <cell r="AR961">
            <v>1</v>
          </cell>
          <cell r="AS961">
            <v>42313</v>
          </cell>
          <cell r="AT961" t="str">
            <v>IDU-69-2008 Terminado Acciones de Movilidad IDU Arterial  -</v>
          </cell>
          <cell r="AV961" t="str">
            <v>sc</v>
          </cell>
        </row>
        <row r="962">
          <cell r="AP962">
            <v>24121598</v>
          </cell>
          <cell r="AQ962">
            <v>30001078</v>
          </cell>
          <cell r="AR962">
            <v>1</v>
          </cell>
          <cell r="AS962">
            <v>42313</v>
          </cell>
          <cell r="AT962" t="str">
            <v>IDU-69-2008 Terminado Acciones de Movilidad IDU Arterial  -</v>
          </cell>
          <cell r="AV962" t="str">
            <v>sc</v>
          </cell>
        </row>
        <row r="963">
          <cell r="AP963">
            <v>24121605</v>
          </cell>
          <cell r="AQ963">
            <v>30001107</v>
          </cell>
          <cell r="AR963">
            <v>1</v>
          </cell>
          <cell r="AS963">
            <v>42313</v>
          </cell>
          <cell r="AT963" t="str">
            <v>IDU-69-2008 Terminado Acciones de Movilidad IDU Arterial  -</v>
          </cell>
          <cell r="AV963" t="str">
            <v>sc</v>
          </cell>
        </row>
        <row r="964">
          <cell r="AP964">
            <v>24121606</v>
          </cell>
          <cell r="AQ964">
            <v>30001107</v>
          </cell>
          <cell r="AR964">
            <v>1</v>
          </cell>
          <cell r="AS964">
            <v>42313</v>
          </cell>
          <cell r="AT964" t="str">
            <v>IDU-69-2008 Terminado Acciones de Movilidad IDU Arterial  -</v>
          </cell>
          <cell r="AV964" t="str">
            <v>sc</v>
          </cell>
        </row>
        <row r="965">
          <cell r="AP965">
            <v>24121608</v>
          </cell>
          <cell r="AQ965">
            <v>30001107</v>
          </cell>
          <cell r="AR965">
            <v>1</v>
          </cell>
          <cell r="AS965">
            <v>42313</v>
          </cell>
          <cell r="AT965" t="str">
            <v>IDU-69-2008 Terminado Acciones de Movilidad IDU Arterial  -</v>
          </cell>
          <cell r="AV965" t="str">
            <v>sc</v>
          </cell>
        </row>
        <row r="966">
          <cell r="AP966">
            <v>24121610</v>
          </cell>
          <cell r="AQ966">
            <v>30001110</v>
          </cell>
          <cell r="AR966">
            <v>1</v>
          </cell>
          <cell r="AS966">
            <v>42412</v>
          </cell>
          <cell r="AT966" t="str">
            <v>IDU-1806-2015 Contratado Mantenimiento Periódico IDU Arterial BRIGADA DE REACCIÓN VIAL -</v>
          </cell>
          <cell r="AV966" t="str">
            <v>sc</v>
          </cell>
        </row>
        <row r="967">
          <cell r="AP967">
            <v>24121612</v>
          </cell>
          <cell r="AQ967">
            <v>30001110</v>
          </cell>
          <cell r="AR967">
            <v>1</v>
          </cell>
          <cell r="AS967">
            <v>42412</v>
          </cell>
          <cell r="AT967" t="str">
            <v>IDU-1806-2015 Contratado Mantenimiento Periódico IDU Arterial BRIGADA DE REACCIÓN VIAL -</v>
          </cell>
          <cell r="AV967" t="str">
            <v>sc</v>
          </cell>
        </row>
        <row r="968">
          <cell r="AP968">
            <v>24121614</v>
          </cell>
          <cell r="AQ968">
            <v>30001113</v>
          </cell>
          <cell r="AR968">
            <v>1</v>
          </cell>
          <cell r="AS968">
            <v>42412</v>
          </cell>
          <cell r="AT968" t="str">
            <v>IDU-1806-2015 Contratado Mantenimiento Periódico IDU Arterial BRIGADA DE REACCIÓN VIAL -</v>
          </cell>
          <cell r="AV968" t="str">
            <v>sc</v>
          </cell>
        </row>
        <row r="969">
          <cell r="AP969">
            <v>24121615</v>
          </cell>
          <cell r="AQ969">
            <v>30001113</v>
          </cell>
          <cell r="AR969">
            <v>1</v>
          </cell>
          <cell r="AS969">
            <v>42412</v>
          </cell>
          <cell r="AT969" t="str">
            <v>IDU-1806-2015 Contratado Mantenimiento Periódico IDU Arterial BRIGADA DE REACCIÓN VIAL -</v>
          </cell>
          <cell r="AV969" t="str">
            <v>sc</v>
          </cell>
        </row>
        <row r="970">
          <cell r="AP970">
            <v>24121616</v>
          </cell>
          <cell r="AQ970">
            <v>30001113</v>
          </cell>
          <cell r="AR970">
            <v>1</v>
          </cell>
          <cell r="AS970">
            <v>42412</v>
          </cell>
          <cell r="AT970" t="str">
            <v>IDU-1806-2015 Contratado Mantenimiento Periódico IDU Arterial BRIGADA DE REACCIÓN VIAL -</v>
          </cell>
          <cell r="AV970" t="str">
            <v>sc</v>
          </cell>
        </row>
        <row r="971">
          <cell r="AP971">
            <v>24121617</v>
          </cell>
          <cell r="AQ971">
            <v>30001113</v>
          </cell>
          <cell r="AR971">
            <v>1</v>
          </cell>
          <cell r="AS971">
            <v>42412</v>
          </cell>
          <cell r="AT971" t="str">
            <v>IDU-1806-2015 Contratado Mantenimiento Periódico IDU Arterial BRIGADA DE REACCIÓN VIAL -</v>
          </cell>
          <cell r="AV971" t="str">
            <v>sc</v>
          </cell>
        </row>
        <row r="972">
          <cell r="AP972">
            <v>24121620</v>
          </cell>
          <cell r="AQ972">
            <v>30001189</v>
          </cell>
          <cell r="AR972">
            <v>1</v>
          </cell>
          <cell r="AS972">
            <v>42313</v>
          </cell>
          <cell r="AT972" t="str">
            <v>IDU-49-2012 Terminado Acciones de Movilidad IDU Arterial  -</v>
          </cell>
          <cell r="AV972" t="str">
            <v>sc</v>
          </cell>
        </row>
        <row r="973">
          <cell r="AP973">
            <v>24121622</v>
          </cell>
          <cell r="AQ973">
            <v>30001190</v>
          </cell>
          <cell r="AR973">
            <v>1</v>
          </cell>
          <cell r="AS973">
            <v>42313</v>
          </cell>
          <cell r="AT973" t="str">
            <v>IDU-49-2012 Terminado Acciones de Movilidad IDU Arterial  -</v>
          </cell>
          <cell r="AV973" t="str">
            <v>sc</v>
          </cell>
        </row>
        <row r="974">
          <cell r="AP974">
            <v>24121629</v>
          </cell>
          <cell r="AQ974">
            <v>30001197</v>
          </cell>
          <cell r="AR974">
            <v>1</v>
          </cell>
          <cell r="AS974">
            <v>42313</v>
          </cell>
          <cell r="AT974" t="str">
            <v>IDU-69-2008 Terminado Acciones de Movilidad IDU Arterial  -</v>
          </cell>
          <cell r="AV974" t="str">
            <v>sc</v>
          </cell>
        </row>
        <row r="975">
          <cell r="AP975">
            <v>24121736</v>
          </cell>
          <cell r="AQ975">
            <v>50003462</v>
          </cell>
          <cell r="AR975">
            <v>1</v>
          </cell>
          <cell r="AS975">
            <v>42313</v>
          </cell>
          <cell r="AT975" t="str">
            <v>IDU-1686-2014 Terminado Mantenimiento Periódico IDU Arterial  -Calzada12-POLIZA ESTABILIDAD ACTIVA</v>
          </cell>
          <cell r="AV975" t="str">
            <v>sc</v>
          </cell>
        </row>
        <row r="976">
          <cell r="AP976">
            <v>24121737</v>
          </cell>
          <cell r="AQ976">
            <v>50003462</v>
          </cell>
          <cell r="AR976">
            <v>1</v>
          </cell>
          <cell r="AS976">
            <v>42313</v>
          </cell>
          <cell r="AT976" t="str">
            <v>IDU-1686-2014 Terminado Rehabilitación IDU Arterial  -Calzada12-POLIZA ESTABILIDAD ACTIVA</v>
          </cell>
          <cell r="AV976" t="str">
            <v>sc</v>
          </cell>
        </row>
        <row r="977">
          <cell r="AP977">
            <v>24121738</v>
          </cell>
          <cell r="AQ977">
            <v>50003462</v>
          </cell>
          <cell r="AR977">
            <v>1</v>
          </cell>
          <cell r="AS977">
            <v>42313</v>
          </cell>
          <cell r="AT977" t="str">
            <v>IDU-083-2012 Terminado Mantenimiento Periódico IDU Arterial  -Calzada12-POLIZA ESTABILIDAD ACTIVA</v>
          </cell>
          <cell r="AV977" t="str">
            <v>sc</v>
          </cell>
        </row>
        <row r="978">
          <cell r="AP978">
            <v>24122949</v>
          </cell>
          <cell r="AQ978">
            <v>50007121</v>
          </cell>
          <cell r="AR978">
            <v>1</v>
          </cell>
          <cell r="AS978">
            <v>42313</v>
          </cell>
          <cell r="AT978" t="str">
            <v>IDU-1686-2014 Terminado Rehabilitación IDU Arterial  -</v>
          </cell>
          <cell r="AV978" t="str">
            <v>sc</v>
          </cell>
        </row>
        <row r="979">
          <cell r="AP979">
            <v>24122951</v>
          </cell>
          <cell r="AQ979">
            <v>50007121</v>
          </cell>
          <cell r="AR979">
            <v>1</v>
          </cell>
          <cell r="AS979">
            <v>42313</v>
          </cell>
          <cell r="AT979" t="str">
            <v>IDU-1686-2014 Terminado Mantenimiento Periódico IDU Arterial  -</v>
          </cell>
          <cell r="AV979" t="str">
            <v>sc</v>
          </cell>
        </row>
        <row r="980">
          <cell r="AP980">
            <v>24122965</v>
          </cell>
          <cell r="AQ980">
            <v>50007123</v>
          </cell>
          <cell r="AR980">
            <v>1</v>
          </cell>
          <cell r="AS980">
            <v>42667</v>
          </cell>
          <cell r="AT980" t="str">
            <v>SD Terminado Mantenimiento Periódico UAERMV Arterial SD Intervenida 29/10/2012 Reporte depuración ejecución UMV-Calzada 4-POLIZA ESTABILIDAD ACTIVA</v>
          </cell>
          <cell r="AV980" t="str">
            <v>sc</v>
          </cell>
        </row>
        <row r="981">
          <cell r="AP981">
            <v>24122966</v>
          </cell>
          <cell r="AQ981">
            <v>50007123</v>
          </cell>
          <cell r="AR981">
            <v>1</v>
          </cell>
          <cell r="AS981">
            <v>42667</v>
          </cell>
          <cell r="AT981" t="str">
            <v>SD Terminado Mantenimiento Periódico UAERMV Arterial SD Intervenida 29/10/2012 Reporte depuración ejecución UMV-Calzada 4-POLIZA ESTABILIDAD ACTIVA</v>
          </cell>
          <cell r="AV981" t="str">
            <v>sc</v>
          </cell>
        </row>
        <row r="982">
          <cell r="AP982">
            <v>24122967</v>
          </cell>
          <cell r="AQ982">
            <v>50007123</v>
          </cell>
          <cell r="AR982">
            <v>1</v>
          </cell>
          <cell r="AS982">
            <v>42313</v>
          </cell>
          <cell r="AT982" t="str">
            <v>IDU-083-2012 Terminado Mantenimiento Periódico IDU Arterial  -Calzada 4-POLIZA ESTABILIDAD ACTIVA</v>
          </cell>
          <cell r="AV982" t="str">
            <v>sc</v>
          </cell>
        </row>
        <row r="983">
          <cell r="AP983">
            <v>24122968</v>
          </cell>
          <cell r="AQ983">
            <v>50007123</v>
          </cell>
          <cell r="AR983">
            <v>1</v>
          </cell>
          <cell r="AS983">
            <v>42313</v>
          </cell>
          <cell r="AT983" t="str">
            <v>IDU-083-2012 Terminado Mantenimiento Periódico IDU Arterial  -Calzada 4-POLIZA ESTABILIDAD ACTIVA</v>
          </cell>
          <cell r="AV983" t="str">
            <v>sc</v>
          </cell>
        </row>
        <row r="984">
          <cell r="AP984">
            <v>24122969</v>
          </cell>
          <cell r="AQ984">
            <v>50007123</v>
          </cell>
          <cell r="AR984">
            <v>1</v>
          </cell>
          <cell r="AS984">
            <v>42313</v>
          </cell>
          <cell r="AT984" t="str">
            <v>IDU-1686-2014 Terminado Rehabilitación IDU Arterial  -Calzada 4-POLIZA ESTABILIDAD ACTIVA</v>
          </cell>
          <cell r="AV984" t="str">
            <v>sc</v>
          </cell>
        </row>
        <row r="985">
          <cell r="AP985">
            <v>24122970</v>
          </cell>
          <cell r="AQ985">
            <v>50007123</v>
          </cell>
          <cell r="AR985">
            <v>1</v>
          </cell>
          <cell r="AS985">
            <v>42667</v>
          </cell>
          <cell r="AT985" t="str">
            <v>SD Terminado Mantenimiento Periódico UAERMV Arterial SD Intervenida 29/10/2012 Reporte depuración ejecución UMV-Calzada 4-POLIZA ESTABILIDAD ACTIVA</v>
          </cell>
          <cell r="AV985" t="str">
            <v>sc</v>
          </cell>
        </row>
        <row r="986">
          <cell r="AP986">
            <v>24122979</v>
          </cell>
          <cell r="AQ986">
            <v>50007125</v>
          </cell>
          <cell r="AR986">
            <v>1</v>
          </cell>
          <cell r="AS986">
            <v>42313</v>
          </cell>
          <cell r="AT986" t="str">
            <v>IDU-1686-2014 Terminado Rehabilitación IDU Arterial  -</v>
          </cell>
          <cell r="AV986" t="str">
            <v>sc</v>
          </cell>
        </row>
        <row r="987">
          <cell r="AP987">
            <v>24122983</v>
          </cell>
          <cell r="AQ987">
            <v>50007126</v>
          </cell>
          <cell r="AR987">
            <v>1</v>
          </cell>
          <cell r="AS987">
            <v>41029</v>
          </cell>
          <cell r="AT987" t="str">
            <v>CONV-008-2011 Terminado Mantenimiento Periódico UAERMV Arterial  -</v>
          </cell>
          <cell r="AV987" t="str">
            <v>sc</v>
          </cell>
        </row>
        <row r="988">
          <cell r="AP988">
            <v>24122984</v>
          </cell>
          <cell r="AQ988">
            <v>50007126</v>
          </cell>
          <cell r="AR988">
            <v>1</v>
          </cell>
          <cell r="AS988">
            <v>42313</v>
          </cell>
          <cell r="AT988" t="str">
            <v>IDU-1686-2014 Terminado Rehabilitación IDU Arterial  -</v>
          </cell>
          <cell r="AV988" t="str">
            <v>sc</v>
          </cell>
        </row>
        <row r="989">
          <cell r="AP989">
            <v>24122985</v>
          </cell>
          <cell r="AQ989">
            <v>50007126</v>
          </cell>
          <cell r="AR989">
            <v>1</v>
          </cell>
          <cell r="AS989">
            <v>41029</v>
          </cell>
          <cell r="AT989" t="str">
            <v>CONV-008-2011 Terminado Mantenimiento Periódico UAERMV Arterial  -</v>
          </cell>
          <cell r="AV989" t="str">
            <v>sc</v>
          </cell>
        </row>
        <row r="990">
          <cell r="AP990">
            <v>24122986</v>
          </cell>
          <cell r="AQ990">
            <v>50007126</v>
          </cell>
          <cell r="AR990">
            <v>1</v>
          </cell>
          <cell r="AS990">
            <v>42313</v>
          </cell>
          <cell r="AT990" t="str">
            <v>IDU-1686-2014 Terminado Rehabilitación IDU Arterial  -</v>
          </cell>
          <cell r="AV990" t="str">
            <v>sc</v>
          </cell>
        </row>
        <row r="991">
          <cell r="AP991">
            <v>24122987</v>
          </cell>
          <cell r="AQ991">
            <v>50007126</v>
          </cell>
          <cell r="AR991">
            <v>1</v>
          </cell>
          <cell r="AS991">
            <v>41029</v>
          </cell>
          <cell r="AT991" t="str">
            <v>CONV-008-2011 Terminado Mantenimiento Periódico UAERMV Arterial  -</v>
          </cell>
          <cell r="AV991" t="str">
            <v>sc</v>
          </cell>
        </row>
        <row r="992">
          <cell r="AP992">
            <v>24122988</v>
          </cell>
          <cell r="AQ992">
            <v>50007126</v>
          </cell>
          <cell r="AR992">
            <v>1</v>
          </cell>
          <cell r="AS992">
            <v>42313</v>
          </cell>
          <cell r="AT992" t="str">
            <v>IDU-1686-2014 Terminado Rehabilitación IDU Arterial  -</v>
          </cell>
          <cell r="AV992" t="str">
            <v>sc</v>
          </cell>
        </row>
        <row r="993">
          <cell r="AP993">
            <v>24122990</v>
          </cell>
          <cell r="AQ993">
            <v>50007130</v>
          </cell>
          <cell r="AR993">
            <v>1</v>
          </cell>
          <cell r="AS993">
            <v>42313</v>
          </cell>
          <cell r="AT993" t="str">
            <v>IDU-49-2012 Terminado Acciones de Movilidad IDU Arterial  -</v>
          </cell>
          <cell r="AV993" t="str">
            <v>sc</v>
          </cell>
        </row>
        <row r="994">
          <cell r="AP994">
            <v>24122992</v>
          </cell>
          <cell r="AQ994">
            <v>50007131</v>
          </cell>
          <cell r="AR994">
            <v>1</v>
          </cell>
          <cell r="AS994">
            <v>42313</v>
          </cell>
          <cell r="AT994" t="str">
            <v>IDU-69-2008 Terminado Acciones de Movilidad IDU Arterial  -</v>
          </cell>
          <cell r="AV994" t="str">
            <v>sc</v>
          </cell>
        </row>
        <row r="995">
          <cell r="AP995">
            <v>24123069</v>
          </cell>
          <cell r="AQ995">
            <v>50007197</v>
          </cell>
          <cell r="AR995">
            <v>1</v>
          </cell>
          <cell r="AS995">
            <v>42313</v>
          </cell>
          <cell r="AT995" t="str">
            <v>IDU-083-2012 Terminado Mantenimiento Periódico IDU Arterial  -</v>
          </cell>
          <cell r="AV995" t="str">
            <v>sc</v>
          </cell>
        </row>
        <row r="996">
          <cell r="AP996">
            <v>24123071</v>
          </cell>
          <cell r="AQ996">
            <v>50007197</v>
          </cell>
          <cell r="AR996">
            <v>1</v>
          </cell>
          <cell r="AS996">
            <v>42313</v>
          </cell>
          <cell r="AT996" t="str">
            <v>IDU-083-2012 Terminado Mantenimiento Periódico IDU Arterial  -</v>
          </cell>
          <cell r="AV996" t="str">
            <v>sc</v>
          </cell>
        </row>
        <row r="997">
          <cell r="AP997">
            <v>24123076</v>
          </cell>
          <cell r="AQ997">
            <v>50007198</v>
          </cell>
          <cell r="AR997">
            <v>1</v>
          </cell>
          <cell r="AS997">
            <v>42313</v>
          </cell>
          <cell r="AT997" t="str">
            <v>IDU-083-2012 Terminado Mantenimiento Periódico IDU Arterial  -</v>
          </cell>
          <cell r="AV997" t="str">
            <v>sc</v>
          </cell>
        </row>
        <row r="998">
          <cell r="AP998">
            <v>24123079</v>
          </cell>
          <cell r="AQ998">
            <v>50007198</v>
          </cell>
          <cell r="AR998">
            <v>1</v>
          </cell>
          <cell r="AS998">
            <v>42760</v>
          </cell>
          <cell r="AT998" t="str">
            <v>SD Terminado Parcheo UAERMV Arterial SD Reporte Ejecución diciembre de 2016-</v>
          </cell>
          <cell r="AV998" t="str">
            <v>sc</v>
          </cell>
        </row>
        <row r="999">
          <cell r="AP999">
            <v>24123080</v>
          </cell>
          <cell r="AQ999">
            <v>50007198</v>
          </cell>
          <cell r="AR999">
            <v>1</v>
          </cell>
          <cell r="AS999">
            <v>42313</v>
          </cell>
          <cell r="AT999" t="str">
            <v>IDU-1686-2014 Terminado Mantenimiento Periódico IDU Arterial  -</v>
          </cell>
          <cell r="AV999" t="str">
            <v>sc</v>
          </cell>
        </row>
        <row r="1000">
          <cell r="AP1000">
            <v>24123083</v>
          </cell>
          <cell r="AQ1000">
            <v>50007201</v>
          </cell>
          <cell r="AR1000">
            <v>1</v>
          </cell>
          <cell r="AS1000">
            <v>42313</v>
          </cell>
          <cell r="AT1000" t="str">
            <v>IDU-083-2012 Terminado Mantenimiento Periódico IDU Arterial  -</v>
          </cell>
          <cell r="AV1000" t="str">
            <v>sc</v>
          </cell>
        </row>
        <row r="1001">
          <cell r="AP1001">
            <v>24123084</v>
          </cell>
          <cell r="AQ1001">
            <v>50007201</v>
          </cell>
          <cell r="AR1001">
            <v>1</v>
          </cell>
          <cell r="AS1001">
            <v>42409</v>
          </cell>
          <cell r="AT1001" t="str">
            <v>IDU-1686-2014 Terminado Acciones de Movilidad IDU Arterial  -</v>
          </cell>
          <cell r="AV1001" t="str">
            <v>sc</v>
          </cell>
        </row>
        <row r="1002">
          <cell r="AP1002">
            <v>24123089</v>
          </cell>
          <cell r="AQ1002">
            <v>50007202</v>
          </cell>
          <cell r="AR1002">
            <v>1</v>
          </cell>
          <cell r="AS1002">
            <v>42313</v>
          </cell>
          <cell r="AT1002" t="str">
            <v>IDU-1686-2014 Terminado Rehabilitación IDU Arterial  -</v>
          </cell>
          <cell r="AV1002" t="str">
            <v>sc</v>
          </cell>
        </row>
        <row r="1003">
          <cell r="AP1003">
            <v>24123101</v>
          </cell>
          <cell r="AQ1003">
            <v>50007205</v>
          </cell>
          <cell r="AR1003">
            <v>1</v>
          </cell>
          <cell r="AS1003">
            <v>42313</v>
          </cell>
          <cell r="AT1003" t="str">
            <v>IDU-1686-2014 Terminado Mantenimiento Periódico IDU Arterial  -</v>
          </cell>
          <cell r="AV1003" t="str">
            <v>sc</v>
          </cell>
        </row>
        <row r="1004">
          <cell r="AP1004">
            <v>24123147</v>
          </cell>
          <cell r="AQ1004">
            <v>50007290</v>
          </cell>
          <cell r="AR1004">
            <v>1</v>
          </cell>
          <cell r="AS1004">
            <v>42313</v>
          </cell>
          <cell r="AT1004" t="str">
            <v>IDU-69-2008 Terminado Acciones de Movilidad IDU Arterial  -</v>
          </cell>
          <cell r="AV1004" t="str">
            <v>sc</v>
          </cell>
        </row>
        <row r="1005">
          <cell r="AP1005">
            <v>24123163</v>
          </cell>
          <cell r="AQ1005">
            <v>50007310</v>
          </cell>
          <cell r="AR1005">
            <v>1</v>
          </cell>
          <cell r="AS1005">
            <v>42313</v>
          </cell>
          <cell r="AT1005" t="str">
            <v>IDU-69-2008 Terminado Acciones de Movilidad IDU Arterial  -</v>
          </cell>
          <cell r="AV1005" t="str">
            <v>sc</v>
          </cell>
        </row>
        <row r="1006">
          <cell r="AP1006">
            <v>24123164</v>
          </cell>
          <cell r="AQ1006">
            <v>50007310</v>
          </cell>
          <cell r="AR1006">
            <v>1</v>
          </cell>
          <cell r="AS1006">
            <v>42313</v>
          </cell>
          <cell r="AT1006" t="str">
            <v>IDU-69-2008 Terminado Acciones de Movilidad IDU Arterial  -</v>
          </cell>
          <cell r="AV1006" t="str">
            <v>sc</v>
          </cell>
        </row>
        <row r="1007">
          <cell r="AP1007">
            <v>24123165</v>
          </cell>
          <cell r="AQ1007">
            <v>50007311</v>
          </cell>
          <cell r="AR1007">
            <v>1</v>
          </cell>
          <cell r="AS1007">
            <v>42101</v>
          </cell>
          <cell r="AT1007" t="str">
            <v>UMV-638-2013 Terminado Acciones de Movilidad UAERMV Arterial  -</v>
          </cell>
          <cell r="AV1007" t="str">
            <v>sc</v>
          </cell>
        </row>
        <row r="1008">
          <cell r="AP1008">
            <v>24123166</v>
          </cell>
          <cell r="AQ1008">
            <v>50007311</v>
          </cell>
          <cell r="AR1008">
            <v>1</v>
          </cell>
          <cell r="AS1008">
            <v>42101</v>
          </cell>
          <cell r="AT1008" t="str">
            <v>UMV-638-2013 Terminado Acciones de Movilidad UAERMV Arterial  -</v>
          </cell>
          <cell r="AV1008" t="str">
            <v>sc</v>
          </cell>
        </row>
        <row r="1009">
          <cell r="AP1009">
            <v>24123172</v>
          </cell>
          <cell r="AQ1009">
            <v>50007318</v>
          </cell>
          <cell r="AR1009">
            <v>1</v>
          </cell>
          <cell r="AS1009">
            <v>42313</v>
          </cell>
          <cell r="AT1009" t="str">
            <v>IDU-49-2012 Terminado Acciones de Movilidad IDU Arterial  -</v>
          </cell>
          <cell r="AV1009" t="str">
            <v>sc</v>
          </cell>
        </row>
        <row r="1010">
          <cell r="AP1010">
            <v>24123242</v>
          </cell>
          <cell r="AQ1010">
            <v>50007402</v>
          </cell>
          <cell r="AR1010">
            <v>1</v>
          </cell>
          <cell r="AS1010">
            <v>42524</v>
          </cell>
          <cell r="AT1010" t="str">
            <v>IDU-1806-2015 Contratado Conservacion IDU Arterial BRIGADA DE REACCION VIAL FASE I -</v>
          </cell>
          <cell r="AV1010" t="str">
            <v>sc</v>
          </cell>
        </row>
        <row r="1011">
          <cell r="AP1011">
            <v>24123243</v>
          </cell>
          <cell r="AQ1011">
            <v>50007402</v>
          </cell>
          <cell r="AR1011">
            <v>1</v>
          </cell>
          <cell r="AS1011">
            <v>42524</v>
          </cell>
          <cell r="AT1011" t="str">
            <v>IDU-1806-2015 Contratado Conservacion IDU Arterial BRIGADA DE REACCION VIAL FASE I -</v>
          </cell>
          <cell r="AV1011" t="str">
            <v>sc</v>
          </cell>
        </row>
        <row r="1012">
          <cell r="AP1012">
            <v>24123244</v>
          </cell>
          <cell r="AQ1012">
            <v>50007403</v>
          </cell>
          <cell r="AR1012">
            <v>1</v>
          </cell>
          <cell r="AS1012">
            <v>42524</v>
          </cell>
          <cell r="AT1012" t="str">
            <v>IDU-1806-2015 Contratado Conservacion IDU Arterial BRIGADA DE REACCION VIAL FASE I -</v>
          </cell>
          <cell r="AV1012" t="str">
            <v>sc</v>
          </cell>
        </row>
        <row r="1013">
          <cell r="AP1013">
            <v>24123245</v>
          </cell>
          <cell r="AQ1013">
            <v>50007403</v>
          </cell>
          <cell r="AR1013">
            <v>1</v>
          </cell>
          <cell r="AS1013">
            <v>42524</v>
          </cell>
          <cell r="AT1013" t="str">
            <v>IDU-1806-2015 Contratado Conservacion IDU Arterial BRIGADA DE REACCION VIAL FASE I -</v>
          </cell>
          <cell r="AV1013" t="str">
            <v>sc</v>
          </cell>
        </row>
        <row r="1014">
          <cell r="AP1014">
            <v>24123246</v>
          </cell>
          <cell r="AQ1014">
            <v>50007404</v>
          </cell>
          <cell r="AR1014">
            <v>1</v>
          </cell>
          <cell r="AS1014">
            <v>42313</v>
          </cell>
          <cell r="AT1014" t="str">
            <v>IDU-69-2008 Terminado Acciones de Movilidad IDU Arterial  -</v>
          </cell>
          <cell r="AV1014" t="str">
            <v>sc</v>
          </cell>
        </row>
        <row r="1015">
          <cell r="AP1015">
            <v>24123247</v>
          </cell>
          <cell r="AQ1015">
            <v>50007404</v>
          </cell>
          <cell r="AR1015">
            <v>1</v>
          </cell>
          <cell r="AS1015">
            <v>42313</v>
          </cell>
          <cell r="AT1015" t="str">
            <v>IDU-69-2008 Terminado Acciones de Movilidad IDU Arterial  -</v>
          </cell>
          <cell r="AV1015" t="str">
            <v>sc</v>
          </cell>
        </row>
        <row r="1016">
          <cell r="AP1016">
            <v>24123250</v>
          </cell>
          <cell r="AQ1016">
            <v>50007406</v>
          </cell>
          <cell r="AR1016">
            <v>1</v>
          </cell>
          <cell r="AS1016">
            <v>42524</v>
          </cell>
          <cell r="AT1016" t="str">
            <v>IDU-1806-2015 Contratado Conservacion IDU Arterial BRIGADA DE REACCION VIAL FASE I -</v>
          </cell>
          <cell r="AV1016" t="str">
            <v>sc</v>
          </cell>
        </row>
        <row r="1017">
          <cell r="AP1017">
            <v>24123251</v>
          </cell>
          <cell r="AQ1017">
            <v>50007406</v>
          </cell>
          <cell r="AR1017">
            <v>1</v>
          </cell>
          <cell r="AS1017">
            <v>42524</v>
          </cell>
          <cell r="AT1017" t="str">
            <v>IDU-1806-2015 Contratado Conservacion IDU Arterial BRIGADA DE REACCION VIAL FASE I -</v>
          </cell>
          <cell r="AV1017" t="str">
            <v>sc</v>
          </cell>
        </row>
        <row r="1018">
          <cell r="AP1018">
            <v>24123252</v>
          </cell>
          <cell r="AQ1018">
            <v>50007407</v>
          </cell>
          <cell r="AR1018">
            <v>1</v>
          </cell>
          <cell r="AS1018">
            <v>42524</v>
          </cell>
          <cell r="AT1018" t="str">
            <v>IDU-1806-2015 Contratado Conservacion IDU Arterial BRIGADA DE REACCION VIAL FASE I -</v>
          </cell>
          <cell r="AV1018" t="str">
            <v>sc</v>
          </cell>
        </row>
        <row r="1019">
          <cell r="AP1019">
            <v>24123253</v>
          </cell>
          <cell r="AQ1019">
            <v>50007407</v>
          </cell>
          <cell r="AR1019">
            <v>1</v>
          </cell>
          <cell r="AS1019">
            <v>42524</v>
          </cell>
          <cell r="AT1019" t="str">
            <v>IDU-1806-2015 Contratado Conservacion IDU Arterial BRIGADA DE REACCION VIAL FASE I -</v>
          </cell>
          <cell r="AV1019" t="str">
            <v>sc</v>
          </cell>
        </row>
        <row r="1020">
          <cell r="AP1020">
            <v>24123255</v>
          </cell>
          <cell r="AQ1020">
            <v>50007410</v>
          </cell>
          <cell r="AR1020">
            <v>1</v>
          </cell>
          <cell r="AS1020">
            <v>42313</v>
          </cell>
          <cell r="AT1020" t="str">
            <v>IDU-69-2008 Terminado Mantenimiento Periódico IDU Arterial  -</v>
          </cell>
          <cell r="AV1020" t="str">
            <v>sc</v>
          </cell>
        </row>
        <row r="1021">
          <cell r="AP1021">
            <v>24123257</v>
          </cell>
          <cell r="AQ1021">
            <v>50007417</v>
          </cell>
          <cell r="AR1021">
            <v>1</v>
          </cell>
          <cell r="AS1021">
            <v>42503</v>
          </cell>
          <cell r="AT1021" t="str">
            <v>IDU-1810-2013 Terminado Mantenimiento Periódico IDU Arterial  -Anden5-POLIZA ESTABILIDAD ACTIVA</v>
          </cell>
          <cell r="AV1021" t="str">
            <v>sc</v>
          </cell>
        </row>
        <row r="1022">
          <cell r="AP1022">
            <v>24123258</v>
          </cell>
          <cell r="AQ1022">
            <v>50007417</v>
          </cell>
          <cell r="AR1022">
            <v>1</v>
          </cell>
          <cell r="AS1022">
            <v>42503</v>
          </cell>
          <cell r="AT1022" t="str">
            <v>IDU-1810-2013 Terminado Mantenimiento Periódico IDU Arterial  -Anden5-POLIZA ESTABILIDAD ACTIVA</v>
          </cell>
          <cell r="AV1022" t="str">
            <v>sc</v>
          </cell>
        </row>
        <row r="1023">
          <cell r="AP1023">
            <v>24123259</v>
          </cell>
          <cell r="AQ1023">
            <v>50007418</v>
          </cell>
          <cell r="AR1023">
            <v>1</v>
          </cell>
          <cell r="AS1023">
            <v>42503</v>
          </cell>
          <cell r="AT1023" t="str">
            <v>IDU-1810-2013 Terminado Mantenimiento Periódico IDU Arterial  -Anden1-5-POLIZA ESTABILIDAD ACTIVA</v>
          </cell>
          <cell r="AV1023" t="str">
            <v>sc</v>
          </cell>
        </row>
        <row r="1024">
          <cell r="AP1024">
            <v>24123260</v>
          </cell>
          <cell r="AQ1024">
            <v>50007418</v>
          </cell>
          <cell r="AR1024">
            <v>1</v>
          </cell>
          <cell r="AS1024">
            <v>42503</v>
          </cell>
          <cell r="AT1024" t="str">
            <v>IDU-1810-2013 Terminado Mantenimiento Periódico IDU Arterial  -Anden1-5-POLIZA ESTABILIDAD ACTIVA</v>
          </cell>
          <cell r="AV1024" t="str">
            <v>sc</v>
          </cell>
        </row>
        <row r="1025">
          <cell r="AP1025">
            <v>24123262</v>
          </cell>
          <cell r="AQ1025">
            <v>50007419</v>
          </cell>
          <cell r="AR1025">
            <v>1</v>
          </cell>
          <cell r="AS1025">
            <v>42503</v>
          </cell>
          <cell r="AT1025" t="str">
            <v>IDU-1810-2013 Terminado Mantenimiento Periódico IDU Arterial  -Anden1-5-POLIZA ESTABILIDAD ACTIVA</v>
          </cell>
          <cell r="AV1025" t="str">
            <v>sc</v>
          </cell>
        </row>
        <row r="1026">
          <cell r="AP1026">
            <v>24123263</v>
          </cell>
          <cell r="AQ1026">
            <v>50007419</v>
          </cell>
          <cell r="AR1026">
            <v>1</v>
          </cell>
          <cell r="AS1026">
            <v>42503</v>
          </cell>
          <cell r="AT1026" t="str">
            <v>IDU-1810-2013 Terminado Mantenimiento Periódico IDU Arterial  -Anden1-5-POLIZA ESTABILIDAD ACTIVA</v>
          </cell>
          <cell r="AV1026" t="str">
            <v>sc</v>
          </cell>
        </row>
        <row r="1027">
          <cell r="AP1027">
            <v>24123264</v>
          </cell>
          <cell r="AQ1027">
            <v>50007420</v>
          </cell>
          <cell r="AR1027">
            <v>1</v>
          </cell>
          <cell r="AS1027">
            <v>42503</v>
          </cell>
          <cell r="AT1027" t="str">
            <v>IDU-1810-2013 Terminado Diagnostico IDU Arterial  -Anden1-5-POLIZA ESTABILIDAD ACTIVA</v>
          </cell>
          <cell r="AV1027" t="str">
            <v>sc</v>
          </cell>
        </row>
        <row r="1028">
          <cell r="AP1028">
            <v>24123265</v>
          </cell>
          <cell r="AQ1028">
            <v>50007420</v>
          </cell>
          <cell r="AR1028">
            <v>1</v>
          </cell>
          <cell r="AS1028">
            <v>42503</v>
          </cell>
          <cell r="AT1028" t="str">
            <v>IDU-1810-2013 Terminado Diagnostico IDU Arterial  -Anden1-5-POLIZA ESTABILIDAD ACTIVA</v>
          </cell>
          <cell r="AV1028" t="str">
            <v>sc</v>
          </cell>
        </row>
        <row r="1029">
          <cell r="AP1029">
            <v>24123266</v>
          </cell>
          <cell r="AQ1029">
            <v>50007421</v>
          </cell>
          <cell r="AR1029">
            <v>1</v>
          </cell>
          <cell r="AS1029">
            <v>42503</v>
          </cell>
          <cell r="AT1029" t="str">
            <v>IDU-1810-2013 Terminado Diagnostico IDU Arterial  -Calzada 2-4-POLIZA ESTABILIDAD ACTIVA</v>
          </cell>
          <cell r="AV1029" t="str">
            <v>sc</v>
          </cell>
        </row>
        <row r="1030">
          <cell r="AP1030">
            <v>24123267</v>
          </cell>
          <cell r="AQ1030">
            <v>50007421</v>
          </cell>
          <cell r="AR1030">
            <v>1</v>
          </cell>
          <cell r="AS1030">
            <v>42503</v>
          </cell>
          <cell r="AT1030" t="str">
            <v>IDU-1810-2013 Terminado Diagnostico IDU Arterial  -Calzada 2-4-POLIZA ESTABILIDAD ACTIVA</v>
          </cell>
          <cell r="AV1030" t="str">
            <v>sc</v>
          </cell>
        </row>
        <row r="1031">
          <cell r="AP1031">
            <v>24123268</v>
          </cell>
          <cell r="AQ1031">
            <v>50007422</v>
          </cell>
          <cell r="AR1031">
            <v>1</v>
          </cell>
          <cell r="AS1031">
            <v>42503</v>
          </cell>
          <cell r="AT1031" t="str">
            <v>IDU-1810-2013 Terminado Diagnostico IDU Arterial  -Calzada 2-4-POLIZA ESTABILIDAD ACTIVA</v>
          </cell>
          <cell r="AV1031" t="str">
            <v>sc</v>
          </cell>
        </row>
        <row r="1032">
          <cell r="AP1032">
            <v>24123269</v>
          </cell>
          <cell r="AQ1032">
            <v>50007422</v>
          </cell>
          <cell r="AR1032">
            <v>1</v>
          </cell>
          <cell r="AS1032">
            <v>42503</v>
          </cell>
          <cell r="AT1032" t="str">
            <v>IDU-1810-2013 Terminado Diagnostico IDU Arterial  -Calzada 2-4-POLIZA ESTABILIDAD ACTIVA</v>
          </cell>
          <cell r="AV1032" t="str">
            <v>sc</v>
          </cell>
        </row>
        <row r="1033">
          <cell r="AP1033">
            <v>24123270</v>
          </cell>
          <cell r="AQ1033">
            <v>50007427</v>
          </cell>
          <cell r="AR1033">
            <v>1</v>
          </cell>
          <cell r="AS1033">
            <v>42524</v>
          </cell>
          <cell r="AT1033" t="str">
            <v>IDU-1806-2015 Contratado Conservacion IDU Arterial BRIGADA DE REACCION VIAL FASE I -</v>
          </cell>
          <cell r="AV1033" t="str">
            <v>sc</v>
          </cell>
        </row>
        <row r="1034">
          <cell r="AP1034">
            <v>24123271</v>
          </cell>
          <cell r="AQ1034">
            <v>50007427</v>
          </cell>
          <cell r="AR1034">
            <v>1</v>
          </cell>
          <cell r="AS1034">
            <v>42524</v>
          </cell>
          <cell r="AT1034" t="str">
            <v>IDU-1806-2015 Contratado Conservacion IDU Arterial BRIGADA DE REACCION VIAL FASE I -</v>
          </cell>
          <cell r="AV1034" t="str">
            <v>sc</v>
          </cell>
        </row>
        <row r="1035">
          <cell r="AP1035">
            <v>24123272</v>
          </cell>
          <cell r="AQ1035">
            <v>50007427</v>
          </cell>
          <cell r="AR1035">
            <v>1</v>
          </cell>
          <cell r="AS1035">
            <v>42524</v>
          </cell>
          <cell r="AT1035" t="str">
            <v>IDU-1806-2015 Contratado Conservacion IDU Arterial BRIGADA DE REACCION VIAL FASE I -</v>
          </cell>
          <cell r="AV1035" t="str">
            <v>sc</v>
          </cell>
        </row>
        <row r="1036">
          <cell r="AP1036">
            <v>24123273</v>
          </cell>
          <cell r="AQ1036">
            <v>50007427</v>
          </cell>
          <cell r="AR1036">
            <v>1</v>
          </cell>
          <cell r="AS1036">
            <v>42524</v>
          </cell>
          <cell r="AT1036" t="str">
            <v>IDU-1806-2015 Contratado Conservacion IDU Arterial BRIGADA DE REACCION VIAL FASE I -</v>
          </cell>
          <cell r="AV1036" t="str">
            <v>sc</v>
          </cell>
        </row>
        <row r="1037">
          <cell r="AP1037">
            <v>24123274</v>
          </cell>
          <cell r="AQ1037">
            <v>50007427</v>
          </cell>
          <cell r="AR1037">
            <v>1</v>
          </cell>
          <cell r="AS1037">
            <v>42524</v>
          </cell>
          <cell r="AT1037" t="str">
            <v>IDU-1806-2015 Contratado Conservacion IDU Arterial BRIGADA DE REACCION VIAL FASE I -</v>
          </cell>
          <cell r="AV1037" t="str">
            <v>sc</v>
          </cell>
        </row>
        <row r="1038">
          <cell r="AP1038">
            <v>24123275</v>
          </cell>
          <cell r="AQ1038">
            <v>50007428</v>
          </cell>
          <cell r="AR1038">
            <v>1</v>
          </cell>
          <cell r="AS1038">
            <v>42524</v>
          </cell>
          <cell r="AT1038" t="str">
            <v>IDU-1806-2015 Contratado Conservacion IDU Arterial BRIGADA DE REACCION VIAL FASE I -</v>
          </cell>
          <cell r="AV1038" t="str">
            <v>sc</v>
          </cell>
        </row>
        <row r="1039">
          <cell r="AP1039">
            <v>24123276</v>
          </cell>
          <cell r="AQ1039">
            <v>50007428</v>
          </cell>
          <cell r="AR1039">
            <v>1</v>
          </cell>
          <cell r="AS1039">
            <v>42524</v>
          </cell>
          <cell r="AT1039" t="str">
            <v>IDU-1806-2015 Contratado Conservacion IDU Arterial BRIGADA DE REACCION VIAL FASE I -</v>
          </cell>
          <cell r="AV1039" t="str">
            <v>sc</v>
          </cell>
        </row>
        <row r="1040">
          <cell r="AP1040">
            <v>24123277</v>
          </cell>
          <cell r="AQ1040">
            <v>50007428</v>
          </cell>
          <cell r="AR1040">
            <v>1</v>
          </cell>
          <cell r="AS1040">
            <v>42524</v>
          </cell>
          <cell r="AT1040" t="str">
            <v>IDU-1806-2015 Contratado Conservacion IDU Arterial BRIGADA DE REACCION VIAL FASE I -</v>
          </cell>
          <cell r="AV1040" t="str">
            <v>sc</v>
          </cell>
        </row>
        <row r="1041">
          <cell r="AP1041">
            <v>24123278</v>
          </cell>
          <cell r="AQ1041">
            <v>50007428</v>
          </cell>
          <cell r="AR1041">
            <v>1</v>
          </cell>
          <cell r="AS1041">
            <v>42524</v>
          </cell>
          <cell r="AT1041" t="str">
            <v>IDU-1806-2015 Contratado Conservacion IDU Arterial BRIGADA DE REACCION VIAL FASE I -</v>
          </cell>
          <cell r="AV1041" t="str">
            <v>sc</v>
          </cell>
        </row>
        <row r="1042">
          <cell r="AP1042">
            <v>24123280</v>
          </cell>
          <cell r="AQ1042">
            <v>50007429</v>
          </cell>
          <cell r="AR1042">
            <v>1</v>
          </cell>
          <cell r="AS1042">
            <v>42524</v>
          </cell>
          <cell r="AT1042" t="str">
            <v>IDU-1806-2015 Contratado Conservacion IDU Arterial BRIGADA DE REACCION VIAL FASE I -</v>
          </cell>
          <cell r="AV1042" t="str">
            <v>sc</v>
          </cell>
        </row>
        <row r="1043">
          <cell r="AP1043">
            <v>24123281</v>
          </cell>
          <cell r="AQ1043">
            <v>50007429</v>
          </cell>
          <cell r="AR1043">
            <v>1</v>
          </cell>
          <cell r="AS1043">
            <v>42524</v>
          </cell>
          <cell r="AT1043" t="str">
            <v>IDU-1806-2015 Contratado Conservacion IDU Arterial BRIGADA DE REACCION VIAL FASE I -</v>
          </cell>
          <cell r="AV1043" t="str">
            <v>sc</v>
          </cell>
        </row>
        <row r="1044">
          <cell r="AP1044">
            <v>24123282</v>
          </cell>
          <cell r="AQ1044">
            <v>50007429</v>
          </cell>
          <cell r="AR1044">
            <v>1</v>
          </cell>
          <cell r="AS1044">
            <v>42524</v>
          </cell>
          <cell r="AT1044" t="str">
            <v>IDU-1806-2015 Contratado Conservacion IDU Arterial BRIGADA DE REACCION VIAL FASE I -</v>
          </cell>
          <cell r="AV1044" t="str">
            <v>sc</v>
          </cell>
        </row>
        <row r="1045">
          <cell r="AP1045">
            <v>24123283</v>
          </cell>
          <cell r="AQ1045">
            <v>50007429</v>
          </cell>
          <cell r="AR1045">
            <v>1</v>
          </cell>
          <cell r="AS1045">
            <v>42524</v>
          </cell>
          <cell r="AT1045" t="str">
            <v>IDU-1806-2015 Contratado Conservacion IDU Arterial BRIGADA DE REACCION VIAL FASE I -</v>
          </cell>
          <cell r="AV1045" t="str">
            <v>sc</v>
          </cell>
        </row>
        <row r="1046">
          <cell r="AP1046">
            <v>24123284</v>
          </cell>
          <cell r="AQ1046">
            <v>50007430</v>
          </cell>
          <cell r="AR1046">
            <v>1</v>
          </cell>
          <cell r="AS1046">
            <v>42524</v>
          </cell>
          <cell r="AT1046" t="str">
            <v>IDU-1806-2015 Contratado Conservacion IDU Arterial BRIGADA DE REACCION VIAL FASE I -</v>
          </cell>
          <cell r="AV1046" t="str">
            <v>sc</v>
          </cell>
        </row>
        <row r="1047">
          <cell r="AP1047">
            <v>24123285</v>
          </cell>
          <cell r="AQ1047">
            <v>50007430</v>
          </cell>
          <cell r="AR1047">
            <v>1</v>
          </cell>
          <cell r="AS1047">
            <v>42524</v>
          </cell>
          <cell r="AT1047" t="str">
            <v>IDU-1806-2015 Contratado Conservacion IDU Arterial BRIGADA DE REACCION VIAL FASE I -</v>
          </cell>
          <cell r="AV1047" t="str">
            <v>sc</v>
          </cell>
        </row>
        <row r="1048">
          <cell r="AP1048">
            <v>24123286</v>
          </cell>
          <cell r="AQ1048">
            <v>50007430</v>
          </cell>
          <cell r="AR1048">
            <v>1</v>
          </cell>
          <cell r="AS1048">
            <v>42524</v>
          </cell>
          <cell r="AT1048" t="str">
            <v>IDU-1806-2015 Contratado Conservacion IDU Arterial BRIGADA DE REACCION VIAL FASE I -</v>
          </cell>
          <cell r="AV1048" t="str">
            <v>sc</v>
          </cell>
        </row>
        <row r="1049">
          <cell r="AP1049">
            <v>24123287</v>
          </cell>
          <cell r="AQ1049">
            <v>50007430</v>
          </cell>
          <cell r="AR1049">
            <v>1</v>
          </cell>
          <cell r="AS1049">
            <v>42524</v>
          </cell>
          <cell r="AT1049" t="str">
            <v>IDU-1806-2015 Contratado Conservacion IDU Arterial BRIGADA DE REACCION VIAL FASE I -</v>
          </cell>
          <cell r="AV1049" t="str">
            <v>sc</v>
          </cell>
        </row>
        <row r="1050">
          <cell r="AP1050">
            <v>24123288</v>
          </cell>
          <cell r="AQ1050">
            <v>50007430</v>
          </cell>
          <cell r="AR1050">
            <v>1</v>
          </cell>
          <cell r="AS1050">
            <v>42524</v>
          </cell>
          <cell r="AT1050" t="str">
            <v>IDU-1806-2015 Contratado Conservacion IDU Arterial BRIGADA DE REACCION VIAL FASE I -</v>
          </cell>
          <cell r="AV1050" t="str">
            <v>sc</v>
          </cell>
        </row>
        <row r="1051">
          <cell r="AP1051">
            <v>24123289</v>
          </cell>
          <cell r="AQ1051">
            <v>50007431</v>
          </cell>
          <cell r="AR1051">
            <v>1</v>
          </cell>
          <cell r="AS1051">
            <v>42524</v>
          </cell>
          <cell r="AT1051" t="str">
            <v>IDU-1806-2015 Contratado Conservacion IDU Arterial BRIGADA DE REACCION VIAL FASE I -</v>
          </cell>
          <cell r="AV1051" t="str">
            <v>sc</v>
          </cell>
        </row>
        <row r="1052">
          <cell r="AP1052">
            <v>24123290</v>
          </cell>
          <cell r="AQ1052">
            <v>50007431</v>
          </cell>
          <cell r="AR1052">
            <v>1</v>
          </cell>
          <cell r="AS1052">
            <v>42524</v>
          </cell>
          <cell r="AT1052" t="str">
            <v>IDU-1806-2015 Contratado Conservacion IDU Arterial BRIGADA DE REACCION VIAL FASE I -</v>
          </cell>
          <cell r="AV1052" t="str">
            <v>sc</v>
          </cell>
        </row>
        <row r="1053">
          <cell r="AP1053">
            <v>24123291</v>
          </cell>
          <cell r="AQ1053">
            <v>50007431</v>
          </cell>
          <cell r="AR1053">
            <v>1</v>
          </cell>
          <cell r="AS1053">
            <v>42524</v>
          </cell>
          <cell r="AT1053" t="str">
            <v>IDU-1806-2015 Contratado Conservacion IDU Arterial BRIGADA DE REACCION VIAL FASE I -</v>
          </cell>
          <cell r="AV1053" t="str">
            <v>sc</v>
          </cell>
        </row>
        <row r="1054">
          <cell r="AP1054">
            <v>24123292</v>
          </cell>
          <cell r="AQ1054">
            <v>50007431</v>
          </cell>
          <cell r="AR1054">
            <v>1</v>
          </cell>
          <cell r="AS1054">
            <v>42760</v>
          </cell>
          <cell r="AT1054" t="str">
            <v>SD Terminado Parcheo UAERMV Arterial SD Reporte Ejecución diciembre de 2016-</v>
          </cell>
          <cell r="AV1054" t="str">
            <v>sc</v>
          </cell>
        </row>
        <row r="1055">
          <cell r="AP1055">
            <v>24123293</v>
          </cell>
          <cell r="AQ1055">
            <v>50007431</v>
          </cell>
          <cell r="AR1055">
            <v>1</v>
          </cell>
          <cell r="AS1055">
            <v>42524</v>
          </cell>
          <cell r="AT1055" t="str">
            <v>IDU-1806-2015 Contratado Conservacion IDU Arterial BRIGADA DE REACCION VIAL FASE I -</v>
          </cell>
          <cell r="AV1055" t="str">
            <v>sc</v>
          </cell>
        </row>
        <row r="1056">
          <cell r="AP1056">
            <v>24123294</v>
          </cell>
          <cell r="AQ1056">
            <v>50007432</v>
          </cell>
          <cell r="AR1056">
            <v>1</v>
          </cell>
          <cell r="AS1056">
            <v>42524</v>
          </cell>
          <cell r="AT1056" t="str">
            <v>IDU-1806-2015 Contratado Conservacion IDU Arterial BRIGADA DE REACCION VIAL FASE I -</v>
          </cell>
          <cell r="AV1056" t="str">
            <v>sc</v>
          </cell>
        </row>
        <row r="1057">
          <cell r="AP1057">
            <v>24123295</v>
          </cell>
          <cell r="AQ1057">
            <v>50007432</v>
          </cell>
          <cell r="AR1057">
            <v>1</v>
          </cell>
          <cell r="AS1057">
            <v>42524</v>
          </cell>
          <cell r="AT1057" t="str">
            <v>IDU-1806-2015 Contratado Conservacion IDU Arterial BRIGADA DE REACCION VIAL FASE I -</v>
          </cell>
          <cell r="AV1057" t="str">
            <v>sc</v>
          </cell>
        </row>
        <row r="1058">
          <cell r="AP1058">
            <v>24123296</v>
          </cell>
          <cell r="AQ1058">
            <v>50007432</v>
          </cell>
          <cell r="AR1058">
            <v>1</v>
          </cell>
          <cell r="AS1058">
            <v>42524</v>
          </cell>
          <cell r="AT1058" t="str">
            <v>IDU-1806-2015 Contratado Conservacion IDU Arterial BRIGADA DE REACCION VIAL FASE I -</v>
          </cell>
          <cell r="AV1058" t="str">
            <v>sc</v>
          </cell>
        </row>
        <row r="1059">
          <cell r="AP1059">
            <v>24123298</v>
          </cell>
          <cell r="AQ1059">
            <v>50007432</v>
          </cell>
          <cell r="AR1059">
            <v>1</v>
          </cell>
          <cell r="AS1059">
            <v>42524</v>
          </cell>
          <cell r="AT1059" t="str">
            <v>IDU-1806-2015 Contratado Conservacion IDU Arterial BRIGADA DE REACCION VIAL FASE I -</v>
          </cell>
          <cell r="AV1059" t="str">
            <v>sc</v>
          </cell>
        </row>
        <row r="1060">
          <cell r="AP1060">
            <v>24123299</v>
          </cell>
          <cell r="AQ1060">
            <v>50007432</v>
          </cell>
          <cell r="AR1060">
            <v>1</v>
          </cell>
          <cell r="AS1060">
            <v>42524</v>
          </cell>
          <cell r="AT1060" t="str">
            <v>IDU-1806-2015 Contratado Conservacion IDU Arterial BRIGADA DE REACCION VIAL FASE I -</v>
          </cell>
          <cell r="AV1060" t="str">
            <v>sc</v>
          </cell>
        </row>
        <row r="1061">
          <cell r="AP1061">
            <v>24123302</v>
          </cell>
          <cell r="AQ1061">
            <v>50007442</v>
          </cell>
          <cell r="AR1061">
            <v>1</v>
          </cell>
          <cell r="AS1061">
            <v>42313</v>
          </cell>
          <cell r="AT1061" t="str">
            <v>IDU-49-2012 Terminado Acciones de Movilidad IDU Arterial  -</v>
          </cell>
          <cell r="AV1061" t="str">
            <v>sc</v>
          </cell>
        </row>
        <row r="1062">
          <cell r="AP1062">
            <v>24123304</v>
          </cell>
          <cell r="AQ1062">
            <v>50007443</v>
          </cell>
          <cell r="AR1062">
            <v>1</v>
          </cell>
          <cell r="AS1062">
            <v>42313</v>
          </cell>
          <cell r="AT1062" t="str">
            <v>IDU-1810-2013 Terminado Mantenimiento Periódico IDU Arterial  -</v>
          </cell>
          <cell r="AV1062" t="str">
            <v>sc</v>
          </cell>
        </row>
        <row r="1063">
          <cell r="AP1063">
            <v>24123311</v>
          </cell>
          <cell r="AQ1063">
            <v>50007447</v>
          </cell>
          <cell r="AR1063">
            <v>1</v>
          </cell>
          <cell r="AS1063">
            <v>42313</v>
          </cell>
          <cell r="AT1063" t="str">
            <v>IDU-69-2008 Terminado Acciones de Movilidad IDU Arterial  -</v>
          </cell>
          <cell r="AV1063" t="str">
            <v>sc</v>
          </cell>
        </row>
        <row r="1064">
          <cell r="AP1064">
            <v>24123315</v>
          </cell>
          <cell r="AQ1064">
            <v>50007448</v>
          </cell>
          <cell r="AR1064">
            <v>1</v>
          </cell>
          <cell r="AS1064">
            <v>42313</v>
          </cell>
          <cell r="AT1064" t="str">
            <v>IDU-69-2008 Terminado Acciones de Movilidad IDU Arterial  -</v>
          </cell>
          <cell r="AV1064" t="str">
            <v>sc</v>
          </cell>
        </row>
        <row r="1065">
          <cell r="AP1065">
            <v>24123322</v>
          </cell>
          <cell r="AQ1065">
            <v>50007451</v>
          </cell>
          <cell r="AR1065">
            <v>1</v>
          </cell>
          <cell r="AS1065">
            <v>42313</v>
          </cell>
          <cell r="AT1065" t="str">
            <v>IDU-69-2008 Terminado Acciones de Movilidad IDU Arterial  -</v>
          </cell>
          <cell r="AV1065" t="str">
            <v>sc</v>
          </cell>
        </row>
        <row r="1066">
          <cell r="AP1066">
            <v>24123323</v>
          </cell>
          <cell r="AQ1066">
            <v>50007452</v>
          </cell>
          <cell r="AR1066">
            <v>1</v>
          </cell>
          <cell r="AS1066">
            <v>42313</v>
          </cell>
          <cell r="AT1066" t="str">
            <v>IDU-69-2008 Terminado Acciones de Movilidad IDU Arterial  -</v>
          </cell>
          <cell r="AV1066" t="str">
            <v>sc</v>
          </cell>
        </row>
        <row r="1067">
          <cell r="AP1067">
            <v>24123324</v>
          </cell>
          <cell r="AQ1067">
            <v>50007452</v>
          </cell>
          <cell r="AR1067">
            <v>1</v>
          </cell>
          <cell r="AS1067">
            <v>40774</v>
          </cell>
          <cell r="AT1067" t="str">
            <v>CONV-016-2011 Terminado Mantenimiento Periódico UAERMV Arterial  -</v>
          </cell>
          <cell r="AV1067" t="str">
            <v>sc</v>
          </cell>
        </row>
        <row r="1068">
          <cell r="AP1068">
            <v>24123326</v>
          </cell>
          <cell r="AQ1068">
            <v>50007453</v>
          </cell>
          <cell r="AR1068">
            <v>1</v>
          </cell>
          <cell r="AS1068">
            <v>42313</v>
          </cell>
          <cell r="AT1068" t="str">
            <v>IDU-69-2008 Terminado Acciones de Movilidad IDU Arterial  -</v>
          </cell>
          <cell r="AV1068" t="str">
            <v>sc</v>
          </cell>
        </row>
        <row r="1069">
          <cell r="AP1069">
            <v>24123328</v>
          </cell>
          <cell r="AQ1069">
            <v>50007455</v>
          </cell>
          <cell r="AR1069">
            <v>1</v>
          </cell>
          <cell r="AS1069">
            <v>42313</v>
          </cell>
          <cell r="AT1069" t="str">
            <v>IDU-69-2008 Terminado Mantenimiento Periódico IDU Arterial  -</v>
          </cell>
          <cell r="AV1069" t="str">
            <v>sc</v>
          </cell>
        </row>
        <row r="1070">
          <cell r="AP1070">
            <v>24123333</v>
          </cell>
          <cell r="AQ1070">
            <v>50007457</v>
          </cell>
          <cell r="AR1070">
            <v>1</v>
          </cell>
          <cell r="AS1070">
            <v>42313</v>
          </cell>
          <cell r="AT1070" t="str">
            <v>IDU-49-2012 Terminado Acciones de Movilidad IDU Arterial  -Anden 7-POLIZA ESTABILIDAD ACTIVA</v>
          </cell>
          <cell r="AV1070" t="str">
            <v>sc</v>
          </cell>
        </row>
        <row r="1071">
          <cell r="AP1071">
            <v>24123334</v>
          </cell>
          <cell r="AQ1071">
            <v>50007459</v>
          </cell>
          <cell r="AR1071">
            <v>1</v>
          </cell>
          <cell r="AS1071">
            <v>42313</v>
          </cell>
          <cell r="AT1071" t="str">
            <v>IDU-69-2008 Terminado Acciones de Movilidad IDU Arterial  -</v>
          </cell>
          <cell r="AV1071" t="str">
            <v>sc</v>
          </cell>
        </row>
        <row r="1072">
          <cell r="AP1072">
            <v>24123335</v>
          </cell>
          <cell r="AQ1072">
            <v>50007468</v>
          </cell>
          <cell r="AR1072">
            <v>1</v>
          </cell>
          <cell r="AS1072">
            <v>42524</v>
          </cell>
          <cell r="AT1072" t="str">
            <v>IDU-1806-2015 Contratado Conservacion IDU Arterial BRIGADA DE REACCION VIAL FASE I -</v>
          </cell>
          <cell r="AV1072" t="str">
            <v>sc</v>
          </cell>
        </row>
        <row r="1073">
          <cell r="AP1073">
            <v>24123336</v>
          </cell>
          <cell r="AQ1073">
            <v>50007468</v>
          </cell>
          <cell r="AR1073">
            <v>1</v>
          </cell>
          <cell r="AS1073">
            <v>42524</v>
          </cell>
          <cell r="AT1073" t="str">
            <v>IDU-1806-2015 Contratado Conservacion IDU Arterial BRIGADA DE REACCION VIAL FASE I -</v>
          </cell>
          <cell r="AV1073" t="str">
            <v>sc</v>
          </cell>
        </row>
        <row r="1074">
          <cell r="AP1074">
            <v>24123337</v>
          </cell>
          <cell r="AQ1074">
            <v>50007469</v>
          </cell>
          <cell r="AR1074">
            <v>1</v>
          </cell>
          <cell r="AS1074">
            <v>42524</v>
          </cell>
          <cell r="AT1074" t="str">
            <v>IDU-1806-2015 Contratado Conservacion IDU Arterial BRIGADA DE REACCION VIAL FASE I -</v>
          </cell>
          <cell r="AV1074" t="str">
            <v>sc</v>
          </cell>
        </row>
        <row r="1075">
          <cell r="AP1075">
            <v>24123338</v>
          </cell>
          <cell r="AQ1075">
            <v>50007469</v>
          </cell>
          <cell r="AR1075">
            <v>1</v>
          </cell>
          <cell r="AS1075">
            <v>42524</v>
          </cell>
          <cell r="AT1075" t="str">
            <v>IDU-1806-2015 Contratado Conservacion IDU Arterial BRIGADA DE REACCION VIAL FASE I -</v>
          </cell>
          <cell r="AV1075" t="str">
            <v>sc</v>
          </cell>
        </row>
        <row r="1076">
          <cell r="AP1076">
            <v>24123339</v>
          </cell>
          <cell r="AQ1076">
            <v>50007470</v>
          </cell>
          <cell r="AR1076">
            <v>1</v>
          </cell>
          <cell r="AS1076">
            <v>42524</v>
          </cell>
          <cell r="AT1076" t="str">
            <v>IDU-1806-2015 Contratado Conservacion IDU Arterial BRIGADA DE REACCION VIAL FASE I -</v>
          </cell>
          <cell r="AV1076" t="str">
            <v>sc</v>
          </cell>
        </row>
        <row r="1077">
          <cell r="AP1077">
            <v>24123340</v>
          </cell>
          <cell r="AQ1077">
            <v>50007470</v>
          </cell>
          <cell r="AR1077">
            <v>1</v>
          </cell>
          <cell r="AS1077">
            <v>42524</v>
          </cell>
          <cell r="AT1077" t="str">
            <v>IDU-1806-2015 Contratado Conservacion IDU Arterial BRIGADA DE REACCION VIAL FASE I -</v>
          </cell>
          <cell r="AV1077" t="str">
            <v>sc</v>
          </cell>
        </row>
        <row r="1078">
          <cell r="AP1078">
            <v>24123345</v>
          </cell>
          <cell r="AQ1078">
            <v>50007473</v>
          </cell>
          <cell r="AR1078">
            <v>1</v>
          </cell>
          <cell r="AS1078">
            <v>42503</v>
          </cell>
          <cell r="AT1078" t="str">
            <v>IDU-1810-2013 Terminado Diagnostico IDU Arterial  -Puente1-POLIZA ESTABILIDAD ACTIVA</v>
          </cell>
          <cell r="AV1078" t="str">
            <v>sc</v>
          </cell>
        </row>
        <row r="1079">
          <cell r="AP1079">
            <v>24123346</v>
          </cell>
          <cell r="AQ1079">
            <v>50007474</v>
          </cell>
          <cell r="AR1079">
            <v>1</v>
          </cell>
          <cell r="AS1079">
            <v>42503</v>
          </cell>
          <cell r="AT1079" t="str">
            <v>IDU-1810-2013 Terminado Diagnostico IDU Arterial  -Puente1-POLIZA ESTABILIDAD ACTIVA</v>
          </cell>
          <cell r="AV1079" t="str">
            <v>sc</v>
          </cell>
        </row>
        <row r="1080">
          <cell r="AP1080">
            <v>24123347</v>
          </cell>
          <cell r="AQ1080">
            <v>50007474</v>
          </cell>
          <cell r="AR1080">
            <v>1</v>
          </cell>
          <cell r="AS1080">
            <v>42503</v>
          </cell>
          <cell r="AT1080" t="str">
            <v>IDU-1810-2013 Terminado Diagnostico IDU Arterial  -Puente1-POLIZA ESTABILIDAD ACTIVA</v>
          </cell>
          <cell r="AV1080" t="str">
            <v>sc</v>
          </cell>
        </row>
        <row r="1081">
          <cell r="AP1081">
            <v>24123351</v>
          </cell>
          <cell r="AQ1081">
            <v>50007475</v>
          </cell>
          <cell r="AR1081">
            <v>1</v>
          </cell>
          <cell r="AS1081">
            <v>42503</v>
          </cell>
          <cell r="AT1081" t="str">
            <v>IDU-1810-2013 Terminado Diagnostico IDU Arterial  -Anden1-POLIZA ESTABILIDAD ACTIVA</v>
          </cell>
          <cell r="AV1081" t="str">
            <v>sc</v>
          </cell>
        </row>
        <row r="1082">
          <cell r="AP1082">
            <v>24123353</v>
          </cell>
          <cell r="AQ1082">
            <v>50007475</v>
          </cell>
          <cell r="AR1082">
            <v>1</v>
          </cell>
          <cell r="AS1082">
            <v>42503</v>
          </cell>
          <cell r="AT1082" t="str">
            <v>IDU-1810-2013 Terminado Diagnostico IDU Arterial  -Anden1-POLIZA ESTABILIDAD ACTIVA</v>
          </cell>
          <cell r="AV1082" t="str">
            <v>sc</v>
          </cell>
        </row>
        <row r="1083">
          <cell r="AP1083">
            <v>24123354</v>
          </cell>
          <cell r="AQ1083">
            <v>50007475</v>
          </cell>
          <cell r="AR1083">
            <v>1</v>
          </cell>
          <cell r="AS1083">
            <v>42503</v>
          </cell>
          <cell r="AT1083" t="str">
            <v>IDU-1810-2013 Terminado Diagnostico IDU Arterial  -Anden1-POLIZA ESTABILIDAD ACTIVA</v>
          </cell>
          <cell r="AV1083" t="str">
            <v>sc</v>
          </cell>
        </row>
        <row r="1084">
          <cell r="AP1084">
            <v>24123355</v>
          </cell>
          <cell r="AQ1084">
            <v>50007476</v>
          </cell>
          <cell r="AR1084">
            <v>1</v>
          </cell>
          <cell r="AS1084">
            <v>42503</v>
          </cell>
          <cell r="AT1084" t="str">
            <v>IDU-1810-2013 Terminado Diagnostico IDU Arterial  -Anden1-5-POLIZA ESTABILIDAD ACTIVA</v>
          </cell>
          <cell r="AV1084" t="str">
            <v>sc</v>
          </cell>
        </row>
        <row r="1085">
          <cell r="AP1085">
            <v>24123356</v>
          </cell>
          <cell r="AQ1085">
            <v>50007476</v>
          </cell>
          <cell r="AR1085">
            <v>1</v>
          </cell>
          <cell r="AS1085">
            <v>42503</v>
          </cell>
          <cell r="AT1085" t="str">
            <v>IDU-1810-2013 Terminado Diagnostico IDU Arterial  -Anden1-5-POLIZA ESTABILIDAD ACTIVA</v>
          </cell>
          <cell r="AV1085" t="str">
            <v>sc</v>
          </cell>
        </row>
        <row r="1086">
          <cell r="AP1086">
            <v>24123363</v>
          </cell>
          <cell r="AQ1086">
            <v>50007480</v>
          </cell>
          <cell r="AR1086">
            <v>1</v>
          </cell>
          <cell r="AS1086">
            <v>42524</v>
          </cell>
          <cell r="AT1086" t="str">
            <v>IDU-1806-2015 Contratado Conservacion IDU Arterial BRIGADA DE REACCION VIAL FASE I -</v>
          </cell>
          <cell r="AV1086" t="str">
            <v>sc</v>
          </cell>
        </row>
        <row r="1087">
          <cell r="AP1087">
            <v>24123364</v>
          </cell>
          <cell r="AQ1087">
            <v>50007480</v>
          </cell>
          <cell r="AR1087">
            <v>1</v>
          </cell>
          <cell r="AS1087">
            <v>42524</v>
          </cell>
          <cell r="AT1087" t="str">
            <v>IDU-1806-2015 Contratado Conservacion IDU Arterial BRIGADA DE REACCION VIAL FASE I -</v>
          </cell>
          <cell r="AV1087" t="str">
            <v>sc</v>
          </cell>
        </row>
        <row r="1088">
          <cell r="AP1088">
            <v>24123365</v>
          </cell>
          <cell r="AQ1088">
            <v>50007481</v>
          </cell>
          <cell r="AR1088">
            <v>1</v>
          </cell>
          <cell r="AS1088">
            <v>42524</v>
          </cell>
          <cell r="AT1088" t="str">
            <v>IDU-1806-2015 Contratado Conservacion IDU Arterial BRIGADA DE REACCION VIAL FASE I -</v>
          </cell>
          <cell r="AV1088" t="str">
            <v>sc</v>
          </cell>
        </row>
        <row r="1089">
          <cell r="AP1089">
            <v>24123366</v>
          </cell>
          <cell r="AQ1089">
            <v>50007481</v>
          </cell>
          <cell r="AR1089">
            <v>1</v>
          </cell>
          <cell r="AS1089">
            <v>42524</v>
          </cell>
          <cell r="AT1089" t="str">
            <v>IDU-1806-2015 Contratado Conservacion IDU Arterial BRIGADA DE REACCION VIAL FASE I -</v>
          </cell>
          <cell r="AV1089" t="str">
            <v>sc</v>
          </cell>
        </row>
        <row r="1090">
          <cell r="AP1090">
            <v>24123371</v>
          </cell>
          <cell r="AQ1090">
            <v>50007484</v>
          </cell>
          <cell r="AR1090">
            <v>1</v>
          </cell>
          <cell r="AS1090">
            <v>42524</v>
          </cell>
          <cell r="AT1090" t="str">
            <v>IDU-1806-2015 Contratado Conservacion IDU Arterial BRIGADA DE REACCION VIAL FASE I -</v>
          </cell>
          <cell r="AV1090" t="str">
            <v>sc</v>
          </cell>
        </row>
        <row r="1091">
          <cell r="AP1091">
            <v>24123372</v>
          </cell>
          <cell r="AQ1091">
            <v>50007484</v>
          </cell>
          <cell r="AR1091">
            <v>1</v>
          </cell>
          <cell r="AS1091">
            <v>42524</v>
          </cell>
          <cell r="AT1091" t="str">
            <v>IDU-1806-2015 Contratado Conservacion IDU Arterial BRIGADA DE REACCION VIAL FASE I -</v>
          </cell>
          <cell r="AV1091" t="str">
            <v>sc</v>
          </cell>
        </row>
        <row r="1092">
          <cell r="AP1092">
            <v>24123373</v>
          </cell>
          <cell r="AQ1092">
            <v>50007485</v>
          </cell>
          <cell r="AR1092">
            <v>1</v>
          </cell>
          <cell r="AS1092">
            <v>42524</v>
          </cell>
          <cell r="AT1092" t="str">
            <v>IDU-1806-2015 Contratado Conservacion IDU Arterial BRIGADA DE REACCION VIAL FASE I -</v>
          </cell>
          <cell r="AV1092" t="str">
            <v>sc</v>
          </cell>
        </row>
        <row r="1093">
          <cell r="AP1093">
            <v>24123374</v>
          </cell>
          <cell r="AQ1093">
            <v>50007485</v>
          </cell>
          <cell r="AR1093">
            <v>1</v>
          </cell>
          <cell r="AS1093">
            <v>42524</v>
          </cell>
          <cell r="AT1093" t="str">
            <v>IDU-1806-2015 Contratado Conservacion IDU Arterial BRIGADA DE REACCION VIAL FASE I -</v>
          </cell>
          <cell r="AV1093" t="str">
            <v>sc</v>
          </cell>
        </row>
        <row r="1094">
          <cell r="AP1094">
            <v>24123375</v>
          </cell>
          <cell r="AQ1094">
            <v>50007486</v>
          </cell>
          <cell r="AR1094">
            <v>1</v>
          </cell>
          <cell r="AS1094">
            <v>42313</v>
          </cell>
          <cell r="AT1094" t="str">
            <v>IDU-69-2008 Terminado Acciones de Movilidad IDU Arterial  -</v>
          </cell>
          <cell r="AV1094" t="str">
            <v>sc</v>
          </cell>
        </row>
        <row r="1095">
          <cell r="AP1095">
            <v>24123379</v>
          </cell>
          <cell r="AQ1095">
            <v>50007489</v>
          </cell>
          <cell r="AR1095">
            <v>1</v>
          </cell>
          <cell r="AS1095">
            <v>42667</v>
          </cell>
          <cell r="AT1095" t="str">
            <v>SD Terminado Rehabilitación UAERMV Arterial SD Intervenida 28/04/2014 Reporte depuración ejecución UMV-</v>
          </cell>
          <cell r="AV1095" t="str">
            <v>sc</v>
          </cell>
        </row>
        <row r="1096">
          <cell r="AP1096">
            <v>24123380</v>
          </cell>
          <cell r="AQ1096">
            <v>50007489</v>
          </cell>
          <cell r="AR1096">
            <v>1</v>
          </cell>
          <cell r="AS1096">
            <v>42667</v>
          </cell>
          <cell r="AT1096" t="str">
            <v>SD Terminado Rehabilitación UAERMV Arterial SD Intervenida 28/04/2014 Reporte depuración ejecución UMV-</v>
          </cell>
          <cell r="AV1096" t="str">
            <v>sc</v>
          </cell>
        </row>
        <row r="1097">
          <cell r="AP1097">
            <v>24123381</v>
          </cell>
          <cell r="AQ1097">
            <v>50007490</v>
          </cell>
          <cell r="AR1097">
            <v>1</v>
          </cell>
          <cell r="AS1097">
            <v>42524</v>
          </cell>
          <cell r="AT1097" t="str">
            <v>IDU-1806-2015 Contratado Conservacion IDU Arterial BRIGADA DE REACCION VIAL FASE I -</v>
          </cell>
          <cell r="AV1097" t="str">
            <v>sc</v>
          </cell>
        </row>
        <row r="1098">
          <cell r="AP1098">
            <v>24123382</v>
          </cell>
          <cell r="AQ1098">
            <v>50007490</v>
          </cell>
          <cell r="AR1098">
            <v>1</v>
          </cell>
          <cell r="AS1098">
            <v>42524</v>
          </cell>
          <cell r="AT1098" t="str">
            <v>IDU-1806-2015 Contratado Conservacion IDU Arterial BRIGADA DE REACCION VIAL FASE I -</v>
          </cell>
          <cell r="AV1098" t="str">
            <v>sc</v>
          </cell>
        </row>
        <row r="1099">
          <cell r="AP1099">
            <v>24123383</v>
          </cell>
          <cell r="AQ1099">
            <v>50007491</v>
          </cell>
          <cell r="AR1099">
            <v>1</v>
          </cell>
          <cell r="AS1099">
            <v>41912</v>
          </cell>
          <cell r="AT1099" t="str">
            <v>CONV-IDU-009-2011 Terminado Mantenimiento Periódico UAERMV Arterial  -</v>
          </cell>
          <cell r="AV1099" t="str">
            <v>sc</v>
          </cell>
        </row>
        <row r="1100">
          <cell r="AP1100">
            <v>24123384</v>
          </cell>
          <cell r="AQ1100">
            <v>50007491</v>
          </cell>
          <cell r="AR1100">
            <v>1</v>
          </cell>
          <cell r="AS1100">
            <v>41912</v>
          </cell>
          <cell r="AT1100" t="str">
            <v>CONV-IDU-009-2011 Terminado Mantenimiento Periódico UAERMV Arterial  -</v>
          </cell>
          <cell r="AV1100" t="str">
            <v>sc</v>
          </cell>
        </row>
        <row r="1101">
          <cell r="AP1101">
            <v>24123385</v>
          </cell>
          <cell r="AQ1101">
            <v>50007491</v>
          </cell>
          <cell r="AR1101">
            <v>1</v>
          </cell>
          <cell r="AS1101">
            <v>41912</v>
          </cell>
          <cell r="AT1101" t="str">
            <v>CONV-IDU-009-2011 Terminado Mantenimiento Periódico UAERMV Arterial  -</v>
          </cell>
          <cell r="AV1101" t="str">
            <v>sc</v>
          </cell>
        </row>
        <row r="1102">
          <cell r="AP1102">
            <v>24123386</v>
          </cell>
          <cell r="AQ1102">
            <v>50007491</v>
          </cell>
          <cell r="AR1102">
            <v>1</v>
          </cell>
          <cell r="AS1102">
            <v>41912</v>
          </cell>
          <cell r="AT1102" t="str">
            <v>CONV-IDU-009-2011 Terminado Mantenimiento Periódico UAERMV Arterial  -</v>
          </cell>
          <cell r="AV1102" t="str">
            <v>sc</v>
          </cell>
        </row>
        <row r="1103">
          <cell r="AP1103">
            <v>24123387</v>
          </cell>
          <cell r="AQ1103">
            <v>50007491</v>
          </cell>
          <cell r="AR1103">
            <v>1</v>
          </cell>
          <cell r="AS1103">
            <v>42313</v>
          </cell>
          <cell r="AT1103" t="str">
            <v>IDU-69-2008 Terminado Acciones de Movilidad IDU Arterial  -</v>
          </cell>
          <cell r="AV1103" t="str">
            <v>sc</v>
          </cell>
        </row>
        <row r="1104">
          <cell r="AP1104">
            <v>24123388</v>
          </cell>
          <cell r="AQ1104">
            <v>50007492</v>
          </cell>
          <cell r="AR1104">
            <v>1</v>
          </cell>
          <cell r="AS1104">
            <v>42667</v>
          </cell>
          <cell r="AT1104" t="str">
            <v>SD Terminado Mantenimiento Periódico UAERMV Arterial SD Intervenida 13/06/2014 Reporte depuración ejecución UMV-</v>
          </cell>
          <cell r="AV1104" t="str">
            <v>sc</v>
          </cell>
        </row>
        <row r="1105">
          <cell r="AP1105">
            <v>24123389</v>
          </cell>
          <cell r="AQ1105">
            <v>50007492</v>
          </cell>
          <cell r="AR1105">
            <v>1</v>
          </cell>
          <cell r="AS1105">
            <v>42667</v>
          </cell>
          <cell r="AT1105" t="str">
            <v>SD Terminado Mantenimiento Periódico UAERMV Arterial SD Intervenida 13/06/2014 Reporte depuración ejecución UMV-</v>
          </cell>
          <cell r="AV1105" t="str">
            <v>sc</v>
          </cell>
        </row>
        <row r="1106">
          <cell r="AP1106">
            <v>24123390</v>
          </cell>
          <cell r="AQ1106">
            <v>50007492</v>
          </cell>
          <cell r="AR1106">
            <v>1</v>
          </cell>
          <cell r="AS1106">
            <v>42667</v>
          </cell>
          <cell r="AT1106" t="str">
            <v>SD Terminado Mantenimiento Periódico UAERMV Arterial SD Intervenida 13/06/2014 Reporte depuración ejecución UMV-</v>
          </cell>
          <cell r="AV1106" t="str">
            <v>sc</v>
          </cell>
        </row>
        <row r="1107">
          <cell r="AP1107">
            <v>24123391</v>
          </cell>
          <cell r="AQ1107">
            <v>50007492</v>
          </cell>
          <cell r="AR1107">
            <v>1</v>
          </cell>
          <cell r="AS1107">
            <v>42667</v>
          </cell>
          <cell r="AT1107" t="str">
            <v>SD Terminado Mantenimiento Periódico UAERMV Arterial SD Intervenida 13/06/2014 Reporte depuración ejecución UMV-</v>
          </cell>
          <cell r="AV1107" t="str">
            <v>sc</v>
          </cell>
        </row>
        <row r="1108">
          <cell r="AP1108">
            <v>24123404</v>
          </cell>
          <cell r="AQ1108">
            <v>50007510</v>
          </cell>
          <cell r="AR1108">
            <v>1</v>
          </cell>
          <cell r="AS1108">
            <v>41912</v>
          </cell>
          <cell r="AT1108" t="str">
            <v>CONV-IDU-009-2011 Terminado Mantenimiento Periódico UAERMV Arterial  -</v>
          </cell>
          <cell r="AV1108" t="str">
            <v>sc</v>
          </cell>
        </row>
        <row r="1109">
          <cell r="AP1109">
            <v>24123405</v>
          </cell>
          <cell r="AQ1109">
            <v>50007510</v>
          </cell>
          <cell r="AR1109">
            <v>1</v>
          </cell>
          <cell r="AS1109">
            <v>41912</v>
          </cell>
          <cell r="AT1109" t="str">
            <v>CONV-IDU-009-2011 Terminado Mantenimiento Periódico UAERMV Arterial  -</v>
          </cell>
          <cell r="AV1109" t="str">
            <v>sc</v>
          </cell>
        </row>
        <row r="1110">
          <cell r="AP1110">
            <v>24123406</v>
          </cell>
          <cell r="AQ1110">
            <v>50007510</v>
          </cell>
          <cell r="AR1110">
            <v>1</v>
          </cell>
          <cell r="AS1110">
            <v>42313</v>
          </cell>
          <cell r="AT1110" t="str">
            <v>IDU-69-2008 Terminado Acciones de Movilidad IDU Arterial  -</v>
          </cell>
          <cell r="AV1110" t="str">
            <v>sc</v>
          </cell>
        </row>
        <row r="1111">
          <cell r="AP1111">
            <v>24123407</v>
          </cell>
          <cell r="AQ1111">
            <v>50007510</v>
          </cell>
          <cell r="AR1111">
            <v>1</v>
          </cell>
          <cell r="AS1111">
            <v>41912</v>
          </cell>
          <cell r="AT1111" t="str">
            <v>CONV-IDU-009-2011 Terminado Mantenimiento Periódico UAERMV Arterial  -</v>
          </cell>
          <cell r="AV1111" t="str">
            <v>sc</v>
          </cell>
        </row>
        <row r="1112">
          <cell r="AP1112">
            <v>24123408</v>
          </cell>
          <cell r="AQ1112">
            <v>50007511</v>
          </cell>
          <cell r="AR1112">
            <v>1</v>
          </cell>
          <cell r="AS1112">
            <v>41912</v>
          </cell>
          <cell r="AT1112" t="str">
            <v>CONV-IDU-009-2011 Terminado Mantenimiento Periódico UAERMV Arterial  -</v>
          </cell>
          <cell r="AV1112" t="str">
            <v>sc</v>
          </cell>
        </row>
        <row r="1113">
          <cell r="AP1113">
            <v>24123409</v>
          </cell>
          <cell r="AQ1113">
            <v>50007511</v>
          </cell>
          <cell r="AR1113">
            <v>1</v>
          </cell>
          <cell r="AS1113">
            <v>42313</v>
          </cell>
          <cell r="AT1113" t="str">
            <v>IDU-69-2008 Terminado Acciones de Movilidad IDU Arterial  -</v>
          </cell>
          <cell r="AV1113" t="str">
            <v>sc</v>
          </cell>
        </row>
        <row r="1114">
          <cell r="AP1114">
            <v>24123410</v>
          </cell>
          <cell r="AQ1114">
            <v>50007511</v>
          </cell>
          <cell r="AR1114">
            <v>1</v>
          </cell>
          <cell r="AS1114">
            <v>41912</v>
          </cell>
          <cell r="AT1114" t="str">
            <v>CONV-IDU-009-2011 Terminado Mantenimiento Periódico UAERMV Arterial  -</v>
          </cell>
          <cell r="AV1114" t="str">
            <v>sc</v>
          </cell>
        </row>
        <row r="1115">
          <cell r="AP1115">
            <v>24123411</v>
          </cell>
          <cell r="AQ1115">
            <v>50007512</v>
          </cell>
          <cell r="AR1115">
            <v>1</v>
          </cell>
          <cell r="AS1115">
            <v>42667</v>
          </cell>
          <cell r="AT1115" t="str">
            <v>SD Terminado Mantenimiento Periódico UAERMV Arterial SD Intervenida 18/06/2014 Reporte depuración ejecución UMV-</v>
          </cell>
          <cell r="AV1115" t="str">
            <v>sc</v>
          </cell>
        </row>
        <row r="1116">
          <cell r="AP1116">
            <v>24123412</v>
          </cell>
          <cell r="AQ1116">
            <v>50007512</v>
          </cell>
          <cell r="AR1116">
            <v>1</v>
          </cell>
          <cell r="AS1116">
            <v>42313</v>
          </cell>
          <cell r="AT1116" t="str">
            <v>IDU-69-2008 Terminado Acciones de Movilidad IDU Arterial  -</v>
          </cell>
          <cell r="AV1116" t="str">
            <v>sc</v>
          </cell>
        </row>
        <row r="1117">
          <cell r="AP1117">
            <v>24123413</v>
          </cell>
          <cell r="AQ1117">
            <v>50007512</v>
          </cell>
          <cell r="AR1117">
            <v>1</v>
          </cell>
          <cell r="AS1117">
            <v>42667</v>
          </cell>
          <cell r="AT1117" t="str">
            <v>SD Terminado Mantenimiento Periódico UAERMV Arterial SD Intervenida 18/06/2014 Reporte depuración ejecución UMV-</v>
          </cell>
          <cell r="AV1117" t="str">
            <v>sc</v>
          </cell>
        </row>
        <row r="1118">
          <cell r="AP1118">
            <v>24123414</v>
          </cell>
          <cell r="AQ1118">
            <v>50007512</v>
          </cell>
          <cell r="AR1118">
            <v>1</v>
          </cell>
          <cell r="AS1118">
            <v>42667</v>
          </cell>
          <cell r="AT1118" t="str">
            <v>SD Terminado Mantenimiento Periódico UAERMV Arterial SD Intervenida 18/06/2014 Reporte depuración ejecución UMV-</v>
          </cell>
          <cell r="AV1118" t="str">
            <v>sc</v>
          </cell>
        </row>
        <row r="1119">
          <cell r="AP1119">
            <v>24123425</v>
          </cell>
          <cell r="AQ1119">
            <v>50007524</v>
          </cell>
          <cell r="AR1119">
            <v>1</v>
          </cell>
          <cell r="AS1119">
            <v>42667</v>
          </cell>
          <cell r="AT1119" t="str">
            <v>SD Terminado Rehabilitación UAERMV Arterial SD Intervenida 15/04/2014 Reporte depuración ejecución UMV-</v>
          </cell>
          <cell r="AV1119" t="str">
            <v>sc</v>
          </cell>
        </row>
        <row r="1120">
          <cell r="AP1120">
            <v>24123426</v>
          </cell>
          <cell r="AQ1120">
            <v>50007524</v>
          </cell>
          <cell r="AR1120">
            <v>1</v>
          </cell>
          <cell r="AS1120">
            <v>42667</v>
          </cell>
          <cell r="AT1120" t="str">
            <v>SD Terminado Rehabilitación UAERMV Arterial SD Intervenida 15/04/2014 Reporte depuración ejecución UMV-</v>
          </cell>
          <cell r="AV1120" t="str">
            <v>sc</v>
          </cell>
        </row>
        <row r="1121">
          <cell r="AP1121">
            <v>24123427</v>
          </cell>
          <cell r="AQ1121">
            <v>50007524</v>
          </cell>
          <cell r="AR1121">
            <v>1</v>
          </cell>
          <cell r="AS1121">
            <v>42667</v>
          </cell>
          <cell r="AT1121" t="str">
            <v>SD Terminado Rehabilitación UAERMV Arterial SD Intervenida 15/04/2014 Reporte depuración ejecución UMV-</v>
          </cell>
          <cell r="AV1121" t="str">
            <v>sc</v>
          </cell>
        </row>
        <row r="1122">
          <cell r="AP1122">
            <v>24123428</v>
          </cell>
          <cell r="AQ1122">
            <v>50007525</v>
          </cell>
          <cell r="AR1122">
            <v>1</v>
          </cell>
          <cell r="AS1122">
            <v>42524</v>
          </cell>
          <cell r="AT1122" t="str">
            <v>IDU-1806-2015 Contratado Conservacion IDU Arterial BRIGADA DE REACCION VIAL FASE I -</v>
          </cell>
          <cell r="AV1122" t="str">
            <v>sc</v>
          </cell>
        </row>
        <row r="1123">
          <cell r="AP1123">
            <v>24123429</v>
          </cell>
          <cell r="AQ1123">
            <v>50007525</v>
          </cell>
          <cell r="AR1123">
            <v>1</v>
          </cell>
          <cell r="AS1123">
            <v>42524</v>
          </cell>
          <cell r="AT1123" t="str">
            <v>IDU-1806-2015 Contratado Conservacion IDU Arterial BRIGADA DE REACCION VIAL FASE I -</v>
          </cell>
          <cell r="AV1123" t="str">
            <v>sc</v>
          </cell>
        </row>
        <row r="1124">
          <cell r="AP1124">
            <v>24123430</v>
          </cell>
          <cell r="AQ1124">
            <v>50007526</v>
          </cell>
          <cell r="AR1124">
            <v>1</v>
          </cell>
          <cell r="AS1124">
            <v>42524</v>
          </cell>
          <cell r="AT1124" t="str">
            <v>IDU-1806-2015 Contratado Conservacion IDU Arterial BRIGADA DE REACCION VIAL FASE I -</v>
          </cell>
          <cell r="AV1124" t="str">
            <v>sc</v>
          </cell>
        </row>
        <row r="1125">
          <cell r="AP1125">
            <v>24123431</v>
          </cell>
          <cell r="AQ1125">
            <v>50007526</v>
          </cell>
          <cell r="AR1125">
            <v>1</v>
          </cell>
          <cell r="AS1125">
            <v>42524</v>
          </cell>
          <cell r="AT1125" t="str">
            <v>IDU-1806-2015 Contratado Conservacion IDU Arterial BRIGADA DE REACCION VIAL FASE I -</v>
          </cell>
          <cell r="AV1125" t="str">
            <v>sc</v>
          </cell>
        </row>
        <row r="1126">
          <cell r="AP1126">
            <v>24123432</v>
          </cell>
          <cell r="AQ1126">
            <v>50007526</v>
          </cell>
          <cell r="AR1126">
            <v>1</v>
          </cell>
          <cell r="AS1126">
            <v>42524</v>
          </cell>
          <cell r="AT1126" t="str">
            <v>IDU-1806-2015 Contratado Conservacion IDU Arterial BRIGADA DE REACCION VIAL FASE I -</v>
          </cell>
          <cell r="AV1126" t="str">
            <v>sc</v>
          </cell>
        </row>
        <row r="1127">
          <cell r="AP1127">
            <v>24123435</v>
          </cell>
          <cell r="AQ1127">
            <v>50007528</v>
          </cell>
          <cell r="AR1127">
            <v>1</v>
          </cell>
          <cell r="AS1127">
            <v>42524</v>
          </cell>
          <cell r="AT1127" t="str">
            <v>IDU-1806-2015 Contratado Conservacion IDU Arterial BRIGADA DE REACCION VIAL FASE I -</v>
          </cell>
          <cell r="AV1127" t="str">
            <v>sc</v>
          </cell>
        </row>
        <row r="1128">
          <cell r="AP1128">
            <v>24123436</v>
          </cell>
          <cell r="AQ1128">
            <v>50007528</v>
          </cell>
          <cell r="AR1128">
            <v>1</v>
          </cell>
          <cell r="AS1128">
            <v>42524</v>
          </cell>
          <cell r="AT1128" t="str">
            <v>IDU-1806-2015 Contratado Conservacion IDU Arterial BRIGADA DE REACCION VIAL FASE I -</v>
          </cell>
          <cell r="AV1128" t="str">
            <v>sc</v>
          </cell>
        </row>
        <row r="1129">
          <cell r="AP1129">
            <v>24123437</v>
          </cell>
          <cell r="AQ1129">
            <v>50007528</v>
          </cell>
          <cell r="AR1129">
            <v>1</v>
          </cell>
          <cell r="AS1129">
            <v>42524</v>
          </cell>
          <cell r="AT1129" t="str">
            <v>IDU-1806-2015 Contratado Conservacion IDU Arterial BRIGADA DE REACCION VIAL FASE I -</v>
          </cell>
          <cell r="AV1129" t="str">
            <v>sc</v>
          </cell>
        </row>
        <row r="1130">
          <cell r="AP1130">
            <v>24123621</v>
          </cell>
          <cell r="AQ1130">
            <v>1004904</v>
          </cell>
          <cell r="AR1130">
            <v>1</v>
          </cell>
          <cell r="AS1130">
            <v>42723</v>
          </cell>
          <cell r="AT1130" t="str">
            <v>SD Terminado Mantenimiento Periódico UAERMV Arterial SD -</v>
          </cell>
          <cell r="AV1130" t="str">
            <v>sc</v>
          </cell>
        </row>
        <row r="1131">
          <cell r="AP1131">
            <v>24123627</v>
          </cell>
          <cell r="AQ1131">
            <v>1005785</v>
          </cell>
          <cell r="AR1131">
            <v>1</v>
          </cell>
          <cell r="AS1131">
            <v>42723</v>
          </cell>
          <cell r="AT1131" t="str">
            <v>SD Terminado Mantenimiento Periódico UAERMV Arterial SD -</v>
          </cell>
          <cell r="AV1131" t="str">
            <v>sc</v>
          </cell>
        </row>
        <row r="1132">
          <cell r="AP1132">
            <v>24123628</v>
          </cell>
          <cell r="AQ1132">
            <v>1005785</v>
          </cell>
          <cell r="AR1132">
            <v>1</v>
          </cell>
          <cell r="AS1132">
            <v>42723</v>
          </cell>
          <cell r="AT1132" t="str">
            <v>SD Terminado Mantenimiento Periódico UAERMV Arterial SD -</v>
          </cell>
          <cell r="AV1132" t="str">
            <v>sc</v>
          </cell>
        </row>
        <row r="1133">
          <cell r="AP1133">
            <v>91010604</v>
          </cell>
          <cell r="AQ1133">
            <v>1006459</v>
          </cell>
          <cell r="AR1133">
            <v>1</v>
          </cell>
          <cell r="AS1133">
            <v>42313</v>
          </cell>
          <cell r="AT1133" t="str">
            <v>IDU-69-2008 Terminado Acciones de Movilidad IDU Arterial  -</v>
          </cell>
          <cell r="AV1133" t="str">
            <v>sc</v>
          </cell>
        </row>
        <row r="1134">
          <cell r="AP1134">
            <v>91010622</v>
          </cell>
          <cell r="AQ1134">
            <v>1006473</v>
          </cell>
          <cell r="AR1134">
            <v>1</v>
          </cell>
          <cell r="AS1134">
            <v>42723</v>
          </cell>
          <cell r="AT1134" t="str">
            <v>SD Terminado Mantenimiento Periódico UAERMV Local SD -</v>
          </cell>
          <cell r="AV1134" t="str">
            <v>sc</v>
          </cell>
        </row>
        <row r="1135">
          <cell r="AP1135">
            <v>91010623</v>
          </cell>
          <cell r="AQ1135">
            <v>1007029</v>
          </cell>
          <cell r="AR1135">
            <v>1</v>
          </cell>
          <cell r="AS1135">
            <v>42412</v>
          </cell>
          <cell r="AT1135" t="str">
            <v>IDU-1806-2015 Contratado Mantenimiento Periódico IDU Arterial BRIGADA DE REACCIÓN VIAL -</v>
          </cell>
          <cell r="AV1135" t="str">
            <v>sc</v>
          </cell>
        </row>
        <row r="1136">
          <cell r="AP1136">
            <v>91010624</v>
          </cell>
          <cell r="AQ1136">
            <v>11012142</v>
          </cell>
          <cell r="AR1136">
            <v>1</v>
          </cell>
          <cell r="AS1136">
            <v>42524</v>
          </cell>
          <cell r="AT1136" t="str">
            <v>IDU-1806-2015 Contratado Conservacion IDU Arterial BRIGADA DE REACCION VIAL FASE I -</v>
          </cell>
          <cell r="AV1136" t="str">
            <v>sc</v>
          </cell>
        </row>
        <row r="1137">
          <cell r="AP1137">
            <v>91010763</v>
          </cell>
          <cell r="AQ1137">
            <v>1006476</v>
          </cell>
          <cell r="AR1137">
            <v>1</v>
          </cell>
          <cell r="AS1137">
            <v>42313</v>
          </cell>
          <cell r="AT1137" t="str">
            <v>IDU-69-2008 Terminado Acciones de Movilidad IDU Arterial  -</v>
          </cell>
          <cell r="AV1137" t="str">
            <v>sc</v>
          </cell>
        </row>
        <row r="1138">
          <cell r="AP1138">
            <v>91010778</v>
          </cell>
          <cell r="AQ1138">
            <v>1006377</v>
          </cell>
          <cell r="AR1138">
            <v>1</v>
          </cell>
          <cell r="AS1138">
            <v>42524</v>
          </cell>
          <cell r="AT1138" t="str">
            <v>IDU-1806-2015 Contratado Conservacion IDU Arterial BRIGADA DE REACCION VIAL FASE I -</v>
          </cell>
          <cell r="AV1138" t="str">
            <v>sc</v>
          </cell>
        </row>
        <row r="1139">
          <cell r="AP1139">
            <v>91010785</v>
          </cell>
          <cell r="AQ1139">
            <v>1000586</v>
          </cell>
          <cell r="AR1139">
            <v>1</v>
          </cell>
          <cell r="AS1139">
            <v>42524</v>
          </cell>
          <cell r="AT1139" t="str">
            <v>IDU-1806-2015 Contratado Conservacion IDU Arterial BRIGADA DE REACCION VIAL FASE I -</v>
          </cell>
          <cell r="AV1139" t="str">
            <v>sc</v>
          </cell>
        </row>
        <row r="1140">
          <cell r="AP1140">
            <v>91010787</v>
          </cell>
          <cell r="AQ1140">
            <v>1000723</v>
          </cell>
          <cell r="AR1140">
            <v>1</v>
          </cell>
          <cell r="AS1140">
            <v>42524</v>
          </cell>
          <cell r="AT1140" t="str">
            <v>IDU-1806-2015 Contratado Conservacion IDU Arterial BRIGADA DE REACCION VIAL FASE I -</v>
          </cell>
          <cell r="AV1140" t="str">
            <v>sc</v>
          </cell>
        </row>
        <row r="1141">
          <cell r="AP1141">
            <v>91010788</v>
          </cell>
          <cell r="AQ1141">
            <v>1000972</v>
          </cell>
          <cell r="AR1141">
            <v>1</v>
          </cell>
          <cell r="AS1141">
            <v>42524</v>
          </cell>
          <cell r="AT1141" t="str">
            <v>IDU-1806-2015 Contratado Conservacion IDU Arterial BRIGADA DE REACCION VIAL FASE I -</v>
          </cell>
          <cell r="AV1141" t="str">
            <v>sc</v>
          </cell>
        </row>
        <row r="1142">
          <cell r="AP1142">
            <v>91010802</v>
          </cell>
          <cell r="AQ1142">
            <v>1006197</v>
          </cell>
          <cell r="AR1142">
            <v>1</v>
          </cell>
          <cell r="AS1142">
            <v>41912</v>
          </cell>
          <cell r="AT1142" t="str">
            <v>CONV-IDU-009-2011 Terminado Rehabilitación UAERMV Circuito Movilidad  -</v>
          </cell>
          <cell r="AV1142" t="str">
            <v>sc</v>
          </cell>
        </row>
        <row r="1143">
          <cell r="AP1143">
            <v>91010804</v>
          </cell>
          <cell r="AQ1143">
            <v>1001075</v>
          </cell>
          <cell r="AR1143">
            <v>1</v>
          </cell>
          <cell r="AS1143">
            <v>41912</v>
          </cell>
          <cell r="AT1143" t="str">
            <v>CONV-IDU-009-2011 Terminado Rehabilitación UAERMV Circuito Movilidad  -</v>
          </cell>
          <cell r="AV1143" t="str">
            <v>sc</v>
          </cell>
        </row>
        <row r="1144">
          <cell r="AP1144">
            <v>91010805</v>
          </cell>
          <cell r="AQ1144">
            <v>1001027</v>
          </cell>
          <cell r="AR1144">
            <v>1</v>
          </cell>
          <cell r="AS1144">
            <v>41912</v>
          </cell>
          <cell r="AT1144" t="str">
            <v>CONV-1292-2012 Terminado Rehabilitación UAERMV Circuito Movilidad  -</v>
          </cell>
          <cell r="AV1144" t="str">
            <v>sc</v>
          </cell>
        </row>
        <row r="1145">
          <cell r="AP1145">
            <v>91010813</v>
          </cell>
          <cell r="AQ1145">
            <v>50008627</v>
          </cell>
          <cell r="AR1145">
            <v>1</v>
          </cell>
          <cell r="AS1145">
            <v>41519</v>
          </cell>
          <cell r="AT1145" t="str">
            <v>SD Terminado Mantenimiento Periódico UAERMV Circuito Movilidad  -</v>
          </cell>
          <cell r="AV1145" t="str">
            <v>BUEN ESTADO</v>
          </cell>
        </row>
        <row r="1146">
          <cell r="AP1146">
            <v>91010858</v>
          </cell>
          <cell r="AQ1146">
            <v>1004341</v>
          </cell>
          <cell r="AR1146">
            <v>1</v>
          </cell>
          <cell r="AS1146">
            <v>42313</v>
          </cell>
          <cell r="AT1146" t="str">
            <v>IDU-69-2008 Terminado Acciones de Movilidad IDU Arterial  -</v>
          </cell>
          <cell r="AV1146" t="str">
            <v>sc</v>
          </cell>
        </row>
        <row r="1147">
          <cell r="AP1147">
            <v>91010929</v>
          </cell>
          <cell r="AQ1147">
            <v>1006599</v>
          </cell>
          <cell r="AR1147">
            <v>1</v>
          </cell>
          <cell r="AS1147">
            <v>42313</v>
          </cell>
          <cell r="AT1147" t="str">
            <v>IDU-083-2012 Terminado Mantenimiento Periódico IDU Local  -</v>
          </cell>
          <cell r="AV1147" t="str">
            <v>POLIZA ESTABILIDAD ACTIVA IDU 083/12 VENCE EN 21/12/2019</v>
          </cell>
        </row>
        <row r="1148">
          <cell r="AP1148">
            <v>91010944</v>
          </cell>
          <cell r="AQ1148">
            <v>1006421</v>
          </cell>
          <cell r="AR1148">
            <v>1</v>
          </cell>
          <cell r="AS1148">
            <v>42524</v>
          </cell>
          <cell r="AT1148" t="str">
            <v>IDU-1806-2015 Contratado Conservacion IDU Arterial BRIGADA DE REACCION VIAL FASE I -</v>
          </cell>
          <cell r="AV1148" t="str">
            <v>sc</v>
          </cell>
        </row>
        <row r="1149">
          <cell r="AP1149">
            <v>91010961</v>
          </cell>
          <cell r="AQ1149">
            <v>1001021</v>
          </cell>
          <cell r="AR1149">
            <v>1</v>
          </cell>
          <cell r="AS1149">
            <v>42524</v>
          </cell>
          <cell r="AT1149" t="str">
            <v>IDU-1806-2015 Contratado Conservacion IDU Arterial BRIGADA DE REACCION VIAL FASE I --POLIZA ESTABILIDAD ACTIVA</v>
          </cell>
          <cell r="AV1149" t="str">
            <v>sc</v>
          </cell>
        </row>
        <row r="1150">
          <cell r="AP1150">
            <v>91010965</v>
          </cell>
          <cell r="AQ1150">
            <v>50009169</v>
          </cell>
          <cell r="AR1150">
            <v>1</v>
          </cell>
          <cell r="AS1150">
            <v>42667</v>
          </cell>
          <cell r="AT1150" t="str">
            <v>SD Terminado Mantenimiento Periódico UAERMV Arterial SD Intervenida 27/12/2013 Reporte depuración ejecución UMV-</v>
          </cell>
          <cell r="AV1150" t="str">
            <v>sc</v>
          </cell>
        </row>
        <row r="1151">
          <cell r="AP1151">
            <v>91010988</v>
          </cell>
          <cell r="AQ1151">
            <v>1006818</v>
          </cell>
          <cell r="AR1151">
            <v>1</v>
          </cell>
          <cell r="AS1151">
            <v>42313</v>
          </cell>
          <cell r="AT1151" t="str">
            <v>IDU-083-2012 Terminado Mantenimiento Periódico IDU Circuito Movilidad  -</v>
          </cell>
          <cell r="AV1151" t="str">
            <v>INTERVENCION IDU 083/12 PERIODICO Fecha Reporte 4/11/2015</v>
          </cell>
        </row>
        <row r="1152">
          <cell r="AP1152">
            <v>91011012</v>
          </cell>
          <cell r="AQ1152">
            <v>1002557</v>
          </cell>
          <cell r="AR1152">
            <v>1</v>
          </cell>
          <cell r="AS1152">
            <v>42524</v>
          </cell>
          <cell r="AT1152" t="str">
            <v>IDU-1806-2015 Contratado Conservacion IDU Arterial BRIGADA DE REACCION VIAL FASE I -</v>
          </cell>
          <cell r="AV1152" t="str">
            <v>sc</v>
          </cell>
        </row>
        <row r="1153">
          <cell r="AP1153">
            <v>91011013</v>
          </cell>
          <cell r="AQ1153">
            <v>1002599</v>
          </cell>
          <cell r="AR1153">
            <v>1</v>
          </cell>
          <cell r="AS1153">
            <v>42524</v>
          </cell>
          <cell r="AT1153" t="str">
            <v>IDU-1806-2015 Contratado Conservacion IDU Arterial BRIGADA DE REACCION VIAL FASE I -</v>
          </cell>
          <cell r="AV1153" t="str">
            <v>sc</v>
          </cell>
        </row>
        <row r="1154">
          <cell r="AP1154">
            <v>91011014</v>
          </cell>
          <cell r="AQ1154">
            <v>1003466</v>
          </cell>
          <cell r="AR1154">
            <v>1</v>
          </cell>
          <cell r="AS1154">
            <v>42524</v>
          </cell>
          <cell r="AT1154" t="str">
            <v>IDU-1806-2015 Contratado Conservacion IDU Arterial BRIGADA DE REACCION VIAL FASE I -</v>
          </cell>
          <cell r="AV1154" t="str">
            <v>sc</v>
          </cell>
        </row>
        <row r="1155">
          <cell r="AP1155">
            <v>91011015</v>
          </cell>
          <cell r="AQ1155">
            <v>1003390</v>
          </cell>
          <cell r="AR1155">
            <v>1</v>
          </cell>
          <cell r="AS1155">
            <v>42524</v>
          </cell>
          <cell r="AT1155" t="str">
            <v>IDU-1806-2015 Contratado Conservacion IDU Arterial BRIGADA DE REACCION VIAL FASE I -</v>
          </cell>
          <cell r="AV1155" t="str">
            <v>sc</v>
          </cell>
        </row>
        <row r="1156">
          <cell r="AP1156">
            <v>91011020</v>
          </cell>
          <cell r="AQ1156">
            <v>1003115</v>
          </cell>
          <cell r="AR1156">
            <v>1</v>
          </cell>
          <cell r="AS1156">
            <v>42101</v>
          </cell>
          <cell r="AT1156" t="str">
            <v>UMV-638-2013 Terminado Acciones de Movilidad UAERMV Arterial  -</v>
          </cell>
          <cell r="AV1156" t="str">
            <v>sc</v>
          </cell>
        </row>
        <row r="1157">
          <cell r="AP1157">
            <v>91011031</v>
          </cell>
          <cell r="AQ1157">
            <v>50007490</v>
          </cell>
          <cell r="AR1157">
            <v>1</v>
          </cell>
          <cell r="AS1157">
            <v>42524</v>
          </cell>
          <cell r="AT1157" t="str">
            <v>IDU-1806-2015 Contratado Conservacion IDU Arterial BRIGADA DE REACCION VIAL FASE I -</v>
          </cell>
          <cell r="AV1157" t="str">
            <v>sc</v>
          </cell>
        </row>
        <row r="1158">
          <cell r="AP1158">
            <v>91011032</v>
          </cell>
          <cell r="AQ1158">
            <v>1006342</v>
          </cell>
          <cell r="AR1158">
            <v>1</v>
          </cell>
          <cell r="AS1158">
            <v>42524</v>
          </cell>
          <cell r="AT1158" t="str">
            <v>IDU-1806-2015 Contratado Conservacion IDU Arterial BRIGADA DE REACCION VIAL FASE I -</v>
          </cell>
          <cell r="AV1158" t="str">
            <v>sc</v>
          </cell>
        </row>
        <row r="1159">
          <cell r="AP1159">
            <v>91011040</v>
          </cell>
          <cell r="AQ1159">
            <v>1003655</v>
          </cell>
          <cell r="AR1159">
            <v>1</v>
          </cell>
          <cell r="AS1159">
            <v>41817</v>
          </cell>
          <cell r="AT1159" t="str">
            <v>SD Terminado Mantenimiento Periódico UAERMV Arterial  -</v>
          </cell>
          <cell r="AV1159" t="str">
            <v>sc</v>
          </cell>
        </row>
        <row r="1160">
          <cell r="AP1160">
            <v>91011057</v>
          </cell>
          <cell r="AQ1160">
            <v>1004415</v>
          </cell>
          <cell r="AR1160">
            <v>1</v>
          </cell>
          <cell r="AS1160">
            <v>42101</v>
          </cell>
          <cell r="AT1160" t="str">
            <v>UMV-638-2013 Terminado Acciones de Movilidad UAERMV Arterial  -</v>
          </cell>
          <cell r="AV1160" t="str">
            <v>sc</v>
          </cell>
        </row>
        <row r="1161">
          <cell r="AP1161">
            <v>91011058</v>
          </cell>
          <cell r="AQ1161">
            <v>1004415</v>
          </cell>
          <cell r="AR1161">
            <v>1</v>
          </cell>
          <cell r="AS1161">
            <v>42101</v>
          </cell>
          <cell r="AT1161" t="str">
            <v>UMV-638-2013 Terminado Acciones de Movilidad UAERMV Arterial  -</v>
          </cell>
          <cell r="AV1161" t="str">
            <v>sc</v>
          </cell>
        </row>
        <row r="1162">
          <cell r="AP1162">
            <v>91011062</v>
          </cell>
          <cell r="AQ1162">
            <v>1004234</v>
          </cell>
          <cell r="AR1162">
            <v>1</v>
          </cell>
          <cell r="AS1162">
            <v>42524</v>
          </cell>
          <cell r="AT1162" t="str">
            <v>IDU-1806-2015 Contratado Conservacion IDU Arterial BRIGADA DE REACCION VIAL FASE I -</v>
          </cell>
          <cell r="AV1162" t="str">
            <v>sc</v>
          </cell>
        </row>
        <row r="1163">
          <cell r="AP1163">
            <v>91011090</v>
          </cell>
          <cell r="AQ1163">
            <v>50007430</v>
          </cell>
          <cell r="AR1163">
            <v>1</v>
          </cell>
          <cell r="AS1163">
            <v>42524</v>
          </cell>
          <cell r="AT1163" t="str">
            <v>IDU-1806-2015 Contratado Conservacion IDU Arterial BRIGADA DE REACCION VIAL FASE I -</v>
          </cell>
          <cell r="AV1163" t="str">
            <v>sc</v>
          </cell>
        </row>
        <row r="1164">
          <cell r="AP1164">
            <v>91011091</v>
          </cell>
          <cell r="AQ1164">
            <v>50007430</v>
          </cell>
          <cell r="AR1164">
            <v>1</v>
          </cell>
          <cell r="AS1164">
            <v>42524</v>
          </cell>
          <cell r="AT1164" t="str">
            <v>IDU-1806-2015 Contratado Conservacion IDU Arterial BRIGADA DE REACCION VIAL FASE I -</v>
          </cell>
          <cell r="AV1164" t="str">
            <v>sc</v>
          </cell>
        </row>
        <row r="1165">
          <cell r="AP1165">
            <v>91011094</v>
          </cell>
          <cell r="AQ1165">
            <v>1006545</v>
          </cell>
          <cell r="AR1165">
            <v>1</v>
          </cell>
          <cell r="AS1165">
            <v>42377</v>
          </cell>
          <cell r="AT1165" t="str">
            <v>IDU-74-2012 Terminado Construcción IDU Arterial  Reporte Final-Alameda 1 Clicloruta 2 Anden 3-7 Calzada 4-6 Sep 5-POLIZA ESTABILIDAD ACTIVA</v>
          </cell>
          <cell r="AV1165" t="str">
            <v>sc</v>
          </cell>
        </row>
        <row r="1166">
          <cell r="AP1166">
            <v>91011095</v>
          </cell>
          <cell r="AQ1166">
            <v>1006545</v>
          </cell>
          <cell r="AR1166">
            <v>1</v>
          </cell>
          <cell r="AS1166">
            <v>42377</v>
          </cell>
          <cell r="AT1166" t="str">
            <v>IDU-74-2012 Terminado Construcción IDU Arterial  Reporte Final-Alameda 1 Clicloruta 2 Anden 3-7 Calzada 4-6 Sep 5-POLIZA ESTABILIDAD ACTIVA</v>
          </cell>
          <cell r="AV1166" t="str">
            <v>sc</v>
          </cell>
        </row>
        <row r="1167">
          <cell r="AP1167">
            <v>91011169</v>
          </cell>
          <cell r="AQ1167">
            <v>1006469</v>
          </cell>
          <cell r="AR1167">
            <v>1</v>
          </cell>
          <cell r="AS1167">
            <v>42412</v>
          </cell>
          <cell r="AT1167" t="str">
            <v>IDU-1806-2015 Contratado Mantenimiento Periódico IDU Arterial BRIGADA DE REACCIÓN VIAL -Puente 8-POLIZA ESTABILIDAD ACTIVA</v>
          </cell>
          <cell r="AV1167" t="str">
            <v>sc</v>
          </cell>
        </row>
        <row r="1168">
          <cell r="AP1168">
            <v>91011170</v>
          </cell>
          <cell r="AQ1168">
            <v>1006249</v>
          </cell>
          <cell r="AR1168">
            <v>1</v>
          </cell>
          <cell r="AS1168">
            <v>42412</v>
          </cell>
          <cell r="AT1168" t="str">
            <v>IDU-1806-2015 Contratado Mantenimiento Periódico IDU Arterial BRIGADA DE REACCIÓN VIAL -Puente 12-POLIZA ESTABILIDAD ACTIVA</v>
          </cell>
          <cell r="AV1168" t="str">
            <v>sc</v>
          </cell>
        </row>
        <row r="1169">
          <cell r="AP1169">
            <v>91011193</v>
          </cell>
          <cell r="AQ1169">
            <v>1005753</v>
          </cell>
          <cell r="AR1169">
            <v>1</v>
          </cell>
          <cell r="AS1169">
            <v>42412</v>
          </cell>
          <cell r="AT1169" t="str">
            <v>IDU-1806-2015 Contratado Mantenimiento Periódico IDU Arterial BRIGADA DE REACCIÓN VIAL -</v>
          </cell>
          <cell r="AV1169" t="str">
            <v>sc</v>
          </cell>
        </row>
        <row r="1170">
          <cell r="AP1170">
            <v>91011194</v>
          </cell>
          <cell r="AQ1170">
            <v>1006465</v>
          </cell>
          <cell r="AR1170">
            <v>1</v>
          </cell>
          <cell r="AS1170">
            <v>42412</v>
          </cell>
          <cell r="AT1170" t="str">
            <v>IDU-1806-2015 Contratado Mantenimiento Periódico IDU Arterial BRIGADA DE REACCIÓN VIAL -Puente 4-POLIZA ESTABILIDAD ACTIVA</v>
          </cell>
          <cell r="AV1170" t="str">
            <v>sc</v>
          </cell>
        </row>
        <row r="1171">
          <cell r="AP1171">
            <v>91011195</v>
          </cell>
          <cell r="AQ1171">
            <v>1006249</v>
          </cell>
          <cell r="AR1171">
            <v>1</v>
          </cell>
          <cell r="AS1171">
            <v>42412</v>
          </cell>
          <cell r="AT1171" t="str">
            <v>IDU-1806-2015 Contratado Mantenimiento Periódico IDU Arterial BRIGADA DE REACCIÓN VIAL -Puente 12-POLIZA ESTABILIDAD ACTIVA</v>
          </cell>
          <cell r="AV1171" t="str">
            <v>sc</v>
          </cell>
        </row>
        <row r="1172">
          <cell r="AP1172">
            <v>91011196</v>
          </cell>
          <cell r="AQ1172">
            <v>1006465</v>
          </cell>
          <cell r="AR1172">
            <v>1</v>
          </cell>
          <cell r="AS1172">
            <v>42412</v>
          </cell>
          <cell r="AT1172" t="str">
            <v>IDU-1806-2015 Contratado Mantenimiento Periódico IDU Arterial BRIGADA DE REACCIÓN VIAL -Puente 4-POLIZA ESTABILIDAD ACTIVA</v>
          </cell>
          <cell r="AV1172" t="str">
            <v>sc</v>
          </cell>
        </row>
        <row r="1173">
          <cell r="AP1173">
            <v>91011197</v>
          </cell>
          <cell r="AQ1173">
            <v>1005803</v>
          </cell>
          <cell r="AR1173">
            <v>1</v>
          </cell>
          <cell r="AS1173">
            <v>42412</v>
          </cell>
          <cell r="AT1173" t="str">
            <v>IDU-1806-2015 Contratado Mantenimiento Periódico IDU Arterial BRIGADA DE REACCIÓN VIAL -Puente 12-POLIZA ESTABILIDAD ACTIVA</v>
          </cell>
          <cell r="AV1173" t="str">
            <v>sc</v>
          </cell>
        </row>
        <row r="1174">
          <cell r="AP1174">
            <v>91011198</v>
          </cell>
          <cell r="AQ1174">
            <v>1005803</v>
          </cell>
          <cell r="AR1174">
            <v>1</v>
          </cell>
          <cell r="AS1174">
            <v>42412</v>
          </cell>
          <cell r="AT1174" t="str">
            <v>IDU-1806-2015 Contratado Mantenimiento Periódico IDU Arterial BRIGADA DE REACCIÓN VIAL -Puente 12-POLIZA ESTABILIDAD ACTIVA</v>
          </cell>
          <cell r="AV1174" t="str">
            <v>sc</v>
          </cell>
        </row>
        <row r="1175">
          <cell r="AP1175">
            <v>91011617</v>
          </cell>
          <cell r="AQ1175">
            <v>1006277</v>
          </cell>
          <cell r="AR1175">
            <v>1</v>
          </cell>
          <cell r="AS1175">
            <v>42524</v>
          </cell>
          <cell r="AT1175" t="str">
            <v>IDU-1806-2015 Contratado Conservacion IDU Arterial BRIGADA DE REACCION VIAL FASE I -EstaTM 6-POLIZA ESTABILIDAD ACTIVA</v>
          </cell>
          <cell r="AV1175" t="str">
            <v>sc</v>
          </cell>
        </row>
        <row r="1176">
          <cell r="AP1176">
            <v>91011776</v>
          </cell>
          <cell r="AQ1176">
            <v>1006277</v>
          </cell>
          <cell r="AR1176">
            <v>1</v>
          </cell>
          <cell r="AS1176">
            <v>42524</v>
          </cell>
          <cell r="AT1176" t="str">
            <v>IDU-1806-2015 Contratado Conservacion IDU Arterial BRIGADA DE REACCION VIAL FASE I -EstaTM 6-POLIZA ESTABILIDAD ACTIVA</v>
          </cell>
          <cell r="AV1176" t="str">
            <v>sc</v>
          </cell>
        </row>
        <row r="1177">
          <cell r="AP1177">
            <v>91011777</v>
          </cell>
          <cell r="AQ1177">
            <v>1006277</v>
          </cell>
          <cell r="AR1177">
            <v>1</v>
          </cell>
          <cell r="AS1177">
            <v>42524</v>
          </cell>
          <cell r="AT1177" t="str">
            <v>IDU-1806-2015 Contratado Conservacion IDU Arterial BRIGADA DE REACCION VIAL FASE I -EstaTM 6-POLIZA ESTABILIDAD ACTIVA</v>
          </cell>
          <cell r="AV1177" t="str">
            <v>sc</v>
          </cell>
        </row>
        <row r="1178">
          <cell r="AP1178">
            <v>91011778</v>
          </cell>
          <cell r="AQ1178">
            <v>1006377</v>
          </cell>
          <cell r="AR1178">
            <v>1</v>
          </cell>
          <cell r="AS1178">
            <v>42524</v>
          </cell>
          <cell r="AT1178" t="str">
            <v>IDU-1806-2015 Contratado Conservacion IDU Arterial BRIGADA DE REACCION VIAL FASE I -</v>
          </cell>
          <cell r="AV1178" t="str">
            <v>sc</v>
          </cell>
        </row>
        <row r="1179">
          <cell r="AP1179">
            <v>91011779</v>
          </cell>
          <cell r="AQ1179">
            <v>1000191</v>
          </cell>
          <cell r="AR1179">
            <v>1</v>
          </cell>
          <cell r="AS1179">
            <v>42524</v>
          </cell>
          <cell r="AT1179" t="str">
            <v>IDU-1806-2015 Contratado Conservacion IDU Arterial BRIGADA DE REACCION VIAL FASE I -EstaTM 6-POLIZA ESTABILIDAD ACTIVA</v>
          </cell>
          <cell r="AV1179" t="str">
            <v>sc</v>
          </cell>
        </row>
        <row r="1180">
          <cell r="AP1180">
            <v>91011780</v>
          </cell>
          <cell r="AQ1180">
            <v>1000586</v>
          </cell>
          <cell r="AR1180">
            <v>1</v>
          </cell>
          <cell r="AS1180">
            <v>42524</v>
          </cell>
          <cell r="AT1180" t="str">
            <v>IDU-1806-2015 Contratado Conservacion IDU Arterial BRIGADA DE REACCION VIAL FASE I -</v>
          </cell>
          <cell r="AV1180" t="str">
            <v>sc</v>
          </cell>
        </row>
        <row r="1181">
          <cell r="AP1181">
            <v>91011781</v>
          </cell>
          <cell r="AQ1181">
            <v>1000723</v>
          </cell>
          <cell r="AR1181">
            <v>1</v>
          </cell>
          <cell r="AS1181">
            <v>42524</v>
          </cell>
          <cell r="AT1181" t="str">
            <v>IDU-1806-2015 Contratado Conservacion IDU Arterial BRIGADA DE REACCION VIAL FASE I -</v>
          </cell>
          <cell r="AV1181" t="str">
            <v>sc</v>
          </cell>
        </row>
        <row r="1182">
          <cell r="AP1182">
            <v>91012017</v>
          </cell>
          <cell r="AQ1182">
            <v>1000972</v>
          </cell>
          <cell r="AR1182">
            <v>1</v>
          </cell>
          <cell r="AS1182">
            <v>42524</v>
          </cell>
          <cell r="AT1182" t="str">
            <v>IDU-1806-2015 Contratado Conservacion IDU Arterial BRIGADA DE REACCION VIAL FASE I -</v>
          </cell>
          <cell r="AV1182" t="str">
            <v>sc</v>
          </cell>
        </row>
        <row r="1183">
          <cell r="AP1183">
            <v>91012933</v>
          </cell>
          <cell r="AQ1183">
            <v>1000453</v>
          </cell>
          <cell r="AR1183">
            <v>1</v>
          </cell>
          <cell r="AS1183">
            <v>42313</v>
          </cell>
          <cell r="AT1183" t="str">
            <v>IDU-083-2012 Terminado Mantenimiento Periódico IDU Local  -Calzada2-POLIZA ESTABILIDAD ACTIVA</v>
          </cell>
          <cell r="AV1183" t="str">
            <v>sc</v>
          </cell>
        </row>
        <row r="1184">
          <cell r="AP1184">
            <v>91016769</v>
          </cell>
          <cell r="AQ1184">
            <v>1006469</v>
          </cell>
          <cell r="AR1184">
            <v>1</v>
          </cell>
          <cell r="AS1184">
            <v>42412</v>
          </cell>
          <cell r="AT1184" t="str">
            <v>IDU-1806-2015 Contratado Mantenimiento Periódico IDU Arterial BRIGADA DE REACCIÓN VIAL -Puente 8-POLIZA ESTABILIDAD ACTIVA</v>
          </cell>
          <cell r="AV1184" t="str">
            <v>sc</v>
          </cell>
        </row>
        <row r="1185">
          <cell r="AP1185">
            <v>91019174</v>
          </cell>
          <cell r="AQ1185">
            <v>1006849</v>
          </cell>
          <cell r="AR1185">
            <v>1</v>
          </cell>
          <cell r="AS1185">
            <v>42723</v>
          </cell>
          <cell r="AT1185" t="str">
            <v>SD Terminado Mantenimiento Periódico UAERMV Arterial SD -</v>
          </cell>
          <cell r="AV1185" t="str">
            <v>sc</v>
          </cell>
        </row>
        <row r="1186">
          <cell r="AP1186">
            <v>91019179</v>
          </cell>
          <cell r="AQ1186">
            <v>1006851</v>
          </cell>
          <cell r="AR1186">
            <v>1</v>
          </cell>
          <cell r="AS1186">
            <v>42760</v>
          </cell>
          <cell r="AT1186" t="str">
            <v>SD Terminado Parcheo UAERMV Arterial SD Reporte Ejecución diciembre de 2016-</v>
          </cell>
          <cell r="AV1186" t="str">
            <v>sc</v>
          </cell>
        </row>
        <row r="1187">
          <cell r="AP1187">
            <v>91019184</v>
          </cell>
          <cell r="AQ1187">
            <v>1006420</v>
          </cell>
          <cell r="AR1187">
            <v>1</v>
          </cell>
          <cell r="AS1187">
            <v>42524</v>
          </cell>
          <cell r="AT1187" t="str">
            <v>IDU-1806-2015 Contratado Conservacion IDU Arterial BRIGADA DE REACCION VIAL FASE I -</v>
          </cell>
          <cell r="AV1187" t="str">
            <v>sc</v>
          </cell>
        </row>
        <row r="1188">
          <cell r="AP1188">
            <v>91019188</v>
          </cell>
          <cell r="AQ1188">
            <v>1007643</v>
          </cell>
          <cell r="AR1188">
            <v>1</v>
          </cell>
          <cell r="AS1188">
            <v>42524</v>
          </cell>
          <cell r="AT1188" t="str">
            <v>IDU-1806-2015 Contratado Conservacion IDU Arterial BRIGADA DE REACCION VIAL FASE I -</v>
          </cell>
          <cell r="AV1188" t="str">
            <v>sc</v>
          </cell>
        </row>
        <row r="1189">
          <cell r="AP1189">
            <v>91019195</v>
          </cell>
          <cell r="AQ1189">
            <v>1006860</v>
          </cell>
          <cell r="AR1189">
            <v>1</v>
          </cell>
          <cell r="AS1189">
            <v>42342</v>
          </cell>
          <cell r="AT1189" t="str">
            <v>IDU-1300-2014 Contratado Construcción IDU Arterial  -</v>
          </cell>
          <cell r="AV1189" t="str">
            <v>sc</v>
          </cell>
        </row>
        <row r="1190">
          <cell r="AP1190">
            <v>91019235</v>
          </cell>
          <cell r="AQ1190">
            <v>1007325</v>
          </cell>
          <cell r="AR1190">
            <v>1</v>
          </cell>
          <cell r="AS1190">
            <v>42524</v>
          </cell>
          <cell r="AT1190" t="str">
            <v>IDU-1806-2015 Contratado Conservacion IDU Arterial BRIGADA DE REACCION VIAL FASE I -</v>
          </cell>
          <cell r="AV1190" t="str">
            <v>sc</v>
          </cell>
        </row>
        <row r="1191">
          <cell r="AP1191">
            <v>91019236</v>
          </cell>
          <cell r="AQ1191">
            <v>1007325</v>
          </cell>
          <cell r="AR1191">
            <v>1</v>
          </cell>
          <cell r="AS1191">
            <v>42524</v>
          </cell>
          <cell r="AT1191" t="str">
            <v>IDU-1806-2015 Contratado Conservacion IDU Arterial BRIGADA DE REACCION VIAL FASE I -</v>
          </cell>
          <cell r="AV1191" t="str">
            <v>sc</v>
          </cell>
        </row>
        <row r="1192">
          <cell r="AP1192">
            <v>91019259</v>
          </cell>
          <cell r="AQ1192">
            <v>1007122</v>
          </cell>
          <cell r="AR1192">
            <v>1</v>
          </cell>
          <cell r="AS1192">
            <v>42766</v>
          </cell>
          <cell r="AT1192" t="str">
            <v>SD Reservado Mantenimiento Periódico IDU Circuito Movilidad EJECUCION SITP 2016 -</v>
          </cell>
          <cell r="AV1192" t="str">
            <v>VIABLE</v>
          </cell>
        </row>
        <row r="1193">
          <cell r="AP1193">
            <v>91019379</v>
          </cell>
          <cell r="AQ1193">
            <v>1007409</v>
          </cell>
          <cell r="AR1193">
            <v>1</v>
          </cell>
          <cell r="AS1193">
            <v>42524</v>
          </cell>
          <cell r="AT1193" t="str">
            <v>IDU-1806-2015 Contratado Conservacion IDU Arterial BRIGADA DE REACCION VIAL FASE I -</v>
          </cell>
          <cell r="AV1193" t="str">
            <v>sc</v>
          </cell>
        </row>
        <row r="1194">
          <cell r="AP1194">
            <v>91019381</v>
          </cell>
          <cell r="AQ1194">
            <v>1007125</v>
          </cell>
          <cell r="AR1194">
            <v>1</v>
          </cell>
          <cell r="AS1194">
            <v>42342</v>
          </cell>
          <cell r="AT1194" t="str">
            <v>IDU-1300-2014 Contratado Construcción IDU Arterial  -</v>
          </cell>
          <cell r="AV1194" t="str">
            <v>sc</v>
          </cell>
        </row>
        <row r="1195">
          <cell r="AP1195">
            <v>91019455</v>
          </cell>
          <cell r="AQ1195">
            <v>1007165</v>
          </cell>
          <cell r="AR1195">
            <v>1</v>
          </cell>
          <cell r="AS1195">
            <v>42723</v>
          </cell>
          <cell r="AT1195" t="str">
            <v>SD Terminado Mantenimiento Periódico UAERMV Arterial SD -</v>
          </cell>
          <cell r="AV1195" t="str">
            <v>sc</v>
          </cell>
        </row>
        <row r="1196">
          <cell r="AP1196">
            <v>91019522</v>
          </cell>
          <cell r="AQ1196">
            <v>1007765</v>
          </cell>
          <cell r="AR1196">
            <v>1</v>
          </cell>
          <cell r="AS1196">
            <v>42524</v>
          </cell>
          <cell r="AT1196" t="str">
            <v>IDU-1806-2015 Contratado Conservacion IDU Arterial BRIGADA DE REACCION VIAL FASE I -</v>
          </cell>
          <cell r="AV1196" t="str">
            <v>sc</v>
          </cell>
        </row>
        <row r="1197">
          <cell r="AP1197">
            <v>91019523</v>
          </cell>
          <cell r="AQ1197">
            <v>1007765</v>
          </cell>
          <cell r="AR1197">
            <v>1</v>
          </cell>
          <cell r="AS1197">
            <v>42524</v>
          </cell>
          <cell r="AT1197" t="str">
            <v>IDU-1806-2015 Contratado Conservacion IDU Arterial BRIGADA DE REACCION VIAL FASE I -</v>
          </cell>
          <cell r="AV1197" t="str">
            <v>sc</v>
          </cell>
        </row>
        <row r="1198">
          <cell r="AP1198">
            <v>91019524</v>
          </cell>
          <cell r="AQ1198">
            <v>1007765</v>
          </cell>
          <cell r="AR1198">
            <v>1</v>
          </cell>
          <cell r="AS1198">
            <v>42524</v>
          </cell>
          <cell r="AT1198" t="str">
            <v>IDU-1806-2015 Contratado Conservacion IDU Arterial BRIGADA DE REACCION VIAL FASE I -</v>
          </cell>
          <cell r="AV1198" t="str">
            <v>sc</v>
          </cell>
        </row>
        <row r="1199">
          <cell r="AP1199">
            <v>91019525</v>
          </cell>
          <cell r="AQ1199">
            <v>1007765</v>
          </cell>
          <cell r="AR1199">
            <v>1</v>
          </cell>
          <cell r="AS1199">
            <v>42524</v>
          </cell>
          <cell r="AT1199" t="str">
            <v>IDU-1806-2015 Contratado Conservacion IDU Arterial BRIGADA DE REACCION VIAL FASE I -</v>
          </cell>
          <cell r="AV1199" t="str">
            <v>sc</v>
          </cell>
        </row>
        <row r="1200">
          <cell r="AP1200">
            <v>91019526</v>
          </cell>
          <cell r="AQ1200">
            <v>1007765</v>
          </cell>
          <cell r="AR1200">
            <v>1</v>
          </cell>
          <cell r="AS1200">
            <v>42524</v>
          </cell>
          <cell r="AT1200" t="str">
            <v>IDU-1806-2015 Contratado Conservacion IDU Arterial BRIGADA DE REACCION VIAL FASE I -</v>
          </cell>
          <cell r="AV1200" t="str">
            <v>sc</v>
          </cell>
        </row>
        <row r="1201">
          <cell r="AP1201">
            <v>91019527</v>
          </cell>
          <cell r="AQ1201">
            <v>1007224</v>
          </cell>
          <cell r="AR1201">
            <v>1</v>
          </cell>
          <cell r="AS1201">
            <v>42524</v>
          </cell>
          <cell r="AT1201" t="str">
            <v>IDU-1806-2015 Contratado Conservacion IDU Arterial BRIGADA DE REACCION VIAL FASE I -</v>
          </cell>
          <cell r="AV1201" t="str">
            <v>sc</v>
          </cell>
        </row>
        <row r="1202">
          <cell r="AP1202">
            <v>91019528</v>
          </cell>
          <cell r="AQ1202">
            <v>1007224</v>
          </cell>
          <cell r="AR1202">
            <v>1</v>
          </cell>
          <cell r="AS1202">
            <v>42524</v>
          </cell>
          <cell r="AT1202" t="str">
            <v>IDU-1806-2015 Contratado Conservacion IDU Arterial BRIGADA DE REACCION VIAL FASE I -</v>
          </cell>
          <cell r="AV1202" t="str">
            <v>sc</v>
          </cell>
        </row>
        <row r="1203">
          <cell r="AP1203">
            <v>91019529</v>
          </cell>
          <cell r="AQ1203">
            <v>1007224</v>
          </cell>
          <cell r="AR1203">
            <v>1</v>
          </cell>
          <cell r="AS1203">
            <v>42524</v>
          </cell>
          <cell r="AT1203" t="str">
            <v>IDU-1806-2015 Contratado Conservacion IDU Arterial BRIGADA DE REACCION VIAL FASE I -</v>
          </cell>
          <cell r="AV1203" t="str">
            <v>sc</v>
          </cell>
        </row>
        <row r="1204">
          <cell r="AP1204">
            <v>91019530</v>
          </cell>
          <cell r="AQ1204">
            <v>1007224</v>
          </cell>
          <cell r="AR1204">
            <v>1</v>
          </cell>
          <cell r="AS1204">
            <v>42524</v>
          </cell>
          <cell r="AT1204" t="str">
            <v>IDU-1806-2015 Contratado Conservacion IDU Arterial BRIGADA DE REACCION VIAL FASE I -</v>
          </cell>
          <cell r="AV1204" t="str">
            <v>sc</v>
          </cell>
        </row>
        <row r="1205">
          <cell r="AP1205">
            <v>91019678</v>
          </cell>
          <cell r="AQ1205">
            <v>1007364</v>
          </cell>
          <cell r="AR1205">
            <v>1</v>
          </cell>
          <cell r="AS1205">
            <v>42524</v>
          </cell>
          <cell r="AT1205" t="str">
            <v>IDU-1806-2015 Contratado Conservacion IDU Arterial BRIGADA DE REACCION VIAL FASE I -</v>
          </cell>
          <cell r="AV1205" t="str">
            <v>sc</v>
          </cell>
        </row>
        <row r="1206">
          <cell r="AP1206">
            <v>91019789</v>
          </cell>
          <cell r="AQ1206">
            <v>1007325</v>
          </cell>
          <cell r="AR1206">
            <v>1</v>
          </cell>
          <cell r="AS1206">
            <v>42524</v>
          </cell>
          <cell r="AT1206" t="str">
            <v>IDU-1806-2015 Contratado Conservacion IDU Arterial BRIGADA DE REACCION VIAL FASE I -</v>
          </cell>
          <cell r="AV1206" t="str">
            <v>sc</v>
          </cell>
        </row>
        <row r="1207">
          <cell r="AP1207">
            <v>91019790</v>
          </cell>
          <cell r="AQ1207">
            <v>1007325</v>
          </cell>
          <cell r="AR1207">
            <v>1</v>
          </cell>
          <cell r="AS1207">
            <v>42524</v>
          </cell>
          <cell r="AT1207" t="str">
            <v>IDU-1806-2015 Contratado Conservacion IDU Arterial BRIGADA DE REACCION VIAL FASE I -</v>
          </cell>
          <cell r="AV1207" t="str">
            <v>sc</v>
          </cell>
        </row>
        <row r="1208">
          <cell r="AP1208">
            <v>91020480</v>
          </cell>
          <cell r="AQ1208">
            <v>1007441</v>
          </cell>
          <cell r="AR1208">
            <v>1</v>
          </cell>
          <cell r="AS1208">
            <v>42524</v>
          </cell>
          <cell r="AT1208" t="str">
            <v>IDU-1806-2015 Contratado Conservacion IDU Arterial BRIGADA DE REACCION VIAL FASE I -</v>
          </cell>
          <cell r="AV1208" t="str">
            <v>sc</v>
          </cell>
        </row>
        <row r="1209">
          <cell r="AP1209">
            <v>91020481</v>
          </cell>
          <cell r="AQ1209">
            <v>1007441</v>
          </cell>
          <cell r="AR1209">
            <v>1</v>
          </cell>
          <cell r="AS1209">
            <v>42524</v>
          </cell>
          <cell r="AT1209" t="str">
            <v>IDU-1806-2015 Contratado Conservacion IDU Arterial BRIGADA DE REACCION VIAL FASE I -</v>
          </cell>
          <cell r="AV1209" t="str">
            <v>sc</v>
          </cell>
        </row>
        <row r="1210">
          <cell r="AP1210">
            <v>91020482</v>
          </cell>
          <cell r="AQ1210">
            <v>1007456</v>
          </cell>
          <cell r="AR1210">
            <v>1</v>
          </cell>
          <cell r="AS1210">
            <v>42524</v>
          </cell>
          <cell r="AT1210" t="str">
            <v>IDU-1806-2015 Contratado Conservacion IDU Arterial BRIGADA DE REACCION VIAL FASE I -</v>
          </cell>
          <cell r="AV1210" t="str">
            <v>sc</v>
          </cell>
        </row>
        <row r="1211">
          <cell r="AP1211">
            <v>91020483</v>
          </cell>
          <cell r="AQ1211">
            <v>1007456</v>
          </cell>
          <cell r="AR1211">
            <v>1</v>
          </cell>
          <cell r="AS1211">
            <v>42524</v>
          </cell>
          <cell r="AT1211" t="str">
            <v>IDU-1806-2015 Contratado Conservacion IDU Arterial BRIGADA DE REACCION VIAL FASE I -</v>
          </cell>
          <cell r="AV1211" t="str">
            <v>sc</v>
          </cell>
        </row>
        <row r="1212">
          <cell r="AP1212">
            <v>91024746</v>
          </cell>
          <cell r="AQ1212">
            <v>1006545</v>
          </cell>
          <cell r="AR1212">
            <v>1</v>
          </cell>
          <cell r="AS1212">
            <v>42377</v>
          </cell>
          <cell r="AT1212" t="str">
            <v>IDU-74-2012 Terminado Construcción IDU Arterial  Reporte Final-Alameda 1 Clicloruta 2 Anden 3-7 Calzada 4-6 Sep 5-POLIZA ESTABILIDAD ACTIVA</v>
          </cell>
          <cell r="AV1212" t="str">
            <v>sc</v>
          </cell>
        </row>
        <row r="1213">
          <cell r="AP1213">
            <v>91024747</v>
          </cell>
          <cell r="AQ1213">
            <v>1006545</v>
          </cell>
          <cell r="AR1213">
            <v>1</v>
          </cell>
          <cell r="AS1213">
            <v>42377</v>
          </cell>
          <cell r="AT1213" t="str">
            <v>IDU-74-2012 Terminado Construcción IDU Arterial  Reporte Final-Alameda 1 Clicloruta 2 Anden 3-7 Calzada 4-6 Sep 5-POLIZA ESTABILIDAD ACTIVA</v>
          </cell>
          <cell r="AV1213" t="str">
            <v>sc</v>
          </cell>
        </row>
        <row r="1214">
          <cell r="AP1214">
            <v>91024748</v>
          </cell>
          <cell r="AQ1214">
            <v>1006545</v>
          </cell>
          <cell r="AR1214">
            <v>1</v>
          </cell>
          <cell r="AS1214">
            <v>42377</v>
          </cell>
          <cell r="AT1214" t="str">
            <v>IDU-74-2012 Terminado Construcción IDU Arterial  Reporte Final-Alameda 1 Clicloruta 2 Anden 3-7 Calzada 4-6 Sep 5-POLIZA ESTABILIDAD ACTIVA</v>
          </cell>
          <cell r="AV1214" t="str">
            <v>sc</v>
          </cell>
        </row>
        <row r="1215">
          <cell r="AP1215">
            <v>91024749</v>
          </cell>
          <cell r="AQ1215">
            <v>1006545</v>
          </cell>
          <cell r="AR1215">
            <v>1</v>
          </cell>
          <cell r="AS1215">
            <v>42377</v>
          </cell>
          <cell r="AT1215" t="str">
            <v>IDU-74-2012 Terminado Construcción IDU Arterial  Reporte Final-Alameda 1 Clicloruta 2 Anden 3-7 Calzada 4-6 Sep 5-POLIZA ESTABILIDAD ACTIVA</v>
          </cell>
          <cell r="AV1215" t="str">
            <v>sc</v>
          </cell>
        </row>
        <row r="1216">
          <cell r="AP1216">
            <v>141762</v>
          </cell>
          <cell r="AQ1216">
            <v>2001789</v>
          </cell>
          <cell r="AR1216">
            <v>2</v>
          </cell>
          <cell r="AS1216">
            <v>42313</v>
          </cell>
          <cell r="AT1216" t="str">
            <v>CONV-009-2011 Terminado Acciones de Movilidad IDU Circuito Movilidad  -</v>
          </cell>
          <cell r="AU1216">
            <v>0</v>
          </cell>
          <cell r="AV1216" t="str">
            <v>sc</v>
          </cell>
        </row>
        <row r="1217">
          <cell r="AP1217">
            <v>141765</v>
          </cell>
          <cell r="AQ1217">
            <v>2001752</v>
          </cell>
          <cell r="AR1217">
            <v>2</v>
          </cell>
          <cell r="AS1217">
            <v>42338</v>
          </cell>
          <cell r="AT1217" t="str">
            <v>SD Terminado Mantenimiento Periódico UAERMV Circuito Movilidad  -</v>
          </cell>
          <cell r="AU1217">
            <v>0</v>
          </cell>
          <cell r="AV1217" t="str">
            <v>sc</v>
          </cell>
        </row>
        <row r="1218">
          <cell r="AP1218">
            <v>141766</v>
          </cell>
          <cell r="AQ1218">
            <v>2001742</v>
          </cell>
          <cell r="AR1218">
            <v>2</v>
          </cell>
          <cell r="AS1218">
            <v>42338</v>
          </cell>
          <cell r="AT1218" t="str">
            <v>SD Terminado Mantenimiento Periódico UAERMV Circuito Movilidad  -</v>
          </cell>
          <cell r="AU1218">
            <v>0</v>
          </cell>
          <cell r="AV1218" t="str">
            <v>sc</v>
          </cell>
        </row>
        <row r="1219">
          <cell r="AP1219">
            <v>141784</v>
          </cell>
          <cell r="AQ1219">
            <v>2001583</v>
          </cell>
          <cell r="AR1219">
            <v>2</v>
          </cell>
          <cell r="AS1219">
            <v>42661</v>
          </cell>
          <cell r="AT1219" t="str">
            <v>SD Terminado Mantenimiento Periódico UAERMV Circuito Movilidad SD Aclaración reporte ejecución mayo 2016-</v>
          </cell>
          <cell r="AU1219">
            <v>0</v>
          </cell>
          <cell r="AV1219" t="str">
            <v>sc</v>
          </cell>
        </row>
        <row r="1220">
          <cell r="AP1220">
            <v>141820</v>
          </cell>
          <cell r="AQ1220">
            <v>2001494</v>
          </cell>
          <cell r="AR1220">
            <v>2</v>
          </cell>
          <cell r="AS1220">
            <v>42723</v>
          </cell>
          <cell r="AT1220" t="str">
            <v>SD Terminado Mantenimiento Periódico UAERMV Circuito Movilidad SD -</v>
          </cell>
          <cell r="AU1220">
            <v>0</v>
          </cell>
          <cell r="AV1220" t="str">
            <v>sc</v>
          </cell>
        </row>
        <row r="1221">
          <cell r="AP1221">
            <v>141821</v>
          </cell>
          <cell r="AQ1221">
            <v>2001480</v>
          </cell>
          <cell r="AR1221">
            <v>2</v>
          </cell>
          <cell r="AS1221">
            <v>42760</v>
          </cell>
          <cell r="AT1221" t="str">
            <v>SD Terminado Mantenimiento Periódico UAERMV Circuito Movilidad SD Reporte Ejecución diciembre de 2016-</v>
          </cell>
          <cell r="AU1221">
            <v>0</v>
          </cell>
          <cell r="AV1221" t="str">
            <v>sc</v>
          </cell>
        </row>
        <row r="1222">
          <cell r="AP1222">
            <v>141822</v>
          </cell>
          <cell r="AQ1222">
            <v>2001452</v>
          </cell>
          <cell r="AR1222">
            <v>2</v>
          </cell>
          <cell r="AS1222">
            <v>42760</v>
          </cell>
          <cell r="AT1222" t="str">
            <v>SD Terminado Mantenimiento Periódico UAERMV Circuito Movilidad SD Reporte Ejecución diciembre de 2016-</v>
          </cell>
          <cell r="AU1222">
            <v>0</v>
          </cell>
          <cell r="AV1222" t="str">
            <v>sc</v>
          </cell>
        </row>
        <row r="1223">
          <cell r="AP1223">
            <v>141823</v>
          </cell>
          <cell r="AQ1223">
            <v>2001437</v>
          </cell>
          <cell r="AR1223">
            <v>2</v>
          </cell>
          <cell r="AS1223">
            <v>42633</v>
          </cell>
          <cell r="AT1223" t="str">
            <v>SD Reservado Mantenimiento Periódico UAERMV Circuito Movilidad SD -</v>
          </cell>
          <cell r="AU1223">
            <v>0</v>
          </cell>
          <cell r="AV1223" t="str">
            <v>sc</v>
          </cell>
        </row>
        <row r="1224">
          <cell r="AP1224">
            <v>141827</v>
          </cell>
          <cell r="AQ1224">
            <v>2001337</v>
          </cell>
          <cell r="AR1224">
            <v>2</v>
          </cell>
          <cell r="AS1224">
            <v>42313</v>
          </cell>
          <cell r="AT1224" t="str">
            <v>CONV-009-2011 Terminado Mantenimiento Periódico IDU Local  -</v>
          </cell>
          <cell r="AU1224">
            <v>0</v>
          </cell>
          <cell r="AV1224" t="str">
            <v>sc</v>
          </cell>
        </row>
        <row r="1225">
          <cell r="AP1225">
            <v>141852</v>
          </cell>
          <cell r="AQ1225">
            <v>2001897</v>
          </cell>
          <cell r="AR1225">
            <v>2</v>
          </cell>
          <cell r="AS1225">
            <v>42313</v>
          </cell>
          <cell r="AT1225" t="str">
            <v>IDU-2053-2015 Terminado Mantenimiento Periódico IDU Circuito Movilidad  -</v>
          </cell>
          <cell r="AU1225">
            <v>0</v>
          </cell>
          <cell r="AV1225" t="str">
            <v>sc</v>
          </cell>
        </row>
        <row r="1226">
          <cell r="AP1226">
            <v>141853</v>
          </cell>
          <cell r="AQ1226">
            <v>2001850</v>
          </cell>
          <cell r="AR1226">
            <v>2</v>
          </cell>
          <cell r="AS1226">
            <v>42313</v>
          </cell>
          <cell r="AT1226" t="str">
            <v>IDU-2053-2015 Terminado Mantenimiento Periódico IDU Circuito Movilidad  -</v>
          </cell>
          <cell r="AU1226">
            <v>0</v>
          </cell>
          <cell r="AV1226" t="str">
            <v>sc</v>
          </cell>
        </row>
        <row r="1227">
          <cell r="AP1227">
            <v>141854</v>
          </cell>
          <cell r="AQ1227">
            <v>2001822</v>
          </cell>
          <cell r="AR1227">
            <v>2</v>
          </cell>
          <cell r="AS1227">
            <v>42313</v>
          </cell>
          <cell r="AT1227" t="str">
            <v>IDU-2053-2015 Terminado Mantenimiento Periódico IDU Circuito Movilidad  -</v>
          </cell>
          <cell r="AU1227">
            <v>0</v>
          </cell>
          <cell r="AV1227" t="str">
            <v>sc</v>
          </cell>
        </row>
        <row r="1228">
          <cell r="AP1228">
            <v>141882</v>
          </cell>
          <cell r="AQ1228">
            <v>2001409</v>
          </cell>
          <cell r="AR1228">
            <v>2</v>
          </cell>
          <cell r="AS1228">
            <v>42101</v>
          </cell>
          <cell r="AT1228" t="str">
            <v>UMV-638-2013 Terminado Acciones de Movilidad UAERMV Arterial  -</v>
          </cell>
          <cell r="AU1228">
            <v>0</v>
          </cell>
          <cell r="AV1228" t="str">
            <v>sc</v>
          </cell>
        </row>
        <row r="1229">
          <cell r="AP1229">
            <v>141902</v>
          </cell>
          <cell r="AQ1229">
            <v>2001255</v>
          </cell>
          <cell r="AR1229">
            <v>2</v>
          </cell>
          <cell r="AS1229">
            <v>42768</v>
          </cell>
          <cell r="AT1229" t="str">
            <v>SD Reservado Acciones de Movilidad UAERMV Circuito Movilidad Salvando Vidas -</v>
          </cell>
          <cell r="AU1229">
            <v>0</v>
          </cell>
          <cell r="AV1229" t="str">
            <v>sc</v>
          </cell>
        </row>
        <row r="1230">
          <cell r="AP1230">
            <v>141907</v>
          </cell>
          <cell r="AQ1230">
            <v>2001151</v>
          </cell>
          <cell r="AR1230">
            <v>2</v>
          </cell>
          <cell r="AS1230">
            <v>42313</v>
          </cell>
          <cell r="AT1230" t="str">
            <v>IDU-70-2008 Terminado Acciones de Movilidad IDU Circuito Movilidad  -</v>
          </cell>
          <cell r="AU1230">
            <v>0</v>
          </cell>
          <cell r="AV1230" t="str">
            <v>sc</v>
          </cell>
        </row>
        <row r="1231">
          <cell r="AP1231">
            <v>141908</v>
          </cell>
          <cell r="AQ1231">
            <v>2001130</v>
          </cell>
          <cell r="AR1231">
            <v>2</v>
          </cell>
          <cell r="AS1231">
            <v>42760</v>
          </cell>
          <cell r="AT1231" t="str">
            <v>SD Terminado Parcheo UAERMV Circuito Movilidad SD Reporte Ejecución diciembre de 2016-</v>
          </cell>
          <cell r="AU1231">
            <v>0</v>
          </cell>
          <cell r="AV1231" t="str">
            <v>sc</v>
          </cell>
        </row>
        <row r="1232">
          <cell r="AP1232">
            <v>141912</v>
          </cell>
          <cell r="AQ1232">
            <v>2001023</v>
          </cell>
          <cell r="AR1232">
            <v>2</v>
          </cell>
          <cell r="AS1232">
            <v>42521</v>
          </cell>
          <cell r="AT1232" t="str">
            <v>SD Terminado Parcheo UAERMV Circuito Movilidad  DECRETO 064/2015-</v>
          </cell>
          <cell r="AU1232">
            <v>0</v>
          </cell>
          <cell r="AV1232" t="str">
            <v>sc</v>
          </cell>
        </row>
        <row r="1233">
          <cell r="AP1233">
            <v>141922</v>
          </cell>
          <cell r="AQ1233">
            <v>2000829</v>
          </cell>
          <cell r="AR1233">
            <v>2</v>
          </cell>
          <cell r="AS1233">
            <v>42101</v>
          </cell>
          <cell r="AT1233" t="str">
            <v>UMV-638-2013 Terminado Acciones de Movilidad UAERMV Circuito Movilidad  -</v>
          </cell>
          <cell r="AU1233">
            <v>0</v>
          </cell>
          <cell r="AV1233" t="str">
            <v>sc</v>
          </cell>
        </row>
        <row r="1234">
          <cell r="AP1234">
            <v>142102</v>
          </cell>
          <cell r="AQ1234">
            <v>2001024</v>
          </cell>
          <cell r="AR1234">
            <v>2</v>
          </cell>
          <cell r="AS1234">
            <v>40956</v>
          </cell>
          <cell r="AT1234" t="str">
            <v>UMV-189-2009 Terminado Mantenimiento Periódico UAERMV Local  -</v>
          </cell>
          <cell r="AU1234">
            <v>0</v>
          </cell>
          <cell r="AV1234" t="str">
            <v>sc</v>
          </cell>
        </row>
        <row r="1235">
          <cell r="AP1235">
            <v>142134</v>
          </cell>
          <cell r="AQ1235">
            <v>2000703</v>
          </cell>
          <cell r="AR1235">
            <v>2</v>
          </cell>
          <cell r="AS1235">
            <v>42409</v>
          </cell>
          <cell r="AT1235" t="str">
            <v>IDU-1686-2014 Terminado Rehabilitación IDU Circuito Movilidad  -</v>
          </cell>
          <cell r="AU1235">
            <v>0</v>
          </cell>
          <cell r="AV1235" t="str">
            <v>sc</v>
          </cell>
        </row>
        <row r="1236">
          <cell r="AP1236">
            <v>142663</v>
          </cell>
          <cell r="AQ1236">
            <v>2001917</v>
          </cell>
          <cell r="AR1236">
            <v>2</v>
          </cell>
          <cell r="AS1236">
            <v>42779</v>
          </cell>
          <cell r="AT1236" t="str">
            <v>SD Terminado Acciones de Movilidad UAERMV Circuito Movilidad Salvando Vidas -</v>
          </cell>
          <cell r="AU1236">
            <v>0</v>
          </cell>
          <cell r="AV1236" t="str">
            <v>sc</v>
          </cell>
        </row>
        <row r="1237">
          <cell r="AP1237">
            <v>142665</v>
          </cell>
          <cell r="AQ1237">
            <v>2001892</v>
          </cell>
          <cell r="AR1237">
            <v>2</v>
          </cell>
          <cell r="AS1237">
            <v>42101</v>
          </cell>
          <cell r="AT1237" t="str">
            <v>UMV-638-2013 Terminado Acciones de Movilidad UAERMV Circuito Movilidad  -</v>
          </cell>
          <cell r="AU1237">
            <v>0</v>
          </cell>
          <cell r="AV1237" t="str">
            <v>sc</v>
          </cell>
        </row>
        <row r="1238">
          <cell r="AP1238">
            <v>142685</v>
          </cell>
          <cell r="AQ1238">
            <v>2001809</v>
          </cell>
          <cell r="AR1238">
            <v>2</v>
          </cell>
          <cell r="AS1238">
            <v>42101</v>
          </cell>
          <cell r="AT1238" t="str">
            <v>UMV-638-2013 Terminado Acciones de Movilidad UAERMV Circuito Movilidad  -</v>
          </cell>
          <cell r="AU1238">
            <v>0</v>
          </cell>
          <cell r="AV1238" t="str">
            <v>sc</v>
          </cell>
        </row>
        <row r="1239">
          <cell r="AP1239">
            <v>142693</v>
          </cell>
          <cell r="AQ1239">
            <v>2001816</v>
          </cell>
          <cell r="AR1239">
            <v>2</v>
          </cell>
          <cell r="AS1239">
            <v>42101</v>
          </cell>
          <cell r="AT1239" t="str">
            <v>UMV-638-2013 Terminado Acciones de Movilidad UAERMV Circuito Movilidad  -</v>
          </cell>
          <cell r="AU1239">
            <v>0</v>
          </cell>
          <cell r="AV1239" t="str">
            <v>sc</v>
          </cell>
        </row>
        <row r="1240">
          <cell r="AP1240">
            <v>142728</v>
          </cell>
          <cell r="AQ1240">
            <v>2001716</v>
          </cell>
          <cell r="AR1240">
            <v>2</v>
          </cell>
          <cell r="AS1240">
            <v>42313</v>
          </cell>
          <cell r="AT1240" t="str">
            <v>IDU-70-2008 Terminado Acciones de Movilidad IDU Circuito Movilidad  -</v>
          </cell>
          <cell r="AU1240">
            <v>0</v>
          </cell>
          <cell r="AV1240" t="str">
            <v>sc</v>
          </cell>
        </row>
        <row r="1241">
          <cell r="AP1241">
            <v>142801</v>
          </cell>
          <cell r="AQ1241">
            <v>2001482</v>
          </cell>
          <cell r="AR1241">
            <v>2</v>
          </cell>
          <cell r="AS1241">
            <v>42101</v>
          </cell>
          <cell r="AT1241" t="str">
            <v>UMV-638-2013 Terminado Acciones de Movilidad UAERMV Circuito Movilidad  -</v>
          </cell>
          <cell r="AU1241">
            <v>0</v>
          </cell>
          <cell r="AV1241" t="str">
            <v>sc</v>
          </cell>
        </row>
        <row r="1242">
          <cell r="AP1242">
            <v>142803</v>
          </cell>
          <cell r="AQ1242">
            <v>2001451</v>
          </cell>
          <cell r="AR1242">
            <v>2</v>
          </cell>
          <cell r="AS1242">
            <v>42409</v>
          </cell>
          <cell r="AT1242" t="str">
            <v>IDU-1686-2014 Terminado Mantenimiento Rutinario IDU Circuito Movilidad  -</v>
          </cell>
          <cell r="AU1242">
            <v>0</v>
          </cell>
          <cell r="AV1242" t="str">
            <v>sc</v>
          </cell>
        </row>
        <row r="1243">
          <cell r="AP1243">
            <v>142805</v>
          </cell>
          <cell r="AQ1243">
            <v>2001442</v>
          </cell>
          <cell r="AR1243">
            <v>2</v>
          </cell>
          <cell r="AS1243">
            <v>42409</v>
          </cell>
          <cell r="AT1243" t="str">
            <v>IDU-1686-2014 Terminado Mantenimiento Rutinario IDU Circuito Movilidad  -</v>
          </cell>
          <cell r="AU1243">
            <v>0</v>
          </cell>
          <cell r="AV1243" t="str">
            <v>sc</v>
          </cell>
        </row>
        <row r="1244">
          <cell r="AP1244">
            <v>142841</v>
          </cell>
          <cell r="AQ1244">
            <v>2001414</v>
          </cell>
          <cell r="AR1244">
            <v>2</v>
          </cell>
          <cell r="AS1244">
            <v>40956</v>
          </cell>
          <cell r="AT1244" t="str">
            <v>UMV-189-2009 Terminado Mantenimiento Periódico UAERMV Circuito Movilidad  -</v>
          </cell>
          <cell r="AU1244">
            <v>0</v>
          </cell>
          <cell r="AV1244" t="str">
            <v>sc</v>
          </cell>
        </row>
        <row r="1245">
          <cell r="AP1245">
            <v>142843</v>
          </cell>
          <cell r="AQ1245">
            <v>2001395</v>
          </cell>
          <cell r="AR1245">
            <v>2</v>
          </cell>
          <cell r="AS1245">
            <v>40956</v>
          </cell>
          <cell r="AT1245" t="str">
            <v>UMV-189-2009 Terminado Mantenimiento Periódico UAERMV Circuito Movilidad  -</v>
          </cell>
          <cell r="AU1245">
            <v>0</v>
          </cell>
          <cell r="AV1245" t="str">
            <v>sc</v>
          </cell>
        </row>
        <row r="1246">
          <cell r="AP1246">
            <v>142846</v>
          </cell>
          <cell r="AQ1246">
            <v>2001382</v>
          </cell>
          <cell r="AR1246">
            <v>2</v>
          </cell>
          <cell r="AS1246">
            <v>42313</v>
          </cell>
          <cell r="AT1246" t="str">
            <v>IDU-70-2008 Terminado Acciones de Movilidad IDU Arterial  -</v>
          </cell>
          <cell r="AU1246">
            <v>0</v>
          </cell>
          <cell r="AV1246" t="str">
            <v>sc</v>
          </cell>
        </row>
        <row r="1247">
          <cell r="AP1247">
            <v>142848</v>
          </cell>
          <cell r="AQ1247">
            <v>2001355</v>
          </cell>
          <cell r="AR1247">
            <v>2</v>
          </cell>
          <cell r="AS1247">
            <v>42313</v>
          </cell>
          <cell r="AT1247" t="str">
            <v>IDU-70-2008 Terminado Acciones de Movilidad IDU Arterial  -</v>
          </cell>
          <cell r="AU1247">
            <v>0</v>
          </cell>
          <cell r="AV1247" t="str">
            <v>sc</v>
          </cell>
        </row>
        <row r="1248">
          <cell r="AP1248">
            <v>142849</v>
          </cell>
          <cell r="AQ1248">
            <v>2001349</v>
          </cell>
          <cell r="AR1248">
            <v>2</v>
          </cell>
          <cell r="AS1248">
            <v>42313</v>
          </cell>
          <cell r="AT1248" t="str">
            <v>IDU-70-2008 Terminado Acciones de Movilidad IDU Arterial  -</v>
          </cell>
          <cell r="AU1248">
            <v>0</v>
          </cell>
          <cell r="AV1248" t="str">
            <v>sc</v>
          </cell>
        </row>
        <row r="1249">
          <cell r="AP1249">
            <v>142876</v>
          </cell>
          <cell r="AQ1249">
            <v>2001307</v>
          </cell>
          <cell r="AR1249">
            <v>2</v>
          </cell>
          <cell r="AS1249">
            <v>42313</v>
          </cell>
          <cell r="AT1249" t="str">
            <v>CONV-009-2011 Terminado Acciones de Movilidad IDU Circuito Movilidad  -</v>
          </cell>
          <cell r="AU1249">
            <v>0</v>
          </cell>
          <cell r="AV1249" t="str">
            <v>sc</v>
          </cell>
        </row>
        <row r="1250">
          <cell r="AP1250">
            <v>142877</v>
          </cell>
          <cell r="AQ1250">
            <v>2001295</v>
          </cell>
          <cell r="AR1250">
            <v>2</v>
          </cell>
          <cell r="AS1250">
            <v>42775</v>
          </cell>
          <cell r="AT1250" t="str">
            <v>SD Terminado Acciones de Movilidad UAERMV Circuito Movilidad Salvando Vidas -</v>
          </cell>
          <cell r="AU1250">
            <v>0</v>
          </cell>
          <cell r="AV1250" t="str">
            <v>sc</v>
          </cell>
        </row>
        <row r="1251">
          <cell r="AP1251">
            <v>142884</v>
          </cell>
          <cell r="AQ1251">
            <v>2001408</v>
          </cell>
          <cell r="AR1251">
            <v>2</v>
          </cell>
          <cell r="AS1251">
            <v>42313</v>
          </cell>
          <cell r="AT1251" t="str">
            <v>CONV-009-2011 Terminado Acciones de Movilidad IDU Local  -</v>
          </cell>
          <cell r="AU1251">
            <v>0</v>
          </cell>
          <cell r="AV1251" t="str">
            <v>sc</v>
          </cell>
        </row>
        <row r="1252">
          <cell r="AP1252">
            <v>142885</v>
          </cell>
          <cell r="AQ1252">
            <v>2001384</v>
          </cell>
          <cell r="AR1252">
            <v>2</v>
          </cell>
          <cell r="AS1252">
            <v>42313</v>
          </cell>
          <cell r="AT1252" t="str">
            <v>CONV-009-2011 Terminado Acciones de Movilidad IDU Local  -</v>
          </cell>
          <cell r="AU1252">
            <v>0</v>
          </cell>
          <cell r="AV1252" t="str">
            <v>sc</v>
          </cell>
        </row>
        <row r="1253">
          <cell r="AP1253">
            <v>142904</v>
          </cell>
          <cell r="AQ1253">
            <v>2001303</v>
          </cell>
          <cell r="AR1253">
            <v>2</v>
          </cell>
          <cell r="AS1253">
            <v>42313</v>
          </cell>
          <cell r="AT1253" t="str">
            <v>IDU-2053-2015 Terminado Mantenimiento Periódico IDU Local  -</v>
          </cell>
          <cell r="AU1253">
            <v>0</v>
          </cell>
          <cell r="AV1253" t="str">
            <v>sc</v>
          </cell>
        </row>
        <row r="1254">
          <cell r="AP1254">
            <v>142905</v>
          </cell>
          <cell r="AQ1254">
            <v>2001284</v>
          </cell>
          <cell r="AR1254">
            <v>2</v>
          </cell>
          <cell r="AS1254">
            <v>42313</v>
          </cell>
          <cell r="AT1254" t="str">
            <v>IDU-2053-2015 Terminado Mantenimiento Periódico IDU Circuito Movilidad  -</v>
          </cell>
          <cell r="AU1254">
            <v>0</v>
          </cell>
          <cell r="AV1254" t="str">
            <v>sc</v>
          </cell>
        </row>
        <row r="1255">
          <cell r="AP1255">
            <v>142906</v>
          </cell>
          <cell r="AQ1255">
            <v>2001275</v>
          </cell>
          <cell r="AR1255">
            <v>2</v>
          </cell>
          <cell r="AS1255">
            <v>42313</v>
          </cell>
          <cell r="AT1255" t="str">
            <v>IDU-2053-2015 Terminado Mantenimiento Periódico IDU Circuito Movilidad  -</v>
          </cell>
          <cell r="AU1255">
            <v>0</v>
          </cell>
          <cell r="AV1255" t="str">
            <v>sc</v>
          </cell>
        </row>
        <row r="1256">
          <cell r="AP1256">
            <v>142907</v>
          </cell>
          <cell r="AQ1256">
            <v>2001260</v>
          </cell>
          <cell r="AR1256">
            <v>2</v>
          </cell>
          <cell r="AS1256">
            <v>42313</v>
          </cell>
          <cell r="AT1256" t="str">
            <v>IDU-2053-2015 Terminado Mantenimiento Periódico IDU Circuito Movilidad  -</v>
          </cell>
          <cell r="AU1256">
            <v>0</v>
          </cell>
          <cell r="AV1256" t="str">
            <v>sc</v>
          </cell>
        </row>
        <row r="1257">
          <cell r="AP1257">
            <v>142909</v>
          </cell>
          <cell r="AQ1257">
            <v>2001215</v>
          </cell>
          <cell r="AR1257">
            <v>2</v>
          </cell>
          <cell r="AS1257">
            <v>42101</v>
          </cell>
          <cell r="AT1257" t="str">
            <v>UMV-638-2013 Terminado Acciones de Movilidad UAERMV Circuito Movilidad  -</v>
          </cell>
          <cell r="AU1257">
            <v>0</v>
          </cell>
          <cell r="AV1257" t="str">
            <v>sc</v>
          </cell>
        </row>
        <row r="1258">
          <cell r="AP1258">
            <v>142915</v>
          </cell>
          <cell r="AQ1258">
            <v>2001299</v>
          </cell>
          <cell r="AR1258">
            <v>2</v>
          </cell>
          <cell r="AS1258">
            <v>42731</v>
          </cell>
          <cell r="AT1258" t="str">
            <v>SD Reservado Mantenimiento Periódico IDU Circuito Movilidad EJECUCION SITP 2016 -</v>
          </cell>
          <cell r="AU1258">
            <v>0</v>
          </cell>
          <cell r="AV1258" t="str">
            <v>sc</v>
          </cell>
        </row>
        <row r="1259">
          <cell r="AP1259">
            <v>142916</v>
          </cell>
          <cell r="AQ1259">
            <v>2001273</v>
          </cell>
          <cell r="AR1259">
            <v>2</v>
          </cell>
          <cell r="AS1259">
            <v>42731</v>
          </cell>
          <cell r="AT1259" t="str">
            <v>SD Reservado Mantenimiento Periódico IDU Circuito Movilidad EJECUCION SITP 2016 -</v>
          </cell>
          <cell r="AU1259">
            <v>0</v>
          </cell>
          <cell r="AV1259" t="str">
            <v>sc</v>
          </cell>
        </row>
        <row r="1260">
          <cell r="AP1260">
            <v>143019</v>
          </cell>
          <cell r="AQ1260">
            <v>2001063</v>
          </cell>
          <cell r="AR1260">
            <v>2</v>
          </cell>
          <cell r="AS1260">
            <v>42731</v>
          </cell>
          <cell r="AT1260" t="str">
            <v>SD Reservado Mantenimiento Rutinario IDU Circuito Movilidad EJECUCION SITP 2016 -</v>
          </cell>
          <cell r="AU1260">
            <v>0</v>
          </cell>
          <cell r="AV1260" t="str">
            <v>sc</v>
          </cell>
        </row>
        <row r="1261">
          <cell r="AP1261">
            <v>143020</v>
          </cell>
          <cell r="AQ1261">
            <v>2001044</v>
          </cell>
          <cell r="AR1261">
            <v>2</v>
          </cell>
          <cell r="AS1261">
            <v>42731</v>
          </cell>
          <cell r="AT1261" t="str">
            <v>SD Reservado Mantenimiento Periódico IDU Circuito Movilidad EJECUCION SITP 2016 -</v>
          </cell>
          <cell r="AU1261">
            <v>0</v>
          </cell>
          <cell r="AV1261" t="str">
            <v>sc</v>
          </cell>
        </row>
        <row r="1262">
          <cell r="AP1262">
            <v>143026</v>
          </cell>
          <cell r="AQ1262">
            <v>2001016</v>
          </cell>
          <cell r="AR1262">
            <v>2</v>
          </cell>
          <cell r="AS1262">
            <v>42667</v>
          </cell>
          <cell r="AT1262" t="str">
            <v>SD Terminado Mantenimiento Periódico UAERMV Local SD -</v>
          </cell>
          <cell r="AU1262">
            <v>0</v>
          </cell>
          <cell r="AV1262" t="str">
            <v>sc</v>
          </cell>
        </row>
        <row r="1263">
          <cell r="AP1263">
            <v>143027</v>
          </cell>
          <cell r="AQ1263">
            <v>2000991</v>
          </cell>
          <cell r="AR1263">
            <v>2</v>
          </cell>
          <cell r="AS1263">
            <v>42768</v>
          </cell>
          <cell r="AT1263" t="str">
            <v>SD Reservado Acciones de Movilidad UAERMV Local Salvando Vidas -</v>
          </cell>
          <cell r="AU1263">
            <v>0</v>
          </cell>
          <cell r="AV1263" t="str">
            <v>sc</v>
          </cell>
        </row>
        <row r="1264">
          <cell r="AP1264">
            <v>143066</v>
          </cell>
          <cell r="AQ1264">
            <v>2001009</v>
          </cell>
          <cell r="AR1264">
            <v>2</v>
          </cell>
          <cell r="AS1264">
            <v>42521</v>
          </cell>
          <cell r="AT1264" t="str">
            <v>SD Terminado Parcheo UAERMV Circuito Movilidad  DECRETO 064/2015-</v>
          </cell>
          <cell r="AU1264">
            <v>0</v>
          </cell>
          <cell r="AV1264" t="str">
            <v>sc</v>
          </cell>
        </row>
        <row r="1265">
          <cell r="AP1265">
            <v>143067</v>
          </cell>
          <cell r="AQ1265">
            <v>2000999</v>
          </cell>
          <cell r="AR1265">
            <v>2</v>
          </cell>
          <cell r="AS1265">
            <v>42521</v>
          </cell>
          <cell r="AT1265" t="str">
            <v>SD Terminado Parcheo UAERMV Circuito Movilidad  DECRETO 064/2015-</v>
          </cell>
          <cell r="AU1265">
            <v>0</v>
          </cell>
          <cell r="AV1265" t="str">
            <v>sc</v>
          </cell>
        </row>
        <row r="1266">
          <cell r="AP1266">
            <v>143142</v>
          </cell>
          <cell r="AQ1266">
            <v>2000831</v>
          </cell>
          <cell r="AR1266">
            <v>2</v>
          </cell>
          <cell r="AS1266">
            <v>42313</v>
          </cell>
          <cell r="AT1266" t="str">
            <v>IDU-70-2008 Terminado Rehabilitación IDU Local  -</v>
          </cell>
          <cell r="AU1266">
            <v>0</v>
          </cell>
          <cell r="AV1266" t="str">
            <v>sc</v>
          </cell>
        </row>
        <row r="1267">
          <cell r="AP1267">
            <v>143150</v>
          </cell>
          <cell r="AQ1267">
            <v>2000756</v>
          </cell>
          <cell r="AR1267">
            <v>2</v>
          </cell>
          <cell r="AS1267">
            <v>42313</v>
          </cell>
          <cell r="AT1267" t="str">
            <v>IDU-70-2008 Terminado Acciones de Movilidad IDU Circuito Movilidad  -</v>
          </cell>
          <cell r="AU1267">
            <v>0</v>
          </cell>
          <cell r="AV1267" t="str">
            <v>sc</v>
          </cell>
        </row>
        <row r="1268">
          <cell r="AP1268">
            <v>143151</v>
          </cell>
          <cell r="AQ1268">
            <v>2000740</v>
          </cell>
          <cell r="AR1268">
            <v>2</v>
          </cell>
          <cell r="AS1268">
            <v>41411</v>
          </cell>
          <cell r="AT1268" t="str">
            <v>SD Terminado Mantenimiento Periódico UAERMV Circuito Movilidad  -</v>
          </cell>
          <cell r="AU1268">
            <v>0</v>
          </cell>
          <cell r="AV1268" t="str">
            <v>sc</v>
          </cell>
        </row>
        <row r="1269">
          <cell r="AP1269">
            <v>143153</v>
          </cell>
          <cell r="AQ1269">
            <v>2000713</v>
          </cell>
          <cell r="AR1269">
            <v>2</v>
          </cell>
          <cell r="AS1269">
            <v>42313</v>
          </cell>
          <cell r="AT1269" t="str">
            <v>IDU-70-2008 Terminado Acciones de Movilidad IDU Circuito Movilidad  -Anden1-3-POLIZA ESTABILIDAD ACTIVA</v>
          </cell>
          <cell r="AU1269">
            <v>42947</v>
          </cell>
          <cell r="AV1269" t="str">
            <v>sc</v>
          </cell>
        </row>
        <row r="1270">
          <cell r="AP1270">
            <v>143173</v>
          </cell>
          <cell r="AQ1270">
            <v>2000810</v>
          </cell>
          <cell r="AR1270">
            <v>2</v>
          </cell>
          <cell r="AS1270">
            <v>42101</v>
          </cell>
          <cell r="AT1270" t="str">
            <v>UMV-638-2013 Terminado Acciones de Movilidad UAERMV Circuito Movilidad  -</v>
          </cell>
          <cell r="AU1270">
            <v>0</v>
          </cell>
          <cell r="AV1270" t="str">
            <v>sc</v>
          </cell>
        </row>
        <row r="1271">
          <cell r="AP1271">
            <v>143174</v>
          </cell>
          <cell r="AQ1271">
            <v>2000810</v>
          </cell>
          <cell r="AR1271">
            <v>2</v>
          </cell>
          <cell r="AS1271">
            <v>42101</v>
          </cell>
          <cell r="AT1271" t="str">
            <v>UMV-638-2013 Terminado Acciones de Movilidad UAERMV Circuito Movilidad  -</v>
          </cell>
          <cell r="AU1271">
            <v>0</v>
          </cell>
          <cell r="AV1271" t="str">
            <v>sc</v>
          </cell>
        </row>
        <row r="1272">
          <cell r="AP1272">
            <v>143183</v>
          </cell>
          <cell r="AQ1272">
            <v>2000668</v>
          </cell>
          <cell r="AR1272">
            <v>2</v>
          </cell>
          <cell r="AS1272">
            <v>42409</v>
          </cell>
          <cell r="AT1272" t="str">
            <v>IDU-1686-2014 Terminado Mantenimiento Rutinario IDU Circuito Movilidad  -Anden1-3-POLIZA ESTABILIDAD ACTIVA</v>
          </cell>
          <cell r="AU1272">
            <v>42947</v>
          </cell>
          <cell r="AV1272" t="str">
            <v>sc</v>
          </cell>
        </row>
        <row r="1273">
          <cell r="AP1273">
            <v>143184</v>
          </cell>
          <cell r="AQ1273">
            <v>2000655</v>
          </cell>
          <cell r="AR1273">
            <v>2</v>
          </cell>
          <cell r="AS1273">
            <v>42313</v>
          </cell>
          <cell r="AT1273" t="str">
            <v>IDU-1686-2014 En Ejecución Mantenimiento Periódico IDU Circuito Movilidad  -Anden1-3-POLIZA ESTABILIDAD ACTIVA</v>
          </cell>
          <cell r="AU1273">
            <v>42947</v>
          </cell>
          <cell r="AV1273" t="str">
            <v>sc</v>
          </cell>
        </row>
        <row r="1274">
          <cell r="AP1274">
            <v>143185</v>
          </cell>
          <cell r="AQ1274">
            <v>2000645</v>
          </cell>
          <cell r="AR1274">
            <v>2</v>
          </cell>
          <cell r="AS1274">
            <v>42409</v>
          </cell>
          <cell r="AT1274" t="str">
            <v>IDU-1686-2014 Terminado Mantenimiento Rutinario IDU Circuito Movilidad  -Anden1-3-POLIZA ESTABILIDAD ACTIVA</v>
          </cell>
          <cell r="AU1274">
            <v>42947</v>
          </cell>
          <cell r="AV1274" t="str">
            <v>sc</v>
          </cell>
        </row>
        <row r="1275">
          <cell r="AP1275">
            <v>143331</v>
          </cell>
          <cell r="AQ1275">
            <v>2000487</v>
          </cell>
          <cell r="AR1275">
            <v>2</v>
          </cell>
          <cell r="AS1275">
            <v>42313</v>
          </cell>
          <cell r="AT1275" t="str">
            <v>IDU-70-2008 Terminado Acciones de Movilidad IDU Circuito Movilidad  -</v>
          </cell>
          <cell r="AU1275">
            <v>0</v>
          </cell>
          <cell r="AV1275" t="str">
            <v>sc</v>
          </cell>
        </row>
        <row r="1276">
          <cell r="AP1276">
            <v>143332</v>
          </cell>
          <cell r="AQ1276">
            <v>2000468</v>
          </cell>
          <cell r="AR1276">
            <v>2</v>
          </cell>
          <cell r="AS1276">
            <v>42474</v>
          </cell>
          <cell r="AT1276" t="str">
            <v>IDU-1794-2015 Terminado Mantenimiento Periódico IDU Circuito Movilidad BRIGADA FASE II - SITP Y TRONCALES -</v>
          </cell>
          <cell r="AU1276">
            <v>0</v>
          </cell>
          <cell r="AV1276" t="str">
            <v>sc</v>
          </cell>
        </row>
        <row r="1277">
          <cell r="AP1277">
            <v>143333</v>
          </cell>
          <cell r="AQ1277">
            <v>2000453</v>
          </cell>
          <cell r="AR1277">
            <v>2</v>
          </cell>
          <cell r="AS1277">
            <v>42723</v>
          </cell>
          <cell r="AT1277" t="str">
            <v>SD Terminado Mantenimiento Periódico UAERMV Circuito Movilidad SD -</v>
          </cell>
          <cell r="AU1277">
            <v>0</v>
          </cell>
          <cell r="AV1277" t="str">
            <v>sc</v>
          </cell>
        </row>
        <row r="1278">
          <cell r="AP1278">
            <v>143419</v>
          </cell>
          <cell r="AQ1278">
            <v>2000308</v>
          </cell>
          <cell r="AR1278">
            <v>2</v>
          </cell>
          <cell r="AS1278">
            <v>42101</v>
          </cell>
          <cell r="AT1278" t="str">
            <v>UMV-638-2013 Terminado Acciones de Movilidad UAERMV Circuito Movilidad  -</v>
          </cell>
          <cell r="AU1278">
            <v>0</v>
          </cell>
          <cell r="AV1278" t="str">
            <v>sc</v>
          </cell>
        </row>
        <row r="1279">
          <cell r="AP1279">
            <v>143420</v>
          </cell>
          <cell r="AQ1279">
            <v>2000308</v>
          </cell>
          <cell r="AR1279">
            <v>2</v>
          </cell>
          <cell r="AS1279">
            <v>42101</v>
          </cell>
          <cell r="AT1279" t="str">
            <v>UMV-638-2013 Terminado Acciones de Movilidad UAERMV Circuito Movilidad  -</v>
          </cell>
          <cell r="AU1279">
            <v>0</v>
          </cell>
          <cell r="AV1279" t="str">
            <v>sc</v>
          </cell>
        </row>
        <row r="1280">
          <cell r="AP1280">
            <v>143421</v>
          </cell>
          <cell r="AQ1280">
            <v>2000289</v>
          </cell>
          <cell r="AR1280">
            <v>2</v>
          </cell>
          <cell r="AS1280">
            <v>42101</v>
          </cell>
          <cell r="AT1280" t="str">
            <v>UMV-638-2013 Terminado Acciones de Movilidad UAERMV Circuito Movilidad  -</v>
          </cell>
          <cell r="AU1280">
            <v>0</v>
          </cell>
          <cell r="AV1280" t="str">
            <v>sc</v>
          </cell>
        </row>
        <row r="1281">
          <cell r="AP1281">
            <v>143422</v>
          </cell>
          <cell r="AQ1281">
            <v>2000289</v>
          </cell>
          <cell r="AR1281">
            <v>2</v>
          </cell>
          <cell r="AS1281">
            <v>42313</v>
          </cell>
          <cell r="AT1281" t="str">
            <v>IDU-2053-2015 Terminado Mantenimiento Periódico IDU Circuito Movilidad  -</v>
          </cell>
          <cell r="AU1281">
            <v>0</v>
          </cell>
          <cell r="AV1281" t="str">
            <v>sc</v>
          </cell>
        </row>
        <row r="1282">
          <cell r="AP1282">
            <v>143423</v>
          </cell>
          <cell r="AQ1282">
            <v>2000259</v>
          </cell>
          <cell r="AR1282">
            <v>2</v>
          </cell>
          <cell r="AS1282">
            <v>42313</v>
          </cell>
          <cell r="AT1282" t="str">
            <v>IDU-2053-2015 Terminado Mantenimiento Periódico IDU Circuito Movilidad  -</v>
          </cell>
          <cell r="AU1282">
            <v>0</v>
          </cell>
          <cell r="AV1282" t="str">
            <v>sc</v>
          </cell>
        </row>
        <row r="1283">
          <cell r="AP1283">
            <v>143424</v>
          </cell>
          <cell r="AQ1283">
            <v>2000259</v>
          </cell>
          <cell r="AR1283">
            <v>2</v>
          </cell>
          <cell r="AS1283">
            <v>42101</v>
          </cell>
          <cell r="AT1283" t="str">
            <v>UMV-638-2013 Terminado Acciones de Movilidad UAERMV Circuito Movilidad  -</v>
          </cell>
          <cell r="AU1283">
            <v>0</v>
          </cell>
          <cell r="AV1283" t="str">
            <v>sc</v>
          </cell>
        </row>
        <row r="1284">
          <cell r="AP1284">
            <v>143425</v>
          </cell>
          <cell r="AQ1284">
            <v>2000235</v>
          </cell>
          <cell r="AR1284">
            <v>2</v>
          </cell>
          <cell r="AS1284">
            <v>42101</v>
          </cell>
          <cell r="AT1284" t="str">
            <v>UMV-638-2013 Terminado Acciones de Movilidad UAERMV Circuito Movilidad  -</v>
          </cell>
          <cell r="AU1284">
            <v>0</v>
          </cell>
          <cell r="AV1284" t="str">
            <v>sc</v>
          </cell>
        </row>
        <row r="1285">
          <cell r="AP1285">
            <v>143426</v>
          </cell>
          <cell r="AQ1285">
            <v>2000235</v>
          </cell>
          <cell r="AR1285">
            <v>2</v>
          </cell>
          <cell r="AS1285">
            <v>42313</v>
          </cell>
          <cell r="AT1285" t="str">
            <v>IDU-2053-2015 Terminado Mantenimiento Periódico IDU Circuito Movilidad  -</v>
          </cell>
          <cell r="AU1285">
            <v>0</v>
          </cell>
          <cell r="AV1285" t="str">
            <v>sc</v>
          </cell>
        </row>
        <row r="1286">
          <cell r="AP1286">
            <v>181391</v>
          </cell>
          <cell r="AQ1286">
            <v>13000527</v>
          </cell>
          <cell r="AR1286">
            <v>2</v>
          </cell>
          <cell r="AS1286">
            <v>42313</v>
          </cell>
          <cell r="AT1286" t="str">
            <v>IDU-2053-2015 Terminado Mantenimiento Periódico IDU Circuito Movilidad  -</v>
          </cell>
          <cell r="AU1286">
            <v>0</v>
          </cell>
          <cell r="AV1286" t="str">
            <v>sc</v>
          </cell>
        </row>
        <row r="1287">
          <cell r="AP1287">
            <v>471127</v>
          </cell>
          <cell r="AQ1287">
            <v>2002222</v>
          </cell>
          <cell r="AR1287">
            <v>2</v>
          </cell>
          <cell r="AS1287">
            <v>42760</v>
          </cell>
          <cell r="AT1287" t="str">
            <v>SD Terminado Mantenimiento Periódico UAERMV Circuito Movilidad SD Reporte Ejecución diciembre de 2016-</v>
          </cell>
          <cell r="AU1287">
            <v>0</v>
          </cell>
          <cell r="AV1287" t="str">
            <v>sc</v>
          </cell>
        </row>
        <row r="1288">
          <cell r="AP1288">
            <v>473492</v>
          </cell>
          <cell r="AQ1288">
            <v>2002195</v>
          </cell>
          <cell r="AR1288">
            <v>2</v>
          </cell>
          <cell r="AS1288">
            <v>42313</v>
          </cell>
          <cell r="AT1288" t="str">
            <v>IDU-70-2008 Terminado Acciones de Movilidad IDU Circuito Movilidad  -Anden1-3-POLIZA ESTABILIDAD ACTIVA</v>
          </cell>
          <cell r="AU1288">
            <v>42947</v>
          </cell>
          <cell r="AV1288" t="str">
            <v>sc</v>
          </cell>
        </row>
        <row r="1289">
          <cell r="AP1289">
            <v>503699</v>
          </cell>
          <cell r="AQ1289">
            <v>2002048</v>
          </cell>
          <cell r="AR1289">
            <v>2</v>
          </cell>
          <cell r="AS1289">
            <v>42768</v>
          </cell>
          <cell r="AT1289" t="str">
            <v>SD Reservado Acciones de Movilidad UAERMV Circuito Movilidad Salvando Vidas -</v>
          </cell>
          <cell r="AU1289">
            <v>0</v>
          </cell>
          <cell r="AV1289" t="str">
            <v>sc</v>
          </cell>
        </row>
        <row r="1290">
          <cell r="AP1290">
            <v>503719</v>
          </cell>
          <cell r="AQ1290">
            <v>2002086</v>
          </cell>
          <cell r="AR1290">
            <v>2</v>
          </cell>
          <cell r="AS1290">
            <v>42768</v>
          </cell>
          <cell r="AT1290" t="str">
            <v>SD Reservado Acciones de Movilidad UAERMV Circuito Movilidad Salvando Vidas -</v>
          </cell>
          <cell r="AU1290">
            <v>0</v>
          </cell>
          <cell r="AV1290" t="str">
            <v>sc</v>
          </cell>
        </row>
        <row r="1291">
          <cell r="AP1291">
            <v>503724</v>
          </cell>
          <cell r="AQ1291">
            <v>2002093</v>
          </cell>
          <cell r="AR1291">
            <v>2</v>
          </cell>
          <cell r="AS1291">
            <v>42768</v>
          </cell>
          <cell r="AT1291" t="str">
            <v>SD Reservado Acciones de Movilidad UAERMV Circuito Movilidad Salvando Vidas -</v>
          </cell>
          <cell r="AU1291">
            <v>0</v>
          </cell>
          <cell r="AV1291" t="str">
            <v>sc</v>
          </cell>
        </row>
        <row r="1292">
          <cell r="AP1292">
            <v>503729</v>
          </cell>
          <cell r="AQ1292">
            <v>2002102</v>
          </cell>
          <cell r="AR1292">
            <v>2</v>
          </cell>
          <cell r="AS1292">
            <v>42768</v>
          </cell>
          <cell r="AT1292" t="str">
            <v>SD Reservado Acciones de Movilidad UAERMV Circuito Movilidad Salvando Vidas -</v>
          </cell>
          <cell r="AU1292">
            <v>0</v>
          </cell>
          <cell r="AV1292" t="str">
            <v>sc</v>
          </cell>
        </row>
        <row r="1293">
          <cell r="AP1293">
            <v>503734</v>
          </cell>
          <cell r="AQ1293">
            <v>2002116</v>
          </cell>
          <cell r="AR1293">
            <v>2</v>
          </cell>
          <cell r="AS1293">
            <v>42768</v>
          </cell>
          <cell r="AT1293" t="str">
            <v>SD Reservado Acciones de Movilidad UAERMV Circuito Movilidad Salvando Vidas -</v>
          </cell>
          <cell r="AU1293">
            <v>0</v>
          </cell>
          <cell r="AV1293" t="str">
            <v>sc</v>
          </cell>
        </row>
        <row r="1294">
          <cell r="AP1294">
            <v>503822</v>
          </cell>
          <cell r="AQ1294">
            <v>2002211</v>
          </cell>
          <cell r="AR1294">
            <v>2</v>
          </cell>
          <cell r="AS1294">
            <v>42779</v>
          </cell>
          <cell r="AT1294" t="str">
            <v>SD Terminado Acciones de Movilidad UAERMV Circuito Movilidad Salvando Vidas -</v>
          </cell>
          <cell r="AU1294">
            <v>0</v>
          </cell>
          <cell r="AV1294" t="str">
            <v>sc</v>
          </cell>
        </row>
        <row r="1295">
          <cell r="AP1295">
            <v>503827</v>
          </cell>
          <cell r="AQ1295">
            <v>2001784</v>
          </cell>
          <cell r="AR1295">
            <v>2</v>
          </cell>
          <cell r="AS1295">
            <v>42768</v>
          </cell>
          <cell r="AT1295" t="str">
            <v>SD Reservado Acciones de Movilidad UAERMV Circuito Movilidad Salvando Vidas -</v>
          </cell>
          <cell r="AU1295">
            <v>0</v>
          </cell>
          <cell r="AV1295" t="str">
            <v>sc</v>
          </cell>
        </row>
        <row r="1296">
          <cell r="AP1296">
            <v>503832</v>
          </cell>
          <cell r="AQ1296">
            <v>2001800</v>
          </cell>
          <cell r="AR1296">
            <v>2</v>
          </cell>
          <cell r="AS1296">
            <v>42768</v>
          </cell>
          <cell r="AT1296" t="str">
            <v>SD Reservado Acciones de Movilidad UAERMV Circuito Movilidad Salvando Vidas -</v>
          </cell>
          <cell r="AU1296">
            <v>0</v>
          </cell>
          <cell r="AV1296" t="str">
            <v>sc</v>
          </cell>
        </row>
        <row r="1297">
          <cell r="AP1297">
            <v>503847</v>
          </cell>
          <cell r="AQ1297">
            <v>2001875</v>
          </cell>
          <cell r="AR1297">
            <v>2</v>
          </cell>
          <cell r="AS1297">
            <v>42768</v>
          </cell>
          <cell r="AT1297" t="str">
            <v>SD Reservado Acciones de Movilidad UAERMV Circuito Movilidad Salvando Vidas -</v>
          </cell>
          <cell r="AU1297">
            <v>0</v>
          </cell>
          <cell r="AV1297" t="str">
            <v>sc</v>
          </cell>
        </row>
        <row r="1298">
          <cell r="AP1298">
            <v>503852</v>
          </cell>
          <cell r="AQ1298">
            <v>2001915</v>
          </cell>
          <cell r="AR1298">
            <v>2</v>
          </cell>
          <cell r="AS1298">
            <v>42768</v>
          </cell>
          <cell r="AT1298" t="str">
            <v>SD Reservado Acciones de Movilidad UAERMV Circuito Movilidad Salvando Vidas -</v>
          </cell>
          <cell r="AU1298">
            <v>0</v>
          </cell>
          <cell r="AV1298" t="str">
            <v>sc</v>
          </cell>
        </row>
        <row r="1299">
          <cell r="AP1299">
            <v>503857</v>
          </cell>
          <cell r="AQ1299">
            <v>2001943</v>
          </cell>
          <cell r="AR1299">
            <v>2</v>
          </cell>
          <cell r="AS1299">
            <v>42768</v>
          </cell>
          <cell r="AT1299" t="str">
            <v>SD Reservado Acciones de Movilidad UAERMV Circuito Movilidad Salvando Vidas -</v>
          </cell>
          <cell r="AU1299">
            <v>0</v>
          </cell>
          <cell r="AV1299" t="str">
            <v>sc</v>
          </cell>
        </row>
        <row r="1300">
          <cell r="AP1300">
            <v>503862</v>
          </cell>
          <cell r="AQ1300">
            <v>2001975</v>
          </cell>
          <cell r="AR1300">
            <v>2</v>
          </cell>
          <cell r="AS1300">
            <v>42768</v>
          </cell>
          <cell r="AT1300" t="str">
            <v>SD Reservado Acciones de Movilidad UAERMV Circuito Movilidad Salvando Vidas -</v>
          </cell>
          <cell r="AU1300">
            <v>0</v>
          </cell>
          <cell r="AV1300" t="str">
            <v>sc</v>
          </cell>
        </row>
        <row r="1301">
          <cell r="AP1301">
            <v>503872</v>
          </cell>
          <cell r="AQ1301">
            <v>2001739</v>
          </cell>
          <cell r="AR1301">
            <v>2</v>
          </cell>
          <cell r="AS1301">
            <v>42768</v>
          </cell>
          <cell r="AT1301" t="str">
            <v>SD Reservado Acciones de Movilidad UAERMV Circuito Movilidad Salvando Vidas -</v>
          </cell>
          <cell r="AU1301">
            <v>0</v>
          </cell>
          <cell r="AV1301" t="str">
            <v>sc</v>
          </cell>
        </row>
        <row r="1302">
          <cell r="AP1302">
            <v>503902</v>
          </cell>
          <cell r="AQ1302">
            <v>2001524</v>
          </cell>
          <cell r="AR1302">
            <v>2</v>
          </cell>
          <cell r="AS1302">
            <v>42779</v>
          </cell>
          <cell r="AT1302" t="str">
            <v>SD Terminado Acciones de Movilidad UAERMV Circuito Movilidad Salvando Vidas -</v>
          </cell>
          <cell r="AU1302">
            <v>0</v>
          </cell>
          <cell r="AV1302" t="str">
            <v>sc</v>
          </cell>
        </row>
        <row r="1303">
          <cell r="AP1303">
            <v>503907</v>
          </cell>
          <cell r="AQ1303">
            <v>2001767</v>
          </cell>
          <cell r="AR1303">
            <v>2</v>
          </cell>
          <cell r="AS1303">
            <v>42768</v>
          </cell>
          <cell r="AT1303" t="str">
            <v>SD Reservado Acciones de Movilidad UAERMV Circuito Movilidad Salvando Vidas -</v>
          </cell>
          <cell r="AU1303">
            <v>0</v>
          </cell>
          <cell r="AV1303" t="str">
            <v>sc</v>
          </cell>
        </row>
        <row r="1304">
          <cell r="AP1304">
            <v>503912</v>
          </cell>
          <cell r="AQ1304">
            <v>2001561</v>
          </cell>
          <cell r="AR1304">
            <v>2</v>
          </cell>
          <cell r="AS1304">
            <v>42779</v>
          </cell>
          <cell r="AT1304" t="str">
            <v>SD Terminado Acciones de Movilidad UAERMV Circuito Movilidad Salvando Vidas -</v>
          </cell>
          <cell r="AU1304">
            <v>0</v>
          </cell>
          <cell r="AV1304" t="str">
            <v>sc</v>
          </cell>
        </row>
        <row r="1305">
          <cell r="AP1305">
            <v>503927</v>
          </cell>
          <cell r="AQ1305">
            <v>2001661</v>
          </cell>
          <cell r="AR1305">
            <v>2</v>
          </cell>
          <cell r="AS1305">
            <v>42768</v>
          </cell>
          <cell r="AT1305" t="str">
            <v>SD Reservado Acciones de Movilidad UAERMV Circuito Movilidad Salvando Vidas -</v>
          </cell>
          <cell r="AU1305">
            <v>0</v>
          </cell>
          <cell r="AV1305" t="str">
            <v>sc</v>
          </cell>
        </row>
        <row r="1306">
          <cell r="AP1306">
            <v>503932</v>
          </cell>
          <cell r="AQ1306">
            <v>2001680</v>
          </cell>
          <cell r="AR1306">
            <v>2</v>
          </cell>
          <cell r="AS1306">
            <v>42768</v>
          </cell>
          <cell r="AT1306" t="str">
            <v>SD Reservado Acciones de Movilidad UAERMV Circuito Movilidad Salvando Vidas -</v>
          </cell>
          <cell r="AU1306">
            <v>0</v>
          </cell>
          <cell r="AV1306" t="str">
            <v>sc</v>
          </cell>
        </row>
        <row r="1307">
          <cell r="AP1307">
            <v>504207</v>
          </cell>
          <cell r="AQ1307">
            <v>2001294</v>
          </cell>
          <cell r="AR1307">
            <v>2</v>
          </cell>
          <cell r="AS1307">
            <v>42731</v>
          </cell>
          <cell r="AT1307" t="str">
            <v>SD Reservado Mantenimiento Rutinario IDU Circuito Movilidad EJECUCION SITP 2016 -</v>
          </cell>
          <cell r="AU1307">
            <v>0</v>
          </cell>
          <cell r="AV1307" t="str">
            <v>sc</v>
          </cell>
        </row>
        <row r="1308">
          <cell r="AP1308">
            <v>504224</v>
          </cell>
          <cell r="AQ1308">
            <v>2002206</v>
          </cell>
          <cell r="AR1308">
            <v>2</v>
          </cell>
          <cell r="AS1308">
            <v>42731</v>
          </cell>
          <cell r="AT1308" t="str">
            <v>SD Reservado Mantenimiento Periódico IDU Circuito Movilidad EJECUCION SITP 2016 -</v>
          </cell>
          <cell r="AU1308">
            <v>0</v>
          </cell>
          <cell r="AV1308" t="str">
            <v>sc</v>
          </cell>
        </row>
        <row r="1309">
          <cell r="AP1309">
            <v>504276</v>
          </cell>
          <cell r="AQ1309">
            <v>2001243</v>
          </cell>
          <cell r="AR1309">
            <v>2</v>
          </cell>
          <cell r="AS1309">
            <v>42731</v>
          </cell>
          <cell r="AT1309" t="str">
            <v>SD Reservado Mantenimiento Periódico IDU Circuito Movilidad EJECUCION SITP 2016 -</v>
          </cell>
          <cell r="AU1309">
            <v>0</v>
          </cell>
          <cell r="AV1309" t="str">
            <v>sc</v>
          </cell>
        </row>
        <row r="1310">
          <cell r="AP1310">
            <v>504279</v>
          </cell>
          <cell r="AQ1310">
            <v>2001224</v>
          </cell>
          <cell r="AR1310">
            <v>2</v>
          </cell>
          <cell r="AS1310">
            <v>42731</v>
          </cell>
          <cell r="AT1310" t="str">
            <v>SD Reservado Mantenimiento Rutinario IDU Circuito Movilidad EJECUCION SITP 2016 -</v>
          </cell>
          <cell r="AU1310">
            <v>0</v>
          </cell>
          <cell r="AV1310" t="str">
            <v>sc</v>
          </cell>
        </row>
        <row r="1311">
          <cell r="AP1311">
            <v>504943</v>
          </cell>
          <cell r="AQ1311">
            <v>2000706</v>
          </cell>
          <cell r="AR1311">
            <v>2</v>
          </cell>
          <cell r="AS1311">
            <v>42313</v>
          </cell>
          <cell r="AT1311" t="str">
            <v>IDU-083-2012 Terminado Mantenimiento Periódico IDU Arterial  -</v>
          </cell>
          <cell r="AU1311">
            <v>0</v>
          </cell>
          <cell r="AV1311" t="str">
            <v>sc</v>
          </cell>
        </row>
        <row r="1312">
          <cell r="AP1312">
            <v>504954</v>
          </cell>
          <cell r="AQ1312">
            <v>2000409</v>
          </cell>
          <cell r="AR1312">
            <v>2</v>
          </cell>
          <cell r="AS1312">
            <v>42313</v>
          </cell>
          <cell r="AT1312" t="str">
            <v>IDU-1686-2014 Terminado Rehabilitación IDU Arterial  -Calzada6-8-POLIZA ESTABILIDAD ACTIVA</v>
          </cell>
          <cell r="AU1312">
            <v>42946</v>
          </cell>
          <cell r="AV1312" t="str">
            <v>sc</v>
          </cell>
        </row>
        <row r="1313">
          <cell r="AP1313">
            <v>504967</v>
          </cell>
          <cell r="AQ1313">
            <v>2000503</v>
          </cell>
          <cell r="AR1313">
            <v>2</v>
          </cell>
          <cell r="AS1313">
            <v>42409</v>
          </cell>
          <cell r="AT1313" t="str">
            <v>IDU-1686-2014 Terminado Acciones de Movilidad IDU Arterial  -Calzada8-POLIZA ESTABILIDAD ACTIVA</v>
          </cell>
          <cell r="AU1313">
            <v>42946</v>
          </cell>
          <cell r="AV1313" t="str">
            <v>sc</v>
          </cell>
        </row>
        <row r="1314">
          <cell r="AP1314">
            <v>504978</v>
          </cell>
          <cell r="AQ1314">
            <v>2000672</v>
          </cell>
          <cell r="AR1314">
            <v>2</v>
          </cell>
          <cell r="AS1314">
            <v>42313</v>
          </cell>
          <cell r="AT1314" t="str">
            <v>IDU-1686-2014 Terminado Rehabilitación IDU Arterial  -</v>
          </cell>
          <cell r="AU1314">
            <v>0</v>
          </cell>
          <cell r="AV1314" t="str">
            <v>sc</v>
          </cell>
        </row>
        <row r="1315">
          <cell r="AP1315">
            <v>504980</v>
          </cell>
          <cell r="AQ1315">
            <v>2000672</v>
          </cell>
          <cell r="AR1315">
            <v>2</v>
          </cell>
          <cell r="AS1315">
            <v>42313</v>
          </cell>
          <cell r="AT1315" t="str">
            <v>IDU-1686-2014 Terminado Rehabilitación IDU Arterial  -</v>
          </cell>
          <cell r="AU1315">
            <v>0</v>
          </cell>
          <cell r="AV1315" t="str">
            <v>sc</v>
          </cell>
        </row>
        <row r="1316">
          <cell r="AP1316">
            <v>505008</v>
          </cell>
          <cell r="AQ1316">
            <v>2000535</v>
          </cell>
          <cell r="AR1316">
            <v>2</v>
          </cell>
          <cell r="AS1316">
            <v>42409</v>
          </cell>
          <cell r="AT1316" t="str">
            <v>IDU-1686-2014 Terminado Acciones de Movilidad IDU Arterial  -</v>
          </cell>
          <cell r="AU1316">
            <v>0</v>
          </cell>
          <cell r="AV1316" t="str">
            <v>sc</v>
          </cell>
        </row>
        <row r="1317">
          <cell r="AP1317">
            <v>505010</v>
          </cell>
          <cell r="AQ1317">
            <v>2000535</v>
          </cell>
          <cell r="AR1317">
            <v>2</v>
          </cell>
          <cell r="AS1317">
            <v>42313</v>
          </cell>
          <cell r="AT1317" t="str">
            <v>IDU-1686-2014 Terminado Rehabilitación IDU Arterial  -</v>
          </cell>
          <cell r="AU1317">
            <v>0</v>
          </cell>
          <cell r="AV1317" t="str">
            <v>sc</v>
          </cell>
        </row>
        <row r="1318">
          <cell r="AP1318">
            <v>505783</v>
          </cell>
          <cell r="AQ1318">
            <v>2000056</v>
          </cell>
          <cell r="AR1318">
            <v>2</v>
          </cell>
          <cell r="AS1318">
            <v>42760</v>
          </cell>
          <cell r="AT1318" t="str">
            <v>SD Terminado Parcheo UAERMV Arterial SD Reporte Ejecución diciembre de 2016-Calzada 4-POLIZA ESTABILIDAD ACTIVA</v>
          </cell>
          <cell r="AU1318">
            <v>44053</v>
          </cell>
          <cell r="AV1318" t="str">
            <v>sc</v>
          </cell>
        </row>
        <row r="1319">
          <cell r="AP1319">
            <v>505785</v>
          </cell>
          <cell r="AQ1319">
            <v>2000056</v>
          </cell>
          <cell r="AR1319">
            <v>2</v>
          </cell>
          <cell r="AS1319">
            <v>42667</v>
          </cell>
          <cell r="AT1319" t="str">
            <v>SD Terminado Mantenimiento Periódico UAERMV Arterial SD Intervenida 29/10/2012 Reporte depuración ejecución UMV-Calzada 4-POLIZA ESTABILIDAD ACTIVA</v>
          </cell>
          <cell r="AU1319">
            <v>44053</v>
          </cell>
          <cell r="AV1319" t="str">
            <v>sc</v>
          </cell>
        </row>
        <row r="1320">
          <cell r="AP1320">
            <v>505787</v>
          </cell>
          <cell r="AQ1320">
            <v>2000056</v>
          </cell>
          <cell r="AR1320">
            <v>2</v>
          </cell>
          <cell r="AS1320">
            <v>42667</v>
          </cell>
          <cell r="AT1320" t="str">
            <v>SD Terminado Mantenimiento Periódico UAERMV Arterial SD Intervenida 29/10/2012 Reporte depuración ejecución UMV-Calzada 4-POLIZA ESTABILIDAD ACTIVA</v>
          </cell>
          <cell r="AU1320">
            <v>44053</v>
          </cell>
          <cell r="AV1320" t="str">
            <v>sc</v>
          </cell>
        </row>
        <row r="1321">
          <cell r="AP1321">
            <v>505789</v>
          </cell>
          <cell r="AQ1321">
            <v>2000056</v>
          </cell>
          <cell r="AR1321">
            <v>2</v>
          </cell>
          <cell r="AS1321">
            <v>42313</v>
          </cell>
          <cell r="AT1321" t="str">
            <v>IDU-1686-2014 Terminado Rehabilitación IDU Arterial  -Calzada 4-POLIZA ESTABILIDAD ACTIVA</v>
          </cell>
          <cell r="AU1321">
            <v>44053</v>
          </cell>
          <cell r="AV1321" t="str">
            <v>sc</v>
          </cell>
        </row>
        <row r="1322">
          <cell r="AP1322">
            <v>505791</v>
          </cell>
          <cell r="AQ1322">
            <v>2000056</v>
          </cell>
          <cell r="AR1322">
            <v>2</v>
          </cell>
          <cell r="AS1322">
            <v>42313</v>
          </cell>
          <cell r="AT1322" t="str">
            <v>IDU-1686-2014 Terminado Rehabilitación IDU Arterial  -Calzada 4-POLIZA ESTABILIDAD ACTIVA</v>
          </cell>
          <cell r="AU1322">
            <v>44053</v>
          </cell>
          <cell r="AV1322" t="str">
            <v>sc</v>
          </cell>
        </row>
        <row r="1323">
          <cell r="AP1323">
            <v>505793</v>
          </cell>
          <cell r="AQ1323">
            <v>2000056</v>
          </cell>
          <cell r="AR1323">
            <v>2</v>
          </cell>
          <cell r="AS1323">
            <v>42313</v>
          </cell>
          <cell r="AT1323" t="str">
            <v>IDU-1686-2014 Terminado Mantenimiento Periódico IDU Arterial  -Calzada 4-POLIZA ESTABILIDAD ACTIVA</v>
          </cell>
          <cell r="AU1323">
            <v>44053</v>
          </cell>
          <cell r="AV1323" t="str">
            <v>sc</v>
          </cell>
        </row>
        <row r="1324">
          <cell r="AP1324">
            <v>505796</v>
          </cell>
          <cell r="AQ1324">
            <v>2000018</v>
          </cell>
          <cell r="AR1324">
            <v>2</v>
          </cell>
          <cell r="AS1324">
            <v>42760</v>
          </cell>
          <cell r="AT1324" t="str">
            <v>SD Terminado Parcheo UAERMV Arterial SD Reporte Ejecución diciembre de 2016-Puente 18-POLIZA ESTABILIDAD ACTIVA</v>
          </cell>
          <cell r="AU1324">
            <v>44053</v>
          </cell>
          <cell r="AV1324" t="str">
            <v>sc</v>
          </cell>
        </row>
        <row r="1325">
          <cell r="AP1325">
            <v>505802</v>
          </cell>
          <cell r="AQ1325">
            <v>2000018</v>
          </cell>
          <cell r="AR1325">
            <v>2</v>
          </cell>
          <cell r="AS1325">
            <v>42313</v>
          </cell>
          <cell r="AT1325" t="str">
            <v>IDU-083-2012 Terminado Mantenimiento Periódico IDU Arterial  -Puente 18-POLIZA ESTABILIDAD ACTIVA</v>
          </cell>
          <cell r="AU1325">
            <v>44053</v>
          </cell>
          <cell r="AV1325" t="str">
            <v>sc</v>
          </cell>
        </row>
        <row r="1326">
          <cell r="AP1326">
            <v>506072</v>
          </cell>
          <cell r="AQ1326">
            <v>2000849</v>
          </cell>
          <cell r="AR1326">
            <v>2</v>
          </cell>
          <cell r="AS1326">
            <v>41029</v>
          </cell>
          <cell r="AT1326" t="str">
            <v>CONV-008-2011 Terminado Mantenimiento Periódico UAERMV Arterial  -</v>
          </cell>
          <cell r="AU1326">
            <v>0</v>
          </cell>
          <cell r="AV1326" t="str">
            <v>sc</v>
          </cell>
        </row>
        <row r="1327">
          <cell r="AP1327">
            <v>506074</v>
          </cell>
          <cell r="AQ1327">
            <v>2000849</v>
          </cell>
          <cell r="AR1327">
            <v>2</v>
          </cell>
          <cell r="AS1327">
            <v>41029</v>
          </cell>
          <cell r="AT1327" t="str">
            <v>CONV-008-2011 Terminado Mantenimiento Periódico UAERMV Arterial  -</v>
          </cell>
          <cell r="AU1327">
            <v>0</v>
          </cell>
          <cell r="AV1327" t="str">
            <v>sc</v>
          </cell>
        </row>
        <row r="1328">
          <cell r="AP1328">
            <v>506076</v>
          </cell>
          <cell r="AQ1328">
            <v>2000849</v>
          </cell>
          <cell r="AR1328">
            <v>2</v>
          </cell>
          <cell r="AS1328">
            <v>42313</v>
          </cell>
          <cell r="AT1328" t="str">
            <v>CONV-008-2011 Terminado Acciones de Movilidad IDU Arterial  -</v>
          </cell>
          <cell r="AU1328">
            <v>0</v>
          </cell>
          <cell r="AV1328" t="str">
            <v>sc</v>
          </cell>
        </row>
        <row r="1329">
          <cell r="AP1329">
            <v>506078</v>
          </cell>
          <cell r="AQ1329">
            <v>2000849</v>
          </cell>
          <cell r="AR1329">
            <v>2</v>
          </cell>
          <cell r="AS1329">
            <v>41029</v>
          </cell>
          <cell r="AT1329" t="str">
            <v>CONV-008-2011 Terminado Mantenimiento Periódico UAERMV Arterial  -</v>
          </cell>
          <cell r="AU1329">
            <v>0</v>
          </cell>
          <cell r="AV1329" t="str">
            <v>sc</v>
          </cell>
        </row>
        <row r="1330">
          <cell r="AP1330">
            <v>506080</v>
          </cell>
          <cell r="AQ1330">
            <v>2000849</v>
          </cell>
          <cell r="AR1330">
            <v>2</v>
          </cell>
          <cell r="AS1330">
            <v>41029</v>
          </cell>
          <cell r="AT1330" t="str">
            <v>CONV-008-2011 Terminado Mantenimiento Periódico UAERMV Arterial  -</v>
          </cell>
          <cell r="AU1330">
            <v>0</v>
          </cell>
          <cell r="AV1330" t="str">
            <v>sc</v>
          </cell>
        </row>
        <row r="1331">
          <cell r="AP1331">
            <v>506082</v>
          </cell>
          <cell r="AQ1331">
            <v>2000849</v>
          </cell>
          <cell r="AR1331">
            <v>2</v>
          </cell>
          <cell r="AS1331">
            <v>41029</v>
          </cell>
          <cell r="AT1331" t="str">
            <v>CONV-008-2011 Terminado Mantenimiento Periódico UAERMV Arterial  -</v>
          </cell>
          <cell r="AU1331">
            <v>0</v>
          </cell>
          <cell r="AV1331" t="str">
            <v>sc</v>
          </cell>
        </row>
        <row r="1332">
          <cell r="AP1332">
            <v>507278</v>
          </cell>
          <cell r="AQ1332">
            <v>2001567</v>
          </cell>
          <cell r="AR1332">
            <v>2</v>
          </cell>
          <cell r="AS1332">
            <v>42781</v>
          </cell>
          <cell r="AT1332" t="str">
            <v>SD Reservado Acciones de Movilidad UAERMV Circuito Movilidad SD -</v>
          </cell>
          <cell r="AU1332">
            <v>0</v>
          </cell>
          <cell r="AV1332" t="str">
            <v>sc</v>
          </cell>
        </row>
        <row r="1333">
          <cell r="AP1333">
            <v>507280</v>
          </cell>
          <cell r="AQ1333">
            <v>2001567</v>
          </cell>
          <cell r="AR1333">
            <v>2</v>
          </cell>
          <cell r="AS1333">
            <v>42781</v>
          </cell>
          <cell r="AT1333" t="str">
            <v>SD Reservado Acciones de Movilidad UAERMV Circuito Movilidad SD -</v>
          </cell>
          <cell r="AU1333">
            <v>0</v>
          </cell>
          <cell r="AV1333" t="str">
            <v>sc</v>
          </cell>
        </row>
        <row r="1334">
          <cell r="AP1334">
            <v>509477</v>
          </cell>
          <cell r="AQ1334">
            <v>2001071</v>
          </cell>
          <cell r="AR1334">
            <v>2</v>
          </cell>
          <cell r="AS1334">
            <v>42570</v>
          </cell>
          <cell r="AT1334" t="str">
            <v>FDLCH-088-2015 Terminado Mantenimiento Periódico FDL CHAPINERO Arterial SD -</v>
          </cell>
          <cell r="AV1334" t="str">
            <v>sc</v>
          </cell>
        </row>
        <row r="1335">
          <cell r="AP1335">
            <v>509479</v>
          </cell>
          <cell r="AQ1335">
            <v>2001071</v>
          </cell>
          <cell r="AR1335">
            <v>2</v>
          </cell>
          <cell r="AS1335">
            <v>42760</v>
          </cell>
          <cell r="AT1335" t="str">
            <v>SD Terminado Parcheo UAERMV Arterial SD Reporte Ejecución diciembre de 2016-</v>
          </cell>
          <cell r="AV1335" t="str">
            <v>sc</v>
          </cell>
        </row>
        <row r="1336">
          <cell r="AP1336">
            <v>509488</v>
          </cell>
          <cell r="AQ1336">
            <v>2001096</v>
          </cell>
          <cell r="AR1336">
            <v>2</v>
          </cell>
          <cell r="AS1336">
            <v>42570</v>
          </cell>
          <cell r="AT1336" t="str">
            <v>FDLCH-088-2015 Terminado Mantenimiento Periódico FDL CHAPINERO Arterial SD -</v>
          </cell>
          <cell r="AV1336" t="str">
            <v>sc</v>
          </cell>
        </row>
        <row r="1337">
          <cell r="AP1337">
            <v>509490</v>
          </cell>
          <cell r="AQ1337">
            <v>2001096</v>
          </cell>
          <cell r="AR1337">
            <v>2</v>
          </cell>
          <cell r="AS1337">
            <v>42760</v>
          </cell>
          <cell r="AT1337" t="str">
            <v>SD Terminado Parcheo UAERMV Arterial SD Reporte Ejecución diciembre de 2016-</v>
          </cell>
          <cell r="AV1337" t="str">
            <v>sc</v>
          </cell>
        </row>
        <row r="1338">
          <cell r="AP1338">
            <v>509493</v>
          </cell>
          <cell r="AQ1338">
            <v>2002267</v>
          </cell>
          <cell r="AR1338">
            <v>2</v>
          </cell>
          <cell r="AS1338">
            <v>42570</v>
          </cell>
          <cell r="AT1338" t="str">
            <v>FDLCH-088-2015 Terminado Mantenimiento Periódico FDL CHAPINERO Arterial SD -</v>
          </cell>
          <cell r="AV1338" t="str">
            <v>sc</v>
          </cell>
        </row>
        <row r="1339">
          <cell r="AP1339">
            <v>509495</v>
          </cell>
          <cell r="AQ1339">
            <v>2002267</v>
          </cell>
          <cell r="AR1339">
            <v>2</v>
          </cell>
          <cell r="AS1339">
            <v>42313</v>
          </cell>
          <cell r="AT1339" t="str">
            <v>IDU-70-2008 Terminado Acciones de Movilidad IDU Arterial  -</v>
          </cell>
          <cell r="AV1339" t="str">
            <v>sc</v>
          </cell>
        </row>
        <row r="1340">
          <cell r="AP1340">
            <v>509498</v>
          </cell>
          <cell r="AQ1340">
            <v>2001048</v>
          </cell>
          <cell r="AR1340">
            <v>2</v>
          </cell>
          <cell r="AS1340">
            <v>42570</v>
          </cell>
          <cell r="AT1340" t="str">
            <v>FDLCH-088-2015 Terminado Mantenimiento Periódico FDL CHAPINERO Arterial SD -</v>
          </cell>
          <cell r="AV1340" t="str">
            <v>sc</v>
          </cell>
        </row>
        <row r="1341">
          <cell r="AP1341">
            <v>509500</v>
          </cell>
          <cell r="AQ1341">
            <v>2001048</v>
          </cell>
          <cell r="AR1341">
            <v>2</v>
          </cell>
          <cell r="AS1341">
            <v>42313</v>
          </cell>
          <cell r="AT1341" t="str">
            <v>IDU-70-2008 Terminado Acciones de Movilidad IDU Arterial  -</v>
          </cell>
          <cell r="AV1341" t="str">
            <v>sc</v>
          </cell>
        </row>
        <row r="1342">
          <cell r="AP1342">
            <v>509503</v>
          </cell>
          <cell r="AQ1342">
            <v>2000931</v>
          </cell>
          <cell r="AR1342">
            <v>2</v>
          </cell>
          <cell r="AS1342">
            <v>42570</v>
          </cell>
          <cell r="AT1342" t="str">
            <v>FDLCH-088-2015 Terminado Mantenimiento Periódico FDL CHAPINERO Arterial SD -</v>
          </cell>
          <cell r="AV1342" t="str">
            <v>sc</v>
          </cell>
        </row>
        <row r="1343">
          <cell r="AP1343">
            <v>509505</v>
          </cell>
          <cell r="AQ1343">
            <v>2000931</v>
          </cell>
          <cell r="AR1343">
            <v>2</v>
          </cell>
          <cell r="AS1343">
            <v>42313</v>
          </cell>
          <cell r="AT1343" t="str">
            <v>IDU-70-2008 Terminado Acciones de Movilidad IDU Arterial  -</v>
          </cell>
          <cell r="AV1343" t="str">
            <v>sc</v>
          </cell>
        </row>
        <row r="1344">
          <cell r="AP1344">
            <v>509513</v>
          </cell>
          <cell r="AQ1344">
            <v>2001129</v>
          </cell>
          <cell r="AR1344">
            <v>2</v>
          </cell>
          <cell r="AS1344">
            <v>42570</v>
          </cell>
          <cell r="AT1344" t="str">
            <v>FDLCH-088-2015 Terminado Mantenimiento Periódico FDL CHAPINERO Arterial SD -</v>
          </cell>
          <cell r="AV1344" t="str">
            <v>sc</v>
          </cell>
        </row>
        <row r="1345">
          <cell r="AP1345">
            <v>509515</v>
          </cell>
          <cell r="AQ1345">
            <v>2001129</v>
          </cell>
          <cell r="AR1345">
            <v>2</v>
          </cell>
          <cell r="AS1345">
            <v>42760</v>
          </cell>
          <cell r="AT1345" t="str">
            <v>SD Terminado Parcheo UAERMV Arterial SD Reporte Ejecución diciembre de 2016-</v>
          </cell>
          <cell r="AV1345" t="str">
            <v>sc</v>
          </cell>
        </row>
        <row r="1346">
          <cell r="AP1346">
            <v>513023</v>
          </cell>
          <cell r="AQ1346">
            <v>2002244</v>
          </cell>
          <cell r="AR1346">
            <v>2</v>
          </cell>
          <cell r="AS1346">
            <v>42313</v>
          </cell>
          <cell r="AT1346" t="str">
            <v>IDU-70-2008 Terminado Acciones de Movilidad IDU Arterial  -</v>
          </cell>
          <cell r="AV1346" t="str">
            <v>sc</v>
          </cell>
        </row>
        <row r="1347">
          <cell r="AP1347">
            <v>513351</v>
          </cell>
          <cell r="AQ1347">
            <v>1005723</v>
          </cell>
          <cell r="AR1347">
            <v>2</v>
          </cell>
          <cell r="AS1347">
            <v>42313</v>
          </cell>
          <cell r="AT1347" t="str">
            <v>IDU-49-2012 Terminado Acciones de Movilidad IDU Arterial  -</v>
          </cell>
          <cell r="AV1347" t="str">
            <v>sc</v>
          </cell>
        </row>
        <row r="1348">
          <cell r="AP1348">
            <v>513354</v>
          </cell>
          <cell r="AQ1348">
            <v>1005740</v>
          </cell>
          <cell r="AR1348">
            <v>2</v>
          </cell>
          <cell r="AS1348">
            <v>42313</v>
          </cell>
          <cell r="AT1348" t="str">
            <v>IDU-69-2008 Terminado Acciones de Movilidad IDU Arterial  -</v>
          </cell>
          <cell r="AV1348" t="str">
            <v>sc</v>
          </cell>
        </row>
        <row r="1349">
          <cell r="AP1349">
            <v>513360</v>
          </cell>
          <cell r="AQ1349">
            <v>1005740</v>
          </cell>
          <cell r="AR1349">
            <v>2</v>
          </cell>
          <cell r="AS1349">
            <v>42313</v>
          </cell>
          <cell r="AT1349" t="str">
            <v>IDU-49-2012 Terminado Acciones de Movilidad IDU Arterial  -</v>
          </cell>
          <cell r="AV1349" t="str">
            <v>sc</v>
          </cell>
        </row>
        <row r="1350">
          <cell r="AP1350">
            <v>513467</v>
          </cell>
          <cell r="AQ1350">
            <v>2001122</v>
          </cell>
          <cell r="AR1350">
            <v>2</v>
          </cell>
          <cell r="AS1350">
            <v>42412</v>
          </cell>
          <cell r="AT1350" t="str">
            <v>IDU-1806-2015 Contratado Mantenimiento Periódico IDU Arterial BRIGADA DE REACCIÓN VIAL -</v>
          </cell>
          <cell r="AV1350" t="str">
            <v>sc</v>
          </cell>
        </row>
        <row r="1351">
          <cell r="AP1351">
            <v>513469</v>
          </cell>
          <cell r="AQ1351">
            <v>2001122</v>
          </cell>
          <cell r="AR1351">
            <v>2</v>
          </cell>
          <cell r="AS1351">
            <v>42412</v>
          </cell>
          <cell r="AT1351" t="str">
            <v>IDU-1806-2015 Contratado Mantenimiento Periódico IDU Arterial BRIGADA DE REACCIÓN VIAL -</v>
          </cell>
          <cell r="AV1351" t="str">
            <v>sc</v>
          </cell>
        </row>
        <row r="1352">
          <cell r="AP1352">
            <v>513507</v>
          </cell>
          <cell r="AQ1352">
            <v>2001134</v>
          </cell>
          <cell r="AR1352">
            <v>2</v>
          </cell>
          <cell r="AS1352">
            <v>42412</v>
          </cell>
          <cell r="AT1352" t="str">
            <v>IDU-1806-2015 Contratado Mantenimiento Periódico IDU Arterial BRIGADA DE REACCIÓN VIAL -</v>
          </cell>
          <cell r="AV1352" t="str">
            <v>sc</v>
          </cell>
        </row>
        <row r="1353">
          <cell r="AP1353">
            <v>513509</v>
          </cell>
          <cell r="AQ1353">
            <v>2001134</v>
          </cell>
          <cell r="AR1353">
            <v>2</v>
          </cell>
          <cell r="AS1353">
            <v>42412</v>
          </cell>
          <cell r="AT1353" t="str">
            <v>IDU-1806-2015 Contratado Mantenimiento Periódico IDU Arterial BRIGADA DE REACCIÓN VIAL -</v>
          </cell>
          <cell r="AV1353" t="str">
            <v>sc</v>
          </cell>
        </row>
        <row r="1354">
          <cell r="AP1354">
            <v>513512</v>
          </cell>
          <cell r="AQ1354">
            <v>2001099</v>
          </cell>
          <cell r="AR1354">
            <v>2</v>
          </cell>
          <cell r="AS1354">
            <v>42412</v>
          </cell>
          <cell r="AT1354" t="str">
            <v>IDU-1806-2015 Contratado Mantenimiento Periódico IDU Arterial BRIGADA DE REACCIÓN VIAL -</v>
          </cell>
          <cell r="AV1354" t="str">
            <v>sc</v>
          </cell>
        </row>
        <row r="1355">
          <cell r="AP1355">
            <v>513514</v>
          </cell>
          <cell r="AQ1355">
            <v>2001099</v>
          </cell>
          <cell r="AR1355">
            <v>2</v>
          </cell>
          <cell r="AS1355">
            <v>42412</v>
          </cell>
          <cell r="AT1355" t="str">
            <v>IDU-1806-2015 Contratado Mantenimiento Periódico IDU Arterial BRIGADA DE REACCIÓN VIAL -</v>
          </cell>
          <cell r="AV1355" t="str">
            <v>sc</v>
          </cell>
        </row>
        <row r="1356">
          <cell r="AP1356">
            <v>513517</v>
          </cell>
          <cell r="AQ1356">
            <v>2001060</v>
          </cell>
          <cell r="AR1356">
            <v>2</v>
          </cell>
          <cell r="AS1356">
            <v>42412</v>
          </cell>
          <cell r="AT1356" t="str">
            <v>IDU-1806-2015 Contratado Mantenimiento Periódico IDU Arterial BRIGADA DE REACCIÓN VIAL -</v>
          </cell>
          <cell r="AV1356" t="str">
            <v>sc</v>
          </cell>
        </row>
        <row r="1357">
          <cell r="AP1357">
            <v>513519</v>
          </cell>
          <cell r="AQ1357">
            <v>2001060</v>
          </cell>
          <cell r="AR1357">
            <v>2</v>
          </cell>
          <cell r="AS1357">
            <v>42412</v>
          </cell>
          <cell r="AT1357" t="str">
            <v>IDU-1806-2015 Contratado Mantenimiento Periódico IDU Arterial BRIGADA DE REACCIÓN VIAL -</v>
          </cell>
          <cell r="AV1357" t="str">
            <v>sc</v>
          </cell>
        </row>
        <row r="1358">
          <cell r="AP1358">
            <v>513522</v>
          </cell>
          <cell r="AQ1358">
            <v>2001037</v>
          </cell>
          <cell r="AR1358">
            <v>2</v>
          </cell>
          <cell r="AS1358">
            <v>42412</v>
          </cell>
          <cell r="AT1358" t="str">
            <v>IDU-1806-2015 Contratado Mantenimiento Periódico IDU Arterial BRIGADA DE REACCIÓN VIAL -</v>
          </cell>
          <cell r="AV1358" t="str">
            <v>sc</v>
          </cell>
        </row>
        <row r="1359">
          <cell r="AP1359">
            <v>513524</v>
          </cell>
          <cell r="AQ1359">
            <v>2001037</v>
          </cell>
          <cell r="AR1359">
            <v>2</v>
          </cell>
          <cell r="AS1359">
            <v>42412</v>
          </cell>
          <cell r="AT1359" t="str">
            <v>IDU-1806-2015 Contratado Mantenimiento Periódico IDU Arterial BRIGADA DE REACCIÓN VIAL -</v>
          </cell>
          <cell r="AV1359" t="str">
            <v>sc</v>
          </cell>
        </row>
        <row r="1360">
          <cell r="AP1360">
            <v>513527</v>
          </cell>
          <cell r="AQ1360">
            <v>2001025</v>
          </cell>
          <cell r="AR1360">
            <v>2</v>
          </cell>
          <cell r="AS1360">
            <v>42412</v>
          </cell>
          <cell r="AT1360" t="str">
            <v>IDU-1806-2015 Contratado Mantenimiento Periódico IDU Arterial BRIGADA DE REACCIÓN VIAL -</v>
          </cell>
          <cell r="AV1360" t="str">
            <v>sc</v>
          </cell>
        </row>
        <row r="1361">
          <cell r="AP1361">
            <v>513529</v>
          </cell>
          <cell r="AQ1361">
            <v>2001025</v>
          </cell>
          <cell r="AR1361">
            <v>2</v>
          </cell>
          <cell r="AS1361">
            <v>42412</v>
          </cell>
          <cell r="AT1361" t="str">
            <v>IDU-1806-2015 Contratado Mantenimiento Periódico IDU Arterial BRIGADA DE REACCIÓN VIAL -</v>
          </cell>
          <cell r="AV1361" t="str">
            <v>sc</v>
          </cell>
        </row>
        <row r="1362">
          <cell r="AP1362">
            <v>513532</v>
          </cell>
          <cell r="AQ1362">
            <v>2001014</v>
          </cell>
          <cell r="AR1362">
            <v>2</v>
          </cell>
          <cell r="AS1362">
            <v>42412</v>
          </cell>
          <cell r="AT1362" t="str">
            <v>IDU-1806-2015 Contratado Mantenimiento Periódico IDU Arterial BRIGADA DE REACCIÓN VIAL -</v>
          </cell>
          <cell r="AV1362" t="str">
            <v>sc</v>
          </cell>
        </row>
        <row r="1363">
          <cell r="AP1363">
            <v>513534</v>
          </cell>
          <cell r="AQ1363">
            <v>2001014</v>
          </cell>
          <cell r="AR1363">
            <v>2</v>
          </cell>
          <cell r="AS1363">
            <v>42412</v>
          </cell>
          <cell r="AT1363" t="str">
            <v>IDU-1806-2015 Contratado Mantenimiento Periódico IDU Arterial BRIGADA DE REACCIÓN VIAL -</v>
          </cell>
          <cell r="AV1363" t="str">
            <v>sc</v>
          </cell>
        </row>
        <row r="1364">
          <cell r="AP1364">
            <v>515633</v>
          </cell>
          <cell r="AQ1364">
            <v>13001581</v>
          </cell>
          <cell r="AR1364">
            <v>2</v>
          </cell>
          <cell r="AS1364">
            <v>42313</v>
          </cell>
          <cell r="AT1364" t="str">
            <v>IDU-70-2008 Terminado Acciones de Movilidad IDU Arterial  -</v>
          </cell>
          <cell r="AV1364" t="str">
            <v>sc</v>
          </cell>
        </row>
        <row r="1365">
          <cell r="AP1365">
            <v>515635</v>
          </cell>
          <cell r="AQ1365">
            <v>13001581</v>
          </cell>
          <cell r="AR1365">
            <v>2</v>
          </cell>
          <cell r="AS1365">
            <v>42313</v>
          </cell>
          <cell r="AT1365" t="str">
            <v>IDU-70-2008 Terminado Acciones de Movilidad IDU Arterial  -</v>
          </cell>
          <cell r="AV1365" t="str">
            <v>sc</v>
          </cell>
        </row>
        <row r="1366">
          <cell r="AP1366">
            <v>515705</v>
          </cell>
          <cell r="AQ1366">
            <v>2001974</v>
          </cell>
          <cell r="AR1366">
            <v>2</v>
          </cell>
          <cell r="AS1366">
            <v>42342</v>
          </cell>
          <cell r="AT1366" t="str">
            <v>IDU-1885-2013 Terminado Construcción IDU Arterial  -</v>
          </cell>
          <cell r="AV1366" t="str">
            <v>sc</v>
          </cell>
        </row>
        <row r="1367">
          <cell r="AP1367">
            <v>515708</v>
          </cell>
          <cell r="AQ1367">
            <v>2001963</v>
          </cell>
          <cell r="AR1367">
            <v>2</v>
          </cell>
          <cell r="AS1367">
            <v>42342</v>
          </cell>
          <cell r="AT1367" t="str">
            <v>IDU-1885-2013 Terminado Construcción IDU Arterial  -</v>
          </cell>
          <cell r="AV1367" t="str">
            <v>sc</v>
          </cell>
        </row>
        <row r="1368">
          <cell r="AP1368">
            <v>516139</v>
          </cell>
          <cell r="AQ1368">
            <v>2002312</v>
          </cell>
          <cell r="AR1368">
            <v>2</v>
          </cell>
          <cell r="AS1368">
            <v>42313</v>
          </cell>
          <cell r="AT1368" t="str">
            <v>IDU-70-2008 Terminado Acciones de Movilidad IDU Arterial  -</v>
          </cell>
          <cell r="AV1368" t="str">
            <v>sc</v>
          </cell>
        </row>
        <row r="1369">
          <cell r="AP1369">
            <v>517517</v>
          </cell>
          <cell r="AQ1369">
            <v>2000783</v>
          </cell>
          <cell r="AR1369">
            <v>2</v>
          </cell>
          <cell r="AS1369">
            <v>42667</v>
          </cell>
          <cell r="AT1369" t="str">
            <v>SD Terminado Mantenimiento Periódico UAERMV Arterial SD -</v>
          </cell>
          <cell r="AV1369" t="str">
            <v>sc</v>
          </cell>
        </row>
        <row r="1370">
          <cell r="AP1370">
            <v>517519</v>
          </cell>
          <cell r="AQ1370">
            <v>2000783</v>
          </cell>
          <cell r="AR1370">
            <v>2</v>
          </cell>
          <cell r="AS1370">
            <v>42488</v>
          </cell>
          <cell r="AT1370" t="str">
            <v>SD Terminado Parcheo UAERMV Arterial  -</v>
          </cell>
          <cell r="AV1370" t="str">
            <v>sc</v>
          </cell>
        </row>
        <row r="1371">
          <cell r="AP1371">
            <v>521276</v>
          </cell>
          <cell r="AQ1371">
            <v>2000230</v>
          </cell>
          <cell r="AR1371">
            <v>2</v>
          </cell>
          <cell r="AS1371">
            <v>42570</v>
          </cell>
          <cell r="AT1371" t="str">
            <v>FDLCH-088-2015 Terminado Mantenimiento Periódico FDL CHAPINERO Arterial SD -</v>
          </cell>
          <cell r="AV1371" t="str">
            <v>sc</v>
          </cell>
        </row>
        <row r="1372">
          <cell r="AP1372">
            <v>521278</v>
          </cell>
          <cell r="AQ1372">
            <v>2000230</v>
          </cell>
          <cell r="AR1372">
            <v>2</v>
          </cell>
          <cell r="AS1372">
            <v>42313</v>
          </cell>
          <cell r="AT1372" t="str">
            <v>IDU-70-2008 Terminado Acciones de Movilidad IDU Arterial  -</v>
          </cell>
          <cell r="AV1372" t="str">
            <v>sc</v>
          </cell>
        </row>
        <row r="1373">
          <cell r="AP1373">
            <v>521281</v>
          </cell>
          <cell r="AQ1373">
            <v>2000268</v>
          </cell>
          <cell r="AR1373">
            <v>2</v>
          </cell>
          <cell r="AS1373">
            <v>42570</v>
          </cell>
          <cell r="AT1373" t="str">
            <v>FDLCH-088-2015 Terminado Mantenimiento Periódico FDL CHAPINERO Arterial SD -</v>
          </cell>
          <cell r="AV1373" t="str">
            <v>sc</v>
          </cell>
        </row>
        <row r="1374">
          <cell r="AP1374">
            <v>521283</v>
          </cell>
          <cell r="AQ1374">
            <v>2000268</v>
          </cell>
          <cell r="AR1374">
            <v>2</v>
          </cell>
          <cell r="AS1374">
            <v>42570</v>
          </cell>
          <cell r="AT1374" t="str">
            <v>FDLCH-088-2015 Terminado Mantenimiento Periódico FDL CHAPINERO Arterial SD -</v>
          </cell>
          <cell r="AV1374" t="str">
            <v>sc</v>
          </cell>
        </row>
        <row r="1375">
          <cell r="AP1375">
            <v>521286</v>
          </cell>
          <cell r="AQ1375">
            <v>2000437</v>
          </cell>
          <cell r="AR1375">
            <v>2</v>
          </cell>
          <cell r="AS1375">
            <v>42570</v>
          </cell>
          <cell r="AT1375" t="str">
            <v>FDLCH-088-2015 Terminado Mantenimiento Periódico FDL CHAPINERO Arterial SD -</v>
          </cell>
          <cell r="AV1375" t="str">
            <v>sc</v>
          </cell>
        </row>
        <row r="1376">
          <cell r="AP1376">
            <v>521291</v>
          </cell>
          <cell r="AQ1376">
            <v>2000524</v>
          </cell>
          <cell r="AR1376">
            <v>2</v>
          </cell>
          <cell r="AS1376">
            <v>42570</v>
          </cell>
          <cell r="AT1376" t="str">
            <v>FDLCH-088-2015 Terminado Mantenimiento Periódico FDL CHAPINERO Arterial SD -</v>
          </cell>
          <cell r="AV1376" t="str">
            <v>sc</v>
          </cell>
        </row>
        <row r="1377">
          <cell r="AP1377">
            <v>521293</v>
          </cell>
          <cell r="AQ1377">
            <v>2000524</v>
          </cell>
          <cell r="AR1377">
            <v>2</v>
          </cell>
          <cell r="AS1377">
            <v>42313</v>
          </cell>
          <cell r="AT1377" t="str">
            <v>IDU-70-2008 Terminado Acciones de Movilidad IDU Arterial  -</v>
          </cell>
          <cell r="AV1377" t="str">
            <v>sc</v>
          </cell>
        </row>
        <row r="1378">
          <cell r="AP1378">
            <v>521296</v>
          </cell>
          <cell r="AQ1378">
            <v>2000540</v>
          </cell>
          <cell r="AR1378">
            <v>2</v>
          </cell>
          <cell r="AS1378">
            <v>42570</v>
          </cell>
          <cell r="AT1378" t="str">
            <v>FDLCH-088-2015 Terminado Mantenimiento Periódico FDL CHAPINERO Arterial SD -</v>
          </cell>
          <cell r="AV1378" t="str">
            <v>sc</v>
          </cell>
        </row>
        <row r="1379">
          <cell r="AP1379">
            <v>521298</v>
          </cell>
          <cell r="AQ1379">
            <v>2000540</v>
          </cell>
          <cell r="AR1379">
            <v>2</v>
          </cell>
          <cell r="AS1379">
            <v>42313</v>
          </cell>
          <cell r="AT1379" t="str">
            <v>IDU-70-2008 Terminado Acciones de Movilidad IDU Arterial  -</v>
          </cell>
          <cell r="AV1379" t="str">
            <v>sc</v>
          </cell>
        </row>
        <row r="1380">
          <cell r="AP1380">
            <v>521301</v>
          </cell>
          <cell r="AQ1380">
            <v>2001138</v>
          </cell>
          <cell r="AR1380">
            <v>2</v>
          </cell>
          <cell r="AS1380">
            <v>42570</v>
          </cell>
          <cell r="AT1380" t="str">
            <v>FDLCH-088-2015 Terminado Mantenimiento Periódico FDL CHAPINERO Arterial SD -</v>
          </cell>
          <cell r="AV1380" t="str">
            <v>sc</v>
          </cell>
        </row>
        <row r="1381">
          <cell r="AP1381">
            <v>521303</v>
          </cell>
          <cell r="AQ1381">
            <v>2001138</v>
          </cell>
          <cell r="AR1381">
            <v>2</v>
          </cell>
          <cell r="AS1381">
            <v>42760</v>
          </cell>
          <cell r="AT1381" t="str">
            <v>SD Terminado Parcheo UAERMV Arterial SD Reporte Ejecución diciembre de 2016-</v>
          </cell>
          <cell r="AV1381" t="str">
            <v>sc</v>
          </cell>
        </row>
        <row r="1382">
          <cell r="AP1382">
            <v>521308</v>
          </cell>
          <cell r="AQ1382">
            <v>2001518</v>
          </cell>
          <cell r="AR1382">
            <v>2</v>
          </cell>
          <cell r="AS1382">
            <v>42760</v>
          </cell>
          <cell r="AT1382" t="str">
            <v>SD Terminado Parcheo UAERMV Arterial SD Reporte Ejecución diciembre de 2016-</v>
          </cell>
          <cell r="AV1382" t="str">
            <v>sc</v>
          </cell>
        </row>
        <row r="1383">
          <cell r="AP1383">
            <v>521313</v>
          </cell>
          <cell r="AQ1383">
            <v>2001544</v>
          </cell>
          <cell r="AR1383">
            <v>2</v>
          </cell>
          <cell r="AS1383">
            <v>42570</v>
          </cell>
          <cell r="AT1383" t="str">
            <v>FDLCH-088-2015 Terminado Mantenimiento Periódico FDL CHAPINERO Arterial SD -</v>
          </cell>
          <cell r="AV1383" t="str">
            <v>sc</v>
          </cell>
        </row>
        <row r="1384">
          <cell r="AP1384">
            <v>521315</v>
          </cell>
          <cell r="AQ1384">
            <v>2001544</v>
          </cell>
          <cell r="AR1384">
            <v>2</v>
          </cell>
          <cell r="AS1384">
            <v>42760</v>
          </cell>
          <cell r="AT1384" t="str">
            <v>SD Terminado Parcheo UAERMV Arterial SD Reporte Ejecución diciembre de 2016-</v>
          </cell>
          <cell r="AV1384" t="str">
            <v>sc</v>
          </cell>
        </row>
        <row r="1385">
          <cell r="AP1385">
            <v>521318</v>
          </cell>
          <cell r="AQ1385">
            <v>2001575</v>
          </cell>
          <cell r="AR1385">
            <v>2</v>
          </cell>
          <cell r="AS1385">
            <v>42570</v>
          </cell>
          <cell r="AT1385" t="str">
            <v>FDLCH-088-2015 Terminado Mantenimiento Periódico FDL CHAPINERO Arterial SD -</v>
          </cell>
          <cell r="AV1385" t="str">
            <v>sc</v>
          </cell>
        </row>
        <row r="1386">
          <cell r="AP1386">
            <v>521320</v>
          </cell>
          <cell r="AQ1386">
            <v>2001575</v>
          </cell>
          <cell r="AR1386">
            <v>2</v>
          </cell>
          <cell r="AS1386">
            <v>42760</v>
          </cell>
          <cell r="AT1386" t="str">
            <v>SD Terminado Parcheo UAERMV Arterial SD Reporte Ejecución diciembre de 2016-</v>
          </cell>
          <cell r="AV1386" t="str">
            <v>sc</v>
          </cell>
        </row>
        <row r="1387">
          <cell r="AP1387">
            <v>521323</v>
          </cell>
          <cell r="AQ1387">
            <v>2001593</v>
          </cell>
          <cell r="AR1387">
            <v>2</v>
          </cell>
          <cell r="AS1387">
            <v>42570</v>
          </cell>
          <cell r="AT1387" t="str">
            <v>FDLCH-088-2015 Terminado Mantenimiento Periódico FDL CHAPINERO Arterial SD -</v>
          </cell>
          <cell r="AV1387" t="str">
            <v>sc</v>
          </cell>
        </row>
        <row r="1388">
          <cell r="AP1388">
            <v>521325</v>
          </cell>
          <cell r="AQ1388">
            <v>2001593</v>
          </cell>
          <cell r="AR1388">
            <v>2</v>
          </cell>
          <cell r="AS1388">
            <v>40774</v>
          </cell>
          <cell r="AT1388" t="str">
            <v>CONV-016-2011 Terminado Mantenimiento Periódico UAERMV Arterial  -</v>
          </cell>
          <cell r="AV1388" t="str">
            <v>sc</v>
          </cell>
        </row>
        <row r="1389">
          <cell r="AP1389">
            <v>521328</v>
          </cell>
          <cell r="AQ1389">
            <v>2001611</v>
          </cell>
          <cell r="AR1389">
            <v>2</v>
          </cell>
          <cell r="AS1389">
            <v>42570</v>
          </cell>
          <cell r="AT1389" t="str">
            <v>FDLCH-088-2015 Terminado Mantenimiento Periódico FDL CHAPINERO Arterial SD -</v>
          </cell>
          <cell r="AV1389" t="str">
            <v>sc</v>
          </cell>
        </row>
        <row r="1390">
          <cell r="AP1390">
            <v>521333</v>
          </cell>
          <cell r="AQ1390">
            <v>2001637</v>
          </cell>
          <cell r="AR1390">
            <v>2</v>
          </cell>
          <cell r="AS1390">
            <v>42760</v>
          </cell>
          <cell r="AT1390" t="str">
            <v>SD Terminado Parcheo UAERMV Arterial SD Reporte Ejecución diciembre de 2016-</v>
          </cell>
          <cell r="AV1390" t="str">
            <v>sc</v>
          </cell>
        </row>
        <row r="1391">
          <cell r="AP1391">
            <v>521335</v>
          </cell>
          <cell r="AQ1391">
            <v>2001637</v>
          </cell>
          <cell r="AR1391">
            <v>2</v>
          </cell>
          <cell r="AS1391">
            <v>40988</v>
          </cell>
          <cell r="AT1391" t="str">
            <v>CONV-009-2011 Terminado Mantenimiento Periódico UAERMV Arterial  -</v>
          </cell>
          <cell r="AV1391" t="str">
            <v>sc</v>
          </cell>
        </row>
        <row r="1392">
          <cell r="AP1392">
            <v>521343</v>
          </cell>
          <cell r="AQ1392">
            <v>2001685</v>
          </cell>
          <cell r="AR1392">
            <v>2</v>
          </cell>
          <cell r="AS1392">
            <v>42570</v>
          </cell>
          <cell r="AT1392" t="str">
            <v>FDLCH-088-2015 Terminado Mantenimiento Periódico FDL CHAPINERO Arterial SD -</v>
          </cell>
          <cell r="AV1392" t="str">
            <v>sc</v>
          </cell>
        </row>
        <row r="1393">
          <cell r="AP1393">
            <v>521345</v>
          </cell>
          <cell r="AQ1393">
            <v>2001685</v>
          </cell>
          <cell r="AR1393">
            <v>2</v>
          </cell>
          <cell r="AS1393">
            <v>40988</v>
          </cell>
          <cell r="AT1393" t="str">
            <v>CONV-009-2011 Terminado Mantenimiento Periódico UAERMV Arterial  -</v>
          </cell>
          <cell r="AV1393" t="str">
            <v>sc</v>
          </cell>
        </row>
        <row r="1394">
          <cell r="AP1394">
            <v>521348</v>
          </cell>
          <cell r="AQ1394">
            <v>2001698</v>
          </cell>
          <cell r="AR1394">
            <v>2</v>
          </cell>
          <cell r="AS1394">
            <v>42570</v>
          </cell>
          <cell r="AT1394" t="str">
            <v>FDLCH-088-2015 Terminado Mantenimiento Periódico FDL CHAPINERO Arterial SD -</v>
          </cell>
          <cell r="AV1394" t="str">
            <v>sc</v>
          </cell>
        </row>
        <row r="1395">
          <cell r="AP1395">
            <v>521353</v>
          </cell>
          <cell r="AQ1395">
            <v>2001728</v>
          </cell>
          <cell r="AR1395">
            <v>2</v>
          </cell>
          <cell r="AS1395">
            <v>42760</v>
          </cell>
          <cell r="AT1395" t="str">
            <v>SD Terminado Parcheo UAERMV Arterial SD Reporte Ejecución diciembre de 2016-</v>
          </cell>
          <cell r="AV1395" t="str">
            <v>sc</v>
          </cell>
        </row>
        <row r="1396">
          <cell r="AP1396">
            <v>521355</v>
          </cell>
          <cell r="AQ1396">
            <v>2001728</v>
          </cell>
          <cell r="AR1396">
            <v>2</v>
          </cell>
          <cell r="AS1396">
            <v>40988</v>
          </cell>
          <cell r="AT1396" t="str">
            <v>CONV-009-2011 Terminado Mantenimiento Periódico UAERMV Arterial  -</v>
          </cell>
          <cell r="AV1396" t="str">
            <v>sc</v>
          </cell>
        </row>
        <row r="1397">
          <cell r="AP1397">
            <v>521358</v>
          </cell>
          <cell r="AQ1397">
            <v>2001765</v>
          </cell>
          <cell r="AR1397">
            <v>2</v>
          </cell>
          <cell r="AS1397">
            <v>42760</v>
          </cell>
          <cell r="AT1397" t="str">
            <v>SD Terminado Parcheo UAERMV Arterial SD Reporte Ejecución diciembre de 2016-</v>
          </cell>
          <cell r="AV1397" t="str">
            <v>sc</v>
          </cell>
        </row>
        <row r="1398">
          <cell r="AP1398">
            <v>521360</v>
          </cell>
          <cell r="AQ1398">
            <v>2001765</v>
          </cell>
          <cell r="AR1398">
            <v>2</v>
          </cell>
          <cell r="AS1398">
            <v>40988</v>
          </cell>
          <cell r="AT1398" t="str">
            <v>CONV-009-2011 Terminado Mantenimiento Periódico UAERMV Arterial  -</v>
          </cell>
          <cell r="AV1398" t="str">
            <v>sc</v>
          </cell>
        </row>
        <row r="1399">
          <cell r="AP1399">
            <v>521363</v>
          </cell>
          <cell r="AQ1399">
            <v>2001769</v>
          </cell>
          <cell r="AR1399">
            <v>2</v>
          </cell>
          <cell r="AS1399">
            <v>42570</v>
          </cell>
          <cell r="AT1399" t="str">
            <v>FDLCH-088-2015 Terminado Mantenimiento Periódico FDL CHAPINERO Arterial SD -</v>
          </cell>
          <cell r="AV1399" t="str">
            <v>sc</v>
          </cell>
        </row>
        <row r="1400">
          <cell r="AP1400">
            <v>521365</v>
          </cell>
          <cell r="AQ1400">
            <v>2001769</v>
          </cell>
          <cell r="AR1400">
            <v>2</v>
          </cell>
          <cell r="AS1400">
            <v>41411</v>
          </cell>
          <cell r="AT1400" t="str">
            <v>SD Terminado Mantenimiento Periódico UAERMV Arterial  -</v>
          </cell>
          <cell r="AV1400" t="str">
            <v>sc</v>
          </cell>
        </row>
        <row r="1401">
          <cell r="AP1401">
            <v>521368</v>
          </cell>
          <cell r="AQ1401">
            <v>2001781</v>
          </cell>
          <cell r="AR1401">
            <v>2</v>
          </cell>
          <cell r="AS1401">
            <v>42570</v>
          </cell>
          <cell r="AT1401" t="str">
            <v>FDLCH-088-2015 Terminado Mantenimiento Periódico FDL CHAPINERO Arterial SD -</v>
          </cell>
          <cell r="AV1401" t="str">
            <v>sc</v>
          </cell>
        </row>
        <row r="1402">
          <cell r="AP1402">
            <v>521373</v>
          </cell>
          <cell r="AQ1402">
            <v>2001794</v>
          </cell>
          <cell r="AR1402">
            <v>2</v>
          </cell>
          <cell r="AS1402">
            <v>42760</v>
          </cell>
          <cell r="AT1402" t="str">
            <v>SD Terminado Parcheo UAERMV Arterial SD Reporte Ejecución diciembre de 2016-</v>
          </cell>
          <cell r="AV1402" t="str">
            <v>sc</v>
          </cell>
        </row>
        <row r="1403">
          <cell r="AP1403">
            <v>521378</v>
          </cell>
          <cell r="AQ1403">
            <v>2001806</v>
          </cell>
          <cell r="AR1403">
            <v>2</v>
          </cell>
          <cell r="AS1403">
            <v>42570</v>
          </cell>
          <cell r="AT1403" t="str">
            <v>FDLCH-088-2015 Terminado Mantenimiento Periódico FDL CHAPINERO Arterial SD -</v>
          </cell>
          <cell r="AV1403" t="str">
            <v>sc</v>
          </cell>
        </row>
        <row r="1404">
          <cell r="AP1404">
            <v>521383</v>
          </cell>
          <cell r="AQ1404">
            <v>2001819</v>
          </cell>
          <cell r="AR1404">
            <v>2</v>
          </cell>
          <cell r="AS1404">
            <v>42570</v>
          </cell>
          <cell r="AT1404" t="str">
            <v>FDLCH-088-2015 Terminado Mantenimiento Periódico FDL CHAPINERO Arterial SD -</v>
          </cell>
          <cell r="AV1404" t="str">
            <v>sc</v>
          </cell>
        </row>
        <row r="1405">
          <cell r="AP1405">
            <v>521388</v>
          </cell>
          <cell r="AQ1405">
            <v>2001828</v>
          </cell>
          <cell r="AR1405">
            <v>2</v>
          </cell>
          <cell r="AS1405">
            <v>42570</v>
          </cell>
          <cell r="AT1405" t="str">
            <v>FDLCH-088-2015 Terminado Mantenimiento Periódico FDL CHAPINERO Arterial SD -</v>
          </cell>
          <cell r="AV1405" t="str">
            <v>sc</v>
          </cell>
        </row>
        <row r="1406">
          <cell r="AP1406">
            <v>521393</v>
          </cell>
          <cell r="AQ1406">
            <v>2001857</v>
          </cell>
          <cell r="AR1406">
            <v>2</v>
          </cell>
          <cell r="AS1406">
            <v>42570</v>
          </cell>
          <cell r="AT1406" t="str">
            <v>FDLCH-088-2015 Terminado Mantenimiento Periódico FDL CHAPINERO Arterial SD -</v>
          </cell>
          <cell r="AV1406" t="str">
            <v>sc</v>
          </cell>
        </row>
        <row r="1407">
          <cell r="AP1407">
            <v>521398</v>
          </cell>
          <cell r="AQ1407">
            <v>2001916</v>
          </cell>
          <cell r="AR1407">
            <v>2</v>
          </cell>
          <cell r="AS1407">
            <v>42570</v>
          </cell>
          <cell r="AT1407" t="str">
            <v>FDLCH-088-2015 Terminado Mantenimiento Periódico FDL CHAPINERO Arterial SD -</v>
          </cell>
          <cell r="AV1407" t="str">
            <v>sc</v>
          </cell>
        </row>
        <row r="1408">
          <cell r="AP1408">
            <v>521403</v>
          </cell>
          <cell r="AQ1408">
            <v>2001973</v>
          </cell>
          <cell r="AR1408">
            <v>2</v>
          </cell>
          <cell r="AS1408">
            <v>42760</v>
          </cell>
          <cell r="AT1408" t="str">
            <v>SD Terminado Parcheo UAERMV Arterial SD Reporte Ejecución diciembre de 2016-</v>
          </cell>
          <cell r="AV1408" t="str">
            <v>sc</v>
          </cell>
        </row>
        <row r="1409">
          <cell r="AP1409">
            <v>521408</v>
          </cell>
          <cell r="AQ1409">
            <v>2001992</v>
          </cell>
          <cell r="AR1409">
            <v>2</v>
          </cell>
          <cell r="AS1409">
            <v>42313</v>
          </cell>
          <cell r="AT1409" t="str">
            <v>IDU-49-2012 Terminado Acciones de Movilidad IDU Arterial  -</v>
          </cell>
          <cell r="AV1409" t="str">
            <v>sc</v>
          </cell>
        </row>
        <row r="1410">
          <cell r="AP1410">
            <v>521410</v>
          </cell>
          <cell r="AQ1410">
            <v>2001992</v>
          </cell>
          <cell r="AR1410">
            <v>2</v>
          </cell>
          <cell r="AS1410">
            <v>42570</v>
          </cell>
          <cell r="AT1410" t="str">
            <v>FDLCH-088-2015 Terminado Mantenimiento Periódico FDL CHAPINERO Arterial SD -</v>
          </cell>
          <cell r="AV1410" t="str">
            <v>sc</v>
          </cell>
        </row>
        <row r="1411">
          <cell r="AP1411">
            <v>521415</v>
          </cell>
          <cell r="AQ1411">
            <v>2002024</v>
          </cell>
          <cell r="AR1411">
            <v>2</v>
          </cell>
          <cell r="AS1411">
            <v>42570</v>
          </cell>
          <cell r="AT1411" t="str">
            <v>FDLCH-088-2015 Terminado Mantenimiento Periódico FDL CHAPINERO Arterial SD -</v>
          </cell>
          <cell r="AV1411" t="str">
            <v>sc</v>
          </cell>
        </row>
        <row r="1412">
          <cell r="AP1412">
            <v>521418</v>
          </cell>
          <cell r="AQ1412">
            <v>2002058</v>
          </cell>
          <cell r="AR1412">
            <v>2</v>
          </cell>
          <cell r="AS1412">
            <v>42570</v>
          </cell>
          <cell r="AT1412" t="str">
            <v>FDLCH-088-2015 Terminado Mantenimiento Periódico FDL CHAPINERO Arterial SD -</v>
          </cell>
          <cell r="AV1412" t="str">
            <v>sc</v>
          </cell>
        </row>
        <row r="1413">
          <cell r="AP1413">
            <v>521420</v>
          </cell>
          <cell r="AQ1413">
            <v>2002058</v>
          </cell>
          <cell r="AR1413">
            <v>2</v>
          </cell>
          <cell r="AS1413">
            <v>42570</v>
          </cell>
          <cell r="AT1413" t="str">
            <v>FDLCH-088-2015 Terminado Mantenimiento Periódico FDL CHAPINERO Arterial SD -</v>
          </cell>
          <cell r="AV1413" t="str">
            <v>sc</v>
          </cell>
        </row>
        <row r="1414">
          <cell r="AP1414">
            <v>521430</v>
          </cell>
          <cell r="AQ1414">
            <v>2002164</v>
          </cell>
          <cell r="AR1414">
            <v>2</v>
          </cell>
          <cell r="AS1414">
            <v>42760</v>
          </cell>
          <cell r="AT1414" t="str">
            <v>SD Terminado Parcheo UAERMV Arterial SD Reporte Ejecución diciembre de 2016-</v>
          </cell>
          <cell r="AV1414" t="str">
            <v>sc</v>
          </cell>
        </row>
        <row r="1415">
          <cell r="AP1415">
            <v>521443</v>
          </cell>
          <cell r="AQ1415">
            <v>2002216</v>
          </cell>
          <cell r="AR1415">
            <v>2</v>
          </cell>
          <cell r="AS1415">
            <v>42570</v>
          </cell>
          <cell r="AT1415" t="str">
            <v>FDLCH-088-2015 Terminado Mantenimiento Periódico FDL CHAPINERO Arterial SD -</v>
          </cell>
          <cell r="AV1415" t="str">
            <v>sc</v>
          </cell>
        </row>
        <row r="1416">
          <cell r="AP1416">
            <v>521445</v>
          </cell>
          <cell r="AQ1416">
            <v>2002216</v>
          </cell>
          <cell r="AR1416">
            <v>2</v>
          </cell>
          <cell r="AS1416">
            <v>42570</v>
          </cell>
          <cell r="AT1416" t="str">
            <v>FDLCH-088-2015 Terminado Mantenimiento Periódico FDL CHAPINERO Arterial SD -</v>
          </cell>
          <cell r="AV1416" t="str">
            <v>sc</v>
          </cell>
        </row>
        <row r="1417">
          <cell r="AP1417">
            <v>521455</v>
          </cell>
          <cell r="AQ1417">
            <v>3000025</v>
          </cell>
          <cell r="AR1417">
            <v>2</v>
          </cell>
          <cell r="AS1417">
            <v>41519</v>
          </cell>
          <cell r="AT1417" t="str">
            <v>CONV-009-2011 Terminado Mantenimiento Periódico UAERMV Arterial  -</v>
          </cell>
          <cell r="AV1417" t="str">
            <v>sc</v>
          </cell>
        </row>
        <row r="1418">
          <cell r="AP1418">
            <v>524738</v>
          </cell>
          <cell r="AQ1418">
            <v>2001360</v>
          </cell>
          <cell r="AR1418">
            <v>2</v>
          </cell>
          <cell r="AS1418">
            <v>42570</v>
          </cell>
          <cell r="AT1418" t="str">
            <v>FDLCH-088-2015 Terminado Mantenimiento Periódico FDL CHAPINERO Arterial SD -</v>
          </cell>
          <cell r="AV1418" t="str">
            <v>sc</v>
          </cell>
        </row>
        <row r="1419">
          <cell r="AP1419">
            <v>524740</v>
          </cell>
          <cell r="AQ1419">
            <v>2001360</v>
          </cell>
          <cell r="AR1419">
            <v>2</v>
          </cell>
          <cell r="AS1419">
            <v>40988</v>
          </cell>
          <cell r="AT1419" t="str">
            <v>CONV-009-2011 Terminado Mantenimiento Periódico UAERMV Arterial  -</v>
          </cell>
          <cell r="AV1419" t="str">
            <v>sc</v>
          </cell>
        </row>
        <row r="1420">
          <cell r="AP1420">
            <v>524743</v>
          </cell>
          <cell r="AQ1420">
            <v>2001413</v>
          </cell>
          <cell r="AR1420">
            <v>2</v>
          </cell>
          <cell r="AS1420">
            <v>42570</v>
          </cell>
          <cell r="AT1420" t="str">
            <v>FDLCH-088-2015 Terminado Mantenimiento Periódico FDL CHAPINERO Arterial SD -</v>
          </cell>
          <cell r="AV1420" t="str">
            <v>sc</v>
          </cell>
        </row>
        <row r="1421">
          <cell r="AP1421">
            <v>524745</v>
          </cell>
          <cell r="AQ1421">
            <v>2001413</v>
          </cell>
          <cell r="AR1421">
            <v>2</v>
          </cell>
          <cell r="AS1421">
            <v>40988</v>
          </cell>
          <cell r="AT1421" t="str">
            <v>CONV-009-2011 Terminado Mantenimiento Periódico UAERMV Arterial  -</v>
          </cell>
          <cell r="AV1421" t="str">
            <v>sc</v>
          </cell>
        </row>
        <row r="1422">
          <cell r="AP1422">
            <v>524748</v>
          </cell>
          <cell r="AQ1422">
            <v>2002204</v>
          </cell>
          <cell r="AR1422">
            <v>2</v>
          </cell>
          <cell r="AS1422">
            <v>42760</v>
          </cell>
          <cell r="AT1422" t="str">
            <v>SD Terminado Parcheo UAERMV Arterial SD Reporte Ejecución diciembre de 2016-</v>
          </cell>
          <cell r="AV1422" t="str">
            <v>sc</v>
          </cell>
        </row>
        <row r="1423">
          <cell r="AP1423">
            <v>524753</v>
          </cell>
          <cell r="AQ1423">
            <v>2001504</v>
          </cell>
          <cell r="AR1423">
            <v>2</v>
          </cell>
          <cell r="AS1423">
            <v>42570</v>
          </cell>
          <cell r="AT1423" t="str">
            <v>FDLCH-088-2015 Terminado Mantenimiento Periódico FDL CHAPINERO Arterial SD -</v>
          </cell>
          <cell r="AV1423" t="str">
            <v>sc</v>
          </cell>
        </row>
        <row r="1424">
          <cell r="AP1424">
            <v>524758</v>
          </cell>
          <cell r="AQ1424">
            <v>2001491</v>
          </cell>
          <cell r="AR1424">
            <v>2</v>
          </cell>
          <cell r="AS1424">
            <v>42570</v>
          </cell>
          <cell r="AT1424" t="str">
            <v>FDLCH-088-2015 Terminado Mantenimiento Periódico FDL CHAPINERO Arterial SD -</v>
          </cell>
          <cell r="AV1424" t="str">
            <v>sc</v>
          </cell>
        </row>
        <row r="1425">
          <cell r="AP1425">
            <v>524760</v>
          </cell>
          <cell r="AQ1425">
            <v>2001491</v>
          </cell>
          <cell r="AR1425">
            <v>2</v>
          </cell>
          <cell r="AS1425">
            <v>40988</v>
          </cell>
          <cell r="AT1425" t="str">
            <v>CONV-009-2011 Terminado Mantenimiento Periódico UAERMV Arterial  -</v>
          </cell>
          <cell r="AV1425" t="str">
            <v>sc</v>
          </cell>
        </row>
        <row r="1426">
          <cell r="AP1426">
            <v>524763</v>
          </cell>
          <cell r="AQ1426">
            <v>2001446</v>
          </cell>
          <cell r="AR1426">
            <v>2</v>
          </cell>
          <cell r="AS1426">
            <v>42760</v>
          </cell>
          <cell r="AT1426" t="str">
            <v>SD Terminado Parcheo UAERMV Arterial SD Reporte Ejecución diciembre de 2016-</v>
          </cell>
          <cell r="AV1426" t="str">
            <v>sc</v>
          </cell>
        </row>
        <row r="1427">
          <cell r="AP1427">
            <v>524768</v>
          </cell>
          <cell r="AQ1427">
            <v>2001391</v>
          </cell>
          <cell r="AR1427">
            <v>2</v>
          </cell>
          <cell r="AS1427">
            <v>42570</v>
          </cell>
          <cell r="AT1427" t="str">
            <v>FDLCH-088-2015 Terminado Mantenimiento Periódico FDL CHAPINERO Arterial SD -</v>
          </cell>
          <cell r="AV1427" t="str">
            <v>sc</v>
          </cell>
        </row>
        <row r="1428">
          <cell r="AP1428">
            <v>524770</v>
          </cell>
          <cell r="AQ1428">
            <v>2001391</v>
          </cell>
          <cell r="AR1428">
            <v>2</v>
          </cell>
          <cell r="AS1428">
            <v>40988</v>
          </cell>
          <cell r="AT1428" t="str">
            <v>CONV-009-2011 Terminado Mantenimiento Periódico UAERMV Arterial  -</v>
          </cell>
          <cell r="AV1428" t="str">
            <v>sc</v>
          </cell>
        </row>
        <row r="1429">
          <cell r="AP1429">
            <v>524773</v>
          </cell>
          <cell r="AQ1429">
            <v>2001162</v>
          </cell>
          <cell r="AR1429">
            <v>2</v>
          </cell>
          <cell r="AS1429">
            <v>42570</v>
          </cell>
          <cell r="AT1429" t="str">
            <v>FDLCH-088-2015 Terminado Mantenimiento Periódico FDL CHAPINERO Arterial SD -</v>
          </cell>
          <cell r="AV1429" t="str">
            <v>sc</v>
          </cell>
        </row>
        <row r="1430">
          <cell r="AP1430">
            <v>524775</v>
          </cell>
          <cell r="AQ1430">
            <v>2001162</v>
          </cell>
          <cell r="AR1430">
            <v>2</v>
          </cell>
          <cell r="AS1430">
            <v>40988</v>
          </cell>
          <cell r="AT1430" t="str">
            <v>CONV-009-2011 Terminado Mantenimiento Periódico UAERMV Arterial  -</v>
          </cell>
          <cell r="AV1430" t="str">
            <v>sc</v>
          </cell>
        </row>
        <row r="1431">
          <cell r="AP1431">
            <v>524778</v>
          </cell>
          <cell r="AQ1431">
            <v>2001472</v>
          </cell>
          <cell r="AR1431">
            <v>2</v>
          </cell>
          <cell r="AS1431">
            <v>42760</v>
          </cell>
          <cell r="AT1431" t="str">
            <v>SD Terminado Parcheo UAERMV Arterial SD Reporte Ejecución diciembre de 2016-</v>
          </cell>
          <cell r="AV1431" t="str">
            <v>sc</v>
          </cell>
        </row>
        <row r="1432">
          <cell r="AP1432">
            <v>524783</v>
          </cell>
          <cell r="AQ1432">
            <v>2001298</v>
          </cell>
          <cell r="AR1432">
            <v>2</v>
          </cell>
          <cell r="AS1432">
            <v>42570</v>
          </cell>
          <cell r="AT1432" t="str">
            <v>FDLCH-088-2015 Terminado Mantenimiento Periódico FDL CHAPINERO Arterial SD -</v>
          </cell>
          <cell r="AV1432" t="str">
            <v>sc</v>
          </cell>
        </row>
        <row r="1433">
          <cell r="AP1433">
            <v>524785</v>
          </cell>
          <cell r="AQ1433">
            <v>2001298</v>
          </cell>
          <cell r="AR1433">
            <v>2</v>
          </cell>
          <cell r="AS1433">
            <v>42760</v>
          </cell>
          <cell r="AT1433" t="str">
            <v>SD Terminado Parcheo UAERMV Arterial SD Reporte Ejecución diciembre de 2016-</v>
          </cell>
          <cell r="AV1433" t="str">
            <v>sc</v>
          </cell>
        </row>
        <row r="1434">
          <cell r="AP1434">
            <v>524788</v>
          </cell>
          <cell r="AQ1434">
            <v>2001186</v>
          </cell>
          <cell r="AR1434">
            <v>2</v>
          </cell>
          <cell r="AS1434">
            <v>42760</v>
          </cell>
          <cell r="AT1434" t="str">
            <v>SD Terminado Parcheo UAERMV Arterial SD Reporte Ejecución diciembre de 2016-</v>
          </cell>
          <cell r="AV1434" t="str">
            <v>sc</v>
          </cell>
        </row>
        <row r="1435">
          <cell r="AP1435">
            <v>524793</v>
          </cell>
          <cell r="AQ1435">
            <v>2001205</v>
          </cell>
          <cell r="AR1435">
            <v>2</v>
          </cell>
          <cell r="AS1435">
            <v>42760</v>
          </cell>
          <cell r="AT1435" t="str">
            <v>SD Terminado Parcheo UAERMV Arterial SD Reporte Ejecución diciembre de 2016-</v>
          </cell>
          <cell r="AV1435" t="str">
            <v>sc</v>
          </cell>
        </row>
        <row r="1436">
          <cell r="AP1436">
            <v>524798</v>
          </cell>
          <cell r="AQ1436">
            <v>2001229</v>
          </cell>
          <cell r="AR1436">
            <v>2</v>
          </cell>
          <cell r="AS1436">
            <v>42760</v>
          </cell>
          <cell r="AT1436" t="str">
            <v>SD Terminado Parcheo UAERMV Arterial SD Reporte Ejecución diciembre de 2016-</v>
          </cell>
          <cell r="AV1436" t="str">
            <v>sc</v>
          </cell>
        </row>
        <row r="1437">
          <cell r="AP1437">
            <v>524800</v>
          </cell>
          <cell r="AQ1437">
            <v>2001229</v>
          </cell>
          <cell r="AR1437">
            <v>2</v>
          </cell>
          <cell r="AS1437">
            <v>42760</v>
          </cell>
          <cell r="AT1437" t="str">
            <v>SD Terminado Parcheo UAERMV Arterial SD Reporte Ejecución diciembre de 2016-</v>
          </cell>
          <cell r="AV1437" t="str">
            <v>sc</v>
          </cell>
        </row>
        <row r="1438">
          <cell r="AP1438">
            <v>524803</v>
          </cell>
          <cell r="AQ1438">
            <v>2001280</v>
          </cell>
          <cell r="AR1438">
            <v>2</v>
          </cell>
          <cell r="AS1438">
            <v>42313</v>
          </cell>
          <cell r="AT1438" t="str">
            <v>IDU-49-2012 Terminado Acciones de Movilidad IDU Arterial  -</v>
          </cell>
          <cell r="AV1438" t="str">
            <v>sc</v>
          </cell>
        </row>
        <row r="1439">
          <cell r="AP1439">
            <v>524805</v>
          </cell>
          <cell r="AQ1439">
            <v>2001280</v>
          </cell>
          <cell r="AR1439">
            <v>2</v>
          </cell>
          <cell r="AS1439">
            <v>40774</v>
          </cell>
          <cell r="AT1439" t="str">
            <v>CONV-016-2011 Terminado Mantenimiento Periódico UAERMV Arterial  -</v>
          </cell>
          <cell r="AV1439" t="str">
            <v>sc</v>
          </cell>
        </row>
        <row r="1440">
          <cell r="AP1440">
            <v>524813</v>
          </cell>
          <cell r="AQ1440">
            <v>2001271</v>
          </cell>
          <cell r="AR1440">
            <v>2</v>
          </cell>
          <cell r="AS1440">
            <v>42570</v>
          </cell>
          <cell r="AT1440" t="str">
            <v>FDLCH-088-2015 Terminado Mantenimiento Periódico FDL CHAPINERO Arterial SD -</v>
          </cell>
          <cell r="AV1440" t="str">
            <v>sc</v>
          </cell>
        </row>
        <row r="1441">
          <cell r="AP1441">
            <v>524858</v>
          </cell>
          <cell r="AQ1441">
            <v>2001020</v>
          </cell>
          <cell r="AR1441">
            <v>2</v>
          </cell>
          <cell r="AS1441">
            <v>42570</v>
          </cell>
          <cell r="AT1441" t="str">
            <v>FDLCH-088-2015 Terminado Mantenimiento Periódico FDL CHAPINERO Arterial SD -</v>
          </cell>
          <cell r="AV1441" t="str">
            <v>sc</v>
          </cell>
        </row>
        <row r="1442">
          <cell r="AP1442">
            <v>524860</v>
          </cell>
          <cell r="AQ1442">
            <v>2001020</v>
          </cell>
          <cell r="AR1442">
            <v>2</v>
          </cell>
          <cell r="AS1442">
            <v>42313</v>
          </cell>
          <cell r="AT1442" t="str">
            <v>IDU-70-2008 Terminado Acciones de Movilidad IDU Arterial  -</v>
          </cell>
          <cell r="AV1442" t="str">
            <v>sc</v>
          </cell>
        </row>
        <row r="1443">
          <cell r="AP1443">
            <v>524863</v>
          </cell>
          <cell r="AQ1443">
            <v>2001006</v>
          </cell>
          <cell r="AR1443">
            <v>2</v>
          </cell>
          <cell r="AS1443">
            <v>42570</v>
          </cell>
          <cell r="AT1443" t="str">
            <v>FDLCH-088-2015 Terminado Mantenimiento Periódico FDL CHAPINERO Arterial SD -</v>
          </cell>
          <cell r="AV1443" t="str">
            <v>sc</v>
          </cell>
        </row>
        <row r="1444">
          <cell r="AP1444">
            <v>524865</v>
          </cell>
          <cell r="AQ1444">
            <v>2001006</v>
          </cell>
          <cell r="AR1444">
            <v>2</v>
          </cell>
          <cell r="AS1444">
            <v>42760</v>
          </cell>
          <cell r="AT1444" t="str">
            <v>SD Terminado Parcheo UAERMV Arterial SD Reporte Ejecución diciembre de 2016-</v>
          </cell>
          <cell r="AV1444" t="str">
            <v>sc</v>
          </cell>
        </row>
        <row r="1445">
          <cell r="AP1445">
            <v>524868</v>
          </cell>
          <cell r="AQ1445">
            <v>2000993</v>
          </cell>
          <cell r="AR1445">
            <v>2</v>
          </cell>
          <cell r="AS1445">
            <v>42570</v>
          </cell>
          <cell r="AT1445" t="str">
            <v>FDLCH-088-2015 Terminado Mantenimiento Periódico FDL CHAPINERO Arterial SD -</v>
          </cell>
          <cell r="AV1445" t="str">
            <v>sc</v>
          </cell>
        </row>
        <row r="1446">
          <cell r="AP1446">
            <v>524870</v>
          </cell>
          <cell r="AQ1446">
            <v>2000993</v>
          </cell>
          <cell r="AR1446">
            <v>2</v>
          </cell>
          <cell r="AS1446">
            <v>42313</v>
          </cell>
          <cell r="AT1446" t="str">
            <v>IDU-70-2008 Terminado Acciones de Movilidad IDU Arterial  -</v>
          </cell>
          <cell r="AV1446" t="str">
            <v>sc</v>
          </cell>
        </row>
        <row r="1447">
          <cell r="AP1447">
            <v>524873</v>
          </cell>
          <cell r="AQ1447">
            <v>2000981</v>
          </cell>
          <cell r="AR1447">
            <v>2</v>
          </cell>
          <cell r="AS1447">
            <v>42570</v>
          </cell>
          <cell r="AT1447" t="str">
            <v>FDLCH-088-2015 Terminado Mantenimiento Periódico FDL CHAPINERO Arterial SD -</v>
          </cell>
          <cell r="AV1447" t="str">
            <v>sc</v>
          </cell>
        </row>
        <row r="1448">
          <cell r="AP1448">
            <v>524875</v>
          </cell>
          <cell r="AQ1448">
            <v>2000981</v>
          </cell>
          <cell r="AR1448">
            <v>2</v>
          </cell>
          <cell r="AS1448">
            <v>42313</v>
          </cell>
          <cell r="AT1448" t="str">
            <v>IDU-70-2008 Terminado Acciones de Movilidad IDU Arterial  -</v>
          </cell>
          <cell r="AV1448" t="str">
            <v>sc</v>
          </cell>
        </row>
        <row r="1449">
          <cell r="AP1449">
            <v>524878</v>
          </cell>
          <cell r="AQ1449">
            <v>2000964</v>
          </cell>
          <cell r="AR1449">
            <v>2</v>
          </cell>
          <cell r="AS1449">
            <v>42570</v>
          </cell>
          <cell r="AT1449" t="str">
            <v>FDLCH-088-2015 Terminado Mantenimiento Periódico FDL CHAPINERO Arterial SD -</v>
          </cell>
          <cell r="AV1449" t="str">
            <v>sc</v>
          </cell>
        </row>
        <row r="1450">
          <cell r="AP1450">
            <v>524880</v>
          </cell>
          <cell r="AQ1450">
            <v>2000964</v>
          </cell>
          <cell r="AR1450">
            <v>2</v>
          </cell>
          <cell r="AS1450">
            <v>42313</v>
          </cell>
          <cell r="AT1450" t="str">
            <v>IDU-70-2008 Terminado Acciones de Movilidad IDU Arterial  -</v>
          </cell>
          <cell r="AV1450" t="str">
            <v>sc</v>
          </cell>
        </row>
        <row r="1451">
          <cell r="AP1451">
            <v>524883</v>
          </cell>
          <cell r="AQ1451">
            <v>2000943</v>
          </cell>
          <cell r="AR1451">
            <v>2</v>
          </cell>
          <cell r="AS1451">
            <v>42570</v>
          </cell>
          <cell r="AT1451" t="str">
            <v>FDLCH-088-2015 Terminado Mantenimiento Periódico FDL CHAPINERO Arterial SD -</v>
          </cell>
          <cell r="AV1451" t="str">
            <v>sc</v>
          </cell>
        </row>
        <row r="1452">
          <cell r="AP1452">
            <v>524885</v>
          </cell>
          <cell r="AQ1452">
            <v>2000943</v>
          </cell>
          <cell r="AR1452">
            <v>2</v>
          </cell>
          <cell r="AS1452">
            <v>42313</v>
          </cell>
          <cell r="AT1452" t="str">
            <v>IDU-70-2008 Terminado Acciones de Movilidad IDU Arterial  -</v>
          </cell>
          <cell r="AV1452" t="str">
            <v>sc</v>
          </cell>
        </row>
        <row r="1453">
          <cell r="AP1453">
            <v>524888</v>
          </cell>
          <cell r="AQ1453">
            <v>2001064</v>
          </cell>
          <cell r="AR1453">
            <v>2</v>
          </cell>
          <cell r="AS1453">
            <v>42570</v>
          </cell>
          <cell r="AT1453" t="str">
            <v>FDLCH-088-2015 Terminado Mantenimiento Periódico FDL CHAPINERO Arterial SD -</v>
          </cell>
          <cell r="AV1453" t="str">
            <v>sc</v>
          </cell>
        </row>
        <row r="1454">
          <cell r="AP1454">
            <v>524890</v>
          </cell>
          <cell r="AQ1454">
            <v>2001064</v>
          </cell>
          <cell r="AR1454">
            <v>2</v>
          </cell>
          <cell r="AS1454">
            <v>42760</v>
          </cell>
          <cell r="AT1454" t="str">
            <v>SD Terminado Parcheo UAERMV Arterial SD Reporte Ejecución diciembre de 2016-</v>
          </cell>
          <cell r="AV1454" t="str">
            <v>sc</v>
          </cell>
        </row>
        <row r="1455">
          <cell r="AP1455">
            <v>524893</v>
          </cell>
          <cell r="AQ1455">
            <v>2000922</v>
          </cell>
          <cell r="AR1455">
            <v>2</v>
          </cell>
          <cell r="AS1455">
            <v>42570</v>
          </cell>
          <cell r="AT1455" t="str">
            <v>FDLCH-088-2015 Terminado Mantenimiento Periódico FDL CHAPINERO Arterial SD -</v>
          </cell>
          <cell r="AV1455" t="str">
            <v>sc</v>
          </cell>
        </row>
        <row r="1456">
          <cell r="AP1456">
            <v>524895</v>
          </cell>
          <cell r="AQ1456">
            <v>2000922</v>
          </cell>
          <cell r="AR1456">
            <v>2</v>
          </cell>
          <cell r="AS1456">
            <v>42313</v>
          </cell>
          <cell r="AT1456" t="str">
            <v>IDU-70-2008 Terminado Acciones de Movilidad IDU Arterial  -</v>
          </cell>
          <cell r="AV1456" t="str">
            <v>sc</v>
          </cell>
        </row>
        <row r="1457">
          <cell r="AP1457">
            <v>524898</v>
          </cell>
          <cell r="AQ1457">
            <v>2001031</v>
          </cell>
          <cell r="AR1457">
            <v>2</v>
          </cell>
          <cell r="AS1457">
            <v>42570</v>
          </cell>
          <cell r="AT1457" t="str">
            <v>FDLCH-088-2015 Terminado Mantenimiento Periódico FDL CHAPINERO Arterial SD -</v>
          </cell>
          <cell r="AV1457" t="str">
            <v>sc</v>
          </cell>
        </row>
        <row r="1458">
          <cell r="AP1458">
            <v>524900</v>
          </cell>
          <cell r="AQ1458">
            <v>2001031</v>
          </cell>
          <cell r="AR1458">
            <v>2</v>
          </cell>
          <cell r="AS1458">
            <v>42313</v>
          </cell>
          <cell r="AT1458" t="str">
            <v>IDU-70-2008 Terminado Acciones de Movilidad IDU Arterial  -</v>
          </cell>
          <cell r="AV1458" t="str">
            <v>sc</v>
          </cell>
        </row>
        <row r="1459">
          <cell r="AP1459">
            <v>524999</v>
          </cell>
          <cell r="AQ1459">
            <v>2000869</v>
          </cell>
          <cell r="AR1459">
            <v>2</v>
          </cell>
          <cell r="AS1459">
            <v>42570</v>
          </cell>
          <cell r="AT1459" t="str">
            <v>FDLCH-088-2015 Terminado Mantenimiento Periódico FDL CHAPINERO Arterial SD -</v>
          </cell>
          <cell r="AV1459" t="str">
            <v>sc</v>
          </cell>
        </row>
        <row r="1460">
          <cell r="AP1460">
            <v>525001</v>
          </cell>
          <cell r="AQ1460">
            <v>2000869</v>
          </cell>
          <cell r="AR1460">
            <v>2</v>
          </cell>
          <cell r="AS1460">
            <v>42313</v>
          </cell>
          <cell r="AT1460" t="str">
            <v>IDU-70-2008 Terminado Acciones de Movilidad IDU Arterial  -</v>
          </cell>
          <cell r="AV1460" t="str">
            <v>sc</v>
          </cell>
        </row>
        <row r="1461">
          <cell r="AP1461">
            <v>525004</v>
          </cell>
          <cell r="AQ1461">
            <v>2000759</v>
          </cell>
          <cell r="AR1461">
            <v>2</v>
          </cell>
          <cell r="AS1461">
            <v>42570</v>
          </cell>
          <cell r="AT1461" t="str">
            <v>FDLCH-088-2015 Terminado Mantenimiento Periódico FDL CHAPINERO Arterial SD -</v>
          </cell>
          <cell r="AV1461" t="str">
            <v>sc</v>
          </cell>
        </row>
        <row r="1462">
          <cell r="AP1462">
            <v>525006</v>
          </cell>
          <cell r="AQ1462">
            <v>2000759</v>
          </cell>
          <cell r="AR1462">
            <v>2</v>
          </cell>
          <cell r="AS1462">
            <v>42313</v>
          </cell>
          <cell r="AT1462" t="str">
            <v>IDU-70-2008 Terminado Acciones de Movilidad IDU Arterial  -</v>
          </cell>
          <cell r="AV1462" t="str">
            <v>sc</v>
          </cell>
        </row>
        <row r="1463">
          <cell r="AP1463">
            <v>525023</v>
          </cell>
          <cell r="AQ1463">
            <v>2002266</v>
          </cell>
          <cell r="AR1463">
            <v>2</v>
          </cell>
          <cell r="AS1463">
            <v>42570</v>
          </cell>
          <cell r="AT1463" t="str">
            <v>FDLCH-088-2015 Terminado Mantenimiento Periódico FDL CHAPINERO Arterial SD -</v>
          </cell>
          <cell r="AV1463" t="str">
            <v>sc</v>
          </cell>
        </row>
        <row r="1464">
          <cell r="AP1464">
            <v>525025</v>
          </cell>
          <cell r="AQ1464">
            <v>2002266</v>
          </cell>
          <cell r="AR1464">
            <v>2</v>
          </cell>
          <cell r="AS1464">
            <v>42313</v>
          </cell>
          <cell r="AT1464" t="str">
            <v>IDU-70-2008 Terminado Acciones de Movilidad IDU Arterial  -</v>
          </cell>
          <cell r="AV1464" t="str">
            <v>sc</v>
          </cell>
        </row>
        <row r="1465">
          <cell r="AP1465">
            <v>525028</v>
          </cell>
          <cell r="AQ1465">
            <v>2000854</v>
          </cell>
          <cell r="AR1465">
            <v>2</v>
          </cell>
          <cell r="AS1465">
            <v>42570</v>
          </cell>
          <cell r="AT1465" t="str">
            <v>FDLCH-088-2015 Terminado Mantenimiento Periódico FDL CHAPINERO Arterial SD -</v>
          </cell>
          <cell r="AV1465" t="str">
            <v>sc</v>
          </cell>
        </row>
        <row r="1466">
          <cell r="AP1466">
            <v>525030</v>
          </cell>
          <cell r="AQ1466">
            <v>2000854</v>
          </cell>
          <cell r="AR1466">
            <v>2</v>
          </cell>
          <cell r="AS1466">
            <v>42313</v>
          </cell>
          <cell r="AT1466" t="str">
            <v>IDU-70-2008 Terminado Acciones de Movilidad IDU Arterial  -</v>
          </cell>
          <cell r="AV1466" t="str">
            <v>sc</v>
          </cell>
        </row>
        <row r="1467">
          <cell r="AP1467">
            <v>525033</v>
          </cell>
          <cell r="AQ1467">
            <v>2000806</v>
          </cell>
          <cell r="AR1467">
            <v>2</v>
          </cell>
          <cell r="AS1467">
            <v>42570</v>
          </cell>
          <cell r="AT1467" t="str">
            <v>FDLCH-088-2015 Terminado Mantenimiento Periódico FDL CHAPINERO Arterial SD -</v>
          </cell>
          <cell r="AV1467" t="str">
            <v>sc</v>
          </cell>
        </row>
        <row r="1468">
          <cell r="AP1468">
            <v>525035</v>
          </cell>
          <cell r="AQ1468">
            <v>2000806</v>
          </cell>
          <cell r="AR1468">
            <v>2</v>
          </cell>
          <cell r="AS1468">
            <v>42313</v>
          </cell>
          <cell r="AT1468" t="str">
            <v>IDU-70-2008 Terminado Acciones de Movilidad IDU Arterial  -</v>
          </cell>
          <cell r="AV1468" t="str">
            <v>sc</v>
          </cell>
        </row>
        <row r="1469">
          <cell r="AP1469">
            <v>525038</v>
          </cell>
          <cell r="AQ1469">
            <v>2000836</v>
          </cell>
          <cell r="AR1469">
            <v>2</v>
          </cell>
          <cell r="AS1469">
            <v>42570</v>
          </cell>
          <cell r="AT1469" t="str">
            <v>FDLCH-088-2015 Terminado Mantenimiento Periódico FDL CHAPINERO Arterial SD -</v>
          </cell>
          <cell r="AV1469" t="str">
            <v>sc</v>
          </cell>
        </row>
        <row r="1470">
          <cell r="AP1470">
            <v>525040</v>
          </cell>
          <cell r="AQ1470">
            <v>2000836</v>
          </cell>
          <cell r="AR1470">
            <v>2</v>
          </cell>
          <cell r="AS1470">
            <v>42313</v>
          </cell>
          <cell r="AT1470" t="str">
            <v>IDU-70-2008 Terminado Acciones de Movilidad IDU Arterial  -</v>
          </cell>
          <cell r="AV1470" t="str">
            <v>sc</v>
          </cell>
        </row>
        <row r="1471">
          <cell r="AP1471">
            <v>525043</v>
          </cell>
          <cell r="AQ1471">
            <v>2000612</v>
          </cell>
          <cell r="AR1471">
            <v>2</v>
          </cell>
          <cell r="AS1471">
            <v>42570</v>
          </cell>
          <cell r="AT1471" t="str">
            <v>FDLCH-088-2015 Terminado Mantenimiento Periódico FDL CHAPINERO Arterial SD -</v>
          </cell>
          <cell r="AV1471" t="str">
            <v>sc</v>
          </cell>
        </row>
        <row r="1472">
          <cell r="AP1472">
            <v>525045</v>
          </cell>
          <cell r="AQ1472">
            <v>2000612</v>
          </cell>
          <cell r="AR1472">
            <v>2</v>
          </cell>
          <cell r="AS1472">
            <v>42313</v>
          </cell>
          <cell r="AT1472" t="str">
            <v>IDU-70-2008 Terminado Acciones de Movilidad IDU Arterial  -</v>
          </cell>
          <cell r="AV1472" t="str">
            <v>sc</v>
          </cell>
        </row>
        <row r="1473">
          <cell r="AP1473">
            <v>525221</v>
          </cell>
          <cell r="AQ1473">
            <v>2000041</v>
          </cell>
          <cell r="AR1473">
            <v>2</v>
          </cell>
          <cell r="AS1473">
            <v>42313</v>
          </cell>
          <cell r="AT1473" t="str">
            <v>IDU-1810-2013 Terminado Mantenimiento Periódico IDU Arterial  -</v>
          </cell>
          <cell r="AV1473" t="str">
            <v>sc</v>
          </cell>
        </row>
        <row r="1474">
          <cell r="AP1474">
            <v>525319</v>
          </cell>
          <cell r="AQ1474">
            <v>2000085</v>
          </cell>
          <cell r="AR1474">
            <v>2</v>
          </cell>
          <cell r="AS1474">
            <v>42342</v>
          </cell>
          <cell r="AT1474" t="str">
            <v>IDU-005-2012 En Ejecución Construcción IDU Arterial  -</v>
          </cell>
          <cell r="AV1474" t="str">
            <v>sc</v>
          </cell>
        </row>
        <row r="1475">
          <cell r="AP1475">
            <v>525396</v>
          </cell>
          <cell r="AQ1475">
            <v>2001705</v>
          </cell>
          <cell r="AR1475">
            <v>2</v>
          </cell>
          <cell r="AT1475" t="str">
            <v>SD Reservado Acciones de Movilidad UAERMV Circuito Movilidad Salvando Vidas -</v>
          </cell>
          <cell r="AV1475" t="str">
            <v>sc</v>
          </cell>
        </row>
        <row r="1476">
          <cell r="AP1476">
            <v>525401</v>
          </cell>
          <cell r="AQ1476">
            <v>2001720</v>
          </cell>
          <cell r="AR1476">
            <v>2</v>
          </cell>
          <cell r="AT1476" t="str">
            <v>SD Reservado Acciones de Movilidad UAERMV Circuito Movilidad Salvando Vidas -</v>
          </cell>
          <cell r="AV1476" t="str">
            <v>sc</v>
          </cell>
        </row>
        <row r="1477">
          <cell r="AP1477">
            <v>525590</v>
          </cell>
          <cell r="AQ1477">
            <v>2000112</v>
          </cell>
          <cell r="AR1477">
            <v>2</v>
          </cell>
          <cell r="AS1477">
            <v>42313</v>
          </cell>
          <cell r="AT1477" t="str">
            <v>IDU-083-2012 Terminado Mantenimiento Periódico IDU Arterial  -Puente16-POLIZA ESTABILIDAD ACTIVA</v>
          </cell>
          <cell r="AV1477" t="str">
            <v>sc</v>
          </cell>
        </row>
        <row r="1478">
          <cell r="AP1478">
            <v>525620</v>
          </cell>
          <cell r="AQ1478">
            <v>2002231</v>
          </cell>
          <cell r="AR1478">
            <v>2</v>
          </cell>
          <cell r="AS1478">
            <v>42313</v>
          </cell>
          <cell r="AT1478" t="str">
            <v>IDU-1686-2014 Terminado Mantenimiento Periódico IDU Arterial  -Calzada4-8-POLIZA ESTABILIDAD ACTIVA</v>
          </cell>
          <cell r="AV1478" t="str">
            <v>sc</v>
          </cell>
        </row>
        <row r="1479">
          <cell r="AP1479">
            <v>525636</v>
          </cell>
          <cell r="AQ1479">
            <v>2000873</v>
          </cell>
          <cell r="AR1479">
            <v>2</v>
          </cell>
          <cell r="AS1479">
            <v>42313</v>
          </cell>
          <cell r="AT1479" t="str">
            <v>IDU-1663-2014 Terminado Mantenimiento Periódico IDU Arterial  -</v>
          </cell>
          <cell r="AV1479" t="str">
            <v>sc</v>
          </cell>
        </row>
        <row r="1480">
          <cell r="AP1480">
            <v>525645</v>
          </cell>
          <cell r="AQ1480">
            <v>2000896</v>
          </cell>
          <cell r="AR1480">
            <v>2</v>
          </cell>
          <cell r="AS1480">
            <v>42313</v>
          </cell>
          <cell r="AT1480" t="str">
            <v>IDU-071-2012 Terminado Mantenimiento Periódico IDU Arterial  -</v>
          </cell>
          <cell r="AV1480" t="str">
            <v>sc</v>
          </cell>
        </row>
        <row r="1481">
          <cell r="AP1481">
            <v>525647</v>
          </cell>
          <cell r="AQ1481">
            <v>2000896</v>
          </cell>
          <cell r="AR1481">
            <v>2</v>
          </cell>
          <cell r="AS1481">
            <v>42313</v>
          </cell>
          <cell r="AT1481" t="str">
            <v>IDU-1663-2014 Terminado Mantenimiento Periódico IDU Arterial  -</v>
          </cell>
          <cell r="AV1481" t="str">
            <v>sc</v>
          </cell>
        </row>
        <row r="1482">
          <cell r="AP1482">
            <v>525652</v>
          </cell>
          <cell r="AQ1482">
            <v>2000942</v>
          </cell>
          <cell r="AR1482">
            <v>2</v>
          </cell>
          <cell r="AS1482">
            <v>42313</v>
          </cell>
          <cell r="AT1482" t="str">
            <v>IDU-1663-2014 Terminado Mantenimiento Periódico IDU Arterial  -</v>
          </cell>
          <cell r="AV1482" t="str">
            <v>sc</v>
          </cell>
        </row>
        <row r="1483">
          <cell r="AP1483">
            <v>525654</v>
          </cell>
          <cell r="AQ1483">
            <v>2000942</v>
          </cell>
          <cell r="AR1483">
            <v>2</v>
          </cell>
          <cell r="AS1483">
            <v>42667</v>
          </cell>
          <cell r="AT1483" t="str">
            <v>SD Terminado Mantenimiento Periódico UAERMV Arterial SD Intervenida 28/02/2012 Reporte depuración ejecución UMV-</v>
          </cell>
          <cell r="AV1483" t="str">
            <v>sc</v>
          </cell>
        </row>
        <row r="1484">
          <cell r="AP1484">
            <v>525656</v>
          </cell>
          <cell r="AQ1484">
            <v>2000942</v>
          </cell>
          <cell r="AR1484">
            <v>2</v>
          </cell>
          <cell r="AS1484">
            <v>42667</v>
          </cell>
          <cell r="AT1484" t="str">
            <v>SD Terminado Mantenimiento Periódico UAERMV Arterial SD Intervenida 28/02/2012 Reporte depuración ejecución UMV-</v>
          </cell>
          <cell r="AV1484" t="str">
            <v>sc</v>
          </cell>
        </row>
        <row r="1485">
          <cell r="AP1485">
            <v>525658</v>
          </cell>
          <cell r="AQ1485">
            <v>2000942</v>
          </cell>
          <cell r="AR1485">
            <v>2</v>
          </cell>
          <cell r="AS1485">
            <v>42313</v>
          </cell>
          <cell r="AT1485" t="str">
            <v>IDU-1663-2014 Terminado Mantenimiento Periódico IDU Arterial  -</v>
          </cell>
          <cell r="AV1485" t="str">
            <v>sc</v>
          </cell>
        </row>
        <row r="1486">
          <cell r="AP1486">
            <v>525661</v>
          </cell>
          <cell r="AQ1486">
            <v>2000979</v>
          </cell>
          <cell r="AR1486">
            <v>2</v>
          </cell>
          <cell r="AS1486">
            <v>42667</v>
          </cell>
          <cell r="AT1486" t="str">
            <v>SD Terminado Rehabilitación UAERMV Arterial SD Intervenida 05/01/2012 Reporte depuración ejecución UMV-</v>
          </cell>
          <cell r="AV1486" t="str">
            <v>sc</v>
          </cell>
        </row>
        <row r="1487">
          <cell r="AP1487">
            <v>525663</v>
          </cell>
          <cell r="AQ1487">
            <v>2000979</v>
          </cell>
          <cell r="AR1487">
            <v>2</v>
          </cell>
          <cell r="AS1487">
            <v>42313</v>
          </cell>
          <cell r="AT1487" t="str">
            <v>IDU-1663-2014 Terminado Mantenimiento Periódico IDU Arterial  -</v>
          </cell>
          <cell r="AV1487" t="str">
            <v>sc</v>
          </cell>
        </row>
        <row r="1488">
          <cell r="AP1488">
            <v>525665</v>
          </cell>
          <cell r="AQ1488">
            <v>2000979</v>
          </cell>
          <cell r="AR1488">
            <v>2</v>
          </cell>
          <cell r="AS1488">
            <v>42313</v>
          </cell>
          <cell r="AT1488" t="str">
            <v>IDU-1663-2014 Terminado Mantenimiento Periódico IDU Arterial  -</v>
          </cell>
          <cell r="AV1488" t="str">
            <v>sc</v>
          </cell>
        </row>
        <row r="1489">
          <cell r="AP1489">
            <v>525667</v>
          </cell>
          <cell r="AQ1489">
            <v>2000979</v>
          </cell>
          <cell r="AR1489">
            <v>2</v>
          </cell>
          <cell r="AS1489">
            <v>42313</v>
          </cell>
          <cell r="AT1489" t="str">
            <v>CONV-008-2011 Terminado Acciones de Movilidad IDU Arterial  -</v>
          </cell>
          <cell r="AV1489" t="str">
            <v>sc</v>
          </cell>
        </row>
        <row r="1490">
          <cell r="AP1490">
            <v>531287</v>
          </cell>
          <cell r="AQ1490">
            <v>2002251</v>
          </cell>
          <cell r="AR1490">
            <v>2</v>
          </cell>
          <cell r="AS1490">
            <v>42768</v>
          </cell>
          <cell r="AT1490" t="str">
            <v>SD Reservado Acciones de Movilidad UAERMV Circuito Movilidad Salvando Vidas -</v>
          </cell>
          <cell r="AV1490" t="str">
            <v>RESERVADO UMV</v>
          </cell>
        </row>
        <row r="1491">
          <cell r="AP1491">
            <v>531289</v>
          </cell>
          <cell r="AQ1491">
            <v>2002251</v>
          </cell>
          <cell r="AR1491">
            <v>2</v>
          </cell>
          <cell r="AS1491">
            <v>42768</v>
          </cell>
          <cell r="AT1491" t="str">
            <v>SD Reservado Acciones de Movilidad UAERMV Circuito Movilidad Salvando Vidas -</v>
          </cell>
          <cell r="AV1491" t="str">
            <v>sc</v>
          </cell>
        </row>
        <row r="1492">
          <cell r="AP1492">
            <v>601268</v>
          </cell>
          <cell r="AQ1492">
            <v>2000228</v>
          </cell>
          <cell r="AR1492">
            <v>2</v>
          </cell>
          <cell r="AS1492">
            <v>42488</v>
          </cell>
          <cell r="AT1492" t="str">
            <v>SD Terminado Parcheo UAERMV Arterial  -Anden 1-5-POLIZA ESTABILIDAD ACTIVA</v>
          </cell>
          <cell r="AV1492" t="str">
            <v>sc</v>
          </cell>
        </row>
        <row r="1493">
          <cell r="AP1493">
            <v>601270</v>
          </cell>
          <cell r="AQ1493">
            <v>2000228</v>
          </cell>
          <cell r="AR1493">
            <v>2</v>
          </cell>
          <cell r="AS1493">
            <v>42488</v>
          </cell>
          <cell r="AT1493" t="str">
            <v>SD Terminado Parcheo UAERMV Arterial  -Anden 1-5-POLIZA ESTABILIDAD ACTIVA</v>
          </cell>
          <cell r="AV1493" t="str">
            <v>sc</v>
          </cell>
        </row>
        <row r="1494">
          <cell r="AP1494">
            <v>601275</v>
          </cell>
          <cell r="AQ1494">
            <v>2000251</v>
          </cell>
          <cell r="AR1494">
            <v>2</v>
          </cell>
          <cell r="AS1494">
            <v>42488</v>
          </cell>
          <cell r="AT1494" t="str">
            <v>SD Terminado Parcheo UAERMV Arterial  -Anden 1-5-POLIZA ESTABILIDAD ACTIVA</v>
          </cell>
          <cell r="AV1494" t="str">
            <v>sc</v>
          </cell>
        </row>
        <row r="1495">
          <cell r="AP1495">
            <v>601277</v>
          </cell>
          <cell r="AQ1495">
            <v>2000251</v>
          </cell>
          <cell r="AR1495">
            <v>2</v>
          </cell>
          <cell r="AS1495">
            <v>42488</v>
          </cell>
          <cell r="AT1495" t="str">
            <v>SD Terminado Parcheo UAERMV Arterial  -Anden 1-5-POLIZA ESTABILIDAD ACTIVA</v>
          </cell>
          <cell r="AV1495" t="str">
            <v>sc</v>
          </cell>
        </row>
        <row r="1496">
          <cell r="AP1496">
            <v>601282</v>
          </cell>
          <cell r="AQ1496">
            <v>2000307</v>
          </cell>
          <cell r="AR1496">
            <v>2</v>
          </cell>
          <cell r="AS1496">
            <v>42488</v>
          </cell>
          <cell r="AT1496" t="str">
            <v>SD Terminado Parcheo UAERMV Arterial  -Anden 1-5-POLIZA ESTABILIDAD ACTIVA</v>
          </cell>
          <cell r="AV1496" t="str">
            <v>sc</v>
          </cell>
        </row>
        <row r="1497">
          <cell r="AP1497">
            <v>601284</v>
          </cell>
          <cell r="AQ1497">
            <v>2000307</v>
          </cell>
          <cell r="AR1497">
            <v>2</v>
          </cell>
          <cell r="AS1497">
            <v>42488</v>
          </cell>
          <cell r="AT1497" t="str">
            <v>SD Terminado Parcheo UAERMV Arterial  -Anden 1-5-POLIZA ESTABILIDAD ACTIVA</v>
          </cell>
          <cell r="AV1497" t="str">
            <v>sc</v>
          </cell>
        </row>
        <row r="1498">
          <cell r="AP1498">
            <v>601303</v>
          </cell>
          <cell r="AQ1498">
            <v>2000443</v>
          </cell>
          <cell r="AR1498">
            <v>2</v>
          </cell>
          <cell r="AS1498">
            <v>42488</v>
          </cell>
          <cell r="AT1498" t="str">
            <v>SD Terminado Parcheo UAERMV Arterial  -</v>
          </cell>
          <cell r="AV1498" t="str">
            <v>sc</v>
          </cell>
        </row>
        <row r="1499">
          <cell r="AP1499">
            <v>601305</v>
          </cell>
          <cell r="AQ1499">
            <v>2000443</v>
          </cell>
          <cell r="AR1499">
            <v>2</v>
          </cell>
          <cell r="AS1499">
            <v>42488</v>
          </cell>
          <cell r="AT1499" t="str">
            <v>SD Terminado Parcheo UAERMV Arterial  -</v>
          </cell>
          <cell r="AV1499" t="str">
            <v>sc</v>
          </cell>
        </row>
        <row r="1500">
          <cell r="AP1500">
            <v>601310</v>
          </cell>
          <cell r="AQ1500">
            <v>2000474</v>
          </cell>
          <cell r="AR1500">
            <v>2</v>
          </cell>
          <cell r="AS1500">
            <v>42488</v>
          </cell>
          <cell r="AT1500" t="str">
            <v>SD Terminado Parcheo UAERMV Arterial  -Anden 1-POLIZA ESTABILIDAD ACTIVA</v>
          </cell>
          <cell r="AV1500" t="str">
            <v>sc</v>
          </cell>
        </row>
        <row r="1501">
          <cell r="AP1501">
            <v>601312</v>
          </cell>
          <cell r="AQ1501">
            <v>2000474</v>
          </cell>
          <cell r="AR1501">
            <v>2</v>
          </cell>
          <cell r="AS1501">
            <v>42488</v>
          </cell>
          <cell r="AT1501" t="str">
            <v>SD Terminado Parcheo UAERMV Arterial  -Anden 1-POLIZA ESTABILIDAD ACTIVA</v>
          </cell>
          <cell r="AV1501" t="str">
            <v>sc</v>
          </cell>
        </row>
        <row r="1502">
          <cell r="AP1502">
            <v>601317</v>
          </cell>
          <cell r="AQ1502">
            <v>2000501</v>
          </cell>
          <cell r="AR1502">
            <v>2</v>
          </cell>
          <cell r="AS1502">
            <v>42488</v>
          </cell>
          <cell r="AT1502" t="str">
            <v>SD Terminado Parcheo UAERMV Arterial  -Anden 1-POLIZA ESTABILIDAD ACTIVA</v>
          </cell>
          <cell r="AV1502" t="str">
            <v>sc</v>
          </cell>
        </row>
        <row r="1503">
          <cell r="AP1503">
            <v>601319</v>
          </cell>
          <cell r="AQ1503">
            <v>2000501</v>
          </cell>
          <cell r="AR1503">
            <v>2</v>
          </cell>
          <cell r="AS1503">
            <v>42488</v>
          </cell>
          <cell r="AT1503" t="str">
            <v>SD Terminado Parcheo UAERMV Arterial  -Anden 1-POLIZA ESTABILIDAD ACTIVA</v>
          </cell>
          <cell r="AV1503" t="str">
            <v>sc</v>
          </cell>
        </row>
        <row r="1504">
          <cell r="AP1504">
            <v>601324</v>
          </cell>
          <cell r="AQ1504">
            <v>2000528</v>
          </cell>
          <cell r="AR1504">
            <v>2</v>
          </cell>
          <cell r="AS1504">
            <v>42488</v>
          </cell>
          <cell r="AT1504" t="str">
            <v>SD Terminado Parcheo UAERMV Arterial  -Anden 1-POLIZA ESTABILIDAD ACTIVA</v>
          </cell>
          <cell r="AV1504" t="str">
            <v>sc</v>
          </cell>
        </row>
        <row r="1505">
          <cell r="AP1505">
            <v>601326</v>
          </cell>
          <cell r="AQ1505">
            <v>2000528</v>
          </cell>
          <cell r="AR1505">
            <v>2</v>
          </cell>
          <cell r="AS1505">
            <v>42488</v>
          </cell>
          <cell r="AT1505" t="str">
            <v>SD Terminado Parcheo UAERMV Arterial  -Anden 1-POLIZA ESTABILIDAD ACTIVA</v>
          </cell>
          <cell r="AV1505" t="str">
            <v>sc</v>
          </cell>
        </row>
        <row r="1506">
          <cell r="AP1506">
            <v>601338</v>
          </cell>
          <cell r="AQ1506">
            <v>2000599</v>
          </cell>
          <cell r="AR1506">
            <v>2</v>
          </cell>
          <cell r="AS1506">
            <v>42488</v>
          </cell>
          <cell r="AT1506" t="str">
            <v>SD Terminado Parcheo UAERMV Arterial  -Anden 1-POLIZA ESTABILIDAD ACTIVA</v>
          </cell>
          <cell r="AV1506" t="str">
            <v>sc</v>
          </cell>
        </row>
        <row r="1507">
          <cell r="AP1507">
            <v>601340</v>
          </cell>
          <cell r="AQ1507">
            <v>2000599</v>
          </cell>
          <cell r="AR1507">
            <v>2</v>
          </cell>
          <cell r="AS1507">
            <v>42488</v>
          </cell>
          <cell r="AT1507" t="str">
            <v>SD Terminado Parcheo UAERMV Arterial  -Anden 1-POLIZA ESTABILIDAD ACTIVA</v>
          </cell>
          <cell r="AV1507" t="str">
            <v>sc</v>
          </cell>
        </row>
        <row r="1508">
          <cell r="AP1508">
            <v>601345</v>
          </cell>
          <cell r="AQ1508">
            <v>2000618</v>
          </cell>
          <cell r="AR1508">
            <v>2</v>
          </cell>
          <cell r="AS1508">
            <v>42488</v>
          </cell>
          <cell r="AT1508" t="str">
            <v>SD Terminado Acciones de Movilidad UAERMV Arterial  -Anden 1-POLIZA ESTABILIDAD ACTIVA</v>
          </cell>
          <cell r="AV1508" t="str">
            <v>sc</v>
          </cell>
        </row>
        <row r="1509">
          <cell r="AP1509">
            <v>601347</v>
          </cell>
          <cell r="AQ1509">
            <v>2000618</v>
          </cell>
          <cell r="AR1509">
            <v>2</v>
          </cell>
          <cell r="AS1509">
            <v>42488</v>
          </cell>
          <cell r="AT1509" t="str">
            <v>SD Terminado Acciones de Movilidad UAERMV Arterial  -Anden 1-POLIZA ESTABILIDAD ACTIVA</v>
          </cell>
          <cell r="AV1509" t="str">
            <v>sc</v>
          </cell>
        </row>
        <row r="1510">
          <cell r="AP1510">
            <v>601359</v>
          </cell>
          <cell r="AQ1510">
            <v>2002191</v>
          </cell>
          <cell r="AR1510">
            <v>2</v>
          </cell>
          <cell r="AS1510">
            <v>42760</v>
          </cell>
          <cell r="AT1510" t="str">
            <v>SD Terminado Parcheo UAERMV Arterial SD Reporte Ejecución diciembre de 2016-Anden 1-POLIZA ESTABILIDAD ACTIVA</v>
          </cell>
          <cell r="AV1510" t="str">
            <v>sc</v>
          </cell>
        </row>
        <row r="1511">
          <cell r="AP1511">
            <v>601366</v>
          </cell>
          <cell r="AQ1511">
            <v>2002192</v>
          </cell>
          <cell r="AR1511">
            <v>2</v>
          </cell>
          <cell r="AS1511">
            <v>42488</v>
          </cell>
          <cell r="AT1511" t="str">
            <v>SD Terminado Parcheo UAERMV Arterial  -Anden 1-POLIZA ESTABILIDAD ACTIVA</v>
          </cell>
          <cell r="AV1511" t="str">
            <v>sc</v>
          </cell>
        </row>
        <row r="1512">
          <cell r="AP1512">
            <v>601368</v>
          </cell>
          <cell r="AQ1512">
            <v>2002192</v>
          </cell>
          <cell r="AR1512">
            <v>2</v>
          </cell>
          <cell r="AS1512">
            <v>42488</v>
          </cell>
          <cell r="AT1512" t="str">
            <v>SD Terminado Parcheo UAERMV Arterial  -Anden 1-POLIZA ESTABILIDAD ACTIVA</v>
          </cell>
          <cell r="AV1512" t="str">
            <v>sc</v>
          </cell>
        </row>
        <row r="1513">
          <cell r="AP1513">
            <v>601473</v>
          </cell>
          <cell r="AQ1513">
            <v>2000662</v>
          </cell>
          <cell r="AR1513">
            <v>2</v>
          </cell>
          <cell r="AS1513">
            <v>42488</v>
          </cell>
          <cell r="AT1513" t="str">
            <v>SD Terminado Parcheo UAERMV Arterial  -Anden 1-POLIZA ESTABILIDAD ACTIVA</v>
          </cell>
          <cell r="AV1513" t="str">
            <v>sc</v>
          </cell>
        </row>
        <row r="1514">
          <cell r="AP1514">
            <v>601475</v>
          </cell>
          <cell r="AQ1514">
            <v>2000662</v>
          </cell>
          <cell r="AR1514">
            <v>2</v>
          </cell>
          <cell r="AS1514">
            <v>42488</v>
          </cell>
          <cell r="AT1514" t="str">
            <v>SD Terminado Parcheo UAERMV Arterial  -Anden 1-POLIZA ESTABILIDAD ACTIVA</v>
          </cell>
          <cell r="AV1514" t="str">
            <v>sc</v>
          </cell>
        </row>
        <row r="1515">
          <cell r="AP1515">
            <v>601480</v>
          </cell>
          <cell r="AQ1515">
            <v>2000699</v>
          </cell>
          <cell r="AR1515">
            <v>2</v>
          </cell>
          <cell r="AS1515">
            <v>42488</v>
          </cell>
          <cell r="AT1515" t="str">
            <v>SD Terminado Parcheo UAERMV Arterial  -Anden 1-POLIZA ESTABILIDAD ACTIVA</v>
          </cell>
          <cell r="AV1515" t="str">
            <v>sc</v>
          </cell>
        </row>
        <row r="1516">
          <cell r="AP1516">
            <v>601482</v>
          </cell>
          <cell r="AQ1516">
            <v>2000699</v>
          </cell>
          <cell r="AR1516">
            <v>2</v>
          </cell>
          <cell r="AS1516">
            <v>42488</v>
          </cell>
          <cell r="AT1516" t="str">
            <v>SD Terminado Parcheo UAERMV Arterial  -Anden 1-POLIZA ESTABILIDAD ACTIVA</v>
          </cell>
          <cell r="AV1516" t="str">
            <v>sc</v>
          </cell>
        </row>
        <row r="1517">
          <cell r="AP1517">
            <v>601825</v>
          </cell>
          <cell r="AQ1517">
            <v>2000141</v>
          </cell>
          <cell r="AR1517">
            <v>2</v>
          </cell>
          <cell r="AS1517">
            <v>42313</v>
          </cell>
          <cell r="AT1517" t="str">
            <v>IDU-70-2008 Terminado Acciones de Movilidad IDU Arterial  -</v>
          </cell>
          <cell r="AV1517" t="str">
            <v>sc</v>
          </cell>
        </row>
        <row r="1518">
          <cell r="AP1518">
            <v>601832</v>
          </cell>
          <cell r="AQ1518">
            <v>2000743</v>
          </cell>
          <cell r="AR1518">
            <v>2</v>
          </cell>
          <cell r="AS1518">
            <v>42488</v>
          </cell>
          <cell r="AT1518" t="str">
            <v>SD Terminado Parcheo UAERMV Arterial  -</v>
          </cell>
          <cell r="AV1518" t="str">
            <v>sc</v>
          </cell>
        </row>
        <row r="1519">
          <cell r="AP1519">
            <v>601834</v>
          </cell>
          <cell r="AQ1519">
            <v>2000743</v>
          </cell>
          <cell r="AR1519">
            <v>2</v>
          </cell>
          <cell r="AS1519">
            <v>42488</v>
          </cell>
          <cell r="AT1519" t="str">
            <v>SD Terminado Parcheo UAERMV Arterial  -</v>
          </cell>
          <cell r="AV1519" t="str">
            <v>sc</v>
          </cell>
        </row>
        <row r="1520">
          <cell r="AP1520">
            <v>605824</v>
          </cell>
          <cell r="AQ1520">
            <v>2000016</v>
          </cell>
          <cell r="AR1520">
            <v>2</v>
          </cell>
          <cell r="AS1520">
            <v>42342</v>
          </cell>
          <cell r="AT1520" t="str">
            <v>IDU-005-2012 En Ejecución Construcción IDU Arterial  -</v>
          </cell>
          <cell r="AV1520" t="str">
            <v>sc</v>
          </cell>
        </row>
        <row r="1521">
          <cell r="AP1521">
            <v>605831</v>
          </cell>
          <cell r="AQ1521">
            <v>2000034</v>
          </cell>
          <cell r="AR1521">
            <v>2</v>
          </cell>
          <cell r="AS1521">
            <v>42342</v>
          </cell>
          <cell r="AT1521" t="str">
            <v>IDU-005-2012 En Ejecución Construcción IDU Arterial  -</v>
          </cell>
          <cell r="AV1521" t="str">
            <v>sc</v>
          </cell>
        </row>
        <row r="1522">
          <cell r="AP1522">
            <v>605835</v>
          </cell>
          <cell r="AQ1522">
            <v>2000034</v>
          </cell>
          <cell r="AR1522">
            <v>2</v>
          </cell>
          <cell r="AS1522">
            <v>41772</v>
          </cell>
          <cell r="AT1522" t="str">
            <v>SD Terminado Mantenimiento Periódico UAERMV Arterial  -</v>
          </cell>
          <cell r="AV1522" t="str">
            <v>sc</v>
          </cell>
        </row>
        <row r="1523">
          <cell r="AP1523">
            <v>605838</v>
          </cell>
          <cell r="AQ1523">
            <v>2000086</v>
          </cell>
          <cell r="AR1523">
            <v>2</v>
          </cell>
          <cell r="AS1523">
            <v>42342</v>
          </cell>
          <cell r="AT1523" t="str">
            <v>IDU-005-2012 En Ejecución Construcción IDU Arterial  -</v>
          </cell>
          <cell r="AV1523" t="str">
            <v>sc</v>
          </cell>
        </row>
        <row r="1524">
          <cell r="AP1524">
            <v>903463</v>
          </cell>
          <cell r="AQ1524">
            <v>2002445</v>
          </cell>
          <cell r="AR1524">
            <v>2</v>
          </cell>
          <cell r="AS1524">
            <v>42760</v>
          </cell>
          <cell r="AT1524" t="str">
            <v>SD Terminado Parcheo UAERMV Arterial SD Reporte Ejecución diciembre de 2016-</v>
          </cell>
          <cell r="AV1524" t="str">
            <v>sc</v>
          </cell>
        </row>
        <row r="1525">
          <cell r="AP1525">
            <v>2501719</v>
          </cell>
          <cell r="AQ1525">
            <v>2000030</v>
          </cell>
          <cell r="AR1525">
            <v>2</v>
          </cell>
          <cell r="AS1525">
            <v>42723</v>
          </cell>
          <cell r="AT1525" t="str">
            <v>SD Terminado Mantenimiento Periódico UAERMV Arterial SD -</v>
          </cell>
          <cell r="AV1525" t="str">
            <v>sc</v>
          </cell>
        </row>
        <row r="1526">
          <cell r="AP1526">
            <v>24119773</v>
          </cell>
          <cell r="AQ1526">
            <v>2000112</v>
          </cell>
          <cell r="AR1526">
            <v>2</v>
          </cell>
          <cell r="AS1526">
            <v>42313</v>
          </cell>
          <cell r="AT1526" t="str">
            <v>IDU-083-2012 Terminado Construcción IDU Arterial  -Puente16-POLIZA ESTABILIDAD ACTIVA</v>
          </cell>
          <cell r="AV1526" t="str">
            <v>sc</v>
          </cell>
        </row>
        <row r="1527">
          <cell r="AP1527">
            <v>24119797</v>
          </cell>
          <cell r="AQ1527">
            <v>2000942</v>
          </cell>
          <cell r="AR1527">
            <v>2</v>
          </cell>
          <cell r="AS1527">
            <v>42667</v>
          </cell>
          <cell r="AT1527" t="str">
            <v>SD Terminado Mantenimiento Periódico UAERMV Arterial SD Intervenida 28/02/2012 Reporte depuración ejecución UMV-</v>
          </cell>
          <cell r="AV1527" t="str">
            <v>sc</v>
          </cell>
        </row>
        <row r="1528">
          <cell r="AP1528">
            <v>24119804</v>
          </cell>
          <cell r="AQ1528">
            <v>2001162</v>
          </cell>
          <cell r="AR1528">
            <v>2</v>
          </cell>
          <cell r="AS1528">
            <v>40988</v>
          </cell>
          <cell r="AT1528" t="str">
            <v>CONV-009-2011 Terminado Mantenimiento Periódico UAERMV Arterial  -</v>
          </cell>
          <cell r="AV1528" t="str">
            <v>sc</v>
          </cell>
        </row>
        <row r="1529">
          <cell r="AP1529">
            <v>24119820</v>
          </cell>
          <cell r="AQ1529">
            <v>2001665</v>
          </cell>
          <cell r="AR1529">
            <v>2</v>
          </cell>
          <cell r="AS1529">
            <v>40988</v>
          </cell>
          <cell r="AT1529" t="str">
            <v>CONV-009-2011 Terminado Mantenimiento Periódico UAERMV Arterial  -</v>
          </cell>
          <cell r="AV1529" t="str">
            <v>sc</v>
          </cell>
        </row>
        <row r="1530">
          <cell r="AP1530">
            <v>24119821</v>
          </cell>
          <cell r="AQ1530">
            <v>2001665</v>
          </cell>
          <cell r="AR1530">
            <v>2</v>
          </cell>
          <cell r="AS1530">
            <v>42570</v>
          </cell>
          <cell r="AT1530" t="str">
            <v>FDLCH-088-2015 Terminado Mantenimiento Periódico FDL CHAPINERO Arterial SD -</v>
          </cell>
          <cell r="AV1530" t="str">
            <v>sc</v>
          </cell>
        </row>
        <row r="1531">
          <cell r="AP1531">
            <v>24119831</v>
          </cell>
          <cell r="AQ1531">
            <v>2002214</v>
          </cell>
          <cell r="AR1531">
            <v>2</v>
          </cell>
          <cell r="AS1531">
            <v>42570</v>
          </cell>
          <cell r="AT1531" t="str">
            <v>FDLCH-088-2015 Terminado Mantenimiento Periódico FDL CHAPINERO Arterial SD -</v>
          </cell>
          <cell r="AV1531" t="str">
            <v>sc</v>
          </cell>
        </row>
        <row r="1532">
          <cell r="AP1532">
            <v>24119832</v>
          </cell>
          <cell r="AQ1532">
            <v>2002214</v>
          </cell>
          <cell r="AR1532">
            <v>2</v>
          </cell>
          <cell r="AS1532">
            <v>42570</v>
          </cell>
          <cell r="AT1532" t="str">
            <v>FDLCH-088-2015 Terminado Mantenimiento Periódico FDL CHAPINERO Arterial SD -</v>
          </cell>
          <cell r="AV1532" t="str">
            <v>sc</v>
          </cell>
        </row>
        <row r="1533">
          <cell r="AP1533">
            <v>24121599</v>
          </cell>
          <cell r="AQ1533">
            <v>30001079</v>
          </cell>
          <cell r="AR1533">
            <v>2</v>
          </cell>
          <cell r="AS1533">
            <v>42313</v>
          </cell>
          <cell r="AT1533" t="str">
            <v>IDU-69-2008 Terminado Acciones de Movilidad IDU Arterial  -</v>
          </cell>
          <cell r="AV1533" t="str">
            <v>sc</v>
          </cell>
        </row>
        <row r="1534">
          <cell r="AP1534">
            <v>24122153</v>
          </cell>
          <cell r="AQ1534">
            <v>50006363</v>
          </cell>
          <cell r="AR1534">
            <v>2</v>
          </cell>
          <cell r="AS1534">
            <v>42570</v>
          </cell>
          <cell r="AT1534" t="str">
            <v>FDLCH-088-2015 Terminado Mantenimiento Periódico FDL CHAPINERO Arterial SD -</v>
          </cell>
          <cell r="AV1534" t="str">
            <v>sc</v>
          </cell>
        </row>
        <row r="1535">
          <cell r="AP1535">
            <v>24122154</v>
          </cell>
          <cell r="AQ1535">
            <v>50006364</v>
          </cell>
          <cell r="AR1535">
            <v>2</v>
          </cell>
          <cell r="AS1535">
            <v>42313</v>
          </cell>
          <cell r="AT1535" t="str">
            <v>IDU-1810-2013 Terminado Mantenimiento Periódico IDU Arterial  -</v>
          </cell>
          <cell r="AV1535" t="str">
            <v>sc</v>
          </cell>
        </row>
        <row r="1536">
          <cell r="AP1536">
            <v>24122155</v>
          </cell>
          <cell r="AQ1536">
            <v>50006364</v>
          </cell>
          <cell r="AR1536">
            <v>2</v>
          </cell>
          <cell r="AS1536">
            <v>42570</v>
          </cell>
          <cell r="AT1536" t="str">
            <v>FDLCH-088-2015 Terminado Mantenimiento Periódico FDL CHAPINERO Arterial SD -</v>
          </cell>
          <cell r="AV1536" t="str">
            <v>sc</v>
          </cell>
        </row>
        <row r="1537">
          <cell r="AP1537">
            <v>24122156</v>
          </cell>
          <cell r="AQ1537">
            <v>50006367</v>
          </cell>
          <cell r="AR1537">
            <v>2</v>
          </cell>
          <cell r="AS1537">
            <v>42760</v>
          </cell>
          <cell r="AT1537" t="str">
            <v>SD Terminado Parcheo UAERMV Arterial SD Reporte Ejecución diciembre de 2016-</v>
          </cell>
          <cell r="AV1537" t="str">
            <v>sc</v>
          </cell>
        </row>
        <row r="1538">
          <cell r="AP1538">
            <v>24122163</v>
          </cell>
          <cell r="AQ1538">
            <v>50006371</v>
          </cell>
          <cell r="AR1538">
            <v>2</v>
          </cell>
          <cell r="AS1538">
            <v>42608</v>
          </cell>
          <cell r="AT1538" t="str">
            <v>SD Terminado Mantenimiento Periódico UAERMV Arterial SD Reporte Ejecución Julio 2016-</v>
          </cell>
          <cell r="AV1538" t="str">
            <v>sc</v>
          </cell>
        </row>
        <row r="1539">
          <cell r="AP1539">
            <v>24122562</v>
          </cell>
          <cell r="AQ1539">
            <v>50006883</v>
          </cell>
          <cell r="AR1539">
            <v>2</v>
          </cell>
          <cell r="AS1539">
            <v>42313</v>
          </cell>
          <cell r="AT1539" t="str">
            <v>IDU-1686-2014 Terminado Mantenimiento Periódico IDU Arterial  -</v>
          </cell>
          <cell r="AV1539" t="str">
            <v>sc</v>
          </cell>
        </row>
        <row r="1540">
          <cell r="AP1540">
            <v>24122631</v>
          </cell>
          <cell r="AQ1540">
            <v>50006912</v>
          </cell>
          <cell r="AR1540">
            <v>2</v>
          </cell>
          <cell r="AS1540">
            <v>41047</v>
          </cell>
          <cell r="AT1540" t="str">
            <v>CONV-011-2011 Terminado Mantenimiento Periódico UAERMV Arterial  -</v>
          </cell>
          <cell r="AV1540" t="str">
            <v>sc</v>
          </cell>
        </row>
        <row r="1541">
          <cell r="AP1541">
            <v>24122632</v>
          </cell>
          <cell r="AQ1541">
            <v>50006912</v>
          </cell>
          <cell r="AR1541">
            <v>2</v>
          </cell>
          <cell r="AS1541">
            <v>41047</v>
          </cell>
          <cell r="AT1541" t="str">
            <v>CONV-011-2011 Terminado Mantenimiento Periódico UAERMV Arterial  -</v>
          </cell>
          <cell r="AV1541" t="str">
            <v>sc</v>
          </cell>
        </row>
        <row r="1542">
          <cell r="AP1542">
            <v>24122635</v>
          </cell>
          <cell r="AQ1542">
            <v>50006912</v>
          </cell>
          <cell r="AR1542">
            <v>2</v>
          </cell>
          <cell r="AS1542">
            <v>41047</v>
          </cell>
          <cell r="AT1542" t="str">
            <v>CONV-011-2011 Terminado Mantenimiento Periódico UAERMV Arterial  -</v>
          </cell>
          <cell r="AV1542" t="str">
            <v>sc</v>
          </cell>
        </row>
        <row r="1543">
          <cell r="AP1543">
            <v>24122639</v>
          </cell>
          <cell r="AQ1543">
            <v>50006912</v>
          </cell>
          <cell r="AR1543">
            <v>2</v>
          </cell>
          <cell r="AS1543">
            <v>41047</v>
          </cell>
          <cell r="AT1543" t="str">
            <v>CONV-011-2011 Terminado Mantenimiento Periódico UAERMV Arterial  -</v>
          </cell>
          <cell r="AV1543" t="str">
            <v>sc</v>
          </cell>
        </row>
        <row r="1544">
          <cell r="AP1544">
            <v>24122640</v>
          </cell>
          <cell r="AQ1544">
            <v>50006912</v>
          </cell>
          <cell r="AR1544">
            <v>2</v>
          </cell>
          <cell r="AS1544">
            <v>42313</v>
          </cell>
          <cell r="AT1544" t="str">
            <v>IDU-1663-2014 Terminado Mantenimiento Periódico IDU Arterial  -</v>
          </cell>
          <cell r="AV1544" t="str">
            <v>sc</v>
          </cell>
        </row>
        <row r="1545">
          <cell r="AP1545">
            <v>24122642</v>
          </cell>
          <cell r="AQ1545">
            <v>50006912</v>
          </cell>
          <cell r="AR1545">
            <v>2</v>
          </cell>
          <cell r="AS1545">
            <v>41047</v>
          </cell>
          <cell r="AT1545" t="str">
            <v>CONV-011-2011 Terminado Mantenimiento Periódico UAERMV Arterial  -</v>
          </cell>
          <cell r="AV1545" t="str">
            <v>sc</v>
          </cell>
        </row>
        <row r="1546">
          <cell r="AP1546">
            <v>24122643</v>
          </cell>
          <cell r="AQ1546">
            <v>50006912</v>
          </cell>
          <cell r="AR1546">
            <v>2</v>
          </cell>
          <cell r="AS1546">
            <v>41047</v>
          </cell>
          <cell r="AT1546" t="str">
            <v>CONV-011-2011 Terminado Mantenimiento Periódico UAERMV Arterial  -</v>
          </cell>
          <cell r="AV1546" t="str">
            <v>sc</v>
          </cell>
        </row>
        <row r="1547">
          <cell r="AP1547">
            <v>24122645</v>
          </cell>
          <cell r="AQ1547">
            <v>50006912</v>
          </cell>
          <cell r="AR1547">
            <v>2</v>
          </cell>
          <cell r="AS1547">
            <v>41047</v>
          </cell>
          <cell r="AT1547" t="str">
            <v>CONV-011-2011 Terminado Mantenimiento Periódico UAERMV Arterial  -</v>
          </cell>
          <cell r="AV1547" t="str">
            <v>sc</v>
          </cell>
        </row>
        <row r="1548">
          <cell r="AP1548">
            <v>24122652</v>
          </cell>
          <cell r="AQ1548">
            <v>50006914</v>
          </cell>
          <cell r="AR1548">
            <v>2</v>
          </cell>
          <cell r="AS1548">
            <v>41029</v>
          </cell>
          <cell r="AT1548" t="str">
            <v>CONV-008-2011 Terminado Mantenimiento Periódico UAERMV Arterial  -Calzada6-8-POLIZA ESTABILIDAD ACTIVA</v>
          </cell>
          <cell r="AV1548" t="str">
            <v>sc</v>
          </cell>
        </row>
        <row r="1549">
          <cell r="AP1549">
            <v>24122653</v>
          </cell>
          <cell r="AQ1549">
            <v>50006914</v>
          </cell>
          <cell r="AR1549">
            <v>2</v>
          </cell>
          <cell r="AS1549">
            <v>42313</v>
          </cell>
          <cell r="AT1549" t="str">
            <v>IDU-1686-2014 Terminado Rehabilitación IDU Arterial  -Calzada6-8-POLIZA ESTABILIDAD ACTIVA</v>
          </cell>
          <cell r="AV1549" t="str">
            <v>sc</v>
          </cell>
        </row>
        <row r="1550">
          <cell r="AP1550">
            <v>24122654</v>
          </cell>
          <cell r="AQ1550">
            <v>50006914</v>
          </cell>
          <cell r="AR1550">
            <v>2</v>
          </cell>
          <cell r="AS1550">
            <v>41029</v>
          </cell>
          <cell r="AT1550" t="str">
            <v>CONV-008-2011 Terminado Mantenimiento Periódico UAERMV Arterial  -Calzada6-8-POLIZA ESTABILIDAD ACTIVA</v>
          </cell>
          <cell r="AV1550" t="str">
            <v>sc</v>
          </cell>
        </row>
        <row r="1551">
          <cell r="AP1551">
            <v>24122655</v>
          </cell>
          <cell r="AQ1551">
            <v>50006914</v>
          </cell>
          <cell r="AR1551">
            <v>2</v>
          </cell>
          <cell r="AS1551">
            <v>41029</v>
          </cell>
          <cell r="AT1551" t="str">
            <v>CONV-008-2011 Terminado Mantenimiento Periódico UAERMV Arterial  -Calzada6-8-POLIZA ESTABILIDAD ACTIVA</v>
          </cell>
          <cell r="AV1551" t="str">
            <v>sc</v>
          </cell>
        </row>
        <row r="1552">
          <cell r="AP1552">
            <v>24122656</v>
          </cell>
          <cell r="AQ1552">
            <v>50006914</v>
          </cell>
          <cell r="AR1552">
            <v>2</v>
          </cell>
          <cell r="AS1552">
            <v>41029</v>
          </cell>
          <cell r="AT1552" t="str">
            <v>CONV-008-2011 Terminado Mantenimiento Periódico UAERMV Arterial  -Calzada6-8-POLIZA ESTABILIDAD ACTIVA</v>
          </cell>
          <cell r="AV1552" t="str">
            <v>sc</v>
          </cell>
        </row>
        <row r="1553">
          <cell r="AP1553">
            <v>24122657</v>
          </cell>
          <cell r="AQ1553">
            <v>50006914</v>
          </cell>
          <cell r="AR1553">
            <v>2</v>
          </cell>
          <cell r="AS1553">
            <v>41029</v>
          </cell>
          <cell r="AT1553" t="str">
            <v>CONV-008-2011 Terminado Mantenimiento Periódico UAERMV Arterial  -Calzada6-8-POLIZA ESTABILIDAD ACTIVA</v>
          </cell>
          <cell r="AV1553" t="str">
            <v>sc</v>
          </cell>
        </row>
        <row r="1554">
          <cell r="AP1554">
            <v>24122658</v>
          </cell>
          <cell r="AQ1554">
            <v>50006914</v>
          </cell>
          <cell r="AR1554">
            <v>2</v>
          </cell>
          <cell r="AS1554">
            <v>41029</v>
          </cell>
          <cell r="AT1554" t="str">
            <v>CONV-008-2011 Terminado Mantenimiento Periódico UAERMV Arterial  -Calzada6-8-POLIZA ESTABILIDAD ACTIVA</v>
          </cell>
          <cell r="AV1554" t="str">
            <v>sc</v>
          </cell>
        </row>
        <row r="1555">
          <cell r="AP1555">
            <v>24122680</v>
          </cell>
          <cell r="AQ1555">
            <v>50006929</v>
          </cell>
          <cell r="AR1555">
            <v>2</v>
          </cell>
          <cell r="AS1555">
            <v>42313</v>
          </cell>
          <cell r="AT1555" t="str">
            <v>CONV-008-2011 Terminado Acciones de Movilidad IDU Arterial  -</v>
          </cell>
          <cell r="AV1555" t="str">
            <v>sc</v>
          </cell>
        </row>
        <row r="1556">
          <cell r="AP1556">
            <v>91011621</v>
          </cell>
          <cell r="AQ1556">
            <v>2001817</v>
          </cell>
          <cell r="AR1556">
            <v>2</v>
          </cell>
          <cell r="AS1556">
            <v>42768</v>
          </cell>
          <cell r="AT1556" t="str">
            <v>SD Reservado Acciones de Movilidad UAERMV Circuito Movilidad Salvando Vidas -</v>
          </cell>
          <cell r="AV1556" t="str">
            <v>sc</v>
          </cell>
        </row>
        <row r="1557">
          <cell r="AP1557">
            <v>91011622</v>
          </cell>
          <cell r="AQ1557">
            <v>50006382</v>
          </cell>
          <cell r="AR1557">
            <v>2</v>
          </cell>
          <cell r="AS1557">
            <v>42779</v>
          </cell>
          <cell r="AT1557" t="str">
            <v>SD Terminado Acciones de Movilidad UAERMV Circuito Movilidad Salvando Vidas -</v>
          </cell>
          <cell r="AV1557" t="str">
            <v>sc</v>
          </cell>
        </row>
        <row r="1558">
          <cell r="AP1558">
            <v>91012020</v>
          </cell>
          <cell r="AQ1558">
            <v>50006377</v>
          </cell>
          <cell r="AR1558">
            <v>2</v>
          </cell>
          <cell r="AS1558">
            <v>42101</v>
          </cell>
          <cell r="AT1558" t="str">
            <v>UMV-638-2013 Terminado Acciones de Movilidad UAERMV Circuito Movilidad  -</v>
          </cell>
          <cell r="AV1558" t="str">
            <v>sc</v>
          </cell>
        </row>
        <row r="1559">
          <cell r="AP1559">
            <v>91012114</v>
          </cell>
          <cell r="AQ1559">
            <v>2002163</v>
          </cell>
          <cell r="AR1559">
            <v>2</v>
          </cell>
          <cell r="AS1559">
            <v>42570</v>
          </cell>
          <cell r="AT1559" t="str">
            <v>FDLCH-088-2015 Terminado Mantenimiento Periódico FDL CHAPINERO Arterial SD -</v>
          </cell>
          <cell r="AV1559" t="str">
            <v>sc</v>
          </cell>
        </row>
        <row r="1560">
          <cell r="AP1560">
            <v>91012115</v>
          </cell>
          <cell r="AQ1560">
            <v>2002163</v>
          </cell>
          <cell r="AR1560">
            <v>2</v>
          </cell>
          <cell r="AS1560">
            <v>42313</v>
          </cell>
          <cell r="AT1560" t="str">
            <v>IDU-1810-2013 Terminado Mantenimiento Periódico IDU Arterial  -</v>
          </cell>
          <cell r="AV1560" t="str">
            <v>sc</v>
          </cell>
        </row>
        <row r="1561">
          <cell r="AP1561">
            <v>91012140</v>
          </cell>
          <cell r="AQ1561">
            <v>50008252</v>
          </cell>
          <cell r="AR1561">
            <v>2</v>
          </cell>
          <cell r="AS1561">
            <v>41481</v>
          </cell>
          <cell r="AT1561" t="str">
            <v>SD Terminado Mantenimiento Periódico UAERMV Local  -</v>
          </cell>
          <cell r="AV1561" t="str">
            <v>sc</v>
          </cell>
        </row>
        <row r="1562">
          <cell r="AP1562">
            <v>91012148</v>
          </cell>
          <cell r="AQ1562">
            <v>2000268</v>
          </cell>
          <cell r="AR1562">
            <v>2</v>
          </cell>
          <cell r="AS1562">
            <v>42570</v>
          </cell>
          <cell r="AT1562" t="str">
            <v>FDLCH-088-2015 Terminado Mantenimiento Periódico FDL CHAPINERO Arterial SD -</v>
          </cell>
          <cell r="AV1562" t="str">
            <v>sc</v>
          </cell>
        </row>
        <row r="1563">
          <cell r="AP1563">
            <v>91012332</v>
          </cell>
          <cell r="AQ1563">
            <v>50006912</v>
          </cell>
          <cell r="AR1563">
            <v>2</v>
          </cell>
          <cell r="AS1563">
            <v>41047</v>
          </cell>
          <cell r="AT1563" t="str">
            <v>CONV-011-2011 Terminado Mantenimiento Periódico UAERMV Arterial  -</v>
          </cell>
          <cell r="AV1563" t="str">
            <v>sc</v>
          </cell>
        </row>
        <row r="1564">
          <cell r="AP1564">
            <v>91012336</v>
          </cell>
          <cell r="AQ1564">
            <v>50006377</v>
          </cell>
          <cell r="AR1564">
            <v>2</v>
          </cell>
          <cell r="AS1564">
            <v>42101</v>
          </cell>
          <cell r="AT1564" t="str">
            <v>UMV-638-2013 Terminado Acciones de Movilidad UAERMV Circuito Movilidad  -</v>
          </cell>
          <cell r="AV1564" t="str">
            <v>sc</v>
          </cell>
        </row>
        <row r="1565">
          <cell r="AP1565">
            <v>91012341</v>
          </cell>
          <cell r="AQ1565">
            <v>2000259</v>
          </cell>
          <cell r="AR1565">
            <v>2</v>
          </cell>
          <cell r="AS1565">
            <v>42101</v>
          </cell>
          <cell r="AT1565" t="str">
            <v>UMV-638-2013 Terminado Acciones de Movilidad UAERMV Circuito Movilidad  -</v>
          </cell>
          <cell r="AV1565" t="str">
            <v>sc</v>
          </cell>
        </row>
        <row r="1566">
          <cell r="AP1566">
            <v>91012356</v>
          </cell>
          <cell r="AQ1566">
            <v>2000056</v>
          </cell>
          <cell r="AR1566">
            <v>2</v>
          </cell>
          <cell r="AS1566">
            <v>42667</v>
          </cell>
          <cell r="AT1566" t="str">
            <v>SD Terminado Mantenimiento Periódico UAERMV Arterial SD Intervenida 29/10/2012 Reporte depuración ejecución UMV-Calzada 4-POLIZA ESTABILIDAD ACTIVA</v>
          </cell>
          <cell r="AV1566" t="str">
            <v>sc</v>
          </cell>
        </row>
        <row r="1567">
          <cell r="AP1567">
            <v>91012359</v>
          </cell>
          <cell r="AQ1567">
            <v>2000810</v>
          </cell>
          <cell r="AR1567">
            <v>2</v>
          </cell>
          <cell r="AS1567">
            <v>42101</v>
          </cell>
          <cell r="AT1567" t="str">
            <v>UMV-638-2013 Terminado Acciones de Movilidad UAERMV Circuito Movilidad  -</v>
          </cell>
          <cell r="AV1567" t="str">
            <v>sc</v>
          </cell>
        </row>
        <row r="1568">
          <cell r="AP1568">
            <v>91012396</v>
          </cell>
          <cell r="AQ1568">
            <v>2000849</v>
          </cell>
          <cell r="AR1568">
            <v>2</v>
          </cell>
          <cell r="AS1568">
            <v>41029</v>
          </cell>
          <cell r="AT1568" t="str">
            <v>CONV-008-2011 Terminado Mantenimiento Periódico UAERMV Arterial  -</v>
          </cell>
          <cell r="AV1568" t="str">
            <v>sc</v>
          </cell>
        </row>
        <row r="1569">
          <cell r="AP1569">
            <v>91024272</v>
          </cell>
          <cell r="AQ1569">
            <v>2001927</v>
          </cell>
          <cell r="AR1569">
            <v>2</v>
          </cell>
          <cell r="AS1569">
            <v>42779</v>
          </cell>
          <cell r="AT1569" t="str">
            <v>SD Terminado Acciones de Movilidad UAERMV Local Salvando Vidas -</v>
          </cell>
          <cell r="AV1569" t="str">
            <v>sc</v>
          </cell>
        </row>
        <row r="1570">
          <cell r="AP1570">
            <v>143603</v>
          </cell>
          <cell r="AQ1570">
            <v>3001452</v>
          </cell>
          <cell r="AR1570">
            <v>3</v>
          </cell>
          <cell r="AS1570">
            <v>42313</v>
          </cell>
          <cell r="AT1570" t="str">
            <v>CONV-011-2011 Terminado Acciones de Movilidad IDU Arterial  -</v>
          </cell>
          <cell r="AU1570">
            <v>0</v>
          </cell>
          <cell r="AV1570" t="str">
            <v>sc</v>
          </cell>
        </row>
        <row r="1571">
          <cell r="AP1571">
            <v>143612</v>
          </cell>
          <cell r="AQ1571">
            <v>3001311</v>
          </cell>
          <cell r="AR1571">
            <v>3</v>
          </cell>
          <cell r="AS1571">
            <v>42731</v>
          </cell>
          <cell r="AT1571" t="str">
            <v>SD Reservado Mantenimiento Rutinario IDU Circuito Movilidad EJECUCION SITP 2016 -</v>
          </cell>
          <cell r="AU1571">
            <v>0</v>
          </cell>
          <cell r="AV1571" t="str">
            <v>RESERVADO IDU</v>
          </cell>
        </row>
        <row r="1572">
          <cell r="AP1572">
            <v>143614</v>
          </cell>
          <cell r="AQ1572">
            <v>3001146</v>
          </cell>
          <cell r="AR1572">
            <v>3</v>
          </cell>
          <cell r="AS1572">
            <v>42731</v>
          </cell>
          <cell r="AT1572" t="str">
            <v>SD Reservado Mantenimiento Periódico IDU Circuito Movilidad EJECUCION SITP 2016 -</v>
          </cell>
          <cell r="AU1572">
            <v>0</v>
          </cell>
          <cell r="AV1572" t="str">
            <v>RESERVADO IDU</v>
          </cell>
        </row>
        <row r="1573">
          <cell r="AP1573">
            <v>143633</v>
          </cell>
          <cell r="AQ1573">
            <v>3001719</v>
          </cell>
          <cell r="AR1573">
            <v>3</v>
          </cell>
          <cell r="AS1573">
            <v>42731</v>
          </cell>
          <cell r="AT1573" t="str">
            <v>SD Reservado Mantenimiento Rutinario IDU Circuito Movilidad EJECUCION SITP 2016 -</v>
          </cell>
          <cell r="AU1573">
            <v>0</v>
          </cell>
          <cell r="AV1573" t="str">
            <v>sc</v>
          </cell>
        </row>
        <row r="1574">
          <cell r="AP1574">
            <v>143634</v>
          </cell>
          <cell r="AQ1574">
            <v>3001687</v>
          </cell>
          <cell r="AR1574">
            <v>3</v>
          </cell>
          <cell r="AS1574">
            <v>42731</v>
          </cell>
          <cell r="AT1574" t="str">
            <v>SD Reservado Mantenimiento Periódico IDU Circuito Movilidad EJECUCION SITP 2016 -</v>
          </cell>
          <cell r="AU1574">
            <v>0</v>
          </cell>
          <cell r="AV1574" t="str">
            <v>RESERVADO IDU</v>
          </cell>
        </row>
        <row r="1575">
          <cell r="AP1575">
            <v>143635</v>
          </cell>
          <cell r="AQ1575">
            <v>3001639</v>
          </cell>
          <cell r="AR1575">
            <v>3</v>
          </cell>
          <cell r="AS1575">
            <v>42731</v>
          </cell>
          <cell r="AT1575" t="str">
            <v>SD Reservado Mantenimiento Periódico IDU Circuito Movilidad EJECUCION SITP 2016 -</v>
          </cell>
          <cell r="AU1575">
            <v>0</v>
          </cell>
          <cell r="AV1575" t="str">
            <v>RESERVADO IDU</v>
          </cell>
        </row>
        <row r="1576">
          <cell r="AP1576">
            <v>143636</v>
          </cell>
          <cell r="AQ1576">
            <v>3001603</v>
          </cell>
          <cell r="AR1576">
            <v>3</v>
          </cell>
          <cell r="AS1576">
            <v>42731</v>
          </cell>
          <cell r="AT1576" t="str">
            <v>SD Reservado Mantenimiento Periódico IDU Circuito Movilidad EJECUCION SITP 2016 -</v>
          </cell>
          <cell r="AU1576">
            <v>0</v>
          </cell>
          <cell r="AV1576" t="str">
            <v>RESERVADO IDU</v>
          </cell>
        </row>
        <row r="1577">
          <cell r="AP1577">
            <v>143637</v>
          </cell>
          <cell r="AQ1577">
            <v>3001526</v>
          </cell>
          <cell r="AR1577">
            <v>3</v>
          </cell>
          <cell r="AS1577">
            <v>42731</v>
          </cell>
          <cell r="AT1577" t="str">
            <v>SD Reservado Mantenimiento Periódico IDU Circuito Movilidad EJECUCION SITP 2016 -</v>
          </cell>
          <cell r="AU1577">
            <v>0</v>
          </cell>
          <cell r="AV1577" t="str">
            <v>RESERVADO IDU</v>
          </cell>
        </row>
        <row r="1578">
          <cell r="AP1578">
            <v>143638</v>
          </cell>
          <cell r="AQ1578">
            <v>3002247</v>
          </cell>
          <cell r="AR1578">
            <v>3</v>
          </cell>
          <cell r="AS1578">
            <v>42731</v>
          </cell>
          <cell r="AT1578" t="str">
            <v>SD Reservado Mantenimiento Periódico IDU Circuito Movilidad EJECUCION SITP 2016 -</v>
          </cell>
          <cell r="AU1578">
            <v>0</v>
          </cell>
          <cell r="AV1578" t="str">
            <v>RESERVADO IDU</v>
          </cell>
        </row>
        <row r="1579">
          <cell r="AP1579">
            <v>143639</v>
          </cell>
          <cell r="AQ1579">
            <v>3001448</v>
          </cell>
          <cell r="AR1579">
            <v>3</v>
          </cell>
          <cell r="AS1579">
            <v>42731</v>
          </cell>
          <cell r="AT1579" t="str">
            <v>SD Reservado Mantenimiento Rutinario IDU Circuito Movilidad EJECUCION SITP 2016 -</v>
          </cell>
          <cell r="AU1579">
            <v>0</v>
          </cell>
          <cell r="AV1579" t="str">
            <v>RESERVADO IDU</v>
          </cell>
        </row>
        <row r="1580">
          <cell r="AP1580">
            <v>143640</v>
          </cell>
          <cell r="AQ1580">
            <v>3001412</v>
          </cell>
          <cell r="AR1580">
            <v>3</v>
          </cell>
          <cell r="AS1580">
            <v>42731</v>
          </cell>
          <cell r="AT1580" t="str">
            <v>SD Reservado Mantenimiento Rutinario IDU Circuito Movilidad EJECUCION SITP 2016 -</v>
          </cell>
          <cell r="AU1580">
            <v>0</v>
          </cell>
          <cell r="AV1580" t="str">
            <v>RESERVADO IDU</v>
          </cell>
        </row>
        <row r="1581">
          <cell r="AP1581">
            <v>143641</v>
          </cell>
          <cell r="AQ1581">
            <v>3001379</v>
          </cell>
          <cell r="AR1581">
            <v>3</v>
          </cell>
          <cell r="AS1581">
            <v>42731</v>
          </cell>
          <cell r="AT1581" t="str">
            <v>SD Reservado Mantenimiento Rutinario IDU Circuito Movilidad EJECUCION SITP 2016 -</v>
          </cell>
          <cell r="AU1581">
            <v>0</v>
          </cell>
          <cell r="AV1581" t="str">
            <v>RESERVADO IDU</v>
          </cell>
        </row>
        <row r="1582">
          <cell r="AP1582">
            <v>143647</v>
          </cell>
          <cell r="AQ1582">
            <v>3001239</v>
          </cell>
          <cell r="AR1582">
            <v>3</v>
          </cell>
          <cell r="AS1582">
            <v>42731</v>
          </cell>
          <cell r="AT1582" t="str">
            <v>SD Reservado Mantenimiento Rutinario IDU Local EJECUCION SITP 2016 -</v>
          </cell>
          <cell r="AU1582">
            <v>0</v>
          </cell>
          <cell r="AV1582" t="str">
            <v>RESERVADO IDU</v>
          </cell>
        </row>
        <row r="1583">
          <cell r="AP1583">
            <v>143648</v>
          </cell>
          <cell r="AQ1583">
            <v>3001228</v>
          </cell>
          <cell r="AR1583">
            <v>3</v>
          </cell>
          <cell r="AS1583">
            <v>42731</v>
          </cell>
          <cell r="AT1583" t="str">
            <v>SD Reservado Mantenimiento Periódico IDU Local EJECUCION SITP 2016 -</v>
          </cell>
          <cell r="AU1583">
            <v>0</v>
          </cell>
          <cell r="AV1583" t="str">
            <v>RESERVADO IDU</v>
          </cell>
        </row>
        <row r="1584">
          <cell r="AP1584">
            <v>143649</v>
          </cell>
          <cell r="AQ1584">
            <v>3001180</v>
          </cell>
          <cell r="AR1584">
            <v>3</v>
          </cell>
          <cell r="AS1584">
            <v>42731</v>
          </cell>
          <cell r="AT1584" t="str">
            <v>SD Reservado Mantenimiento Rutinario IDU Circuito Movilidad EJECUCION SITP 2016 -</v>
          </cell>
          <cell r="AU1584">
            <v>0</v>
          </cell>
          <cell r="AV1584" t="str">
            <v>RESERVADO IDU</v>
          </cell>
        </row>
        <row r="1585">
          <cell r="AP1585">
            <v>143654</v>
          </cell>
          <cell r="AQ1585">
            <v>3000544</v>
          </cell>
          <cell r="AR1585">
            <v>3</v>
          </cell>
          <cell r="AS1585">
            <v>42342</v>
          </cell>
          <cell r="AT1585" t="str">
            <v>IDU-136-2007 Terminado Construcción IDU Arterial  --POLIZA ESTABILIDAD ACTIVA</v>
          </cell>
          <cell r="AU1585">
            <v>43499</v>
          </cell>
          <cell r="AV1585" t="str">
            <v>sc</v>
          </cell>
        </row>
        <row r="1586">
          <cell r="AP1586">
            <v>143665</v>
          </cell>
          <cell r="AQ1586">
            <v>3000678</v>
          </cell>
          <cell r="AR1586">
            <v>3</v>
          </cell>
          <cell r="AS1586">
            <v>42342</v>
          </cell>
          <cell r="AT1586" t="str">
            <v>IDU-136-2007 Terminado Construcción IDU Arterial  --POLIZA ESTABILIDAD ACTIVA</v>
          </cell>
          <cell r="AU1586">
            <v>43499</v>
          </cell>
          <cell r="AV1586" t="str">
            <v>sc</v>
          </cell>
        </row>
        <row r="1587">
          <cell r="AP1587">
            <v>143667</v>
          </cell>
          <cell r="AQ1587">
            <v>3000643</v>
          </cell>
          <cell r="AR1587">
            <v>3</v>
          </cell>
          <cell r="AS1587">
            <v>42342</v>
          </cell>
          <cell r="AT1587" t="str">
            <v>IDU-136-2007 Terminado Construcción IDU Arterial  --POLIZA ESTABILIDAD ACTIVA</v>
          </cell>
          <cell r="AU1587">
            <v>43499</v>
          </cell>
          <cell r="AV1587" t="str">
            <v>sc</v>
          </cell>
        </row>
        <row r="1588">
          <cell r="AP1588">
            <v>143669</v>
          </cell>
          <cell r="AQ1588">
            <v>3000616</v>
          </cell>
          <cell r="AR1588">
            <v>3</v>
          </cell>
          <cell r="AS1588">
            <v>42342</v>
          </cell>
          <cell r="AT1588" t="str">
            <v>IDU-136-2007 Terminado Construcción IDU Arterial  --POLIZA ESTABILIDAD ACTIVA</v>
          </cell>
          <cell r="AU1588">
            <v>43499</v>
          </cell>
          <cell r="AV1588" t="str">
            <v>sc</v>
          </cell>
        </row>
        <row r="1589">
          <cell r="AP1589">
            <v>143671</v>
          </cell>
          <cell r="AQ1589">
            <v>3000591</v>
          </cell>
          <cell r="AR1589">
            <v>3</v>
          </cell>
          <cell r="AS1589">
            <v>42342</v>
          </cell>
          <cell r="AT1589" t="str">
            <v>IDU-136-2007 Terminado Construcción IDU Arterial  --POLIZA ESTABILIDAD ACTIVA</v>
          </cell>
          <cell r="AU1589">
            <v>43499</v>
          </cell>
          <cell r="AV1589" t="str">
            <v>ARTERIAL INTERVENCION IDU Construcción Fecha Reporte 3/12/2015</v>
          </cell>
        </row>
        <row r="1590">
          <cell r="AP1590">
            <v>143672</v>
          </cell>
          <cell r="AQ1590">
            <v>3000576</v>
          </cell>
          <cell r="AR1590">
            <v>3</v>
          </cell>
          <cell r="AS1590">
            <v>42342</v>
          </cell>
          <cell r="AT1590" t="str">
            <v>IDU-136-2007 Terminado Construcción IDU Arterial  --POLIZA ESTABILIDAD ACTIVA</v>
          </cell>
          <cell r="AU1590">
            <v>43499</v>
          </cell>
          <cell r="AV1590" t="str">
            <v>ARTERIAL INTERVENCION IDU Construcción Fecha Reporte 3/12/2015</v>
          </cell>
        </row>
        <row r="1591">
          <cell r="AP1591">
            <v>143687</v>
          </cell>
          <cell r="AQ1591">
            <v>3000504</v>
          </cell>
          <cell r="AR1591">
            <v>3</v>
          </cell>
          <cell r="AS1591">
            <v>42342</v>
          </cell>
          <cell r="AT1591" t="str">
            <v>IDU-136-2007 Terminado Construcción IDU Local  --POLIZA ESTABILIDAD ACTIVA</v>
          </cell>
          <cell r="AU1591">
            <v>43499</v>
          </cell>
          <cell r="AV1591" t="str">
            <v>sc</v>
          </cell>
        </row>
        <row r="1592">
          <cell r="AP1592">
            <v>143701</v>
          </cell>
          <cell r="AQ1592">
            <v>3001149</v>
          </cell>
          <cell r="AR1592">
            <v>3</v>
          </cell>
          <cell r="AS1592">
            <v>42731</v>
          </cell>
          <cell r="AT1592" t="str">
            <v>SD Reservado Mantenimiento Periódico IDU Circuito Movilidad EJECUCION SITP 2016 -</v>
          </cell>
          <cell r="AU1592">
            <v>0</v>
          </cell>
          <cell r="AV1592" t="str">
            <v>VIABLE</v>
          </cell>
        </row>
        <row r="1593">
          <cell r="AP1593">
            <v>143702</v>
          </cell>
          <cell r="AQ1593">
            <v>3001114</v>
          </cell>
          <cell r="AR1593">
            <v>3</v>
          </cell>
          <cell r="AS1593">
            <v>42731</v>
          </cell>
          <cell r="AT1593" t="str">
            <v>SD Reservado Mantenimiento Periódico IDU Circuito Movilidad EJECUCION SITP 2016 -</v>
          </cell>
          <cell r="AU1593">
            <v>0</v>
          </cell>
          <cell r="AV1593" t="str">
            <v>RESERVADO IDU</v>
          </cell>
        </row>
        <row r="1594">
          <cell r="AP1594">
            <v>143703</v>
          </cell>
          <cell r="AQ1594">
            <v>3001106</v>
          </cell>
          <cell r="AR1594">
            <v>3</v>
          </cell>
          <cell r="AS1594">
            <v>42731</v>
          </cell>
          <cell r="AT1594" t="str">
            <v>SD Reservado Mantenimiento Rutinario IDU Circuito Movilidad EJECUCION SITP 2016 -</v>
          </cell>
          <cell r="AU1594">
            <v>0</v>
          </cell>
          <cell r="AV1594" t="str">
            <v>RESERVADO IDU</v>
          </cell>
        </row>
        <row r="1595">
          <cell r="AP1595">
            <v>143707</v>
          </cell>
          <cell r="AQ1595">
            <v>3001020</v>
          </cell>
          <cell r="AR1595">
            <v>3</v>
          </cell>
          <cell r="AS1595">
            <v>41411</v>
          </cell>
          <cell r="AT1595" t="str">
            <v>SD Terminado Mantenimiento Periódico UAERMV Circuito Movilidad  -</v>
          </cell>
          <cell r="AU1595">
            <v>0</v>
          </cell>
          <cell r="AV1595" t="str">
            <v>VIABLE</v>
          </cell>
        </row>
        <row r="1596">
          <cell r="AP1596">
            <v>143708</v>
          </cell>
          <cell r="AQ1596">
            <v>3000749</v>
          </cell>
          <cell r="AR1596">
            <v>3</v>
          </cell>
          <cell r="AS1596">
            <v>42313</v>
          </cell>
          <cell r="AT1596" t="str">
            <v>CONV-011-2011 Terminado Acciones de Movilidad IDU Circuito Movilidad  -</v>
          </cell>
          <cell r="AU1596">
            <v>0</v>
          </cell>
          <cell r="AV1596" t="str">
            <v>sc</v>
          </cell>
        </row>
        <row r="1597">
          <cell r="AP1597">
            <v>143709</v>
          </cell>
          <cell r="AQ1597">
            <v>3000724</v>
          </cell>
          <cell r="AR1597">
            <v>3</v>
          </cell>
          <cell r="AS1597">
            <v>42313</v>
          </cell>
          <cell r="AT1597" t="str">
            <v>CONV-011-2011 Terminado Acciones de Movilidad IDU Circuito Movilidad  -</v>
          </cell>
          <cell r="AU1597">
            <v>0</v>
          </cell>
          <cell r="AV1597" t="str">
            <v>VIABLE</v>
          </cell>
        </row>
        <row r="1598">
          <cell r="AP1598">
            <v>143710</v>
          </cell>
          <cell r="AQ1598">
            <v>3000688</v>
          </cell>
          <cell r="AR1598">
            <v>3</v>
          </cell>
          <cell r="AS1598">
            <v>42313</v>
          </cell>
          <cell r="AT1598" t="str">
            <v>CONV-011-2011 Terminado Acciones de Movilidad IDU Circuito Movilidad  -</v>
          </cell>
          <cell r="AU1598">
            <v>0</v>
          </cell>
          <cell r="AV1598" t="str">
            <v>VIABLE</v>
          </cell>
        </row>
        <row r="1599">
          <cell r="AP1599">
            <v>143720</v>
          </cell>
          <cell r="AQ1599">
            <v>3000355</v>
          </cell>
          <cell r="AR1599">
            <v>3</v>
          </cell>
          <cell r="AS1599">
            <v>42313</v>
          </cell>
          <cell r="AT1599" t="str">
            <v>CONV-011-2011 Terminado Acciones de Movilidad IDU Local  -</v>
          </cell>
          <cell r="AU1599">
            <v>0</v>
          </cell>
          <cell r="AV1599" t="str">
            <v>VIABLE</v>
          </cell>
        </row>
        <row r="1600">
          <cell r="AP1600">
            <v>143721</v>
          </cell>
          <cell r="AQ1600">
            <v>3000342</v>
          </cell>
          <cell r="AR1600">
            <v>3</v>
          </cell>
          <cell r="AS1600">
            <v>42313</v>
          </cell>
          <cell r="AT1600" t="str">
            <v>CONV-011-2011 Terminado Acciones de Movilidad IDU Local  -</v>
          </cell>
          <cell r="AU1600">
            <v>0</v>
          </cell>
          <cell r="AV1600" t="str">
            <v>VIABLE</v>
          </cell>
        </row>
        <row r="1601">
          <cell r="AP1601">
            <v>143771</v>
          </cell>
          <cell r="AQ1601">
            <v>3000293</v>
          </cell>
          <cell r="AR1601">
            <v>3</v>
          </cell>
          <cell r="AS1601">
            <v>42781</v>
          </cell>
          <cell r="AT1601" t="str">
            <v>SD Reservado Acciones de Movilidad UAERMV Circuito Movilidad SD -</v>
          </cell>
          <cell r="AU1601">
            <v>0</v>
          </cell>
          <cell r="AV1601" t="str">
            <v>VIABLE</v>
          </cell>
        </row>
        <row r="1602">
          <cell r="AP1602">
            <v>143772</v>
          </cell>
          <cell r="AQ1602">
            <v>3000279</v>
          </cell>
          <cell r="AR1602">
            <v>3</v>
          </cell>
          <cell r="AS1602">
            <v>42781</v>
          </cell>
          <cell r="AT1602" t="str">
            <v>SD Reservado Acciones de Movilidad UAERMV Circuito Movilidad SD -</v>
          </cell>
          <cell r="AU1602">
            <v>0</v>
          </cell>
          <cell r="AV1602" t="str">
            <v>VIABLE</v>
          </cell>
        </row>
        <row r="1603">
          <cell r="AP1603">
            <v>143773</v>
          </cell>
          <cell r="AQ1603">
            <v>3000266</v>
          </cell>
          <cell r="AR1603">
            <v>3</v>
          </cell>
          <cell r="AS1603">
            <v>42781</v>
          </cell>
          <cell r="AT1603" t="str">
            <v>SD Reservado Acciones de Movilidad UAERMV Circuito Movilidad SD -</v>
          </cell>
          <cell r="AU1603">
            <v>0</v>
          </cell>
          <cell r="AV1603" t="str">
            <v>VIABLE</v>
          </cell>
        </row>
        <row r="1604">
          <cell r="AP1604">
            <v>143774</v>
          </cell>
          <cell r="AQ1604">
            <v>3000207</v>
          </cell>
          <cell r="AR1604">
            <v>3</v>
          </cell>
          <cell r="AS1604">
            <v>42313</v>
          </cell>
          <cell r="AT1604" t="str">
            <v>SD Terminado Mantenimiento Periódico UAERMV Circuito Movilidad  -</v>
          </cell>
          <cell r="AU1604">
            <v>0</v>
          </cell>
          <cell r="AV1604" t="str">
            <v>VIABLE</v>
          </cell>
        </row>
        <row r="1605">
          <cell r="AP1605">
            <v>143775</v>
          </cell>
          <cell r="AQ1605">
            <v>3000196</v>
          </cell>
          <cell r="AR1605">
            <v>3</v>
          </cell>
          <cell r="AS1605">
            <v>42313</v>
          </cell>
          <cell r="AT1605" t="str">
            <v>SD Terminado Mantenimiento Periódico UAERMV Circuito Movilidad  -</v>
          </cell>
          <cell r="AU1605">
            <v>0</v>
          </cell>
          <cell r="AV1605" t="str">
            <v>VIABLE</v>
          </cell>
        </row>
        <row r="1606">
          <cell r="AP1606">
            <v>143776</v>
          </cell>
          <cell r="AQ1606">
            <v>3002241</v>
          </cell>
          <cell r="AR1606">
            <v>3</v>
          </cell>
          <cell r="AS1606">
            <v>42781</v>
          </cell>
          <cell r="AT1606" t="str">
            <v>SD Reservado Acciones de Movilidad UAERMV Circuito Movilidad SD -</v>
          </cell>
          <cell r="AU1606">
            <v>0</v>
          </cell>
          <cell r="AV1606" t="str">
            <v>VIABLE</v>
          </cell>
        </row>
        <row r="1607">
          <cell r="AP1607">
            <v>143777</v>
          </cell>
          <cell r="AQ1607">
            <v>3000235</v>
          </cell>
          <cell r="AR1607">
            <v>3</v>
          </cell>
          <cell r="AS1607">
            <v>42313</v>
          </cell>
          <cell r="AT1607" t="str">
            <v>SD Terminado Mantenimiento Periódico UAERMV Circuito Movilidad  -</v>
          </cell>
          <cell r="AU1607">
            <v>0</v>
          </cell>
          <cell r="AV1607" t="str">
            <v>VIABLE</v>
          </cell>
        </row>
        <row r="1608">
          <cell r="AP1608">
            <v>143778</v>
          </cell>
          <cell r="AQ1608">
            <v>3000164</v>
          </cell>
          <cell r="AR1608">
            <v>3</v>
          </cell>
          <cell r="AS1608">
            <v>42313</v>
          </cell>
          <cell r="AT1608" t="str">
            <v>SD Terminado Mantenimiento Periódico UAERMV Circuito Movilidad  -</v>
          </cell>
          <cell r="AU1608">
            <v>0</v>
          </cell>
          <cell r="AV1608" t="str">
            <v>INTERVENCION UAERMV Mantenimiento Periódico Fecha Reporte 4/11/2015</v>
          </cell>
        </row>
        <row r="1609">
          <cell r="AP1609">
            <v>143807</v>
          </cell>
          <cell r="AQ1609">
            <v>3000641</v>
          </cell>
          <cell r="AR1609">
            <v>3</v>
          </cell>
          <cell r="AS1609">
            <v>41298</v>
          </cell>
          <cell r="AT1609" t="str">
            <v>SD Terminado Mantenimiento Periódico UAERMV Local  --POLIZA ESTABILIDAD ACTIVA</v>
          </cell>
          <cell r="AU1609">
            <v>44462</v>
          </cell>
          <cell r="AV1609" t="str">
            <v>POLIZA ESTABILIDAD ACTIVA Vencimiento 22/9/2021 Contrato IDU 1206/14</v>
          </cell>
        </row>
        <row r="1610">
          <cell r="AP1610">
            <v>143808</v>
          </cell>
          <cell r="AQ1610">
            <v>3000608</v>
          </cell>
          <cell r="AR1610">
            <v>3</v>
          </cell>
          <cell r="AS1610">
            <v>42723</v>
          </cell>
          <cell r="AT1610" t="str">
            <v>SD Terminado Mantenimiento Rutinario UAERMV Local SD --POLIZA ESTABILIDAD ACTIVA</v>
          </cell>
          <cell r="AU1610">
            <v>44462</v>
          </cell>
          <cell r="AV1610" t="str">
            <v>POLIZA ESTABILIDAD ACTIVA Vencimiento 22/9/2021 Contrato IDU 1206/14</v>
          </cell>
        </row>
        <row r="1611">
          <cell r="AP1611">
            <v>143844</v>
          </cell>
          <cell r="AQ1611">
            <v>3001004</v>
          </cell>
          <cell r="AR1611">
            <v>3</v>
          </cell>
          <cell r="AS1611">
            <v>41411</v>
          </cell>
          <cell r="AT1611" t="str">
            <v>SD Terminado Mantenimiento Periódico UAERMV Circuito Movilidad  -</v>
          </cell>
          <cell r="AU1611">
            <v>0</v>
          </cell>
          <cell r="AV1611" t="str">
            <v>VIABLE</v>
          </cell>
        </row>
        <row r="1612">
          <cell r="AP1612">
            <v>143858</v>
          </cell>
          <cell r="AQ1612">
            <v>3001153</v>
          </cell>
          <cell r="AR1612">
            <v>3</v>
          </cell>
          <cell r="AS1612">
            <v>42313</v>
          </cell>
          <cell r="AT1612" t="str">
            <v>CONV-011-2011 Terminado Acciones de Movilidad IDU Circuito Movilidad  -</v>
          </cell>
          <cell r="AU1612">
            <v>0</v>
          </cell>
          <cell r="AV1612" t="str">
            <v>VIABLE</v>
          </cell>
        </row>
        <row r="1613">
          <cell r="AP1613">
            <v>143859</v>
          </cell>
          <cell r="AQ1613">
            <v>3001116</v>
          </cell>
          <cell r="AR1613">
            <v>3</v>
          </cell>
          <cell r="AS1613">
            <v>42313</v>
          </cell>
          <cell r="AT1613" t="str">
            <v>CONV-011-2011 Terminado Acciones de Movilidad IDU Circuito Movilidad  -</v>
          </cell>
          <cell r="AU1613">
            <v>0</v>
          </cell>
          <cell r="AV1613" t="str">
            <v>VIABLE</v>
          </cell>
        </row>
        <row r="1614">
          <cell r="AP1614">
            <v>143860</v>
          </cell>
          <cell r="AQ1614">
            <v>3001062</v>
          </cell>
          <cell r="AR1614">
            <v>3</v>
          </cell>
          <cell r="AS1614">
            <v>41464</v>
          </cell>
          <cell r="AT1614" t="str">
            <v>SD Terminado Acciones de Movilidad UAERMV Local  -</v>
          </cell>
          <cell r="AU1614">
            <v>0</v>
          </cell>
          <cell r="AV1614" t="str">
            <v>RESERVADO FDL</v>
          </cell>
        </row>
        <row r="1615">
          <cell r="AP1615">
            <v>143881</v>
          </cell>
          <cell r="AQ1615">
            <v>3000666</v>
          </cell>
          <cell r="AR1615">
            <v>3</v>
          </cell>
          <cell r="AS1615">
            <v>42342</v>
          </cell>
          <cell r="AT1615" t="str">
            <v>IDU-136-2007 Terminado Construcción IDU Arterial  --POLIZA ESTABILIDAD ACTIVA</v>
          </cell>
          <cell r="AU1615">
            <v>43499</v>
          </cell>
          <cell r="AV1615" t="str">
            <v>sc</v>
          </cell>
        </row>
        <row r="1616">
          <cell r="AP1616">
            <v>143883</v>
          </cell>
          <cell r="AQ1616">
            <v>3000637</v>
          </cell>
          <cell r="AR1616">
            <v>3</v>
          </cell>
          <cell r="AS1616">
            <v>42342</v>
          </cell>
          <cell r="AT1616" t="str">
            <v>IDU-136-2007 Terminado Construcción IDU Arterial  --POLIZA ESTABILIDAD ACTIVA</v>
          </cell>
          <cell r="AU1616">
            <v>43499</v>
          </cell>
          <cell r="AV1616" t="str">
            <v>sc</v>
          </cell>
        </row>
        <row r="1617">
          <cell r="AP1617">
            <v>143885</v>
          </cell>
          <cell r="AQ1617">
            <v>3000603</v>
          </cell>
          <cell r="AR1617">
            <v>3</v>
          </cell>
          <cell r="AS1617">
            <v>42342</v>
          </cell>
          <cell r="AT1617" t="str">
            <v>IDU-136-2007 Terminado Construcción IDU Arterial  --POLIZA ESTABILIDAD ACTIVA</v>
          </cell>
          <cell r="AU1617">
            <v>43499</v>
          </cell>
          <cell r="AV1617" t="str">
            <v>sc</v>
          </cell>
        </row>
        <row r="1618">
          <cell r="AP1618">
            <v>143887</v>
          </cell>
          <cell r="AQ1618">
            <v>3000569</v>
          </cell>
          <cell r="AR1618">
            <v>3</v>
          </cell>
          <cell r="AS1618">
            <v>42342</v>
          </cell>
          <cell r="AT1618" t="str">
            <v>IDU-136-2007 Terminado Construcción IDU Arterial  --POLIZA ESTABILIDAD ACTIVA</v>
          </cell>
          <cell r="AU1618">
            <v>43499</v>
          </cell>
          <cell r="AV1618" t="str">
            <v>sc</v>
          </cell>
        </row>
        <row r="1619">
          <cell r="AP1619">
            <v>143889</v>
          </cell>
          <cell r="AQ1619">
            <v>3000698</v>
          </cell>
          <cell r="AR1619">
            <v>3</v>
          </cell>
          <cell r="AS1619">
            <v>42342</v>
          </cell>
          <cell r="AT1619" t="str">
            <v>IDU-136-2007 Terminado Construcción IDU Arterial  --POLIZA ESTABILIDAD ACTIVA</v>
          </cell>
          <cell r="AU1619">
            <v>43499</v>
          </cell>
          <cell r="AV1619" t="str">
            <v>sc</v>
          </cell>
        </row>
        <row r="1620">
          <cell r="AP1620">
            <v>143891</v>
          </cell>
          <cell r="AQ1620">
            <v>3000711</v>
          </cell>
          <cell r="AR1620">
            <v>3</v>
          </cell>
          <cell r="AS1620">
            <v>42342</v>
          </cell>
          <cell r="AT1620" t="str">
            <v>IDU-136-2007 Terminado Construcción IDU Arterial  --POLIZA ESTABILIDAD ACTIVA</v>
          </cell>
          <cell r="AU1620">
            <v>43499</v>
          </cell>
          <cell r="AV1620" t="str">
            <v>sc</v>
          </cell>
        </row>
        <row r="1621">
          <cell r="AP1621">
            <v>143893</v>
          </cell>
          <cell r="AQ1621">
            <v>3000501</v>
          </cell>
          <cell r="AR1621">
            <v>3</v>
          </cell>
          <cell r="AS1621">
            <v>42342</v>
          </cell>
          <cell r="AT1621" t="str">
            <v>IDU-136-2007 Terminado Construcción IDU Arterial  --POLIZA ESTABILIDAD ACTIVA</v>
          </cell>
          <cell r="AU1621">
            <v>43499</v>
          </cell>
          <cell r="AV1621" t="str">
            <v>sc</v>
          </cell>
        </row>
        <row r="1622">
          <cell r="AP1622">
            <v>143895</v>
          </cell>
          <cell r="AQ1622">
            <v>3000483</v>
          </cell>
          <cell r="AR1622">
            <v>3</v>
          </cell>
          <cell r="AS1622">
            <v>42342</v>
          </cell>
          <cell r="AT1622" t="str">
            <v>IDU-136-2007 Terminado Construcción IDU Arterial  --POLIZA ESTABILIDAD ACTIVA</v>
          </cell>
          <cell r="AU1622">
            <v>43499</v>
          </cell>
          <cell r="AV1622" t="str">
            <v>sc</v>
          </cell>
        </row>
        <row r="1623">
          <cell r="AP1623">
            <v>143897</v>
          </cell>
          <cell r="AQ1623">
            <v>3000470</v>
          </cell>
          <cell r="AR1623">
            <v>3</v>
          </cell>
          <cell r="AS1623">
            <v>42342</v>
          </cell>
          <cell r="AT1623" t="str">
            <v>IDU-136-2007 Terminado Construcción IDU Arterial  --POLIZA ESTABILIDAD ACTIVA</v>
          </cell>
          <cell r="AU1623">
            <v>43499</v>
          </cell>
          <cell r="AV1623" t="str">
            <v>sc</v>
          </cell>
        </row>
        <row r="1624">
          <cell r="AP1624">
            <v>143899</v>
          </cell>
          <cell r="AQ1624">
            <v>3000443</v>
          </cell>
          <cell r="AR1624">
            <v>3</v>
          </cell>
          <cell r="AS1624">
            <v>42342</v>
          </cell>
          <cell r="AT1624" t="str">
            <v>IDU-136-2007 Terminado Construcción IDU Arterial  --POLIZA ESTABILIDAD ACTIVA</v>
          </cell>
          <cell r="AU1624">
            <v>43499</v>
          </cell>
          <cell r="AV1624" t="str">
            <v>sc</v>
          </cell>
        </row>
        <row r="1625">
          <cell r="AP1625">
            <v>143901</v>
          </cell>
          <cell r="AQ1625">
            <v>3000414</v>
          </cell>
          <cell r="AR1625">
            <v>3</v>
          </cell>
          <cell r="AS1625">
            <v>42342</v>
          </cell>
          <cell r="AT1625" t="str">
            <v>IDU-136-2007 Terminado Construcción IDU Arterial  --POLIZA ESTABILIDAD ACTIVA</v>
          </cell>
          <cell r="AU1625">
            <v>43499</v>
          </cell>
          <cell r="AV1625" t="str">
            <v>sc</v>
          </cell>
        </row>
        <row r="1626">
          <cell r="AP1626">
            <v>144117</v>
          </cell>
          <cell r="AQ1626">
            <v>3000946</v>
          </cell>
          <cell r="AR1626">
            <v>3</v>
          </cell>
          <cell r="AS1626">
            <v>42731</v>
          </cell>
          <cell r="AT1626" t="str">
            <v>SD Reservado Mantenimiento Rutinario IDU Circuito Movilidad EJECUCION SITP 2016 -</v>
          </cell>
          <cell r="AU1626">
            <v>0</v>
          </cell>
          <cell r="AV1626" t="str">
            <v>RESERVADO IDU</v>
          </cell>
        </row>
        <row r="1627">
          <cell r="AP1627">
            <v>144118</v>
          </cell>
          <cell r="AQ1627">
            <v>3000931</v>
          </cell>
          <cell r="AR1627">
            <v>3</v>
          </cell>
          <cell r="AS1627">
            <v>42731</v>
          </cell>
          <cell r="AT1627" t="str">
            <v>SD Reservado Mantenimiento Rutinario IDU Circuito Movilidad EJECUCION SITP 2016 -</v>
          </cell>
          <cell r="AU1627">
            <v>0</v>
          </cell>
          <cell r="AV1627" t="str">
            <v>RESERVADO IDU</v>
          </cell>
        </row>
        <row r="1628">
          <cell r="AP1628">
            <v>144119</v>
          </cell>
          <cell r="AQ1628">
            <v>3000917</v>
          </cell>
          <cell r="AR1628">
            <v>3</v>
          </cell>
          <cell r="AS1628">
            <v>42731</v>
          </cell>
          <cell r="AT1628" t="str">
            <v>SD Reservado Mantenimiento Rutinario IDU Circuito Movilidad EJECUCION SITP 2016 -</v>
          </cell>
          <cell r="AU1628">
            <v>0</v>
          </cell>
          <cell r="AV1628" t="str">
            <v>RESERVADO IDU</v>
          </cell>
        </row>
        <row r="1629">
          <cell r="AP1629">
            <v>144120</v>
          </cell>
          <cell r="AQ1629">
            <v>3000905</v>
          </cell>
          <cell r="AR1629">
            <v>3</v>
          </cell>
          <cell r="AS1629">
            <v>42731</v>
          </cell>
          <cell r="AT1629" t="str">
            <v>SD Reservado Mantenimiento Rutinario IDU Circuito Movilidad EJECUCION SITP 2016 -</v>
          </cell>
          <cell r="AU1629">
            <v>0</v>
          </cell>
          <cell r="AV1629" t="str">
            <v>RESERVADO IDU</v>
          </cell>
        </row>
        <row r="1630">
          <cell r="AP1630">
            <v>144121</v>
          </cell>
          <cell r="AQ1630">
            <v>3000889</v>
          </cell>
          <cell r="AR1630">
            <v>3</v>
          </cell>
          <cell r="AS1630">
            <v>42313</v>
          </cell>
          <cell r="AT1630" t="str">
            <v>CONV-011-2011 Terminado Acciones de Movilidad IDU Circuito Movilidad  -</v>
          </cell>
          <cell r="AU1630">
            <v>0</v>
          </cell>
          <cell r="AV1630" t="str">
            <v>RESERVADO FDL</v>
          </cell>
        </row>
        <row r="1631">
          <cell r="AP1631">
            <v>144122</v>
          </cell>
          <cell r="AQ1631">
            <v>3000880</v>
          </cell>
          <cell r="AR1631">
            <v>3</v>
          </cell>
          <cell r="AS1631">
            <v>42313</v>
          </cell>
          <cell r="AT1631" t="str">
            <v>CONV-011-2011 Terminado Acciones de Movilidad IDU Circuito Movilidad  -</v>
          </cell>
          <cell r="AU1631">
            <v>0</v>
          </cell>
          <cell r="AV1631" t="str">
            <v>RESERVADO FDL</v>
          </cell>
        </row>
        <row r="1632">
          <cell r="AP1632">
            <v>144132</v>
          </cell>
          <cell r="AQ1632">
            <v>3001320</v>
          </cell>
          <cell r="AR1632">
            <v>3</v>
          </cell>
          <cell r="AS1632">
            <v>40737</v>
          </cell>
          <cell r="AT1632" t="str">
            <v>UMV-78-2010 Terminado Rehabilitación UAERMV Circuito Movilidad  -</v>
          </cell>
          <cell r="AU1632">
            <v>0</v>
          </cell>
          <cell r="AV1632" t="str">
            <v>sc</v>
          </cell>
        </row>
        <row r="1633">
          <cell r="AP1633">
            <v>144258</v>
          </cell>
          <cell r="AQ1633">
            <v>3000725</v>
          </cell>
          <cell r="AR1633">
            <v>3</v>
          </cell>
          <cell r="AS1633">
            <v>41411</v>
          </cell>
          <cell r="AT1633" t="str">
            <v>SD Terminado Mantenimiento Periódico UAERMV Circuito Movilidad  -</v>
          </cell>
          <cell r="AU1633">
            <v>0</v>
          </cell>
          <cell r="AV1633" t="str">
            <v>VIABLE</v>
          </cell>
        </row>
        <row r="1634">
          <cell r="AP1634">
            <v>144260</v>
          </cell>
          <cell r="AQ1634">
            <v>3000661</v>
          </cell>
          <cell r="AR1634">
            <v>3</v>
          </cell>
          <cell r="AS1634">
            <v>42342</v>
          </cell>
          <cell r="AT1634" t="str">
            <v>IDU-420-2015 Contratado Construcción IDU Circuito Movilidad  -</v>
          </cell>
          <cell r="AU1634">
            <v>0</v>
          </cell>
          <cell r="AV1634" t="str">
            <v>VIABLE</v>
          </cell>
        </row>
        <row r="1635">
          <cell r="AP1635">
            <v>144328</v>
          </cell>
          <cell r="AQ1635">
            <v>3000533</v>
          </cell>
          <cell r="AR1635">
            <v>3</v>
          </cell>
          <cell r="AS1635">
            <v>42342</v>
          </cell>
          <cell r="AT1635" t="str">
            <v>IDU-136-2007 Terminado Construcción IDU Local  --POLIZA ESTABILIDAD ACTIVA</v>
          </cell>
          <cell r="AU1635">
            <v>43499</v>
          </cell>
          <cell r="AV1635" t="str">
            <v>ARTERIAL INTERVENCION IDU Construcción Fecha Reporte 3/12/2015</v>
          </cell>
        </row>
        <row r="1636">
          <cell r="AP1636">
            <v>144334</v>
          </cell>
          <cell r="AQ1636">
            <v>3000440</v>
          </cell>
          <cell r="AR1636">
            <v>3</v>
          </cell>
          <cell r="AS1636">
            <v>42342</v>
          </cell>
          <cell r="AT1636" t="str">
            <v>IDU-420-2015 Contratado Construcción IDU Circuito Movilidad  -</v>
          </cell>
          <cell r="AU1636">
            <v>0</v>
          </cell>
          <cell r="AV1636" t="str">
            <v>VIABLE</v>
          </cell>
        </row>
        <row r="1637">
          <cell r="AP1637">
            <v>144410</v>
          </cell>
          <cell r="AQ1637">
            <v>3000244</v>
          </cell>
          <cell r="AR1637">
            <v>3</v>
          </cell>
          <cell r="AS1637">
            <v>42313</v>
          </cell>
          <cell r="AT1637" t="str">
            <v>CONV-011-2011 Terminado Acciones de Movilidad IDU Circuito Movilidad  -</v>
          </cell>
          <cell r="AU1637">
            <v>0</v>
          </cell>
          <cell r="AV1637" t="str">
            <v>sc</v>
          </cell>
        </row>
        <row r="1638">
          <cell r="AP1638">
            <v>144411</v>
          </cell>
          <cell r="AQ1638">
            <v>3000239</v>
          </cell>
          <cell r="AR1638">
            <v>3</v>
          </cell>
          <cell r="AS1638">
            <v>42313</v>
          </cell>
          <cell r="AT1638" t="str">
            <v>CONV-011-2011 Terminado Acciones de Movilidad IDU Circuito Movilidad  -</v>
          </cell>
          <cell r="AU1638">
            <v>0</v>
          </cell>
          <cell r="AV1638" t="str">
            <v>sc</v>
          </cell>
        </row>
        <row r="1639">
          <cell r="AP1639">
            <v>144412</v>
          </cell>
          <cell r="AQ1639">
            <v>3000234</v>
          </cell>
          <cell r="AR1639">
            <v>3</v>
          </cell>
          <cell r="AS1639">
            <v>42313</v>
          </cell>
          <cell r="AT1639" t="str">
            <v>CONV-011-2011 Terminado Acciones de Movilidad IDU Circuito Movilidad  -</v>
          </cell>
          <cell r="AU1639">
            <v>0</v>
          </cell>
          <cell r="AV1639" t="str">
            <v>sc</v>
          </cell>
        </row>
        <row r="1640">
          <cell r="AP1640">
            <v>144413</v>
          </cell>
          <cell r="AQ1640">
            <v>3000232</v>
          </cell>
          <cell r="AR1640">
            <v>3</v>
          </cell>
          <cell r="AS1640">
            <v>42278</v>
          </cell>
          <cell r="AT1640" t="str">
            <v>CONV-1292-2012 Terminado Mantenimiento Periódico UAERMV Circuito Movilidad  -</v>
          </cell>
          <cell r="AU1640">
            <v>0</v>
          </cell>
          <cell r="AV1640" t="str">
            <v>sc</v>
          </cell>
        </row>
        <row r="1641">
          <cell r="AP1641">
            <v>144414</v>
          </cell>
          <cell r="AQ1641">
            <v>3000227</v>
          </cell>
          <cell r="AR1641">
            <v>3</v>
          </cell>
          <cell r="AS1641">
            <v>42278</v>
          </cell>
          <cell r="AT1641" t="str">
            <v>CONV-1292-2012 Terminado Mantenimiento Periódico UAERMV Circuito Movilidad  -</v>
          </cell>
          <cell r="AU1641">
            <v>0</v>
          </cell>
          <cell r="AV1641" t="str">
            <v>sc</v>
          </cell>
        </row>
        <row r="1642">
          <cell r="AP1642">
            <v>144415</v>
          </cell>
          <cell r="AQ1642">
            <v>3000222</v>
          </cell>
          <cell r="AR1642">
            <v>3</v>
          </cell>
          <cell r="AS1642">
            <v>42278</v>
          </cell>
          <cell r="AT1642" t="str">
            <v>CONV-1292-2012 Terminado Mantenimiento Periódico UAERMV Circuito Movilidad  -</v>
          </cell>
          <cell r="AU1642">
            <v>0</v>
          </cell>
          <cell r="AV1642" t="str">
            <v>sc</v>
          </cell>
        </row>
        <row r="1643">
          <cell r="AP1643">
            <v>144416</v>
          </cell>
          <cell r="AQ1643">
            <v>3000219</v>
          </cell>
          <cell r="AR1643">
            <v>3</v>
          </cell>
          <cell r="AS1643">
            <v>42278</v>
          </cell>
          <cell r="AT1643" t="str">
            <v>CONV-1292-2012 Terminado Mantenimiento Periódico UAERMV Circuito Movilidad  -</v>
          </cell>
          <cell r="AU1643">
            <v>0</v>
          </cell>
          <cell r="AV1643" t="str">
            <v>sc</v>
          </cell>
        </row>
        <row r="1644">
          <cell r="AP1644">
            <v>144417</v>
          </cell>
          <cell r="AQ1644">
            <v>3000211</v>
          </cell>
          <cell r="AR1644">
            <v>3</v>
          </cell>
          <cell r="AS1644">
            <v>42278</v>
          </cell>
          <cell r="AT1644" t="str">
            <v>CONV-1292-2012 Terminado Mantenimiento Periódico UAERMV Circuito Movilidad  -</v>
          </cell>
          <cell r="AU1644">
            <v>0</v>
          </cell>
          <cell r="AV1644" t="str">
            <v>sc</v>
          </cell>
        </row>
        <row r="1645">
          <cell r="AP1645">
            <v>144427</v>
          </cell>
          <cell r="AQ1645">
            <v>3000082</v>
          </cell>
          <cell r="AR1645">
            <v>3</v>
          </cell>
          <cell r="AS1645">
            <v>42768</v>
          </cell>
          <cell r="AT1645" t="str">
            <v>SD Reservado Acciones de Movilidad UAERMV Circuito Movilidad Salvando Vidas -</v>
          </cell>
          <cell r="AU1645">
            <v>0</v>
          </cell>
          <cell r="AV1645" t="str">
            <v>RESERVADO UMV</v>
          </cell>
        </row>
        <row r="1646">
          <cell r="AP1646">
            <v>144429</v>
          </cell>
          <cell r="AQ1646">
            <v>3000079</v>
          </cell>
          <cell r="AR1646">
            <v>3</v>
          </cell>
          <cell r="AS1646">
            <v>42768</v>
          </cell>
          <cell r="AT1646" t="str">
            <v>SD Reservado Acciones de Movilidad UAERMV Circuito Movilidad Salvando Vidas -</v>
          </cell>
          <cell r="AU1646">
            <v>0</v>
          </cell>
          <cell r="AV1646" t="str">
            <v>RESERVADO UMV</v>
          </cell>
        </row>
        <row r="1647">
          <cell r="AP1647">
            <v>144447</v>
          </cell>
          <cell r="AQ1647">
            <v>3000167</v>
          </cell>
          <cell r="AR1647">
            <v>3</v>
          </cell>
          <cell r="AS1647">
            <v>42768</v>
          </cell>
          <cell r="AT1647" t="str">
            <v>SD Reservado Acciones de Movilidad UAERMV Circuito Movilidad Salvando Vidas -</v>
          </cell>
          <cell r="AU1647">
            <v>0</v>
          </cell>
          <cell r="AV1647" t="str">
            <v>sc</v>
          </cell>
        </row>
        <row r="1648">
          <cell r="AP1648">
            <v>144490</v>
          </cell>
          <cell r="AQ1648">
            <v>3000092</v>
          </cell>
          <cell r="AR1648">
            <v>3</v>
          </cell>
          <cell r="AS1648">
            <v>40799</v>
          </cell>
          <cell r="AT1648" t="str">
            <v>UMV-188-2009 Terminado Mantenimiento Periódico UAERMV Local  -</v>
          </cell>
          <cell r="AU1648">
            <v>0</v>
          </cell>
          <cell r="AV1648" t="str">
            <v>sc</v>
          </cell>
        </row>
        <row r="1649">
          <cell r="AP1649">
            <v>144498</v>
          </cell>
          <cell r="AQ1649">
            <v>3000055</v>
          </cell>
          <cell r="AR1649">
            <v>3</v>
          </cell>
          <cell r="AS1649">
            <v>41149</v>
          </cell>
          <cell r="AT1649" t="str">
            <v>SD Terminado Mantenimiento Periódico UAERMV Arterial  --POLIZA ESTABILIDAD ACTIVA</v>
          </cell>
          <cell r="AU1649">
            <v>44462</v>
          </cell>
          <cell r="AV1649" t="str">
            <v>ARTERIAL Avenida Teusaquillo</v>
          </cell>
        </row>
        <row r="1650">
          <cell r="AP1650">
            <v>144618</v>
          </cell>
          <cell r="AQ1650">
            <v>3001964</v>
          </cell>
          <cell r="AR1650">
            <v>3</v>
          </cell>
          <cell r="AS1650">
            <v>42278</v>
          </cell>
          <cell r="AT1650" t="str">
            <v>SD Terminado Rehabilitación UAERMV Circuito Movilidad  -</v>
          </cell>
          <cell r="AU1650">
            <v>0</v>
          </cell>
          <cell r="AV1650" t="str">
            <v>INTERVENCION UAERMV Rehabilitación Intervenida REPORTE 30/9/2015</v>
          </cell>
        </row>
        <row r="1651">
          <cell r="AP1651">
            <v>144802</v>
          </cell>
          <cell r="AQ1651">
            <v>3002193</v>
          </cell>
          <cell r="AR1651">
            <v>3</v>
          </cell>
          <cell r="AS1651">
            <v>42313</v>
          </cell>
          <cell r="AT1651" t="str">
            <v>CONV-011-2011 Terminado Acciones de Movilidad IDU Arterial  -</v>
          </cell>
          <cell r="AU1651">
            <v>0</v>
          </cell>
          <cell r="AV1651" t="str">
            <v>sc</v>
          </cell>
        </row>
        <row r="1652">
          <cell r="AP1652">
            <v>144804</v>
          </cell>
          <cell r="AQ1652">
            <v>3002195</v>
          </cell>
          <cell r="AR1652">
            <v>3</v>
          </cell>
          <cell r="AS1652">
            <v>42313</v>
          </cell>
          <cell r="AT1652" t="str">
            <v>CONV-011-2011 Terminado Acciones de Movilidad IDU Arterial  -</v>
          </cell>
          <cell r="AU1652">
            <v>0</v>
          </cell>
          <cell r="AV1652" t="str">
            <v>sc</v>
          </cell>
        </row>
        <row r="1653">
          <cell r="AP1653">
            <v>144806</v>
          </cell>
          <cell r="AQ1653">
            <v>3001823</v>
          </cell>
          <cell r="AR1653">
            <v>3</v>
          </cell>
          <cell r="AS1653">
            <v>42313</v>
          </cell>
          <cell r="AT1653" t="str">
            <v>CONV-011-2011 Terminado Acciones de Movilidad IDU Arterial  -</v>
          </cell>
          <cell r="AU1653">
            <v>0</v>
          </cell>
          <cell r="AV1653" t="str">
            <v>sc</v>
          </cell>
        </row>
        <row r="1654">
          <cell r="AP1654">
            <v>144828</v>
          </cell>
          <cell r="AQ1654">
            <v>3001197</v>
          </cell>
          <cell r="AR1654">
            <v>3</v>
          </cell>
          <cell r="AS1654">
            <v>42313</v>
          </cell>
          <cell r="AT1654" t="str">
            <v>CONV-011-2011 Terminado Acciones de Movilidad IDU Arterial  -</v>
          </cell>
          <cell r="AU1654">
            <v>0</v>
          </cell>
          <cell r="AV1654" t="str">
            <v>sc</v>
          </cell>
        </row>
        <row r="1655">
          <cell r="AP1655">
            <v>144968</v>
          </cell>
          <cell r="AQ1655">
            <v>3000947</v>
          </cell>
          <cell r="AR1655">
            <v>3</v>
          </cell>
          <cell r="AS1655">
            <v>42313</v>
          </cell>
          <cell r="AT1655" t="str">
            <v>IDU-2053-2015 Terminado Mantenimiento Periódico IDU Circuito Movilidad  -</v>
          </cell>
          <cell r="AU1655">
            <v>0</v>
          </cell>
          <cell r="AV1655" t="str">
            <v>RESERVADO FDL</v>
          </cell>
        </row>
        <row r="1656">
          <cell r="AP1656">
            <v>145451</v>
          </cell>
          <cell r="AQ1656">
            <v>3001104</v>
          </cell>
          <cell r="AR1656">
            <v>3</v>
          </cell>
          <cell r="AS1656">
            <v>41481</v>
          </cell>
          <cell r="AT1656" t="str">
            <v>SD Terminado Mantenimiento Periódico UAERMV Circuito Movilidad  -</v>
          </cell>
          <cell r="AU1656">
            <v>0</v>
          </cell>
          <cell r="AV1656" t="str">
            <v>RESERVADO FDL</v>
          </cell>
        </row>
        <row r="1657">
          <cell r="AP1657">
            <v>180892</v>
          </cell>
          <cell r="AQ1657">
            <v>13002198</v>
          </cell>
          <cell r="AR1657">
            <v>3</v>
          </cell>
          <cell r="AS1657">
            <v>40840</v>
          </cell>
          <cell r="AT1657" t="str">
            <v>SD Terminado Mantenimiento Periódico UAERMV Local  -</v>
          </cell>
          <cell r="AU1657">
            <v>0</v>
          </cell>
          <cell r="AV1657" t="str">
            <v>sc</v>
          </cell>
        </row>
        <row r="1658">
          <cell r="AP1658">
            <v>189852</v>
          </cell>
          <cell r="AQ1658">
            <v>17000428</v>
          </cell>
          <cell r="AR1658">
            <v>3</v>
          </cell>
          <cell r="AS1658">
            <v>42342</v>
          </cell>
          <cell r="AT1658" t="str">
            <v>IDU-1746-2014 En Ejecución Construcción IDU Arterial  -</v>
          </cell>
          <cell r="AU1658">
            <v>0</v>
          </cell>
          <cell r="AV1658" t="str">
            <v>sc</v>
          </cell>
        </row>
        <row r="1659">
          <cell r="AP1659">
            <v>189853</v>
          </cell>
          <cell r="AQ1659">
            <v>17000418</v>
          </cell>
          <cell r="AR1659">
            <v>3</v>
          </cell>
          <cell r="AS1659">
            <v>42342</v>
          </cell>
          <cell r="AT1659" t="str">
            <v>IDU-1746-2014 En Ejecución Construcción IDU Arterial  -</v>
          </cell>
          <cell r="AU1659">
            <v>0</v>
          </cell>
          <cell r="AV1659" t="str">
            <v>sc</v>
          </cell>
        </row>
        <row r="1660">
          <cell r="AP1660">
            <v>189854</v>
          </cell>
          <cell r="AQ1660">
            <v>17000403</v>
          </cell>
          <cell r="AR1660">
            <v>3</v>
          </cell>
          <cell r="AS1660">
            <v>42342</v>
          </cell>
          <cell r="AT1660" t="str">
            <v>IDU-1746-2014 En Ejecución Construcción IDU Arterial  -</v>
          </cell>
          <cell r="AU1660">
            <v>0</v>
          </cell>
          <cell r="AV1660" t="str">
            <v>sc</v>
          </cell>
        </row>
        <row r="1661">
          <cell r="AP1661">
            <v>189855</v>
          </cell>
          <cell r="AQ1661">
            <v>17000386</v>
          </cell>
          <cell r="AR1661">
            <v>3</v>
          </cell>
          <cell r="AS1661">
            <v>42342</v>
          </cell>
          <cell r="AT1661" t="str">
            <v>IDU-1746-2014 En Ejecución Construcción IDU Arterial  -</v>
          </cell>
          <cell r="AU1661">
            <v>0</v>
          </cell>
          <cell r="AV1661" t="str">
            <v>sc</v>
          </cell>
        </row>
        <row r="1662">
          <cell r="AP1662">
            <v>189857</v>
          </cell>
          <cell r="AQ1662">
            <v>17000364</v>
          </cell>
          <cell r="AR1662">
            <v>3</v>
          </cell>
          <cell r="AS1662">
            <v>42342</v>
          </cell>
          <cell r="AT1662" t="str">
            <v>IDU-1746-2014 En Ejecución Construcción IDU Arterial  -</v>
          </cell>
          <cell r="AU1662">
            <v>0</v>
          </cell>
          <cell r="AV1662" t="str">
            <v>sc</v>
          </cell>
        </row>
        <row r="1663">
          <cell r="AP1663">
            <v>200733</v>
          </cell>
          <cell r="AQ1663">
            <v>4000262</v>
          </cell>
          <cell r="AR1663">
            <v>3</v>
          </cell>
          <cell r="AS1663">
            <v>42313</v>
          </cell>
          <cell r="AT1663" t="str">
            <v>CONV-011-2011 Terminado Acciones de Movilidad IDU Arterial  -</v>
          </cell>
          <cell r="AU1663">
            <v>0</v>
          </cell>
          <cell r="AV1663" t="str">
            <v>sc</v>
          </cell>
        </row>
        <row r="1664">
          <cell r="AP1664">
            <v>200908</v>
          </cell>
          <cell r="AQ1664">
            <v>4000324</v>
          </cell>
          <cell r="AR1664">
            <v>3</v>
          </cell>
          <cell r="AS1664">
            <v>42313</v>
          </cell>
          <cell r="AT1664" t="str">
            <v>CONV-011-2011 Terminado Acciones de Movilidad IDU Arterial  -</v>
          </cell>
          <cell r="AU1664">
            <v>0</v>
          </cell>
          <cell r="AV1664" t="str">
            <v>sc</v>
          </cell>
        </row>
        <row r="1665">
          <cell r="AP1665">
            <v>201039</v>
          </cell>
          <cell r="AQ1665">
            <v>4000369</v>
          </cell>
          <cell r="AR1665">
            <v>3</v>
          </cell>
          <cell r="AS1665">
            <v>42313</v>
          </cell>
          <cell r="AT1665" t="str">
            <v>CONV-011-2011 Terminado Acciones de Movilidad IDU Arterial  -</v>
          </cell>
          <cell r="AU1665">
            <v>0</v>
          </cell>
          <cell r="AV1665" t="str">
            <v>sc</v>
          </cell>
        </row>
        <row r="1666">
          <cell r="AP1666">
            <v>471162</v>
          </cell>
          <cell r="AQ1666">
            <v>3002278</v>
          </cell>
          <cell r="AR1666">
            <v>3</v>
          </cell>
          <cell r="AS1666">
            <v>42731</v>
          </cell>
          <cell r="AT1666" t="str">
            <v>SD Reservado Mantenimiento Rutinario IDU Circuito Movilidad EJECUCION SITP 2016 -</v>
          </cell>
          <cell r="AU1666">
            <v>0</v>
          </cell>
          <cell r="AV1666" t="str">
            <v>RESERVADO IDU</v>
          </cell>
        </row>
        <row r="1667">
          <cell r="AP1667">
            <v>471165</v>
          </cell>
          <cell r="AQ1667">
            <v>3002282</v>
          </cell>
          <cell r="AR1667">
            <v>3</v>
          </cell>
          <cell r="AS1667">
            <v>42731</v>
          </cell>
          <cell r="AT1667" t="str">
            <v>SD Reservado Mantenimiento Rutinario IDU Circuito Movilidad EJECUCION SITP 2016 -</v>
          </cell>
          <cell r="AU1667">
            <v>0</v>
          </cell>
          <cell r="AV1667" t="str">
            <v>RESERVADO IDU</v>
          </cell>
        </row>
        <row r="1668">
          <cell r="AP1668">
            <v>471172</v>
          </cell>
          <cell r="AQ1668">
            <v>3002291</v>
          </cell>
          <cell r="AR1668">
            <v>3</v>
          </cell>
          <cell r="AS1668">
            <v>42768</v>
          </cell>
          <cell r="AT1668" t="str">
            <v>SD Reservado Acciones de Movilidad UAERMV Circuito Movilidad Salvando Vidas -</v>
          </cell>
          <cell r="AU1668">
            <v>0</v>
          </cell>
          <cell r="AV1668" t="str">
            <v>RESERVADO UMV</v>
          </cell>
        </row>
        <row r="1669">
          <cell r="AP1669">
            <v>471239</v>
          </cell>
          <cell r="AQ1669">
            <v>4007407</v>
          </cell>
          <cell r="AR1669">
            <v>3</v>
          </cell>
          <cell r="AS1669">
            <v>42313</v>
          </cell>
          <cell r="AT1669" t="str">
            <v>CONV-011-2011 Terminado Acciones de Movilidad IDU Arterial  -</v>
          </cell>
          <cell r="AU1669">
            <v>0</v>
          </cell>
          <cell r="AV1669" t="str">
            <v>sc</v>
          </cell>
        </row>
        <row r="1670">
          <cell r="AP1670">
            <v>471263</v>
          </cell>
          <cell r="AQ1670">
            <v>4007433</v>
          </cell>
          <cell r="AR1670">
            <v>3</v>
          </cell>
          <cell r="AS1670">
            <v>42313</v>
          </cell>
          <cell r="AT1670" t="str">
            <v>CONV-011-2011 Terminado Acciones de Movilidad IDU Arterial  -</v>
          </cell>
          <cell r="AU1670">
            <v>0</v>
          </cell>
          <cell r="AV1670" t="str">
            <v>sc</v>
          </cell>
        </row>
        <row r="1671">
          <cell r="AP1671">
            <v>472746</v>
          </cell>
          <cell r="AQ1671">
            <v>17000443</v>
          </cell>
          <cell r="AR1671">
            <v>3</v>
          </cell>
          <cell r="AS1671">
            <v>40799</v>
          </cell>
          <cell r="AT1671" t="str">
            <v>UMV-189-2009 Terminado Mantenimiento Periódico UAERMV Circuito Movilidad  -</v>
          </cell>
          <cell r="AU1671">
            <v>0</v>
          </cell>
          <cell r="AV1671" t="str">
            <v>VIABLE</v>
          </cell>
        </row>
        <row r="1672">
          <cell r="AP1672">
            <v>503657</v>
          </cell>
          <cell r="AQ1672">
            <v>3000070</v>
          </cell>
          <cell r="AR1672">
            <v>3</v>
          </cell>
          <cell r="AS1672">
            <v>42313</v>
          </cell>
          <cell r="AT1672" t="str">
            <v>IDU-2053-2015 Terminado Mantenimiento Periódico IDU Circuito Movilidad  -</v>
          </cell>
          <cell r="AU1672">
            <v>0</v>
          </cell>
          <cell r="AV1672" t="str">
            <v>INTERVENCION IDU IDU-2053-2015 Mantenimiento Periódico Fecha Reporte 4/11/2015</v>
          </cell>
        </row>
        <row r="1673">
          <cell r="AP1673">
            <v>503672</v>
          </cell>
          <cell r="AQ1673">
            <v>3000181</v>
          </cell>
          <cell r="AR1673">
            <v>3</v>
          </cell>
          <cell r="AS1673">
            <v>42342</v>
          </cell>
          <cell r="AT1673" t="str">
            <v>IDU-136-2007 Terminado Construcción IDU Circuito Movilidad  --POLIZA ESTABILIDAD ACTIVA</v>
          </cell>
          <cell r="AU1673">
            <v>43499</v>
          </cell>
          <cell r="AV1673" t="str">
            <v xml:space="preserve">POLIZA ESTABILIDAD ACTIVA IDU 136/07 Vencimiento 2/2/2019 </v>
          </cell>
        </row>
        <row r="1674">
          <cell r="AP1674">
            <v>503678</v>
          </cell>
          <cell r="AQ1674">
            <v>3000048</v>
          </cell>
          <cell r="AR1674">
            <v>3</v>
          </cell>
          <cell r="AS1674">
            <v>42313</v>
          </cell>
          <cell r="AT1674" t="str">
            <v>IDU-2053-2015 Terminado Mantenimiento Periódico IDU Circuito Movilidad  -</v>
          </cell>
          <cell r="AU1674">
            <v>0</v>
          </cell>
          <cell r="AV1674" t="str">
            <v xml:space="preserve">POLIZA ESTABILIDAD ACTIVA IDU 136/07 Vencimiento 2/2/2019 </v>
          </cell>
        </row>
        <row r="1675">
          <cell r="AP1675">
            <v>503686</v>
          </cell>
          <cell r="AQ1675">
            <v>3000037</v>
          </cell>
          <cell r="AR1675">
            <v>3</v>
          </cell>
          <cell r="AS1675">
            <v>42768</v>
          </cell>
          <cell r="AT1675" t="str">
            <v>SD Reservado Acciones de Movilidad UAERMV Circuito Movilidad Salvando Vidas -</v>
          </cell>
          <cell r="AU1675">
            <v>0</v>
          </cell>
          <cell r="AV1675" t="str">
            <v>RESERVADO UMV</v>
          </cell>
        </row>
        <row r="1676">
          <cell r="AP1676">
            <v>503704</v>
          </cell>
          <cell r="AQ1676">
            <v>3000052</v>
          </cell>
          <cell r="AR1676">
            <v>3</v>
          </cell>
          <cell r="AS1676">
            <v>42313</v>
          </cell>
          <cell r="AT1676" t="str">
            <v>IDU-2053-2015 Terminado Mantenimiento Periódico IDU Circuito Movilidad  -</v>
          </cell>
          <cell r="AU1676">
            <v>0</v>
          </cell>
          <cell r="AV1676" t="str">
            <v>VIABLE</v>
          </cell>
        </row>
        <row r="1677">
          <cell r="AP1677">
            <v>503739</v>
          </cell>
          <cell r="AQ1677">
            <v>3000013</v>
          </cell>
          <cell r="AR1677">
            <v>3</v>
          </cell>
          <cell r="AS1677">
            <v>42768</v>
          </cell>
          <cell r="AT1677" t="str">
            <v>SD Reservado Acciones de Movilidad UAERMV Circuito Movilidad Salvando Vidas -</v>
          </cell>
          <cell r="AU1677">
            <v>0</v>
          </cell>
          <cell r="AV1677" t="str">
            <v>RESERVADO UMV</v>
          </cell>
        </row>
        <row r="1678">
          <cell r="AP1678">
            <v>503744</v>
          </cell>
          <cell r="AQ1678">
            <v>3000021</v>
          </cell>
          <cell r="AR1678">
            <v>3</v>
          </cell>
          <cell r="AS1678">
            <v>42768</v>
          </cell>
          <cell r="AT1678" t="str">
            <v>SD Reservado Acciones de Movilidad UAERMV Circuito Movilidad Salvando Vidas -</v>
          </cell>
          <cell r="AU1678">
            <v>0</v>
          </cell>
          <cell r="AV1678" t="str">
            <v>RESERVADO UMV</v>
          </cell>
        </row>
        <row r="1679">
          <cell r="AP1679">
            <v>503749</v>
          </cell>
          <cell r="AQ1679">
            <v>3000030</v>
          </cell>
          <cell r="AR1679">
            <v>3</v>
          </cell>
          <cell r="AS1679">
            <v>42768</v>
          </cell>
          <cell r="AT1679" t="str">
            <v>SD Reservado Acciones de Movilidad UAERMV Circuito Movilidad Salvando Vidas -</v>
          </cell>
          <cell r="AU1679">
            <v>0</v>
          </cell>
          <cell r="AV1679" t="str">
            <v>RESERVADO UMV</v>
          </cell>
        </row>
        <row r="1680">
          <cell r="AP1680">
            <v>504633</v>
          </cell>
          <cell r="AQ1680">
            <v>3002299</v>
          </cell>
          <cell r="AR1680">
            <v>3</v>
          </cell>
          <cell r="AS1680">
            <v>42313</v>
          </cell>
          <cell r="AT1680" t="str">
            <v>IDU-1699-2014 Terminado Mantenimiento Periódico IDU Arterial  -</v>
          </cell>
          <cell r="AU1680">
            <v>0</v>
          </cell>
          <cell r="AV1680" t="str">
            <v>sc</v>
          </cell>
        </row>
        <row r="1681">
          <cell r="AP1681">
            <v>506753</v>
          </cell>
          <cell r="AQ1681">
            <v>3000629</v>
          </cell>
          <cell r="AR1681">
            <v>3</v>
          </cell>
          <cell r="AS1681">
            <v>42412</v>
          </cell>
          <cell r="AT1681" t="str">
            <v>IDU-1806-2015 Contratado Mantenimiento Periódico IDU Arterial BRIGADA DE REACCIÓN VIAL --POLIZA ESTABILIDAD ACTIVA</v>
          </cell>
          <cell r="AU1681">
            <v>44462</v>
          </cell>
          <cell r="AV1681" t="str">
            <v>sc</v>
          </cell>
        </row>
        <row r="1682">
          <cell r="AP1682">
            <v>506755</v>
          </cell>
          <cell r="AQ1682">
            <v>3000629</v>
          </cell>
          <cell r="AR1682">
            <v>3</v>
          </cell>
          <cell r="AS1682">
            <v>42412</v>
          </cell>
          <cell r="AT1682" t="str">
            <v>IDU-1806-2015 Contratado Mantenimiento Periódico IDU Arterial BRIGADA DE REACCIÓN VIAL --POLIZA ESTABILIDAD ACTIVA</v>
          </cell>
          <cell r="AU1682">
            <v>44462</v>
          </cell>
          <cell r="AV1682" t="str">
            <v>sc</v>
          </cell>
        </row>
        <row r="1683">
          <cell r="AP1683">
            <v>506758</v>
          </cell>
          <cell r="AQ1683">
            <v>3000679</v>
          </cell>
          <cell r="AR1683">
            <v>3</v>
          </cell>
          <cell r="AS1683">
            <v>42412</v>
          </cell>
          <cell r="AT1683" t="str">
            <v>IDU-1806-2015 Contratado Mantenimiento Periódico IDU Arterial BRIGADA DE REACCIÓN VIAL --POLIZA ESTABILIDAD ACTIVA</v>
          </cell>
          <cell r="AU1683">
            <v>44462</v>
          </cell>
          <cell r="AV1683" t="str">
            <v>sc</v>
          </cell>
        </row>
        <row r="1684">
          <cell r="AP1684">
            <v>506760</v>
          </cell>
          <cell r="AQ1684">
            <v>3000679</v>
          </cell>
          <cell r="AR1684">
            <v>3</v>
          </cell>
          <cell r="AS1684">
            <v>42412</v>
          </cell>
          <cell r="AT1684" t="str">
            <v>IDU-1806-2015 Contratado Mantenimiento Periódico IDU Arterial BRIGADA DE REACCIÓN VIAL --POLIZA ESTABILIDAD ACTIVA</v>
          </cell>
          <cell r="AU1684">
            <v>44462</v>
          </cell>
          <cell r="AV1684" t="str">
            <v>sc</v>
          </cell>
        </row>
        <row r="1685">
          <cell r="AP1685">
            <v>506772</v>
          </cell>
          <cell r="AQ1685">
            <v>3000701</v>
          </cell>
          <cell r="AR1685">
            <v>3</v>
          </cell>
          <cell r="AS1685">
            <v>41298</v>
          </cell>
          <cell r="AT1685" t="str">
            <v>SD Terminado Mantenimiento Periódico UAERMV Arterial  --POLIZA ESTABILIDAD ACTIVA</v>
          </cell>
          <cell r="AU1685">
            <v>44462</v>
          </cell>
          <cell r="AV1685" t="str">
            <v>sc</v>
          </cell>
        </row>
        <row r="1686">
          <cell r="AP1686">
            <v>506774</v>
          </cell>
          <cell r="AQ1686">
            <v>3000701</v>
          </cell>
          <cell r="AR1686">
            <v>3</v>
          </cell>
          <cell r="AS1686">
            <v>41298</v>
          </cell>
          <cell r="AT1686" t="str">
            <v>SD Terminado Mantenimiento Periódico UAERMV Arterial  --POLIZA ESTABILIDAD ACTIVA</v>
          </cell>
          <cell r="AU1686">
            <v>44462</v>
          </cell>
          <cell r="AV1686" t="str">
            <v>sc</v>
          </cell>
        </row>
        <row r="1687">
          <cell r="AP1687">
            <v>506780</v>
          </cell>
          <cell r="AQ1687">
            <v>3000659</v>
          </cell>
          <cell r="AR1687">
            <v>3</v>
          </cell>
          <cell r="AS1687">
            <v>42412</v>
          </cell>
          <cell r="AT1687" t="str">
            <v>IDU-1806-2015 Contratado Mantenimiento Periódico IDU Arterial BRIGADA DE REACCIÓN VIAL --POLIZA ESTABILIDAD ACTIVA</v>
          </cell>
          <cell r="AU1687">
            <v>44462</v>
          </cell>
          <cell r="AV1687" t="str">
            <v>sc</v>
          </cell>
        </row>
        <row r="1688">
          <cell r="AP1688">
            <v>506782</v>
          </cell>
          <cell r="AQ1688">
            <v>3000659</v>
          </cell>
          <cell r="AR1688">
            <v>3</v>
          </cell>
          <cell r="AS1688">
            <v>42412</v>
          </cell>
          <cell r="AT1688" t="str">
            <v>IDU-1806-2015 Contratado Mantenimiento Periódico IDU Arterial BRIGADA DE REACCIÓN VIAL --POLIZA ESTABILIDAD ACTIVA</v>
          </cell>
          <cell r="AU1688">
            <v>44462</v>
          </cell>
          <cell r="AV1688" t="str">
            <v>sc</v>
          </cell>
        </row>
        <row r="1689">
          <cell r="AP1689">
            <v>506785</v>
          </cell>
          <cell r="AQ1689">
            <v>3000582</v>
          </cell>
          <cell r="AR1689">
            <v>3</v>
          </cell>
          <cell r="AS1689">
            <v>42412</v>
          </cell>
          <cell r="AT1689" t="str">
            <v>IDU-1806-2015 Contratado Mantenimiento Periódico IDU Arterial BRIGADA DE REACCIÓN VIAL --POLIZA ESTABILIDAD ACTIVA</v>
          </cell>
          <cell r="AU1689">
            <v>44462</v>
          </cell>
          <cell r="AV1689" t="str">
            <v>sc</v>
          </cell>
        </row>
        <row r="1690">
          <cell r="AP1690">
            <v>506787</v>
          </cell>
          <cell r="AQ1690">
            <v>3000582</v>
          </cell>
          <cell r="AR1690">
            <v>3</v>
          </cell>
          <cell r="AS1690">
            <v>42412</v>
          </cell>
          <cell r="AT1690" t="str">
            <v>IDU-1806-2015 Contratado Mantenimiento Periódico IDU Arterial BRIGADA DE REACCIÓN VIAL --POLIZA ESTABILIDAD ACTIVA</v>
          </cell>
          <cell r="AU1690">
            <v>44462</v>
          </cell>
          <cell r="AV1690" t="str">
            <v>sc</v>
          </cell>
        </row>
        <row r="1691">
          <cell r="AP1691">
            <v>506790</v>
          </cell>
          <cell r="AQ1691">
            <v>3000558</v>
          </cell>
          <cell r="AR1691">
            <v>3</v>
          </cell>
          <cell r="AS1691">
            <v>42412</v>
          </cell>
          <cell r="AT1691" t="str">
            <v>IDU-1806-2015 Contratado Mantenimiento Periódico IDU Arterial BRIGADA DE REACCIÓN VIAL --POLIZA ESTABILIDAD ACTIVA</v>
          </cell>
          <cell r="AU1691">
            <v>44462</v>
          </cell>
          <cell r="AV1691" t="str">
            <v>sc</v>
          </cell>
        </row>
        <row r="1692">
          <cell r="AP1692">
            <v>506792</v>
          </cell>
          <cell r="AQ1692">
            <v>3000558</v>
          </cell>
          <cell r="AR1692">
            <v>3</v>
          </cell>
          <cell r="AS1692">
            <v>42412</v>
          </cell>
          <cell r="AT1692" t="str">
            <v>IDU-1806-2015 Contratado Mantenimiento Periódico IDU Arterial BRIGADA DE REACCIÓN VIAL --POLIZA ESTABILIDAD ACTIVA</v>
          </cell>
          <cell r="AU1692">
            <v>44462</v>
          </cell>
          <cell r="AV1692" t="str">
            <v>sc</v>
          </cell>
        </row>
        <row r="1693">
          <cell r="AP1693">
            <v>506795</v>
          </cell>
          <cell r="AQ1693">
            <v>3000539</v>
          </cell>
          <cell r="AR1693">
            <v>3</v>
          </cell>
          <cell r="AS1693">
            <v>42412</v>
          </cell>
          <cell r="AT1693" t="str">
            <v>IDU-1806-2015 Contratado Mantenimiento Periódico IDU Arterial BRIGADA DE REACCIÓN VIAL --POLIZA ESTABILIDAD ACTIVA</v>
          </cell>
          <cell r="AU1693">
            <v>44462</v>
          </cell>
          <cell r="AV1693" t="str">
            <v>sc</v>
          </cell>
        </row>
        <row r="1694">
          <cell r="AP1694">
            <v>506797</v>
          </cell>
          <cell r="AQ1694">
            <v>3000539</v>
          </cell>
          <cell r="AR1694">
            <v>3</v>
          </cell>
          <cell r="AS1694">
            <v>42412</v>
          </cell>
          <cell r="AT1694" t="str">
            <v>IDU-1806-2015 Contratado Mantenimiento Periódico IDU Arterial BRIGADA DE REACCIÓN VIAL --POLIZA ESTABILIDAD ACTIVA</v>
          </cell>
          <cell r="AU1694">
            <v>44462</v>
          </cell>
          <cell r="AV1694" t="str">
            <v>sc</v>
          </cell>
        </row>
        <row r="1695">
          <cell r="AP1695">
            <v>506800</v>
          </cell>
          <cell r="AQ1695">
            <v>3000519</v>
          </cell>
          <cell r="AR1695">
            <v>3</v>
          </cell>
          <cell r="AS1695">
            <v>42412</v>
          </cell>
          <cell r="AT1695" t="str">
            <v>IDU-1806-2015 Contratado Mantenimiento Periódico IDU Arterial BRIGADA DE REACCIÓN VIAL --POLIZA ESTABILIDAD ACTIVA</v>
          </cell>
          <cell r="AU1695">
            <v>44462</v>
          </cell>
          <cell r="AV1695" t="str">
            <v>sc</v>
          </cell>
        </row>
        <row r="1696">
          <cell r="AP1696">
            <v>506802</v>
          </cell>
          <cell r="AQ1696">
            <v>3000519</v>
          </cell>
          <cell r="AR1696">
            <v>3</v>
          </cell>
          <cell r="AS1696">
            <v>42412</v>
          </cell>
          <cell r="AT1696" t="str">
            <v>IDU-1806-2015 Contratado Mantenimiento Periódico IDU Arterial BRIGADA DE REACCIÓN VIAL --POLIZA ESTABILIDAD ACTIVA</v>
          </cell>
          <cell r="AU1696">
            <v>44462</v>
          </cell>
          <cell r="AV1696" t="str">
            <v>sc</v>
          </cell>
        </row>
        <row r="1697">
          <cell r="AP1697">
            <v>506805</v>
          </cell>
          <cell r="AQ1697">
            <v>3000498</v>
          </cell>
          <cell r="AR1697">
            <v>3</v>
          </cell>
          <cell r="AS1697">
            <v>42412</v>
          </cell>
          <cell r="AT1697" t="str">
            <v>IDU-1806-2015 Contratado Mantenimiento Periódico IDU Arterial BRIGADA DE REACCIÓN VIAL --POLIZA ESTABILIDAD ACTIVA</v>
          </cell>
          <cell r="AU1697">
            <v>44462</v>
          </cell>
          <cell r="AV1697" t="str">
            <v>sc</v>
          </cell>
        </row>
        <row r="1698">
          <cell r="AP1698">
            <v>506807</v>
          </cell>
          <cell r="AQ1698">
            <v>3000498</v>
          </cell>
          <cell r="AR1698">
            <v>3</v>
          </cell>
          <cell r="AS1698">
            <v>42412</v>
          </cell>
          <cell r="AT1698" t="str">
            <v>IDU-1806-2015 Contratado Mantenimiento Periódico IDU Arterial BRIGADA DE REACCIÓN VIAL --POLIZA ESTABILIDAD ACTIVA</v>
          </cell>
          <cell r="AU1698">
            <v>44462</v>
          </cell>
          <cell r="AV1698" t="str">
            <v>sc</v>
          </cell>
        </row>
        <row r="1699">
          <cell r="AP1699">
            <v>506815</v>
          </cell>
          <cell r="AQ1699">
            <v>3000598</v>
          </cell>
          <cell r="AR1699">
            <v>3</v>
          </cell>
          <cell r="AS1699">
            <v>42412</v>
          </cell>
          <cell r="AT1699" t="str">
            <v>IDU-1806-2015 Contratado Mantenimiento Periódico IDU Arterial BRIGADA DE REACCIÓN VIAL --POLIZA ESTABILIDAD ACTIVA</v>
          </cell>
          <cell r="AU1699">
            <v>44462</v>
          </cell>
          <cell r="AV1699" t="str">
            <v>sc</v>
          </cell>
        </row>
        <row r="1700">
          <cell r="AP1700">
            <v>506817</v>
          </cell>
          <cell r="AQ1700">
            <v>3000598</v>
          </cell>
          <cell r="AR1700">
            <v>3</v>
          </cell>
          <cell r="AS1700">
            <v>42412</v>
          </cell>
          <cell r="AT1700" t="str">
            <v>IDU-1806-2015 Contratado Mantenimiento Periódico IDU Arterial BRIGADA DE REACCIÓN VIAL --POLIZA ESTABILIDAD ACTIVA</v>
          </cell>
          <cell r="AU1700">
            <v>44462</v>
          </cell>
          <cell r="AV1700" t="str">
            <v>sc</v>
          </cell>
        </row>
        <row r="1701">
          <cell r="AP1701">
            <v>507173</v>
          </cell>
          <cell r="AQ1701">
            <v>3000485</v>
          </cell>
          <cell r="AR1701">
            <v>3</v>
          </cell>
          <cell r="AS1701">
            <v>42412</v>
          </cell>
          <cell r="AT1701" t="str">
            <v>IDU-1806-2015 Contratado Mantenimiento Periódico IDU Arterial BRIGADA DE REACCIÓN VIAL --POLIZA ESTABILIDAD ACTIVA</v>
          </cell>
          <cell r="AU1701">
            <v>44462</v>
          </cell>
          <cell r="AV1701" t="str">
            <v>sc</v>
          </cell>
        </row>
        <row r="1702">
          <cell r="AP1702">
            <v>507175</v>
          </cell>
          <cell r="AQ1702">
            <v>3000485</v>
          </cell>
          <cell r="AR1702">
            <v>3</v>
          </cell>
          <cell r="AS1702">
            <v>42412</v>
          </cell>
          <cell r="AT1702" t="str">
            <v>IDU-1806-2015 Contratado Mantenimiento Periódico IDU Arterial BRIGADA DE REACCIÓN VIAL --POLIZA ESTABILIDAD ACTIVA</v>
          </cell>
          <cell r="AU1702">
            <v>44462</v>
          </cell>
          <cell r="AV1702" t="str">
            <v>sc</v>
          </cell>
        </row>
        <row r="1703">
          <cell r="AP1703">
            <v>511200</v>
          </cell>
          <cell r="AQ1703">
            <v>3000811</v>
          </cell>
          <cell r="AR1703">
            <v>3</v>
          </cell>
          <cell r="AS1703">
            <v>42342</v>
          </cell>
          <cell r="AT1703" t="str">
            <v>IDU-135-2007 Terminado Construcción IDU Arterial  -Anden1-9 Calzada2-4-6-8 Sep3-5-7-POLIZA ESTABILIDAD ACTIVA</v>
          </cell>
          <cell r="AV1703" t="str">
            <v>sc</v>
          </cell>
        </row>
        <row r="1704">
          <cell r="AP1704">
            <v>512179</v>
          </cell>
          <cell r="AQ1704">
            <v>3000914</v>
          </cell>
          <cell r="AR1704">
            <v>3</v>
          </cell>
          <cell r="AS1704">
            <v>42342</v>
          </cell>
          <cell r="AT1704" t="str">
            <v>IDU-135-2007 Terminado Construcción IDU Arterial  -Anden1-11-9 Calzada2-4-6-8 Ciclo10 Sep3-5-7-POLIZA ESTABILIDAD ACTIVA</v>
          </cell>
          <cell r="AV1704" t="str">
            <v>sc</v>
          </cell>
        </row>
        <row r="1705">
          <cell r="AP1705">
            <v>512203</v>
          </cell>
          <cell r="AQ1705">
            <v>3001099</v>
          </cell>
          <cell r="AR1705">
            <v>3</v>
          </cell>
          <cell r="AS1705">
            <v>42342</v>
          </cell>
          <cell r="AT1705" t="str">
            <v>IDU-135-2007 Terminado Construcción IDU Arterial  -Anden1-11-9 Calzada2-4-6-8 Ciclo10 Sep3-5-7-POLIZA ESTABILIDAD ACTIVA</v>
          </cell>
          <cell r="AV1705" t="str">
            <v>sc</v>
          </cell>
        </row>
        <row r="1706">
          <cell r="AP1706">
            <v>512208</v>
          </cell>
          <cell r="AQ1706">
            <v>3001021</v>
          </cell>
          <cell r="AR1706">
            <v>3</v>
          </cell>
          <cell r="AS1706">
            <v>42342</v>
          </cell>
          <cell r="AT1706" t="str">
            <v>IDU-135-2007 Terminado Construcción IDU Arterial  -Anden1-11-9 Calzada2-4-6-8 Ciclo10 Sep3-5-7-POLIZA ESTABILIDAD ACTIVA</v>
          </cell>
          <cell r="AV1706" t="str">
            <v>sc</v>
          </cell>
        </row>
        <row r="1707">
          <cell r="AP1707">
            <v>512213</v>
          </cell>
          <cell r="AQ1707">
            <v>3000970</v>
          </cell>
          <cell r="AR1707">
            <v>3</v>
          </cell>
          <cell r="AS1707">
            <v>42342</v>
          </cell>
          <cell r="AT1707" t="str">
            <v>IDU-135-2007 Terminado Construcción IDU Arterial  -Anden1-11-9 Calzada2-4-6-8 Ciclo10 Sep3-5-7-POLIZA ESTABILIDAD ACTIVA</v>
          </cell>
          <cell r="AV1707" t="str">
            <v>sc</v>
          </cell>
        </row>
        <row r="1708">
          <cell r="AP1708">
            <v>512218</v>
          </cell>
          <cell r="AQ1708">
            <v>3000938</v>
          </cell>
          <cell r="AR1708">
            <v>3</v>
          </cell>
          <cell r="AS1708">
            <v>42342</v>
          </cell>
          <cell r="AT1708" t="str">
            <v>IDU-135-2007 Terminado Construcción IDU Arterial  -Anden1-11-9 Calzada2-4-6-8 Ciclo10 Sep3-5-7-POLIZA ESTABILIDAD ACTIVA</v>
          </cell>
          <cell r="AV1708" t="str">
            <v>sc</v>
          </cell>
        </row>
        <row r="1709">
          <cell r="AP1709">
            <v>512223</v>
          </cell>
          <cell r="AQ1709">
            <v>3000890</v>
          </cell>
          <cell r="AR1709">
            <v>3</v>
          </cell>
          <cell r="AS1709">
            <v>42342</v>
          </cell>
          <cell r="AT1709" t="str">
            <v>IDU-135-2007 Terminado Construcción IDU Arterial  -Anden1-11-9 Calzada2-4-6-8 Ciclo10 Sep3-5-7-POLIZA ESTABILIDAD ACTIVA</v>
          </cell>
          <cell r="AV1709" t="str">
            <v>sc</v>
          </cell>
        </row>
        <row r="1710">
          <cell r="AP1710">
            <v>512228</v>
          </cell>
          <cell r="AQ1710">
            <v>3000873</v>
          </cell>
          <cell r="AR1710">
            <v>3</v>
          </cell>
          <cell r="AS1710">
            <v>42342</v>
          </cell>
          <cell r="AT1710" t="str">
            <v>IDU-135-2007 Terminado Construcción IDU Arterial  -Anden1-11-9 Calzada2-4-6-8 Ciclo10 Sep3-5-7-POLIZA ESTABILIDAD ACTIVA</v>
          </cell>
          <cell r="AV1710" t="str">
            <v>sc</v>
          </cell>
        </row>
        <row r="1711">
          <cell r="AP1711">
            <v>512240</v>
          </cell>
          <cell r="AQ1711">
            <v>3000820</v>
          </cell>
          <cell r="AR1711">
            <v>3</v>
          </cell>
          <cell r="AS1711">
            <v>42342</v>
          </cell>
          <cell r="AT1711" t="str">
            <v>IDU-136-2007 Terminado Construcción IDU Arterial  --POLIZA ESTABILIDAD ACTIVA</v>
          </cell>
          <cell r="AV1711" t="str">
            <v>sc</v>
          </cell>
        </row>
        <row r="1712">
          <cell r="AP1712">
            <v>512253</v>
          </cell>
          <cell r="AQ1712">
            <v>3000780</v>
          </cell>
          <cell r="AR1712">
            <v>3</v>
          </cell>
          <cell r="AS1712">
            <v>42342</v>
          </cell>
          <cell r="AT1712" t="str">
            <v>IDU-136-2007 Terminado Construcción IDU Arterial  --POLIZA ESTABILIDAD ACTIVA</v>
          </cell>
          <cell r="AV1712" t="str">
            <v>sc</v>
          </cell>
        </row>
        <row r="1713">
          <cell r="AP1713">
            <v>512258</v>
          </cell>
          <cell r="AQ1713">
            <v>3000769</v>
          </cell>
          <cell r="AR1713">
            <v>3</v>
          </cell>
          <cell r="AS1713">
            <v>42342</v>
          </cell>
          <cell r="AT1713" t="str">
            <v>IDU-136-2007 Terminado Construcción IDU Arterial  --POLIZA ESTABILIDAD ACTIVA</v>
          </cell>
          <cell r="AV1713" t="str">
            <v>sc</v>
          </cell>
        </row>
        <row r="1714">
          <cell r="AP1714">
            <v>512268</v>
          </cell>
          <cell r="AQ1714">
            <v>3000538</v>
          </cell>
          <cell r="AR1714">
            <v>3</v>
          </cell>
          <cell r="AS1714">
            <v>42342</v>
          </cell>
          <cell r="AT1714" t="str">
            <v>IDU-136-2007 Terminado Construcción IDU Arterial  --POLIZA ESTABILIDAD ACTIVA</v>
          </cell>
          <cell r="AV1714" t="str">
            <v>sc</v>
          </cell>
        </row>
        <row r="1715">
          <cell r="AP1715">
            <v>512273</v>
          </cell>
          <cell r="AQ1715">
            <v>3000728</v>
          </cell>
          <cell r="AR1715">
            <v>3</v>
          </cell>
          <cell r="AS1715">
            <v>42342</v>
          </cell>
          <cell r="AT1715" t="str">
            <v>IDU-136-2007 Terminado Construcción IDU Arterial  --POLIZA ESTABILIDAD ACTIVA</v>
          </cell>
          <cell r="AV1715" t="str">
            <v>sc</v>
          </cell>
        </row>
        <row r="1716">
          <cell r="AP1716">
            <v>516075</v>
          </cell>
          <cell r="AQ1716">
            <v>3002346</v>
          </cell>
          <cell r="AR1716">
            <v>3</v>
          </cell>
          <cell r="AS1716">
            <v>42342</v>
          </cell>
          <cell r="AT1716" t="str">
            <v>IDU-136-2007 Terminado Construcción IDU Local  --POLIZA ESTABILIDAD ACTIVA</v>
          </cell>
          <cell r="AV1716" t="str">
            <v>sc</v>
          </cell>
        </row>
        <row r="1717">
          <cell r="AP1717">
            <v>516078</v>
          </cell>
          <cell r="AQ1717">
            <v>3000427</v>
          </cell>
          <cell r="AR1717">
            <v>3</v>
          </cell>
          <cell r="AS1717">
            <v>42342</v>
          </cell>
          <cell r="AT1717" t="str">
            <v>IDU-136-2007 Terminado Construcción IDU Arterial  --POLIZA ESTABILIDAD ACTIVA</v>
          </cell>
          <cell r="AV1717" t="str">
            <v>sc</v>
          </cell>
        </row>
        <row r="1718">
          <cell r="AP1718">
            <v>516083</v>
          </cell>
          <cell r="AQ1718">
            <v>3000473</v>
          </cell>
          <cell r="AR1718">
            <v>3</v>
          </cell>
          <cell r="AS1718">
            <v>42342</v>
          </cell>
          <cell r="AT1718" t="str">
            <v>IDU-136-2007 Terminado Construcción IDU Arterial  --POLIZA ESTABILIDAD ACTIVA</v>
          </cell>
          <cell r="AV1718" t="str">
            <v>sc</v>
          </cell>
        </row>
        <row r="1719">
          <cell r="AP1719">
            <v>516088</v>
          </cell>
          <cell r="AQ1719">
            <v>3000503</v>
          </cell>
          <cell r="AR1719">
            <v>3</v>
          </cell>
          <cell r="AS1719">
            <v>42342</v>
          </cell>
          <cell r="AT1719" t="str">
            <v>IDU-136-2007 Terminado Construcción IDU Arterial  --POLIZA ESTABILIDAD ACTIVA</v>
          </cell>
          <cell r="AV1719" t="str">
            <v>sc</v>
          </cell>
        </row>
        <row r="1720">
          <cell r="AP1720">
            <v>516093</v>
          </cell>
          <cell r="AQ1720">
            <v>3002337</v>
          </cell>
          <cell r="AR1720">
            <v>3</v>
          </cell>
          <cell r="AS1720">
            <v>42342</v>
          </cell>
          <cell r="AT1720" t="str">
            <v>IDU-136-2007 Terminado Construcción IDU Arterial  --POLIZA ESTABILIDAD ACTIVA</v>
          </cell>
          <cell r="AV1720" t="str">
            <v>sc</v>
          </cell>
        </row>
        <row r="1721">
          <cell r="AP1721">
            <v>516114</v>
          </cell>
          <cell r="AQ1721">
            <v>3000381</v>
          </cell>
          <cell r="AR1721">
            <v>3</v>
          </cell>
          <cell r="AS1721">
            <v>42342</v>
          </cell>
          <cell r="AT1721" t="str">
            <v>IDU-136-2007 Terminado Construcción IDU Arterial  --POLIZA ESTABILIDAD ACTIVA</v>
          </cell>
          <cell r="AV1721" t="str">
            <v>sc</v>
          </cell>
        </row>
        <row r="1722">
          <cell r="AP1722">
            <v>516456</v>
          </cell>
          <cell r="AQ1722">
            <v>3002322</v>
          </cell>
          <cell r="AR1722">
            <v>3</v>
          </cell>
          <cell r="AS1722">
            <v>42338</v>
          </cell>
          <cell r="AT1722" t="str">
            <v>SD Terminado Rehabilitación UAERMV Arterial  -Muro 4-POLIZA ESTABILIDAD ACTIVA</v>
          </cell>
          <cell r="AV1722" t="str">
            <v>sc</v>
          </cell>
        </row>
        <row r="1723">
          <cell r="AP1723">
            <v>516515</v>
          </cell>
          <cell r="AQ1723">
            <v>13002377</v>
          </cell>
          <cell r="AR1723">
            <v>3</v>
          </cell>
          <cell r="AS1723">
            <v>42342</v>
          </cell>
          <cell r="AT1723" t="str">
            <v>IDU-136-2007 Terminado Construcción IDU Arterial  --POLIZA ESTABILIDAD ACTIVA</v>
          </cell>
          <cell r="AV1723" t="str">
            <v>sc</v>
          </cell>
        </row>
        <row r="1724">
          <cell r="AP1724">
            <v>516520</v>
          </cell>
          <cell r="AQ1724">
            <v>3002329</v>
          </cell>
          <cell r="AR1724">
            <v>3</v>
          </cell>
          <cell r="AS1724">
            <v>42342</v>
          </cell>
          <cell r="AT1724" t="str">
            <v>IDU-136-2007 Terminado Construcción IDU Arterial  --POLIZA ESTABILIDAD ACTIVA</v>
          </cell>
          <cell r="AV1724" t="str">
            <v>sc</v>
          </cell>
        </row>
        <row r="1725">
          <cell r="AP1725">
            <v>516621</v>
          </cell>
          <cell r="AQ1725">
            <v>17000464</v>
          </cell>
          <cell r="AR1725">
            <v>3</v>
          </cell>
          <cell r="AS1725">
            <v>42313</v>
          </cell>
          <cell r="AT1725" t="str">
            <v>CONV-011-2011 Terminado Acciones de Movilidad IDU Arterial  -</v>
          </cell>
          <cell r="AV1725" t="str">
            <v>sc</v>
          </cell>
        </row>
        <row r="1726">
          <cell r="AP1726">
            <v>516623</v>
          </cell>
          <cell r="AQ1726">
            <v>17000464</v>
          </cell>
          <cell r="AR1726">
            <v>3</v>
          </cell>
          <cell r="AS1726">
            <v>41912</v>
          </cell>
          <cell r="AT1726" t="str">
            <v>CONV-IDU-011-2011 Terminado Mantenimiento Periódico UAERMV Arterial  -</v>
          </cell>
          <cell r="AV1726" t="str">
            <v>sc</v>
          </cell>
        </row>
        <row r="1727">
          <cell r="AP1727">
            <v>516626</v>
          </cell>
          <cell r="AQ1727">
            <v>3000586</v>
          </cell>
          <cell r="AR1727">
            <v>3</v>
          </cell>
          <cell r="AS1727">
            <v>42667</v>
          </cell>
          <cell r="AT1727" t="str">
            <v>SD Terminado Mantenimiento Periódico UAERMV Arterial SD -Muro 6-POLIZA ESTABILIDAD ACTIVA</v>
          </cell>
          <cell r="AV1727" t="str">
            <v>sc</v>
          </cell>
        </row>
        <row r="1728">
          <cell r="AP1728">
            <v>516636</v>
          </cell>
          <cell r="AQ1728">
            <v>3000535</v>
          </cell>
          <cell r="AR1728">
            <v>3</v>
          </cell>
          <cell r="AS1728">
            <v>42488</v>
          </cell>
          <cell r="AT1728" t="str">
            <v>SD Terminado Acciones de Movilidad UAERMV Arterial  --POLIZA ESTABILIDAD ACTIVA</v>
          </cell>
          <cell r="AV1728" t="str">
            <v>sc</v>
          </cell>
        </row>
        <row r="1729">
          <cell r="AP1729">
            <v>516638</v>
          </cell>
          <cell r="AQ1729">
            <v>3000535</v>
          </cell>
          <cell r="AR1729">
            <v>3</v>
          </cell>
          <cell r="AS1729">
            <v>42488</v>
          </cell>
          <cell r="AT1729" t="str">
            <v>SD Terminado Acciones de Movilidad UAERMV Arterial  --POLIZA ESTABILIDAD ACTIVA</v>
          </cell>
          <cell r="AV1729" t="str">
            <v>sc</v>
          </cell>
        </row>
        <row r="1730">
          <cell r="AP1730">
            <v>518211</v>
          </cell>
          <cell r="AQ1730">
            <v>3002356</v>
          </cell>
          <cell r="AR1730">
            <v>3</v>
          </cell>
          <cell r="AS1730">
            <v>42342</v>
          </cell>
          <cell r="AT1730" t="str">
            <v>IDU-136-2007 Terminado Construcción IDU Arterial  --POLIZA ESTABILIDAD ACTIVA</v>
          </cell>
          <cell r="AV1730" t="str">
            <v>sc</v>
          </cell>
        </row>
        <row r="1731">
          <cell r="AP1731">
            <v>518224</v>
          </cell>
          <cell r="AQ1731">
            <v>50008233</v>
          </cell>
          <cell r="AR1731">
            <v>3</v>
          </cell>
          <cell r="AS1731">
            <v>42342</v>
          </cell>
          <cell r="AT1731" t="str">
            <v>IDU-136-2007 Terminado Construcción IDU Arterial  --POLIZA ESTABILIDAD ACTIVA</v>
          </cell>
          <cell r="AV1731" t="str">
            <v>sc</v>
          </cell>
        </row>
        <row r="1732">
          <cell r="AP1732">
            <v>519292</v>
          </cell>
          <cell r="AQ1732">
            <v>3002196</v>
          </cell>
          <cell r="AR1732">
            <v>3</v>
          </cell>
          <cell r="AS1732">
            <v>42313</v>
          </cell>
          <cell r="AT1732" t="str">
            <v>CONV-011-2011 Terminado Acciones de Movilidad IDU Arterial  -</v>
          </cell>
          <cell r="AV1732" t="str">
            <v>sc</v>
          </cell>
        </row>
        <row r="1733">
          <cell r="AP1733">
            <v>519334</v>
          </cell>
          <cell r="AQ1733">
            <v>3002230</v>
          </cell>
          <cell r="AR1733">
            <v>3</v>
          </cell>
          <cell r="AS1733">
            <v>42313</v>
          </cell>
          <cell r="AT1733" t="str">
            <v>CONV-011-2011 Terminado Acciones de Movilidad IDU Arterial  -</v>
          </cell>
          <cell r="AV1733" t="str">
            <v>sc</v>
          </cell>
        </row>
        <row r="1734">
          <cell r="AP1734">
            <v>520513</v>
          </cell>
          <cell r="AQ1734">
            <v>3000677</v>
          </cell>
          <cell r="AR1734">
            <v>3</v>
          </cell>
          <cell r="AS1734">
            <v>42342</v>
          </cell>
          <cell r="AT1734" t="str">
            <v>IDU-420-2015 Contratado Construcción IDU Circuito Movilidad  -</v>
          </cell>
          <cell r="AV1734" t="str">
            <v>VIABLE</v>
          </cell>
        </row>
        <row r="1735">
          <cell r="AP1735">
            <v>520537</v>
          </cell>
          <cell r="AQ1735">
            <v>3000532</v>
          </cell>
          <cell r="AR1735">
            <v>3</v>
          </cell>
          <cell r="AS1735">
            <v>42342</v>
          </cell>
          <cell r="AT1735" t="str">
            <v>IDU-136-2007 Terminado Construcción IDU Arterial  --POLIZA ESTABILIDAD ACTIVA</v>
          </cell>
          <cell r="AV1735" t="str">
            <v>sc</v>
          </cell>
        </row>
        <row r="1736">
          <cell r="AP1736">
            <v>521453</v>
          </cell>
          <cell r="AQ1736">
            <v>3000025</v>
          </cell>
          <cell r="AR1736">
            <v>3</v>
          </cell>
          <cell r="AS1736">
            <v>42760</v>
          </cell>
          <cell r="AT1736" t="str">
            <v>SD Terminado Parcheo UAERMV Arterial SD Reporte Ejecución diciembre de 2016-</v>
          </cell>
          <cell r="AV1736" t="str">
            <v>sc</v>
          </cell>
        </row>
        <row r="1737">
          <cell r="AP1737">
            <v>521460</v>
          </cell>
          <cell r="AQ1737">
            <v>3000043</v>
          </cell>
          <cell r="AR1737">
            <v>3</v>
          </cell>
          <cell r="AS1737">
            <v>42313</v>
          </cell>
          <cell r="AT1737" t="str">
            <v>IDU-1825-2013 Terminado Acciones de Movilidad IDU Arterial  -</v>
          </cell>
          <cell r="AV1737" t="str">
            <v>sc</v>
          </cell>
        </row>
        <row r="1738">
          <cell r="AP1738">
            <v>521465</v>
          </cell>
          <cell r="AQ1738">
            <v>3000054</v>
          </cell>
          <cell r="AR1738">
            <v>3</v>
          </cell>
          <cell r="AS1738">
            <v>42313</v>
          </cell>
          <cell r="AT1738" t="str">
            <v>IDU-1825-2013 Terminado Acciones de Movilidad IDU Arterial  -</v>
          </cell>
          <cell r="AV1738" t="str">
            <v>sc</v>
          </cell>
        </row>
        <row r="1739">
          <cell r="AP1739">
            <v>521468</v>
          </cell>
          <cell r="AQ1739">
            <v>3000075</v>
          </cell>
          <cell r="AR1739">
            <v>3</v>
          </cell>
          <cell r="AS1739">
            <v>42342</v>
          </cell>
          <cell r="AT1739" t="str">
            <v>IDU-136-2007 Terminado Construcción IDU Arterial  --POLIZA ESTABILIDAD ACTIVA</v>
          </cell>
          <cell r="AV1739" t="str">
            <v>sc</v>
          </cell>
        </row>
        <row r="1740">
          <cell r="AP1740">
            <v>521473</v>
          </cell>
          <cell r="AQ1740">
            <v>3000105</v>
          </cell>
          <cell r="AR1740">
            <v>3</v>
          </cell>
          <cell r="AS1740">
            <v>42342</v>
          </cell>
          <cell r="AT1740" t="str">
            <v>IDU-136-2007 Terminado Construcción IDU Arterial  --POLIZA ESTABILIDAD ACTIVA</v>
          </cell>
          <cell r="AV1740" t="str">
            <v>sc</v>
          </cell>
        </row>
        <row r="1741">
          <cell r="AP1741">
            <v>521478</v>
          </cell>
          <cell r="AQ1741">
            <v>3000161</v>
          </cell>
          <cell r="AR1741">
            <v>3</v>
          </cell>
          <cell r="AS1741">
            <v>42342</v>
          </cell>
          <cell r="AT1741" t="str">
            <v>IDU-136-2007 Terminado Construcción IDU Arterial  --POLIZA ESTABILIDAD ACTIVA</v>
          </cell>
          <cell r="AV1741" t="str">
            <v>sc</v>
          </cell>
        </row>
        <row r="1742">
          <cell r="AP1742">
            <v>524154</v>
          </cell>
          <cell r="AQ1742">
            <v>3000225</v>
          </cell>
          <cell r="AR1742">
            <v>3</v>
          </cell>
          <cell r="AS1742">
            <v>42278</v>
          </cell>
          <cell r="AT1742" t="str">
            <v>CONV-1292-2012 Terminado Mantenimiento Periódico UAERMV Circuito Movilidad  -</v>
          </cell>
          <cell r="AV1742" t="str">
            <v>sc</v>
          </cell>
        </row>
        <row r="1743">
          <cell r="AP1743">
            <v>524289</v>
          </cell>
          <cell r="AQ1743">
            <v>3000320</v>
          </cell>
          <cell r="AR1743">
            <v>3</v>
          </cell>
          <cell r="AS1743">
            <v>42313</v>
          </cell>
          <cell r="AT1743" t="str">
            <v>SD Terminado Mantenimiento Periódico UAERMV Circuito Movilidad  -</v>
          </cell>
          <cell r="AV1743" t="str">
            <v>VIABLE</v>
          </cell>
        </row>
        <row r="1744">
          <cell r="AP1744">
            <v>524313</v>
          </cell>
          <cell r="AQ1744">
            <v>3000347</v>
          </cell>
          <cell r="AR1744">
            <v>3</v>
          </cell>
          <cell r="AS1744">
            <v>42768</v>
          </cell>
          <cell r="AT1744" t="str">
            <v>SD Reservado Acciones de Movilidad UAERMV Circuito Movilidad Salvando Vidas -</v>
          </cell>
          <cell r="AV1744" t="str">
            <v>RESERVADO UMV</v>
          </cell>
        </row>
        <row r="1745">
          <cell r="AP1745">
            <v>524319</v>
          </cell>
          <cell r="AQ1745">
            <v>3000321</v>
          </cell>
          <cell r="AR1745">
            <v>3</v>
          </cell>
          <cell r="AS1745">
            <v>42522</v>
          </cell>
          <cell r="AT1745" t="str">
            <v>CONV-1292-2012 Terminado Mantenimiento Periódico UAERMV Circuito Movilidad Cabildo La UMV aclara la intervención realizada a través de este convenio por lo cual pide la inclusión en el convenio-</v>
          </cell>
          <cell r="AV1745" t="str">
            <v>INTERVENCION UAERMV Mantenimiento Periódico Fecha Reporte 31/05/2016</v>
          </cell>
        </row>
        <row r="1746">
          <cell r="AP1746">
            <v>524334</v>
          </cell>
          <cell r="AQ1746">
            <v>3000332</v>
          </cell>
          <cell r="AR1746">
            <v>3</v>
          </cell>
          <cell r="AS1746">
            <v>42768</v>
          </cell>
          <cell r="AT1746" t="str">
            <v>SD Reservado Acciones de Movilidad UAERMV Circuito Movilidad Salvando Vidas -</v>
          </cell>
          <cell r="AV1746" t="str">
            <v>RESERVADO UMV</v>
          </cell>
        </row>
        <row r="1747">
          <cell r="AP1747">
            <v>524343</v>
          </cell>
          <cell r="AQ1747">
            <v>3000217</v>
          </cell>
          <cell r="AR1747">
            <v>3</v>
          </cell>
          <cell r="AS1747">
            <v>42278</v>
          </cell>
          <cell r="AT1747" t="str">
            <v>CONV-1292-2012 Terminado Mantenimiento Periódico UAERMV Circuito Movilidad  -</v>
          </cell>
          <cell r="AV1747" t="str">
            <v>sc</v>
          </cell>
        </row>
        <row r="1748">
          <cell r="AP1748">
            <v>527478</v>
          </cell>
          <cell r="AQ1748">
            <v>3002378</v>
          </cell>
          <cell r="AR1748">
            <v>3</v>
          </cell>
          <cell r="AS1748">
            <v>42313</v>
          </cell>
          <cell r="AT1748" t="str">
            <v>SD Terminado Mantenimiento Periódico UAERMV Circuito Movilidad  -</v>
          </cell>
          <cell r="AV1748" t="str">
            <v>INTERVENCION UAERMV Mantenimiento Periódico Fecha Reporte 4/11/2015</v>
          </cell>
        </row>
        <row r="1749">
          <cell r="AP1749">
            <v>527943</v>
          </cell>
          <cell r="AQ1749">
            <v>3002316</v>
          </cell>
          <cell r="AR1749">
            <v>3</v>
          </cell>
          <cell r="AS1749">
            <v>42768</v>
          </cell>
          <cell r="AT1749" t="str">
            <v>SD Reservado Acciones de Movilidad UAERMV Circuito Movilidad Salvando Vidas -</v>
          </cell>
          <cell r="AV1749" t="str">
            <v>RESERVADO UMV</v>
          </cell>
        </row>
        <row r="1750">
          <cell r="AP1750">
            <v>527945</v>
          </cell>
          <cell r="AQ1750">
            <v>3002316</v>
          </cell>
          <cell r="AR1750">
            <v>3</v>
          </cell>
          <cell r="AS1750">
            <v>42768</v>
          </cell>
          <cell r="AT1750" t="str">
            <v>SD Reservado Acciones de Movilidad UAERMV Circuito Movilidad Salvando Vidas -</v>
          </cell>
          <cell r="AV1750" t="str">
            <v>sc</v>
          </cell>
        </row>
        <row r="1751">
          <cell r="AP1751">
            <v>528564</v>
          </cell>
          <cell r="AQ1751">
            <v>3002357</v>
          </cell>
          <cell r="AR1751">
            <v>3</v>
          </cell>
          <cell r="AS1751">
            <v>42342</v>
          </cell>
          <cell r="AT1751" t="str">
            <v>IDU-136-2007 Terminado Construcción IDU Arterial  --POLIZA ESTABILIDAD ACTIVA</v>
          </cell>
          <cell r="AV1751" t="str">
            <v>sc</v>
          </cell>
        </row>
        <row r="1752">
          <cell r="AP1752">
            <v>528576</v>
          </cell>
          <cell r="AQ1752">
            <v>3002397</v>
          </cell>
          <cell r="AR1752">
            <v>3</v>
          </cell>
          <cell r="AS1752">
            <v>42342</v>
          </cell>
          <cell r="AT1752" t="str">
            <v>IDU-136-2007 Terminado Construcción IDU Local  --POLIZA ESTABILIDAD ACTIVA</v>
          </cell>
          <cell r="AV1752" t="str">
            <v>sc</v>
          </cell>
        </row>
        <row r="1753">
          <cell r="AP1753">
            <v>530396</v>
          </cell>
          <cell r="AQ1753">
            <v>3002363</v>
          </cell>
          <cell r="AR1753">
            <v>3</v>
          </cell>
          <cell r="AS1753">
            <v>42667</v>
          </cell>
          <cell r="AT1753" t="str">
            <v>SD Terminado Mantenimiento Periódico UAERMV Local SD -</v>
          </cell>
          <cell r="AV1753" t="str">
            <v>sc</v>
          </cell>
        </row>
        <row r="1754">
          <cell r="AP1754">
            <v>530875</v>
          </cell>
          <cell r="AQ1754">
            <v>3002379</v>
          </cell>
          <cell r="AR1754">
            <v>3</v>
          </cell>
          <cell r="AS1754">
            <v>42313</v>
          </cell>
          <cell r="AT1754" t="str">
            <v>SD Terminado Mantenimiento Periódico UAERMV Circuito Movilidad  -</v>
          </cell>
          <cell r="AV1754" t="str">
            <v>VIABLE</v>
          </cell>
        </row>
        <row r="1755">
          <cell r="AP1755">
            <v>531483</v>
          </cell>
          <cell r="AQ1755">
            <v>3002450</v>
          </cell>
          <cell r="AR1755">
            <v>3</v>
          </cell>
          <cell r="AS1755">
            <v>42313</v>
          </cell>
          <cell r="AT1755" t="str">
            <v>CONV-011-2011 Terminado Acciones de Movilidad IDU Local  -</v>
          </cell>
          <cell r="AV1755" t="str">
            <v>VIABLE</v>
          </cell>
        </row>
        <row r="1756">
          <cell r="AP1756">
            <v>604876</v>
          </cell>
          <cell r="AQ1756">
            <v>3002198</v>
          </cell>
          <cell r="AR1756">
            <v>3</v>
          </cell>
          <cell r="AS1756">
            <v>42313</v>
          </cell>
          <cell r="AT1756" t="str">
            <v>CONV-011-2011 Terminado Acciones de Movilidad IDU Arterial  -</v>
          </cell>
          <cell r="AV1756" t="str">
            <v>sc</v>
          </cell>
        </row>
        <row r="1757">
          <cell r="AP1757">
            <v>604887</v>
          </cell>
          <cell r="AQ1757">
            <v>3000669</v>
          </cell>
          <cell r="AR1757">
            <v>3</v>
          </cell>
          <cell r="AS1757">
            <v>41464</v>
          </cell>
          <cell r="AT1757" t="str">
            <v>CONV-011-2011 Terminado Mantenimiento Periódico UAERMV Arterial  -</v>
          </cell>
          <cell r="AV1757" t="str">
            <v>sc</v>
          </cell>
        </row>
        <row r="1758">
          <cell r="AP1758">
            <v>604889</v>
          </cell>
          <cell r="AQ1758">
            <v>3000669</v>
          </cell>
          <cell r="AR1758">
            <v>3</v>
          </cell>
          <cell r="AS1758">
            <v>41464</v>
          </cell>
          <cell r="AT1758" t="str">
            <v>CONV-011-2011 Terminado Mantenimiento Periódico UAERMV Arterial  -</v>
          </cell>
          <cell r="AV1758" t="str">
            <v>sc</v>
          </cell>
        </row>
        <row r="1759">
          <cell r="AP1759">
            <v>605500</v>
          </cell>
          <cell r="AQ1759">
            <v>3000742</v>
          </cell>
          <cell r="AR1759">
            <v>3</v>
          </cell>
          <cell r="AS1759">
            <v>42391</v>
          </cell>
          <cell r="AT1759" t="str">
            <v>IDU-1762-2015 Contratado Construcción IDU Arterial REVITALIZACIÓN DEL EJE AMBIENTAL -Anden1 Calzada2 Sep3-POLIZA ESTABILIDAD ACTIVA</v>
          </cell>
          <cell r="AV1759" t="str">
            <v>sc</v>
          </cell>
        </row>
        <row r="1760">
          <cell r="AP1760">
            <v>605505</v>
          </cell>
          <cell r="AQ1760">
            <v>3002308</v>
          </cell>
          <cell r="AR1760">
            <v>3</v>
          </cell>
          <cell r="AS1760">
            <v>42391</v>
          </cell>
          <cell r="AT1760" t="str">
            <v>IDU-1762-2015 Contratado Construcción IDU Arterial REVITALIZACIÓN DEL EJE AMBIENTAL -Anden1 Calzada2 Sep3-POLIZA ESTABILIDAD ACTIVA</v>
          </cell>
          <cell r="AV1760" t="str">
            <v>sc</v>
          </cell>
        </row>
        <row r="1761">
          <cell r="AP1761">
            <v>605796</v>
          </cell>
          <cell r="AQ1761">
            <v>3000817</v>
          </cell>
          <cell r="AR1761">
            <v>3</v>
          </cell>
          <cell r="AS1761">
            <v>42342</v>
          </cell>
          <cell r="AT1761" t="str">
            <v>IDU-135-2007 Terminado Construcción IDU Arterial  -Anden1-9 Calzada2-4-6-8 Sep3-5-7-POLIZA ESTABILIDAD ACTIVA</v>
          </cell>
          <cell r="AV1761" t="str">
            <v>sc</v>
          </cell>
        </row>
        <row r="1762">
          <cell r="AP1762">
            <v>605801</v>
          </cell>
          <cell r="AQ1762">
            <v>3000823</v>
          </cell>
          <cell r="AR1762">
            <v>3</v>
          </cell>
          <cell r="AS1762">
            <v>42342</v>
          </cell>
          <cell r="AT1762" t="str">
            <v>IDU-135-2007 Terminado Construcción IDU Arterial  -Anden1-9 Calzada2-4-6-8 Sep3-5-7-POLIZA ESTABILIDAD ACTIVA</v>
          </cell>
          <cell r="AV1762" t="str">
            <v>sc</v>
          </cell>
        </row>
        <row r="1763">
          <cell r="AP1763">
            <v>605806</v>
          </cell>
          <cell r="AQ1763">
            <v>3000826</v>
          </cell>
          <cell r="AR1763">
            <v>3</v>
          </cell>
          <cell r="AS1763">
            <v>42342</v>
          </cell>
          <cell r="AT1763" t="str">
            <v>IDU-135-2007 Terminado Construcción IDU Arterial  -Anden1-9 Calzada2-4-6-8 Sep3-5-7-POLIZA ESTABILIDAD ACTIVA</v>
          </cell>
          <cell r="AV1763" t="str">
            <v>sc</v>
          </cell>
        </row>
        <row r="1764">
          <cell r="AP1764">
            <v>605811</v>
          </cell>
          <cell r="AQ1764">
            <v>3000830</v>
          </cell>
          <cell r="AR1764">
            <v>3</v>
          </cell>
          <cell r="AS1764">
            <v>42342</v>
          </cell>
          <cell r="AT1764" t="str">
            <v>IDU-135-2007 Terminado Construcción IDU Arterial  -Anden1-9 Calzada2-4-6-8 Sep3-5-7-POLIZA ESTABILIDAD ACTIVA</v>
          </cell>
          <cell r="AV1764" t="str">
            <v>sc</v>
          </cell>
        </row>
        <row r="1765">
          <cell r="AP1765">
            <v>606436</v>
          </cell>
          <cell r="AQ1765">
            <v>3002438</v>
          </cell>
          <cell r="AR1765">
            <v>3</v>
          </cell>
          <cell r="AS1765">
            <v>42313</v>
          </cell>
          <cell r="AT1765" t="str">
            <v>CONV-009-2011 Terminado Mantenimiento Periódico IDU Local  -</v>
          </cell>
          <cell r="AV1765" t="str">
            <v>sc</v>
          </cell>
        </row>
        <row r="1766">
          <cell r="AP1766">
            <v>900989</v>
          </cell>
          <cell r="AQ1766">
            <v>30000438</v>
          </cell>
          <cell r="AR1766">
            <v>3</v>
          </cell>
          <cell r="AS1766">
            <v>42731</v>
          </cell>
          <cell r="AT1766" t="str">
            <v>SD Reservado Mantenimiento Periódico IDU Circuito Movilidad EJECUCION SITP 2016 -</v>
          </cell>
          <cell r="AV1766" t="str">
            <v>RESERVADO IDU</v>
          </cell>
        </row>
        <row r="1767">
          <cell r="AP1767">
            <v>902591</v>
          </cell>
          <cell r="AQ1767">
            <v>3002437</v>
          </cell>
          <cell r="AR1767">
            <v>3</v>
          </cell>
          <cell r="AS1767">
            <v>42731</v>
          </cell>
          <cell r="AT1767" t="str">
            <v>SD Reservado Mantenimiento Rutinario IDU Circuito Movilidad EJECUCION SITP 2016 -</v>
          </cell>
          <cell r="AV1767" t="str">
            <v>RESERVADO IDU</v>
          </cell>
        </row>
        <row r="1768">
          <cell r="AP1768">
            <v>24119845</v>
          </cell>
          <cell r="AQ1768">
            <v>3000701</v>
          </cell>
          <cell r="AR1768">
            <v>3</v>
          </cell>
          <cell r="AS1768">
            <v>41298</v>
          </cell>
          <cell r="AT1768" t="str">
            <v>SD Terminado Mantenimiento Periódico UAERMV Arterial  --POLIZA ESTABILIDAD ACTIVA</v>
          </cell>
          <cell r="AV1768" t="str">
            <v>sc</v>
          </cell>
        </row>
        <row r="1769">
          <cell r="AP1769">
            <v>24119849</v>
          </cell>
          <cell r="AQ1769">
            <v>3002419</v>
          </cell>
          <cell r="AR1769">
            <v>3</v>
          </cell>
          <cell r="AS1769">
            <v>42313</v>
          </cell>
          <cell r="AT1769" t="str">
            <v>CONV-011-2011 Terminado Acciones de Movilidad IDU Arterial  -</v>
          </cell>
          <cell r="AV1769" t="str">
            <v>sc</v>
          </cell>
        </row>
        <row r="1770">
          <cell r="AP1770">
            <v>24121857</v>
          </cell>
          <cell r="AQ1770">
            <v>50005909</v>
          </cell>
          <cell r="AR1770">
            <v>3</v>
          </cell>
          <cell r="AS1770">
            <v>42488</v>
          </cell>
          <cell r="AT1770" t="str">
            <v>SD Terminado Parcheo UAERMV Arterial  -</v>
          </cell>
          <cell r="AV1770" t="str">
            <v>sc</v>
          </cell>
        </row>
        <row r="1771">
          <cell r="AP1771">
            <v>24121858</v>
          </cell>
          <cell r="AQ1771">
            <v>50005909</v>
          </cell>
          <cell r="AR1771">
            <v>3</v>
          </cell>
          <cell r="AS1771">
            <v>42488</v>
          </cell>
          <cell r="AT1771" t="str">
            <v>SD Terminado Parcheo UAERMV Arterial  -</v>
          </cell>
          <cell r="AV1771" t="str">
            <v>sc</v>
          </cell>
        </row>
        <row r="1772">
          <cell r="AP1772">
            <v>24121860</v>
          </cell>
          <cell r="AQ1772">
            <v>50005910</v>
          </cell>
          <cell r="AR1772">
            <v>3</v>
          </cell>
          <cell r="AS1772">
            <v>42488</v>
          </cell>
          <cell r="AT1772" t="str">
            <v>CONV-011-2011 Terminado Parcheo UAERMV Arterial  -</v>
          </cell>
          <cell r="AV1772" t="str">
            <v>sc</v>
          </cell>
        </row>
        <row r="1773">
          <cell r="AP1773">
            <v>24121871</v>
          </cell>
          <cell r="AQ1773">
            <v>50005926</v>
          </cell>
          <cell r="AR1773">
            <v>3</v>
          </cell>
          <cell r="AS1773">
            <v>42608</v>
          </cell>
          <cell r="AT1773" t="str">
            <v>SD Terminado Mantenimiento Periódico UAERMV Arterial SD Reporte Ejecución Julio 2016-</v>
          </cell>
          <cell r="AV1773" t="str">
            <v>sc</v>
          </cell>
        </row>
        <row r="1774">
          <cell r="AP1774">
            <v>24121877</v>
          </cell>
          <cell r="AQ1774">
            <v>50005927</v>
          </cell>
          <cell r="AR1774">
            <v>3</v>
          </cell>
          <cell r="AS1774">
            <v>42667</v>
          </cell>
          <cell r="AT1774" t="str">
            <v>SD Terminado Mantenimiento Periódico UAERMV Arterial SD -</v>
          </cell>
          <cell r="AV1774" t="str">
            <v>sc</v>
          </cell>
        </row>
        <row r="1775">
          <cell r="AP1775">
            <v>24121878</v>
          </cell>
          <cell r="AQ1775">
            <v>50005928</v>
          </cell>
          <cell r="AR1775">
            <v>3</v>
          </cell>
          <cell r="AS1775">
            <v>42667</v>
          </cell>
          <cell r="AT1775" t="str">
            <v>SD Terminado Mantenimiento Periódico UAERMV Arterial SD -</v>
          </cell>
          <cell r="AV1775" t="str">
            <v>sc</v>
          </cell>
        </row>
        <row r="1776">
          <cell r="AP1776">
            <v>24121879</v>
          </cell>
          <cell r="AQ1776">
            <v>50005928</v>
          </cell>
          <cell r="AR1776">
            <v>3</v>
          </cell>
          <cell r="AS1776">
            <v>42667</v>
          </cell>
          <cell r="AT1776" t="str">
            <v>SD Terminado Mantenimiento Periódico UAERMV Arterial SD -</v>
          </cell>
          <cell r="AV1776" t="str">
            <v>sc</v>
          </cell>
        </row>
        <row r="1777">
          <cell r="AP1777">
            <v>91012175</v>
          </cell>
          <cell r="AQ1777">
            <v>3000143</v>
          </cell>
          <cell r="AR1777">
            <v>3</v>
          </cell>
          <cell r="AS1777">
            <v>42723</v>
          </cell>
          <cell r="AT1777" t="str">
            <v>SD Terminado Mantenimiento Periódico UAERMV Circuito Movilidad SD -</v>
          </cell>
          <cell r="AV1777" t="str">
            <v>sc</v>
          </cell>
        </row>
        <row r="1778">
          <cell r="AP1778">
            <v>91012279</v>
          </cell>
          <cell r="AQ1778">
            <v>3000059</v>
          </cell>
          <cell r="AR1778">
            <v>3</v>
          </cell>
          <cell r="AS1778">
            <v>42667</v>
          </cell>
          <cell r="AT1778" t="str">
            <v>SD Terminado Rehabilitación UAERMV Circuito Movilidad SD Intervenida 01/12/2015 Reporte depuración ejecución UMV-</v>
          </cell>
          <cell r="AV1778" t="str">
            <v>INTERVENCION UAERMV Rehabilitación Intervenida REPORTE 01/12/2015</v>
          </cell>
        </row>
        <row r="1779">
          <cell r="AP1779">
            <v>91012280</v>
          </cell>
          <cell r="AQ1779">
            <v>3000059</v>
          </cell>
          <cell r="AR1779">
            <v>3</v>
          </cell>
          <cell r="AS1779">
            <v>42667</v>
          </cell>
          <cell r="AT1779" t="str">
            <v>SD Terminado Rehabilitación UAERMV Circuito Movilidad SD Intervenida 01/12/2015 Reporte depuración ejecución UMV-</v>
          </cell>
          <cell r="AV1779" t="str">
            <v>INTERVENCION UAERMV Rehabilitación Intervenida REPORTE 01/12/2015</v>
          </cell>
        </row>
        <row r="1780">
          <cell r="AP1780">
            <v>91013553</v>
          </cell>
          <cell r="AQ1780">
            <v>50005947</v>
          </cell>
          <cell r="AR1780">
            <v>3</v>
          </cell>
          <cell r="AS1780">
            <v>41411</v>
          </cell>
          <cell r="AT1780" t="str">
            <v>SD Terminado Mantenimiento Periódico UAERMV Circuito Movilidad  -</v>
          </cell>
          <cell r="AV1780" t="str">
            <v>DISEÑADO Kr 7 a entre Avenida de los Comuneros y Avenida de la Hortúa (Ac 1)</v>
          </cell>
        </row>
        <row r="1781">
          <cell r="AP1781">
            <v>144568</v>
          </cell>
          <cell r="AQ1781">
            <v>3002035</v>
          </cell>
          <cell r="AR1781">
            <v>4</v>
          </cell>
          <cell r="AS1781">
            <v>42667</v>
          </cell>
          <cell r="AT1781" t="str">
            <v>SD Terminado Mantenimiento Periódico UAERMV Circuito Movilidad SD Intervenida 12/12/2012 Reporte depuración ejecución UMV-</v>
          </cell>
          <cell r="AU1781">
            <v>0</v>
          </cell>
          <cell r="AV1781" t="str">
            <v>sc</v>
          </cell>
        </row>
        <row r="1782">
          <cell r="AP1782">
            <v>144570</v>
          </cell>
          <cell r="AQ1782">
            <v>3002056</v>
          </cell>
          <cell r="AR1782">
            <v>4</v>
          </cell>
          <cell r="AS1782">
            <v>42667</v>
          </cell>
          <cell r="AT1782" t="str">
            <v>SD Terminado Mantenimiento Periódico UAERMV Circuito Movilidad SD Intervenida 12/12/2012 Reporte depuración ejecución UMV-</v>
          </cell>
          <cell r="AU1782">
            <v>0</v>
          </cell>
          <cell r="AV1782" t="str">
            <v>sc</v>
          </cell>
        </row>
        <row r="1783">
          <cell r="AP1783">
            <v>144571</v>
          </cell>
          <cell r="AQ1783">
            <v>3002070</v>
          </cell>
          <cell r="AR1783">
            <v>4</v>
          </cell>
          <cell r="AS1783">
            <v>42667</v>
          </cell>
          <cell r="AT1783" t="str">
            <v>SD Terminado Mantenimiento Periódico UAERMV Circuito Movilidad SD Intervenida 11/12/2012 Reporte depuración ejecución UMV-</v>
          </cell>
          <cell r="AU1783">
            <v>0</v>
          </cell>
          <cell r="AV1783" t="str">
            <v>sc</v>
          </cell>
        </row>
        <row r="1784">
          <cell r="AP1784">
            <v>144576</v>
          </cell>
          <cell r="AQ1784">
            <v>3002129</v>
          </cell>
          <cell r="AR1784">
            <v>4</v>
          </cell>
          <cell r="AS1784">
            <v>41942</v>
          </cell>
          <cell r="AT1784" t="str">
            <v>SD Terminado Mantenimiento Periódico UAERMV Circuito Movilidad  -</v>
          </cell>
          <cell r="AU1784">
            <v>0</v>
          </cell>
          <cell r="AV1784" t="str">
            <v>sc</v>
          </cell>
        </row>
        <row r="1785">
          <cell r="AP1785">
            <v>144687</v>
          </cell>
          <cell r="AQ1785">
            <v>3001919</v>
          </cell>
          <cell r="AR1785">
            <v>4</v>
          </cell>
          <cell r="AS1785">
            <v>42578</v>
          </cell>
          <cell r="AT1785" t="str">
            <v>COP-133-2013 Terminado Construcción FDL SAN CRISTOBAL Circuito Movilidad SD -</v>
          </cell>
          <cell r="AU1785">
            <v>0</v>
          </cell>
          <cell r="AV1785" t="str">
            <v>RESERVADO FDL</v>
          </cell>
        </row>
        <row r="1786">
          <cell r="AP1786">
            <v>200011</v>
          </cell>
          <cell r="AQ1786">
            <v>4000004</v>
          </cell>
          <cell r="AR1786">
            <v>4</v>
          </cell>
          <cell r="AS1786">
            <v>42342</v>
          </cell>
          <cell r="AT1786" t="str">
            <v>IDU-135-2007 Terminado Construcción IDU Arterial  -Anden1-11-3 Calzada10-4-6-8 Ciclo2 Sep5-7-9-POLIZA ESTABILIDAD ACTIVA</v>
          </cell>
          <cell r="AU1786">
            <v>42999</v>
          </cell>
          <cell r="AV1786" t="str">
            <v>sc</v>
          </cell>
        </row>
        <row r="1787">
          <cell r="AP1787">
            <v>200039</v>
          </cell>
          <cell r="AQ1787">
            <v>4000012</v>
          </cell>
          <cell r="AR1787">
            <v>4</v>
          </cell>
          <cell r="AS1787">
            <v>41464</v>
          </cell>
          <cell r="AT1787" t="str">
            <v>SD Terminado Acciones de Movilidad UAERMV Arterial  -</v>
          </cell>
          <cell r="AU1787">
            <v>0</v>
          </cell>
          <cell r="AV1787" t="str">
            <v>sc</v>
          </cell>
        </row>
        <row r="1788">
          <cell r="AP1788">
            <v>200048</v>
          </cell>
          <cell r="AQ1788">
            <v>4000016</v>
          </cell>
          <cell r="AR1788">
            <v>4</v>
          </cell>
          <cell r="AS1788">
            <v>42313</v>
          </cell>
          <cell r="AT1788" t="str">
            <v>CONV-011-2011 Terminado Mantenimiento Periódico IDU Circuito Movilidad  -</v>
          </cell>
          <cell r="AU1788">
            <v>0</v>
          </cell>
          <cell r="AV1788" t="str">
            <v>sc</v>
          </cell>
        </row>
        <row r="1789">
          <cell r="AP1789">
            <v>200089</v>
          </cell>
          <cell r="AQ1789">
            <v>4000029</v>
          </cell>
          <cell r="AR1789">
            <v>4</v>
          </cell>
          <cell r="AS1789">
            <v>42342</v>
          </cell>
          <cell r="AT1789" t="str">
            <v>IDU-135-2007 Terminado Construcción IDU Arterial  -Anden1-11-3 Calzada10-4-6-8 Ciclo2 Sep5-7-9-POLIZA ESTABILIDAD ACTIVA</v>
          </cell>
          <cell r="AU1789">
            <v>42999</v>
          </cell>
          <cell r="AV1789" t="str">
            <v>sc</v>
          </cell>
        </row>
        <row r="1790">
          <cell r="AP1790">
            <v>200226</v>
          </cell>
          <cell r="AQ1790">
            <v>4000078</v>
          </cell>
          <cell r="AR1790">
            <v>4</v>
          </cell>
          <cell r="AS1790">
            <v>42313</v>
          </cell>
          <cell r="AT1790" t="str">
            <v>CONV-011-2011 Terminado Acciones de Movilidad IDU Circuito Movilidad  -</v>
          </cell>
          <cell r="AU1790">
            <v>0</v>
          </cell>
          <cell r="AV1790" t="str">
            <v>sc</v>
          </cell>
        </row>
        <row r="1791">
          <cell r="AP1791">
            <v>200401</v>
          </cell>
          <cell r="AQ1791">
            <v>4000142</v>
          </cell>
          <cell r="AR1791">
            <v>4</v>
          </cell>
          <cell r="AS1791">
            <v>42313</v>
          </cell>
          <cell r="AT1791" t="str">
            <v>CONV-011-2011 Terminado Acciones de Movilidad IDU Arterial  -</v>
          </cell>
          <cell r="AU1791">
            <v>0</v>
          </cell>
          <cell r="AV1791" t="str">
            <v>sc</v>
          </cell>
        </row>
        <row r="1792">
          <cell r="AP1792">
            <v>200454</v>
          </cell>
          <cell r="AQ1792">
            <v>4000159</v>
          </cell>
          <cell r="AR1792">
            <v>4</v>
          </cell>
          <cell r="AS1792">
            <v>42313</v>
          </cell>
          <cell r="AT1792" t="str">
            <v>CONV-011-2011 Terminado Acciones de Movilidad IDU Arterial  -</v>
          </cell>
          <cell r="AU1792">
            <v>0</v>
          </cell>
          <cell r="AV1792" t="str">
            <v>sc</v>
          </cell>
        </row>
        <row r="1793">
          <cell r="AP1793">
            <v>200522</v>
          </cell>
          <cell r="AQ1793">
            <v>4000184</v>
          </cell>
          <cell r="AR1793">
            <v>4</v>
          </cell>
          <cell r="AS1793">
            <v>41772</v>
          </cell>
          <cell r="AT1793" t="str">
            <v>CONV-011-2011 Terminado Mantenimiento Periódico UAERMV Arterial  -</v>
          </cell>
          <cell r="AU1793">
            <v>0</v>
          </cell>
          <cell r="AV1793" t="str">
            <v>sc</v>
          </cell>
        </row>
        <row r="1794">
          <cell r="AP1794">
            <v>200524</v>
          </cell>
          <cell r="AQ1794">
            <v>4000184</v>
          </cell>
          <cell r="AR1794">
            <v>4</v>
          </cell>
          <cell r="AS1794">
            <v>42313</v>
          </cell>
          <cell r="AT1794" t="str">
            <v>CONV-011-2011 Terminado Acciones de Movilidad IDU Arterial  -</v>
          </cell>
          <cell r="AU1794">
            <v>0</v>
          </cell>
          <cell r="AV1794" t="str">
            <v>sc</v>
          </cell>
        </row>
        <row r="1795">
          <cell r="AP1795">
            <v>200569</v>
          </cell>
          <cell r="AQ1795">
            <v>4000201</v>
          </cell>
          <cell r="AR1795">
            <v>4</v>
          </cell>
          <cell r="AS1795">
            <v>40613</v>
          </cell>
          <cell r="AT1795" t="str">
            <v>UMV-78-2010 Terminado Rehabilitación UAERMV Circuito Movilidad  -</v>
          </cell>
          <cell r="AU1795">
            <v>0</v>
          </cell>
          <cell r="AV1795" t="str">
            <v>sc</v>
          </cell>
        </row>
        <row r="1796">
          <cell r="AP1796">
            <v>200575</v>
          </cell>
          <cell r="AQ1796">
            <v>4000203</v>
          </cell>
          <cell r="AR1796">
            <v>4</v>
          </cell>
          <cell r="AS1796">
            <v>42731</v>
          </cell>
          <cell r="AT1796" t="str">
            <v>SD Reservado Mantenimiento Rutinario IDU Circuito Movilidad EJECUCION SITP 2016 -</v>
          </cell>
          <cell r="AU1796">
            <v>0</v>
          </cell>
          <cell r="AV1796" t="str">
            <v>sc</v>
          </cell>
        </row>
        <row r="1797">
          <cell r="AP1797">
            <v>200581</v>
          </cell>
          <cell r="AQ1797">
            <v>4000205</v>
          </cell>
          <cell r="AR1797">
            <v>4</v>
          </cell>
          <cell r="AS1797">
            <v>42313</v>
          </cell>
          <cell r="AT1797" t="str">
            <v>CONV-011-2011 Terminado Acciones de Movilidad IDU Arterial  -</v>
          </cell>
          <cell r="AU1797">
            <v>0</v>
          </cell>
          <cell r="AV1797" t="str">
            <v>sc</v>
          </cell>
        </row>
        <row r="1798">
          <cell r="AP1798">
            <v>200589</v>
          </cell>
          <cell r="AQ1798">
            <v>4000210</v>
          </cell>
          <cell r="AR1798">
            <v>4</v>
          </cell>
          <cell r="AS1798">
            <v>40645</v>
          </cell>
          <cell r="AT1798" t="str">
            <v>UMV-189-2009 Terminado Mantenimiento Periódico UAERMV Circuito Movilidad  -</v>
          </cell>
          <cell r="AU1798">
            <v>0</v>
          </cell>
          <cell r="AV1798" t="str">
            <v>sc</v>
          </cell>
        </row>
        <row r="1799">
          <cell r="AP1799">
            <v>200610</v>
          </cell>
          <cell r="AQ1799">
            <v>4000220</v>
          </cell>
          <cell r="AR1799">
            <v>4</v>
          </cell>
          <cell r="AS1799">
            <v>42731</v>
          </cell>
          <cell r="AT1799" t="str">
            <v>SD Reservado Mantenimiento Rutinario IDU Circuito Movilidad EJECUCION SITP 2016 -</v>
          </cell>
          <cell r="AU1799">
            <v>0</v>
          </cell>
          <cell r="AV1799" t="str">
            <v>sc</v>
          </cell>
        </row>
        <row r="1800">
          <cell r="AP1800">
            <v>200636</v>
          </cell>
          <cell r="AQ1800">
            <v>4000229</v>
          </cell>
          <cell r="AR1800">
            <v>4</v>
          </cell>
          <cell r="AS1800">
            <v>42313</v>
          </cell>
          <cell r="AT1800" t="str">
            <v>CONV-011-2011 Terminado Acciones de Movilidad IDU Arterial  -</v>
          </cell>
          <cell r="AU1800">
            <v>0</v>
          </cell>
          <cell r="AV1800" t="str">
            <v>sc</v>
          </cell>
        </row>
        <row r="1801">
          <cell r="AP1801">
            <v>200692</v>
          </cell>
          <cell r="AQ1801">
            <v>4000247</v>
          </cell>
          <cell r="AR1801">
            <v>4</v>
          </cell>
          <cell r="AS1801">
            <v>42731</v>
          </cell>
          <cell r="AT1801" t="str">
            <v>SD Reservado Mantenimiento Rutinario IDU Circuito Movilidad EJECUCION SITP 2016 -</v>
          </cell>
          <cell r="AU1801">
            <v>0</v>
          </cell>
          <cell r="AV1801" t="str">
            <v>sc</v>
          </cell>
        </row>
        <row r="1802">
          <cell r="AP1802">
            <v>200701</v>
          </cell>
          <cell r="AQ1802">
            <v>4000251</v>
          </cell>
          <cell r="AR1802">
            <v>4</v>
          </cell>
          <cell r="AS1802">
            <v>40613</v>
          </cell>
          <cell r="AT1802" t="str">
            <v>UMV-78-2010 Terminado Rehabilitación UAERMV Circuito Movilidad  -</v>
          </cell>
          <cell r="AU1802">
            <v>0</v>
          </cell>
          <cell r="AV1802" t="str">
            <v>sc</v>
          </cell>
        </row>
        <row r="1803">
          <cell r="AP1803">
            <v>200728</v>
          </cell>
          <cell r="AQ1803">
            <v>4000261</v>
          </cell>
          <cell r="AR1803">
            <v>4</v>
          </cell>
          <cell r="AS1803">
            <v>42313</v>
          </cell>
          <cell r="AT1803" t="str">
            <v>CONV-011-2011 Terminado Acciones de Movilidad IDU Arterial  -</v>
          </cell>
          <cell r="AU1803">
            <v>0</v>
          </cell>
          <cell r="AV1803" t="str">
            <v>sc</v>
          </cell>
        </row>
        <row r="1804">
          <cell r="AP1804">
            <v>200730</v>
          </cell>
          <cell r="AQ1804">
            <v>4000261</v>
          </cell>
          <cell r="AR1804">
            <v>4</v>
          </cell>
          <cell r="AS1804">
            <v>41772</v>
          </cell>
          <cell r="AT1804" t="str">
            <v>CONV-011-2011 Terminado Mantenimiento Periódico UAERMV Arterial  -</v>
          </cell>
          <cell r="AU1804">
            <v>0</v>
          </cell>
          <cell r="AV1804" t="str">
            <v>sc</v>
          </cell>
        </row>
        <row r="1805">
          <cell r="AP1805">
            <v>200760</v>
          </cell>
          <cell r="AQ1805">
            <v>4000271</v>
          </cell>
          <cell r="AR1805">
            <v>4</v>
          </cell>
          <cell r="AS1805">
            <v>42313</v>
          </cell>
          <cell r="AT1805" t="str">
            <v>CONV-011-2011 Terminado Acciones de Movilidad IDU Arterial  -</v>
          </cell>
          <cell r="AU1805">
            <v>0</v>
          </cell>
          <cell r="AV1805" t="str">
            <v>sc</v>
          </cell>
        </row>
        <row r="1806">
          <cell r="AP1806">
            <v>200863</v>
          </cell>
          <cell r="AQ1806">
            <v>4000307</v>
          </cell>
          <cell r="AR1806">
            <v>4</v>
          </cell>
          <cell r="AS1806">
            <v>42313</v>
          </cell>
          <cell r="AT1806" t="str">
            <v>CONV-011-2011 Terminado Acciones de Movilidad IDU Arterial  -</v>
          </cell>
          <cell r="AU1806">
            <v>0</v>
          </cell>
          <cell r="AV1806" t="str">
            <v>sc</v>
          </cell>
        </row>
        <row r="1807">
          <cell r="AP1807">
            <v>200866</v>
          </cell>
          <cell r="AQ1807">
            <v>4000309</v>
          </cell>
          <cell r="AR1807">
            <v>4</v>
          </cell>
          <cell r="AS1807">
            <v>42731</v>
          </cell>
          <cell r="AT1807" t="str">
            <v>SD Reservado Mantenimiento Rutinario IDU Circuito Movilidad EJECUCION SITP 2016 -</v>
          </cell>
          <cell r="AU1807">
            <v>0</v>
          </cell>
          <cell r="AV1807" t="str">
            <v>sc</v>
          </cell>
        </row>
        <row r="1808">
          <cell r="AP1808">
            <v>200905</v>
          </cell>
          <cell r="AQ1808">
            <v>4000323</v>
          </cell>
          <cell r="AR1808">
            <v>4</v>
          </cell>
          <cell r="AS1808">
            <v>42342</v>
          </cell>
          <cell r="AT1808" t="str">
            <v>IDU-1843-2014 Contratado Construcción IDU Circuito Movilidad  -Anden 1-POLIZA ESTABILIDAD ACTIVA</v>
          </cell>
          <cell r="AU1808">
            <v>43748</v>
          </cell>
          <cell r="AV1808" t="str">
            <v>sc</v>
          </cell>
        </row>
        <row r="1809">
          <cell r="AP1809">
            <v>200944</v>
          </cell>
          <cell r="AQ1809">
            <v>4000336</v>
          </cell>
          <cell r="AR1809">
            <v>4</v>
          </cell>
          <cell r="AS1809">
            <v>42313</v>
          </cell>
          <cell r="AT1809" t="str">
            <v>IDU-1804-2013 Terminado Mantenimiento Periódico IDU Arterial  -</v>
          </cell>
          <cell r="AU1809">
            <v>0</v>
          </cell>
          <cell r="AV1809" t="str">
            <v>sc</v>
          </cell>
        </row>
        <row r="1810">
          <cell r="AP1810">
            <v>200953</v>
          </cell>
          <cell r="AQ1810">
            <v>4000339</v>
          </cell>
          <cell r="AR1810">
            <v>4</v>
          </cell>
          <cell r="AS1810">
            <v>42409</v>
          </cell>
          <cell r="AT1810" t="str">
            <v>IDU-1717-2014 Terminado Mantenimiento Periódico IDU Circuito Movilidad  -</v>
          </cell>
          <cell r="AU1810">
            <v>0</v>
          </cell>
          <cell r="AV1810" t="str">
            <v>sc</v>
          </cell>
        </row>
        <row r="1811">
          <cell r="AP1811">
            <v>200997</v>
          </cell>
          <cell r="AQ1811">
            <v>4000353</v>
          </cell>
          <cell r="AR1811">
            <v>4</v>
          </cell>
          <cell r="AS1811">
            <v>42409</v>
          </cell>
          <cell r="AT1811" t="str">
            <v>IDU-1717-2014 Terminado Mantenimiento Periódico IDU Circuito Movilidad  -</v>
          </cell>
          <cell r="AU1811">
            <v>0</v>
          </cell>
          <cell r="AV1811" t="str">
            <v>sc</v>
          </cell>
        </row>
        <row r="1812">
          <cell r="AP1812">
            <v>201012</v>
          </cell>
          <cell r="AQ1812">
            <v>4000359</v>
          </cell>
          <cell r="AR1812">
            <v>4</v>
          </cell>
          <cell r="AS1812">
            <v>41149</v>
          </cell>
          <cell r="AT1812" t="str">
            <v>UMV-78-2010 Terminado Mantenimiento Periódico UAERMV Circuito Movilidad  -</v>
          </cell>
          <cell r="AU1812">
            <v>0</v>
          </cell>
          <cell r="AV1812" t="str">
            <v>sc</v>
          </cell>
        </row>
        <row r="1813">
          <cell r="AP1813">
            <v>201021</v>
          </cell>
          <cell r="AQ1813">
            <v>4000362</v>
          </cell>
          <cell r="AR1813">
            <v>4</v>
          </cell>
          <cell r="AS1813">
            <v>42313</v>
          </cell>
          <cell r="AT1813" t="str">
            <v>CONV-011-2011 Terminado Acciones de Movilidad IDU Arterial  -</v>
          </cell>
          <cell r="AU1813">
            <v>0</v>
          </cell>
          <cell r="AV1813" t="str">
            <v>sc</v>
          </cell>
        </row>
        <row r="1814">
          <cell r="AP1814">
            <v>201027</v>
          </cell>
          <cell r="AQ1814">
            <v>4000365</v>
          </cell>
          <cell r="AR1814">
            <v>4</v>
          </cell>
          <cell r="AS1814">
            <v>42731</v>
          </cell>
          <cell r="AT1814" t="str">
            <v>SD Reservado Mantenimiento Rutinario IDU Circuito Movilidad EJECUCION SITP 2016 -</v>
          </cell>
          <cell r="AU1814">
            <v>0</v>
          </cell>
          <cell r="AV1814" t="str">
            <v>sc</v>
          </cell>
        </row>
        <row r="1815">
          <cell r="AP1815">
            <v>201030</v>
          </cell>
          <cell r="AQ1815">
            <v>4000366</v>
          </cell>
          <cell r="AR1815">
            <v>4</v>
          </cell>
          <cell r="AS1815">
            <v>42409</v>
          </cell>
          <cell r="AT1815" t="str">
            <v>IDU-1717-2014 Terminado Mantenimiento Periódico IDU Circuito Movilidad  -</v>
          </cell>
          <cell r="AU1815">
            <v>0</v>
          </cell>
          <cell r="AV1815" t="str">
            <v>sc</v>
          </cell>
        </row>
        <row r="1816">
          <cell r="AP1816">
            <v>201100</v>
          </cell>
          <cell r="AQ1816">
            <v>4000389</v>
          </cell>
          <cell r="AR1816">
            <v>4</v>
          </cell>
          <cell r="AS1816">
            <v>42313</v>
          </cell>
          <cell r="AT1816" t="str">
            <v>CONV-011-2011 Terminado Acciones de Movilidad IDU Arterial  -</v>
          </cell>
          <cell r="AU1816">
            <v>0</v>
          </cell>
          <cell r="AV1816" t="str">
            <v>sc</v>
          </cell>
        </row>
        <row r="1817">
          <cell r="AP1817">
            <v>201115</v>
          </cell>
          <cell r="AQ1817">
            <v>4000394</v>
          </cell>
          <cell r="AR1817">
            <v>4</v>
          </cell>
          <cell r="AS1817">
            <v>40645</v>
          </cell>
          <cell r="AT1817" t="str">
            <v>UMV-188-2009 Terminado Mantenimiento Periódico UAERMV Circuito Movilidad  -</v>
          </cell>
          <cell r="AU1817">
            <v>0</v>
          </cell>
          <cell r="AV1817" t="str">
            <v>VIABLE</v>
          </cell>
        </row>
        <row r="1818">
          <cell r="AP1818">
            <v>201196</v>
          </cell>
          <cell r="AQ1818">
            <v>4000423</v>
          </cell>
          <cell r="AR1818">
            <v>4</v>
          </cell>
          <cell r="AS1818">
            <v>42313</v>
          </cell>
          <cell r="AT1818" t="str">
            <v>CONV-011-2011 Terminado Acciones de Movilidad IDU Arterial  -</v>
          </cell>
          <cell r="AU1818">
            <v>0</v>
          </cell>
          <cell r="AV1818" t="str">
            <v>sc</v>
          </cell>
        </row>
        <row r="1819">
          <cell r="AP1819">
            <v>201199</v>
          </cell>
          <cell r="AQ1819">
            <v>4000424</v>
          </cell>
          <cell r="AR1819">
            <v>4</v>
          </cell>
          <cell r="AS1819">
            <v>42534</v>
          </cell>
          <cell r="AT1819" t="str">
            <v>IDU-1806-2015 Terminado Mantenimiento Periódico IDU Circuito Movilidad BRIGADA FASE I - MVA NO TRONCAL Y SITP -</v>
          </cell>
          <cell r="AU1819">
            <v>0</v>
          </cell>
          <cell r="AV1819" t="str">
            <v>VIABLE</v>
          </cell>
        </row>
        <row r="1820">
          <cell r="AP1820">
            <v>201222</v>
          </cell>
          <cell r="AQ1820">
            <v>4000432</v>
          </cell>
          <cell r="AR1820">
            <v>4</v>
          </cell>
          <cell r="AS1820">
            <v>42313</v>
          </cell>
          <cell r="AT1820" t="str">
            <v>CONV-011-2011 Terminado Acciones de Movilidad IDU Arterial  -</v>
          </cell>
          <cell r="AU1820">
            <v>0</v>
          </cell>
          <cell r="AV1820" t="str">
            <v>sc</v>
          </cell>
        </row>
        <row r="1821">
          <cell r="AP1821">
            <v>201249</v>
          </cell>
          <cell r="AQ1821">
            <v>4000441</v>
          </cell>
          <cell r="AR1821">
            <v>4</v>
          </cell>
          <cell r="AS1821">
            <v>42313</v>
          </cell>
          <cell r="AT1821" t="str">
            <v>CONV-011-2011 Terminado Acciones de Movilidad IDU Arterial  -</v>
          </cell>
          <cell r="AU1821">
            <v>0</v>
          </cell>
          <cell r="AV1821" t="str">
            <v>sc</v>
          </cell>
        </row>
        <row r="1822">
          <cell r="AP1822">
            <v>201307</v>
          </cell>
          <cell r="AQ1822">
            <v>4000467</v>
          </cell>
          <cell r="AR1822">
            <v>4</v>
          </cell>
          <cell r="AS1822">
            <v>42313</v>
          </cell>
          <cell r="AT1822" t="str">
            <v>CONV-011-2011 Terminado Acciones de Movilidad IDU Arterial  -</v>
          </cell>
          <cell r="AU1822">
            <v>0</v>
          </cell>
          <cell r="AV1822" t="str">
            <v>sc</v>
          </cell>
        </row>
        <row r="1823">
          <cell r="AP1823">
            <v>201335</v>
          </cell>
          <cell r="AQ1823">
            <v>4000477</v>
          </cell>
          <cell r="AR1823">
            <v>4</v>
          </cell>
          <cell r="AS1823">
            <v>42313</v>
          </cell>
          <cell r="AT1823" t="str">
            <v>CONV-011-2011 Terminado Acciones de Movilidad IDU Arterial  -</v>
          </cell>
          <cell r="AU1823">
            <v>0</v>
          </cell>
          <cell r="AV1823" t="str">
            <v>sc</v>
          </cell>
        </row>
        <row r="1824">
          <cell r="AP1824">
            <v>201347</v>
          </cell>
          <cell r="AQ1824">
            <v>4000482</v>
          </cell>
          <cell r="AR1824">
            <v>4</v>
          </cell>
          <cell r="AS1824">
            <v>42313</v>
          </cell>
          <cell r="AT1824" t="str">
            <v>CONV-011-2011 Terminado Acciones de Movilidad IDU Circuito Movilidad  -</v>
          </cell>
          <cell r="AU1824">
            <v>0</v>
          </cell>
          <cell r="AV1824" t="str">
            <v>VIABLE</v>
          </cell>
        </row>
        <row r="1825">
          <cell r="AP1825">
            <v>201356</v>
          </cell>
          <cell r="AQ1825">
            <v>4000485</v>
          </cell>
          <cell r="AR1825">
            <v>4</v>
          </cell>
          <cell r="AS1825">
            <v>42723</v>
          </cell>
          <cell r="AT1825" t="str">
            <v>SD Terminado Mantenimiento Periódico UAERMV Arterial SD -</v>
          </cell>
          <cell r="AU1825">
            <v>0</v>
          </cell>
          <cell r="AV1825" t="str">
            <v>sc</v>
          </cell>
        </row>
        <row r="1826">
          <cell r="AP1826">
            <v>201361</v>
          </cell>
          <cell r="AQ1826">
            <v>4000486</v>
          </cell>
          <cell r="AR1826">
            <v>4</v>
          </cell>
          <cell r="AS1826">
            <v>40645</v>
          </cell>
          <cell r="AT1826" t="str">
            <v>UMV-188-2009 Terminado Mantenimiento Periódico UAERMV Local  -</v>
          </cell>
          <cell r="AU1826">
            <v>0</v>
          </cell>
          <cell r="AV1826" t="str">
            <v>sc</v>
          </cell>
        </row>
        <row r="1827">
          <cell r="AP1827">
            <v>201376</v>
          </cell>
          <cell r="AQ1827">
            <v>4000493</v>
          </cell>
          <cell r="AR1827">
            <v>4</v>
          </cell>
          <cell r="AS1827">
            <v>42313</v>
          </cell>
          <cell r="AT1827" t="str">
            <v>CONV-011-2011 Terminado Acciones de Movilidad IDU Arterial  -</v>
          </cell>
          <cell r="AU1827">
            <v>0</v>
          </cell>
          <cell r="AV1827" t="str">
            <v>sc</v>
          </cell>
        </row>
        <row r="1828">
          <cell r="AP1828">
            <v>201412</v>
          </cell>
          <cell r="AQ1828">
            <v>4000506</v>
          </cell>
          <cell r="AR1828">
            <v>4</v>
          </cell>
          <cell r="AS1828">
            <v>42313</v>
          </cell>
          <cell r="AT1828" t="str">
            <v>CONV-011-2011 Terminado Acciones de Movilidad IDU Arterial  -</v>
          </cell>
          <cell r="AU1828">
            <v>0</v>
          </cell>
          <cell r="AV1828" t="str">
            <v>sc</v>
          </cell>
        </row>
        <row r="1829">
          <cell r="AP1829">
            <v>201418</v>
          </cell>
          <cell r="AQ1829">
            <v>4000509</v>
          </cell>
          <cell r="AR1829">
            <v>4</v>
          </cell>
          <cell r="AS1829">
            <v>40645</v>
          </cell>
          <cell r="AT1829" t="str">
            <v>SD Terminado Mantenimiento Periódico UAERMV Arterial  -</v>
          </cell>
          <cell r="AU1829">
            <v>0</v>
          </cell>
          <cell r="AV1829" t="str">
            <v>sc</v>
          </cell>
        </row>
        <row r="1830">
          <cell r="AP1830">
            <v>201442</v>
          </cell>
          <cell r="AQ1830">
            <v>4000517</v>
          </cell>
          <cell r="AR1830">
            <v>4</v>
          </cell>
          <cell r="AS1830">
            <v>42313</v>
          </cell>
          <cell r="AT1830" t="str">
            <v>CONV-011-2011 Terminado Acciones de Movilidad IDU Circuito Movilidad  -</v>
          </cell>
          <cell r="AU1830">
            <v>0</v>
          </cell>
          <cell r="AV1830" t="str">
            <v>VIABLE</v>
          </cell>
        </row>
        <row r="1831">
          <cell r="AP1831">
            <v>201447</v>
          </cell>
          <cell r="AQ1831">
            <v>4000518</v>
          </cell>
          <cell r="AR1831">
            <v>4</v>
          </cell>
          <cell r="AS1831">
            <v>42313</v>
          </cell>
          <cell r="AT1831" t="str">
            <v>IDU-1804-2013 Terminado Mantenimiento Periódico IDU Arterial  -</v>
          </cell>
          <cell r="AU1831">
            <v>0</v>
          </cell>
          <cell r="AV1831" t="str">
            <v>sc</v>
          </cell>
        </row>
        <row r="1832">
          <cell r="AP1832">
            <v>201464</v>
          </cell>
          <cell r="AQ1832">
            <v>4000523</v>
          </cell>
          <cell r="AR1832">
            <v>4</v>
          </cell>
          <cell r="AS1832">
            <v>42313</v>
          </cell>
          <cell r="AT1832" t="str">
            <v>CONV-011-2011 Terminado Acciones de Movilidad IDU Arterial  -</v>
          </cell>
          <cell r="AU1832">
            <v>0</v>
          </cell>
          <cell r="AV1832" t="str">
            <v>sc</v>
          </cell>
        </row>
        <row r="1833">
          <cell r="AP1833">
            <v>201467</v>
          </cell>
          <cell r="AQ1833">
            <v>4000524</v>
          </cell>
          <cell r="AR1833">
            <v>4</v>
          </cell>
          <cell r="AS1833">
            <v>42313</v>
          </cell>
          <cell r="AT1833" t="str">
            <v>CONV-011-2011 Terminado Acciones de Movilidad IDU Circuito Movilidad  -</v>
          </cell>
          <cell r="AU1833">
            <v>0</v>
          </cell>
          <cell r="AV1833" t="str">
            <v>sc</v>
          </cell>
        </row>
        <row r="1834">
          <cell r="AP1834">
            <v>201476</v>
          </cell>
          <cell r="AQ1834">
            <v>4000527</v>
          </cell>
          <cell r="AR1834">
            <v>4</v>
          </cell>
          <cell r="AS1834">
            <v>42723</v>
          </cell>
          <cell r="AT1834" t="str">
            <v>SD Terminado Mantenimiento Periódico UAERMV Arterial SD -</v>
          </cell>
          <cell r="AU1834">
            <v>0</v>
          </cell>
          <cell r="AV1834" t="str">
            <v>sc</v>
          </cell>
        </row>
        <row r="1835">
          <cell r="AP1835">
            <v>201478</v>
          </cell>
          <cell r="AQ1835">
            <v>4000527</v>
          </cell>
          <cell r="AR1835">
            <v>4</v>
          </cell>
          <cell r="AS1835">
            <v>42723</v>
          </cell>
          <cell r="AT1835" t="str">
            <v>SD Terminado Mantenimiento Periódico UAERMV Arterial SD -</v>
          </cell>
          <cell r="AU1835">
            <v>0</v>
          </cell>
          <cell r="AV1835" t="str">
            <v>sc</v>
          </cell>
        </row>
        <row r="1836">
          <cell r="AP1836">
            <v>201484</v>
          </cell>
          <cell r="AQ1836">
            <v>4000529</v>
          </cell>
          <cell r="AR1836">
            <v>4</v>
          </cell>
          <cell r="AS1836">
            <v>42278</v>
          </cell>
          <cell r="AT1836" t="str">
            <v>SD Terminado Mantenimiento Periódico UAERMV Circuito Movilidad  -</v>
          </cell>
          <cell r="AU1836">
            <v>0</v>
          </cell>
          <cell r="AV1836" t="str">
            <v>sc</v>
          </cell>
        </row>
        <row r="1837">
          <cell r="AP1837">
            <v>201495</v>
          </cell>
          <cell r="AQ1837">
            <v>4000532</v>
          </cell>
          <cell r="AR1837">
            <v>4</v>
          </cell>
          <cell r="AS1837">
            <v>42661</v>
          </cell>
          <cell r="AT1837" t="str">
            <v>SD Reservado Parcheo UAERMV Circuito Movilidad SD -</v>
          </cell>
          <cell r="AU1837">
            <v>0</v>
          </cell>
          <cell r="AV1837" t="str">
            <v>sc</v>
          </cell>
        </row>
        <row r="1838">
          <cell r="AP1838">
            <v>201507</v>
          </cell>
          <cell r="AQ1838">
            <v>4000536</v>
          </cell>
          <cell r="AR1838">
            <v>4</v>
          </cell>
          <cell r="AS1838">
            <v>42313</v>
          </cell>
          <cell r="AT1838" t="str">
            <v>CONV-011-2011 Terminado Acciones de Movilidad IDU Circuito Movilidad  -</v>
          </cell>
          <cell r="AU1838">
            <v>0</v>
          </cell>
          <cell r="AV1838" t="str">
            <v>sc</v>
          </cell>
        </row>
        <row r="1839">
          <cell r="AP1839">
            <v>201510</v>
          </cell>
          <cell r="AQ1839">
            <v>4000537</v>
          </cell>
          <cell r="AR1839">
            <v>4</v>
          </cell>
          <cell r="AS1839">
            <v>42313</v>
          </cell>
          <cell r="AT1839" t="str">
            <v>CONV-011-2011 Terminado Acciones de Movilidad IDU Arterial  -</v>
          </cell>
          <cell r="AU1839">
            <v>0</v>
          </cell>
          <cell r="AV1839" t="str">
            <v>sc</v>
          </cell>
        </row>
        <row r="1840">
          <cell r="AP1840">
            <v>201519</v>
          </cell>
          <cell r="AQ1840">
            <v>4000540</v>
          </cell>
          <cell r="AR1840">
            <v>4</v>
          </cell>
          <cell r="AS1840">
            <v>42313</v>
          </cell>
          <cell r="AT1840" t="str">
            <v>CONV-011-2011 Terminado Acciones de Movilidad IDU Circuito Movilidad  -</v>
          </cell>
          <cell r="AU1840">
            <v>0</v>
          </cell>
          <cell r="AV1840" t="str">
            <v>sc</v>
          </cell>
        </row>
        <row r="1841">
          <cell r="AP1841">
            <v>201537</v>
          </cell>
          <cell r="AQ1841">
            <v>4000547</v>
          </cell>
          <cell r="AR1841">
            <v>4</v>
          </cell>
          <cell r="AS1841">
            <v>42723</v>
          </cell>
          <cell r="AT1841" t="str">
            <v>SD Terminado Mantenimiento Periódico UAERMV Arterial SD -</v>
          </cell>
          <cell r="AU1841">
            <v>0</v>
          </cell>
          <cell r="AV1841" t="str">
            <v>sc</v>
          </cell>
        </row>
        <row r="1842">
          <cell r="AP1842">
            <v>201539</v>
          </cell>
          <cell r="AQ1842">
            <v>4000547</v>
          </cell>
          <cell r="AR1842">
            <v>4</v>
          </cell>
          <cell r="AS1842">
            <v>42723</v>
          </cell>
          <cell r="AT1842" t="str">
            <v>SD Terminado Mantenimiento Periódico UAERMV Arterial SD -</v>
          </cell>
          <cell r="AU1842">
            <v>0</v>
          </cell>
          <cell r="AV1842" t="str">
            <v>sc</v>
          </cell>
        </row>
        <row r="1843">
          <cell r="AP1843">
            <v>201580</v>
          </cell>
          <cell r="AQ1843">
            <v>4000561</v>
          </cell>
          <cell r="AR1843">
            <v>4</v>
          </cell>
          <cell r="AS1843">
            <v>42313</v>
          </cell>
          <cell r="AT1843" t="str">
            <v>CONV-011-2011 Terminado Acciones de Movilidad IDU Circuito Movilidad  -</v>
          </cell>
          <cell r="AU1843">
            <v>0</v>
          </cell>
          <cell r="AV1843" t="str">
            <v>sc</v>
          </cell>
        </row>
        <row r="1844">
          <cell r="AP1844">
            <v>201603</v>
          </cell>
          <cell r="AQ1844">
            <v>4000568</v>
          </cell>
          <cell r="AR1844">
            <v>4</v>
          </cell>
          <cell r="AS1844">
            <v>42313</v>
          </cell>
          <cell r="AT1844" t="str">
            <v>CONV-011-2011 Terminado Acciones de Movilidad IDU Arterial  -</v>
          </cell>
          <cell r="AU1844">
            <v>0</v>
          </cell>
          <cell r="AV1844" t="str">
            <v>sc</v>
          </cell>
        </row>
        <row r="1845">
          <cell r="AP1845">
            <v>201606</v>
          </cell>
          <cell r="AQ1845">
            <v>4000569</v>
          </cell>
          <cell r="AR1845">
            <v>4</v>
          </cell>
          <cell r="AS1845">
            <v>42731</v>
          </cell>
          <cell r="AT1845" t="str">
            <v>SD Reservado Rehabilitación IDU Circuito Movilidad EJECUCION SITP 2016 -</v>
          </cell>
          <cell r="AU1845">
            <v>0</v>
          </cell>
          <cell r="AV1845" t="str">
            <v>sc</v>
          </cell>
        </row>
        <row r="1846">
          <cell r="AP1846">
            <v>201609</v>
          </cell>
          <cell r="AQ1846">
            <v>4000570</v>
          </cell>
          <cell r="AR1846">
            <v>4</v>
          </cell>
          <cell r="AS1846">
            <v>42313</v>
          </cell>
          <cell r="AT1846" t="str">
            <v>IDU-1804-2013 Terminado Mantenimiento Periódico IDU Arterial  -</v>
          </cell>
          <cell r="AU1846">
            <v>0</v>
          </cell>
          <cell r="AV1846" t="str">
            <v>sc</v>
          </cell>
        </row>
        <row r="1847">
          <cell r="AP1847">
            <v>201611</v>
          </cell>
          <cell r="AQ1847">
            <v>4000570</v>
          </cell>
          <cell r="AR1847">
            <v>4</v>
          </cell>
          <cell r="AS1847">
            <v>42313</v>
          </cell>
          <cell r="AT1847" t="str">
            <v>IDU-1804-2013 Terminado Mantenimiento Periódico IDU Arterial  -</v>
          </cell>
          <cell r="AU1847">
            <v>0</v>
          </cell>
          <cell r="AV1847" t="str">
            <v>sc</v>
          </cell>
        </row>
        <row r="1848">
          <cell r="AP1848">
            <v>201635</v>
          </cell>
          <cell r="AQ1848">
            <v>4000578</v>
          </cell>
          <cell r="AR1848">
            <v>4</v>
          </cell>
          <cell r="AS1848">
            <v>41411</v>
          </cell>
          <cell r="AT1848" t="str">
            <v>SD Terminado Mantenimiento Periódico UAERMV Circuito Movilidad  -</v>
          </cell>
          <cell r="AU1848">
            <v>0</v>
          </cell>
          <cell r="AV1848" t="str">
            <v>sc</v>
          </cell>
        </row>
        <row r="1849">
          <cell r="AP1849">
            <v>201646</v>
          </cell>
          <cell r="AQ1849">
            <v>4000581</v>
          </cell>
          <cell r="AR1849">
            <v>4</v>
          </cell>
          <cell r="AS1849">
            <v>42313</v>
          </cell>
          <cell r="AT1849" t="str">
            <v>CONV-011-2011 Terminado Acciones de Movilidad IDU Circuito Movilidad  -</v>
          </cell>
          <cell r="AU1849">
            <v>0</v>
          </cell>
          <cell r="AV1849" t="str">
            <v>sc</v>
          </cell>
        </row>
        <row r="1850">
          <cell r="AP1850">
            <v>201658</v>
          </cell>
          <cell r="AQ1850">
            <v>4000585</v>
          </cell>
          <cell r="AR1850">
            <v>4</v>
          </cell>
          <cell r="AS1850">
            <v>42313</v>
          </cell>
          <cell r="AT1850" t="str">
            <v>IDU-1804-2013 Terminado Mantenimiento Periódico IDU Arterial  -</v>
          </cell>
          <cell r="AU1850">
            <v>0</v>
          </cell>
          <cell r="AV1850" t="str">
            <v>sc</v>
          </cell>
        </row>
        <row r="1851">
          <cell r="AP1851">
            <v>201660</v>
          </cell>
          <cell r="AQ1851">
            <v>4000585</v>
          </cell>
          <cell r="AR1851">
            <v>4</v>
          </cell>
          <cell r="AS1851">
            <v>42313</v>
          </cell>
          <cell r="AT1851" t="str">
            <v>IDU-1804-2013 Terminado Mantenimiento Periódico IDU Arterial  -</v>
          </cell>
          <cell r="AU1851">
            <v>0</v>
          </cell>
          <cell r="AV1851" t="str">
            <v>sc</v>
          </cell>
        </row>
        <row r="1852">
          <cell r="AP1852">
            <v>201739</v>
          </cell>
          <cell r="AQ1852">
            <v>4000611</v>
          </cell>
          <cell r="AR1852">
            <v>4</v>
          </cell>
          <cell r="AS1852">
            <v>41411</v>
          </cell>
          <cell r="AT1852" t="str">
            <v>SD Terminado Mantenimiento Periódico UAERMV Circuito Movilidad  -</v>
          </cell>
          <cell r="AU1852">
            <v>0</v>
          </cell>
          <cell r="AV1852" t="str">
            <v>sc</v>
          </cell>
        </row>
        <row r="1853">
          <cell r="AP1853">
            <v>201753</v>
          </cell>
          <cell r="AQ1853">
            <v>4000615</v>
          </cell>
          <cell r="AR1853">
            <v>4</v>
          </cell>
          <cell r="AS1853">
            <v>42766</v>
          </cell>
          <cell r="AT1853" t="str">
            <v>SD Reservado Mantenimiento Periódico IDU Circuito Movilidad EJECUCION SITP 2016 -</v>
          </cell>
          <cell r="AU1853">
            <v>0</v>
          </cell>
          <cell r="AV1853" t="str">
            <v>sc</v>
          </cell>
        </row>
        <row r="1854">
          <cell r="AP1854">
            <v>201768</v>
          </cell>
          <cell r="AQ1854">
            <v>4000621</v>
          </cell>
          <cell r="AR1854">
            <v>4</v>
          </cell>
          <cell r="AS1854">
            <v>42313</v>
          </cell>
          <cell r="AT1854" t="str">
            <v>CONV-011-2011 Terminado Acciones de Movilidad IDU Arterial  -</v>
          </cell>
          <cell r="AU1854">
            <v>0</v>
          </cell>
          <cell r="AV1854" t="str">
            <v>sc</v>
          </cell>
        </row>
        <row r="1855">
          <cell r="AP1855">
            <v>201780</v>
          </cell>
          <cell r="AQ1855">
            <v>4000627</v>
          </cell>
          <cell r="AR1855">
            <v>4</v>
          </cell>
          <cell r="AS1855">
            <v>42766</v>
          </cell>
          <cell r="AT1855" t="str">
            <v>SD Reservado Mantenimiento Rutinario IDU Circuito Movilidad EJECUCION SITP 2016 -</v>
          </cell>
          <cell r="AU1855">
            <v>0</v>
          </cell>
          <cell r="AV1855" t="str">
            <v>sc</v>
          </cell>
        </row>
        <row r="1856">
          <cell r="AP1856">
            <v>201812</v>
          </cell>
          <cell r="AQ1856">
            <v>4000639</v>
          </cell>
          <cell r="AR1856">
            <v>4</v>
          </cell>
          <cell r="AS1856">
            <v>42313</v>
          </cell>
          <cell r="AT1856" t="str">
            <v>CONV-011-2011 Terminado Acciones de Movilidad IDU Arterial  -</v>
          </cell>
          <cell r="AU1856">
            <v>0</v>
          </cell>
          <cell r="AV1856" t="str">
            <v>sc</v>
          </cell>
        </row>
        <row r="1857">
          <cell r="AP1857">
            <v>201833</v>
          </cell>
          <cell r="AQ1857">
            <v>4000647</v>
          </cell>
          <cell r="AR1857">
            <v>4</v>
          </cell>
          <cell r="AS1857">
            <v>42313</v>
          </cell>
          <cell r="AT1857" t="str">
            <v>CONV-011-2011 Terminado Acciones de Movilidad IDU Circuito Movilidad  -</v>
          </cell>
          <cell r="AU1857">
            <v>0</v>
          </cell>
          <cell r="AV1857" t="str">
            <v>sc</v>
          </cell>
        </row>
        <row r="1858">
          <cell r="AP1858">
            <v>201842</v>
          </cell>
          <cell r="AQ1858">
            <v>4000650</v>
          </cell>
          <cell r="AR1858">
            <v>4</v>
          </cell>
          <cell r="AS1858">
            <v>42766</v>
          </cell>
          <cell r="AT1858" t="str">
            <v>SD Reservado Mantenimiento Periódico IDU Circuito Movilidad EJECUCION SITP 2016 -</v>
          </cell>
          <cell r="AU1858">
            <v>0</v>
          </cell>
          <cell r="AV1858" t="str">
            <v>sc</v>
          </cell>
        </row>
        <row r="1859">
          <cell r="AP1859">
            <v>201848</v>
          </cell>
          <cell r="AQ1859">
            <v>4000652</v>
          </cell>
          <cell r="AR1859">
            <v>4</v>
          </cell>
          <cell r="AS1859">
            <v>42278</v>
          </cell>
          <cell r="AT1859" t="str">
            <v>SD Terminado Mantenimiento Periódico UAERMV Circuito Movilidad  -</v>
          </cell>
          <cell r="AU1859">
            <v>0</v>
          </cell>
          <cell r="AV1859" t="str">
            <v>sc</v>
          </cell>
        </row>
        <row r="1860">
          <cell r="AP1860">
            <v>201851</v>
          </cell>
          <cell r="AQ1860">
            <v>4000653</v>
          </cell>
          <cell r="AR1860">
            <v>4</v>
          </cell>
          <cell r="AS1860">
            <v>42766</v>
          </cell>
          <cell r="AT1860" t="str">
            <v>SD Reservado Mantenimiento Periódico IDU Circuito Movilidad EJECUCION SITP 2016 -</v>
          </cell>
          <cell r="AU1860">
            <v>0</v>
          </cell>
          <cell r="AV1860" t="str">
            <v>sc</v>
          </cell>
        </row>
        <row r="1861">
          <cell r="AP1861">
            <v>201854</v>
          </cell>
          <cell r="AQ1861">
            <v>4000654</v>
          </cell>
          <cell r="AR1861">
            <v>4</v>
          </cell>
          <cell r="AS1861">
            <v>42766</v>
          </cell>
          <cell r="AT1861" t="str">
            <v>SD Reservado Mantenimiento Periódico IDU Circuito Movilidad EJECUCION SITP 2016 -</v>
          </cell>
          <cell r="AU1861">
            <v>0</v>
          </cell>
          <cell r="AV1861" t="str">
            <v>sc</v>
          </cell>
        </row>
        <row r="1862">
          <cell r="AP1862">
            <v>201863</v>
          </cell>
          <cell r="AQ1862">
            <v>4000658</v>
          </cell>
          <cell r="AR1862">
            <v>4</v>
          </cell>
          <cell r="AS1862">
            <v>42313</v>
          </cell>
          <cell r="AT1862" t="str">
            <v>IDU-1804-2013 Terminado Mantenimiento Periódico IDU Arterial  -</v>
          </cell>
          <cell r="AU1862">
            <v>0</v>
          </cell>
          <cell r="AV1862" t="str">
            <v>sc</v>
          </cell>
        </row>
        <row r="1863">
          <cell r="AP1863">
            <v>201910</v>
          </cell>
          <cell r="AQ1863">
            <v>50007911</v>
          </cell>
          <cell r="AR1863">
            <v>4</v>
          </cell>
          <cell r="AS1863">
            <v>42723</v>
          </cell>
          <cell r="AT1863" t="str">
            <v>SD Terminado Mantenimiento Periódico UAERMV Circuito Movilidad SD -</v>
          </cell>
          <cell r="AU1863">
            <v>0</v>
          </cell>
          <cell r="AV1863" t="str">
            <v>sc</v>
          </cell>
        </row>
        <row r="1864">
          <cell r="AP1864">
            <v>201925</v>
          </cell>
          <cell r="AQ1864">
            <v>4000680</v>
          </cell>
          <cell r="AR1864">
            <v>4</v>
          </cell>
          <cell r="AS1864">
            <v>42313</v>
          </cell>
          <cell r="AT1864" t="str">
            <v>CONV-011-2011 Terminado Acciones de Movilidad IDU Circuito Movilidad  -</v>
          </cell>
          <cell r="AU1864">
            <v>0</v>
          </cell>
          <cell r="AV1864" t="str">
            <v>sc</v>
          </cell>
        </row>
        <row r="1865">
          <cell r="AP1865">
            <v>201928</v>
          </cell>
          <cell r="AQ1865">
            <v>4000681</v>
          </cell>
          <cell r="AR1865">
            <v>4</v>
          </cell>
          <cell r="AS1865">
            <v>42313</v>
          </cell>
          <cell r="AT1865" t="str">
            <v>IDU-1804-2013 Terminado Mantenimiento Periódico IDU Arterial  -</v>
          </cell>
          <cell r="AU1865">
            <v>0</v>
          </cell>
          <cell r="AV1865" t="str">
            <v>sc</v>
          </cell>
        </row>
        <row r="1866">
          <cell r="AP1866">
            <v>201977</v>
          </cell>
          <cell r="AQ1866">
            <v>4000697</v>
          </cell>
          <cell r="AR1866">
            <v>4</v>
          </cell>
          <cell r="AS1866">
            <v>41411</v>
          </cell>
          <cell r="AT1866" t="str">
            <v>SD Terminado Mantenimiento Periódico UAERMV Circuito Movilidad  -</v>
          </cell>
          <cell r="AU1866">
            <v>0</v>
          </cell>
          <cell r="AV1866" t="str">
            <v>sc</v>
          </cell>
        </row>
        <row r="1867">
          <cell r="AP1867">
            <v>202027</v>
          </cell>
          <cell r="AQ1867">
            <v>4000714</v>
          </cell>
          <cell r="AR1867">
            <v>4</v>
          </cell>
          <cell r="AS1867">
            <v>42313</v>
          </cell>
          <cell r="AT1867" t="str">
            <v>IDU-1804-2013 Terminado Mantenimiento Periódico IDU Arterial  -</v>
          </cell>
          <cell r="AU1867">
            <v>0</v>
          </cell>
          <cell r="AV1867" t="str">
            <v>sc</v>
          </cell>
        </row>
        <row r="1868">
          <cell r="AP1868">
            <v>202078</v>
          </cell>
          <cell r="AQ1868">
            <v>4000734</v>
          </cell>
          <cell r="AR1868">
            <v>4</v>
          </cell>
          <cell r="AS1868">
            <v>40799</v>
          </cell>
          <cell r="AT1868" t="str">
            <v>UMV-188-2009 Terminado Mantenimiento Periódico UAERMV Circuito Movilidad  -</v>
          </cell>
          <cell r="AU1868">
            <v>0</v>
          </cell>
          <cell r="AV1868" t="str">
            <v>sc</v>
          </cell>
        </row>
        <row r="1869">
          <cell r="AP1869">
            <v>202123</v>
          </cell>
          <cell r="AQ1869">
            <v>4000751</v>
          </cell>
          <cell r="AR1869">
            <v>4</v>
          </cell>
          <cell r="AS1869">
            <v>42685</v>
          </cell>
          <cell r="AT1869" t="str">
            <v>SD Reservado Conservacion UAERMV Local SD -</v>
          </cell>
          <cell r="AU1869">
            <v>0</v>
          </cell>
          <cell r="AV1869" t="str">
            <v>sc</v>
          </cell>
        </row>
        <row r="1870">
          <cell r="AP1870">
            <v>202155</v>
          </cell>
          <cell r="AQ1870">
            <v>4000761</v>
          </cell>
          <cell r="AR1870">
            <v>4</v>
          </cell>
          <cell r="AS1870">
            <v>40799</v>
          </cell>
          <cell r="AT1870" t="str">
            <v>UMV-188-2009 Terminado Mantenimiento Periódico UAERMV Circuito Movilidad  -</v>
          </cell>
          <cell r="AU1870">
            <v>0</v>
          </cell>
          <cell r="AV1870" t="str">
            <v>sc</v>
          </cell>
        </row>
        <row r="1871">
          <cell r="AP1871">
            <v>202194</v>
          </cell>
          <cell r="AQ1871">
            <v>4000776</v>
          </cell>
          <cell r="AR1871">
            <v>4</v>
          </cell>
          <cell r="AS1871">
            <v>42313</v>
          </cell>
          <cell r="AT1871" t="str">
            <v>IDU-1804-2013 Terminado Mantenimiento Periódico IDU Arterial  -</v>
          </cell>
          <cell r="AU1871">
            <v>0</v>
          </cell>
          <cell r="AV1871" t="str">
            <v>sc</v>
          </cell>
        </row>
        <row r="1872">
          <cell r="AP1872">
            <v>202208</v>
          </cell>
          <cell r="AQ1872">
            <v>4000783</v>
          </cell>
          <cell r="AR1872">
            <v>4</v>
          </cell>
          <cell r="AS1872">
            <v>41298</v>
          </cell>
          <cell r="AT1872" t="str">
            <v>SD Terminado Mantenimiento Periódico UAERMV Circuito Movilidad  -</v>
          </cell>
          <cell r="AU1872">
            <v>0</v>
          </cell>
          <cell r="AV1872" t="str">
            <v>VIABLE</v>
          </cell>
        </row>
        <row r="1873">
          <cell r="AP1873">
            <v>202217</v>
          </cell>
          <cell r="AQ1873">
            <v>4000786</v>
          </cell>
          <cell r="AR1873">
            <v>4</v>
          </cell>
          <cell r="AS1873">
            <v>42534</v>
          </cell>
          <cell r="AT1873" t="str">
            <v>IDU-1806-2015 Terminado Mantenimiento Periódico IDU Circuito Movilidad BRIGADA FASE I - MVA NO TRONCAL Y SITP -</v>
          </cell>
          <cell r="AU1873">
            <v>0</v>
          </cell>
          <cell r="AV1873" t="str">
            <v>sc</v>
          </cell>
        </row>
        <row r="1874">
          <cell r="AP1874">
            <v>202244</v>
          </cell>
          <cell r="AQ1874">
            <v>4000798</v>
          </cell>
          <cell r="AR1874">
            <v>4</v>
          </cell>
          <cell r="AS1874">
            <v>40840</v>
          </cell>
          <cell r="AT1874" t="str">
            <v>UMV-188-2009 Terminado Mantenimiento Periódico UAERMV Circuito Movilidad  -</v>
          </cell>
          <cell r="AU1874">
            <v>0</v>
          </cell>
          <cell r="AV1874" t="str">
            <v>sc</v>
          </cell>
        </row>
        <row r="1875">
          <cell r="AP1875">
            <v>202247</v>
          </cell>
          <cell r="AQ1875">
            <v>4000801</v>
          </cell>
          <cell r="AR1875">
            <v>4</v>
          </cell>
          <cell r="AS1875">
            <v>42534</v>
          </cell>
          <cell r="AT1875" t="str">
            <v>IDU-1806-2015 Terminado Mantenimiento Rutinario IDU Circuito Movilidad BRIGADA FASE I - MVA NO TRONCAL Y SITP -</v>
          </cell>
          <cell r="AU1875">
            <v>0</v>
          </cell>
          <cell r="AV1875" t="str">
            <v>sc</v>
          </cell>
        </row>
        <row r="1876">
          <cell r="AP1876">
            <v>202366</v>
          </cell>
          <cell r="AQ1876">
            <v>50007937</v>
          </cell>
          <cell r="AR1876">
            <v>4</v>
          </cell>
          <cell r="AS1876">
            <v>42723</v>
          </cell>
          <cell r="AT1876" t="str">
            <v>SD Terminado Mantenimiento Periódico UAERMV Arterial SD -</v>
          </cell>
          <cell r="AU1876">
            <v>0</v>
          </cell>
          <cell r="AV1876" t="str">
            <v>sc</v>
          </cell>
        </row>
        <row r="1877">
          <cell r="AP1877">
            <v>202368</v>
          </cell>
          <cell r="AQ1877">
            <v>50007937</v>
          </cell>
          <cell r="AR1877">
            <v>4</v>
          </cell>
          <cell r="AS1877">
            <v>42723</v>
          </cell>
          <cell r="AT1877" t="str">
            <v>SD Terminado Mantenimiento Periódico UAERMV Arterial SD -</v>
          </cell>
          <cell r="AU1877">
            <v>0</v>
          </cell>
          <cell r="AV1877" t="str">
            <v>sc</v>
          </cell>
        </row>
        <row r="1878">
          <cell r="AP1878">
            <v>202407</v>
          </cell>
          <cell r="AQ1878">
            <v>50007942</v>
          </cell>
          <cell r="AR1878">
            <v>4</v>
          </cell>
          <cell r="AS1878">
            <v>42313</v>
          </cell>
          <cell r="AT1878" t="str">
            <v>IDU-1804-2013 Terminado Mantenimiento Periódico IDU Arterial  -</v>
          </cell>
          <cell r="AU1878">
            <v>0</v>
          </cell>
          <cell r="AV1878" t="str">
            <v>sc</v>
          </cell>
        </row>
        <row r="1879">
          <cell r="AP1879">
            <v>202471</v>
          </cell>
          <cell r="AQ1879">
            <v>4000893</v>
          </cell>
          <cell r="AR1879">
            <v>4</v>
          </cell>
          <cell r="AS1879">
            <v>42313</v>
          </cell>
          <cell r="AT1879" t="str">
            <v>IDU-1804-2013 Terminado Mantenimiento Periódico IDU Arterial  -</v>
          </cell>
          <cell r="AU1879">
            <v>0</v>
          </cell>
          <cell r="AV1879" t="str">
            <v>sc</v>
          </cell>
        </row>
        <row r="1880">
          <cell r="AP1880">
            <v>202546</v>
          </cell>
          <cell r="AQ1880">
            <v>4000922</v>
          </cell>
          <cell r="AR1880">
            <v>4</v>
          </cell>
          <cell r="AS1880">
            <v>42534</v>
          </cell>
          <cell r="AT1880" t="str">
            <v>IDU-1806-2015 Terminado Mantenimiento Rutinario IDU Circuito Movilidad BRIGADA FASE I - MVA NO TRONCAL Y SITP -</v>
          </cell>
          <cell r="AU1880">
            <v>0</v>
          </cell>
          <cell r="AV1880" t="str">
            <v>sc</v>
          </cell>
        </row>
        <row r="1881">
          <cell r="AP1881">
            <v>202623</v>
          </cell>
          <cell r="AQ1881">
            <v>4000952</v>
          </cell>
          <cell r="AR1881">
            <v>4</v>
          </cell>
          <cell r="AS1881">
            <v>42578</v>
          </cell>
          <cell r="AT1881" t="str">
            <v>COP-159-2014 Terminado Construcción FDL SAN CRISTOBAL Circuito Movilidad PROYECTO 1025 -</v>
          </cell>
          <cell r="AU1881">
            <v>0</v>
          </cell>
          <cell r="AV1881" t="str">
            <v>sc</v>
          </cell>
        </row>
        <row r="1882">
          <cell r="AP1882">
            <v>202647</v>
          </cell>
          <cell r="AQ1882">
            <v>4000962</v>
          </cell>
          <cell r="AR1882">
            <v>4</v>
          </cell>
          <cell r="AS1882">
            <v>42313</v>
          </cell>
          <cell r="AT1882" t="str">
            <v>IDU-1804-2013 Terminado Mantenimiento Periódico IDU Arterial  -</v>
          </cell>
          <cell r="AU1882">
            <v>0</v>
          </cell>
          <cell r="AV1882" t="str">
            <v>sc</v>
          </cell>
        </row>
        <row r="1883">
          <cell r="AP1883">
            <v>202650</v>
          </cell>
          <cell r="AQ1883">
            <v>4000963</v>
          </cell>
          <cell r="AR1883">
            <v>4</v>
          </cell>
          <cell r="AS1883">
            <v>42534</v>
          </cell>
          <cell r="AT1883" t="str">
            <v>IDU-1806-2015 Terminado Mantenimiento Rutinario IDU Circuito Movilidad BRIGADA FASE I - MVA NO TRONCAL Y SITP -</v>
          </cell>
          <cell r="AU1883">
            <v>0</v>
          </cell>
          <cell r="AV1883" t="str">
            <v>sc</v>
          </cell>
        </row>
        <row r="1884">
          <cell r="AP1884">
            <v>202677</v>
          </cell>
          <cell r="AQ1884">
            <v>4000972</v>
          </cell>
          <cell r="AR1884">
            <v>4</v>
          </cell>
          <cell r="AS1884">
            <v>41298</v>
          </cell>
          <cell r="AT1884" t="str">
            <v>SD Terminado Mantenimiento Periódico UAERMV Circuito Movilidad  -</v>
          </cell>
          <cell r="AU1884">
            <v>0</v>
          </cell>
          <cell r="AV1884" t="str">
            <v>sc</v>
          </cell>
        </row>
        <row r="1885">
          <cell r="AP1885">
            <v>202680</v>
          </cell>
          <cell r="AQ1885">
            <v>4000973</v>
          </cell>
          <cell r="AR1885">
            <v>4</v>
          </cell>
          <cell r="AS1885">
            <v>42342</v>
          </cell>
          <cell r="AT1885" t="str">
            <v>IDU-134-2007 Terminado Construcción IDU Arterial  -</v>
          </cell>
          <cell r="AU1885">
            <v>0</v>
          </cell>
          <cell r="AV1885" t="str">
            <v>sc</v>
          </cell>
        </row>
        <row r="1886">
          <cell r="AP1886">
            <v>202695</v>
          </cell>
          <cell r="AQ1886">
            <v>4000980</v>
          </cell>
          <cell r="AR1886">
            <v>4</v>
          </cell>
          <cell r="AS1886">
            <v>42578</v>
          </cell>
          <cell r="AT1886" t="str">
            <v>COP-159-2014 Terminado Construcción FDL SAN CRISTOBAL Circuito Movilidad PROYECTO 1025 -</v>
          </cell>
          <cell r="AU1886">
            <v>0</v>
          </cell>
          <cell r="AV1886" t="str">
            <v>sc</v>
          </cell>
        </row>
        <row r="1887">
          <cell r="AP1887">
            <v>202752</v>
          </cell>
          <cell r="AQ1887">
            <v>4001001</v>
          </cell>
          <cell r="AR1887">
            <v>4</v>
          </cell>
          <cell r="AS1887">
            <v>42578</v>
          </cell>
          <cell r="AT1887" t="str">
            <v>COP-133-2013 Terminado Construcción FDL SAN CRISTOBAL Local SD -</v>
          </cell>
          <cell r="AU1887">
            <v>0</v>
          </cell>
          <cell r="AV1887" t="str">
            <v>sc</v>
          </cell>
        </row>
        <row r="1888">
          <cell r="AP1888">
            <v>202817</v>
          </cell>
          <cell r="AQ1888">
            <v>4001029</v>
          </cell>
          <cell r="AR1888">
            <v>4</v>
          </cell>
          <cell r="AS1888">
            <v>42313</v>
          </cell>
          <cell r="AT1888" t="str">
            <v>CONV-011-2011 Terminado Acciones de Movilidad IDU Local  -</v>
          </cell>
          <cell r="AU1888">
            <v>0</v>
          </cell>
          <cell r="AV1888" t="str">
            <v>sc</v>
          </cell>
        </row>
        <row r="1889">
          <cell r="AP1889">
            <v>202859</v>
          </cell>
          <cell r="AQ1889">
            <v>4001044</v>
          </cell>
          <cell r="AR1889">
            <v>4</v>
          </cell>
          <cell r="AS1889">
            <v>42342</v>
          </cell>
          <cell r="AT1889" t="str">
            <v>IDU-134-2007 Terminado Construcción IDU Arterial  -</v>
          </cell>
          <cell r="AU1889">
            <v>0</v>
          </cell>
          <cell r="AV1889" t="str">
            <v>sc</v>
          </cell>
        </row>
        <row r="1890">
          <cell r="AP1890">
            <v>202901</v>
          </cell>
          <cell r="AQ1890">
            <v>4001058</v>
          </cell>
          <cell r="AR1890">
            <v>4</v>
          </cell>
          <cell r="AS1890">
            <v>42781</v>
          </cell>
          <cell r="AT1890" t="str">
            <v>SD Reservado Acciones de Movilidad UAERMV Circuito Movilidad SD -</v>
          </cell>
          <cell r="AU1890">
            <v>0</v>
          </cell>
          <cell r="AV1890" t="str">
            <v>sc</v>
          </cell>
        </row>
        <row r="1891">
          <cell r="AP1891">
            <v>202904</v>
          </cell>
          <cell r="AQ1891">
            <v>4001059</v>
          </cell>
          <cell r="AR1891">
            <v>4</v>
          </cell>
          <cell r="AS1891">
            <v>42768</v>
          </cell>
          <cell r="AT1891" t="str">
            <v>SD Reservado Acciones de Movilidad UAERMV Circuito Movilidad Salvando Vidas -</v>
          </cell>
          <cell r="AU1891">
            <v>0</v>
          </cell>
          <cell r="AV1891" t="str">
            <v>sc</v>
          </cell>
        </row>
        <row r="1892">
          <cell r="AP1892">
            <v>202919</v>
          </cell>
          <cell r="AQ1892">
            <v>4001065</v>
          </cell>
          <cell r="AR1892">
            <v>4</v>
          </cell>
          <cell r="AS1892">
            <v>42342</v>
          </cell>
          <cell r="AT1892" t="str">
            <v>IDU-134-2007 Terminado Construcción IDU Local  -</v>
          </cell>
          <cell r="AU1892">
            <v>0</v>
          </cell>
          <cell r="AV1892" t="str">
            <v>sc</v>
          </cell>
        </row>
        <row r="1893">
          <cell r="AP1893">
            <v>202943</v>
          </cell>
          <cell r="AQ1893">
            <v>4001073</v>
          </cell>
          <cell r="AR1893">
            <v>4</v>
          </cell>
          <cell r="AS1893">
            <v>42723</v>
          </cell>
          <cell r="AT1893" t="str">
            <v>SD Terminado Mantenimiento Periódico UAERMV Local SD -</v>
          </cell>
          <cell r="AU1893">
            <v>0</v>
          </cell>
          <cell r="AV1893" t="str">
            <v>sc</v>
          </cell>
        </row>
        <row r="1894">
          <cell r="AP1894">
            <v>202988</v>
          </cell>
          <cell r="AQ1894">
            <v>4001091</v>
          </cell>
          <cell r="AR1894">
            <v>4</v>
          </cell>
          <cell r="AS1894">
            <v>42578</v>
          </cell>
          <cell r="AT1894" t="str">
            <v>COP-148-2015 Terminado Construcción FDL SAN CRISTOBAL Circuito Movilidad PROYECTO 1025 -</v>
          </cell>
          <cell r="AU1894">
            <v>0</v>
          </cell>
          <cell r="AV1894" t="str">
            <v>sc</v>
          </cell>
        </row>
        <row r="1895">
          <cell r="AP1895">
            <v>203018</v>
          </cell>
          <cell r="AQ1895">
            <v>4001104</v>
          </cell>
          <cell r="AR1895">
            <v>4</v>
          </cell>
          <cell r="AS1895">
            <v>42313</v>
          </cell>
          <cell r="AT1895" t="str">
            <v>CONV-011-2011 Terminado Acciones de Movilidad IDU Circuito Movilidad  -</v>
          </cell>
          <cell r="AU1895">
            <v>0</v>
          </cell>
          <cell r="AV1895" t="str">
            <v>sc</v>
          </cell>
        </row>
        <row r="1896">
          <cell r="AP1896">
            <v>203051</v>
          </cell>
          <cell r="AQ1896">
            <v>4001116</v>
          </cell>
          <cell r="AR1896">
            <v>4</v>
          </cell>
          <cell r="AS1896">
            <v>42578</v>
          </cell>
          <cell r="AT1896" t="str">
            <v>COP-147-2015 Terminado Construcción FDL SAN CRISTOBAL Circuito Movilidad PROYECTO 1025 -</v>
          </cell>
          <cell r="AU1896">
            <v>0</v>
          </cell>
          <cell r="AV1896" t="str">
            <v>sc</v>
          </cell>
        </row>
        <row r="1897">
          <cell r="AP1897">
            <v>203078</v>
          </cell>
          <cell r="AQ1897">
            <v>4001125</v>
          </cell>
          <cell r="AR1897">
            <v>4</v>
          </cell>
          <cell r="AS1897">
            <v>41298</v>
          </cell>
          <cell r="AT1897" t="str">
            <v>SD Terminado Mantenimiento Periódico UAERMV Arterial  -</v>
          </cell>
          <cell r="AU1897">
            <v>0</v>
          </cell>
          <cell r="AV1897" t="str">
            <v>sc</v>
          </cell>
        </row>
        <row r="1898">
          <cell r="AP1898">
            <v>203081</v>
          </cell>
          <cell r="AQ1898">
            <v>4001126</v>
          </cell>
          <cell r="AR1898">
            <v>4</v>
          </cell>
          <cell r="AS1898">
            <v>42313</v>
          </cell>
          <cell r="AT1898" t="str">
            <v>CONV-011-2011 Terminado Acciones de Movilidad IDU Local  -</v>
          </cell>
          <cell r="AU1898">
            <v>0</v>
          </cell>
          <cell r="AV1898" t="str">
            <v>sc</v>
          </cell>
        </row>
        <row r="1899">
          <cell r="AP1899">
            <v>203096</v>
          </cell>
          <cell r="AQ1899">
            <v>4001134</v>
          </cell>
          <cell r="AR1899">
            <v>4</v>
          </cell>
          <cell r="AS1899">
            <v>42342</v>
          </cell>
          <cell r="AT1899" t="str">
            <v>IDU-134-2007 Terminado Construcción IDU Circuito Movilidad  -</v>
          </cell>
          <cell r="AU1899">
            <v>0</v>
          </cell>
          <cell r="AV1899" t="str">
            <v>BUENO</v>
          </cell>
        </row>
        <row r="1900">
          <cell r="AP1900">
            <v>203117</v>
          </cell>
          <cell r="AQ1900">
            <v>4001142</v>
          </cell>
          <cell r="AR1900">
            <v>4</v>
          </cell>
          <cell r="AS1900">
            <v>42342</v>
          </cell>
          <cell r="AT1900" t="str">
            <v>IDU-134-2007 Terminado Construcción IDU Local  -</v>
          </cell>
          <cell r="AU1900">
            <v>0</v>
          </cell>
          <cell r="AV1900" t="str">
            <v>sc</v>
          </cell>
        </row>
        <row r="1901">
          <cell r="AP1901">
            <v>203180</v>
          </cell>
          <cell r="AQ1901">
            <v>4001170</v>
          </cell>
          <cell r="AR1901">
            <v>4</v>
          </cell>
          <cell r="AS1901">
            <v>42342</v>
          </cell>
          <cell r="AT1901" t="str">
            <v>IDU-134-2007 Terminado Construcción IDU Arterial  -</v>
          </cell>
          <cell r="AU1901">
            <v>0</v>
          </cell>
          <cell r="AV1901" t="str">
            <v>sc</v>
          </cell>
        </row>
        <row r="1902">
          <cell r="AP1902">
            <v>203326</v>
          </cell>
          <cell r="AQ1902">
            <v>4001226</v>
          </cell>
          <cell r="AR1902">
            <v>4</v>
          </cell>
          <cell r="AS1902">
            <v>42342</v>
          </cell>
          <cell r="AT1902" t="str">
            <v>IDU-134-2007 Terminado Construcción IDU Circuito Movilidad  -</v>
          </cell>
          <cell r="AU1902">
            <v>0</v>
          </cell>
          <cell r="AV1902" t="str">
            <v>BUENO</v>
          </cell>
        </row>
        <row r="1903">
          <cell r="AP1903">
            <v>203341</v>
          </cell>
          <cell r="AQ1903">
            <v>4001231</v>
          </cell>
          <cell r="AR1903">
            <v>4</v>
          </cell>
          <cell r="AS1903">
            <v>42342</v>
          </cell>
          <cell r="AT1903" t="str">
            <v>IDU-134-2007 Terminado Construcción IDU Circuito Movilidad  -</v>
          </cell>
          <cell r="AU1903">
            <v>0</v>
          </cell>
          <cell r="AV1903" t="str">
            <v>sc</v>
          </cell>
        </row>
        <row r="1904">
          <cell r="AP1904">
            <v>203395</v>
          </cell>
          <cell r="AQ1904">
            <v>4001253</v>
          </cell>
          <cell r="AR1904">
            <v>4</v>
          </cell>
          <cell r="AS1904">
            <v>42342</v>
          </cell>
          <cell r="AT1904" t="str">
            <v>IDU-134-2007 Terminado Construcción IDU Local  -</v>
          </cell>
          <cell r="AU1904">
            <v>0</v>
          </cell>
          <cell r="AV1904" t="str">
            <v>BUENO</v>
          </cell>
        </row>
        <row r="1905">
          <cell r="AP1905">
            <v>203407</v>
          </cell>
          <cell r="AQ1905">
            <v>4001257</v>
          </cell>
          <cell r="AR1905">
            <v>4</v>
          </cell>
          <cell r="AS1905">
            <v>41298</v>
          </cell>
          <cell r="AT1905" t="str">
            <v>SD Terminado Mantenimiento Periódico UAERMV Arterial  -</v>
          </cell>
          <cell r="AU1905">
            <v>0</v>
          </cell>
          <cell r="AV1905" t="str">
            <v>sc</v>
          </cell>
        </row>
        <row r="1906">
          <cell r="AP1906">
            <v>203449</v>
          </cell>
          <cell r="AQ1906">
            <v>4001271</v>
          </cell>
          <cell r="AR1906">
            <v>4</v>
          </cell>
          <cell r="AS1906">
            <v>42313</v>
          </cell>
          <cell r="AT1906" t="str">
            <v>CONV-011-2011 Terminado Acciones de Movilidad IDU Circuito Movilidad  -</v>
          </cell>
          <cell r="AU1906">
            <v>0</v>
          </cell>
          <cell r="AV1906" t="str">
            <v>sc</v>
          </cell>
        </row>
        <row r="1907">
          <cell r="AP1907">
            <v>203482</v>
          </cell>
          <cell r="AQ1907">
            <v>4001283</v>
          </cell>
          <cell r="AR1907">
            <v>4</v>
          </cell>
          <cell r="AS1907">
            <v>42342</v>
          </cell>
          <cell r="AT1907" t="str">
            <v>IDU-134-2007 Terminado Construcción IDU Arterial  -</v>
          </cell>
          <cell r="AU1907">
            <v>0</v>
          </cell>
          <cell r="AV1907" t="str">
            <v>sc</v>
          </cell>
        </row>
        <row r="1908">
          <cell r="AP1908">
            <v>203536</v>
          </cell>
          <cell r="AQ1908">
            <v>4001304</v>
          </cell>
          <cell r="AR1908">
            <v>4</v>
          </cell>
          <cell r="AS1908">
            <v>42578</v>
          </cell>
          <cell r="AT1908" t="str">
            <v>COP-132-2016 Terminado Conservacion FDL SAN CRISTOBAL Local PROYECTO 1025 -</v>
          </cell>
          <cell r="AU1908">
            <v>0</v>
          </cell>
          <cell r="AV1908" t="str">
            <v>sc</v>
          </cell>
        </row>
        <row r="1909">
          <cell r="AP1909">
            <v>203542</v>
          </cell>
          <cell r="AQ1909">
            <v>4001307</v>
          </cell>
          <cell r="AR1909">
            <v>4</v>
          </cell>
          <cell r="AS1909">
            <v>42342</v>
          </cell>
          <cell r="AT1909" t="str">
            <v>IDU-134-2007 Terminado Construcción IDU Local  -</v>
          </cell>
          <cell r="AU1909">
            <v>0</v>
          </cell>
          <cell r="AV1909" t="str">
            <v>BUENO</v>
          </cell>
        </row>
        <row r="1910">
          <cell r="AP1910">
            <v>203587</v>
          </cell>
          <cell r="AQ1910">
            <v>4001324</v>
          </cell>
          <cell r="AR1910">
            <v>4</v>
          </cell>
          <cell r="AS1910">
            <v>42409</v>
          </cell>
          <cell r="AT1910" t="str">
            <v>IDU-1717-2014 Terminado Mantenimiento Periódico IDU Circuito Movilidad  -</v>
          </cell>
          <cell r="AU1910">
            <v>0</v>
          </cell>
          <cell r="AV1910" t="str">
            <v>sc</v>
          </cell>
        </row>
        <row r="1911">
          <cell r="AP1911">
            <v>203613</v>
          </cell>
          <cell r="AQ1911">
            <v>4001334</v>
          </cell>
          <cell r="AR1911">
            <v>4</v>
          </cell>
          <cell r="AS1911">
            <v>42342</v>
          </cell>
          <cell r="AT1911" t="str">
            <v>IDU-134-2007 Terminado Construcción IDU Circuito Movilidad  -</v>
          </cell>
          <cell r="AU1911">
            <v>0</v>
          </cell>
          <cell r="AV1911" t="str">
            <v>BUENO</v>
          </cell>
        </row>
        <row r="1912">
          <cell r="AP1912">
            <v>203709</v>
          </cell>
          <cell r="AQ1912">
            <v>4001367</v>
          </cell>
          <cell r="AR1912">
            <v>4</v>
          </cell>
          <cell r="AS1912">
            <v>42313</v>
          </cell>
          <cell r="AT1912" t="str">
            <v>IDU-1804-2013 Terminado Mantenimiento Periódico IDU Arterial  -</v>
          </cell>
          <cell r="AU1912">
            <v>0</v>
          </cell>
          <cell r="AV1912" t="str">
            <v>sc</v>
          </cell>
        </row>
        <row r="1913">
          <cell r="AP1913">
            <v>203721</v>
          </cell>
          <cell r="AQ1913">
            <v>4001372</v>
          </cell>
          <cell r="AR1913">
            <v>4</v>
          </cell>
          <cell r="AS1913">
            <v>42313</v>
          </cell>
          <cell r="AT1913" t="str">
            <v>CONV-011-2011 Terminado Acciones de Movilidad IDU Circuito Movilidad  -</v>
          </cell>
          <cell r="AU1913">
            <v>0</v>
          </cell>
          <cell r="AV1913" t="str">
            <v>sc</v>
          </cell>
        </row>
        <row r="1914">
          <cell r="AP1914">
            <v>203724</v>
          </cell>
          <cell r="AQ1914">
            <v>4001373</v>
          </cell>
          <cell r="AR1914">
            <v>4</v>
          </cell>
          <cell r="AS1914">
            <v>42409</v>
          </cell>
          <cell r="AT1914" t="str">
            <v>IDU-1717-2014 Terminado Mantenimiento Periódico IDU Circuito Movilidad  -</v>
          </cell>
          <cell r="AU1914">
            <v>0</v>
          </cell>
          <cell r="AV1914" t="str">
            <v>sc</v>
          </cell>
        </row>
        <row r="1915">
          <cell r="AP1915">
            <v>203763</v>
          </cell>
          <cell r="AQ1915">
            <v>4001388</v>
          </cell>
          <cell r="AR1915">
            <v>4</v>
          </cell>
          <cell r="AS1915">
            <v>42342</v>
          </cell>
          <cell r="AT1915" t="str">
            <v>IDU-134-2007 Terminado Construcción IDU Circuito Movilidad  -</v>
          </cell>
          <cell r="AU1915">
            <v>0</v>
          </cell>
          <cell r="AV1915" t="str">
            <v>BUENO</v>
          </cell>
        </row>
        <row r="1916">
          <cell r="AP1916">
            <v>203769</v>
          </cell>
          <cell r="AQ1916">
            <v>4001390</v>
          </cell>
          <cell r="AR1916">
            <v>4</v>
          </cell>
          <cell r="AS1916">
            <v>42342</v>
          </cell>
          <cell r="AT1916" t="str">
            <v>IDU-134-2007 Terminado Construcción IDU Arterial  -</v>
          </cell>
          <cell r="AU1916">
            <v>0</v>
          </cell>
          <cell r="AV1916" t="str">
            <v>sc</v>
          </cell>
        </row>
        <row r="1917">
          <cell r="AP1917">
            <v>203778</v>
          </cell>
          <cell r="AQ1917">
            <v>4001393</v>
          </cell>
          <cell r="AR1917">
            <v>4</v>
          </cell>
          <cell r="AS1917">
            <v>41149</v>
          </cell>
          <cell r="AT1917" t="str">
            <v>SD Terminado Mantenimiento Periódico UAERMV Arterial  -</v>
          </cell>
          <cell r="AU1917">
            <v>0</v>
          </cell>
          <cell r="AV1917" t="str">
            <v>sc</v>
          </cell>
        </row>
        <row r="1918">
          <cell r="AP1918">
            <v>203817</v>
          </cell>
          <cell r="AQ1918">
            <v>4001407</v>
          </cell>
          <cell r="AR1918">
            <v>4</v>
          </cell>
          <cell r="AS1918">
            <v>42342</v>
          </cell>
          <cell r="AT1918" t="str">
            <v>IDU-134-2007 Terminado Construcción IDU Local  -</v>
          </cell>
          <cell r="AU1918">
            <v>0</v>
          </cell>
          <cell r="AV1918" t="str">
            <v>BUENO</v>
          </cell>
        </row>
        <row r="1919">
          <cell r="AP1919">
            <v>203832</v>
          </cell>
          <cell r="AQ1919">
            <v>4001412</v>
          </cell>
          <cell r="AR1919">
            <v>4</v>
          </cell>
          <cell r="AS1919">
            <v>42313</v>
          </cell>
          <cell r="AT1919" t="str">
            <v>CONV-011-2011 Terminado Acciones de Movilidad IDU Circuito Movilidad  -</v>
          </cell>
          <cell r="AU1919">
            <v>0</v>
          </cell>
          <cell r="AV1919" t="str">
            <v>sc</v>
          </cell>
        </row>
        <row r="1920">
          <cell r="AP1920">
            <v>203841</v>
          </cell>
          <cell r="AQ1920">
            <v>4001415</v>
          </cell>
          <cell r="AR1920">
            <v>4</v>
          </cell>
          <cell r="AS1920">
            <v>41149</v>
          </cell>
          <cell r="AT1920" t="str">
            <v>SD Terminado Mantenimiento Periódico UAERMV Arterial  -</v>
          </cell>
          <cell r="AU1920">
            <v>0</v>
          </cell>
          <cell r="AV1920" t="str">
            <v>sc</v>
          </cell>
        </row>
        <row r="1921">
          <cell r="AP1921">
            <v>203856</v>
          </cell>
          <cell r="AQ1921">
            <v>4001420</v>
          </cell>
          <cell r="AR1921">
            <v>4</v>
          </cell>
          <cell r="AS1921">
            <v>42342</v>
          </cell>
          <cell r="AT1921" t="str">
            <v>IDU-134-2007 Terminado Construcción IDU Local  -</v>
          </cell>
          <cell r="AU1921">
            <v>0</v>
          </cell>
          <cell r="AV1921" t="str">
            <v>BUENO</v>
          </cell>
        </row>
        <row r="1922">
          <cell r="AP1922">
            <v>203910</v>
          </cell>
          <cell r="AQ1922">
            <v>4001441</v>
          </cell>
          <cell r="AR1922">
            <v>4</v>
          </cell>
          <cell r="AS1922">
            <v>41411</v>
          </cell>
          <cell r="AT1922" t="str">
            <v>SD Terminado Mantenimiento Periódico UAERMV Local  -</v>
          </cell>
          <cell r="AU1922">
            <v>0</v>
          </cell>
          <cell r="AV1922" t="str">
            <v>sc</v>
          </cell>
        </row>
        <row r="1923">
          <cell r="AP1923">
            <v>203934</v>
          </cell>
          <cell r="AQ1923">
            <v>4001450</v>
          </cell>
          <cell r="AR1923">
            <v>4</v>
          </cell>
          <cell r="AS1923">
            <v>42313</v>
          </cell>
          <cell r="AT1923" t="str">
            <v>CONV-011-2011 Terminado Acciones de Movilidad IDU Circuito Movilidad  -</v>
          </cell>
          <cell r="AU1923">
            <v>0</v>
          </cell>
          <cell r="AV1923" t="str">
            <v>sc</v>
          </cell>
        </row>
        <row r="1924">
          <cell r="AP1924">
            <v>203979</v>
          </cell>
          <cell r="AQ1924">
            <v>4001465</v>
          </cell>
          <cell r="AR1924">
            <v>4</v>
          </cell>
          <cell r="AS1924">
            <v>42342</v>
          </cell>
          <cell r="AT1924" t="str">
            <v>IDU-134-2007 Terminado Construcción IDU Local  -</v>
          </cell>
          <cell r="AU1924">
            <v>0</v>
          </cell>
          <cell r="AV1924" t="str">
            <v>BUENO</v>
          </cell>
        </row>
        <row r="1925">
          <cell r="AP1925">
            <v>203994</v>
          </cell>
          <cell r="AQ1925">
            <v>4001470</v>
          </cell>
          <cell r="AR1925">
            <v>4</v>
          </cell>
          <cell r="AS1925">
            <v>41149</v>
          </cell>
          <cell r="AT1925" t="str">
            <v>SD Terminado Mantenimiento Periódico UAERMV Arterial  -</v>
          </cell>
          <cell r="AU1925">
            <v>0</v>
          </cell>
          <cell r="AV1925" t="str">
            <v>sc</v>
          </cell>
        </row>
        <row r="1926">
          <cell r="AP1926">
            <v>204021</v>
          </cell>
          <cell r="AQ1926">
            <v>4001479</v>
          </cell>
          <cell r="AR1926">
            <v>4</v>
          </cell>
          <cell r="AS1926">
            <v>42342</v>
          </cell>
          <cell r="AT1926" t="str">
            <v>IDU-134-2007 Terminado Construcción IDU Arterial  -</v>
          </cell>
          <cell r="AU1926">
            <v>0</v>
          </cell>
          <cell r="AV1926" t="str">
            <v>sc</v>
          </cell>
        </row>
        <row r="1927">
          <cell r="AP1927">
            <v>204063</v>
          </cell>
          <cell r="AQ1927">
            <v>4001497</v>
          </cell>
          <cell r="AR1927">
            <v>4</v>
          </cell>
          <cell r="AS1927">
            <v>42342</v>
          </cell>
          <cell r="AT1927" t="str">
            <v>IDU-134-2007 Terminado Construcción IDU Circuito Movilidad  -</v>
          </cell>
          <cell r="AU1927">
            <v>0</v>
          </cell>
          <cell r="AV1927" t="str">
            <v>BUENO</v>
          </cell>
        </row>
        <row r="1928">
          <cell r="AP1928">
            <v>204066</v>
          </cell>
          <cell r="AQ1928">
            <v>4001498</v>
          </cell>
          <cell r="AR1928">
            <v>4</v>
          </cell>
          <cell r="AS1928">
            <v>42342</v>
          </cell>
          <cell r="AT1928" t="str">
            <v>IDU-134-2007 Terminado Construcción IDU Local  -</v>
          </cell>
          <cell r="AU1928">
            <v>0</v>
          </cell>
          <cell r="AV1928" t="str">
            <v>BUENO</v>
          </cell>
        </row>
        <row r="1929">
          <cell r="AP1929">
            <v>204072</v>
          </cell>
          <cell r="AQ1929">
            <v>4001501</v>
          </cell>
          <cell r="AR1929">
            <v>4</v>
          </cell>
          <cell r="AS1929">
            <v>42313</v>
          </cell>
          <cell r="AT1929" t="str">
            <v>CONV-011-2011 Terminado Acciones de Movilidad IDU Circuito Movilidad  -</v>
          </cell>
          <cell r="AU1929">
            <v>0</v>
          </cell>
          <cell r="AV1929" t="str">
            <v>BUENO</v>
          </cell>
        </row>
        <row r="1930">
          <cell r="AP1930">
            <v>204162</v>
          </cell>
          <cell r="AQ1930">
            <v>4001534</v>
          </cell>
          <cell r="AR1930">
            <v>4</v>
          </cell>
          <cell r="AS1930">
            <v>42342</v>
          </cell>
          <cell r="AT1930" t="str">
            <v>IDU-134-2007 Terminado Construcción IDU Local  -</v>
          </cell>
          <cell r="AU1930">
            <v>0</v>
          </cell>
          <cell r="AV1930" t="str">
            <v>BUENO</v>
          </cell>
        </row>
        <row r="1931">
          <cell r="AP1931">
            <v>204180</v>
          </cell>
          <cell r="AQ1931">
            <v>4001540</v>
          </cell>
          <cell r="AR1931">
            <v>4</v>
          </cell>
          <cell r="AS1931">
            <v>42342</v>
          </cell>
          <cell r="AT1931" t="str">
            <v>IDU-134-2007 Terminado Construcción IDU Circuito Movilidad  -</v>
          </cell>
          <cell r="AU1931">
            <v>0</v>
          </cell>
          <cell r="AV1931" t="str">
            <v>BUENO</v>
          </cell>
        </row>
        <row r="1932">
          <cell r="AP1932">
            <v>204240</v>
          </cell>
          <cell r="AQ1932">
            <v>4001564</v>
          </cell>
          <cell r="AR1932">
            <v>4</v>
          </cell>
          <cell r="AS1932">
            <v>41563</v>
          </cell>
          <cell r="AT1932" t="str">
            <v>SD Terminado Rehabilitación UAERMV Circuito Movilidad  -</v>
          </cell>
          <cell r="AU1932">
            <v>0</v>
          </cell>
          <cell r="AV1932" t="str">
            <v>BUENO</v>
          </cell>
        </row>
        <row r="1933">
          <cell r="AP1933">
            <v>204261</v>
          </cell>
          <cell r="AQ1933">
            <v>4001571</v>
          </cell>
          <cell r="AR1933">
            <v>4</v>
          </cell>
          <cell r="AS1933">
            <v>42342</v>
          </cell>
          <cell r="AT1933" t="str">
            <v>IDU-134-2007 Terminado Construcción IDU Circuito Movilidad  -</v>
          </cell>
          <cell r="AU1933">
            <v>0</v>
          </cell>
          <cell r="AV1933" t="str">
            <v>sc</v>
          </cell>
        </row>
        <row r="1934">
          <cell r="AP1934">
            <v>204264</v>
          </cell>
          <cell r="AQ1934">
            <v>4001572</v>
          </cell>
          <cell r="AR1934">
            <v>4</v>
          </cell>
          <cell r="AS1934">
            <v>42409</v>
          </cell>
          <cell r="AT1934" t="str">
            <v>IDU-1717-2014 Terminado Mantenimiento Periódico IDU Circuito Movilidad  -</v>
          </cell>
          <cell r="AU1934">
            <v>0</v>
          </cell>
          <cell r="AV1934" t="str">
            <v>sc</v>
          </cell>
        </row>
        <row r="1935">
          <cell r="AP1935">
            <v>204312</v>
          </cell>
          <cell r="AQ1935">
            <v>4001589</v>
          </cell>
          <cell r="AR1935">
            <v>4</v>
          </cell>
          <cell r="AS1935">
            <v>42342</v>
          </cell>
          <cell r="AT1935" t="str">
            <v>IDU-134-2007 Terminado Construcción IDU Local  -</v>
          </cell>
          <cell r="AU1935">
            <v>0</v>
          </cell>
          <cell r="AV1935" t="str">
            <v>sc</v>
          </cell>
        </row>
        <row r="1936">
          <cell r="AP1936">
            <v>204318</v>
          </cell>
          <cell r="AQ1936">
            <v>4001591</v>
          </cell>
          <cell r="AR1936">
            <v>4</v>
          </cell>
          <cell r="AS1936">
            <v>42342</v>
          </cell>
          <cell r="AT1936" t="str">
            <v>IDU-134-2007 Terminado Construcción IDU Circuito Movilidad  -</v>
          </cell>
          <cell r="AU1936">
            <v>0</v>
          </cell>
          <cell r="AV1936" t="str">
            <v>BUENO</v>
          </cell>
        </row>
        <row r="1937">
          <cell r="AP1937">
            <v>204345</v>
          </cell>
          <cell r="AQ1937">
            <v>4001600</v>
          </cell>
          <cell r="AR1937">
            <v>4</v>
          </cell>
          <cell r="AS1937">
            <v>42409</v>
          </cell>
          <cell r="AT1937" t="str">
            <v>IDU-1717-2014 Terminado Mantenimiento Periódico IDU Circuito Movilidad  -</v>
          </cell>
          <cell r="AU1937">
            <v>0</v>
          </cell>
          <cell r="AV1937" t="str">
            <v>sc</v>
          </cell>
        </row>
        <row r="1938">
          <cell r="AP1938">
            <v>204405</v>
          </cell>
          <cell r="AQ1938">
            <v>4001625</v>
          </cell>
          <cell r="AR1938">
            <v>4</v>
          </cell>
          <cell r="AS1938">
            <v>42409</v>
          </cell>
          <cell r="AT1938" t="str">
            <v>IDU-1717-2014 Terminado Mantenimiento Periódico IDU Circuito Movilidad  -</v>
          </cell>
          <cell r="AU1938">
            <v>0</v>
          </cell>
          <cell r="AV1938" t="str">
            <v>sc</v>
          </cell>
        </row>
        <row r="1939">
          <cell r="AP1939">
            <v>204477</v>
          </cell>
          <cell r="AQ1939">
            <v>4001655</v>
          </cell>
          <cell r="AR1939">
            <v>4</v>
          </cell>
          <cell r="AS1939">
            <v>42578</v>
          </cell>
          <cell r="AT1939" t="str">
            <v>COP-132-2016 Terminado Construcción FDL SAN CRISTOBAL Local PROYECTO 1025 -</v>
          </cell>
          <cell r="AU1939">
            <v>0</v>
          </cell>
          <cell r="AV1939" t="str">
            <v>sc</v>
          </cell>
        </row>
        <row r="1940">
          <cell r="AP1940">
            <v>204483</v>
          </cell>
          <cell r="AQ1940">
            <v>4001657</v>
          </cell>
          <cell r="AR1940">
            <v>4</v>
          </cell>
          <cell r="AS1940">
            <v>42409</v>
          </cell>
          <cell r="AT1940" t="str">
            <v>IDU-1717-2014 Terminado Mantenimiento Periódico IDU Circuito Movilidad  -</v>
          </cell>
          <cell r="AU1940">
            <v>0</v>
          </cell>
          <cell r="AV1940" t="str">
            <v>sc</v>
          </cell>
        </row>
        <row r="1941">
          <cell r="AP1941">
            <v>204510</v>
          </cell>
          <cell r="AQ1941">
            <v>4001668</v>
          </cell>
          <cell r="AR1941">
            <v>4</v>
          </cell>
          <cell r="AS1941">
            <v>42342</v>
          </cell>
          <cell r="AT1941" t="str">
            <v>IDU-134-2007 Terminado Construcción IDU Circuito Movilidad  -</v>
          </cell>
          <cell r="AU1941">
            <v>0</v>
          </cell>
          <cell r="AV1941" t="str">
            <v>BUENO</v>
          </cell>
        </row>
        <row r="1942">
          <cell r="AP1942">
            <v>204540</v>
          </cell>
          <cell r="AQ1942">
            <v>4001683</v>
          </cell>
          <cell r="AR1942">
            <v>4</v>
          </cell>
          <cell r="AS1942">
            <v>42578</v>
          </cell>
          <cell r="AT1942" t="str">
            <v>COP-159-2014 Terminado Construcción FDL SAN CRISTOBAL Circuito Movilidad PROYECTO 1025 -</v>
          </cell>
          <cell r="AU1942">
            <v>0</v>
          </cell>
          <cell r="AV1942" t="str">
            <v>INTERV - ALC</v>
          </cell>
        </row>
        <row r="1943">
          <cell r="AP1943">
            <v>204618</v>
          </cell>
          <cell r="AQ1943">
            <v>4001718</v>
          </cell>
          <cell r="AR1943">
            <v>4</v>
          </cell>
          <cell r="AS1943">
            <v>42342</v>
          </cell>
          <cell r="AT1943" t="str">
            <v>IDU-134-2007 Terminado Construcción IDU Circuito Movilidad  -</v>
          </cell>
          <cell r="AU1943">
            <v>0</v>
          </cell>
          <cell r="AV1943" t="str">
            <v>BUENO</v>
          </cell>
        </row>
        <row r="1944">
          <cell r="AP1944">
            <v>204771</v>
          </cell>
          <cell r="AQ1944">
            <v>4001795</v>
          </cell>
          <cell r="AR1944">
            <v>4</v>
          </cell>
          <cell r="AS1944">
            <v>42342</v>
          </cell>
          <cell r="AT1944" t="str">
            <v>IDU-134-2007 Terminado Construcción IDU Circuito Movilidad  -</v>
          </cell>
          <cell r="AU1944">
            <v>0</v>
          </cell>
          <cell r="AV1944" t="str">
            <v>BUENO</v>
          </cell>
        </row>
        <row r="1945">
          <cell r="AP1945">
            <v>204951</v>
          </cell>
          <cell r="AQ1945">
            <v>4001882</v>
          </cell>
          <cell r="AR1945">
            <v>4</v>
          </cell>
          <cell r="AS1945">
            <v>42342</v>
          </cell>
          <cell r="AT1945" t="str">
            <v>IDU-134-2007 Terminado Construcción IDU Circuito Movilidad  -</v>
          </cell>
          <cell r="AU1945">
            <v>0</v>
          </cell>
          <cell r="AV1945" t="str">
            <v>BUENO</v>
          </cell>
        </row>
        <row r="1946">
          <cell r="AP1946">
            <v>205074</v>
          </cell>
          <cell r="AQ1946">
            <v>4001937</v>
          </cell>
          <cell r="AR1946">
            <v>4</v>
          </cell>
          <cell r="AS1946">
            <v>42342</v>
          </cell>
          <cell r="AT1946" t="str">
            <v>IDU-134-2007 Terminado Construcción IDU Local  -</v>
          </cell>
          <cell r="AU1946">
            <v>0</v>
          </cell>
          <cell r="AV1946" t="str">
            <v>sc</v>
          </cell>
        </row>
        <row r="1947">
          <cell r="AP1947">
            <v>205152</v>
          </cell>
          <cell r="AQ1947">
            <v>4001966</v>
          </cell>
          <cell r="AR1947">
            <v>4</v>
          </cell>
          <cell r="AS1947">
            <v>40799</v>
          </cell>
          <cell r="AT1947" t="str">
            <v>UMV-188-2009 Terminado Mantenimiento Periódico UAERMV Circuito Movilidad  -</v>
          </cell>
          <cell r="AU1947">
            <v>0</v>
          </cell>
          <cell r="AV1947" t="str">
            <v>sc</v>
          </cell>
        </row>
        <row r="1948">
          <cell r="AP1948">
            <v>205188</v>
          </cell>
          <cell r="AQ1948">
            <v>4001980</v>
          </cell>
          <cell r="AR1948">
            <v>4</v>
          </cell>
          <cell r="AS1948">
            <v>42342</v>
          </cell>
          <cell r="AT1948" t="str">
            <v>IDU-134-2007 Terminado Construcción IDU Local  -</v>
          </cell>
          <cell r="AU1948">
            <v>0</v>
          </cell>
          <cell r="AV1948" t="str">
            <v>sc</v>
          </cell>
        </row>
        <row r="1949">
          <cell r="AP1949">
            <v>205263</v>
          </cell>
          <cell r="AQ1949">
            <v>4002008</v>
          </cell>
          <cell r="AR1949">
            <v>4</v>
          </cell>
          <cell r="AS1949">
            <v>42342</v>
          </cell>
          <cell r="AT1949" t="str">
            <v>IDU-134-2007 Terminado Construcción IDU Circuito Movilidad  -</v>
          </cell>
          <cell r="AU1949">
            <v>0</v>
          </cell>
          <cell r="AV1949" t="str">
            <v>BUENO</v>
          </cell>
        </row>
        <row r="1950">
          <cell r="AP1950">
            <v>205311</v>
          </cell>
          <cell r="AQ1950">
            <v>4002026</v>
          </cell>
          <cell r="AR1950">
            <v>4</v>
          </cell>
          <cell r="AS1950">
            <v>42342</v>
          </cell>
          <cell r="AT1950" t="str">
            <v>IDU-134-2007 Terminado Construcción IDU Circuito Movilidad  -</v>
          </cell>
          <cell r="AU1950">
            <v>0</v>
          </cell>
          <cell r="AV1950" t="str">
            <v>VIABLE</v>
          </cell>
        </row>
        <row r="1951">
          <cell r="AP1951">
            <v>205398</v>
          </cell>
          <cell r="AQ1951">
            <v>4002062</v>
          </cell>
          <cell r="AR1951">
            <v>4</v>
          </cell>
          <cell r="AS1951">
            <v>42342</v>
          </cell>
          <cell r="AT1951" t="str">
            <v>IDU-134-2007 Terminado Construcción IDU Circuito Movilidad  -</v>
          </cell>
          <cell r="AU1951">
            <v>0</v>
          </cell>
          <cell r="AV1951" t="str">
            <v>BUENO</v>
          </cell>
        </row>
        <row r="1952">
          <cell r="AP1952">
            <v>205431</v>
          </cell>
          <cell r="AQ1952">
            <v>4002077</v>
          </cell>
          <cell r="AR1952">
            <v>4</v>
          </cell>
          <cell r="AS1952">
            <v>42313</v>
          </cell>
          <cell r="AT1952" t="str">
            <v>CONV-011-2011 Terminado Acciones de Movilidad IDU Circuito Movilidad  -</v>
          </cell>
          <cell r="AU1952">
            <v>0</v>
          </cell>
          <cell r="AV1952" t="str">
            <v>sc</v>
          </cell>
        </row>
        <row r="1953">
          <cell r="AP1953">
            <v>205464</v>
          </cell>
          <cell r="AQ1953">
            <v>4002089</v>
          </cell>
          <cell r="AR1953">
            <v>4</v>
          </cell>
          <cell r="AS1953">
            <v>42313</v>
          </cell>
          <cell r="AT1953" t="str">
            <v>CONV-011-2011 Terminado Acciones de Movilidad IDU Local  -</v>
          </cell>
          <cell r="AU1953">
            <v>0</v>
          </cell>
          <cell r="AV1953" t="str">
            <v>sc</v>
          </cell>
        </row>
        <row r="1954">
          <cell r="AP1954">
            <v>205617</v>
          </cell>
          <cell r="AQ1954">
            <v>4002160</v>
          </cell>
          <cell r="AR1954">
            <v>4</v>
          </cell>
          <cell r="AS1954">
            <v>42578</v>
          </cell>
          <cell r="AT1954" t="str">
            <v>COP-133-2013 Terminado Construcción FDL SAN CRISTOBAL Local SD -</v>
          </cell>
          <cell r="AU1954">
            <v>0</v>
          </cell>
          <cell r="AV1954" t="str">
            <v>INTERV - ALC</v>
          </cell>
        </row>
        <row r="1955">
          <cell r="AP1955">
            <v>205647</v>
          </cell>
          <cell r="AQ1955">
            <v>4002173</v>
          </cell>
          <cell r="AR1955">
            <v>4</v>
          </cell>
          <cell r="AS1955">
            <v>41298</v>
          </cell>
          <cell r="AT1955" t="str">
            <v>CONV-011-2011 Terminado Mantenimiento Periódico UAERMV Local  -</v>
          </cell>
          <cell r="AU1955">
            <v>0</v>
          </cell>
          <cell r="AV1955" t="str">
            <v>sc</v>
          </cell>
        </row>
        <row r="1956">
          <cell r="AP1956">
            <v>205872</v>
          </cell>
          <cell r="AQ1956">
            <v>4002284</v>
          </cell>
          <cell r="AR1956">
            <v>4</v>
          </cell>
          <cell r="AS1956">
            <v>42313</v>
          </cell>
          <cell r="AT1956" t="str">
            <v>CONV-011-2011 Terminado Mantenimiento Periódico IDU Circuito Movilidad  -</v>
          </cell>
          <cell r="AU1956">
            <v>0</v>
          </cell>
          <cell r="AV1956" t="str">
            <v>VIABLE</v>
          </cell>
        </row>
        <row r="1957">
          <cell r="AP1957">
            <v>205890</v>
          </cell>
          <cell r="AQ1957">
            <v>4002294</v>
          </cell>
          <cell r="AR1957">
            <v>4</v>
          </cell>
          <cell r="AS1957">
            <v>42313</v>
          </cell>
          <cell r="AT1957" t="str">
            <v>CONV-011-2011 Terminado Acciones de Movilidad IDU Circuito Movilidad  -</v>
          </cell>
          <cell r="AU1957">
            <v>0</v>
          </cell>
          <cell r="AV1957" t="str">
            <v>sc</v>
          </cell>
        </row>
        <row r="1958">
          <cell r="AP1958">
            <v>205938</v>
          </cell>
          <cell r="AQ1958">
            <v>4002320</v>
          </cell>
          <cell r="AR1958">
            <v>4</v>
          </cell>
          <cell r="AS1958">
            <v>42313</v>
          </cell>
          <cell r="AT1958" t="str">
            <v>CONV-011-2011 Terminado Mantenimiento Periódico IDU Circuito Movilidad  -</v>
          </cell>
          <cell r="AU1958">
            <v>0</v>
          </cell>
          <cell r="AV1958" t="str">
            <v>VIABLE</v>
          </cell>
        </row>
        <row r="1959">
          <cell r="AP1959">
            <v>205950</v>
          </cell>
          <cell r="AQ1959">
            <v>4002330</v>
          </cell>
          <cell r="AR1959">
            <v>4</v>
          </cell>
          <cell r="AS1959">
            <v>42578</v>
          </cell>
          <cell r="AT1959" t="str">
            <v>COP-133-2013 Terminado Conservacion FDL SAN CRISTOBAL Local SD -</v>
          </cell>
          <cell r="AU1959">
            <v>0</v>
          </cell>
          <cell r="AV1959" t="str">
            <v>sc</v>
          </cell>
        </row>
        <row r="1960">
          <cell r="AP1960">
            <v>206022</v>
          </cell>
          <cell r="AQ1960">
            <v>4002358</v>
          </cell>
          <cell r="AR1960">
            <v>4</v>
          </cell>
          <cell r="AS1960">
            <v>42313</v>
          </cell>
          <cell r="AT1960" t="str">
            <v>CONV-011-2011 Terminado Mantenimiento Periódico IDU Circuito Movilidad  -</v>
          </cell>
          <cell r="AU1960">
            <v>0</v>
          </cell>
          <cell r="AV1960" t="str">
            <v>VIABLE</v>
          </cell>
        </row>
        <row r="1961">
          <cell r="AP1961">
            <v>206055</v>
          </cell>
          <cell r="AQ1961">
            <v>4002384</v>
          </cell>
          <cell r="AR1961">
            <v>4</v>
          </cell>
          <cell r="AS1961">
            <v>42578</v>
          </cell>
          <cell r="AT1961" t="str">
            <v>COP-133-2013 Terminado Construcción FDL SAN CRISTOBAL Local SD -</v>
          </cell>
          <cell r="AU1961">
            <v>0</v>
          </cell>
          <cell r="AV1961" t="str">
            <v>sc</v>
          </cell>
        </row>
        <row r="1962">
          <cell r="AP1962">
            <v>206094</v>
          </cell>
          <cell r="AQ1962">
            <v>4002404</v>
          </cell>
          <cell r="AR1962">
            <v>4</v>
          </cell>
          <cell r="AS1962">
            <v>42313</v>
          </cell>
          <cell r="AT1962" t="str">
            <v>CONV-011-2011 Terminado Acciones de Movilidad IDU Circuito Movilidad  -</v>
          </cell>
          <cell r="AU1962">
            <v>0</v>
          </cell>
          <cell r="AV1962" t="str">
            <v>sc</v>
          </cell>
        </row>
        <row r="1963">
          <cell r="AP1963">
            <v>206103</v>
          </cell>
          <cell r="AQ1963">
            <v>4002422</v>
          </cell>
          <cell r="AR1963">
            <v>4</v>
          </cell>
          <cell r="AS1963">
            <v>42313</v>
          </cell>
          <cell r="AT1963" t="str">
            <v>CONV-011-2011 Terminado Mantenimiento Periódico IDU Circuito Movilidad  -</v>
          </cell>
          <cell r="AU1963">
            <v>0</v>
          </cell>
          <cell r="AV1963" t="str">
            <v>VIABLE</v>
          </cell>
        </row>
        <row r="1964">
          <cell r="AP1964">
            <v>206124</v>
          </cell>
          <cell r="AQ1964">
            <v>4002431</v>
          </cell>
          <cell r="AR1964">
            <v>4</v>
          </cell>
          <cell r="AS1964">
            <v>42578</v>
          </cell>
          <cell r="AT1964" t="str">
            <v>COP-158-2014 Terminado Conservacion FDL SAN CRISTOBAL Local PROYECTO 1025 -</v>
          </cell>
          <cell r="AU1964">
            <v>0</v>
          </cell>
          <cell r="AV1964" t="str">
            <v>sc</v>
          </cell>
        </row>
        <row r="1965">
          <cell r="AP1965">
            <v>206151</v>
          </cell>
          <cell r="AQ1965">
            <v>4002448</v>
          </cell>
          <cell r="AR1965">
            <v>4</v>
          </cell>
          <cell r="AS1965">
            <v>42313</v>
          </cell>
          <cell r="AT1965" t="str">
            <v>CONV-011-2011 Terminado Acciones de Movilidad IDU Circuito Movilidad  -</v>
          </cell>
          <cell r="AU1965">
            <v>0</v>
          </cell>
          <cell r="AV1965" t="str">
            <v>sc</v>
          </cell>
        </row>
        <row r="1966">
          <cell r="AP1966">
            <v>206181</v>
          </cell>
          <cell r="AQ1966">
            <v>4002467</v>
          </cell>
          <cell r="AR1966">
            <v>4</v>
          </cell>
          <cell r="AS1966">
            <v>42313</v>
          </cell>
          <cell r="AT1966" t="str">
            <v>CONV-011-2011 Terminado Mantenimiento Periódico IDU Circuito Movilidad  -</v>
          </cell>
          <cell r="AU1966">
            <v>0</v>
          </cell>
          <cell r="AV1966" t="str">
            <v>VIABLE</v>
          </cell>
        </row>
        <row r="1967">
          <cell r="AP1967">
            <v>206262</v>
          </cell>
          <cell r="AQ1967">
            <v>4002519</v>
          </cell>
          <cell r="AR1967">
            <v>4</v>
          </cell>
          <cell r="AS1967">
            <v>42313</v>
          </cell>
          <cell r="AT1967" t="str">
            <v>CONV-011-2011 Terminado Mantenimiento Periódico IDU Circuito Movilidad  -</v>
          </cell>
          <cell r="AU1967">
            <v>0</v>
          </cell>
          <cell r="AV1967" t="str">
            <v>VIABLE</v>
          </cell>
        </row>
        <row r="1968">
          <cell r="AP1968">
            <v>206319</v>
          </cell>
          <cell r="AQ1968">
            <v>4002558</v>
          </cell>
          <cell r="AR1968">
            <v>4</v>
          </cell>
          <cell r="AS1968">
            <v>42313</v>
          </cell>
          <cell r="AT1968" t="str">
            <v>CONV-011-2011 Terminado Acciones de Movilidad IDU Circuito Movilidad  -</v>
          </cell>
          <cell r="AU1968">
            <v>0</v>
          </cell>
          <cell r="AV1968" t="str">
            <v>VIABLE</v>
          </cell>
        </row>
        <row r="1969">
          <cell r="AP1969">
            <v>206328</v>
          </cell>
          <cell r="AQ1969">
            <v>4002566</v>
          </cell>
          <cell r="AR1969">
            <v>4</v>
          </cell>
          <cell r="AS1969">
            <v>41096</v>
          </cell>
          <cell r="AT1969" t="str">
            <v>CONV-011-2011 Terminado Mantenimiento Periódico UAERMV Arterial  -</v>
          </cell>
          <cell r="AU1969">
            <v>0</v>
          </cell>
          <cell r="AV1969" t="str">
            <v>MVA</v>
          </cell>
        </row>
        <row r="1970">
          <cell r="AP1970">
            <v>206364</v>
          </cell>
          <cell r="AQ1970">
            <v>4002587</v>
          </cell>
          <cell r="AR1970">
            <v>4</v>
          </cell>
          <cell r="AS1970">
            <v>42313</v>
          </cell>
          <cell r="AT1970" t="str">
            <v>CONV-011-2011 Terminado Acciones de Movilidad IDU Circuito Movilidad  -</v>
          </cell>
          <cell r="AU1970">
            <v>0</v>
          </cell>
          <cell r="AV1970" t="str">
            <v>VIABLE</v>
          </cell>
        </row>
        <row r="1971">
          <cell r="AP1971">
            <v>206388</v>
          </cell>
          <cell r="AQ1971">
            <v>4002609</v>
          </cell>
          <cell r="AR1971">
            <v>4</v>
          </cell>
          <cell r="AS1971">
            <v>41096</v>
          </cell>
          <cell r="AT1971" t="str">
            <v>CONV-011-2011 Terminado Mantenimiento Periódico UAERMV Arterial  -</v>
          </cell>
          <cell r="AU1971">
            <v>0</v>
          </cell>
          <cell r="AV1971" t="str">
            <v>sc</v>
          </cell>
        </row>
        <row r="1972">
          <cell r="AP1972">
            <v>206397</v>
          </cell>
          <cell r="AQ1972">
            <v>4002613</v>
          </cell>
          <cell r="AR1972">
            <v>4</v>
          </cell>
          <cell r="AS1972">
            <v>42313</v>
          </cell>
          <cell r="AT1972" t="str">
            <v>CONV-011-2011 Terminado Acciones de Movilidad IDU Circuito Movilidad  -</v>
          </cell>
          <cell r="AU1972">
            <v>0</v>
          </cell>
          <cell r="AV1972" t="str">
            <v>VIABLE</v>
          </cell>
        </row>
        <row r="1973">
          <cell r="AP1973">
            <v>206481</v>
          </cell>
          <cell r="AQ1973">
            <v>4002665</v>
          </cell>
          <cell r="AR1973">
            <v>4</v>
          </cell>
          <cell r="AS1973">
            <v>42313</v>
          </cell>
          <cell r="AT1973" t="str">
            <v>CONV-011-2011 Terminado Acciones de Movilidad IDU Circuito Movilidad  -</v>
          </cell>
          <cell r="AU1973">
            <v>0</v>
          </cell>
          <cell r="AV1973" t="str">
            <v>VIABLE</v>
          </cell>
        </row>
        <row r="1974">
          <cell r="AP1974">
            <v>206484</v>
          </cell>
          <cell r="AQ1974">
            <v>4002669</v>
          </cell>
          <cell r="AR1974">
            <v>4</v>
          </cell>
          <cell r="AS1974">
            <v>42313</v>
          </cell>
          <cell r="AT1974" t="str">
            <v>IDU-1804-2013 Terminado Mantenimiento Periódico IDU Arterial  -</v>
          </cell>
          <cell r="AU1974">
            <v>0</v>
          </cell>
          <cell r="AV1974" t="str">
            <v>sc</v>
          </cell>
        </row>
        <row r="1975">
          <cell r="AP1975">
            <v>206493</v>
          </cell>
          <cell r="AQ1975">
            <v>4002674</v>
          </cell>
          <cell r="AR1975">
            <v>4</v>
          </cell>
          <cell r="AS1975">
            <v>40645</v>
          </cell>
          <cell r="AT1975" t="str">
            <v>UMV-188-2009 Terminado Mantenimiento Periódico UAERMV Local  -</v>
          </cell>
          <cell r="AU1975">
            <v>0</v>
          </cell>
          <cell r="AV1975" t="str">
            <v>sc</v>
          </cell>
        </row>
        <row r="1976">
          <cell r="AP1976">
            <v>206538</v>
          </cell>
          <cell r="AQ1976">
            <v>4002703</v>
          </cell>
          <cell r="AR1976">
            <v>4</v>
          </cell>
          <cell r="AS1976">
            <v>42313</v>
          </cell>
          <cell r="AT1976" t="str">
            <v>CONV-011-2011 Terminado Acciones de Movilidad IDU Arterial  -</v>
          </cell>
          <cell r="AU1976">
            <v>0</v>
          </cell>
          <cell r="AV1976" t="str">
            <v>sc</v>
          </cell>
        </row>
        <row r="1977">
          <cell r="AP1977">
            <v>206562</v>
          </cell>
          <cell r="AQ1977">
            <v>4002714</v>
          </cell>
          <cell r="AR1977">
            <v>4</v>
          </cell>
          <cell r="AS1977">
            <v>42313</v>
          </cell>
          <cell r="AT1977" t="str">
            <v>CONV-011-2011 Terminado Acciones de Movilidad IDU Circuito Movilidad  -</v>
          </cell>
          <cell r="AU1977">
            <v>0</v>
          </cell>
          <cell r="AV1977" t="str">
            <v>VIABLE</v>
          </cell>
        </row>
        <row r="1978">
          <cell r="AP1978">
            <v>206565</v>
          </cell>
          <cell r="AQ1978">
            <v>4002715</v>
          </cell>
          <cell r="AR1978">
            <v>4</v>
          </cell>
          <cell r="AS1978">
            <v>42313</v>
          </cell>
          <cell r="AT1978" t="str">
            <v>CONV-011-2011 Terminado Acciones de Movilidad IDU Circuito Movilidad  -</v>
          </cell>
          <cell r="AU1978">
            <v>0</v>
          </cell>
          <cell r="AV1978" t="str">
            <v>VIABLE</v>
          </cell>
        </row>
        <row r="1979">
          <cell r="AP1979">
            <v>206568</v>
          </cell>
          <cell r="AQ1979">
            <v>4002716</v>
          </cell>
          <cell r="AR1979">
            <v>4</v>
          </cell>
          <cell r="AS1979">
            <v>42313</v>
          </cell>
          <cell r="AT1979" t="str">
            <v>CONV-011-2011 Terminado Acciones de Movilidad IDU Circuito Movilidad  -</v>
          </cell>
          <cell r="AU1979">
            <v>0</v>
          </cell>
          <cell r="AV1979" t="str">
            <v>VIABLE</v>
          </cell>
        </row>
        <row r="1980">
          <cell r="AP1980">
            <v>206637</v>
          </cell>
          <cell r="AQ1980">
            <v>4002762</v>
          </cell>
          <cell r="AR1980">
            <v>4</v>
          </cell>
          <cell r="AS1980">
            <v>42313</v>
          </cell>
          <cell r="AT1980" t="str">
            <v>CONV-011-2011 Terminado Acciones de Movilidad IDU Arterial  -</v>
          </cell>
          <cell r="AU1980">
            <v>0</v>
          </cell>
          <cell r="AV1980" t="str">
            <v>sc</v>
          </cell>
        </row>
        <row r="1981">
          <cell r="AP1981">
            <v>206853</v>
          </cell>
          <cell r="AQ1981">
            <v>4002958</v>
          </cell>
          <cell r="AR1981">
            <v>4</v>
          </cell>
          <cell r="AS1981">
            <v>42313</v>
          </cell>
          <cell r="AT1981" t="str">
            <v>CONV-011-2011 Terminado Acciones de Movilidad IDU Circuito Movilidad  -</v>
          </cell>
          <cell r="AU1981">
            <v>0</v>
          </cell>
          <cell r="AV1981" t="str">
            <v>sc</v>
          </cell>
        </row>
        <row r="1982">
          <cell r="AP1982">
            <v>206877</v>
          </cell>
          <cell r="AQ1982">
            <v>4002975</v>
          </cell>
          <cell r="AR1982">
            <v>4</v>
          </cell>
          <cell r="AS1982">
            <v>42313</v>
          </cell>
          <cell r="AT1982" t="str">
            <v>CONV-011-2011 Terminado Acciones de Movilidad IDU Circuito Movilidad  -</v>
          </cell>
          <cell r="AU1982">
            <v>0</v>
          </cell>
          <cell r="AV1982" t="str">
            <v>sc</v>
          </cell>
        </row>
        <row r="1983">
          <cell r="AP1983">
            <v>206907</v>
          </cell>
          <cell r="AQ1983">
            <v>4003007</v>
          </cell>
          <cell r="AR1983">
            <v>4</v>
          </cell>
          <cell r="AS1983">
            <v>42313</v>
          </cell>
          <cell r="AT1983" t="str">
            <v>CONV-011-2011 Terminado Acciones de Movilidad IDU Arterial  -</v>
          </cell>
          <cell r="AU1983">
            <v>0</v>
          </cell>
          <cell r="AV1983" t="str">
            <v>sc</v>
          </cell>
        </row>
        <row r="1984">
          <cell r="AP1984">
            <v>206910</v>
          </cell>
          <cell r="AQ1984">
            <v>4003008</v>
          </cell>
          <cell r="AR1984">
            <v>4</v>
          </cell>
          <cell r="AS1984">
            <v>42313</v>
          </cell>
          <cell r="AT1984" t="str">
            <v>CONV-011-2011 Terminado Acciones de Movilidad IDU Arterial  -</v>
          </cell>
          <cell r="AU1984">
            <v>0</v>
          </cell>
          <cell r="AV1984" t="str">
            <v>sc</v>
          </cell>
        </row>
        <row r="1985">
          <cell r="AP1985">
            <v>206916</v>
          </cell>
          <cell r="AQ1985">
            <v>4003016</v>
          </cell>
          <cell r="AR1985">
            <v>4</v>
          </cell>
          <cell r="AS1985">
            <v>42313</v>
          </cell>
          <cell r="AT1985" t="str">
            <v>CONV-011-2011 Terminado Acciones de Movilidad IDU Circuito Movilidad  -</v>
          </cell>
          <cell r="AU1985">
            <v>0</v>
          </cell>
          <cell r="AV1985" t="str">
            <v>sc</v>
          </cell>
        </row>
        <row r="1986">
          <cell r="AP1986">
            <v>207030</v>
          </cell>
          <cell r="AQ1986">
            <v>4003125</v>
          </cell>
          <cell r="AR1986">
            <v>4</v>
          </cell>
          <cell r="AS1986">
            <v>42313</v>
          </cell>
          <cell r="AT1986" t="str">
            <v>CONV-011-2011 Terminado Acciones de Movilidad IDU Arterial  -</v>
          </cell>
          <cell r="AU1986">
            <v>0</v>
          </cell>
          <cell r="AV1986" t="str">
            <v>sc</v>
          </cell>
        </row>
        <row r="1987">
          <cell r="AP1987">
            <v>207159</v>
          </cell>
          <cell r="AQ1987">
            <v>4003236</v>
          </cell>
          <cell r="AR1987">
            <v>4</v>
          </cell>
          <cell r="AS1987">
            <v>42313</v>
          </cell>
          <cell r="AT1987" t="str">
            <v>CONV-011-2011 Terminado Acciones de Movilidad IDU Arterial  -</v>
          </cell>
          <cell r="AU1987">
            <v>0</v>
          </cell>
          <cell r="AV1987" t="str">
            <v>sc</v>
          </cell>
        </row>
        <row r="1988">
          <cell r="AP1988">
            <v>207231</v>
          </cell>
          <cell r="AQ1988">
            <v>4003287</v>
          </cell>
          <cell r="AR1988">
            <v>4</v>
          </cell>
          <cell r="AS1988">
            <v>42313</v>
          </cell>
          <cell r="AT1988" t="str">
            <v>CONV-011-2011 Terminado Acciones de Movilidad IDU Circuito Movilidad  -</v>
          </cell>
          <cell r="AU1988">
            <v>0</v>
          </cell>
          <cell r="AV1988" t="str">
            <v>sc</v>
          </cell>
        </row>
        <row r="1989">
          <cell r="AP1989">
            <v>207258</v>
          </cell>
          <cell r="AQ1989">
            <v>4003306</v>
          </cell>
          <cell r="AR1989">
            <v>4</v>
          </cell>
          <cell r="AS1989">
            <v>42313</v>
          </cell>
          <cell r="AT1989" t="str">
            <v>IDU-1804-2013 Terminado Mantenimiento Periódico IDU Arterial  -</v>
          </cell>
          <cell r="AU1989">
            <v>0</v>
          </cell>
          <cell r="AV1989" t="str">
            <v>sc</v>
          </cell>
        </row>
        <row r="1990">
          <cell r="AP1990">
            <v>207309</v>
          </cell>
          <cell r="AQ1990">
            <v>4003342</v>
          </cell>
          <cell r="AR1990">
            <v>4</v>
          </cell>
          <cell r="AS1990">
            <v>42313</v>
          </cell>
          <cell r="AT1990" t="str">
            <v>CONV-011-2011 Terminado Acciones de Movilidad IDU Circuito Movilidad  -</v>
          </cell>
          <cell r="AU1990">
            <v>0</v>
          </cell>
          <cell r="AV1990" t="str">
            <v>sc</v>
          </cell>
        </row>
        <row r="1991">
          <cell r="AP1991">
            <v>207315</v>
          </cell>
          <cell r="AQ1991">
            <v>4003344</v>
          </cell>
          <cell r="AR1991">
            <v>4</v>
          </cell>
          <cell r="AS1991">
            <v>42313</v>
          </cell>
          <cell r="AT1991" t="str">
            <v>CONV-011-2011 Terminado Acciones de Movilidad IDU Circuito Movilidad  -</v>
          </cell>
          <cell r="AU1991">
            <v>0</v>
          </cell>
          <cell r="AV1991" t="str">
            <v>sc</v>
          </cell>
        </row>
        <row r="1992">
          <cell r="AP1992">
            <v>207369</v>
          </cell>
          <cell r="AQ1992">
            <v>4003375</v>
          </cell>
          <cell r="AR1992">
            <v>4</v>
          </cell>
          <cell r="AS1992">
            <v>42313</v>
          </cell>
          <cell r="AT1992" t="str">
            <v>CONV-011-2011 Terminado Acciones de Movilidad IDU Circuito Movilidad  -</v>
          </cell>
          <cell r="AU1992">
            <v>0</v>
          </cell>
          <cell r="AV1992" t="str">
            <v>sc</v>
          </cell>
        </row>
        <row r="1993">
          <cell r="AP1993">
            <v>207426</v>
          </cell>
          <cell r="AQ1993">
            <v>4003401</v>
          </cell>
          <cell r="AR1993">
            <v>4</v>
          </cell>
          <cell r="AS1993">
            <v>42313</v>
          </cell>
          <cell r="AT1993" t="str">
            <v>CONV-011-2011 Terminado Acciones de Movilidad IDU Circuito Movilidad  -</v>
          </cell>
          <cell r="AU1993">
            <v>0</v>
          </cell>
          <cell r="AV1993" t="str">
            <v>sc</v>
          </cell>
        </row>
        <row r="1994">
          <cell r="AP1994">
            <v>207450</v>
          </cell>
          <cell r="AQ1994">
            <v>4003418</v>
          </cell>
          <cell r="AR1994">
            <v>4</v>
          </cell>
          <cell r="AS1994">
            <v>42313</v>
          </cell>
          <cell r="AT1994" t="str">
            <v>CONV-011-2011 Terminado Acciones de Movilidad IDU Circuito Movilidad  -</v>
          </cell>
          <cell r="AU1994">
            <v>0</v>
          </cell>
          <cell r="AV1994" t="str">
            <v>sc</v>
          </cell>
        </row>
        <row r="1995">
          <cell r="AP1995">
            <v>207483</v>
          </cell>
          <cell r="AQ1995">
            <v>4003436</v>
          </cell>
          <cell r="AR1995">
            <v>4</v>
          </cell>
          <cell r="AS1995">
            <v>42313</v>
          </cell>
          <cell r="AT1995" t="str">
            <v>IDU-1804-2013 Terminado Mantenimiento Periódico IDU Arterial  -</v>
          </cell>
          <cell r="AU1995">
            <v>0</v>
          </cell>
          <cell r="AV1995" t="str">
            <v>VIABLE</v>
          </cell>
        </row>
        <row r="1996">
          <cell r="AP1996">
            <v>207510</v>
          </cell>
          <cell r="AQ1996">
            <v>4003457</v>
          </cell>
          <cell r="AR1996">
            <v>4</v>
          </cell>
          <cell r="AS1996">
            <v>42789</v>
          </cell>
          <cell r="AT1996" t="str">
            <v>SD Reservado Conservacion UAERMV Circuito Movilidad SD -</v>
          </cell>
          <cell r="AU1996">
            <v>0</v>
          </cell>
          <cell r="AV1996" t="str">
            <v>sc</v>
          </cell>
        </row>
        <row r="1997">
          <cell r="AP1997">
            <v>207555</v>
          </cell>
          <cell r="AQ1997">
            <v>4003479</v>
          </cell>
          <cell r="AR1997">
            <v>4</v>
          </cell>
          <cell r="AS1997">
            <v>42789</v>
          </cell>
          <cell r="AT1997" t="str">
            <v>SD Reservado Conservacion UAERMV Circuito Movilidad SD -</v>
          </cell>
          <cell r="AU1997">
            <v>0</v>
          </cell>
          <cell r="AV1997" t="str">
            <v>sc</v>
          </cell>
        </row>
        <row r="1998">
          <cell r="AP1998">
            <v>207585</v>
          </cell>
          <cell r="AQ1998">
            <v>4003495</v>
          </cell>
          <cell r="AR1998">
            <v>4</v>
          </cell>
          <cell r="AS1998">
            <v>42577</v>
          </cell>
          <cell r="AT1998" t="str">
            <v>SD Reservado Diagnostico IDU Circuito Movilidad SITP 2016 -</v>
          </cell>
          <cell r="AU1998">
            <v>0</v>
          </cell>
          <cell r="AV1998" t="str">
            <v>sc</v>
          </cell>
        </row>
        <row r="1999">
          <cell r="AP1999">
            <v>207615</v>
          </cell>
          <cell r="AQ1999">
            <v>4003510</v>
          </cell>
          <cell r="AR1999">
            <v>4</v>
          </cell>
          <cell r="AS1999">
            <v>42313</v>
          </cell>
          <cell r="AT1999" t="str">
            <v>IDU-1804-2013 Terminado Mantenimiento Periódico IDU Arterial  -</v>
          </cell>
          <cell r="AU1999">
            <v>0</v>
          </cell>
          <cell r="AV1999" t="str">
            <v>sc</v>
          </cell>
        </row>
        <row r="2000">
          <cell r="AP2000">
            <v>207738</v>
          </cell>
          <cell r="AQ2000">
            <v>4003569</v>
          </cell>
          <cell r="AR2000">
            <v>4</v>
          </cell>
          <cell r="AS2000">
            <v>42516</v>
          </cell>
          <cell r="AT2000" t="str">
            <v>SD Reservado Diagnostico IDU Circuito Movilidad SITP 2016 -</v>
          </cell>
          <cell r="AU2000">
            <v>0</v>
          </cell>
          <cell r="AV2000" t="str">
            <v>sc</v>
          </cell>
        </row>
        <row r="2001">
          <cell r="AP2001">
            <v>207762</v>
          </cell>
          <cell r="AQ2001">
            <v>4003583</v>
          </cell>
          <cell r="AR2001">
            <v>4</v>
          </cell>
          <cell r="AS2001">
            <v>42313</v>
          </cell>
          <cell r="AT2001" t="str">
            <v>CONV-011-2011 Terminado Acciones de Movilidad IDU Arterial  -</v>
          </cell>
          <cell r="AU2001">
            <v>0</v>
          </cell>
          <cell r="AV2001" t="str">
            <v>sc</v>
          </cell>
        </row>
        <row r="2002">
          <cell r="AP2002">
            <v>207867</v>
          </cell>
          <cell r="AQ2002">
            <v>4003644</v>
          </cell>
          <cell r="AR2002">
            <v>4</v>
          </cell>
          <cell r="AS2002">
            <v>42313</v>
          </cell>
          <cell r="AT2002" t="str">
            <v>CONV-011-2011 Terminado Acciones de Movilidad IDU Arterial  -</v>
          </cell>
          <cell r="AU2002">
            <v>0</v>
          </cell>
          <cell r="AV2002" t="str">
            <v>sc</v>
          </cell>
        </row>
        <row r="2003">
          <cell r="AP2003">
            <v>207870</v>
          </cell>
          <cell r="AQ2003">
            <v>4003645</v>
          </cell>
          <cell r="AR2003">
            <v>4</v>
          </cell>
          <cell r="AS2003">
            <v>42516</v>
          </cell>
          <cell r="AT2003" t="str">
            <v>SD Reservado Diagnostico IDU Circuito Movilidad SITP 2016 -</v>
          </cell>
          <cell r="AU2003">
            <v>0</v>
          </cell>
          <cell r="AV2003" t="str">
            <v>sc</v>
          </cell>
        </row>
        <row r="2004">
          <cell r="AP2004">
            <v>207882</v>
          </cell>
          <cell r="AQ2004">
            <v>4003649</v>
          </cell>
          <cell r="AR2004">
            <v>4</v>
          </cell>
          <cell r="AS2004">
            <v>42516</v>
          </cell>
          <cell r="AT2004" t="str">
            <v>SD Reservado Diagnostico IDU Circuito Movilidad SITP 2016 -</v>
          </cell>
          <cell r="AU2004">
            <v>0</v>
          </cell>
          <cell r="AV2004" t="str">
            <v>sc</v>
          </cell>
        </row>
        <row r="2005">
          <cell r="AP2005">
            <v>207885</v>
          </cell>
          <cell r="AQ2005">
            <v>4003652</v>
          </cell>
          <cell r="AR2005">
            <v>4</v>
          </cell>
          <cell r="AS2005">
            <v>42516</v>
          </cell>
          <cell r="AT2005" t="str">
            <v>SD Reservado Diagnostico IDU Circuito Movilidad SITP 2016 -</v>
          </cell>
          <cell r="AU2005">
            <v>0</v>
          </cell>
          <cell r="AV2005" t="str">
            <v>sc</v>
          </cell>
        </row>
        <row r="2006">
          <cell r="AP2006">
            <v>207906</v>
          </cell>
          <cell r="AQ2006">
            <v>4003660</v>
          </cell>
          <cell r="AR2006">
            <v>4</v>
          </cell>
          <cell r="AS2006">
            <v>42516</v>
          </cell>
          <cell r="AT2006" t="str">
            <v>SD Reservado Diagnostico IDU Circuito Movilidad SITP 2016 -</v>
          </cell>
          <cell r="AU2006">
            <v>0</v>
          </cell>
          <cell r="AV2006" t="str">
            <v>sc</v>
          </cell>
        </row>
        <row r="2007">
          <cell r="AP2007">
            <v>207912</v>
          </cell>
          <cell r="AQ2007">
            <v>4003664</v>
          </cell>
          <cell r="AR2007">
            <v>4</v>
          </cell>
          <cell r="AS2007">
            <v>42516</v>
          </cell>
          <cell r="AT2007" t="str">
            <v>SD Reservado Diagnostico IDU Circuito Movilidad SITP 2016 -</v>
          </cell>
          <cell r="AU2007">
            <v>0</v>
          </cell>
          <cell r="AV2007" t="str">
            <v>sc</v>
          </cell>
        </row>
        <row r="2008">
          <cell r="AP2008">
            <v>207915</v>
          </cell>
          <cell r="AQ2008">
            <v>4003666</v>
          </cell>
          <cell r="AR2008">
            <v>4</v>
          </cell>
          <cell r="AS2008">
            <v>42516</v>
          </cell>
          <cell r="AT2008" t="str">
            <v>SD Reservado Diagnostico IDU Circuito Movilidad SITP 2016 -</v>
          </cell>
          <cell r="AU2008">
            <v>0</v>
          </cell>
          <cell r="AV2008" t="str">
            <v>sc</v>
          </cell>
        </row>
        <row r="2009">
          <cell r="AP2009">
            <v>207927</v>
          </cell>
          <cell r="AQ2009">
            <v>4003672</v>
          </cell>
          <cell r="AR2009">
            <v>4</v>
          </cell>
          <cell r="AS2009">
            <v>42313</v>
          </cell>
          <cell r="AT2009" t="str">
            <v>CONV-011-2011 Terminado Acciones de Movilidad IDU Arterial  -</v>
          </cell>
          <cell r="AU2009">
            <v>0</v>
          </cell>
          <cell r="AV2009" t="str">
            <v>sc</v>
          </cell>
        </row>
        <row r="2010">
          <cell r="AP2010">
            <v>207951</v>
          </cell>
          <cell r="AQ2010">
            <v>4003683</v>
          </cell>
          <cell r="AR2010">
            <v>4</v>
          </cell>
          <cell r="AS2010">
            <v>42313</v>
          </cell>
          <cell r="AT2010" t="str">
            <v>CONV-011-2011 Terminado Acciones de Movilidad IDU Arterial  -</v>
          </cell>
          <cell r="AU2010">
            <v>0</v>
          </cell>
          <cell r="AV2010" t="str">
            <v>sc</v>
          </cell>
        </row>
        <row r="2011">
          <cell r="AP2011">
            <v>207960</v>
          </cell>
          <cell r="AQ2011">
            <v>4003686</v>
          </cell>
          <cell r="AR2011">
            <v>4</v>
          </cell>
          <cell r="AS2011">
            <v>42516</v>
          </cell>
          <cell r="AT2011" t="str">
            <v>SD Reservado Diagnostico IDU Circuito Movilidad SITP 2016 -</v>
          </cell>
          <cell r="AU2011">
            <v>0</v>
          </cell>
          <cell r="AV2011" t="str">
            <v>sc</v>
          </cell>
        </row>
        <row r="2012">
          <cell r="AP2012">
            <v>207966</v>
          </cell>
          <cell r="AQ2012">
            <v>4003688</v>
          </cell>
          <cell r="AR2012">
            <v>4</v>
          </cell>
          <cell r="AS2012">
            <v>42516</v>
          </cell>
          <cell r="AT2012" t="str">
            <v>SD Reservado Diagnostico IDU Circuito Movilidad SITP 2016 -</v>
          </cell>
          <cell r="AU2012">
            <v>0</v>
          </cell>
          <cell r="AV2012" t="str">
            <v>sc</v>
          </cell>
        </row>
        <row r="2013">
          <cell r="AP2013">
            <v>207969</v>
          </cell>
          <cell r="AQ2013">
            <v>4003692</v>
          </cell>
          <cell r="AR2013">
            <v>4</v>
          </cell>
          <cell r="AS2013">
            <v>42313</v>
          </cell>
          <cell r="AT2013" t="str">
            <v>CONV-011-2011 Terminado Acciones de Movilidad IDU Arterial  -</v>
          </cell>
          <cell r="AU2013">
            <v>0</v>
          </cell>
          <cell r="AV2013" t="str">
            <v>sc</v>
          </cell>
        </row>
        <row r="2014">
          <cell r="AP2014">
            <v>207984</v>
          </cell>
          <cell r="AQ2014">
            <v>4003698</v>
          </cell>
          <cell r="AR2014">
            <v>4</v>
          </cell>
          <cell r="AS2014">
            <v>42578</v>
          </cell>
          <cell r="AT2014" t="str">
            <v>COP-134-2013 Terminado Construcción FDL SAN CRISTOBAL Local PROYECTO 1025 -</v>
          </cell>
          <cell r="AU2014">
            <v>0</v>
          </cell>
          <cell r="AV2014" t="str">
            <v>sc</v>
          </cell>
        </row>
        <row r="2015">
          <cell r="AP2015">
            <v>208008</v>
          </cell>
          <cell r="AQ2015">
            <v>4003715</v>
          </cell>
          <cell r="AR2015">
            <v>4</v>
          </cell>
          <cell r="AS2015">
            <v>42313</v>
          </cell>
          <cell r="AT2015" t="str">
            <v>IDU-1804-2013 Terminado Mantenimiento Periódico IDU Arterial  -</v>
          </cell>
          <cell r="AU2015">
            <v>0</v>
          </cell>
          <cell r="AV2015" t="str">
            <v>sc</v>
          </cell>
        </row>
        <row r="2016">
          <cell r="AP2016">
            <v>208026</v>
          </cell>
          <cell r="AQ2016">
            <v>4003727</v>
          </cell>
          <cell r="AR2016">
            <v>4</v>
          </cell>
          <cell r="AS2016">
            <v>42578</v>
          </cell>
          <cell r="AT2016" t="str">
            <v>COP-157-2014 Terminado Construcción FDL SAN CRISTOBAL Circuito Movilidad PROYECTO 1025 -</v>
          </cell>
          <cell r="AU2016">
            <v>0</v>
          </cell>
          <cell r="AV2016" t="str">
            <v>sc</v>
          </cell>
        </row>
        <row r="2017">
          <cell r="AP2017">
            <v>208041</v>
          </cell>
          <cell r="AQ2017">
            <v>4003732</v>
          </cell>
          <cell r="AR2017">
            <v>4</v>
          </cell>
          <cell r="AS2017">
            <v>42731</v>
          </cell>
          <cell r="AT2017" t="str">
            <v>SD Reservado Rehabilitación IDU Local EJECUCION SITP 2016 -</v>
          </cell>
          <cell r="AU2017">
            <v>0</v>
          </cell>
          <cell r="AV2017" t="str">
            <v>sc</v>
          </cell>
        </row>
        <row r="2018">
          <cell r="AP2018">
            <v>208047</v>
          </cell>
          <cell r="AQ2018">
            <v>4003734</v>
          </cell>
          <cell r="AR2018">
            <v>4</v>
          </cell>
          <cell r="AS2018">
            <v>42578</v>
          </cell>
          <cell r="AT2018" t="str">
            <v>COP-134-2013 Terminado Construcción FDL SAN CRISTOBAL Local PROYECTO 1025 -</v>
          </cell>
          <cell r="AU2018">
            <v>0</v>
          </cell>
          <cell r="AV2018" t="str">
            <v>sc</v>
          </cell>
        </row>
        <row r="2019">
          <cell r="AP2019">
            <v>208068</v>
          </cell>
          <cell r="AQ2019">
            <v>4003747</v>
          </cell>
          <cell r="AR2019">
            <v>4</v>
          </cell>
          <cell r="AS2019">
            <v>42731</v>
          </cell>
          <cell r="AT2019" t="str">
            <v>SD Reservado Mantenimiento Rutinario IDU Local EJECUCION SITP 2016 -</v>
          </cell>
          <cell r="AU2019">
            <v>0</v>
          </cell>
          <cell r="AV2019" t="str">
            <v>sc</v>
          </cell>
        </row>
        <row r="2020">
          <cell r="AP2020">
            <v>208071</v>
          </cell>
          <cell r="AQ2020">
            <v>4003748</v>
          </cell>
          <cell r="AR2020">
            <v>4</v>
          </cell>
          <cell r="AS2020">
            <v>42516</v>
          </cell>
          <cell r="AT2020" t="str">
            <v>SD Reservado Diagnostico IDU Circuito Movilidad SITP 2016 -</v>
          </cell>
          <cell r="AU2020">
            <v>0</v>
          </cell>
          <cell r="AV2020" t="str">
            <v>sc</v>
          </cell>
        </row>
        <row r="2021">
          <cell r="AP2021">
            <v>208101</v>
          </cell>
          <cell r="AQ2021">
            <v>4003765</v>
          </cell>
          <cell r="AR2021">
            <v>4</v>
          </cell>
          <cell r="AS2021">
            <v>42731</v>
          </cell>
          <cell r="AT2021" t="str">
            <v>SD Reservado Mantenimiento Rutinario IDU Local EJECUCION SITP 2016 -</v>
          </cell>
          <cell r="AU2021">
            <v>0</v>
          </cell>
          <cell r="AV2021" t="str">
            <v>sc</v>
          </cell>
        </row>
        <row r="2022">
          <cell r="AP2022">
            <v>208125</v>
          </cell>
          <cell r="AQ2022">
            <v>4003773</v>
          </cell>
          <cell r="AR2022">
            <v>4</v>
          </cell>
          <cell r="AS2022">
            <v>42731</v>
          </cell>
          <cell r="AT2022" t="str">
            <v>SD Reservado Mantenimiento Rutinario IDU Local EJECUCION SITP 2016 -</v>
          </cell>
          <cell r="AU2022">
            <v>0</v>
          </cell>
          <cell r="AV2022" t="str">
            <v>sc</v>
          </cell>
        </row>
        <row r="2023">
          <cell r="AP2023">
            <v>208140</v>
          </cell>
          <cell r="AQ2023">
            <v>4003781</v>
          </cell>
          <cell r="AR2023">
            <v>4</v>
          </cell>
          <cell r="AS2023">
            <v>42516</v>
          </cell>
          <cell r="AT2023" t="str">
            <v>SD Reservado Diagnostico IDU Local SITP 2016 -</v>
          </cell>
          <cell r="AU2023">
            <v>0</v>
          </cell>
          <cell r="AV2023" t="str">
            <v>sc</v>
          </cell>
        </row>
        <row r="2024">
          <cell r="AP2024">
            <v>208143</v>
          </cell>
          <cell r="AQ2024">
            <v>4003782</v>
          </cell>
          <cell r="AR2024">
            <v>4</v>
          </cell>
          <cell r="AS2024">
            <v>42313</v>
          </cell>
          <cell r="AT2024" t="str">
            <v>CONV-011-2011 Terminado Acciones de Movilidad IDU Arterial  -</v>
          </cell>
          <cell r="AU2024">
            <v>0</v>
          </cell>
          <cell r="AV2024" t="str">
            <v>sc</v>
          </cell>
        </row>
        <row r="2025">
          <cell r="AP2025">
            <v>208146</v>
          </cell>
          <cell r="AQ2025">
            <v>4003783</v>
          </cell>
          <cell r="AR2025">
            <v>4</v>
          </cell>
          <cell r="AS2025">
            <v>42313</v>
          </cell>
          <cell r="AT2025" t="str">
            <v>CONV-011-2011 Terminado Acciones de Movilidad IDU Arterial  -</v>
          </cell>
          <cell r="AU2025">
            <v>0</v>
          </cell>
          <cell r="AV2025" t="str">
            <v>sc</v>
          </cell>
        </row>
        <row r="2026">
          <cell r="AP2026">
            <v>208167</v>
          </cell>
          <cell r="AQ2026">
            <v>4003796</v>
          </cell>
          <cell r="AR2026">
            <v>4</v>
          </cell>
          <cell r="AS2026">
            <v>42731</v>
          </cell>
          <cell r="AT2026" t="str">
            <v>SD Reservado Mantenimiento Rutinario IDU Local EJECUCION SITP 2016 -</v>
          </cell>
          <cell r="AU2026">
            <v>0</v>
          </cell>
          <cell r="AV2026" t="str">
            <v>sc</v>
          </cell>
        </row>
        <row r="2027">
          <cell r="AP2027">
            <v>208173</v>
          </cell>
          <cell r="AQ2027">
            <v>4003800</v>
          </cell>
          <cell r="AR2027">
            <v>4</v>
          </cell>
          <cell r="AS2027">
            <v>42313</v>
          </cell>
          <cell r="AT2027" t="str">
            <v>IDU-1804-2013 Terminado Mantenimiento Periódico IDU Arterial  -</v>
          </cell>
          <cell r="AU2027">
            <v>0</v>
          </cell>
          <cell r="AV2027" t="str">
            <v>sc</v>
          </cell>
        </row>
        <row r="2028">
          <cell r="AP2028">
            <v>208218</v>
          </cell>
          <cell r="AQ2028">
            <v>4003828</v>
          </cell>
          <cell r="AR2028">
            <v>4</v>
          </cell>
          <cell r="AS2028">
            <v>42516</v>
          </cell>
          <cell r="AT2028" t="str">
            <v>SD Reservado Diagnostico IDU Circuito Movilidad SITP 2016 -</v>
          </cell>
          <cell r="AU2028">
            <v>0</v>
          </cell>
          <cell r="AV2028" t="str">
            <v>sc</v>
          </cell>
        </row>
        <row r="2029">
          <cell r="AP2029">
            <v>208263</v>
          </cell>
          <cell r="AQ2029">
            <v>4003849</v>
          </cell>
          <cell r="AR2029">
            <v>4</v>
          </cell>
          <cell r="AS2029">
            <v>42731</v>
          </cell>
          <cell r="AT2029" t="str">
            <v>SD Reservado Mantenimiento Rutinario IDU Local EJECUCION SITP 2016 -</v>
          </cell>
          <cell r="AU2029">
            <v>0</v>
          </cell>
          <cell r="AV2029" t="str">
            <v>sc</v>
          </cell>
        </row>
        <row r="2030">
          <cell r="AP2030">
            <v>208308</v>
          </cell>
          <cell r="AQ2030">
            <v>4003871</v>
          </cell>
          <cell r="AR2030">
            <v>4</v>
          </cell>
          <cell r="AS2030">
            <v>42516</v>
          </cell>
          <cell r="AT2030" t="str">
            <v>SD Reservado Diagnostico IDU Local SITP 2016 -</v>
          </cell>
          <cell r="AU2030">
            <v>0</v>
          </cell>
          <cell r="AV2030" t="str">
            <v>sc</v>
          </cell>
        </row>
        <row r="2031">
          <cell r="AP2031">
            <v>208329</v>
          </cell>
          <cell r="AQ2031">
            <v>4003882</v>
          </cell>
          <cell r="AR2031">
            <v>4</v>
          </cell>
          <cell r="AS2031">
            <v>42731</v>
          </cell>
          <cell r="AT2031" t="str">
            <v>SD Reservado Mantenimiento Rutinario IDU Local EJECUCION SITP 2016 -</v>
          </cell>
          <cell r="AU2031">
            <v>0</v>
          </cell>
          <cell r="AV2031" t="str">
            <v>sc</v>
          </cell>
        </row>
        <row r="2032">
          <cell r="AP2032">
            <v>208356</v>
          </cell>
          <cell r="AQ2032">
            <v>4003901</v>
          </cell>
          <cell r="AR2032">
            <v>4</v>
          </cell>
          <cell r="AS2032">
            <v>42516</v>
          </cell>
          <cell r="AT2032" t="str">
            <v>SD Reservado Diagnostico IDU Circuito Movilidad SITP 2016 -</v>
          </cell>
          <cell r="AU2032">
            <v>0</v>
          </cell>
          <cell r="AV2032" t="str">
            <v>sc</v>
          </cell>
        </row>
        <row r="2033">
          <cell r="AP2033">
            <v>208359</v>
          </cell>
          <cell r="AQ2033">
            <v>4003902</v>
          </cell>
          <cell r="AR2033">
            <v>4</v>
          </cell>
          <cell r="AS2033">
            <v>42516</v>
          </cell>
          <cell r="AT2033" t="str">
            <v>SD Reservado Diagnostico IDU Local SITP 2016 -</v>
          </cell>
          <cell r="AU2033">
            <v>0</v>
          </cell>
          <cell r="AV2033" t="str">
            <v>sc</v>
          </cell>
        </row>
        <row r="2034">
          <cell r="AP2034">
            <v>208419</v>
          </cell>
          <cell r="AQ2034">
            <v>4003934</v>
          </cell>
          <cell r="AR2034">
            <v>4</v>
          </cell>
          <cell r="AS2034">
            <v>42731</v>
          </cell>
          <cell r="AT2034" t="str">
            <v>SD Reservado Mantenimiento Rutinario IDU Local EJECUCION SITP 2016 -</v>
          </cell>
          <cell r="AU2034">
            <v>0</v>
          </cell>
          <cell r="AV2034" t="str">
            <v>sc</v>
          </cell>
        </row>
        <row r="2035">
          <cell r="AP2035">
            <v>208485</v>
          </cell>
          <cell r="AQ2035">
            <v>4003966</v>
          </cell>
          <cell r="AR2035">
            <v>4</v>
          </cell>
          <cell r="AS2035">
            <v>42313</v>
          </cell>
          <cell r="AT2035" t="str">
            <v>IDU-1804-2013 Terminado Mantenimiento Periódico IDU Arterial  -</v>
          </cell>
          <cell r="AU2035">
            <v>0</v>
          </cell>
          <cell r="AV2035" t="str">
            <v>sc</v>
          </cell>
        </row>
        <row r="2036">
          <cell r="AP2036">
            <v>208527</v>
          </cell>
          <cell r="AQ2036">
            <v>4003984</v>
          </cell>
          <cell r="AR2036">
            <v>4</v>
          </cell>
          <cell r="AS2036">
            <v>42731</v>
          </cell>
          <cell r="AT2036" t="str">
            <v>SD Reservado Mantenimiento Rutinario IDU Local EJECUCION SITP 2016 -</v>
          </cell>
          <cell r="AU2036">
            <v>0</v>
          </cell>
          <cell r="AV2036" t="str">
            <v>sc</v>
          </cell>
        </row>
        <row r="2037">
          <cell r="AP2037">
            <v>208542</v>
          </cell>
          <cell r="AQ2037">
            <v>4003996</v>
          </cell>
          <cell r="AR2037">
            <v>4</v>
          </cell>
          <cell r="AS2037">
            <v>42313</v>
          </cell>
          <cell r="AT2037" t="str">
            <v>CONV-011-2011 Terminado Acciones de Movilidad IDU Arterial  -</v>
          </cell>
          <cell r="AU2037">
            <v>0</v>
          </cell>
          <cell r="AV2037" t="str">
            <v>sc</v>
          </cell>
        </row>
        <row r="2038">
          <cell r="AP2038">
            <v>208602</v>
          </cell>
          <cell r="AQ2038">
            <v>4004025</v>
          </cell>
          <cell r="AR2038">
            <v>4</v>
          </cell>
          <cell r="AS2038">
            <v>42313</v>
          </cell>
          <cell r="AT2038" t="str">
            <v>CONV-011-2011 Terminado Acciones de Movilidad IDU Arterial  -</v>
          </cell>
          <cell r="AU2038">
            <v>0</v>
          </cell>
          <cell r="AV2038" t="str">
            <v>sc</v>
          </cell>
        </row>
        <row r="2039">
          <cell r="AP2039">
            <v>208650</v>
          </cell>
          <cell r="AQ2039">
            <v>4004055</v>
          </cell>
          <cell r="AR2039">
            <v>4</v>
          </cell>
          <cell r="AS2039">
            <v>42313</v>
          </cell>
          <cell r="AT2039" t="str">
            <v>IDU-1804-2013 Terminado Mantenimiento Periódico IDU Arterial  -</v>
          </cell>
          <cell r="AU2039">
            <v>0</v>
          </cell>
          <cell r="AV2039" t="str">
            <v>sc</v>
          </cell>
        </row>
        <row r="2040">
          <cell r="AP2040">
            <v>208662</v>
          </cell>
          <cell r="AQ2040">
            <v>4004062</v>
          </cell>
          <cell r="AR2040">
            <v>4</v>
          </cell>
          <cell r="AS2040">
            <v>42313</v>
          </cell>
          <cell r="AT2040" t="str">
            <v>CONV-011-2011 Terminado Acciones de Movilidad IDU Arterial  -</v>
          </cell>
          <cell r="AU2040">
            <v>0</v>
          </cell>
          <cell r="AV2040" t="str">
            <v>sc</v>
          </cell>
        </row>
        <row r="2041">
          <cell r="AP2041">
            <v>208689</v>
          </cell>
          <cell r="AQ2041">
            <v>4004077</v>
          </cell>
          <cell r="AR2041">
            <v>4</v>
          </cell>
          <cell r="AS2041">
            <v>42313</v>
          </cell>
          <cell r="AT2041" t="str">
            <v>CONV-011-2011 Terminado Acciones de Movilidad IDU Arterial  -</v>
          </cell>
          <cell r="AU2041">
            <v>0</v>
          </cell>
          <cell r="AV2041" t="str">
            <v>sc</v>
          </cell>
        </row>
        <row r="2042">
          <cell r="AP2042">
            <v>208710</v>
          </cell>
          <cell r="AQ2042">
            <v>4004098</v>
          </cell>
          <cell r="AR2042">
            <v>4</v>
          </cell>
          <cell r="AS2042">
            <v>42313</v>
          </cell>
          <cell r="AT2042" t="str">
            <v>CONV-011-2011 Terminado Acciones de Movilidad IDU Arterial  -</v>
          </cell>
          <cell r="AU2042">
            <v>0</v>
          </cell>
          <cell r="AV2042" t="str">
            <v>sc</v>
          </cell>
        </row>
        <row r="2043">
          <cell r="AP2043">
            <v>208719</v>
          </cell>
          <cell r="AQ2043">
            <v>4004101</v>
          </cell>
          <cell r="AR2043">
            <v>4</v>
          </cell>
          <cell r="AS2043">
            <v>42516</v>
          </cell>
          <cell r="AT2043" t="str">
            <v>SD Reservado Diagnostico IDU Arterial SITP 2016 -</v>
          </cell>
          <cell r="AU2043">
            <v>0</v>
          </cell>
          <cell r="AV2043" t="str">
            <v>sc</v>
          </cell>
        </row>
        <row r="2044">
          <cell r="AP2044">
            <v>208776</v>
          </cell>
          <cell r="AQ2044">
            <v>4004141</v>
          </cell>
          <cell r="AR2044">
            <v>4</v>
          </cell>
          <cell r="AS2044">
            <v>42313</v>
          </cell>
          <cell r="AT2044" t="str">
            <v>CONV-011-2011 Terminado Acciones de Movilidad IDU Arterial  -</v>
          </cell>
          <cell r="AU2044">
            <v>0</v>
          </cell>
          <cell r="AV2044" t="str">
            <v>sc</v>
          </cell>
        </row>
        <row r="2045">
          <cell r="AP2045">
            <v>208800</v>
          </cell>
          <cell r="AQ2045">
            <v>4004159</v>
          </cell>
          <cell r="AR2045">
            <v>4</v>
          </cell>
          <cell r="AS2045">
            <v>42313</v>
          </cell>
          <cell r="AT2045" t="str">
            <v>CONV-011-2011 Terminado Acciones de Movilidad IDU Arterial  -</v>
          </cell>
          <cell r="AU2045">
            <v>0</v>
          </cell>
          <cell r="AV2045" t="str">
            <v>sc</v>
          </cell>
        </row>
        <row r="2046">
          <cell r="AP2046">
            <v>208809</v>
          </cell>
          <cell r="AQ2046">
            <v>4004173</v>
          </cell>
          <cell r="AR2046">
            <v>4</v>
          </cell>
          <cell r="AS2046">
            <v>42313</v>
          </cell>
          <cell r="AT2046" t="str">
            <v>CONV-011-2011 Terminado Acciones de Movilidad IDU Arterial  -</v>
          </cell>
          <cell r="AU2046">
            <v>0</v>
          </cell>
          <cell r="AV2046" t="str">
            <v>sc</v>
          </cell>
        </row>
        <row r="2047">
          <cell r="AP2047">
            <v>208839</v>
          </cell>
          <cell r="AQ2047">
            <v>4004194</v>
          </cell>
          <cell r="AR2047">
            <v>4</v>
          </cell>
          <cell r="AS2047">
            <v>42313</v>
          </cell>
          <cell r="AT2047" t="str">
            <v>IDU-1804-2013 Terminado Mantenimiento Periódico IDU Arterial  -</v>
          </cell>
          <cell r="AU2047">
            <v>0</v>
          </cell>
          <cell r="AV2047" t="str">
            <v>sc</v>
          </cell>
        </row>
        <row r="2048">
          <cell r="AP2048">
            <v>208866</v>
          </cell>
          <cell r="AQ2048">
            <v>4004211</v>
          </cell>
          <cell r="AR2048">
            <v>4</v>
          </cell>
          <cell r="AS2048">
            <v>42313</v>
          </cell>
          <cell r="AT2048" t="str">
            <v>CONV-011-2011 Terminado Acciones de Movilidad IDU Arterial  -</v>
          </cell>
          <cell r="AU2048">
            <v>0</v>
          </cell>
          <cell r="AV2048" t="str">
            <v>sc</v>
          </cell>
        </row>
        <row r="2049">
          <cell r="AP2049">
            <v>208895</v>
          </cell>
          <cell r="AQ2049">
            <v>4004225</v>
          </cell>
          <cell r="AR2049">
            <v>4</v>
          </cell>
          <cell r="AS2049">
            <v>42313</v>
          </cell>
          <cell r="AT2049" t="str">
            <v>CONV-011-2011 Terminado Acciones de Movilidad IDU Arterial  -</v>
          </cell>
          <cell r="AU2049">
            <v>0</v>
          </cell>
          <cell r="AV2049" t="str">
            <v>sc</v>
          </cell>
        </row>
        <row r="2050">
          <cell r="AP2050">
            <v>208928</v>
          </cell>
          <cell r="AQ2050">
            <v>4004241</v>
          </cell>
          <cell r="AR2050">
            <v>4</v>
          </cell>
          <cell r="AS2050">
            <v>42313</v>
          </cell>
          <cell r="AT2050" t="str">
            <v>CONV-011-2011 Terminado Acciones de Movilidad IDU Arterial  -</v>
          </cell>
          <cell r="AU2050">
            <v>0</v>
          </cell>
          <cell r="AV2050" t="str">
            <v>sc</v>
          </cell>
        </row>
        <row r="2051">
          <cell r="AP2051">
            <v>208970</v>
          </cell>
          <cell r="AQ2051">
            <v>4004265</v>
          </cell>
          <cell r="AR2051">
            <v>4</v>
          </cell>
          <cell r="AS2051">
            <v>42313</v>
          </cell>
          <cell r="AT2051" t="str">
            <v>CONV-011-2011 Terminado Acciones de Movilidad IDU Arterial  -</v>
          </cell>
          <cell r="AU2051">
            <v>0</v>
          </cell>
          <cell r="AV2051" t="str">
            <v>sc</v>
          </cell>
        </row>
        <row r="2052">
          <cell r="AP2052">
            <v>208991</v>
          </cell>
          <cell r="AQ2052">
            <v>4004285</v>
          </cell>
          <cell r="AR2052">
            <v>4</v>
          </cell>
          <cell r="AS2052">
            <v>42313</v>
          </cell>
          <cell r="AT2052" t="str">
            <v>CONV-011-2011 Terminado Acciones de Movilidad IDU Arterial  -</v>
          </cell>
          <cell r="AU2052">
            <v>0</v>
          </cell>
          <cell r="AV2052" t="str">
            <v>sc</v>
          </cell>
        </row>
        <row r="2053">
          <cell r="AP2053">
            <v>209002</v>
          </cell>
          <cell r="AQ2053">
            <v>4004291</v>
          </cell>
          <cell r="AR2053">
            <v>4</v>
          </cell>
          <cell r="AS2053">
            <v>42313</v>
          </cell>
          <cell r="AT2053" t="str">
            <v>CONV-011-2011 Terminado Acciones de Movilidad IDU Arterial  -</v>
          </cell>
          <cell r="AU2053">
            <v>0</v>
          </cell>
          <cell r="AV2053" t="str">
            <v>sc</v>
          </cell>
        </row>
        <row r="2054">
          <cell r="AP2054">
            <v>209011</v>
          </cell>
          <cell r="AQ2054">
            <v>4004294</v>
          </cell>
          <cell r="AR2054">
            <v>4</v>
          </cell>
          <cell r="AS2054">
            <v>42313</v>
          </cell>
          <cell r="AT2054" t="str">
            <v>IDU-1804-2013 Terminado Mantenimiento Periódico IDU Arterial  -</v>
          </cell>
          <cell r="AU2054">
            <v>0</v>
          </cell>
          <cell r="AV2054" t="str">
            <v>sc</v>
          </cell>
        </row>
        <row r="2055">
          <cell r="AP2055">
            <v>209095</v>
          </cell>
          <cell r="AQ2055">
            <v>4004345</v>
          </cell>
          <cell r="AR2055">
            <v>4</v>
          </cell>
          <cell r="AS2055">
            <v>42313</v>
          </cell>
          <cell r="AT2055" t="str">
            <v>CONV-011-2011 Terminado Acciones de Movilidad IDU Arterial  -</v>
          </cell>
          <cell r="AU2055">
            <v>0</v>
          </cell>
          <cell r="AV2055" t="str">
            <v>sc</v>
          </cell>
        </row>
        <row r="2056">
          <cell r="AP2056">
            <v>209122</v>
          </cell>
          <cell r="AQ2056">
            <v>4004354</v>
          </cell>
          <cell r="AR2056">
            <v>4</v>
          </cell>
          <cell r="AS2056">
            <v>42313</v>
          </cell>
          <cell r="AT2056" t="str">
            <v>IDU-1804-2013 Terminado Mantenimiento Periódico IDU Arterial  -</v>
          </cell>
          <cell r="AU2056">
            <v>0</v>
          </cell>
          <cell r="AV2056" t="str">
            <v>sc</v>
          </cell>
        </row>
        <row r="2057">
          <cell r="AP2057">
            <v>209669</v>
          </cell>
          <cell r="AQ2057">
            <v>4004608</v>
          </cell>
          <cell r="AR2057">
            <v>4</v>
          </cell>
          <cell r="AS2057">
            <v>41481</v>
          </cell>
          <cell r="AT2057" t="str">
            <v>SD Terminado Mantenimiento Periódico UAERMV Arterial  -</v>
          </cell>
          <cell r="AU2057">
            <v>0</v>
          </cell>
          <cell r="AV2057" t="str">
            <v>sc</v>
          </cell>
        </row>
        <row r="2058">
          <cell r="AP2058">
            <v>210101</v>
          </cell>
          <cell r="AQ2058">
            <v>4004787</v>
          </cell>
          <cell r="AR2058">
            <v>4</v>
          </cell>
          <cell r="AS2058">
            <v>42342</v>
          </cell>
          <cell r="AT2058" t="str">
            <v>IDU-928-2013 Terminado Construcción IDU Circuito Movilidad  -Anden 1-3 Calzada 2-POLIZA ESTABILIDAD ACTIVA</v>
          </cell>
          <cell r="AU2058">
            <v>44158</v>
          </cell>
          <cell r="AV2058" t="str">
            <v>sc</v>
          </cell>
        </row>
        <row r="2059">
          <cell r="AP2059">
            <v>210704</v>
          </cell>
          <cell r="AQ2059">
            <v>4005053</v>
          </cell>
          <cell r="AR2059">
            <v>4</v>
          </cell>
          <cell r="AS2059">
            <v>42578</v>
          </cell>
          <cell r="AT2059" t="str">
            <v>COP-134-2013 Terminado Construcción FDL SAN CRISTOBAL Local PROYECTO 1025 -</v>
          </cell>
          <cell r="AU2059">
            <v>0</v>
          </cell>
          <cell r="AV2059" t="str">
            <v>sc</v>
          </cell>
        </row>
        <row r="2060">
          <cell r="AP2060">
            <v>210734</v>
          </cell>
          <cell r="AQ2060">
            <v>4005067</v>
          </cell>
          <cell r="AR2060">
            <v>4</v>
          </cell>
          <cell r="AS2060">
            <v>42578</v>
          </cell>
          <cell r="AT2060" t="str">
            <v>COP-134-2013 Terminado Construcción FDL SAN CRISTOBAL Circuito Movilidad PROYECTO 1025 -</v>
          </cell>
          <cell r="AU2060">
            <v>0</v>
          </cell>
          <cell r="AV2060" t="str">
            <v>sc</v>
          </cell>
        </row>
        <row r="2061">
          <cell r="AP2061">
            <v>210782</v>
          </cell>
          <cell r="AQ2061">
            <v>4005088</v>
          </cell>
          <cell r="AR2061">
            <v>4</v>
          </cell>
          <cell r="AS2061">
            <v>42578</v>
          </cell>
          <cell r="AT2061" t="str">
            <v>COP-134-2013 Terminado Construcción FDL SAN CRISTOBAL Circuito Movilidad PROYECTO 1025 -</v>
          </cell>
          <cell r="AU2061">
            <v>0</v>
          </cell>
          <cell r="AV2061" t="str">
            <v>sc</v>
          </cell>
        </row>
        <row r="2062">
          <cell r="AP2062">
            <v>210848</v>
          </cell>
          <cell r="AQ2062">
            <v>4005115</v>
          </cell>
          <cell r="AR2062">
            <v>4</v>
          </cell>
          <cell r="AS2062">
            <v>42578</v>
          </cell>
          <cell r="AT2062" t="str">
            <v>COP-134-2013 Terminado Construcción FDL SAN CRISTOBAL Circuito Movilidad PROYECTO 1025 -</v>
          </cell>
          <cell r="AU2062">
            <v>0</v>
          </cell>
          <cell r="AV2062" t="str">
            <v>sc</v>
          </cell>
        </row>
        <row r="2063">
          <cell r="AP2063">
            <v>210973</v>
          </cell>
          <cell r="AQ2063">
            <v>4005160</v>
          </cell>
          <cell r="AR2063">
            <v>4</v>
          </cell>
          <cell r="AS2063">
            <v>42313</v>
          </cell>
          <cell r="AT2063" t="str">
            <v>CONV-011-2011 Terminado Acciones de Movilidad IDU Arterial  -</v>
          </cell>
          <cell r="AU2063">
            <v>0</v>
          </cell>
          <cell r="AV2063" t="str">
            <v>sc</v>
          </cell>
        </row>
        <row r="2064">
          <cell r="AP2064">
            <v>211236</v>
          </cell>
          <cell r="AQ2064">
            <v>4005261</v>
          </cell>
          <cell r="AR2064">
            <v>4</v>
          </cell>
          <cell r="AS2064">
            <v>42578</v>
          </cell>
          <cell r="AT2064" t="str">
            <v>COP-142-2015 En Ejecución Estudios y diseños FDL SAN CRISTOBAL Arterial SD -</v>
          </cell>
          <cell r="AU2064">
            <v>0</v>
          </cell>
          <cell r="AV2064" t="str">
            <v>sc</v>
          </cell>
        </row>
        <row r="2065">
          <cell r="AP2065">
            <v>211653</v>
          </cell>
          <cell r="AQ2065">
            <v>4005450</v>
          </cell>
          <cell r="AR2065">
            <v>4</v>
          </cell>
          <cell r="AS2065">
            <v>42578</v>
          </cell>
          <cell r="AT2065" t="str">
            <v>COP-134-2013 Terminado Construcción FDL SAN CRISTOBAL Circuito Movilidad PROYECTO 1025 -</v>
          </cell>
          <cell r="AU2065">
            <v>0</v>
          </cell>
          <cell r="AV2065" t="str">
            <v>sc</v>
          </cell>
        </row>
        <row r="2066">
          <cell r="AP2066">
            <v>211767</v>
          </cell>
          <cell r="AQ2066">
            <v>4005509</v>
          </cell>
          <cell r="AR2066">
            <v>4</v>
          </cell>
          <cell r="AS2066">
            <v>42313</v>
          </cell>
          <cell r="AT2066" t="str">
            <v>IDU-068-2012 Terminado Rehabilitación IDU Circuito Movilidad  -Calzada2-POLIZA ESTABILIDAD ACTIVA</v>
          </cell>
          <cell r="AU2066">
            <v>43871</v>
          </cell>
          <cell r="AV2066" t="str">
            <v>sc</v>
          </cell>
        </row>
        <row r="2067">
          <cell r="AP2067">
            <v>211830</v>
          </cell>
          <cell r="AQ2067">
            <v>4005541</v>
          </cell>
          <cell r="AR2067">
            <v>4</v>
          </cell>
          <cell r="AS2067">
            <v>42313</v>
          </cell>
          <cell r="AT2067" t="str">
            <v>IDU-068-2012 Terminado Rehabilitación IDU Circuito Movilidad  -Calzada2-POLIZA ESTABILIDAD ACTIVA</v>
          </cell>
          <cell r="AU2067">
            <v>43871</v>
          </cell>
          <cell r="AV2067" t="str">
            <v>sc</v>
          </cell>
        </row>
        <row r="2068">
          <cell r="AP2068">
            <v>211970</v>
          </cell>
          <cell r="AQ2068">
            <v>4005608</v>
          </cell>
          <cell r="AR2068">
            <v>4</v>
          </cell>
          <cell r="AS2068">
            <v>42313</v>
          </cell>
          <cell r="AT2068" t="str">
            <v>IDU-068-2012 Terminado Rehabilitación IDU Circuito Movilidad  -Calzada2-POLIZA ESTABILIDAD ACTIVA</v>
          </cell>
          <cell r="AU2068">
            <v>43871</v>
          </cell>
          <cell r="AV2068" t="str">
            <v>sc</v>
          </cell>
        </row>
        <row r="2069">
          <cell r="AP2069">
            <v>212780</v>
          </cell>
          <cell r="AQ2069">
            <v>4005978</v>
          </cell>
          <cell r="AR2069">
            <v>4</v>
          </cell>
          <cell r="AS2069">
            <v>42731</v>
          </cell>
          <cell r="AT2069" t="str">
            <v>SD Reservado Mantenimiento Periódico IDU Local EJECUCION SITP 2016 -</v>
          </cell>
          <cell r="AU2069">
            <v>0</v>
          </cell>
          <cell r="AV2069" t="str">
            <v>sc</v>
          </cell>
        </row>
        <row r="2070">
          <cell r="AP2070">
            <v>212786</v>
          </cell>
          <cell r="AQ2070">
            <v>4005980</v>
          </cell>
          <cell r="AR2070">
            <v>4</v>
          </cell>
          <cell r="AS2070">
            <v>42313</v>
          </cell>
          <cell r="AT2070" t="str">
            <v>CONV-011-2011 Terminado Acciones de Movilidad IDU Arterial  -</v>
          </cell>
          <cell r="AU2070">
            <v>0</v>
          </cell>
          <cell r="AV2070" t="str">
            <v>sc</v>
          </cell>
        </row>
        <row r="2071">
          <cell r="AP2071">
            <v>212843</v>
          </cell>
          <cell r="AQ2071">
            <v>4006004</v>
          </cell>
          <cell r="AR2071">
            <v>4</v>
          </cell>
          <cell r="AS2071">
            <v>42731</v>
          </cell>
          <cell r="AT2071" t="str">
            <v>SD Reservado Mantenimiento Periódico IDU Local EJECUCION SITP 2016 -</v>
          </cell>
          <cell r="AU2071">
            <v>0</v>
          </cell>
          <cell r="AV2071" t="str">
            <v>sc</v>
          </cell>
        </row>
        <row r="2072">
          <cell r="AP2072">
            <v>212873</v>
          </cell>
          <cell r="AQ2072">
            <v>4006032</v>
          </cell>
          <cell r="AR2072">
            <v>4</v>
          </cell>
          <cell r="AS2072">
            <v>42731</v>
          </cell>
          <cell r="AT2072" t="str">
            <v>SD Reservado Mantenimiento Periódico IDU Local EJECUCION SITP 2016 -</v>
          </cell>
          <cell r="AU2072">
            <v>0</v>
          </cell>
          <cell r="AV2072" t="str">
            <v>sc</v>
          </cell>
        </row>
        <row r="2073">
          <cell r="AP2073">
            <v>212903</v>
          </cell>
          <cell r="AQ2073">
            <v>4006046</v>
          </cell>
          <cell r="AR2073">
            <v>4</v>
          </cell>
          <cell r="AS2073">
            <v>42731</v>
          </cell>
          <cell r="AT2073" t="str">
            <v>SD Reservado Mantenimiento Periódico IDU Local EJECUCION SITP 2016 -</v>
          </cell>
          <cell r="AU2073">
            <v>0</v>
          </cell>
          <cell r="AV2073" t="str">
            <v>sc</v>
          </cell>
        </row>
        <row r="2074">
          <cell r="AP2074">
            <v>212924</v>
          </cell>
          <cell r="AQ2074">
            <v>4006060</v>
          </cell>
          <cell r="AR2074">
            <v>4</v>
          </cell>
          <cell r="AS2074">
            <v>42731</v>
          </cell>
          <cell r="AT2074" t="str">
            <v>SD Reservado Mantenimiento Periódico IDU Local EJECUCION SITP 2016 -</v>
          </cell>
          <cell r="AU2074">
            <v>0</v>
          </cell>
          <cell r="AV2074" t="str">
            <v>sc</v>
          </cell>
        </row>
        <row r="2075">
          <cell r="AP2075">
            <v>213002</v>
          </cell>
          <cell r="AQ2075">
            <v>4006096</v>
          </cell>
          <cell r="AR2075">
            <v>4</v>
          </cell>
          <cell r="AS2075">
            <v>42731</v>
          </cell>
          <cell r="AT2075" t="str">
            <v>SD Reservado Mantenimiento Periódico IDU Local EJECUCION SITP 2016 -</v>
          </cell>
          <cell r="AU2075">
            <v>0</v>
          </cell>
          <cell r="AV2075" t="str">
            <v>sc</v>
          </cell>
        </row>
        <row r="2076">
          <cell r="AP2076">
            <v>213347</v>
          </cell>
          <cell r="AQ2076">
            <v>4006273</v>
          </cell>
          <cell r="AR2076">
            <v>4</v>
          </cell>
          <cell r="AS2076">
            <v>42313</v>
          </cell>
          <cell r="AT2076" t="str">
            <v>CONV-011-2011 Terminado Acciones de Movilidad IDU Arterial  -</v>
          </cell>
          <cell r="AU2076">
            <v>0</v>
          </cell>
          <cell r="AV2076" t="str">
            <v>sc</v>
          </cell>
        </row>
        <row r="2077">
          <cell r="AP2077">
            <v>213368</v>
          </cell>
          <cell r="AQ2077">
            <v>4006284</v>
          </cell>
          <cell r="AR2077">
            <v>4</v>
          </cell>
          <cell r="AS2077">
            <v>42313</v>
          </cell>
          <cell r="AT2077" t="str">
            <v>CONV-011-2011 Terminado Acciones de Movilidad IDU Arterial  -</v>
          </cell>
          <cell r="AU2077">
            <v>0</v>
          </cell>
          <cell r="AV2077" t="str">
            <v>sc</v>
          </cell>
        </row>
        <row r="2078">
          <cell r="AP2078">
            <v>213395</v>
          </cell>
          <cell r="AQ2078">
            <v>4006296</v>
          </cell>
          <cell r="AR2078">
            <v>4</v>
          </cell>
          <cell r="AS2078">
            <v>42313</v>
          </cell>
          <cell r="AT2078" t="str">
            <v>CONV-011-2011 Terminado Acciones de Movilidad IDU Arterial  -</v>
          </cell>
          <cell r="AU2078">
            <v>0</v>
          </cell>
          <cell r="AV2078" t="str">
            <v>sc</v>
          </cell>
        </row>
        <row r="2079">
          <cell r="AP2079">
            <v>213416</v>
          </cell>
          <cell r="AQ2079">
            <v>4006307</v>
          </cell>
          <cell r="AR2079">
            <v>4</v>
          </cell>
          <cell r="AS2079">
            <v>42313</v>
          </cell>
          <cell r="AT2079" t="str">
            <v>CONV-011-2011 Terminado Acciones de Movilidad IDU Circuito Movilidad  -</v>
          </cell>
          <cell r="AU2079">
            <v>0</v>
          </cell>
          <cell r="AV2079" t="str">
            <v>VIABLE</v>
          </cell>
        </row>
        <row r="2080">
          <cell r="AP2080">
            <v>213434</v>
          </cell>
          <cell r="AQ2080">
            <v>4006316</v>
          </cell>
          <cell r="AR2080">
            <v>4</v>
          </cell>
          <cell r="AS2080">
            <v>42313</v>
          </cell>
          <cell r="AT2080" t="str">
            <v>CONV-011-2011 Terminado Acciones de Movilidad IDU Arterial  -</v>
          </cell>
          <cell r="AU2080">
            <v>0</v>
          </cell>
          <cell r="AV2080" t="str">
            <v>sc</v>
          </cell>
        </row>
        <row r="2081">
          <cell r="AP2081">
            <v>213629</v>
          </cell>
          <cell r="AQ2081">
            <v>4006399</v>
          </cell>
          <cell r="AR2081">
            <v>4</v>
          </cell>
          <cell r="AS2081">
            <v>42731</v>
          </cell>
          <cell r="AT2081" t="str">
            <v>SD Reservado Mantenimiento Periódico IDU Circuito Movilidad EJECUCION SITP 2016 -</v>
          </cell>
          <cell r="AU2081">
            <v>0</v>
          </cell>
          <cell r="AV2081" t="str">
            <v>SITP - 2016</v>
          </cell>
        </row>
        <row r="2082">
          <cell r="AP2082">
            <v>213683</v>
          </cell>
          <cell r="AQ2082">
            <v>4006418</v>
          </cell>
          <cell r="AR2082">
            <v>4</v>
          </cell>
          <cell r="AS2082">
            <v>42731</v>
          </cell>
          <cell r="AT2082" t="str">
            <v>SD Reservado Mantenimiento Periódico IDU Circuito Movilidad EJECUCION SITP 2016 -</v>
          </cell>
          <cell r="AU2082">
            <v>0</v>
          </cell>
          <cell r="AV2082" t="str">
            <v>sc</v>
          </cell>
        </row>
        <row r="2083">
          <cell r="AP2083">
            <v>213806</v>
          </cell>
          <cell r="AQ2083">
            <v>4006468</v>
          </cell>
          <cell r="AR2083">
            <v>4</v>
          </cell>
          <cell r="AS2083">
            <v>42731</v>
          </cell>
          <cell r="AT2083" t="str">
            <v>SD Reservado Mantenimiento Rutinario IDU Local EJECUCION SITP 2016 -</v>
          </cell>
          <cell r="AU2083">
            <v>0</v>
          </cell>
          <cell r="AV2083" t="str">
            <v>SITP - 2016</v>
          </cell>
        </row>
        <row r="2084">
          <cell r="AP2084">
            <v>213866</v>
          </cell>
          <cell r="AQ2084">
            <v>4006491</v>
          </cell>
          <cell r="AR2084">
            <v>4</v>
          </cell>
          <cell r="AS2084">
            <v>42313</v>
          </cell>
          <cell r="AT2084" t="str">
            <v>CONV-011-2011 Terminado Acciones de Movilidad IDU Circuito Movilidad  -</v>
          </cell>
          <cell r="AU2084">
            <v>0</v>
          </cell>
          <cell r="AV2084" t="str">
            <v>VIABLE</v>
          </cell>
        </row>
        <row r="2085">
          <cell r="AP2085">
            <v>214109</v>
          </cell>
          <cell r="AQ2085">
            <v>4006611</v>
          </cell>
          <cell r="AR2085">
            <v>4</v>
          </cell>
          <cell r="AS2085">
            <v>42313</v>
          </cell>
          <cell r="AT2085" t="str">
            <v>CONV-011-2011 Terminado Acciones de Movilidad IDU Circuito Movilidad  -</v>
          </cell>
          <cell r="AU2085">
            <v>0</v>
          </cell>
          <cell r="AV2085" t="str">
            <v>sc</v>
          </cell>
        </row>
        <row r="2086">
          <cell r="AP2086">
            <v>214187</v>
          </cell>
          <cell r="AQ2086">
            <v>4006644</v>
          </cell>
          <cell r="AR2086">
            <v>4</v>
          </cell>
          <cell r="AS2086">
            <v>42313</v>
          </cell>
          <cell r="AT2086" t="str">
            <v>CONV-011-2011 Terminado Acciones de Movilidad IDU Circuito Movilidad  -</v>
          </cell>
          <cell r="AU2086">
            <v>0</v>
          </cell>
          <cell r="AV2086" t="str">
            <v>sc</v>
          </cell>
        </row>
        <row r="2087">
          <cell r="AP2087">
            <v>214301</v>
          </cell>
          <cell r="AQ2087">
            <v>4006684</v>
          </cell>
          <cell r="AR2087">
            <v>4</v>
          </cell>
          <cell r="AS2087">
            <v>42313</v>
          </cell>
          <cell r="AT2087" t="str">
            <v>CONV-011-2011 Terminado Acciones de Movilidad IDU Arterial  -</v>
          </cell>
          <cell r="AU2087">
            <v>0</v>
          </cell>
          <cell r="AV2087" t="str">
            <v>sc</v>
          </cell>
        </row>
        <row r="2088">
          <cell r="AP2088">
            <v>214310</v>
          </cell>
          <cell r="AQ2088">
            <v>4006687</v>
          </cell>
          <cell r="AR2088">
            <v>4</v>
          </cell>
          <cell r="AS2088">
            <v>42313</v>
          </cell>
          <cell r="AT2088" t="str">
            <v>CONV-011-2011 Terminado Acciones de Movilidad IDU Arterial  -</v>
          </cell>
          <cell r="AU2088">
            <v>0</v>
          </cell>
          <cell r="AV2088" t="str">
            <v>sc</v>
          </cell>
        </row>
        <row r="2089">
          <cell r="AP2089">
            <v>214487</v>
          </cell>
          <cell r="AQ2089">
            <v>4006757</v>
          </cell>
          <cell r="AR2089">
            <v>4</v>
          </cell>
          <cell r="AS2089">
            <v>42313</v>
          </cell>
          <cell r="AT2089" t="str">
            <v>CONV-011-2011 Terminado Acciones de Movilidad IDU Circuito Movilidad  -</v>
          </cell>
          <cell r="AU2089">
            <v>0</v>
          </cell>
          <cell r="AV2089" t="str">
            <v>sc</v>
          </cell>
        </row>
        <row r="2090">
          <cell r="AP2090">
            <v>214493</v>
          </cell>
          <cell r="AQ2090">
            <v>4006762</v>
          </cell>
          <cell r="AR2090">
            <v>4</v>
          </cell>
          <cell r="AS2090">
            <v>42313</v>
          </cell>
          <cell r="AT2090" t="str">
            <v>CONV-011-2011 Terminado Acciones de Movilidad IDU Circuito Movilidad  -</v>
          </cell>
          <cell r="AU2090">
            <v>0</v>
          </cell>
          <cell r="AV2090" t="str">
            <v>sc</v>
          </cell>
        </row>
        <row r="2091">
          <cell r="AP2091">
            <v>214886</v>
          </cell>
          <cell r="AQ2091">
            <v>4007211</v>
          </cell>
          <cell r="AR2091">
            <v>4</v>
          </cell>
          <cell r="AS2091">
            <v>42313</v>
          </cell>
          <cell r="AT2091" t="str">
            <v>CONV-011-2011 Terminado Acciones de Movilidad IDU Arterial  -</v>
          </cell>
          <cell r="AU2091">
            <v>0</v>
          </cell>
          <cell r="AV2091" t="str">
            <v>sc</v>
          </cell>
        </row>
        <row r="2092">
          <cell r="AP2092">
            <v>214895</v>
          </cell>
          <cell r="AQ2092">
            <v>4007215</v>
          </cell>
          <cell r="AR2092">
            <v>4</v>
          </cell>
          <cell r="AS2092">
            <v>42313</v>
          </cell>
          <cell r="AT2092" t="str">
            <v>IDU-1804-2013 Terminado Mantenimiento Periódico IDU Arterial  -</v>
          </cell>
          <cell r="AU2092">
            <v>0</v>
          </cell>
          <cell r="AV2092" t="str">
            <v>sc</v>
          </cell>
        </row>
        <row r="2093">
          <cell r="AP2093">
            <v>214931</v>
          </cell>
          <cell r="AQ2093">
            <v>4007230</v>
          </cell>
          <cell r="AR2093">
            <v>4</v>
          </cell>
          <cell r="AS2093">
            <v>42313</v>
          </cell>
          <cell r="AT2093" t="str">
            <v>IDU-1804-2013 Terminado Mantenimiento Periódico IDU Arterial  -</v>
          </cell>
          <cell r="AU2093">
            <v>0</v>
          </cell>
          <cell r="AV2093" t="str">
            <v>sc</v>
          </cell>
        </row>
        <row r="2094">
          <cell r="AP2094">
            <v>214934</v>
          </cell>
          <cell r="AQ2094">
            <v>4007231</v>
          </cell>
          <cell r="AR2094">
            <v>4</v>
          </cell>
          <cell r="AS2094">
            <v>42313</v>
          </cell>
          <cell r="AT2094" t="str">
            <v>IDU-1804-2013 Terminado Mantenimiento Periódico IDU Arterial  -</v>
          </cell>
          <cell r="AU2094">
            <v>0</v>
          </cell>
          <cell r="AV2094" t="str">
            <v>sc</v>
          </cell>
        </row>
        <row r="2095">
          <cell r="AP2095">
            <v>214937</v>
          </cell>
          <cell r="AQ2095">
            <v>4007232</v>
          </cell>
          <cell r="AR2095">
            <v>4</v>
          </cell>
          <cell r="AS2095">
            <v>42313</v>
          </cell>
          <cell r="AT2095" t="str">
            <v>CONV-011-2011 Terminado Acciones de Movilidad IDU Arterial  -</v>
          </cell>
          <cell r="AU2095">
            <v>0</v>
          </cell>
          <cell r="AV2095" t="str">
            <v>sc</v>
          </cell>
        </row>
        <row r="2096">
          <cell r="AP2096">
            <v>215135</v>
          </cell>
          <cell r="AQ2096">
            <v>4007298</v>
          </cell>
          <cell r="AR2096">
            <v>4</v>
          </cell>
          <cell r="AS2096">
            <v>42313</v>
          </cell>
          <cell r="AT2096" t="str">
            <v>CONV-011-2011 Terminado Acciones de Movilidad IDU Arterial  -</v>
          </cell>
          <cell r="AU2096">
            <v>0</v>
          </cell>
          <cell r="AV2096" t="str">
            <v>sc</v>
          </cell>
        </row>
        <row r="2097">
          <cell r="AP2097">
            <v>215141</v>
          </cell>
          <cell r="AQ2097">
            <v>4007300</v>
          </cell>
          <cell r="AR2097">
            <v>4</v>
          </cell>
          <cell r="AS2097">
            <v>42731</v>
          </cell>
          <cell r="AT2097" t="str">
            <v>SD Reservado Mantenimiento Periódico IDU Local EJECUCION SITP 2016 -</v>
          </cell>
          <cell r="AU2097">
            <v>0</v>
          </cell>
          <cell r="AV2097" t="str">
            <v>sc</v>
          </cell>
        </row>
        <row r="2098">
          <cell r="AP2098">
            <v>215156</v>
          </cell>
          <cell r="AQ2098">
            <v>4007305</v>
          </cell>
          <cell r="AR2098">
            <v>4</v>
          </cell>
          <cell r="AS2098">
            <v>42342</v>
          </cell>
          <cell r="AT2098" t="str">
            <v>IDU-134-2007 Terminado Construcción IDU Arterial  -</v>
          </cell>
          <cell r="AU2098">
            <v>0</v>
          </cell>
          <cell r="AV2098" t="str">
            <v>sc</v>
          </cell>
        </row>
        <row r="2099">
          <cell r="AP2099">
            <v>215165</v>
          </cell>
          <cell r="AQ2099">
            <v>4007308</v>
          </cell>
          <cell r="AR2099">
            <v>4</v>
          </cell>
          <cell r="AS2099">
            <v>42342</v>
          </cell>
          <cell r="AT2099" t="str">
            <v>IDU-134-2007 Terminado Construcción IDU Circuito Movilidad  -</v>
          </cell>
          <cell r="AU2099">
            <v>0</v>
          </cell>
          <cell r="AV2099" t="str">
            <v>BUENO</v>
          </cell>
        </row>
        <row r="2100">
          <cell r="AP2100">
            <v>471188</v>
          </cell>
          <cell r="AQ2100">
            <v>4007312</v>
          </cell>
          <cell r="AR2100">
            <v>4</v>
          </cell>
          <cell r="AS2100">
            <v>42409</v>
          </cell>
          <cell r="AT2100" t="str">
            <v>IDU-1717-2014 Terminado Mantenimiento Periódico IDU Circuito Movilidad  -</v>
          </cell>
          <cell r="AU2100">
            <v>0</v>
          </cell>
          <cell r="AV2100" t="str">
            <v>sc</v>
          </cell>
        </row>
        <row r="2101">
          <cell r="AP2101">
            <v>471197</v>
          </cell>
          <cell r="AQ2101">
            <v>4007323</v>
          </cell>
          <cell r="AR2101">
            <v>4</v>
          </cell>
          <cell r="AS2101">
            <v>42342</v>
          </cell>
          <cell r="AT2101" t="str">
            <v>IDU-134-2007 Terminado Construcción IDU Circuito Movilidad  -</v>
          </cell>
          <cell r="AU2101">
            <v>0</v>
          </cell>
          <cell r="AV2101" t="str">
            <v>sc</v>
          </cell>
        </row>
        <row r="2102">
          <cell r="AP2102">
            <v>471212</v>
          </cell>
          <cell r="AQ2102">
            <v>4007370</v>
          </cell>
          <cell r="AR2102">
            <v>4</v>
          </cell>
          <cell r="AS2102">
            <v>42313</v>
          </cell>
          <cell r="AT2102" t="str">
            <v>CONV-011-2011 Terminado Acciones de Movilidad IDU Arterial  -</v>
          </cell>
          <cell r="AU2102">
            <v>0</v>
          </cell>
          <cell r="AV2102" t="str">
            <v>sc</v>
          </cell>
        </row>
        <row r="2103">
          <cell r="AP2103">
            <v>471223</v>
          </cell>
          <cell r="AQ2103">
            <v>4007384</v>
          </cell>
          <cell r="AR2103">
            <v>4</v>
          </cell>
          <cell r="AS2103">
            <v>42313</v>
          </cell>
          <cell r="AT2103" t="str">
            <v>CONV-011-2011 Terminado Acciones de Movilidad IDU Arterial  -</v>
          </cell>
          <cell r="AU2103">
            <v>0</v>
          </cell>
          <cell r="AV2103" t="str">
            <v>sc</v>
          </cell>
        </row>
        <row r="2104">
          <cell r="AP2104">
            <v>471258</v>
          </cell>
          <cell r="AQ2104">
            <v>4007424</v>
          </cell>
          <cell r="AR2104">
            <v>4</v>
          </cell>
          <cell r="AS2104">
            <v>41149</v>
          </cell>
          <cell r="AT2104" t="str">
            <v>SD Terminado Mantenimiento Periódico UAERMV Local  -</v>
          </cell>
          <cell r="AU2104">
            <v>0</v>
          </cell>
          <cell r="AV2104" t="str">
            <v>sc</v>
          </cell>
        </row>
        <row r="2105">
          <cell r="AP2105">
            <v>473661</v>
          </cell>
          <cell r="AQ2105">
            <v>4007321</v>
          </cell>
          <cell r="AR2105">
            <v>4</v>
          </cell>
          <cell r="AS2105">
            <v>41298</v>
          </cell>
          <cell r="AT2105" t="str">
            <v>SD Terminado Mantenimiento Periódico UAERMV Circuito Movilidad  -</v>
          </cell>
          <cell r="AU2105">
            <v>0</v>
          </cell>
          <cell r="AV2105" t="str">
            <v>VIABLE</v>
          </cell>
        </row>
        <row r="2106">
          <cell r="AP2106">
            <v>473671</v>
          </cell>
          <cell r="AQ2106">
            <v>4007383</v>
          </cell>
          <cell r="AR2106">
            <v>4</v>
          </cell>
          <cell r="AS2106">
            <v>42313</v>
          </cell>
          <cell r="AT2106" t="str">
            <v>CONV-011-2011 Terminado Acciones de Movilidad IDU Circuito Movilidad  -</v>
          </cell>
          <cell r="AU2106">
            <v>0</v>
          </cell>
          <cell r="AV2106" t="str">
            <v>sc</v>
          </cell>
        </row>
        <row r="2107">
          <cell r="AP2107">
            <v>512193</v>
          </cell>
          <cell r="AQ2107">
            <v>15001430</v>
          </cell>
          <cell r="AR2107">
            <v>4</v>
          </cell>
          <cell r="AS2107">
            <v>42342</v>
          </cell>
          <cell r="AT2107" t="str">
            <v>IDU-135-2007 Terminado Construcción IDU Arterial  -Anden1-11-3 Calzada10-4-6-8 Ciclo2 Sep5-7-9-POLIZA ESTABILIDAD ACTIVA</v>
          </cell>
          <cell r="AV2107" t="str">
            <v>sc</v>
          </cell>
        </row>
        <row r="2108">
          <cell r="AP2108">
            <v>601845</v>
          </cell>
          <cell r="AQ2108">
            <v>4002916</v>
          </cell>
          <cell r="AR2108">
            <v>4</v>
          </cell>
          <cell r="AS2108">
            <v>42313</v>
          </cell>
          <cell r="AT2108" t="str">
            <v>CONV-011-2011 Terminado Acciones de Movilidad IDU Arterial  -</v>
          </cell>
          <cell r="AV2108" t="str">
            <v>sc</v>
          </cell>
        </row>
        <row r="2109">
          <cell r="AP2109">
            <v>601852</v>
          </cell>
          <cell r="AQ2109">
            <v>4002978</v>
          </cell>
          <cell r="AR2109">
            <v>4</v>
          </cell>
          <cell r="AS2109">
            <v>42313</v>
          </cell>
          <cell r="AT2109" t="str">
            <v>CONV-011-2011 Terminado Acciones de Movilidad IDU Arterial  -</v>
          </cell>
          <cell r="AV2109" t="str">
            <v>sc</v>
          </cell>
        </row>
        <row r="2110">
          <cell r="AP2110">
            <v>602182</v>
          </cell>
          <cell r="AQ2110">
            <v>4002999</v>
          </cell>
          <cell r="AR2110">
            <v>4</v>
          </cell>
          <cell r="AS2110">
            <v>42313</v>
          </cell>
          <cell r="AT2110" t="str">
            <v>CONV-011-2011 Terminado Acciones de Movilidad IDU Arterial  -</v>
          </cell>
          <cell r="AV2110" t="str">
            <v>sc</v>
          </cell>
        </row>
        <row r="2111">
          <cell r="AP2111">
            <v>602187</v>
          </cell>
          <cell r="AQ2111">
            <v>4003004</v>
          </cell>
          <cell r="AR2111">
            <v>4</v>
          </cell>
          <cell r="AS2111">
            <v>42313</v>
          </cell>
          <cell r="AT2111" t="str">
            <v>CONV-011-2011 Terminado Acciones de Movilidad IDU Arterial  -</v>
          </cell>
          <cell r="AV2111" t="str">
            <v>sc</v>
          </cell>
        </row>
        <row r="2112">
          <cell r="AP2112">
            <v>602192</v>
          </cell>
          <cell r="AQ2112">
            <v>4003036</v>
          </cell>
          <cell r="AR2112">
            <v>4</v>
          </cell>
          <cell r="AS2112">
            <v>42313</v>
          </cell>
          <cell r="AT2112" t="str">
            <v>CONV-011-2011 Terminado Acciones de Movilidad IDU Arterial  -</v>
          </cell>
          <cell r="AV2112" t="str">
            <v>sc</v>
          </cell>
        </row>
        <row r="2113">
          <cell r="AP2113">
            <v>604866</v>
          </cell>
          <cell r="AQ2113">
            <v>4000790</v>
          </cell>
          <cell r="AR2113">
            <v>4</v>
          </cell>
          <cell r="AS2113">
            <v>42313</v>
          </cell>
          <cell r="AT2113" t="str">
            <v>IDU-1804-2013 Terminado Mantenimiento Periódico IDU Arterial  -</v>
          </cell>
          <cell r="AV2113" t="str">
            <v>sc</v>
          </cell>
        </row>
        <row r="2114">
          <cell r="AP2114">
            <v>604873</v>
          </cell>
          <cell r="AQ2114">
            <v>4000823</v>
          </cell>
          <cell r="AR2114">
            <v>4</v>
          </cell>
          <cell r="AS2114">
            <v>42313</v>
          </cell>
          <cell r="AT2114" t="str">
            <v>IDU-1804-2013 Terminado Mantenimiento Periódico IDU Arterial  -</v>
          </cell>
          <cell r="AV2114" t="str">
            <v>sc</v>
          </cell>
        </row>
        <row r="2115">
          <cell r="AP2115">
            <v>607000</v>
          </cell>
          <cell r="AQ2115">
            <v>50007718</v>
          </cell>
          <cell r="AR2115">
            <v>4</v>
          </cell>
          <cell r="AS2115">
            <v>42313</v>
          </cell>
          <cell r="AT2115" t="str">
            <v>IDU-1804-2013 Terminado Mantenimiento Periódico IDU Circuito Movilidad  -</v>
          </cell>
          <cell r="AV2115" t="str">
            <v>VIABLE</v>
          </cell>
        </row>
        <row r="2116">
          <cell r="AP2116">
            <v>900298</v>
          </cell>
          <cell r="AQ2116">
            <v>30000517</v>
          </cell>
          <cell r="AR2116">
            <v>4</v>
          </cell>
          <cell r="AS2116">
            <v>42516</v>
          </cell>
          <cell r="AT2116" t="str">
            <v>SD Reservado Diagnostico IDU Circuito Movilidad SITP 2016 -</v>
          </cell>
          <cell r="AV2116" t="str">
            <v>sc</v>
          </cell>
        </row>
        <row r="2117">
          <cell r="AP2117">
            <v>900301</v>
          </cell>
          <cell r="AQ2117">
            <v>30000518</v>
          </cell>
          <cell r="AR2117">
            <v>4</v>
          </cell>
          <cell r="AS2117">
            <v>42516</v>
          </cell>
          <cell r="AT2117" t="str">
            <v>SD Reservado Diagnostico IDU Circuito Movilidad SITP 2016 -</v>
          </cell>
          <cell r="AV2117" t="str">
            <v>sc</v>
          </cell>
        </row>
        <row r="2118">
          <cell r="AP2118">
            <v>900304</v>
          </cell>
          <cell r="AQ2118">
            <v>30000521</v>
          </cell>
          <cell r="AR2118">
            <v>4</v>
          </cell>
          <cell r="AS2118">
            <v>42516</v>
          </cell>
          <cell r="AT2118" t="str">
            <v>SD Reservado Diagnostico IDU Circuito Movilidad SITP 2016 -</v>
          </cell>
          <cell r="AV2118" t="str">
            <v>sc</v>
          </cell>
        </row>
        <row r="2119">
          <cell r="AP2119">
            <v>900307</v>
          </cell>
          <cell r="AQ2119">
            <v>30000523</v>
          </cell>
          <cell r="AR2119">
            <v>4</v>
          </cell>
          <cell r="AS2119">
            <v>42516</v>
          </cell>
          <cell r="AT2119" t="str">
            <v>SD Reservado Diagnostico IDU Circuito Movilidad SITP 2016 -</v>
          </cell>
          <cell r="AV2119" t="str">
            <v>sc</v>
          </cell>
        </row>
        <row r="2120">
          <cell r="AP2120">
            <v>900527</v>
          </cell>
          <cell r="AQ2120">
            <v>30000515</v>
          </cell>
          <cell r="AR2120">
            <v>4</v>
          </cell>
          <cell r="AS2120">
            <v>42516</v>
          </cell>
          <cell r="AT2120" t="str">
            <v>SD Reservado Diagnostico IDU Circuito Movilidad SITP 2016 -</v>
          </cell>
          <cell r="AV2120" t="str">
            <v>sc</v>
          </cell>
        </row>
        <row r="2121">
          <cell r="AP2121">
            <v>900560</v>
          </cell>
          <cell r="AQ2121">
            <v>30000487</v>
          </cell>
          <cell r="AR2121">
            <v>4</v>
          </cell>
          <cell r="AS2121">
            <v>42731</v>
          </cell>
          <cell r="AT2121" t="str">
            <v>SD Reservado Mantenimiento Periódico IDU Local EJECUCION SITP 2016 -</v>
          </cell>
          <cell r="AV2121" t="str">
            <v>sc</v>
          </cell>
        </row>
        <row r="2122">
          <cell r="AP2122">
            <v>900598</v>
          </cell>
          <cell r="AQ2122">
            <v>30000820</v>
          </cell>
          <cell r="AR2122">
            <v>4</v>
          </cell>
          <cell r="AS2122">
            <v>42313</v>
          </cell>
          <cell r="AT2122" t="str">
            <v>CONV-011-2011 Terminado Acciones de Movilidad IDU Circuito Movilidad  -</v>
          </cell>
          <cell r="AV2122" t="str">
            <v>sc</v>
          </cell>
        </row>
        <row r="2123">
          <cell r="AP2123">
            <v>901712</v>
          </cell>
          <cell r="AQ2123">
            <v>30000818</v>
          </cell>
          <cell r="AR2123">
            <v>4</v>
          </cell>
          <cell r="AS2123">
            <v>42313</v>
          </cell>
          <cell r="AT2123" t="str">
            <v>CONV-011-2011 Terminado Estudios y diseños IDU Arterial  -</v>
          </cell>
          <cell r="AV2123" t="str">
            <v>sc</v>
          </cell>
        </row>
        <row r="2124">
          <cell r="AP2124">
            <v>901715</v>
          </cell>
          <cell r="AQ2124">
            <v>30000819</v>
          </cell>
          <cell r="AR2124">
            <v>4</v>
          </cell>
          <cell r="AS2124">
            <v>42667</v>
          </cell>
          <cell r="AT2124" t="str">
            <v>SD Terminado Mantenimiento Periódico UAERMV Local SD Intervenida 02/05/2012 Reporte depuración ejecución UMV-</v>
          </cell>
          <cell r="AV2124" t="str">
            <v>sc</v>
          </cell>
        </row>
        <row r="2125">
          <cell r="AP2125">
            <v>902626</v>
          </cell>
          <cell r="AQ2125">
            <v>30001377</v>
          </cell>
          <cell r="AR2125">
            <v>4</v>
          </cell>
          <cell r="AS2125">
            <v>42342</v>
          </cell>
          <cell r="AT2125" t="str">
            <v>IDU-134-2007 Terminado Construcción IDU Circuito Movilidad  -</v>
          </cell>
          <cell r="AV2125" t="str">
            <v>BUENO</v>
          </cell>
        </row>
        <row r="2126">
          <cell r="AP2126">
            <v>91016321</v>
          </cell>
          <cell r="AQ2126">
            <v>4001393</v>
          </cell>
          <cell r="AR2126">
            <v>4</v>
          </cell>
          <cell r="AS2126">
            <v>41149</v>
          </cell>
          <cell r="AT2126" t="str">
            <v>SD Terminado Mantenimiento Periódico UAERMV Arterial  -</v>
          </cell>
          <cell r="AV2126" t="str">
            <v>sc</v>
          </cell>
        </row>
        <row r="2127">
          <cell r="AP2127">
            <v>91016326</v>
          </cell>
          <cell r="AQ2127">
            <v>50008106</v>
          </cell>
          <cell r="AR2127">
            <v>4</v>
          </cell>
          <cell r="AS2127">
            <v>40737</v>
          </cell>
          <cell r="AT2127" t="str">
            <v>UMV-189-2009 Terminado Mantenimiento Periódico UAERMV Circuito Movilidad  -</v>
          </cell>
          <cell r="AV2127" t="str">
            <v>sc</v>
          </cell>
        </row>
        <row r="2128">
          <cell r="AP2128">
            <v>91016374</v>
          </cell>
          <cell r="AQ2128">
            <v>50009488</v>
          </cell>
          <cell r="AR2128">
            <v>4</v>
          </cell>
          <cell r="AS2128">
            <v>41912</v>
          </cell>
          <cell r="AT2128" t="str">
            <v>SD Terminado Mantenimiento Periódico UAERMV Circuito Movilidad  -</v>
          </cell>
          <cell r="AV2128" t="str">
            <v>sc</v>
          </cell>
        </row>
        <row r="2129">
          <cell r="AP2129">
            <v>91016377</v>
          </cell>
          <cell r="AQ2129">
            <v>4007517</v>
          </cell>
          <cell r="AR2129">
            <v>4</v>
          </cell>
          <cell r="AS2129">
            <v>42723</v>
          </cell>
          <cell r="AT2129" t="str">
            <v>SD Terminado Mantenimiento Periódico UAERMV Circuito Movilidad SD -</v>
          </cell>
          <cell r="AV2129" t="str">
            <v>sc</v>
          </cell>
        </row>
        <row r="2130">
          <cell r="AP2130">
            <v>91016413</v>
          </cell>
          <cell r="AQ2130">
            <v>4001470</v>
          </cell>
          <cell r="AR2130">
            <v>4</v>
          </cell>
          <cell r="AS2130">
            <v>41149</v>
          </cell>
          <cell r="AT2130" t="str">
            <v>SD Terminado Mantenimiento Periódico UAERMV Arterial  -</v>
          </cell>
          <cell r="AV2130" t="str">
            <v>sc</v>
          </cell>
        </row>
        <row r="2131">
          <cell r="AP2131">
            <v>91016414</v>
          </cell>
          <cell r="AQ2131">
            <v>4001415</v>
          </cell>
          <cell r="AR2131">
            <v>4</v>
          </cell>
          <cell r="AS2131">
            <v>41149</v>
          </cell>
          <cell r="AT2131" t="str">
            <v>SD Terminado Mantenimiento Periódico UAERMV Arterial  -</v>
          </cell>
          <cell r="AV2131" t="str">
            <v>sc</v>
          </cell>
        </row>
        <row r="2132">
          <cell r="AP2132">
            <v>91016415</v>
          </cell>
          <cell r="AQ2132">
            <v>4001367</v>
          </cell>
          <cell r="AR2132">
            <v>4</v>
          </cell>
          <cell r="AS2132">
            <v>41149</v>
          </cell>
          <cell r="AT2132" t="str">
            <v>SD Terminado Mantenimiento Periódico UAERMV Arterial  -</v>
          </cell>
          <cell r="AV2132" t="str">
            <v>sc</v>
          </cell>
        </row>
        <row r="2133">
          <cell r="AP2133">
            <v>91017251</v>
          </cell>
          <cell r="AQ2133">
            <v>50005320</v>
          </cell>
          <cell r="AR2133">
            <v>4</v>
          </cell>
          <cell r="AS2133">
            <v>42731</v>
          </cell>
          <cell r="AT2133" t="str">
            <v>SD Reservado Mantenimiento Periódico IDU Local EJECUCION SITP 2016 -</v>
          </cell>
          <cell r="AV2133" t="str">
            <v>sc</v>
          </cell>
        </row>
        <row r="2134">
          <cell r="AP2134">
            <v>91017387</v>
          </cell>
          <cell r="AQ2134">
            <v>4003016</v>
          </cell>
          <cell r="AR2134">
            <v>4</v>
          </cell>
          <cell r="AS2134">
            <v>42667</v>
          </cell>
          <cell r="AT2134" t="str">
            <v>SD Terminado Rehabilitación UAERMV Circuito Movilidad SD Intervenida 01/04/2012 Reporte depuración ejecución UMV-</v>
          </cell>
          <cell r="AV2134" t="str">
            <v>sc</v>
          </cell>
        </row>
        <row r="2135">
          <cell r="AP2135">
            <v>91017417</v>
          </cell>
          <cell r="AQ2135">
            <v>50005478</v>
          </cell>
          <cell r="AR2135">
            <v>4</v>
          </cell>
          <cell r="AS2135">
            <v>41464</v>
          </cell>
          <cell r="AT2135" t="str">
            <v>CONV-011-2011 Terminado Mantenimiento Periódico UAERMV Circuito Movilidad  -</v>
          </cell>
          <cell r="AV2135" t="str">
            <v>sc</v>
          </cell>
        </row>
        <row r="2136">
          <cell r="AP2136">
            <v>91022118</v>
          </cell>
          <cell r="AQ2136">
            <v>4007887</v>
          </cell>
          <cell r="AR2136">
            <v>4</v>
          </cell>
          <cell r="AS2136">
            <v>42577</v>
          </cell>
          <cell r="AT2136" t="str">
            <v>SD Reservado Diagnostico IDU Circuito Movilidad SITP 2016 -</v>
          </cell>
          <cell r="AV2136" t="str">
            <v>sc</v>
          </cell>
        </row>
        <row r="2137">
          <cell r="AP2137">
            <v>320166</v>
          </cell>
          <cell r="AQ2137">
            <v>6000036</v>
          </cell>
          <cell r="AR2137">
            <v>6</v>
          </cell>
          <cell r="AS2137">
            <v>42313</v>
          </cell>
          <cell r="AT2137" t="str">
            <v>IDU-1804-2013 Terminado Mantenimiento Periódico IDU Arterial  -</v>
          </cell>
          <cell r="AU2137">
            <v>0</v>
          </cell>
          <cell r="AV2137" t="str">
            <v>sc</v>
          </cell>
        </row>
        <row r="2138">
          <cell r="AP2138">
            <v>320168</v>
          </cell>
          <cell r="AQ2138">
            <v>6000036</v>
          </cell>
          <cell r="AR2138">
            <v>6</v>
          </cell>
          <cell r="AS2138">
            <v>42313</v>
          </cell>
          <cell r="AT2138" t="str">
            <v>IDU-1804-2013 Terminado Mantenimiento Periódico IDU Arterial  -</v>
          </cell>
          <cell r="AU2138">
            <v>0</v>
          </cell>
          <cell r="AV2138" t="str">
            <v>sc</v>
          </cell>
        </row>
        <row r="2139">
          <cell r="AP2139">
            <v>320198</v>
          </cell>
          <cell r="AQ2139">
            <v>6000046</v>
          </cell>
          <cell r="AR2139">
            <v>6</v>
          </cell>
          <cell r="AS2139">
            <v>42313</v>
          </cell>
          <cell r="AT2139" t="str">
            <v>IDU-2053-2015 Terminado Mantenimiento Periódico IDU Circuito Movilidad  -</v>
          </cell>
          <cell r="AU2139">
            <v>0</v>
          </cell>
          <cell r="AV2139" t="str">
            <v>intervencion IDU Mantenimiento Periódico IDU-2053-2015</v>
          </cell>
        </row>
        <row r="2140">
          <cell r="AP2140">
            <v>320200</v>
          </cell>
          <cell r="AQ2140">
            <v>6000046</v>
          </cell>
          <cell r="AR2140">
            <v>6</v>
          </cell>
          <cell r="AS2140">
            <v>42313</v>
          </cell>
          <cell r="AT2140" t="str">
            <v>IDU-2053-2015 Terminado Mantenimiento Periódico IDU Circuito Movilidad  -</v>
          </cell>
          <cell r="AU2140">
            <v>0</v>
          </cell>
          <cell r="AV2140" t="str">
            <v>intervencion IDU Mantenimiento Periódico IDU-2053-2015</v>
          </cell>
        </row>
        <row r="2141">
          <cell r="AP2141">
            <v>320240</v>
          </cell>
          <cell r="AQ2141">
            <v>6000059</v>
          </cell>
          <cell r="AR2141">
            <v>6</v>
          </cell>
          <cell r="AS2141">
            <v>42313</v>
          </cell>
          <cell r="AT2141" t="str">
            <v>IDU-1804-2013 Terminado Mantenimiento Periódico IDU Arterial  -</v>
          </cell>
          <cell r="AU2141">
            <v>0</v>
          </cell>
          <cell r="AV2141" t="str">
            <v>sc</v>
          </cell>
        </row>
        <row r="2142">
          <cell r="AP2142">
            <v>320242</v>
          </cell>
          <cell r="AQ2142">
            <v>6000059</v>
          </cell>
          <cell r="AR2142">
            <v>6</v>
          </cell>
          <cell r="AS2142">
            <v>42313</v>
          </cell>
          <cell r="AT2142" t="str">
            <v>IDU-1804-2013 Terminado Mantenimiento Periódico IDU Arterial  -</v>
          </cell>
          <cell r="AU2142">
            <v>0</v>
          </cell>
          <cell r="AV2142" t="str">
            <v>sc</v>
          </cell>
        </row>
        <row r="2143">
          <cell r="AP2143">
            <v>320283</v>
          </cell>
          <cell r="AQ2143">
            <v>6000071</v>
          </cell>
          <cell r="AR2143">
            <v>6</v>
          </cell>
          <cell r="AS2143">
            <v>42278</v>
          </cell>
          <cell r="AT2143" t="str">
            <v>SD Terminado Mantenimiento Periódico UAERMV Local  -</v>
          </cell>
          <cell r="AU2143">
            <v>0</v>
          </cell>
          <cell r="AV2143" t="str">
            <v>INTERVENCION UAERMV Mantenimiento Periódico  Comunicacion 20155261278252</v>
          </cell>
        </row>
        <row r="2144">
          <cell r="AP2144">
            <v>320298</v>
          </cell>
          <cell r="AQ2144">
            <v>6000076</v>
          </cell>
          <cell r="AR2144">
            <v>6</v>
          </cell>
          <cell r="AS2144">
            <v>42731</v>
          </cell>
          <cell r="AT2144" t="str">
            <v>SD Reservado Mantenimiento Rutinario IDU Circuito Movilidad EJECUCION SITP 2016 -</v>
          </cell>
          <cell r="AU2144">
            <v>0</v>
          </cell>
          <cell r="AV2144" t="str">
            <v>reservado por el IDU</v>
          </cell>
        </row>
        <row r="2145">
          <cell r="AP2145">
            <v>320310</v>
          </cell>
          <cell r="AQ2145">
            <v>6000081</v>
          </cell>
          <cell r="AR2145">
            <v>6</v>
          </cell>
          <cell r="AS2145">
            <v>42313</v>
          </cell>
          <cell r="AT2145" t="str">
            <v>IDU-1804-2013 Terminado Mantenimiento Periódico IDU Arterial  -</v>
          </cell>
          <cell r="AU2145">
            <v>0</v>
          </cell>
          <cell r="AV2145" t="str">
            <v>sc</v>
          </cell>
        </row>
        <row r="2146">
          <cell r="AP2146">
            <v>320312</v>
          </cell>
          <cell r="AQ2146">
            <v>6000081</v>
          </cell>
          <cell r="AR2146">
            <v>6</v>
          </cell>
          <cell r="AS2146">
            <v>42313</v>
          </cell>
          <cell r="AT2146" t="str">
            <v>IDU-1804-2013 Terminado Mantenimiento Periódico IDU Arterial  -</v>
          </cell>
          <cell r="AU2146">
            <v>0</v>
          </cell>
          <cell r="AV2146" t="str">
            <v>sc</v>
          </cell>
        </row>
        <row r="2147">
          <cell r="AP2147">
            <v>320339</v>
          </cell>
          <cell r="AQ2147">
            <v>6000091</v>
          </cell>
          <cell r="AR2147">
            <v>6</v>
          </cell>
          <cell r="AS2147">
            <v>42731</v>
          </cell>
          <cell r="AT2147" t="str">
            <v>SD Reservado Mantenimiento Rutinario IDU Circuito Movilidad EJECUCION SITP 2016 -</v>
          </cell>
          <cell r="AU2147">
            <v>0</v>
          </cell>
          <cell r="AV2147" t="str">
            <v>reservado por el FDL</v>
          </cell>
        </row>
        <row r="2148">
          <cell r="AP2148">
            <v>320342</v>
          </cell>
          <cell r="AQ2148">
            <v>6000092</v>
          </cell>
          <cell r="AR2148">
            <v>6</v>
          </cell>
          <cell r="AS2148">
            <v>42313</v>
          </cell>
          <cell r="AT2148" t="str">
            <v>IDU-2053-2015 Terminado Mantenimiento Periódico IDU Circuito Movilidad  -</v>
          </cell>
          <cell r="AU2148">
            <v>0</v>
          </cell>
          <cell r="AV2148" t="str">
            <v>intervencion IDU Mantenimiento Periódico IDU-2053-2015</v>
          </cell>
        </row>
        <row r="2149">
          <cell r="AP2149">
            <v>320344</v>
          </cell>
          <cell r="AQ2149">
            <v>6000092</v>
          </cell>
          <cell r="AR2149">
            <v>6</v>
          </cell>
          <cell r="AS2149">
            <v>42313</v>
          </cell>
          <cell r="AT2149" t="str">
            <v>IDU-2053-2015 Terminado Mantenimiento Periódico IDU Circuito Movilidad  -</v>
          </cell>
          <cell r="AU2149">
            <v>0</v>
          </cell>
          <cell r="AV2149" t="str">
            <v>intervencion IDU Mantenimiento Periódico IDU-2053-2015</v>
          </cell>
        </row>
        <row r="2150">
          <cell r="AP2150">
            <v>320350</v>
          </cell>
          <cell r="AQ2150">
            <v>6000094</v>
          </cell>
          <cell r="AR2150">
            <v>6</v>
          </cell>
          <cell r="AS2150">
            <v>42278</v>
          </cell>
          <cell r="AT2150" t="str">
            <v>SD Terminado Mantenimiento Periódico UAERMV Local  -</v>
          </cell>
          <cell r="AU2150">
            <v>0</v>
          </cell>
          <cell r="AV2150" t="str">
            <v>INTERVENCION UAERMV Mantenimiento Periódico  Comunicacion 20155261278252</v>
          </cell>
        </row>
        <row r="2151">
          <cell r="AP2151">
            <v>320369</v>
          </cell>
          <cell r="AQ2151">
            <v>6000100</v>
          </cell>
          <cell r="AR2151">
            <v>6</v>
          </cell>
          <cell r="AS2151">
            <v>42412</v>
          </cell>
          <cell r="AT2151" t="str">
            <v>IDU-1806-2015 Contratado Mantenimiento Periódico IDU Arterial BRIGADA DE REACCIÓN VIAL -</v>
          </cell>
          <cell r="AU2151">
            <v>0</v>
          </cell>
          <cell r="AV2151" t="str">
            <v>sc</v>
          </cell>
        </row>
        <row r="2152">
          <cell r="AP2152">
            <v>320377</v>
          </cell>
          <cell r="AQ2152">
            <v>6000102</v>
          </cell>
          <cell r="AR2152">
            <v>6</v>
          </cell>
          <cell r="AS2152">
            <v>42313</v>
          </cell>
          <cell r="AT2152" t="str">
            <v>IDU-1804-2013 Terminado Mantenimiento Periódico IDU Arterial  -</v>
          </cell>
          <cell r="AU2152">
            <v>0</v>
          </cell>
          <cell r="AV2152" t="str">
            <v>sc</v>
          </cell>
        </row>
        <row r="2153">
          <cell r="AP2153">
            <v>320379</v>
          </cell>
          <cell r="AQ2153">
            <v>6000102</v>
          </cell>
          <cell r="AR2153">
            <v>6</v>
          </cell>
          <cell r="AS2153">
            <v>42313</v>
          </cell>
          <cell r="AT2153" t="str">
            <v>IDU-1804-2013 Terminado Mantenimiento Periódico IDU Arterial  -</v>
          </cell>
          <cell r="AU2153">
            <v>0</v>
          </cell>
          <cell r="AV2153" t="str">
            <v>sc</v>
          </cell>
        </row>
        <row r="2154">
          <cell r="AP2154">
            <v>320382</v>
          </cell>
          <cell r="AQ2154">
            <v>6000103</v>
          </cell>
          <cell r="AR2154">
            <v>6</v>
          </cell>
          <cell r="AS2154">
            <v>42585</v>
          </cell>
          <cell r="AT2154" t="str">
            <v>COP-145-2014 Terminado Conservacion FDL TUNJUELITO Circuito Movilidad SD -</v>
          </cell>
          <cell r="AU2154">
            <v>0</v>
          </cell>
          <cell r="AV2154" t="str">
            <v>reservado por el FDL</v>
          </cell>
        </row>
        <row r="2155">
          <cell r="AP2155">
            <v>320423</v>
          </cell>
          <cell r="AQ2155">
            <v>6000115</v>
          </cell>
          <cell r="AR2155">
            <v>6</v>
          </cell>
          <cell r="AS2155">
            <v>42585</v>
          </cell>
          <cell r="AT2155" t="str">
            <v>COP-145-2014 Terminado Conservacion FDL TUNJUELITO Circuito Movilidad SD -</v>
          </cell>
          <cell r="AU2155">
            <v>0</v>
          </cell>
          <cell r="AV2155" t="str">
            <v>reservado por el FDL cabildos</v>
          </cell>
        </row>
        <row r="2156">
          <cell r="AP2156">
            <v>320438</v>
          </cell>
          <cell r="AQ2156">
            <v>6000121</v>
          </cell>
          <cell r="AR2156">
            <v>6</v>
          </cell>
          <cell r="AS2156">
            <v>42313</v>
          </cell>
          <cell r="AT2156" t="str">
            <v>IDU-1804-2013 Terminado Mantenimiento Periódico IDU Arterial  -</v>
          </cell>
          <cell r="AU2156">
            <v>0</v>
          </cell>
          <cell r="AV2156" t="str">
            <v>sc</v>
          </cell>
        </row>
        <row r="2157">
          <cell r="AP2157">
            <v>320440</v>
          </cell>
          <cell r="AQ2157">
            <v>6000121</v>
          </cell>
          <cell r="AR2157">
            <v>6</v>
          </cell>
          <cell r="AS2157">
            <v>42313</v>
          </cell>
          <cell r="AT2157" t="str">
            <v>IDU-1804-2013 Terminado Mantenimiento Periódico IDU Arterial  -</v>
          </cell>
          <cell r="AU2157">
            <v>0</v>
          </cell>
          <cell r="AV2157" t="str">
            <v>sc</v>
          </cell>
        </row>
        <row r="2158">
          <cell r="AP2158">
            <v>320473</v>
          </cell>
          <cell r="AQ2158">
            <v>6000133</v>
          </cell>
          <cell r="AR2158">
            <v>6</v>
          </cell>
          <cell r="AS2158">
            <v>42313</v>
          </cell>
          <cell r="AT2158" t="str">
            <v>IDU-2053-2015 Terminado Mantenimiento Periódico IDU Circuito Movilidad  -</v>
          </cell>
          <cell r="AU2158">
            <v>0</v>
          </cell>
          <cell r="AV2158" t="str">
            <v>intervencion IDU Mantenimiento Periódico IDU-2053-2015</v>
          </cell>
        </row>
        <row r="2159">
          <cell r="AP2159">
            <v>320475</v>
          </cell>
          <cell r="AQ2159">
            <v>6000133</v>
          </cell>
          <cell r="AR2159">
            <v>6</v>
          </cell>
          <cell r="AS2159">
            <v>42313</v>
          </cell>
          <cell r="AT2159" t="str">
            <v>IDU-2053-2015 Terminado Mantenimiento Periódico IDU Circuito Movilidad  -</v>
          </cell>
          <cell r="AU2159">
            <v>0</v>
          </cell>
          <cell r="AV2159" t="str">
            <v>intervencion IDU Mantenimiento Periódico IDU-2053-2015</v>
          </cell>
        </row>
        <row r="2160">
          <cell r="AP2160">
            <v>320511</v>
          </cell>
          <cell r="AQ2160">
            <v>6000147</v>
          </cell>
          <cell r="AR2160">
            <v>6</v>
          </cell>
          <cell r="AS2160">
            <v>42313</v>
          </cell>
          <cell r="AT2160" t="str">
            <v>IDU-1804-2013 Terminado Mantenimiento Periódico IDU Arterial  -</v>
          </cell>
          <cell r="AU2160">
            <v>0</v>
          </cell>
          <cell r="AV2160" t="str">
            <v>sc</v>
          </cell>
        </row>
        <row r="2161">
          <cell r="AP2161">
            <v>320513</v>
          </cell>
          <cell r="AQ2161">
            <v>6000147</v>
          </cell>
          <cell r="AR2161">
            <v>6</v>
          </cell>
          <cell r="AS2161">
            <v>42313</v>
          </cell>
          <cell r="AT2161" t="str">
            <v>IDU-1804-2013 Terminado Mantenimiento Periódico IDU Arterial  -</v>
          </cell>
          <cell r="AU2161">
            <v>0</v>
          </cell>
          <cell r="AV2161" t="str">
            <v>sc</v>
          </cell>
        </row>
        <row r="2162">
          <cell r="AP2162">
            <v>320516</v>
          </cell>
          <cell r="AQ2162">
            <v>6000148</v>
          </cell>
          <cell r="AR2162">
            <v>6</v>
          </cell>
          <cell r="AS2162">
            <v>42758</v>
          </cell>
          <cell r="AT2162" t="str">
            <v>COP-161-2016 Reservado Conservacion FDL TUNJUELITO Circuito Movilidad SD -</v>
          </cell>
          <cell r="AU2162">
            <v>0</v>
          </cell>
          <cell r="AV2162" t="str">
            <v>reservado por el FDL</v>
          </cell>
        </row>
        <row r="2163">
          <cell r="AP2163">
            <v>320543</v>
          </cell>
          <cell r="AQ2163">
            <v>6000160</v>
          </cell>
          <cell r="AR2163">
            <v>6</v>
          </cell>
          <cell r="AS2163">
            <v>42313</v>
          </cell>
          <cell r="AT2163" t="str">
            <v>IDU-2053-2015 Terminado Mantenimiento Periódico IDU Circuito Movilidad  -</v>
          </cell>
          <cell r="AU2163">
            <v>0</v>
          </cell>
          <cell r="AV2163" t="str">
            <v>intervencion IDU Mantenimiento Periódico IDU-2053-2015</v>
          </cell>
        </row>
        <row r="2164">
          <cell r="AP2164">
            <v>320545</v>
          </cell>
          <cell r="AQ2164">
            <v>6000160</v>
          </cell>
          <cell r="AR2164">
            <v>6</v>
          </cell>
          <cell r="AS2164">
            <v>42313</v>
          </cell>
          <cell r="AT2164" t="str">
            <v>IDU-2053-2015 Terminado Mantenimiento Periódico IDU Circuito Movilidad  -</v>
          </cell>
          <cell r="AU2164">
            <v>0</v>
          </cell>
          <cell r="AV2164" t="str">
            <v>intervencion IDU Mantenimiento Periódico IDU-2053-2015</v>
          </cell>
        </row>
        <row r="2165">
          <cell r="AP2165">
            <v>320575</v>
          </cell>
          <cell r="AQ2165">
            <v>6000176</v>
          </cell>
          <cell r="AR2165">
            <v>6</v>
          </cell>
          <cell r="AS2165">
            <v>42313</v>
          </cell>
          <cell r="AT2165" t="str">
            <v>IDU-1804-2013 Terminado Mantenimiento Periódico IDU Arterial  -</v>
          </cell>
          <cell r="AU2165">
            <v>0</v>
          </cell>
          <cell r="AV2165" t="str">
            <v>sc</v>
          </cell>
        </row>
        <row r="2166">
          <cell r="AP2166">
            <v>320577</v>
          </cell>
          <cell r="AQ2166">
            <v>6000176</v>
          </cell>
          <cell r="AR2166">
            <v>6</v>
          </cell>
          <cell r="AS2166">
            <v>42313</v>
          </cell>
          <cell r="AT2166" t="str">
            <v>IDU-1804-2013 Terminado Mantenimiento Periódico IDU Arterial  -</v>
          </cell>
          <cell r="AU2166">
            <v>0</v>
          </cell>
          <cell r="AV2166" t="str">
            <v>sc</v>
          </cell>
        </row>
        <row r="2167">
          <cell r="AP2167">
            <v>320616</v>
          </cell>
          <cell r="AQ2167">
            <v>6000190</v>
          </cell>
          <cell r="AR2167">
            <v>6</v>
          </cell>
          <cell r="AS2167">
            <v>42313</v>
          </cell>
          <cell r="AT2167" t="str">
            <v>IDU-2053-2015 Terminado Mantenimiento Periódico IDU Circuito Movilidad  -</v>
          </cell>
          <cell r="AU2167">
            <v>0</v>
          </cell>
          <cell r="AV2167" t="str">
            <v>intervencion IDU Mantenimiento Periódico IDU-2053-2015</v>
          </cell>
        </row>
        <row r="2168">
          <cell r="AP2168">
            <v>320618</v>
          </cell>
          <cell r="AQ2168">
            <v>6000190</v>
          </cell>
          <cell r="AR2168">
            <v>6</v>
          </cell>
          <cell r="AS2168">
            <v>42313</v>
          </cell>
          <cell r="AT2168" t="str">
            <v>IDU-2053-2015 Terminado Mantenimiento Periódico IDU Circuito Movilidad  -</v>
          </cell>
          <cell r="AU2168">
            <v>0</v>
          </cell>
          <cell r="AV2168" t="str">
            <v>intervencion IDU Mantenimiento Periódico IDU-2053-2015</v>
          </cell>
        </row>
        <row r="2169">
          <cell r="AP2169">
            <v>320630</v>
          </cell>
          <cell r="AQ2169">
            <v>6000194</v>
          </cell>
          <cell r="AR2169">
            <v>6</v>
          </cell>
          <cell r="AS2169">
            <v>42758</v>
          </cell>
          <cell r="AT2169" t="str">
            <v>COP-161-2016 Reservado Conservacion FDL TUNJUELITO Circuito Movilidad SD -</v>
          </cell>
          <cell r="AU2169">
            <v>0</v>
          </cell>
          <cell r="AV2169" t="str">
            <v>reservado por el FDL</v>
          </cell>
        </row>
        <row r="2170">
          <cell r="AP2170">
            <v>320654</v>
          </cell>
          <cell r="AQ2170">
            <v>6000207</v>
          </cell>
          <cell r="AR2170">
            <v>6</v>
          </cell>
          <cell r="AS2170">
            <v>42758</v>
          </cell>
          <cell r="AT2170" t="str">
            <v>COP-161-2016 Reservado Conservacion FDL TUNJUELITO Circuito Movilidad SD -</v>
          </cell>
          <cell r="AU2170">
            <v>0</v>
          </cell>
          <cell r="AV2170" t="str">
            <v>reservado por el FDL</v>
          </cell>
        </row>
        <row r="2171">
          <cell r="AP2171">
            <v>320675</v>
          </cell>
          <cell r="AQ2171">
            <v>6000217</v>
          </cell>
          <cell r="AR2171">
            <v>6</v>
          </cell>
          <cell r="AS2171">
            <v>42313</v>
          </cell>
          <cell r="AT2171" t="str">
            <v>IDU-1804-2013 Terminado Mantenimiento Periódico IDU Arterial  -</v>
          </cell>
          <cell r="AU2171">
            <v>0</v>
          </cell>
          <cell r="AV2171" t="str">
            <v>sc</v>
          </cell>
        </row>
        <row r="2172">
          <cell r="AP2172">
            <v>320677</v>
          </cell>
          <cell r="AQ2172">
            <v>6000217</v>
          </cell>
          <cell r="AR2172">
            <v>6</v>
          </cell>
          <cell r="AS2172">
            <v>42313</v>
          </cell>
          <cell r="AT2172" t="str">
            <v>IDU-1804-2013 Terminado Mantenimiento Periódico IDU Arterial  -</v>
          </cell>
          <cell r="AU2172">
            <v>0</v>
          </cell>
          <cell r="AV2172" t="str">
            <v>sc</v>
          </cell>
        </row>
        <row r="2173">
          <cell r="AP2173">
            <v>320695</v>
          </cell>
          <cell r="AQ2173">
            <v>6000221</v>
          </cell>
          <cell r="AR2173">
            <v>6</v>
          </cell>
          <cell r="AS2173">
            <v>42758</v>
          </cell>
          <cell r="AT2173" t="str">
            <v>COP-161-2016 Reservado Conservacion FDL TUNJUELITO Circuito Movilidad SD -</v>
          </cell>
          <cell r="AU2173">
            <v>0</v>
          </cell>
          <cell r="AV2173" t="str">
            <v>reservado por el FDL</v>
          </cell>
        </row>
        <row r="2174">
          <cell r="AP2174">
            <v>320766</v>
          </cell>
          <cell r="AQ2174">
            <v>6000243</v>
          </cell>
          <cell r="AR2174">
            <v>6</v>
          </cell>
          <cell r="AS2174">
            <v>42313</v>
          </cell>
          <cell r="AT2174" t="str">
            <v>IDU-2053-2015 Terminado Mantenimiento Periódico IDU Circuito Movilidad  -</v>
          </cell>
          <cell r="AU2174">
            <v>0</v>
          </cell>
          <cell r="AV2174" t="str">
            <v>intervencion IDU Mantenimiento Periódico IDU-2053-2015</v>
          </cell>
        </row>
        <row r="2175">
          <cell r="AP2175">
            <v>320768</v>
          </cell>
          <cell r="AQ2175">
            <v>6000243</v>
          </cell>
          <cell r="AR2175">
            <v>6</v>
          </cell>
          <cell r="AS2175">
            <v>42313</v>
          </cell>
          <cell r="AT2175" t="str">
            <v>IDU-2053-2015 Terminado Mantenimiento Periódico IDU Circuito Movilidad  -</v>
          </cell>
          <cell r="AU2175">
            <v>0</v>
          </cell>
          <cell r="AV2175" t="str">
            <v>intervencion IDU Mantenimiento Periódico IDU-2053-2015</v>
          </cell>
        </row>
        <row r="2176">
          <cell r="AP2176">
            <v>320827</v>
          </cell>
          <cell r="AQ2176">
            <v>6000269</v>
          </cell>
          <cell r="AR2176">
            <v>6</v>
          </cell>
          <cell r="AS2176">
            <v>42313</v>
          </cell>
          <cell r="AT2176" t="str">
            <v>IDU-1804-2013 Terminado Mantenimiento Periódico IDU Arterial  -</v>
          </cell>
          <cell r="AU2176">
            <v>0</v>
          </cell>
          <cell r="AV2176" t="str">
            <v>sc</v>
          </cell>
        </row>
        <row r="2177">
          <cell r="AP2177">
            <v>320829</v>
          </cell>
          <cell r="AQ2177">
            <v>6000269</v>
          </cell>
          <cell r="AR2177">
            <v>6</v>
          </cell>
          <cell r="AS2177">
            <v>42313</v>
          </cell>
          <cell r="AT2177" t="str">
            <v>IDU-1804-2013 Terminado Mantenimiento Periódico IDU Arterial  -</v>
          </cell>
          <cell r="AU2177">
            <v>0</v>
          </cell>
          <cell r="AV2177" t="str">
            <v>sc</v>
          </cell>
        </row>
        <row r="2178">
          <cell r="AP2178">
            <v>320919</v>
          </cell>
          <cell r="AQ2178">
            <v>6000302</v>
          </cell>
          <cell r="AR2178">
            <v>6</v>
          </cell>
          <cell r="AS2178">
            <v>42313</v>
          </cell>
          <cell r="AT2178" t="str">
            <v>IDU-72-2008 Terminado Mantenimiento Periódico IDU Local  -</v>
          </cell>
          <cell r="AU2178">
            <v>0</v>
          </cell>
          <cell r="AV2178" t="str">
            <v>intervencion IDU Mantenimiento Periódico IDU-72-2008</v>
          </cell>
        </row>
        <row r="2179">
          <cell r="AP2179">
            <v>320970</v>
          </cell>
          <cell r="AQ2179">
            <v>6000323</v>
          </cell>
          <cell r="AR2179">
            <v>6</v>
          </cell>
          <cell r="AS2179">
            <v>42758</v>
          </cell>
          <cell r="AT2179" t="str">
            <v>COP-161-2016 Reservado Conservacion FDL TUNJUELITO Circuito Movilidad SD -</v>
          </cell>
          <cell r="AU2179">
            <v>0</v>
          </cell>
          <cell r="AV2179" t="str">
            <v>reservado por el FDL</v>
          </cell>
        </row>
        <row r="2180">
          <cell r="AP2180">
            <v>320970</v>
          </cell>
          <cell r="AQ2180">
            <v>6000323</v>
          </cell>
          <cell r="AR2180">
            <v>6</v>
          </cell>
          <cell r="AS2180">
            <v>42731</v>
          </cell>
          <cell r="AT2180" t="str">
            <v>SD Reservado Mantenimiento Rutinario IDU Circuito Movilidad EJECUCION SITP 2016 -</v>
          </cell>
          <cell r="AU2180">
            <v>0</v>
          </cell>
          <cell r="AV2180" t="str">
            <v>reservado por el FDL</v>
          </cell>
        </row>
        <row r="2181">
          <cell r="AP2181">
            <v>320972</v>
          </cell>
          <cell r="AQ2181">
            <v>6000323</v>
          </cell>
          <cell r="AR2181">
            <v>6</v>
          </cell>
          <cell r="AS2181">
            <v>42758</v>
          </cell>
          <cell r="AT2181" t="str">
            <v>COP-161-2016 Reservado Conservacion FDL TUNJUELITO Circuito Movilidad SD -</v>
          </cell>
          <cell r="AU2181">
            <v>0</v>
          </cell>
          <cell r="AV2181" t="str">
            <v>reservado por el FDL</v>
          </cell>
        </row>
        <row r="2182">
          <cell r="AP2182">
            <v>320992</v>
          </cell>
          <cell r="AQ2182">
            <v>6000329</v>
          </cell>
          <cell r="AR2182">
            <v>6</v>
          </cell>
          <cell r="AS2182">
            <v>42731</v>
          </cell>
          <cell r="AT2182" t="str">
            <v>SD Reservado Mantenimiento Rutinario IDU Circuito Movilidad EJECUCION SITP 2016 -</v>
          </cell>
          <cell r="AU2182">
            <v>0</v>
          </cell>
          <cell r="AV2182" t="str">
            <v>reservado por el IDU</v>
          </cell>
        </row>
        <row r="2183">
          <cell r="AP2183">
            <v>321001</v>
          </cell>
          <cell r="AQ2183">
            <v>6000332</v>
          </cell>
          <cell r="AR2183">
            <v>6</v>
          </cell>
          <cell r="AS2183">
            <v>42758</v>
          </cell>
          <cell r="AT2183" t="str">
            <v>COP-161-2016 Reservado Conservacion FDL TUNJUELITO Circuito Movilidad SD -</v>
          </cell>
          <cell r="AU2183">
            <v>0</v>
          </cell>
          <cell r="AV2183" t="str">
            <v>reservado por el FDL</v>
          </cell>
        </row>
        <row r="2184">
          <cell r="AP2184">
            <v>321031</v>
          </cell>
          <cell r="AQ2184">
            <v>6000343</v>
          </cell>
          <cell r="AR2184">
            <v>6</v>
          </cell>
          <cell r="AS2184">
            <v>42758</v>
          </cell>
          <cell r="AT2184" t="str">
            <v>COP-161-2016 Reservado Conservacion FDL TUNJUELITO Circuito Movilidad SD -</v>
          </cell>
          <cell r="AU2184">
            <v>0</v>
          </cell>
          <cell r="AV2184" t="str">
            <v>reservado por el FDL</v>
          </cell>
        </row>
        <row r="2185">
          <cell r="AP2185">
            <v>321031</v>
          </cell>
          <cell r="AQ2185">
            <v>6000343</v>
          </cell>
          <cell r="AR2185">
            <v>6</v>
          </cell>
          <cell r="AS2185">
            <v>42731</v>
          </cell>
          <cell r="AT2185" t="str">
            <v>SD Reservado Mantenimiento Rutinario IDU Circuito Movilidad EJECUCION SITP 2016 -</v>
          </cell>
          <cell r="AU2185">
            <v>0</v>
          </cell>
          <cell r="AV2185" t="str">
            <v>reservado por el FDL</v>
          </cell>
        </row>
        <row r="2186">
          <cell r="AP2186">
            <v>321033</v>
          </cell>
          <cell r="AQ2186">
            <v>6000343</v>
          </cell>
          <cell r="AR2186">
            <v>6</v>
          </cell>
          <cell r="AS2186">
            <v>42758</v>
          </cell>
          <cell r="AT2186" t="str">
            <v>COP-161-2016 Reservado Conservacion FDL TUNJUELITO Circuito Movilidad SD -</v>
          </cell>
          <cell r="AU2186">
            <v>0</v>
          </cell>
          <cell r="AV2186" t="str">
            <v>reservado por el FDL</v>
          </cell>
        </row>
        <row r="2187">
          <cell r="AP2187">
            <v>321072</v>
          </cell>
          <cell r="AQ2187">
            <v>6000355</v>
          </cell>
          <cell r="AR2187">
            <v>6</v>
          </cell>
          <cell r="AS2187">
            <v>42313</v>
          </cell>
          <cell r="AT2187" t="str">
            <v>IDU-2053-2015 Terminado Mantenimiento Periódico IDU Circuito Movilidad  -</v>
          </cell>
          <cell r="AU2187">
            <v>0</v>
          </cell>
          <cell r="AV2187" t="str">
            <v>intervencion IDU Mantenimiento Periódico IDU-2053-2015</v>
          </cell>
        </row>
        <row r="2188">
          <cell r="AP2188">
            <v>321089</v>
          </cell>
          <cell r="AQ2188">
            <v>6000361</v>
          </cell>
          <cell r="AR2188">
            <v>6</v>
          </cell>
          <cell r="AS2188">
            <v>42758</v>
          </cell>
          <cell r="AT2188" t="str">
            <v>COP-161-2016 Reservado Conservacion FDL TUNJUELITO Circuito Movilidad SD -</v>
          </cell>
          <cell r="AU2188">
            <v>0</v>
          </cell>
          <cell r="AV2188" t="str">
            <v>reservado por el FDL</v>
          </cell>
        </row>
        <row r="2189">
          <cell r="AP2189">
            <v>321107</v>
          </cell>
          <cell r="AQ2189">
            <v>6000367</v>
          </cell>
          <cell r="AR2189">
            <v>6</v>
          </cell>
          <cell r="AS2189">
            <v>42758</v>
          </cell>
          <cell r="AT2189" t="str">
            <v>COP-161-2016 Reservado Conservacion FDL TUNJUELITO Circuito Movilidad SD -</v>
          </cell>
          <cell r="AU2189">
            <v>0</v>
          </cell>
          <cell r="AV2189" t="str">
            <v>reservado por el FDL</v>
          </cell>
        </row>
        <row r="2190">
          <cell r="AP2190">
            <v>321109</v>
          </cell>
          <cell r="AQ2190">
            <v>6000367</v>
          </cell>
          <cell r="AR2190">
            <v>6</v>
          </cell>
          <cell r="AS2190">
            <v>42758</v>
          </cell>
          <cell r="AT2190" t="str">
            <v>COP-161-2016 Reservado Conservacion FDL TUNJUELITO Circuito Movilidad SD -</v>
          </cell>
          <cell r="AU2190">
            <v>0</v>
          </cell>
          <cell r="AV2190" t="str">
            <v>reservado por el FDL</v>
          </cell>
        </row>
        <row r="2191">
          <cell r="AP2191">
            <v>321124</v>
          </cell>
          <cell r="AQ2191">
            <v>6000373</v>
          </cell>
          <cell r="AR2191">
            <v>6</v>
          </cell>
          <cell r="AS2191">
            <v>42313</v>
          </cell>
          <cell r="AT2191" t="str">
            <v>IDU-1699-2014 Terminado Mantenimiento Periódico IDU Circuito Movilidad  -</v>
          </cell>
          <cell r="AU2191">
            <v>0</v>
          </cell>
          <cell r="AV2191" t="str">
            <v>intervencion IDU Mantenimiento Periódico IDU-1699-2014</v>
          </cell>
        </row>
        <row r="2192">
          <cell r="AP2192">
            <v>321136</v>
          </cell>
          <cell r="AQ2192">
            <v>6000377</v>
          </cell>
          <cell r="AR2192">
            <v>6</v>
          </cell>
          <cell r="AS2192">
            <v>42731</v>
          </cell>
          <cell r="AT2192" t="str">
            <v>SD Reservado Mantenimiento Rutinario IDU Circuito Movilidad EJECUCION SITP 2016 -</v>
          </cell>
          <cell r="AU2192">
            <v>0</v>
          </cell>
          <cell r="AV2192" t="str">
            <v>reservado por el IDU</v>
          </cell>
        </row>
        <row r="2193">
          <cell r="AP2193">
            <v>321145</v>
          </cell>
          <cell r="AQ2193">
            <v>6000381</v>
          </cell>
          <cell r="AR2193">
            <v>6</v>
          </cell>
          <cell r="AS2193">
            <v>42758</v>
          </cell>
          <cell r="AT2193" t="str">
            <v>COP-161-2016 Reservado Conservacion FDL TUNJUELITO Circuito Movilidad SD -</v>
          </cell>
          <cell r="AU2193">
            <v>0</v>
          </cell>
          <cell r="AV2193" t="str">
            <v>reservado por el FDL</v>
          </cell>
        </row>
        <row r="2194">
          <cell r="AP2194">
            <v>321147</v>
          </cell>
          <cell r="AQ2194">
            <v>6000381</v>
          </cell>
          <cell r="AR2194">
            <v>6</v>
          </cell>
          <cell r="AS2194">
            <v>42758</v>
          </cell>
          <cell r="AT2194" t="str">
            <v>COP-161-2016 Reservado Conservacion FDL TUNJUELITO Circuito Movilidad SD -</v>
          </cell>
          <cell r="AU2194">
            <v>0</v>
          </cell>
          <cell r="AV2194" t="str">
            <v>reservado por el FDL</v>
          </cell>
        </row>
        <row r="2195">
          <cell r="AP2195">
            <v>321171</v>
          </cell>
          <cell r="AQ2195">
            <v>6000390</v>
          </cell>
          <cell r="AR2195">
            <v>6</v>
          </cell>
          <cell r="AS2195">
            <v>42313</v>
          </cell>
          <cell r="AT2195" t="str">
            <v>IDU-72-2008 Terminado Rehabilitación IDU Circuito Movilidad  -Calzada2-POLIZA ESTABILIDAD ACTIVA</v>
          </cell>
          <cell r="AU2195">
            <v>43307</v>
          </cell>
          <cell r="AV2195" t="str">
            <v>POLIZA ESTABILIDAD activa IDU-72-2008 rehabilitacion</v>
          </cell>
        </row>
        <row r="2196">
          <cell r="AP2196">
            <v>321174</v>
          </cell>
          <cell r="AQ2196">
            <v>6000391</v>
          </cell>
          <cell r="AR2196">
            <v>6</v>
          </cell>
          <cell r="AS2196">
            <v>42758</v>
          </cell>
          <cell r="AT2196" t="str">
            <v>COP-161-2016 Reservado Conservacion FDL TUNJUELITO Circuito Movilidad SD -</v>
          </cell>
          <cell r="AU2196">
            <v>0</v>
          </cell>
          <cell r="AV2196" t="str">
            <v>reservado por el FDL</v>
          </cell>
        </row>
        <row r="2197">
          <cell r="AP2197">
            <v>321177</v>
          </cell>
          <cell r="AQ2197">
            <v>6000393</v>
          </cell>
          <cell r="AR2197">
            <v>6</v>
          </cell>
          <cell r="AS2197">
            <v>42313</v>
          </cell>
          <cell r="AT2197" t="str">
            <v>IDU-1699-2014 Terminado Mantenimiento Periódico IDU Circuito Movilidad  -</v>
          </cell>
          <cell r="AU2197">
            <v>0</v>
          </cell>
          <cell r="AV2197" t="str">
            <v>intervencion IDU Mantenimiento Periódico IDU-1699-2014</v>
          </cell>
        </row>
        <row r="2198">
          <cell r="AP2198">
            <v>321210</v>
          </cell>
          <cell r="AQ2198">
            <v>6000402</v>
          </cell>
          <cell r="AR2198">
            <v>6</v>
          </cell>
          <cell r="AS2198">
            <v>42758</v>
          </cell>
          <cell r="AT2198" t="str">
            <v>COP-161-2016 Reservado Conservacion FDL TUNJUELITO Circuito Movilidad SD -</v>
          </cell>
          <cell r="AU2198">
            <v>0</v>
          </cell>
          <cell r="AV2198" t="str">
            <v>reservado por el FDL</v>
          </cell>
        </row>
        <row r="2199">
          <cell r="AP2199">
            <v>321212</v>
          </cell>
          <cell r="AQ2199">
            <v>6000402</v>
          </cell>
          <cell r="AR2199">
            <v>6</v>
          </cell>
          <cell r="AS2199">
            <v>42758</v>
          </cell>
          <cell r="AT2199" t="str">
            <v>COP-161-2016 Reservado Conservacion FDL TUNJUELITO Circuito Movilidad SD -</v>
          </cell>
          <cell r="AU2199">
            <v>0</v>
          </cell>
          <cell r="AV2199" t="str">
            <v>reservado por el FDL</v>
          </cell>
        </row>
        <row r="2200">
          <cell r="AP2200">
            <v>321245</v>
          </cell>
          <cell r="AQ2200">
            <v>6000414</v>
          </cell>
          <cell r="AR2200">
            <v>6</v>
          </cell>
          <cell r="AS2200">
            <v>42313</v>
          </cell>
          <cell r="AT2200" t="str">
            <v>IDU-1804-2013 Terminado Mantenimiento Periódico IDU Arterial  -</v>
          </cell>
          <cell r="AU2200">
            <v>0</v>
          </cell>
          <cell r="AV2200" t="str">
            <v>sc</v>
          </cell>
        </row>
        <row r="2201">
          <cell r="AP2201">
            <v>321275</v>
          </cell>
          <cell r="AQ2201">
            <v>6000426</v>
          </cell>
          <cell r="AR2201">
            <v>6</v>
          </cell>
          <cell r="AS2201">
            <v>42758</v>
          </cell>
          <cell r="AT2201" t="str">
            <v>COP-161-2016 Reservado Conservacion FDL TUNJUELITO Circuito Movilidad SD -</v>
          </cell>
          <cell r="AU2201">
            <v>0</v>
          </cell>
          <cell r="AV2201" t="str">
            <v>reservado por el FDL</v>
          </cell>
        </row>
        <row r="2202">
          <cell r="AP2202">
            <v>321277</v>
          </cell>
          <cell r="AQ2202">
            <v>6000426</v>
          </cell>
          <cell r="AR2202">
            <v>6</v>
          </cell>
          <cell r="AS2202">
            <v>42758</v>
          </cell>
          <cell r="AT2202" t="str">
            <v>COP-161-2016 Reservado Conservacion FDL TUNJUELITO Circuito Movilidad SD -</v>
          </cell>
          <cell r="AU2202">
            <v>0</v>
          </cell>
          <cell r="AV2202" t="str">
            <v>reservado por el FDL</v>
          </cell>
        </row>
        <row r="2203">
          <cell r="AP2203">
            <v>321283</v>
          </cell>
          <cell r="AQ2203">
            <v>6000428</v>
          </cell>
          <cell r="AR2203">
            <v>6</v>
          </cell>
          <cell r="AS2203">
            <v>42758</v>
          </cell>
          <cell r="AT2203" t="str">
            <v>COP-161-2016 Reservado Conservacion FDL TUNJUELITO Circuito Movilidad SD -</v>
          </cell>
          <cell r="AU2203">
            <v>0</v>
          </cell>
          <cell r="AV2203" t="str">
            <v>reservado por el FDL</v>
          </cell>
        </row>
        <row r="2204">
          <cell r="AP2204">
            <v>321289</v>
          </cell>
          <cell r="AQ2204">
            <v>6000430</v>
          </cell>
          <cell r="AR2204">
            <v>6</v>
          </cell>
          <cell r="AS2204">
            <v>42313</v>
          </cell>
          <cell r="AT2204" t="str">
            <v>IDU-2053-2015 Terminado Mantenimiento Periódico IDU Circuito Movilidad  -</v>
          </cell>
          <cell r="AU2204">
            <v>0</v>
          </cell>
          <cell r="AV2204" t="str">
            <v>intervencion IDU Mantenimiento Periódico IDU-2053-2015</v>
          </cell>
        </row>
        <row r="2205">
          <cell r="AP2205">
            <v>321291</v>
          </cell>
          <cell r="AQ2205">
            <v>6000430</v>
          </cell>
          <cell r="AR2205">
            <v>6</v>
          </cell>
          <cell r="AS2205">
            <v>42313</v>
          </cell>
          <cell r="AT2205" t="str">
            <v>IDU-2053-2015 Terminado Mantenimiento Periódico IDU Circuito Movilidad  -</v>
          </cell>
          <cell r="AU2205">
            <v>0</v>
          </cell>
          <cell r="AV2205" t="str">
            <v>intervencion IDU Mantenimiento Periódico IDU-2053-2015</v>
          </cell>
        </row>
        <row r="2206">
          <cell r="AP2206">
            <v>321306</v>
          </cell>
          <cell r="AQ2206">
            <v>6000437</v>
          </cell>
          <cell r="AR2206">
            <v>6</v>
          </cell>
          <cell r="AS2206">
            <v>42516</v>
          </cell>
          <cell r="AT2206" t="str">
            <v>SD Reservado Diagnostico IDU Circuito Movilidad SITP 2016 -</v>
          </cell>
          <cell r="AU2206">
            <v>0</v>
          </cell>
          <cell r="AV2206" t="str">
            <v>reservado por el IDU</v>
          </cell>
        </row>
        <row r="2207">
          <cell r="AP2207">
            <v>321348</v>
          </cell>
          <cell r="AQ2207">
            <v>6000452</v>
          </cell>
          <cell r="AR2207">
            <v>6</v>
          </cell>
          <cell r="AS2207">
            <v>42313</v>
          </cell>
          <cell r="AT2207" t="str">
            <v>IDU-1699-2014 Terminado Mantenimiento Periódico IDU Circuito Movilidad  -</v>
          </cell>
          <cell r="AU2207">
            <v>0</v>
          </cell>
          <cell r="AV2207" t="str">
            <v>intervencion IDU Mantenimiento Periódico IDU-1699-2014</v>
          </cell>
        </row>
        <row r="2208">
          <cell r="AP2208">
            <v>321354</v>
          </cell>
          <cell r="AQ2208">
            <v>6000454</v>
          </cell>
          <cell r="AR2208">
            <v>6</v>
          </cell>
          <cell r="AS2208">
            <v>42758</v>
          </cell>
          <cell r="AT2208" t="str">
            <v>COP-161-2016 Reservado Conservacion FDL TUNJUELITO Circuito Movilidad SD -</v>
          </cell>
          <cell r="AU2208">
            <v>0</v>
          </cell>
          <cell r="AV2208" t="str">
            <v>reservado por el FDL</v>
          </cell>
        </row>
        <row r="2209">
          <cell r="AP2209">
            <v>321356</v>
          </cell>
          <cell r="AQ2209">
            <v>6000454</v>
          </cell>
          <cell r="AR2209">
            <v>6</v>
          </cell>
          <cell r="AS2209">
            <v>42758</v>
          </cell>
          <cell r="AT2209" t="str">
            <v>COP-161-2016 Reservado Conservacion FDL TUNJUELITO Circuito Movilidad SD -</v>
          </cell>
          <cell r="AU2209">
            <v>0</v>
          </cell>
          <cell r="AV2209" t="str">
            <v>reservado por el FDL</v>
          </cell>
        </row>
        <row r="2210">
          <cell r="AP2210">
            <v>321359</v>
          </cell>
          <cell r="AQ2210">
            <v>6000455</v>
          </cell>
          <cell r="AR2210">
            <v>6</v>
          </cell>
          <cell r="AS2210">
            <v>42758</v>
          </cell>
          <cell r="AT2210" t="str">
            <v>COP-161-2016 Reservado Conservacion FDL TUNJUELITO Circuito Movilidad SD -</v>
          </cell>
          <cell r="AU2210">
            <v>0</v>
          </cell>
          <cell r="AV2210" t="str">
            <v>reservado por el FDL</v>
          </cell>
        </row>
        <row r="2211">
          <cell r="AP2211">
            <v>321416</v>
          </cell>
          <cell r="AQ2211">
            <v>6000473</v>
          </cell>
          <cell r="AR2211">
            <v>6</v>
          </cell>
          <cell r="AS2211">
            <v>42313</v>
          </cell>
          <cell r="AT2211" t="str">
            <v>IDU-1699-2014 Terminado Mantenimiento Periódico IDU Circuito Movilidad  -</v>
          </cell>
          <cell r="AU2211">
            <v>0</v>
          </cell>
          <cell r="AV2211" t="str">
            <v>intervencion IDU Mantenimiento Periódico IDU-1699-2014</v>
          </cell>
        </row>
        <row r="2212">
          <cell r="AP2212">
            <v>321419</v>
          </cell>
          <cell r="AQ2212">
            <v>6000474</v>
          </cell>
          <cell r="AR2212">
            <v>6</v>
          </cell>
          <cell r="AS2212">
            <v>42758</v>
          </cell>
          <cell r="AT2212" t="str">
            <v>COP-161-2016 Reservado Conservacion FDL TUNJUELITO Circuito Movilidad SD -</v>
          </cell>
          <cell r="AU2212">
            <v>0</v>
          </cell>
          <cell r="AV2212" t="str">
            <v>reservado por el FDL</v>
          </cell>
        </row>
        <row r="2213">
          <cell r="AP2213">
            <v>321422</v>
          </cell>
          <cell r="AQ2213">
            <v>6000475</v>
          </cell>
          <cell r="AR2213">
            <v>6</v>
          </cell>
          <cell r="AS2213">
            <v>42758</v>
          </cell>
          <cell r="AT2213" t="str">
            <v>COP-161-2016 Reservado Conservacion FDL TUNJUELITO Circuito Movilidad SD -</v>
          </cell>
          <cell r="AU2213">
            <v>0</v>
          </cell>
          <cell r="AV2213" t="str">
            <v>reservado por el FDL</v>
          </cell>
        </row>
        <row r="2214">
          <cell r="AP2214">
            <v>321424</v>
          </cell>
          <cell r="AQ2214">
            <v>6000475</v>
          </cell>
          <cell r="AR2214">
            <v>6</v>
          </cell>
          <cell r="AS2214">
            <v>42758</v>
          </cell>
          <cell r="AT2214" t="str">
            <v>COP-161-2016 Reservado Conservacion FDL TUNJUELITO Circuito Movilidad SD -</v>
          </cell>
          <cell r="AU2214">
            <v>0</v>
          </cell>
          <cell r="AV2214" t="str">
            <v>reservado por el FDL</v>
          </cell>
        </row>
        <row r="2215">
          <cell r="AP2215">
            <v>321427</v>
          </cell>
          <cell r="AQ2215">
            <v>6000476</v>
          </cell>
          <cell r="AR2215">
            <v>6</v>
          </cell>
          <cell r="AS2215">
            <v>42313</v>
          </cell>
          <cell r="AT2215" t="str">
            <v>IDU-2053-2015 Terminado Mantenimiento Periódico IDU Circuito Movilidad  -</v>
          </cell>
          <cell r="AU2215">
            <v>0</v>
          </cell>
          <cell r="AV2215" t="str">
            <v>intervencion IDU Mantenimiento Periódico IDU-2053-2015</v>
          </cell>
        </row>
        <row r="2216">
          <cell r="AP2216">
            <v>321459</v>
          </cell>
          <cell r="AQ2216">
            <v>6000487</v>
          </cell>
          <cell r="AR2216">
            <v>6</v>
          </cell>
          <cell r="AS2216">
            <v>41298</v>
          </cell>
          <cell r="AT2216" t="str">
            <v>SD Terminado Mantenimiento Periódico UAERMV Circuito Movilidad  -Calzada2-POLIZA ESTABILIDAD ACTIVA</v>
          </cell>
          <cell r="AU2216">
            <v>42957</v>
          </cell>
          <cell r="AV2216" t="str">
            <v>POLIZA ESTABILIDAD activa IDU-72-2008</v>
          </cell>
        </row>
        <row r="2217">
          <cell r="AP2217">
            <v>321471</v>
          </cell>
          <cell r="AQ2217">
            <v>6000491</v>
          </cell>
          <cell r="AR2217">
            <v>6</v>
          </cell>
          <cell r="AS2217">
            <v>42585</v>
          </cell>
          <cell r="AT2217" t="str">
            <v>COP-145-2014 Terminado Conservacion FDL TUNJUELITO Circuito Movilidad SD -</v>
          </cell>
          <cell r="AU2217">
            <v>0</v>
          </cell>
          <cell r="AV2217" t="str">
            <v>reservado por el FDL</v>
          </cell>
        </row>
        <row r="2218">
          <cell r="AP2218">
            <v>321545</v>
          </cell>
          <cell r="AQ2218">
            <v>6000515</v>
          </cell>
          <cell r="AR2218">
            <v>6</v>
          </cell>
          <cell r="AS2218">
            <v>42313</v>
          </cell>
          <cell r="AT2218" t="str">
            <v>IDU-1804-2013 Terminado Mantenimiento Periódico IDU Arterial  -</v>
          </cell>
          <cell r="AU2218">
            <v>0</v>
          </cell>
          <cell r="AV2218" t="str">
            <v>sc</v>
          </cell>
        </row>
        <row r="2219">
          <cell r="AP2219">
            <v>321652</v>
          </cell>
          <cell r="AQ2219">
            <v>6000558</v>
          </cell>
          <cell r="AR2219">
            <v>6</v>
          </cell>
          <cell r="AS2219">
            <v>42758</v>
          </cell>
          <cell r="AT2219" t="str">
            <v>COP-161-2016 Reservado Conservacion FDL TUNJUELITO Circuito Movilidad SD -</v>
          </cell>
          <cell r="AU2219">
            <v>0</v>
          </cell>
          <cell r="AV2219" t="str">
            <v>sc</v>
          </cell>
        </row>
        <row r="2220">
          <cell r="AP2220">
            <v>321758</v>
          </cell>
          <cell r="AQ2220">
            <v>6000594</v>
          </cell>
          <cell r="AR2220">
            <v>6</v>
          </cell>
          <cell r="AS2220">
            <v>42313</v>
          </cell>
          <cell r="AT2220" t="str">
            <v>IDU-1804-2013 Terminado Mantenimiento Periódico IDU Arterial  -</v>
          </cell>
          <cell r="AU2220">
            <v>0</v>
          </cell>
          <cell r="AV2220" t="str">
            <v>sc</v>
          </cell>
        </row>
        <row r="2221">
          <cell r="AP2221">
            <v>321931</v>
          </cell>
          <cell r="AQ2221">
            <v>6000661</v>
          </cell>
          <cell r="AR2221">
            <v>6</v>
          </cell>
          <cell r="AS2221">
            <v>42313</v>
          </cell>
          <cell r="AT2221" t="str">
            <v>IDU-1804-2013 Terminado Mantenimiento Periódico IDU Arterial  -</v>
          </cell>
          <cell r="AU2221">
            <v>0</v>
          </cell>
          <cell r="AV2221" t="str">
            <v>sc</v>
          </cell>
        </row>
        <row r="2222">
          <cell r="AP2222">
            <v>321964</v>
          </cell>
          <cell r="AQ2222">
            <v>6000673</v>
          </cell>
          <cell r="AR2222">
            <v>6</v>
          </cell>
          <cell r="AS2222">
            <v>42313</v>
          </cell>
          <cell r="AT2222" t="str">
            <v>IDU-57-2012 Terminado Acciones de Movilidad IDU Arterial  -</v>
          </cell>
          <cell r="AU2222">
            <v>0</v>
          </cell>
          <cell r="AV2222" t="str">
            <v>sc</v>
          </cell>
        </row>
        <row r="2223">
          <cell r="AP2223">
            <v>321966</v>
          </cell>
          <cell r="AQ2223">
            <v>6000673</v>
          </cell>
          <cell r="AR2223">
            <v>6</v>
          </cell>
          <cell r="AS2223">
            <v>42313</v>
          </cell>
          <cell r="AT2223" t="str">
            <v>IDU-72-2008 Terminado Acciones de Movilidad IDU Arterial  -</v>
          </cell>
          <cell r="AU2223">
            <v>0</v>
          </cell>
          <cell r="AV2223" t="str">
            <v>sc</v>
          </cell>
        </row>
        <row r="2224">
          <cell r="AP2224">
            <v>321993</v>
          </cell>
          <cell r="AQ2224">
            <v>6000684</v>
          </cell>
          <cell r="AR2224">
            <v>6</v>
          </cell>
          <cell r="AS2224">
            <v>42313</v>
          </cell>
          <cell r="AT2224" t="str">
            <v>IDU-57-2012 Terminado Acciones de Movilidad IDU Arterial  -</v>
          </cell>
          <cell r="AU2224">
            <v>0</v>
          </cell>
          <cell r="AV2224" t="str">
            <v>sc</v>
          </cell>
        </row>
        <row r="2225">
          <cell r="AP2225">
            <v>322012</v>
          </cell>
          <cell r="AQ2225">
            <v>6000690</v>
          </cell>
          <cell r="AR2225">
            <v>6</v>
          </cell>
          <cell r="AS2225">
            <v>42313</v>
          </cell>
          <cell r="AT2225" t="str">
            <v>IDU-57-2012 Terminado Acciones de Movilidad IDU Arterial  -</v>
          </cell>
          <cell r="AU2225">
            <v>0</v>
          </cell>
          <cell r="AV2225" t="str">
            <v>sc</v>
          </cell>
        </row>
        <row r="2226">
          <cell r="AP2226">
            <v>322017</v>
          </cell>
          <cell r="AQ2226">
            <v>6000691</v>
          </cell>
          <cell r="AR2226">
            <v>6</v>
          </cell>
          <cell r="AS2226">
            <v>42313</v>
          </cell>
          <cell r="AT2226" t="str">
            <v>IDU-57-2012 Terminado Acciones de Movilidad IDU Arterial  -</v>
          </cell>
          <cell r="AU2226">
            <v>0</v>
          </cell>
          <cell r="AV2226" t="str">
            <v>sc</v>
          </cell>
        </row>
        <row r="2227">
          <cell r="AP2227">
            <v>322041</v>
          </cell>
          <cell r="AQ2227">
            <v>6000700</v>
          </cell>
          <cell r="AR2227">
            <v>6</v>
          </cell>
          <cell r="AS2227">
            <v>42313</v>
          </cell>
          <cell r="AT2227" t="str">
            <v>IDU-57-2012 Terminado Acciones de Movilidad IDU Arterial  -</v>
          </cell>
          <cell r="AU2227">
            <v>0</v>
          </cell>
          <cell r="AV2227" t="str">
            <v>sc</v>
          </cell>
        </row>
        <row r="2228">
          <cell r="AP2228">
            <v>322061</v>
          </cell>
          <cell r="AQ2228">
            <v>6000706</v>
          </cell>
          <cell r="AR2228">
            <v>6</v>
          </cell>
          <cell r="AS2228">
            <v>42313</v>
          </cell>
          <cell r="AT2228" t="str">
            <v>IDU-57-2012 Terminado Acciones de Movilidad IDU Arterial  -</v>
          </cell>
          <cell r="AU2228">
            <v>0</v>
          </cell>
          <cell r="AV2228" t="str">
            <v>sc</v>
          </cell>
        </row>
        <row r="2229">
          <cell r="AP2229">
            <v>322066</v>
          </cell>
          <cell r="AQ2229">
            <v>6000708</v>
          </cell>
          <cell r="AR2229">
            <v>6</v>
          </cell>
          <cell r="AS2229">
            <v>42313</v>
          </cell>
          <cell r="AT2229" t="str">
            <v>IDU-57-2012 Terminado Acciones de Movilidad IDU Arterial  -</v>
          </cell>
          <cell r="AU2229">
            <v>0</v>
          </cell>
          <cell r="AV2229" t="str">
            <v>sc</v>
          </cell>
        </row>
        <row r="2230">
          <cell r="AP2230">
            <v>322068</v>
          </cell>
          <cell r="AQ2230">
            <v>6000708</v>
          </cell>
          <cell r="AR2230">
            <v>6</v>
          </cell>
          <cell r="AS2230">
            <v>42313</v>
          </cell>
          <cell r="AT2230" t="str">
            <v>IDU-72-2008 Terminado Acciones de Movilidad IDU Arterial  -</v>
          </cell>
          <cell r="AU2230">
            <v>0</v>
          </cell>
          <cell r="AV2230" t="str">
            <v>sc</v>
          </cell>
        </row>
        <row r="2231">
          <cell r="AP2231">
            <v>322089</v>
          </cell>
          <cell r="AQ2231">
            <v>6000717</v>
          </cell>
          <cell r="AR2231">
            <v>6</v>
          </cell>
          <cell r="AS2231">
            <v>42313</v>
          </cell>
          <cell r="AT2231" t="str">
            <v>IDU-57-2012 Terminado Acciones de Movilidad IDU Arterial  -</v>
          </cell>
          <cell r="AU2231">
            <v>0</v>
          </cell>
          <cell r="AV2231" t="str">
            <v>sc</v>
          </cell>
        </row>
        <row r="2232">
          <cell r="AP2232">
            <v>322091</v>
          </cell>
          <cell r="AQ2232">
            <v>6000717</v>
          </cell>
          <cell r="AR2232">
            <v>6</v>
          </cell>
          <cell r="AS2232">
            <v>42313</v>
          </cell>
          <cell r="AT2232" t="str">
            <v>IDU-72-2008 Terminado Acciones de Movilidad IDU Arterial  -</v>
          </cell>
          <cell r="AU2232">
            <v>0</v>
          </cell>
          <cell r="AV2232" t="str">
            <v>sc</v>
          </cell>
        </row>
        <row r="2233">
          <cell r="AP2233">
            <v>322112</v>
          </cell>
          <cell r="AQ2233">
            <v>6000724</v>
          </cell>
          <cell r="AR2233">
            <v>6</v>
          </cell>
          <cell r="AS2233">
            <v>42313</v>
          </cell>
          <cell r="AT2233" t="str">
            <v>IDU-57-2012 Terminado Acciones de Movilidad IDU Arterial  -</v>
          </cell>
          <cell r="AU2233">
            <v>0</v>
          </cell>
          <cell r="AV2233" t="str">
            <v>sc</v>
          </cell>
        </row>
        <row r="2234">
          <cell r="AP2234">
            <v>322120</v>
          </cell>
          <cell r="AQ2234">
            <v>6000727</v>
          </cell>
          <cell r="AR2234">
            <v>6</v>
          </cell>
          <cell r="AS2234">
            <v>42313</v>
          </cell>
          <cell r="AT2234" t="str">
            <v>IDU-57-2012 Terminado Acciones de Movilidad IDU Arterial  -</v>
          </cell>
          <cell r="AU2234">
            <v>0</v>
          </cell>
          <cell r="AV2234" t="str">
            <v>sc</v>
          </cell>
        </row>
        <row r="2235">
          <cell r="AP2235">
            <v>322146</v>
          </cell>
          <cell r="AQ2235">
            <v>6000737</v>
          </cell>
          <cell r="AR2235">
            <v>6</v>
          </cell>
          <cell r="AS2235">
            <v>42313</v>
          </cell>
          <cell r="AT2235" t="str">
            <v>IDU-1804-2013 Terminado Mantenimiento Periódico IDU Arterial  -</v>
          </cell>
          <cell r="AU2235">
            <v>0</v>
          </cell>
          <cell r="AV2235" t="str">
            <v>sc</v>
          </cell>
        </row>
        <row r="2236">
          <cell r="AP2236">
            <v>322172</v>
          </cell>
          <cell r="AQ2236">
            <v>6000747</v>
          </cell>
          <cell r="AR2236">
            <v>6</v>
          </cell>
          <cell r="AS2236">
            <v>42313</v>
          </cell>
          <cell r="AT2236" t="str">
            <v>IDU-72-2008 Terminado Acciones de Movilidad IDU Arterial  -</v>
          </cell>
          <cell r="AU2236">
            <v>0</v>
          </cell>
          <cell r="AV2236" t="str">
            <v>sc</v>
          </cell>
        </row>
        <row r="2237">
          <cell r="AP2237">
            <v>322174</v>
          </cell>
          <cell r="AQ2237">
            <v>6000747</v>
          </cell>
          <cell r="AR2237">
            <v>6</v>
          </cell>
          <cell r="AS2237">
            <v>42313</v>
          </cell>
          <cell r="AT2237" t="str">
            <v>IDU-57-2012 Terminado Acciones de Movilidad IDU Arterial  -</v>
          </cell>
          <cell r="AU2237">
            <v>0</v>
          </cell>
          <cell r="AV2237" t="str">
            <v>sc</v>
          </cell>
        </row>
        <row r="2238">
          <cell r="AP2238">
            <v>322198</v>
          </cell>
          <cell r="AQ2238">
            <v>6000758</v>
          </cell>
          <cell r="AR2238">
            <v>6</v>
          </cell>
          <cell r="AS2238">
            <v>42313</v>
          </cell>
          <cell r="AT2238" t="str">
            <v>IDU-57-2012 Terminado Acciones de Movilidad IDU Arterial  -</v>
          </cell>
          <cell r="AU2238">
            <v>0</v>
          </cell>
          <cell r="AV2238" t="str">
            <v>sc</v>
          </cell>
        </row>
        <row r="2239">
          <cell r="AP2239">
            <v>322221</v>
          </cell>
          <cell r="AQ2239">
            <v>6000765</v>
          </cell>
          <cell r="AR2239">
            <v>6</v>
          </cell>
          <cell r="AS2239">
            <v>42313</v>
          </cell>
          <cell r="AT2239" t="str">
            <v>IDU-57-2012 Terminado Acciones de Movilidad IDU Arterial  -</v>
          </cell>
          <cell r="AU2239">
            <v>0</v>
          </cell>
          <cell r="AV2239" t="str">
            <v>sc</v>
          </cell>
        </row>
        <row r="2240">
          <cell r="AP2240">
            <v>322277</v>
          </cell>
          <cell r="AQ2240">
            <v>6000784</v>
          </cell>
          <cell r="AR2240">
            <v>6</v>
          </cell>
          <cell r="AS2240">
            <v>42313</v>
          </cell>
          <cell r="AT2240" t="str">
            <v>IDU-57-2012 Terminado Acciones de Movilidad IDU Arterial  -</v>
          </cell>
          <cell r="AU2240">
            <v>0</v>
          </cell>
          <cell r="AV2240" t="str">
            <v>sc</v>
          </cell>
        </row>
        <row r="2241">
          <cell r="AP2241">
            <v>322322</v>
          </cell>
          <cell r="AQ2241">
            <v>6000799</v>
          </cell>
          <cell r="AR2241">
            <v>6</v>
          </cell>
          <cell r="AS2241">
            <v>42313</v>
          </cell>
          <cell r="AT2241" t="str">
            <v>IDU-1804-2013 Terminado Mantenimiento Periódico IDU Arterial  -</v>
          </cell>
          <cell r="AU2241">
            <v>0</v>
          </cell>
          <cell r="AV2241" t="str">
            <v>sc</v>
          </cell>
        </row>
        <row r="2242">
          <cell r="AP2242">
            <v>322358</v>
          </cell>
          <cell r="AQ2242">
            <v>6000811</v>
          </cell>
          <cell r="AR2242">
            <v>6</v>
          </cell>
          <cell r="AS2242">
            <v>42313</v>
          </cell>
          <cell r="AT2242" t="str">
            <v>IDU-57-2012 Terminado Acciones de Movilidad IDU Arterial  -</v>
          </cell>
          <cell r="AU2242">
            <v>0</v>
          </cell>
          <cell r="AV2242" t="str">
            <v>sc</v>
          </cell>
        </row>
        <row r="2243">
          <cell r="AP2243">
            <v>322403</v>
          </cell>
          <cell r="AQ2243">
            <v>6000826</v>
          </cell>
          <cell r="AR2243">
            <v>6</v>
          </cell>
          <cell r="AS2243">
            <v>42313</v>
          </cell>
          <cell r="AT2243" t="str">
            <v>IDU-1804-2013 Terminado Mantenimiento Periódico IDU Arterial  -</v>
          </cell>
          <cell r="AU2243">
            <v>0</v>
          </cell>
          <cell r="AV2243" t="str">
            <v>sc</v>
          </cell>
        </row>
        <row r="2244">
          <cell r="AP2244">
            <v>322427</v>
          </cell>
          <cell r="AQ2244">
            <v>6000834</v>
          </cell>
          <cell r="AR2244">
            <v>6</v>
          </cell>
          <cell r="AS2244">
            <v>42313</v>
          </cell>
          <cell r="AT2244" t="str">
            <v>IDU-1804-2013 Terminado Mantenimiento Periódico IDU Arterial  -</v>
          </cell>
          <cell r="AU2244">
            <v>0</v>
          </cell>
          <cell r="AV2244" t="str">
            <v>sc</v>
          </cell>
        </row>
        <row r="2245">
          <cell r="AP2245">
            <v>322490</v>
          </cell>
          <cell r="AQ2245">
            <v>6000855</v>
          </cell>
          <cell r="AR2245">
            <v>6</v>
          </cell>
          <cell r="AS2245">
            <v>42389</v>
          </cell>
          <cell r="AT2245" t="str">
            <v>SD Terminado Acciones de Movilidad UAERMV Local Salvando Vidas -</v>
          </cell>
          <cell r="AU2245">
            <v>0</v>
          </cell>
          <cell r="AV2245" t="str">
            <v>sc</v>
          </cell>
        </row>
        <row r="2246">
          <cell r="AP2246">
            <v>322538</v>
          </cell>
          <cell r="AQ2246">
            <v>6000872</v>
          </cell>
          <cell r="AR2246">
            <v>6</v>
          </cell>
          <cell r="AS2246">
            <v>42313</v>
          </cell>
          <cell r="AT2246" t="str">
            <v>IDU-1804-2013 Terminado Mantenimiento Periódico IDU Arterial  -</v>
          </cell>
          <cell r="AU2246">
            <v>0</v>
          </cell>
          <cell r="AV2246" t="str">
            <v>sc</v>
          </cell>
        </row>
        <row r="2247">
          <cell r="AP2247">
            <v>322577</v>
          </cell>
          <cell r="AQ2247">
            <v>6000885</v>
          </cell>
          <cell r="AR2247">
            <v>6</v>
          </cell>
          <cell r="AS2247">
            <v>42389</v>
          </cell>
          <cell r="AT2247" t="str">
            <v>SD Terminado Acciones de Movilidad UAERMV Local Salvando Vidas -</v>
          </cell>
          <cell r="AU2247">
            <v>0</v>
          </cell>
          <cell r="AV2247" t="str">
            <v>sc</v>
          </cell>
        </row>
        <row r="2248">
          <cell r="AP2248">
            <v>322601</v>
          </cell>
          <cell r="AQ2248">
            <v>6000893</v>
          </cell>
          <cell r="AR2248">
            <v>6</v>
          </cell>
          <cell r="AS2248">
            <v>42313</v>
          </cell>
          <cell r="AT2248" t="str">
            <v>IDU-1804-2013 Terminado Mantenimiento Periódico IDU Arterial  -</v>
          </cell>
          <cell r="AU2248">
            <v>0</v>
          </cell>
          <cell r="AV2248" t="str">
            <v>sc</v>
          </cell>
        </row>
        <row r="2249">
          <cell r="AP2249">
            <v>322634</v>
          </cell>
          <cell r="AQ2249">
            <v>6000904</v>
          </cell>
          <cell r="AR2249">
            <v>6</v>
          </cell>
          <cell r="AS2249">
            <v>42667</v>
          </cell>
          <cell r="AT2249" t="str">
            <v>SD Terminado Mantenimiento Periódico UAERMV Circuito Movilidad SD Intervenida 05/11/2014 Reporte depuración ejecución UMV-</v>
          </cell>
          <cell r="AU2249">
            <v>0</v>
          </cell>
          <cell r="AV2249" t="str">
            <v>INTERVENCION UAERMV Mantenimiento Periódico</v>
          </cell>
        </row>
        <row r="2250">
          <cell r="AP2250">
            <v>322652</v>
          </cell>
          <cell r="AQ2250">
            <v>6000910</v>
          </cell>
          <cell r="AR2250">
            <v>6</v>
          </cell>
          <cell r="AS2250">
            <v>42389</v>
          </cell>
          <cell r="AT2250" t="str">
            <v>SD Terminado Acciones de Movilidad UAERMV Circuito Movilidad Salvando Vidas -</v>
          </cell>
          <cell r="AU2250">
            <v>0</v>
          </cell>
          <cell r="AV2250" t="str">
            <v>viable</v>
          </cell>
        </row>
        <row r="2251">
          <cell r="AP2251">
            <v>322664</v>
          </cell>
          <cell r="AQ2251">
            <v>6000914</v>
          </cell>
          <cell r="AR2251">
            <v>6</v>
          </cell>
          <cell r="AS2251">
            <v>42313</v>
          </cell>
          <cell r="AT2251" t="str">
            <v>IDU-1804-2013 Terminado Mantenimiento Periódico IDU Arterial  -</v>
          </cell>
          <cell r="AU2251">
            <v>0</v>
          </cell>
          <cell r="AV2251" t="str">
            <v>sc</v>
          </cell>
        </row>
        <row r="2252">
          <cell r="AP2252">
            <v>322694</v>
          </cell>
          <cell r="AQ2252">
            <v>6000924</v>
          </cell>
          <cell r="AR2252">
            <v>6</v>
          </cell>
          <cell r="AS2252">
            <v>42585</v>
          </cell>
          <cell r="AT2252" t="str">
            <v>COP-145-2014 Terminado Rehabilitación FDL TUNJUELITO Local SD -</v>
          </cell>
          <cell r="AU2252">
            <v>0</v>
          </cell>
          <cell r="AV2252" t="str">
            <v>reservado por el FDL cabildos</v>
          </cell>
        </row>
        <row r="2253">
          <cell r="AP2253">
            <v>322709</v>
          </cell>
          <cell r="AQ2253">
            <v>50008180</v>
          </cell>
          <cell r="AR2253">
            <v>6</v>
          </cell>
          <cell r="AS2253">
            <v>42768</v>
          </cell>
          <cell r="AT2253" t="str">
            <v>SD Reservado Acciones de Movilidad UAERMV Local Salvando Vidas -</v>
          </cell>
          <cell r="AU2253">
            <v>0</v>
          </cell>
          <cell r="AV2253" t="str">
            <v>sc</v>
          </cell>
        </row>
        <row r="2254">
          <cell r="AP2254">
            <v>322727</v>
          </cell>
          <cell r="AQ2254">
            <v>6000935</v>
          </cell>
          <cell r="AR2254">
            <v>6</v>
          </cell>
          <cell r="AS2254">
            <v>42313</v>
          </cell>
          <cell r="AT2254" t="str">
            <v>IDU-1804-2013 Terminado Mantenimiento Periódico IDU Arterial  -</v>
          </cell>
          <cell r="AU2254">
            <v>0</v>
          </cell>
          <cell r="AV2254" t="str">
            <v>sc</v>
          </cell>
        </row>
        <row r="2255">
          <cell r="AP2255">
            <v>322763</v>
          </cell>
          <cell r="AQ2255">
            <v>6000947</v>
          </cell>
          <cell r="AR2255">
            <v>6</v>
          </cell>
          <cell r="AS2255">
            <v>42731</v>
          </cell>
          <cell r="AT2255" t="str">
            <v>SD Reservado Mantenimiento Rutinario IDU Circuito Movilidad EJECUCION SITP 2016 -</v>
          </cell>
          <cell r="AU2255">
            <v>0</v>
          </cell>
          <cell r="AV2255" t="str">
            <v>reservado por el IDU</v>
          </cell>
        </row>
        <row r="2256">
          <cell r="AP2256">
            <v>322787</v>
          </cell>
          <cell r="AQ2256">
            <v>6000955</v>
          </cell>
          <cell r="AR2256">
            <v>6</v>
          </cell>
          <cell r="AS2256">
            <v>42313</v>
          </cell>
          <cell r="AT2256" t="str">
            <v>IDU-1804-2013 Terminado Mantenimiento Periódico IDU Arterial  -</v>
          </cell>
          <cell r="AU2256">
            <v>0</v>
          </cell>
          <cell r="AV2256" t="str">
            <v>sc</v>
          </cell>
        </row>
        <row r="2257">
          <cell r="AP2257">
            <v>322808</v>
          </cell>
          <cell r="AQ2257">
            <v>6000962</v>
          </cell>
          <cell r="AR2257">
            <v>6</v>
          </cell>
          <cell r="AS2257">
            <v>42731</v>
          </cell>
          <cell r="AT2257" t="str">
            <v>SD Reservado Mantenimiento Rutinario IDU Circuito Movilidad EJECUCION SITP 2016 -</v>
          </cell>
          <cell r="AU2257">
            <v>0</v>
          </cell>
          <cell r="AV2257" t="str">
            <v>reservado por el IDU</v>
          </cell>
        </row>
        <row r="2258">
          <cell r="AP2258">
            <v>322850</v>
          </cell>
          <cell r="AQ2258">
            <v>6000976</v>
          </cell>
          <cell r="AR2258">
            <v>6</v>
          </cell>
          <cell r="AS2258">
            <v>42389</v>
          </cell>
          <cell r="AT2258" t="str">
            <v>SD Terminado Acciones de Movilidad UAERMV Local Salvando Vidas -</v>
          </cell>
          <cell r="AU2258">
            <v>0</v>
          </cell>
          <cell r="AV2258" t="str">
            <v>sc</v>
          </cell>
        </row>
        <row r="2259">
          <cell r="AP2259">
            <v>322853</v>
          </cell>
          <cell r="AQ2259">
            <v>6000977</v>
          </cell>
          <cell r="AR2259">
            <v>6</v>
          </cell>
          <cell r="AS2259">
            <v>42313</v>
          </cell>
          <cell r="AT2259" t="str">
            <v>IDU-1804-2013 Terminado Mantenimiento Periódico IDU Arterial  -</v>
          </cell>
          <cell r="AU2259">
            <v>0</v>
          </cell>
          <cell r="AV2259" t="str">
            <v>sc</v>
          </cell>
        </row>
        <row r="2260">
          <cell r="AP2260">
            <v>322868</v>
          </cell>
          <cell r="AQ2260">
            <v>6000983</v>
          </cell>
          <cell r="AR2260">
            <v>6</v>
          </cell>
          <cell r="AS2260">
            <v>42731</v>
          </cell>
          <cell r="AT2260" t="str">
            <v>SD Reservado Mantenimiento Rutinario IDU Circuito Movilidad EJECUCION SITP 2016 -</v>
          </cell>
          <cell r="AU2260">
            <v>0</v>
          </cell>
          <cell r="AV2260" t="str">
            <v>reservado por el IDU</v>
          </cell>
        </row>
        <row r="2261">
          <cell r="AP2261">
            <v>322877</v>
          </cell>
          <cell r="AQ2261">
            <v>6000986</v>
          </cell>
          <cell r="AR2261">
            <v>6</v>
          </cell>
          <cell r="AS2261">
            <v>42585</v>
          </cell>
          <cell r="AT2261" t="str">
            <v>COP-145-2014 Terminado Rehabilitación FDL TUNJUELITO Local SD -</v>
          </cell>
          <cell r="AU2261">
            <v>0</v>
          </cell>
          <cell r="AV2261" t="str">
            <v>reservado por el FDL</v>
          </cell>
        </row>
        <row r="2262">
          <cell r="AP2262">
            <v>322895</v>
          </cell>
          <cell r="AQ2262">
            <v>6000992</v>
          </cell>
          <cell r="AR2262">
            <v>6</v>
          </cell>
          <cell r="AS2262">
            <v>42731</v>
          </cell>
          <cell r="AT2262" t="str">
            <v>SD Reservado Mantenimiento Periódico IDU Local EJECUCION SITP 2016 -</v>
          </cell>
          <cell r="AU2262">
            <v>0</v>
          </cell>
          <cell r="AV2262" t="str">
            <v>viable</v>
          </cell>
        </row>
        <row r="2263">
          <cell r="AP2263">
            <v>322907</v>
          </cell>
          <cell r="AQ2263">
            <v>6000996</v>
          </cell>
          <cell r="AR2263">
            <v>6</v>
          </cell>
          <cell r="AS2263">
            <v>42313</v>
          </cell>
          <cell r="AT2263" t="str">
            <v>IDU-1804-2013 Terminado Mantenimiento Periódico IDU Arterial  -</v>
          </cell>
          <cell r="AU2263">
            <v>0</v>
          </cell>
          <cell r="AV2263" t="str">
            <v>sc</v>
          </cell>
        </row>
        <row r="2264">
          <cell r="AP2264">
            <v>322919</v>
          </cell>
          <cell r="AQ2264">
            <v>6001000</v>
          </cell>
          <cell r="AR2264">
            <v>6</v>
          </cell>
          <cell r="AS2264">
            <v>42731</v>
          </cell>
          <cell r="AT2264" t="str">
            <v>SD Reservado Mantenimiento Rutinario IDU Local EJECUCION SITP 2016 -</v>
          </cell>
          <cell r="AU2264">
            <v>0</v>
          </cell>
          <cell r="AV2264" t="str">
            <v>viable</v>
          </cell>
        </row>
        <row r="2265">
          <cell r="AP2265">
            <v>322925</v>
          </cell>
          <cell r="AQ2265">
            <v>6001002</v>
          </cell>
          <cell r="AR2265">
            <v>6</v>
          </cell>
          <cell r="AS2265">
            <v>42731</v>
          </cell>
          <cell r="AT2265" t="str">
            <v>SD Reservado Mantenimiento Periódico IDU Circuito Movilidad EJECUCION SITP 2016 -</v>
          </cell>
          <cell r="AU2265">
            <v>0</v>
          </cell>
          <cell r="AV2265" t="str">
            <v>reservado por el IDU</v>
          </cell>
        </row>
        <row r="2266">
          <cell r="AP2266">
            <v>322943</v>
          </cell>
          <cell r="AQ2266">
            <v>6001008</v>
          </cell>
          <cell r="AR2266">
            <v>6</v>
          </cell>
          <cell r="AS2266">
            <v>42731</v>
          </cell>
          <cell r="AT2266" t="str">
            <v>SD Reservado Mantenimiento Rutinario IDU Local EJECUCION SITP 2016 -</v>
          </cell>
          <cell r="AU2266">
            <v>0</v>
          </cell>
          <cell r="AV2266" t="str">
            <v>viable</v>
          </cell>
        </row>
        <row r="2267">
          <cell r="AP2267">
            <v>322955</v>
          </cell>
          <cell r="AQ2267">
            <v>6001012</v>
          </cell>
          <cell r="AR2267">
            <v>6</v>
          </cell>
          <cell r="AS2267">
            <v>42731</v>
          </cell>
          <cell r="AT2267" t="str">
            <v>SD Reservado Mantenimiento Rutinario IDU Local EJECUCION SITP 2016 -</v>
          </cell>
          <cell r="AU2267">
            <v>0</v>
          </cell>
          <cell r="AV2267" t="str">
            <v>viable</v>
          </cell>
        </row>
        <row r="2268">
          <cell r="AP2268">
            <v>322958</v>
          </cell>
          <cell r="AQ2268">
            <v>6001013</v>
          </cell>
          <cell r="AR2268">
            <v>6</v>
          </cell>
          <cell r="AS2268">
            <v>42430</v>
          </cell>
          <cell r="AT2268" t="str">
            <v>COP-70-2013 Terminado Conservacion FDL TUNJUELITO Circuito Movilidad SD -</v>
          </cell>
          <cell r="AU2268">
            <v>0</v>
          </cell>
          <cell r="AV2268" t="str">
            <v>reservado por el FDL</v>
          </cell>
        </row>
        <row r="2269">
          <cell r="AP2269">
            <v>322970</v>
          </cell>
          <cell r="AQ2269">
            <v>6001017</v>
          </cell>
          <cell r="AR2269">
            <v>6</v>
          </cell>
          <cell r="AS2269">
            <v>42412</v>
          </cell>
          <cell r="AT2269" t="str">
            <v>IDU-1806-2015 Contratado Mantenimiento Periódico IDU Arterial BRIGADA DE REACCIÓN VIAL -</v>
          </cell>
          <cell r="AU2269">
            <v>0</v>
          </cell>
          <cell r="AV2269" t="str">
            <v>sc</v>
          </cell>
        </row>
        <row r="2270">
          <cell r="AP2270">
            <v>322972</v>
          </cell>
          <cell r="AQ2270">
            <v>6001017</v>
          </cell>
          <cell r="AR2270">
            <v>6</v>
          </cell>
          <cell r="AS2270">
            <v>42412</v>
          </cell>
          <cell r="AT2270" t="str">
            <v>IDU-1806-2015 Contratado Mantenimiento Periódico IDU Arterial BRIGADA DE REACCIÓN VIAL -</v>
          </cell>
          <cell r="AU2270">
            <v>0</v>
          </cell>
          <cell r="AV2270" t="str">
            <v>sc</v>
          </cell>
        </row>
        <row r="2271">
          <cell r="AP2271">
            <v>322974</v>
          </cell>
          <cell r="AQ2271">
            <v>6001017</v>
          </cell>
          <cell r="AR2271">
            <v>6</v>
          </cell>
          <cell r="AS2271">
            <v>42412</v>
          </cell>
          <cell r="AT2271" t="str">
            <v>IDU-1806-2015 Contratado Mantenimiento Periódico IDU Arterial BRIGADA DE REACCIÓN VIAL -</v>
          </cell>
          <cell r="AU2271">
            <v>0</v>
          </cell>
          <cell r="AV2271" t="str">
            <v>sc</v>
          </cell>
        </row>
        <row r="2272">
          <cell r="AP2272">
            <v>322976</v>
          </cell>
          <cell r="AQ2272">
            <v>6001017</v>
          </cell>
          <cell r="AR2272">
            <v>6</v>
          </cell>
          <cell r="AS2272">
            <v>42412</v>
          </cell>
          <cell r="AT2272" t="str">
            <v>IDU-1806-2015 Contratado Mantenimiento Periódico IDU Arterial BRIGADA DE REACCIÓN VIAL -</v>
          </cell>
          <cell r="AU2272">
            <v>0</v>
          </cell>
          <cell r="AV2272" t="str">
            <v>sc</v>
          </cell>
        </row>
        <row r="2273">
          <cell r="AP2273">
            <v>322985</v>
          </cell>
          <cell r="AQ2273">
            <v>6001020</v>
          </cell>
          <cell r="AR2273">
            <v>6</v>
          </cell>
          <cell r="AS2273">
            <v>42731</v>
          </cell>
          <cell r="AT2273" t="str">
            <v>SD Reservado Mantenimiento Rutinario IDU Circuito Movilidad EJECUCION SITP 2016 -</v>
          </cell>
          <cell r="AU2273">
            <v>0</v>
          </cell>
          <cell r="AV2273" t="str">
            <v>reservado por el IDU</v>
          </cell>
        </row>
        <row r="2274">
          <cell r="AP2274">
            <v>322994</v>
          </cell>
          <cell r="AQ2274">
            <v>6001023</v>
          </cell>
          <cell r="AR2274">
            <v>6</v>
          </cell>
          <cell r="AS2274">
            <v>42389</v>
          </cell>
          <cell r="AT2274" t="str">
            <v>SD Terminado Acciones de Movilidad UAERMV Local Salvando Vidas -</v>
          </cell>
          <cell r="AU2274">
            <v>0</v>
          </cell>
          <cell r="AV2274" t="str">
            <v>sc</v>
          </cell>
        </row>
        <row r="2275">
          <cell r="AP2275">
            <v>322997</v>
          </cell>
          <cell r="AQ2275">
            <v>6001024</v>
          </cell>
          <cell r="AR2275">
            <v>6</v>
          </cell>
          <cell r="AS2275">
            <v>40799</v>
          </cell>
          <cell r="AT2275" t="str">
            <v>UMV-78-2010 Terminado Rehabilitación UAERMV Local  -</v>
          </cell>
          <cell r="AU2275">
            <v>0</v>
          </cell>
          <cell r="AV2275" t="str">
            <v>intervencion UAERMV rehabilitacion convenio con FDL</v>
          </cell>
        </row>
        <row r="2276">
          <cell r="AP2276">
            <v>323009</v>
          </cell>
          <cell r="AQ2276">
            <v>6001028</v>
          </cell>
          <cell r="AR2276">
            <v>6</v>
          </cell>
          <cell r="AS2276">
            <v>40799</v>
          </cell>
          <cell r="AT2276" t="str">
            <v>UMV-78-2010 Terminado Rehabilitación UAERMV Local  -</v>
          </cell>
          <cell r="AU2276">
            <v>0</v>
          </cell>
          <cell r="AV2276" t="str">
            <v>intervencion UAERMV rehabilitacion convenio con FDL</v>
          </cell>
        </row>
        <row r="2277">
          <cell r="AP2277">
            <v>323033</v>
          </cell>
          <cell r="AQ2277">
            <v>6001036</v>
          </cell>
          <cell r="AR2277">
            <v>6</v>
          </cell>
          <cell r="AS2277">
            <v>42731</v>
          </cell>
          <cell r="AT2277" t="str">
            <v>SD Reservado Mantenimiento Rutinario IDU Circuito Movilidad EJECUCION SITP 2016 -</v>
          </cell>
          <cell r="AU2277">
            <v>0</v>
          </cell>
          <cell r="AV2277" t="str">
            <v>reservado por el IDU</v>
          </cell>
        </row>
        <row r="2278">
          <cell r="AP2278">
            <v>323042</v>
          </cell>
          <cell r="AQ2278">
            <v>6001039</v>
          </cell>
          <cell r="AR2278">
            <v>6</v>
          </cell>
          <cell r="AS2278">
            <v>42593</v>
          </cell>
          <cell r="AT2278" t="str">
            <v>SD Reservado Diagnostico FDL TUNJUELITO Local SD -</v>
          </cell>
          <cell r="AU2278">
            <v>0</v>
          </cell>
          <cell r="AV2278" t="str">
            <v>sc</v>
          </cell>
        </row>
        <row r="2279">
          <cell r="AP2279">
            <v>323069</v>
          </cell>
          <cell r="AQ2279">
            <v>6001049</v>
          </cell>
          <cell r="AR2279">
            <v>6</v>
          </cell>
          <cell r="AS2279">
            <v>42389</v>
          </cell>
          <cell r="AT2279" t="str">
            <v>SD Terminado Acciones de Movilidad UAERMV Local Salvando Vidas -</v>
          </cell>
          <cell r="AU2279">
            <v>0</v>
          </cell>
          <cell r="AV2279" t="str">
            <v>sc</v>
          </cell>
        </row>
        <row r="2280">
          <cell r="AP2280">
            <v>323072</v>
          </cell>
          <cell r="AQ2280">
            <v>6001050</v>
          </cell>
          <cell r="AR2280">
            <v>6</v>
          </cell>
          <cell r="AS2280">
            <v>42412</v>
          </cell>
          <cell r="AT2280" t="str">
            <v>IDU-1806-2015 Contratado Mantenimiento Periódico IDU Arterial BRIGADA DE REACCIÓN VIAL -</v>
          </cell>
          <cell r="AU2280">
            <v>0</v>
          </cell>
          <cell r="AV2280" t="str">
            <v>sc</v>
          </cell>
        </row>
        <row r="2281">
          <cell r="AP2281">
            <v>323074</v>
          </cell>
          <cell r="AQ2281">
            <v>6001050</v>
          </cell>
          <cell r="AR2281">
            <v>6</v>
          </cell>
          <cell r="AS2281">
            <v>42412</v>
          </cell>
          <cell r="AT2281" t="str">
            <v>IDU-1806-2015 Contratado Mantenimiento Periódico IDU Arterial BRIGADA DE REACCIÓN VIAL -</v>
          </cell>
          <cell r="AU2281">
            <v>0</v>
          </cell>
          <cell r="AV2281" t="str">
            <v>sc</v>
          </cell>
        </row>
        <row r="2282">
          <cell r="AP2282">
            <v>323076</v>
          </cell>
          <cell r="AQ2282">
            <v>6001050</v>
          </cell>
          <cell r="AR2282">
            <v>6</v>
          </cell>
          <cell r="AS2282">
            <v>42412</v>
          </cell>
          <cell r="AT2282" t="str">
            <v>IDU-1806-2015 Contratado Mantenimiento Periódico IDU Arterial BRIGADA DE REACCIÓN VIAL -</v>
          </cell>
          <cell r="AU2282">
            <v>0</v>
          </cell>
          <cell r="AV2282" t="str">
            <v>sc</v>
          </cell>
        </row>
        <row r="2283">
          <cell r="AP2283">
            <v>323078</v>
          </cell>
          <cell r="AQ2283">
            <v>6001050</v>
          </cell>
          <cell r="AR2283">
            <v>6</v>
          </cell>
          <cell r="AS2283">
            <v>42412</v>
          </cell>
          <cell r="AT2283" t="str">
            <v>IDU-1806-2015 Contratado Mantenimiento Periódico IDU Arterial BRIGADA DE REACCIÓN VIAL -</v>
          </cell>
          <cell r="AU2283">
            <v>0</v>
          </cell>
          <cell r="AV2283" t="str">
            <v>sc</v>
          </cell>
        </row>
        <row r="2284">
          <cell r="AP2284">
            <v>323099</v>
          </cell>
          <cell r="AQ2284">
            <v>6001057</v>
          </cell>
          <cell r="AR2284">
            <v>6</v>
          </cell>
          <cell r="AS2284">
            <v>42731</v>
          </cell>
          <cell r="AT2284" t="str">
            <v>SD Reservado Mantenimiento Rutinario IDU Circuito Movilidad EJECUCION SITP 2016 -</v>
          </cell>
          <cell r="AU2284">
            <v>0</v>
          </cell>
          <cell r="AV2284" t="str">
            <v>reservado por el IDU</v>
          </cell>
        </row>
        <row r="2285">
          <cell r="AP2285">
            <v>323117</v>
          </cell>
          <cell r="AQ2285">
            <v>6001063</v>
          </cell>
          <cell r="AR2285">
            <v>6</v>
          </cell>
          <cell r="AS2285">
            <v>42731</v>
          </cell>
          <cell r="AT2285" t="str">
            <v>SD Reservado Mantenimiento Rutinario IDU Circuito Movilidad EJECUCION SITP 2016 -</v>
          </cell>
          <cell r="AU2285">
            <v>0</v>
          </cell>
          <cell r="AV2285" t="str">
            <v>reservado por el IDU</v>
          </cell>
        </row>
        <row r="2286">
          <cell r="AP2286">
            <v>323144</v>
          </cell>
          <cell r="AQ2286">
            <v>6001073</v>
          </cell>
          <cell r="AR2286">
            <v>6</v>
          </cell>
          <cell r="AS2286">
            <v>42412</v>
          </cell>
          <cell r="AT2286" t="str">
            <v>IDU-1806-2015 Contratado Mantenimiento Periódico IDU Arterial BRIGADA DE REACCIÓN VIAL -</v>
          </cell>
          <cell r="AU2286">
            <v>0</v>
          </cell>
          <cell r="AV2286" t="str">
            <v>sc</v>
          </cell>
        </row>
        <row r="2287">
          <cell r="AP2287">
            <v>323146</v>
          </cell>
          <cell r="AQ2287">
            <v>6001073</v>
          </cell>
          <cell r="AR2287">
            <v>6</v>
          </cell>
          <cell r="AS2287">
            <v>42412</v>
          </cell>
          <cell r="AT2287" t="str">
            <v>IDU-1806-2015 Contratado Mantenimiento Periódico IDU Arterial BRIGADA DE REACCIÓN VIAL -</v>
          </cell>
          <cell r="AU2287">
            <v>0</v>
          </cell>
          <cell r="AV2287" t="str">
            <v>sc</v>
          </cell>
        </row>
        <row r="2288">
          <cell r="AP2288">
            <v>323148</v>
          </cell>
          <cell r="AQ2288">
            <v>6001073</v>
          </cell>
          <cell r="AR2288">
            <v>6</v>
          </cell>
          <cell r="AS2288">
            <v>42412</v>
          </cell>
          <cell r="AT2288" t="str">
            <v>IDU-1806-2015 Contratado Mantenimiento Periódico IDU Arterial BRIGADA DE REACCIÓN VIAL -</v>
          </cell>
          <cell r="AU2288">
            <v>0</v>
          </cell>
          <cell r="AV2288" t="str">
            <v>sc</v>
          </cell>
        </row>
        <row r="2289">
          <cell r="AP2289">
            <v>323150</v>
          </cell>
          <cell r="AQ2289">
            <v>6001073</v>
          </cell>
          <cell r="AR2289">
            <v>6</v>
          </cell>
          <cell r="AS2289">
            <v>42412</v>
          </cell>
          <cell r="AT2289" t="str">
            <v>IDU-1806-2015 Contratado Mantenimiento Periódico IDU Arterial BRIGADA DE REACCIÓN VIAL -</v>
          </cell>
          <cell r="AU2289">
            <v>0</v>
          </cell>
          <cell r="AV2289" t="str">
            <v>sc</v>
          </cell>
        </row>
        <row r="2290">
          <cell r="AP2290">
            <v>323198</v>
          </cell>
          <cell r="AQ2290">
            <v>6001087</v>
          </cell>
          <cell r="AR2290">
            <v>6</v>
          </cell>
          <cell r="AS2290">
            <v>42731</v>
          </cell>
          <cell r="AT2290" t="str">
            <v>SD Reservado Mantenimiento Periódico IDU Circuito Movilidad EJECUCION SITP 2016 -</v>
          </cell>
          <cell r="AU2290">
            <v>0</v>
          </cell>
          <cell r="AV2290" t="str">
            <v>reservado por el idu</v>
          </cell>
        </row>
        <row r="2291">
          <cell r="AP2291">
            <v>323210</v>
          </cell>
          <cell r="AQ2291">
            <v>6001091</v>
          </cell>
          <cell r="AR2291">
            <v>6</v>
          </cell>
          <cell r="AS2291">
            <v>42412</v>
          </cell>
          <cell r="AT2291" t="str">
            <v>IDU-1806-2015 Contratado Mantenimiento Periódico IDU Arterial BRIGADA DE REACCIÓN VIAL -</v>
          </cell>
          <cell r="AU2291">
            <v>0</v>
          </cell>
          <cell r="AV2291" t="str">
            <v>sc</v>
          </cell>
        </row>
        <row r="2292">
          <cell r="AP2292">
            <v>323212</v>
          </cell>
          <cell r="AQ2292">
            <v>6001091</v>
          </cell>
          <cell r="AR2292">
            <v>6</v>
          </cell>
          <cell r="AS2292">
            <v>42412</v>
          </cell>
          <cell r="AT2292" t="str">
            <v>IDU-1806-2015 Contratado Mantenimiento Periódico IDU Arterial BRIGADA DE REACCIÓN VIAL -</v>
          </cell>
          <cell r="AU2292">
            <v>0</v>
          </cell>
          <cell r="AV2292" t="str">
            <v>sc</v>
          </cell>
        </row>
        <row r="2293">
          <cell r="AP2293">
            <v>323214</v>
          </cell>
          <cell r="AQ2293">
            <v>6001091</v>
          </cell>
          <cell r="AR2293">
            <v>6</v>
          </cell>
          <cell r="AS2293">
            <v>42412</v>
          </cell>
          <cell r="AT2293" t="str">
            <v>IDU-1806-2015 Contratado Mantenimiento Periódico IDU Arterial BRIGADA DE REACCIÓN VIAL -</v>
          </cell>
          <cell r="AU2293">
            <v>0</v>
          </cell>
          <cell r="AV2293" t="str">
            <v>sc</v>
          </cell>
        </row>
        <row r="2294">
          <cell r="AP2294">
            <v>323216</v>
          </cell>
          <cell r="AQ2294">
            <v>6001091</v>
          </cell>
          <cell r="AR2294">
            <v>6</v>
          </cell>
          <cell r="AS2294">
            <v>42412</v>
          </cell>
          <cell r="AT2294" t="str">
            <v>IDU-1806-2015 Contratado Mantenimiento Periódico IDU Arterial BRIGADA DE REACCIÓN VIAL -</v>
          </cell>
          <cell r="AU2294">
            <v>0</v>
          </cell>
          <cell r="AV2294" t="str">
            <v>sc</v>
          </cell>
        </row>
        <row r="2295">
          <cell r="AP2295">
            <v>323249</v>
          </cell>
          <cell r="AQ2295">
            <v>6001102</v>
          </cell>
          <cell r="AR2295">
            <v>6</v>
          </cell>
          <cell r="AS2295">
            <v>42731</v>
          </cell>
          <cell r="AT2295" t="str">
            <v>SD Reservado Mantenimiento Rutinario IDU Circuito Movilidad EJECUCION SITP 2016 -</v>
          </cell>
          <cell r="AU2295">
            <v>0</v>
          </cell>
          <cell r="AV2295" t="str">
            <v>reservado por el idu</v>
          </cell>
        </row>
        <row r="2296">
          <cell r="AP2296">
            <v>323294</v>
          </cell>
          <cell r="AQ2296">
            <v>6001117</v>
          </cell>
          <cell r="AR2296">
            <v>6</v>
          </cell>
          <cell r="AS2296">
            <v>42593</v>
          </cell>
          <cell r="AT2296" t="str">
            <v>SD Reservado Diagnostico FDL TUNJUELITO Circuito Movilidad SD -</v>
          </cell>
          <cell r="AU2296">
            <v>0</v>
          </cell>
          <cell r="AV2296" t="str">
            <v>reservado por el FDL</v>
          </cell>
        </row>
        <row r="2297">
          <cell r="AP2297">
            <v>323303</v>
          </cell>
          <cell r="AQ2297">
            <v>6001120</v>
          </cell>
          <cell r="AR2297">
            <v>6</v>
          </cell>
          <cell r="AS2297">
            <v>40737</v>
          </cell>
          <cell r="AT2297" t="str">
            <v>SD Terminado Mantenimiento Periódico UAERMV Circuito Movilidad  -</v>
          </cell>
          <cell r="AU2297">
            <v>0</v>
          </cell>
          <cell r="AV2297" t="str">
            <v xml:space="preserve">Implementación Bicicarriles y Ciclorrutas IDU-1862-2014  En Diseño
</v>
          </cell>
        </row>
        <row r="2298">
          <cell r="AP2298">
            <v>323312</v>
          </cell>
          <cell r="AQ2298">
            <v>6001123</v>
          </cell>
          <cell r="AR2298">
            <v>6</v>
          </cell>
          <cell r="AS2298">
            <v>42313</v>
          </cell>
          <cell r="AT2298" t="str">
            <v>IDU-1804-2013 Terminado Mantenimiento Periódico IDU Arterial  -</v>
          </cell>
          <cell r="AU2298">
            <v>0</v>
          </cell>
          <cell r="AV2298" t="str">
            <v>Av Congreso Eucaristico</v>
          </cell>
        </row>
        <row r="2299">
          <cell r="AP2299">
            <v>323315</v>
          </cell>
          <cell r="AQ2299">
            <v>6001124</v>
          </cell>
          <cell r="AR2299">
            <v>6</v>
          </cell>
          <cell r="AS2299">
            <v>42593</v>
          </cell>
          <cell r="AT2299" t="str">
            <v>SD Reservado Diagnostico FDL TUNJUELITO Circuito Movilidad SD -</v>
          </cell>
          <cell r="AU2299">
            <v>0</v>
          </cell>
          <cell r="AV2299" t="str">
            <v>reservado por el FDL</v>
          </cell>
        </row>
        <row r="2300">
          <cell r="AP2300">
            <v>323363</v>
          </cell>
          <cell r="AQ2300">
            <v>6001141</v>
          </cell>
          <cell r="AR2300">
            <v>6</v>
          </cell>
          <cell r="AS2300">
            <v>42313</v>
          </cell>
          <cell r="AT2300" t="str">
            <v>IDU-1804-2013 Terminado Mantenimiento Periódico IDU Arterial  -</v>
          </cell>
          <cell r="AU2300">
            <v>0</v>
          </cell>
          <cell r="AV2300" t="str">
            <v>intervencion IDU Mantenimiento Periódico IDU-1804-2013 tipo de malla arterial</v>
          </cell>
        </row>
        <row r="2301">
          <cell r="AP2301">
            <v>323366</v>
          </cell>
          <cell r="AQ2301">
            <v>6001142</v>
          </cell>
          <cell r="AR2301">
            <v>6</v>
          </cell>
          <cell r="AS2301">
            <v>42313</v>
          </cell>
          <cell r="AT2301" t="str">
            <v>IDU-1804-2013 Terminado Mantenimiento Periódico IDU Arterial  -</v>
          </cell>
          <cell r="AU2301">
            <v>0</v>
          </cell>
          <cell r="AV2301" t="str">
            <v>Av Congreso Eucaristico Mantenimiento Periódico IDU-1804-2013</v>
          </cell>
        </row>
        <row r="2302">
          <cell r="AP2302">
            <v>323375</v>
          </cell>
          <cell r="AQ2302">
            <v>6001145</v>
          </cell>
          <cell r="AR2302">
            <v>6</v>
          </cell>
          <cell r="AS2302">
            <v>42313</v>
          </cell>
          <cell r="AT2302" t="str">
            <v>IDU-72-2008 Terminado Rehabilitación IDU Arterial  -Calzada2-4-POLIZA ESTABILIDAD ACTIVA</v>
          </cell>
          <cell r="AU2302">
            <v>43307</v>
          </cell>
          <cell r="AV2302" t="str">
            <v>sc</v>
          </cell>
        </row>
        <row r="2303">
          <cell r="AP2303">
            <v>323389</v>
          </cell>
          <cell r="AQ2303">
            <v>6001150</v>
          </cell>
          <cell r="AR2303">
            <v>6</v>
          </cell>
          <cell r="AS2303">
            <v>42313</v>
          </cell>
          <cell r="AT2303" t="str">
            <v>IDU-72-2008 Terminado Rehabilitación IDU Arterial  -Calzada2-4-POLIZA ESTABILIDAD ACTIVA</v>
          </cell>
          <cell r="AU2303">
            <v>43307</v>
          </cell>
          <cell r="AV2303" t="str">
            <v>sc</v>
          </cell>
        </row>
        <row r="2304">
          <cell r="AP2304">
            <v>323391</v>
          </cell>
          <cell r="AQ2304">
            <v>6001150</v>
          </cell>
          <cell r="AR2304">
            <v>6</v>
          </cell>
          <cell r="AS2304">
            <v>42313</v>
          </cell>
          <cell r="AT2304" t="str">
            <v>IDU-72-2008 Terminado Rehabilitación IDU Arterial  -Calzada2-4-POLIZA ESTABILIDAD ACTIVA</v>
          </cell>
          <cell r="AU2304">
            <v>43307</v>
          </cell>
          <cell r="AV2304" t="str">
            <v>sc</v>
          </cell>
        </row>
        <row r="2305">
          <cell r="AP2305">
            <v>323394</v>
          </cell>
          <cell r="AQ2305">
            <v>6001151</v>
          </cell>
          <cell r="AR2305">
            <v>6</v>
          </cell>
          <cell r="AS2305">
            <v>42585</v>
          </cell>
          <cell r="AT2305" t="str">
            <v>COP-145-2014 Terminado Conservacion FDL TUNJUELITO Circuito Movilidad SD -</v>
          </cell>
          <cell r="AU2305">
            <v>0</v>
          </cell>
          <cell r="AV2305" t="str">
            <v>reservado por el FDL</v>
          </cell>
        </row>
        <row r="2306">
          <cell r="AP2306">
            <v>323424</v>
          </cell>
          <cell r="AQ2306">
            <v>6001163</v>
          </cell>
          <cell r="AR2306">
            <v>6</v>
          </cell>
          <cell r="AS2306">
            <v>42585</v>
          </cell>
          <cell r="AT2306" t="str">
            <v>COP-145-2014 Terminado Rehabilitación FDL TUNJUELITO Circuito Movilidad SD -</v>
          </cell>
          <cell r="AU2306">
            <v>0</v>
          </cell>
          <cell r="AV2306" t="str">
            <v>reservado por el FDL</v>
          </cell>
        </row>
        <row r="2307">
          <cell r="AP2307">
            <v>323436</v>
          </cell>
          <cell r="AQ2307">
            <v>6001167</v>
          </cell>
          <cell r="AR2307">
            <v>6</v>
          </cell>
          <cell r="AS2307">
            <v>42593</v>
          </cell>
          <cell r="AT2307" t="str">
            <v>SD Reservado Diagnostico FDL TUNJUELITO Local SD -</v>
          </cell>
          <cell r="AU2307">
            <v>0</v>
          </cell>
          <cell r="AV2307" t="str">
            <v>reservado por el IDU</v>
          </cell>
        </row>
        <row r="2308">
          <cell r="AP2308">
            <v>323448</v>
          </cell>
          <cell r="AQ2308">
            <v>6001171</v>
          </cell>
          <cell r="AR2308">
            <v>6</v>
          </cell>
          <cell r="AS2308">
            <v>42585</v>
          </cell>
          <cell r="AT2308" t="str">
            <v>COP-145-2014 Terminado Conservacion FDL TUNJUELITO Circuito Movilidad SD -</v>
          </cell>
          <cell r="AU2308">
            <v>0</v>
          </cell>
          <cell r="AV2308" t="str">
            <v>reservado por el FDL</v>
          </cell>
        </row>
        <row r="2309">
          <cell r="AP2309">
            <v>323460</v>
          </cell>
          <cell r="AQ2309">
            <v>6001175</v>
          </cell>
          <cell r="AR2309">
            <v>6</v>
          </cell>
          <cell r="AS2309">
            <v>42313</v>
          </cell>
          <cell r="AT2309" t="str">
            <v>IDU-2053-2015 Terminado Acciones de Movilidad IDU Circuito Movilidad  -</v>
          </cell>
          <cell r="AU2309">
            <v>0</v>
          </cell>
          <cell r="AV2309" t="str">
            <v xml:space="preserve">Implementación Bicicarriles y Ciclorrutas IDU-2053-2014  En Diseño
</v>
          </cell>
        </row>
        <row r="2310">
          <cell r="AP2310">
            <v>323475</v>
          </cell>
          <cell r="AQ2310">
            <v>6001181</v>
          </cell>
          <cell r="AR2310">
            <v>6</v>
          </cell>
          <cell r="AS2310">
            <v>42585</v>
          </cell>
          <cell r="AT2310" t="str">
            <v>COP-145-2014 Terminado Rehabilitación FDL TUNJUELITO Circuito Movilidad SD -</v>
          </cell>
          <cell r="AU2310">
            <v>0</v>
          </cell>
          <cell r="AV2310" t="str">
            <v>reservado por el FDL</v>
          </cell>
        </row>
        <row r="2311">
          <cell r="AP2311">
            <v>323496</v>
          </cell>
          <cell r="AQ2311">
            <v>6001186</v>
          </cell>
          <cell r="AR2311">
            <v>6</v>
          </cell>
          <cell r="AS2311">
            <v>42313</v>
          </cell>
          <cell r="AT2311" t="str">
            <v>IDU-2053-2015 Terminado Acciones de Movilidad IDU Circuito Movilidad  -</v>
          </cell>
          <cell r="AU2311">
            <v>0</v>
          </cell>
          <cell r="AV2311" t="str">
            <v xml:space="preserve">Implementación Bicicarriles y Ciclorrutas IDU-2053-2014  En Diseño
</v>
          </cell>
        </row>
        <row r="2312">
          <cell r="AP2312">
            <v>323511</v>
          </cell>
          <cell r="AQ2312">
            <v>6001191</v>
          </cell>
          <cell r="AR2312">
            <v>6</v>
          </cell>
          <cell r="AS2312">
            <v>42731</v>
          </cell>
          <cell r="AT2312" t="str">
            <v>SD Reservado Mantenimiento Rutinario IDU Circuito Movilidad EJECUCION SITP 2016 -</v>
          </cell>
          <cell r="AU2312">
            <v>0</v>
          </cell>
          <cell r="AV2312" t="str">
            <v>viable</v>
          </cell>
        </row>
        <row r="2313">
          <cell r="AP2313">
            <v>323514</v>
          </cell>
          <cell r="AQ2313">
            <v>6001192</v>
          </cell>
          <cell r="AR2313">
            <v>6</v>
          </cell>
          <cell r="AS2313">
            <v>42313</v>
          </cell>
          <cell r="AT2313" t="str">
            <v>IDU-72-2008 Terminado Rehabilitación IDU Arterial  -Calzada2-4-POLIZA ESTABILIDAD ACTIVA</v>
          </cell>
          <cell r="AU2313">
            <v>43307</v>
          </cell>
          <cell r="AV2313" t="str">
            <v>sc</v>
          </cell>
        </row>
        <row r="2314">
          <cell r="AP2314">
            <v>323516</v>
          </cell>
          <cell r="AQ2314">
            <v>6001192</v>
          </cell>
          <cell r="AR2314">
            <v>6</v>
          </cell>
          <cell r="AS2314">
            <v>42313</v>
          </cell>
          <cell r="AT2314" t="str">
            <v>IDU-72-2008 Terminado Rehabilitación IDU Arterial  -Calzada2-4-POLIZA ESTABILIDAD ACTIVA</v>
          </cell>
          <cell r="AU2314">
            <v>43307</v>
          </cell>
          <cell r="AV2314" t="str">
            <v>sc</v>
          </cell>
        </row>
        <row r="2315">
          <cell r="AP2315">
            <v>323519</v>
          </cell>
          <cell r="AQ2315">
            <v>6001193</v>
          </cell>
          <cell r="AR2315">
            <v>6</v>
          </cell>
          <cell r="AS2315">
            <v>42313</v>
          </cell>
          <cell r="AT2315" t="str">
            <v>IDU-57-2012 Terminado Acciones de Movilidad IDU Arterial  -</v>
          </cell>
          <cell r="AU2315">
            <v>0</v>
          </cell>
          <cell r="AV2315" t="str">
            <v>Av Congreso Eucaristico</v>
          </cell>
        </row>
        <row r="2316">
          <cell r="AP2316">
            <v>323528</v>
          </cell>
          <cell r="AQ2316">
            <v>6001196</v>
          </cell>
          <cell r="AR2316">
            <v>6</v>
          </cell>
          <cell r="AS2316">
            <v>42313</v>
          </cell>
          <cell r="AT2316" t="str">
            <v>IDU-2053-2015 Terminado Acciones de Movilidad IDU Circuito Movilidad  -</v>
          </cell>
          <cell r="AU2316">
            <v>0</v>
          </cell>
          <cell r="AV2316" t="str">
            <v xml:space="preserve">Implementación Bicicarriles y Ciclorrutas IDU-2053-2014  En Diseño
</v>
          </cell>
        </row>
        <row r="2317">
          <cell r="AP2317">
            <v>323540</v>
          </cell>
          <cell r="AQ2317">
            <v>6001200</v>
          </cell>
          <cell r="AR2317">
            <v>6</v>
          </cell>
          <cell r="AS2317">
            <v>42313</v>
          </cell>
          <cell r="AT2317" t="str">
            <v>IDU-2053-2015 Terminado Acciones de Movilidad IDU Circuito Movilidad  -</v>
          </cell>
          <cell r="AU2317">
            <v>0</v>
          </cell>
          <cell r="AV2317" t="str">
            <v xml:space="preserve">Implementación Bicicarriles y Ciclorrutas IDU-2053-2014  En Diseño
</v>
          </cell>
        </row>
        <row r="2318">
          <cell r="AP2318">
            <v>323546</v>
          </cell>
          <cell r="AQ2318">
            <v>6001202</v>
          </cell>
          <cell r="AR2318">
            <v>6</v>
          </cell>
          <cell r="AS2318">
            <v>42731</v>
          </cell>
          <cell r="AT2318" t="str">
            <v>SD Reservado Mantenimiento Rutinario IDU Circuito Movilidad EJECUCION SITP 2016 -</v>
          </cell>
          <cell r="AU2318">
            <v>0</v>
          </cell>
          <cell r="AV2318" t="str">
            <v>viable</v>
          </cell>
        </row>
        <row r="2319">
          <cell r="AP2319">
            <v>323555</v>
          </cell>
          <cell r="AQ2319">
            <v>6001205</v>
          </cell>
          <cell r="AR2319">
            <v>6</v>
          </cell>
          <cell r="AS2319">
            <v>42731</v>
          </cell>
          <cell r="AT2319" t="str">
            <v>SD Reservado Mantenimiento Rutinario IDU Circuito Movilidad EJECUCION SITP 2016 -</v>
          </cell>
          <cell r="AU2319">
            <v>0</v>
          </cell>
          <cell r="AV2319" t="str">
            <v>viable</v>
          </cell>
        </row>
        <row r="2320">
          <cell r="AP2320">
            <v>323558</v>
          </cell>
          <cell r="AQ2320">
            <v>6001206</v>
          </cell>
          <cell r="AR2320">
            <v>6</v>
          </cell>
          <cell r="AS2320">
            <v>42313</v>
          </cell>
          <cell r="AT2320" t="str">
            <v>IDU-2053-2015 Terminado Acciones de Movilidad IDU Circuito Movilidad  -</v>
          </cell>
          <cell r="AU2320">
            <v>0</v>
          </cell>
          <cell r="AV2320" t="str">
            <v xml:space="preserve">Implementación Bicicarriles y Ciclorrutas IDU-2053-2014  En Diseño
</v>
          </cell>
        </row>
        <row r="2321">
          <cell r="AP2321">
            <v>323576</v>
          </cell>
          <cell r="AQ2321">
            <v>6001210</v>
          </cell>
          <cell r="AR2321">
            <v>6</v>
          </cell>
          <cell r="AS2321">
            <v>42313</v>
          </cell>
          <cell r="AT2321" t="str">
            <v>IDU-2053-2015 Terminado Acciones de Movilidad IDU Circuito Movilidad  -</v>
          </cell>
          <cell r="AU2321">
            <v>0</v>
          </cell>
          <cell r="AV2321" t="str">
            <v xml:space="preserve">Implementación Bicicarriles y Ciclorrutas IDU-2053-2014  En Diseño
</v>
          </cell>
        </row>
        <row r="2322">
          <cell r="AP2322">
            <v>323582</v>
          </cell>
          <cell r="AQ2322">
            <v>6001212</v>
          </cell>
          <cell r="AR2322">
            <v>6</v>
          </cell>
          <cell r="AS2322">
            <v>42313</v>
          </cell>
          <cell r="AT2322" t="str">
            <v>IDU-72-2008 Terminado Rehabilitación IDU Arterial  -Calzada2-4-POLIZA ESTABILIDAD ACTIVA</v>
          </cell>
          <cell r="AU2322">
            <v>43307</v>
          </cell>
          <cell r="AV2322" t="str">
            <v>sc</v>
          </cell>
        </row>
        <row r="2323">
          <cell r="AP2323">
            <v>323584</v>
          </cell>
          <cell r="AQ2323">
            <v>6001212</v>
          </cell>
          <cell r="AR2323">
            <v>6</v>
          </cell>
          <cell r="AS2323">
            <v>42313</v>
          </cell>
          <cell r="AT2323" t="str">
            <v>IDU-57-2012 Terminado Acciones de Movilidad IDU Arterial  -Calzada2-4-POLIZA ESTABILIDAD ACTIVA</v>
          </cell>
          <cell r="AU2323">
            <v>43307</v>
          </cell>
          <cell r="AV2323" t="str">
            <v>sc</v>
          </cell>
        </row>
        <row r="2324">
          <cell r="AP2324">
            <v>323590</v>
          </cell>
          <cell r="AQ2324">
            <v>6001214</v>
          </cell>
          <cell r="AR2324">
            <v>6</v>
          </cell>
          <cell r="AS2324">
            <v>42313</v>
          </cell>
          <cell r="AT2324" t="str">
            <v>IDU-2053-2015 Terminado Acciones de Movilidad IDU Circuito Movilidad  -</v>
          </cell>
          <cell r="AU2324">
            <v>0</v>
          </cell>
          <cell r="AV2324" t="str">
            <v xml:space="preserve">Implementación Bicicarriles y Ciclorrutas IDU-2053-2014  En Diseño
</v>
          </cell>
        </row>
        <row r="2325">
          <cell r="AP2325">
            <v>323596</v>
          </cell>
          <cell r="AQ2325">
            <v>6001216</v>
          </cell>
          <cell r="AR2325">
            <v>6</v>
          </cell>
          <cell r="AS2325">
            <v>42313</v>
          </cell>
          <cell r="AT2325" t="str">
            <v>IDU-2053-2015 Terminado Acciones de Movilidad IDU Circuito Movilidad  -</v>
          </cell>
          <cell r="AU2325">
            <v>0</v>
          </cell>
          <cell r="AV2325" t="str">
            <v xml:space="preserve">Implementación Bicicarriles y Ciclorrutas IDU-2053-2014  En Diseño
</v>
          </cell>
        </row>
        <row r="2326">
          <cell r="AP2326">
            <v>323599</v>
          </cell>
          <cell r="AQ2326">
            <v>6001218</v>
          </cell>
          <cell r="AR2326">
            <v>6</v>
          </cell>
          <cell r="AS2326">
            <v>42313</v>
          </cell>
          <cell r="AT2326" t="str">
            <v>IDU-2053-2015 Terminado Acciones de Movilidad IDU Circuito Movilidad  -</v>
          </cell>
          <cell r="AU2326">
            <v>0</v>
          </cell>
          <cell r="AV2326" t="str">
            <v xml:space="preserve">Implementación Bicicarriles y Ciclorrutas IDU-2053-2014  En Diseño
</v>
          </cell>
        </row>
        <row r="2327">
          <cell r="AP2327">
            <v>323611</v>
          </cell>
          <cell r="AQ2327">
            <v>6001220</v>
          </cell>
          <cell r="AR2327">
            <v>6</v>
          </cell>
          <cell r="AS2327">
            <v>42313</v>
          </cell>
          <cell r="AT2327" t="str">
            <v>IDU-72-2008 Terminado Rehabilitación IDU Arterial  -Calzada2-4-POLIZA ESTABILIDAD ACTIVA</v>
          </cell>
          <cell r="AU2327">
            <v>43307</v>
          </cell>
          <cell r="AV2327" t="str">
            <v>sc</v>
          </cell>
        </row>
        <row r="2328">
          <cell r="AP2328">
            <v>323613</v>
          </cell>
          <cell r="AQ2328">
            <v>6001220</v>
          </cell>
          <cell r="AR2328">
            <v>6</v>
          </cell>
          <cell r="AS2328">
            <v>42313</v>
          </cell>
          <cell r="AT2328" t="str">
            <v>IDU-72-2008 Terminado Rehabilitación IDU Arterial  -Calzada2-4-POLIZA ESTABILIDAD ACTIVA</v>
          </cell>
          <cell r="AU2328">
            <v>43307</v>
          </cell>
          <cell r="AV2328" t="str">
            <v>sc</v>
          </cell>
        </row>
        <row r="2329">
          <cell r="AP2329">
            <v>323622</v>
          </cell>
          <cell r="AQ2329">
            <v>6001223</v>
          </cell>
          <cell r="AR2329">
            <v>6</v>
          </cell>
          <cell r="AS2329">
            <v>42313</v>
          </cell>
          <cell r="AT2329" t="str">
            <v>IDU-2053-2015 Terminado Acciones de Movilidad IDU Circuito Movilidad  -</v>
          </cell>
          <cell r="AU2329">
            <v>0</v>
          </cell>
          <cell r="AV2329" t="str">
            <v xml:space="preserve">Implementación Bicicarriles y Ciclorrutas IDU-2053-2014  En Diseño
</v>
          </cell>
        </row>
        <row r="2330">
          <cell r="AP2330">
            <v>323625</v>
          </cell>
          <cell r="AQ2330">
            <v>6001224</v>
          </cell>
          <cell r="AR2330">
            <v>6</v>
          </cell>
          <cell r="AS2330">
            <v>42313</v>
          </cell>
          <cell r="AT2330" t="str">
            <v>IDU-2053-2015 Terminado Acciones de Movilidad IDU Circuito Movilidad  -</v>
          </cell>
          <cell r="AU2330">
            <v>0</v>
          </cell>
          <cell r="AV2330" t="str">
            <v xml:space="preserve">Implementación Bicicarriles y Ciclorrutas IDU-2053-2014  En Diseño
</v>
          </cell>
        </row>
        <row r="2331">
          <cell r="AP2331">
            <v>323631</v>
          </cell>
          <cell r="AQ2331">
            <v>6001227</v>
          </cell>
          <cell r="AR2331">
            <v>6</v>
          </cell>
          <cell r="AS2331">
            <v>42313</v>
          </cell>
          <cell r="AT2331" t="str">
            <v>IDU-1804-2013 Terminado Mantenimiento Periódico IDU Arterial  -</v>
          </cell>
          <cell r="AU2331">
            <v>0</v>
          </cell>
          <cell r="AV2331" t="str">
            <v>Av Congreso Eucaristico Mantenimiento Periódico IDU-1804-2013</v>
          </cell>
        </row>
        <row r="2332">
          <cell r="AP2332">
            <v>323637</v>
          </cell>
          <cell r="AQ2332">
            <v>6001230</v>
          </cell>
          <cell r="AR2332">
            <v>6</v>
          </cell>
          <cell r="AS2332">
            <v>42731</v>
          </cell>
          <cell r="AT2332" t="str">
            <v>SD Reservado Mantenimiento Rutinario IDU Local EJECUCION SITP 2016 -</v>
          </cell>
          <cell r="AU2332">
            <v>0</v>
          </cell>
          <cell r="AV2332" t="str">
            <v>viable</v>
          </cell>
        </row>
        <row r="2333">
          <cell r="AP2333">
            <v>323642</v>
          </cell>
          <cell r="AQ2333">
            <v>6001231</v>
          </cell>
          <cell r="AR2333">
            <v>6</v>
          </cell>
          <cell r="AS2333">
            <v>42313</v>
          </cell>
          <cell r="AT2333" t="str">
            <v>IDU-72-2008 Terminado Rehabilitación IDU Arterial  -Anden 5-POLIZA ESTABILIDAD ACTIVA</v>
          </cell>
          <cell r="AU2333">
            <v>43748</v>
          </cell>
          <cell r="AV2333" t="str">
            <v>sc</v>
          </cell>
        </row>
        <row r="2334">
          <cell r="AP2334">
            <v>323645</v>
          </cell>
          <cell r="AQ2334">
            <v>50007765</v>
          </cell>
          <cell r="AR2334">
            <v>6</v>
          </cell>
          <cell r="AS2334">
            <v>42731</v>
          </cell>
          <cell r="AT2334" t="str">
            <v>SD Reservado Mantenimiento Rutinario IDU Circuito Movilidad EJECUCION SITP 2016 -</v>
          </cell>
          <cell r="AU2334">
            <v>0</v>
          </cell>
          <cell r="AV2334" t="str">
            <v>viable</v>
          </cell>
        </row>
        <row r="2335">
          <cell r="AP2335">
            <v>323657</v>
          </cell>
          <cell r="AQ2335">
            <v>6001238</v>
          </cell>
          <cell r="AR2335">
            <v>6</v>
          </cell>
          <cell r="AS2335">
            <v>42313</v>
          </cell>
          <cell r="AT2335" t="str">
            <v>IDU-2053-2015 Terminado Acciones de Movilidad IDU Circuito Movilidad  -</v>
          </cell>
          <cell r="AU2335">
            <v>0</v>
          </cell>
          <cell r="AV2335" t="str">
            <v xml:space="preserve">Implementación Bicicarriles y Ciclorrutas IDU-2053-2014  En Diseño
</v>
          </cell>
        </row>
        <row r="2336">
          <cell r="AP2336">
            <v>323663</v>
          </cell>
          <cell r="AQ2336">
            <v>6001241</v>
          </cell>
          <cell r="AR2336">
            <v>6</v>
          </cell>
          <cell r="AS2336">
            <v>42731</v>
          </cell>
          <cell r="AT2336" t="str">
            <v>SD Reservado Mantenimiento Periódico IDU Local EJECUCION SITP 2016 -</v>
          </cell>
          <cell r="AU2336">
            <v>0</v>
          </cell>
          <cell r="AV2336" t="str">
            <v>viable</v>
          </cell>
        </row>
        <row r="2337">
          <cell r="AP2337">
            <v>323666</v>
          </cell>
          <cell r="AQ2337">
            <v>6001242</v>
          </cell>
          <cell r="AR2337">
            <v>6</v>
          </cell>
          <cell r="AS2337">
            <v>42731</v>
          </cell>
          <cell r="AT2337" t="str">
            <v>SD Reservado Mantenimiento Rutinario IDU Local EJECUCION SITP 2016 -</v>
          </cell>
          <cell r="AU2337">
            <v>0</v>
          </cell>
          <cell r="AV2337" t="str">
            <v>viable</v>
          </cell>
        </row>
        <row r="2338">
          <cell r="AP2338">
            <v>323683</v>
          </cell>
          <cell r="AQ2338">
            <v>6001247</v>
          </cell>
          <cell r="AR2338">
            <v>6</v>
          </cell>
          <cell r="AS2338">
            <v>42313</v>
          </cell>
          <cell r="AT2338" t="str">
            <v>IDU-2053-2015 Terminado Acciones de Movilidad IDU Circuito Movilidad  -</v>
          </cell>
          <cell r="AU2338">
            <v>0</v>
          </cell>
          <cell r="AV2338" t="str">
            <v xml:space="preserve">Implementación Bicicarriles y Ciclorrutas IDU-2053-2014  En Diseño
</v>
          </cell>
        </row>
        <row r="2339">
          <cell r="AP2339">
            <v>323686</v>
          </cell>
          <cell r="AQ2339">
            <v>6001248</v>
          </cell>
          <cell r="AR2339">
            <v>6</v>
          </cell>
          <cell r="AS2339">
            <v>42313</v>
          </cell>
          <cell r="AT2339" t="str">
            <v>IDU-1804-2013 Terminado Mantenimiento Periódico IDU Arterial  -</v>
          </cell>
          <cell r="AU2339">
            <v>0</v>
          </cell>
          <cell r="AV2339" t="str">
            <v>intervencion IDU Mantenimiento Periódico IDU-1804-2013 tipo de malla arterial</v>
          </cell>
        </row>
        <row r="2340">
          <cell r="AP2340">
            <v>323729</v>
          </cell>
          <cell r="AQ2340">
            <v>6001267</v>
          </cell>
          <cell r="AR2340">
            <v>6</v>
          </cell>
          <cell r="AS2340">
            <v>42313</v>
          </cell>
          <cell r="AT2340" t="str">
            <v>IDU-2053-2015 Terminado Mantenimiento Periódico IDU Local  -</v>
          </cell>
          <cell r="AU2340">
            <v>0</v>
          </cell>
          <cell r="AV2340" t="str">
            <v>sc</v>
          </cell>
        </row>
        <row r="2341">
          <cell r="AP2341">
            <v>323732</v>
          </cell>
          <cell r="AQ2341">
            <v>6001269</v>
          </cell>
          <cell r="AR2341">
            <v>6</v>
          </cell>
          <cell r="AS2341">
            <v>42313</v>
          </cell>
          <cell r="AT2341" t="str">
            <v>IDU-2053-2015 Terminado Mantenimiento Periódico IDU Local  -</v>
          </cell>
          <cell r="AU2341">
            <v>0</v>
          </cell>
          <cell r="AV2341" t="str">
            <v>intervencion IDU Mantenimiento Periódico IDU-2053-2015</v>
          </cell>
        </row>
        <row r="2342">
          <cell r="AP2342">
            <v>323735</v>
          </cell>
          <cell r="AQ2342">
            <v>6001270</v>
          </cell>
          <cell r="AR2342">
            <v>6</v>
          </cell>
          <cell r="AS2342">
            <v>42313</v>
          </cell>
          <cell r="AT2342" t="str">
            <v>IDU-2053-2015 Terminado Mantenimiento Periódico IDU Local  -</v>
          </cell>
          <cell r="AU2342">
            <v>0</v>
          </cell>
          <cell r="AV2342" t="str">
            <v>intervencion IDU Mantenimiento Periódico IDU-2053-2015</v>
          </cell>
        </row>
        <row r="2343">
          <cell r="AP2343">
            <v>323738</v>
          </cell>
          <cell r="AQ2343">
            <v>6001271</v>
          </cell>
          <cell r="AR2343">
            <v>6</v>
          </cell>
          <cell r="AS2343">
            <v>42313</v>
          </cell>
          <cell r="AT2343" t="str">
            <v>IDU-1804-2013 Terminado Mantenimiento Periódico IDU Arterial  -</v>
          </cell>
          <cell r="AU2343">
            <v>0</v>
          </cell>
          <cell r="AV2343" t="str">
            <v>intervencion IDU Mantenimiento Periódico IDU-1804-2013 tipo de malla arterial</v>
          </cell>
        </row>
        <row r="2344">
          <cell r="AP2344">
            <v>323761</v>
          </cell>
          <cell r="AQ2344">
            <v>6001280</v>
          </cell>
          <cell r="AR2344">
            <v>6</v>
          </cell>
          <cell r="AS2344">
            <v>42313</v>
          </cell>
          <cell r="AT2344" t="str">
            <v>IDU-1804-2013 Terminado Mantenimiento Periódico IDU Arterial  -</v>
          </cell>
          <cell r="AU2344">
            <v>0</v>
          </cell>
          <cell r="AV2344" t="str">
            <v>intervencion IDU Mantenimiento Periódico IDU-1804-2013 tipo de malla arterial</v>
          </cell>
        </row>
        <row r="2345">
          <cell r="AP2345">
            <v>323773</v>
          </cell>
          <cell r="AQ2345">
            <v>6001287</v>
          </cell>
          <cell r="AR2345">
            <v>6</v>
          </cell>
          <cell r="AS2345">
            <v>42313</v>
          </cell>
          <cell r="AT2345" t="str">
            <v>IDU-1804-2013 Terminado Mantenimiento Periódico IDU Arterial  -</v>
          </cell>
          <cell r="AU2345">
            <v>0</v>
          </cell>
          <cell r="AV2345" t="str">
            <v>intervencion IDU Mantenimiento Periódico IDU-1804-2013</v>
          </cell>
        </row>
        <row r="2346">
          <cell r="AP2346">
            <v>323779</v>
          </cell>
          <cell r="AQ2346">
            <v>6001289</v>
          </cell>
          <cell r="AR2346">
            <v>6</v>
          </cell>
          <cell r="AS2346">
            <v>42313</v>
          </cell>
          <cell r="AT2346" t="str">
            <v>IDU-1804-2013 Terminado Mantenimiento Periódico IDU Arterial  -</v>
          </cell>
          <cell r="AU2346">
            <v>0</v>
          </cell>
          <cell r="AV2346" t="str">
            <v>intervencion IDU Mantenimiento Periódico IDU-1804-2013 tipo de malla arterial</v>
          </cell>
        </row>
        <row r="2347">
          <cell r="AP2347">
            <v>323794</v>
          </cell>
          <cell r="AQ2347">
            <v>6001294</v>
          </cell>
          <cell r="AR2347">
            <v>6</v>
          </cell>
          <cell r="AS2347">
            <v>42313</v>
          </cell>
          <cell r="AT2347" t="str">
            <v>IDU-1804-2013 Terminado Mantenimiento Periódico IDU Arterial  -</v>
          </cell>
          <cell r="AU2347">
            <v>0</v>
          </cell>
          <cell r="AV2347" t="str">
            <v>Av Congreso Eucaristico Mantenimiento Periódico IDU-1804-2013</v>
          </cell>
        </row>
        <row r="2348">
          <cell r="AP2348">
            <v>323893</v>
          </cell>
          <cell r="AQ2348">
            <v>6001323</v>
          </cell>
          <cell r="AR2348">
            <v>6</v>
          </cell>
          <cell r="AS2348">
            <v>42731</v>
          </cell>
          <cell r="AT2348" t="str">
            <v>SD Reservado Mantenimiento Rutinario IDU Circuito Movilidad EJECUCION SITP 2016 -</v>
          </cell>
          <cell r="AU2348">
            <v>0</v>
          </cell>
          <cell r="AV2348" t="str">
            <v>reservado por el IDU</v>
          </cell>
        </row>
        <row r="2349">
          <cell r="AP2349">
            <v>323919</v>
          </cell>
          <cell r="AQ2349">
            <v>6001331</v>
          </cell>
          <cell r="AR2349">
            <v>6</v>
          </cell>
          <cell r="AS2349">
            <v>42313</v>
          </cell>
          <cell r="AT2349" t="str">
            <v>IDU-1699-2014 Terminado Mantenimiento Periódico IDU Local  -</v>
          </cell>
          <cell r="AU2349">
            <v>0</v>
          </cell>
          <cell r="AV2349" t="str">
            <v>intervencion IDU Mantenimiento Periódico IDU-1699-2014</v>
          </cell>
        </row>
        <row r="2350">
          <cell r="AP2350">
            <v>323925</v>
          </cell>
          <cell r="AQ2350">
            <v>6001333</v>
          </cell>
          <cell r="AR2350">
            <v>6</v>
          </cell>
          <cell r="AS2350">
            <v>42731</v>
          </cell>
          <cell r="AT2350" t="str">
            <v>SD Reservado Mantenimiento Periódico IDU Circuito Movilidad EJECUCION SITP 2016 -</v>
          </cell>
          <cell r="AU2350">
            <v>0</v>
          </cell>
          <cell r="AV2350" t="str">
            <v>reservado por el IDU</v>
          </cell>
        </row>
        <row r="2351">
          <cell r="AP2351">
            <v>323937</v>
          </cell>
          <cell r="AQ2351">
            <v>6001337</v>
          </cell>
          <cell r="AR2351">
            <v>6</v>
          </cell>
          <cell r="AS2351">
            <v>42313</v>
          </cell>
          <cell r="AT2351" t="str">
            <v>IDU-72-2008 Terminado Rehabilitación IDU Circuito Movilidad  -Calzada2-POLIZA ESTABILIDAD ACTIVA</v>
          </cell>
          <cell r="AU2351">
            <v>43307</v>
          </cell>
          <cell r="AV2351" t="str">
            <v>poliza estabilidad activa IDU 072/08</v>
          </cell>
        </row>
        <row r="2352">
          <cell r="AP2352">
            <v>323948</v>
          </cell>
          <cell r="AQ2352">
            <v>6001340</v>
          </cell>
          <cell r="AR2352">
            <v>6</v>
          </cell>
          <cell r="AS2352">
            <v>42313</v>
          </cell>
          <cell r="AT2352" t="str">
            <v>IDU-72-2008 Terminado Rehabilitación IDU Circuito Movilidad  -Calzada2-POLIZA ESTABILIDAD ACTIVA</v>
          </cell>
          <cell r="AU2352">
            <v>43307</v>
          </cell>
          <cell r="AV2352" t="str">
            <v>poliza estabilidad activa IDU 072/08</v>
          </cell>
        </row>
        <row r="2353">
          <cell r="AP2353">
            <v>323954</v>
          </cell>
          <cell r="AQ2353">
            <v>6001342</v>
          </cell>
          <cell r="AR2353">
            <v>6</v>
          </cell>
          <cell r="AS2353">
            <v>42313</v>
          </cell>
          <cell r="AT2353" t="str">
            <v>IDU-1699-2014 Terminado Mantenimiento Periódico IDU Local  -</v>
          </cell>
          <cell r="AU2353">
            <v>0</v>
          </cell>
          <cell r="AV2353" t="str">
            <v>intervencion IDU Mantenimiento Periódico IDU-1699-2014</v>
          </cell>
        </row>
        <row r="2354">
          <cell r="AP2354">
            <v>323957</v>
          </cell>
          <cell r="AQ2354">
            <v>6001343</v>
          </cell>
          <cell r="AR2354">
            <v>6</v>
          </cell>
          <cell r="AS2354">
            <v>42313</v>
          </cell>
          <cell r="AT2354" t="str">
            <v>IDU-72-2008 Terminado Rehabilitación IDU Circuito Movilidad  -Calzada2-POLIZA ESTABILIDAD ACTIVA</v>
          </cell>
          <cell r="AU2354">
            <v>43307</v>
          </cell>
          <cell r="AV2354" t="str">
            <v>poliza estabilidad activa IDU 072/08</v>
          </cell>
        </row>
        <row r="2355">
          <cell r="AP2355">
            <v>323963</v>
          </cell>
          <cell r="AQ2355">
            <v>6001345</v>
          </cell>
          <cell r="AR2355">
            <v>6</v>
          </cell>
          <cell r="AS2355">
            <v>42731</v>
          </cell>
          <cell r="AT2355" t="str">
            <v>SD Reservado Mantenimiento Rutinario IDU Circuito Movilidad EJECUCION SITP 2016 -</v>
          </cell>
          <cell r="AU2355">
            <v>0</v>
          </cell>
          <cell r="AV2355" t="str">
            <v>reservado por el IDU</v>
          </cell>
        </row>
        <row r="2356">
          <cell r="AP2356">
            <v>323980</v>
          </cell>
          <cell r="AQ2356">
            <v>6001350</v>
          </cell>
          <cell r="AR2356">
            <v>6</v>
          </cell>
          <cell r="AS2356">
            <v>42313</v>
          </cell>
          <cell r="AT2356" t="str">
            <v>IDU-72-2008 Terminado Rehabilitación IDU Circuito Movilidad  -Calzada2-POLIZA ESTABILIDAD ACTIVA</v>
          </cell>
          <cell r="AU2356">
            <v>43307</v>
          </cell>
          <cell r="AV2356" t="str">
            <v>poliza estabilidad activa IDU 072/08</v>
          </cell>
        </row>
        <row r="2357">
          <cell r="AP2357">
            <v>323986</v>
          </cell>
          <cell r="AQ2357">
            <v>6001352</v>
          </cell>
          <cell r="AR2357">
            <v>6</v>
          </cell>
          <cell r="AS2357">
            <v>42313</v>
          </cell>
          <cell r="AT2357" t="str">
            <v>IDU-72-2008 Terminado Rehabilitación IDU Circuito Movilidad  -Calzada2-POLIZA ESTABILIDAD ACTIVA</v>
          </cell>
          <cell r="AU2357">
            <v>43307</v>
          </cell>
          <cell r="AV2357" t="str">
            <v>poliza estabilidad activa IDU 072/08</v>
          </cell>
        </row>
        <row r="2358">
          <cell r="AP2358">
            <v>323992</v>
          </cell>
          <cell r="AQ2358">
            <v>6001354</v>
          </cell>
          <cell r="AR2358">
            <v>6</v>
          </cell>
          <cell r="AS2358">
            <v>42313</v>
          </cell>
          <cell r="AT2358" t="str">
            <v>IDU-72-2008 Terminado Rehabilitación IDU Circuito Movilidad  -Calzada2-POLIZA ESTABILIDAD ACTIVA</v>
          </cell>
          <cell r="AU2358">
            <v>43307</v>
          </cell>
          <cell r="AV2358" t="str">
            <v>poliza estabilidad activa IDU 072/08</v>
          </cell>
        </row>
        <row r="2359">
          <cell r="AP2359">
            <v>324019</v>
          </cell>
          <cell r="AQ2359">
            <v>6001361</v>
          </cell>
          <cell r="AR2359">
            <v>6</v>
          </cell>
          <cell r="AS2359">
            <v>42731</v>
          </cell>
          <cell r="AT2359" t="str">
            <v>SD Reservado Mantenimiento Rutinario IDU Circuito Movilidad EJECUCION SITP 2016 -</v>
          </cell>
          <cell r="AU2359">
            <v>0</v>
          </cell>
          <cell r="AV2359" t="str">
            <v>reservado por el IDU</v>
          </cell>
        </row>
        <row r="2360">
          <cell r="AP2360">
            <v>324043</v>
          </cell>
          <cell r="AQ2360">
            <v>6001369</v>
          </cell>
          <cell r="AR2360">
            <v>6</v>
          </cell>
          <cell r="AS2360">
            <v>42731</v>
          </cell>
          <cell r="AT2360" t="str">
            <v>SD Reservado Mantenimiento Rutinario IDU Circuito Movilidad EJECUCION SITP 2016 -</v>
          </cell>
          <cell r="AU2360">
            <v>0</v>
          </cell>
          <cell r="AV2360" t="str">
            <v>reservado por el IDU</v>
          </cell>
        </row>
        <row r="2361">
          <cell r="AP2361">
            <v>324061</v>
          </cell>
          <cell r="AQ2361">
            <v>6001373</v>
          </cell>
          <cell r="AR2361">
            <v>6</v>
          </cell>
          <cell r="AS2361">
            <v>42585</v>
          </cell>
          <cell r="AT2361" t="str">
            <v>COP-145-2014 Terminado Rehabilitación FDL TUNJUELITO Circuito Movilidad SD -</v>
          </cell>
          <cell r="AU2361">
            <v>0</v>
          </cell>
          <cell r="AV2361" t="str">
            <v>intervencion FDL REHABILITACION en reserva</v>
          </cell>
        </row>
        <row r="2362">
          <cell r="AP2362">
            <v>324064</v>
          </cell>
          <cell r="AQ2362">
            <v>6001374</v>
          </cell>
          <cell r="AR2362">
            <v>6</v>
          </cell>
          <cell r="AS2362">
            <v>42412</v>
          </cell>
          <cell r="AT2362" t="str">
            <v>IDU-1806-2015 Contratado Mantenimiento Periódico IDU Arterial BRIGADA DE REACCIÓN VIAL -</v>
          </cell>
          <cell r="AU2362">
            <v>0</v>
          </cell>
          <cell r="AV2362" t="str">
            <v>sc</v>
          </cell>
        </row>
        <row r="2363">
          <cell r="AP2363">
            <v>324066</v>
          </cell>
          <cell r="AQ2363">
            <v>6001374</v>
          </cell>
          <cell r="AR2363">
            <v>6</v>
          </cell>
          <cell r="AS2363">
            <v>42412</v>
          </cell>
          <cell r="AT2363" t="str">
            <v>IDU-1806-2015 Contratado Mantenimiento Periódico IDU Arterial BRIGADA DE REACCIÓN VIAL -</v>
          </cell>
          <cell r="AU2363">
            <v>0</v>
          </cell>
          <cell r="AV2363" t="str">
            <v>sc</v>
          </cell>
        </row>
        <row r="2364">
          <cell r="AP2364">
            <v>324075</v>
          </cell>
          <cell r="AQ2364">
            <v>6001377</v>
          </cell>
          <cell r="AR2364">
            <v>6</v>
          </cell>
          <cell r="AS2364">
            <v>42731</v>
          </cell>
          <cell r="AT2364" t="str">
            <v>SD Reservado Mantenimiento Rutinario IDU Circuito Movilidad EJECUCION SITP 2016 -</v>
          </cell>
          <cell r="AU2364">
            <v>0</v>
          </cell>
          <cell r="AV2364" t="str">
            <v>reservado por el IDU</v>
          </cell>
        </row>
        <row r="2365">
          <cell r="AP2365">
            <v>324090</v>
          </cell>
          <cell r="AQ2365">
            <v>6001382</v>
          </cell>
          <cell r="AR2365">
            <v>6</v>
          </cell>
          <cell r="AS2365">
            <v>42585</v>
          </cell>
          <cell r="AT2365" t="str">
            <v>COP-145-2014 Terminado Rehabilitación FDL TUNJUELITO Circuito Movilidad SD -</v>
          </cell>
          <cell r="AU2365">
            <v>0</v>
          </cell>
          <cell r="AV2365" t="str">
            <v>intervencion FDL REHABILITACION en reserva</v>
          </cell>
        </row>
        <row r="2366">
          <cell r="AP2366">
            <v>324108</v>
          </cell>
          <cell r="AQ2366">
            <v>6001386</v>
          </cell>
          <cell r="AR2366">
            <v>6</v>
          </cell>
          <cell r="AS2366">
            <v>42731</v>
          </cell>
          <cell r="AT2366" t="str">
            <v>SD Reservado Mantenimiento Rutinario IDU Circuito Movilidad EJECUCION SITP 2016 -</v>
          </cell>
          <cell r="AU2366">
            <v>0</v>
          </cell>
          <cell r="AV2366" t="str">
            <v>reservado por el IDU</v>
          </cell>
        </row>
        <row r="2367">
          <cell r="AP2367">
            <v>324153</v>
          </cell>
          <cell r="AQ2367">
            <v>6001399</v>
          </cell>
          <cell r="AR2367">
            <v>6</v>
          </cell>
          <cell r="AS2367">
            <v>42731</v>
          </cell>
          <cell r="AT2367" t="str">
            <v>SD Reservado Mantenimiento Rutinario IDU Circuito Movilidad EJECUCION SITP 2016 -</v>
          </cell>
          <cell r="AU2367">
            <v>0</v>
          </cell>
          <cell r="AV2367" t="str">
            <v>reservado por el IDU</v>
          </cell>
        </row>
        <row r="2368">
          <cell r="AP2368">
            <v>324159</v>
          </cell>
          <cell r="AQ2368">
            <v>6001401</v>
          </cell>
          <cell r="AR2368">
            <v>6</v>
          </cell>
          <cell r="AS2368">
            <v>42731</v>
          </cell>
          <cell r="AT2368" t="str">
            <v>SD Reservado Mantenimiento Periódico IDU Local EJECUCION SITP 2016 -</v>
          </cell>
          <cell r="AU2368">
            <v>0</v>
          </cell>
          <cell r="AV2368" t="str">
            <v>reservado por el IDU</v>
          </cell>
        </row>
        <row r="2369">
          <cell r="AP2369">
            <v>324192</v>
          </cell>
          <cell r="AQ2369">
            <v>6001412</v>
          </cell>
          <cell r="AR2369">
            <v>6</v>
          </cell>
          <cell r="AS2369">
            <v>42313</v>
          </cell>
          <cell r="AT2369" t="str">
            <v>IDU-2053-2015 Terminado Mantenimiento Periódico IDU Circuito Movilidad  -</v>
          </cell>
          <cell r="AU2369">
            <v>0</v>
          </cell>
          <cell r="AV2369" t="str">
            <v>intervencion IDU Mantenimiento Periódico IDU-2053-2015 Comunicacion 20153050340223</v>
          </cell>
        </row>
        <row r="2370">
          <cell r="AP2370">
            <v>324252</v>
          </cell>
          <cell r="AQ2370">
            <v>6001428</v>
          </cell>
          <cell r="AR2370">
            <v>6</v>
          </cell>
          <cell r="AS2370">
            <v>42430</v>
          </cell>
          <cell r="AT2370" t="str">
            <v>COP-70-2013 Terminado Rehabilitación FDL TUNJUELITO Circuito Movilidad SD -</v>
          </cell>
          <cell r="AU2370">
            <v>0</v>
          </cell>
          <cell r="AV2370" t="str">
            <v>reservado por el FDL</v>
          </cell>
        </row>
        <row r="2371">
          <cell r="AP2371">
            <v>324255</v>
          </cell>
          <cell r="AQ2371">
            <v>6001429</v>
          </cell>
          <cell r="AR2371">
            <v>6</v>
          </cell>
          <cell r="AS2371">
            <v>42313</v>
          </cell>
          <cell r="AT2371" t="str">
            <v>IDU-2053-2015 Terminado Mantenimiento Periódico IDU Circuito Movilidad  -</v>
          </cell>
          <cell r="AU2371">
            <v>0</v>
          </cell>
          <cell r="AV2371" t="str">
            <v>intervencion IDU Mantenimiento Periódico IDU-2053-2015</v>
          </cell>
        </row>
        <row r="2372">
          <cell r="AP2372">
            <v>324309</v>
          </cell>
          <cell r="AQ2372">
            <v>6001445</v>
          </cell>
          <cell r="AR2372">
            <v>6</v>
          </cell>
          <cell r="AS2372">
            <v>42313</v>
          </cell>
          <cell r="AT2372" t="str">
            <v>IDU-2053-2015 Terminado Mantenimiento Periódico IDU Local  -</v>
          </cell>
          <cell r="AU2372">
            <v>0</v>
          </cell>
          <cell r="AV2372" t="str">
            <v>intervencion IDU Mantenimiento Periódico IDU-2053-2015</v>
          </cell>
        </row>
        <row r="2373">
          <cell r="AP2373">
            <v>324342</v>
          </cell>
          <cell r="AQ2373">
            <v>6001456</v>
          </cell>
          <cell r="AR2373">
            <v>6</v>
          </cell>
          <cell r="AS2373">
            <v>42731</v>
          </cell>
          <cell r="AT2373" t="str">
            <v>SD Reservado Mantenimiento Rutinario IDU Local EJECUCION SITP 2016 -</v>
          </cell>
          <cell r="AU2373">
            <v>0</v>
          </cell>
          <cell r="AV2373" t="str">
            <v>reservado por el IDU</v>
          </cell>
        </row>
        <row r="2374">
          <cell r="AP2374">
            <v>324378</v>
          </cell>
          <cell r="AQ2374">
            <v>6001466</v>
          </cell>
          <cell r="AR2374">
            <v>6</v>
          </cell>
          <cell r="AS2374">
            <v>42731</v>
          </cell>
          <cell r="AT2374" t="str">
            <v>SD Reservado Mantenimiento Rutinario IDU Circuito Movilidad EJECUCION SITP 2016 -</v>
          </cell>
          <cell r="AU2374">
            <v>0</v>
          </cell>
          <cell r="AV2374" t="str">
            <v>viable</v>
          </cell>
        </row>
        <row r="2375">
          <cell r="AP2375">
            <v>324393</v>
          </cell>
          <cell r="AQ2375">
            <v>6001471</v>
          </cell>
          <cell r="AR2375">
            <v>6</v>
          </cell>
          <cell r="AS2375">
            <v>42731</v>
          </cell>
          <cell r="AT2375" t="str">
            <v>SD Reservado Mantenimiento Rutinario IDU Circuito Movilidad EJECUCION SITP 2016 -</v>
          </cell>
          <cell r="AU2375">
            <v>0</v>
          </cell>
          <cell r="AV2375" t="str">
            <v>viable</v>
          </cell>
        </row>
        <row r="2376">
          <cell r="AP2376">
            <v>324417</v>
          </cell>
          <cell r="AQ2376">
            <v>6001479</v>
          </cell>
          <cell r="AR2376">
            <v>6</v>
          </cell>
          <cell r="AS2376">
            <v>42392</v>
          </cell>
          <cell r="AT2376" t="str">
            <v>SD Reservado Conservacion FDL TUNJUELITO Circuito Movilidad SD -</v>
          </cell>
          <cell r="AU2376">
            <v>0</v>
          </cell>
          <cell r="AV2376" t="str">
            <v>reservado por el FDL</v>
          </cell>
        </row>
        <row r="2377">
          <cell r="AP2377">
            <v>324444</v>
          </cell>
          <cell r="AQ2377">
            <v>6001488</v>
          </cell>
          <cell r="AR2377">
            <v>6</v>
          </cell>
          <cell r="AS2377">
            <v>42731</v>
          </cell>
          <cell r="AT2377" t="str">
            <v>SD Reservado Mantenimiento Periódico IDU Circuito Movilidad EJECUCION SITP 2016 -</v>
          </cell>
          <cell r="AU2377">
            <v>0</v>
          </cell>
          <cell r="AV2377" t="str">
            <v>viable</v>
          </cell>
        </row>
        <row r="2378">
          <cell r="AP2378">
            <v>324447</v>
          </cell>
          <cell r="AQ2378">
            <v>6001489</v>
          </cell>
          <cell r="AR2378">
            <v>6</v>
          </cell>
          <cell r="AS2378">
            <v>42392</v>
          </cell>
          <cell r="AT2378" t="str">
            <v>SD Reservado Conservacion FDL TUNJUELITO Circuito Movilidad SD -</v>
          </cell>
          <cell r="AU2378">
            <v>0</v>
          </cell>
          <cell r="AV2378" t="str">
            <v>reservado por el FDL</v>
          </cell>
        </row>
        <row r="2379">
          <cell r="AP2379">
            <v>324453</v>
          </cell>
          <cell r="AQ2379">
            <v>6001491</v>
          </cell>
          <cell r="AR2379">
            <v>6</v>
          </cell>
          <cell r="AS2379">
            <v>42731</v>
          </cell>
          <cell r="AT2379" t="str">
            <v>SD Reservado Mantenimiento Rutinario IDU Local EJECUCION SITP 2016 -</v>
          </cell>
          <cell r="AU2379">
            <v>0</v>
          </cell>
          <cell r="AV2379" t="str">
            <v>reservado por el IDU</v>
          </cell>
        </row>
        <row r="2380">
          <cell r="AP2380">
            <v>324459</v>
          </cell>
          <cell r="AQ2380">
            <v>6001493</v>
          </cell>
          <cell r="AR2380">
            <v>6</v>
          </cell>
          <cell r="AS2380">
            <v>42731</v>
          </cell>
          <cell r="AT2380" t="str">
            <v>SD Reservado Mantenimiento Rutinario IDU Local EJECUCION SITP 2016 -</v>
          </cell>
          <cell r="AU2380">
            <v>0</v>
          </cell>
          <cell r="AV2380" t="str">
            <v>viable</v>
          </cell>
        </row>
        <row r="2381">
          <cell r="AP2381">
            <v>324482</v>
          </cell>
          <cell r="AQ2381">
            <v>6001500</v>
          </cell>
          <cell r="AR2381">
            <v>6</v>
          </cell>
          <cell r="AS2381">
            <v>42731</v>
          </cell>
          <cell r="AT2381" t="str">
            <v>SD Reservado Mantenimiento Periódico IDU Circuito Movilidad EJECUCION SITP 2016 -</v>
          </cell>
          <cell r="AU2381">
            <v>0</v>
          </cell>
          <cell r="AV2381" t="str">
            <v>reservado por el IDU</v>
          </cell>
        </row>
        <row r="2382">
          <cell r="AP2382">
            <v>324509</v>
          </cell>
          <cell r="AQ2382">
            <v>6001509</v>
          </cell>
          <cell r="AR2382">
            <v>6</v>
          </cell>
          <cell r="AS2382">
            <v>42731</v>
          </cell>
          <cell r="AT2382" t="str">
            <v>SD Reservado Mantenimiento Rutinario IDU Local EJECUCION SITP 2016 -</v>
          </cell>
          <cell r="AU2382">
            <v>0</v>
          </cell>
          <cell r="AV2382" t="str">
            <v>reservado por el IDU</v>
          </cell>
        </row>
        <row r="2383">
          <cell r="AP2383">
            <v>324521</v>
          </cell>
          <cell r="AQ2383">
            <v>6001513</v>
          </cell>
          <cell r="AR2383">
            <v>6</v>
          </cell>
          <cell r="AS2383">
            <v>42731</v>
          </cell>
          <cell r="AT2383" t="str">
            <v>SD Reservado Mantenimiento Rutinario IDU Local EJECUCION SITP 2016 -</v>
          </cell>
          <cell r="AU2383">
            <v>0</v>
          </cell>
          <cell r="AV2383" t="str">
            <v>viable</v>
          </cell>
        </row>
        <row r="2384">
          <cell r="AP2384">
            <v>324557</v>
          </cell>
          <cell r="AQ2384">
            <v>6001525</v>
          </cell>
          <cell r="AR2384">
            <v>6</v>
          </cell>
          <cell r="AS2384">
            <v>42731</v>
          </cell>
          <cell r="AT2384" t="str">
            <v>SD Reservado Mantenimiento Rutinario IDU Local EJECUCION SITP 2016 -</v>
          </cell>
          <cell r="AU2384">
            <v>0</v>
          </cell>
          <cell r="AV2384" t="str">
            <v>reservado por el IDU</v>
          </cell>
        </row>
        <row r="2385">
          <cell r="AP2385">
            <v>324617</v>
          </cell>
          <cell r="AQ2385">
            <v>6001544</v>
          </cell>
          <cell r="AR2385">
            <v>6</v>
          </cell>
          <cell r="AS2385">
            <v>42731</v>
          </cell>
          <cell r="AT2385" t="str">
            <v>SD Reservado Mantenimiento Rutinario IDU Local EJECUCION SITP 2016 -</v>
          </cell>
          <cell r="AU2385">
            <v>0</v>
          </cell>
          <cell r="AV2385" t="str">
            <v>reservado por el IDU</v>
          </cell>
        </row>
        <row r="2386">
          <cell r="AP2386">
            <v>324623</v>
          </cell>
          <cell r="AQ2386">
            <v>6001546</v>
          </cell>
          <cell r="AR2386">
            <v>6</v>
          </cell>
          <cell r="AS2386">
            <v>42731</v>
          </cell>
          <cell r="AT2386" t="str">
            <v>SD Reservado Mantenimiento Periódico IDU Circuito Movilidad EJECUCION SITP 2016 -</v>
          </cell>
          <cell r="AU2386">
            <v>0</v>
          </cell>
          <cell r="AV2386" t="str">
            <v>reservado por el IDU</v>
          </cell>
        </row>
        <row r="2387">
          <cell r="AP2387">
            <v>324656</v>
          </cell>
          <cell r="AQ2387">
            <v>6001557</v>
          </cell>
          <cell r="AR2387">
            <v>6</v>
          </cell>
          <cell r="AS2387">
            <v>42731</v>
          </cell>
          <cell r="AT2387" t="str">
            <v>SD Reservado Mantenimiento Rutinario IDU Local EJECUCION SITP 2016 -</v>
          </cell>
          <cell r="AU2387">
            <v>0</v>
          </cell>
          <cell r="AV2387" t="str">
            <v>viable</v>
          </cell>
        </row>
        <row r="2388">
          <cell r="AP2388">
            <v>324674</v>
          </cell>
          <cell r="AQ2388">
            <v>6001563</v>
          </cell>
          <cell r="AR2388">
            <v>6</v>
          </cell>
          <cell r="AS2388">
            <v>42731</v>
          </cell>
          <cell r="AT2388" t="str">
            <v>SD Reservado Mantenimiento Rutinario IDU Local EJECUCION SITP 2016 -</v>
          </cell>
          <cell r="AU2388">
            <v>0</v>
          </cell>
          <cell r="AV2388" t="str">
            <v>reservado por el IDU</v>
          </cell>
        </row>
        <row r="2389">
          <cell r="AP2389">
            <v>324706</v>
          </cell>
          <cell r="AQ2389">
            <v>6001573</v>
          </cell>
          <cell r="AR2389">
            <v>6</v>
          </cell>
          <cell r="AS2389">
            <v>42731</v>
          </cell>
          <cell r="AT2389" t="str">
            <v>SD Reservado Mantenimiento Periódico IDU Circuito Movilidad EJECUCION SITP 2016 -</v>
          </cell>
          <cell r="AU2389">
            <v>0</v>
          </cell>
          <cell r="AV2389" t="str">
            <v>reservado por el IDU</v>
          </cell>
        </row>
        <row r="2390">
          <cell r="AP2390">
            <v>324724</v>
          </cell>
          <cell r="AQ2390">
            <v>6001579</v>
          </cell>
          <cell r="AR2390">
            <v>6</v>
          </cell>
          <cell r="AS2390">
            <v>42731</v>
          </cell>
          <cell r="AT2390" t="str">
            <v>SD Reservado Mantenimiento Rutinario IDU Local EJECUCION SITP 2016 -</v>
          </cell>
          <cell r="AU2390">
            <v>0</v>
          </cell>
          <cell r="AV2390" t="str">
            <v>viable</v>
          </cell>
        </row>
        <row r="2391">
          <cell r="AP2391">
            <v>324824</v>
          </cell>
          <cell r="AQ2391">
            <v>6001611</v>
          </cell>
          <cell r="AR2391">
            <v>6</v>
          </cell>
          <cell r="AS2391">
            <v>42731</v>
          </cell>
          <cell r="AT2391" t="str">
            <v>SD Reservado Mantenimiento Rutinario IDU Local EJECUCION SITP 2016 -</v>
          </cell>
          <cell r="AU2391">
            <v>0</v>
          </cell>
          <cell r="AV2391" t="str">
            <v>viable</v>
          </cell>
        </row>
        <row r="2392">
          <cell r="AP2392">
            <v>324842</v>
          </cell>
          <cell r="AQ2392">
            <v>6001617</v>
          </cell>
          <cell r="AR2392">
            <v>6</v>
          </cell>
          <cell r="AS2392">
            <v>42731</v>
          </cell>
          <cell r="AT2392" t="str">
            <v>SD Reservado Mantenimiento Rutinario IDU Local EJECUCION SITP 2016 -</v>
          </cell>
          <cell r="AU2392">
            <v>0</v>
          </cell>
          <cell r="AV2392" t="str">
            <v>reservado por el IDU</v>
          </cell>
        </row>
        <row r="2393">
          <cell r="AP2393">
            <v>324907</v>
          </cell>
          <cell r="AQ2393">
            <v>6001639</v>
          </cell>
          <cell r="AR2393">
            <v>6</v>
          </cell>
          <cell r="AS2393">
            <v>42731</v>
          </cell>
          <cell r="AT2393" t="str">
            <v>SD Reservado Mantenimiento Rutinario IDU Circuito Movilidad EJECUCION SITP 2016 -</v>
          </cell>
          <cell r="AU2393">
            <v>0</v>
          </cell>
          <cell r="AV2393" t="str">
            <v>reservado por el IDU</v>
          </cell>
        </row>
        <row r="2394">
          <cell r="AP2394">
            <v>324934</v>
          </cell>
          <cell r="AQ2394">
            <v>6001648</v>
          </cell>
          <cell r="AR2394">
            <v>6</v>
          </cell>
          <cell r="AS2394">
            <v>42430</v>
          </cell>
          <cell r="AT2394" t="str">
            <v>COP-70-2013 Terminado Rehabilitación FDL TUNJUELITO Circuito Movilidad SD -</v>
          </cell>
          <cell r="AU2394">
            <v>0</v>
          </cell>
          <cell r="AV2394" t="str">
            <v>intervencion FDL REHABILITACION en reserva</v>
          </cell>
        </row>
        <row r="2395">
          <cell r="AP2395">
            <v>324996</v>
          </cell>
          <cell r="AQ2395">
            <v>6001668</v>
          </cell>
          <cell r="AR2395">
            <v>6</v>
          </cell>
          <cell r="AS2395">
            <v>42731</v>
          </cell>
          <cell r="AT2395" t="str">
            <v>SD Reservado Mantenimiento Rutinario IDU Circuito Movilidad EJECUCION SITP 2016 -</v>
          </cell>
          <cell r="AU2395">
            <v>0</v>
          </cell>
          <cell r="AV2395" t="str">
            <v>reservado por el IDU</v>
          </cell>
        </row>
        <row r="2396">
          <cell r="AP2396">
            <v>325010</v>
          </cell>
          <cell r="AQ2396">
            <v>6001672</v>
          </cell>
          <cell r="AR2396">
            <v>6</v>
          </cell>
          <cell r="AS2396">
            <v>42430</v>
          </cell>
          <cell r="AT2396" t="str">
            <v>COP-70-2013 Terminado Rehabilitación FDL TUNJUELITO Circuito Movilidad SD -</v>
          </cell>
          <cell r="AU2396">
            <v>0</v>
          </cell>
          <cell r="AV2396" t="str">
            <v>intervencion FDL REHABILITACION en reserva</v>
          </cell>
        </row>
        <row r="2397">
          <cell r="AP2397">
            <v>325031</v>
          </cell>
          <cell r="AQ2397">
            <v>6001679</v>
          </cell>
          <cell r="AR2397">
            <v>6</v>
          </cell>
          <cell r="AS2397">
            <v>42758</v>
          </cell>
          <cell r="AT2397" t="str">
            <v>COP-161-2016 Reservado Conservacion FDL TUNJUELITO Circuito Movilidad SD -</v>
          </cell>
          <cell r="AU2397">
            <v>0</v>
          </cell>
          <cell r="AV2397" t="str">
            <v>reservado por el FDL</v>
          </cell>
        </row>
        <row r="2398">
          <cell r="AP2398">
            <v>325046</v>
          </cell>
          <cell r="AQ2398">
            <v>6001684</v>
          </cell>
          <cell r="AR2398">
            <v>6</v>
          </cell>
          <cell r="AS2398">
            <v>42430</v>
          </cell>
          <cell r="AT2398" t="str">
            <v>COP-70-2013 Terminado Rehabilitación FDL TUNJUELITO Circuito Movilidad SD -</v>
          </cell>
          <cell r="AU2398">
            <v>0</v>
          </cell>
          <cell r="AV2398" t="str">
            <v>intervencion FDL REHABILITACION en reserva</v>
          </cell>
        </row>
        <row r="2399">
          <cell r="AP2399">
            <v>325055</v>
          </cell>
          <cell r="AQ2399">
            <v>6001687</v>
          </cell>
          <cell r="AR2399">
            <v>6</v>
          </cell>
          <cell r="AS2399">
            <v>40645</v>
          </cell>
          <cell r="AT2399" t="str">
            <v>UMV-78-2010 Terminado Rehabilitación UAERMV Circuito Movilidad  -</v>
          </cell>
          <cell r="AU2399">
            <v>0</v>
          </cell>
          <cell r="AV2399" t="str">
            <v>intervencion UAERMV rehabilitacion convenio con FDL</v>
          </cell>
        </row>
        <row r="2400">
          <cell r="AP2400">
            <v>325084</v>
          </cell>
          <cell r="AQ2400">
            <v>6001696</v>
          </cell>
          <cell r="AR2400">
            <v>6</v>
          </cell>
          <cell r="AS2400">
            <v>42731</v>
          </cell>
          <cell r="AT2400" t="str">
            <v>SD Reservado Mantenimiento Rutinario IDU Circuito Movilidad EJECUCION SITP 2016 -</v>
          </cell>
          <cell r="AU2400">
            <v>0</v>
          </cell>
          <cell r="AV2400" t="str">
            <v>reservado por el IDU</v>
          </cell>
        </row>
        <row r="2401">
          <cell r="AP2401">
            <v>325087</v>
          </cell>
          <cell r="AQ2401">
            <v>6001697</v>
          </cell>
          <cell r="AR2401">
            <v>6</v>
          </cell>
          <cell r="AS2401">
            <v>42758</v>
          </cell>
          <cell r="AT2401" t="str">
            <v>COP-161-2016 Reservado Conservacion FDL TUNJUELITO Circuito Movilidad SD -</v>
          </cell>
          <cell r="AU2401">
            <v>0</v>
          </cell>
          <cell r="AV2401" t="str">
            <v>reservado por el FDL</v>
          </cell>
        </row>
        <row r="2402">
          <cell r="AP2402">
            <v>325107</v>
          </cell>
          <cell r="AQ2402">
            <v>6001703</v>
          </cell>
          <cell r="AR2402">
            <v>6</v>
          </cell>
          <cell r="AS2402">
            <v>42430</v>
          </cell>
          <cell r="AT2402" t="str">
            <v>COP-70-2013 Terminado Rehabilitación FDL TUNJUELITO Circuito Movilidad SD -</v>
          </cell>
          <cell r="AU2402">
            <v>0</v>
          </cell>
          <cell r="AV2402" t="str">
            <v>intervencion FDL REHABILITACION en reserva</v>
          </cell>
        </row>
        <row r="2403">
          <cell r="AP2403">
            <v>325116</v>
          </cell>
          <cell r="AQ2403">
            <v>6001706</v>
          </cell>
          <cell r="AR2403">
            <v>6</v>
          </cell>
          <cell r="AS2403">
            <v>40645</v>
          </cell>
          <cell r="AT2403" t="str">
            <v>UMV-78-2010 Terminado Rehabilitación UAERMV Circuito Movilidad  -</v>
          </cell>
          <cell r="AU2403">
            <v>0</v>
          </cell>
          <cell r="AV2403" t="str">
            <v>intervencion UAERMV rehabilitacion convenio con FDL</v>
          </cell>
        </row>
        <row r="2404">
          <cell r="AP2404">
            <v>325133</v>
          </cell>
          <cell r="AQ2404">
            <v>6001711</v>
          </cell>
          <cell r="AR2404">
            <v>6</v>
          </cell>
          <cell r="AS2404">
            <v>42430</v>
          </cell>
          <cell r="AT2404" t="str">
            <v>COP-70-2013 Terminado Rehabilitación FDL TUNJUELITO Circuito Movilidad SD -</v>
          </cell>
          <cell r="AU2404">
            <v>0</v>
          </cell>
          <cell r="AV2404" t="str">
            <v>intervencion FDL REHABILITACION en reserva</v>
          </cell>
        </row>
        <row r="2405">
          <cell r="AP2405">
            <v>325139</v>
          </cell>
          <cell r="AQ2405">
            <v>6001713</v>
          </cell>
          <cell r="AR2405">
            <v>6</v>
          </cell>
          <cell r="AS2405">
            <v>42731</v>
          </cell>
          <cell r="AT2405" t="str">
            <v>SD Reservado Mantenimiento Rutinario IDU Circuito Movilidad EJECUCION SITP 2016 -</v>
          </cell>
          <cell r="AU2405">
            <v>0</v>
          </cell>
          <cell r="AV2405" t="str">
            <v>reservado por el IDU</v>
          </cell>
        </row>
        <row r="2406">
          <cell r="AP2406">
            <v>325177</v>
          </cell>
          <cell r="AQ2406">
            <v>6001729</v>
          </cell>
          <cell r="AR2406">
            <v>6</v>
          </cell>
          <cell r="AS2406">
            <v>42731</v>
          </cell>
          <cell r="AT2406" t="str">
            <v>SD Reservado Mantenimiento Rutinario IDU Circuito Movilidad EJECUCION SITP 2016 -</v>
          </cell>
          <cell r="AU2406">
            <v>0</v>
          </cell>
          <cell r="AV2406" t="str">
            <v>reservado por el IDU</v>
          </cell>
        </row>
        <row r="2407">
          <cell r="AP2407">
            <v>325188</v>
          </cell>
          <cell r="AQ2407">
            <v>6001737</v>
          </cell>
          <cell r="AR2407">
            <v>6</v>
          </cell>
          <cell r="AS2407">
            <v>42731</v>
          </cell>
          <cell r="AT2407" t="str">
            <v>SD Reservado Mantenimiento Periódico IDU Circuito Movilidad EJECUCION SITP 2016 -</v>
          </cell>
          <cell r="AU2407">
            <v>0</v>
          </cell>
          <cell r="AV2407" t="str">
            <v>reservado por el IDU</v>
          </cell>
        </row>
        <row r="2408">
          <cell r="AP2408">
            <v>325200</v>
          </cell>
          <cell r="AQ2408">
            <v>6001741</v>
          </cell>
          <cell r="AR2408">
            <v>6</v>
          </cell>
          <cell r="AS2408">
            <v>42731</v>
          </cell>
          <cell r="AT2408" t="str">
            <v>SD Reservado Mantenimiento Periódico IDU Circuito Movilidad EJECUCION SITP 2016 -</v>
          </cell>
          <cell r="AU2408">
            <v>0</v>
          </cell>
          <cell r="AV2408" t="str">
            <v>reservado por el IDU</v>
          </cell>
        </row>
        <row r="2409">
          <cell r="AP2409">
            <v>325215</v>
          </cell>
          <cell r="AQ2409">
            <v>6001747</v>
          </cell>
          <cell r="AR2409">
            <v>6</v>
          </cell>
          <cell r="AS2409">
            <v>42430</v>
          </cell>
          <cell r="AT2409" t="str">
            <v>COP-70-2013 Terminado Rehabilitación FDL TUNJUELITO Circuito Movilidad SD -</v>
          </cell>
          <cell r="AU2409">
            <v>0</v>
          </cell>
          <cell r="AV2409" t="str">
            <v>intervencion FDL REHABILITACION en reserva</v>
          </cell>
        </row>
        <row r="2410">
          <cell r="AP2410">
            <v>325232</v>
          </cell>
          <cell r="AQ2410">
            <v>6001752</v>
          </cell>
          <cell r="AR2410">
            <v>6</v>
          </cell>
          <cell r="AS2410">
            <v>42731</v>
          </cell>
          <cell r="AT2410" t="str">
            <v>SD Reservado Mantenimiento Periódico IDU Circuito Movilidad EJECUCION SITP 2016 -</v>
          </cell>
          <cell r="AU2410">
            <v>0</v>
          </cell>
          <cell r="AV2410" t="str">
            <v>reservado por el IDU</v>
          </cell>
        </row>
        <row r="2411">
          <cell r="AP2411">
            <v>325235</v>
          </cell>
          <cell r="AQ2411">
            <v>6001753</v>
          </cell>
          <cell r="AR2411">
            <v>6</v>
          </cell>
          <cell r="AS2411">
            <v>40799</v>
          </cell>
          <cell r="AT2411" t="str">
            <v>UMV-78-2010 Terminado Rehabilitación UAERMV Circuito Movilidad  -</v>
          </cell>
          <cell r="AU2411">
            <v>0</v>
          </cell>
          <cell r="AV2411" t="str">
            <v>intervencion UAERMV rehabilitacion convenio con FDL</v>
          </cell>
        </row>
        <row r="2412">
          <cell r="AP2412">
            <v>325262</v>
          </cell>
          <cell r="AQ2412">
            <v>6001768</v>
          </cell>
          <cell r="AR2412">
            <v>6</v>
          </cell>
          <cell r="AS2412">
            <v>40673</v>
          </cell>
          <cell r="AT2412" t="str">
            <v>UMV-188-2009 Terminado Rehabilitación UAERMV Circuito Movilidad  -</v>
          </cell>
          <cell r="AU2412">
            <v>0</v>
          </cell>
          <cell r="AV2412" t="str">
            <v>intervencion UAERMV rehabilitacion convenio con FDL</v>
          </cell>
        </row>
        <row r="2413">
          <cell r="AP2413">
            <v>325273</v>
          </cell>
          <cell r="AQ2413">
            <v>6001776</v>
          </cell>
          <cell r="AR2413">
            <v>6</v>
          </cell>
          <cell r="AS2413">
            <v>42731</v>
          </cell>
          <cell r="AT2413" t="str">
            <v>SD Reservado Mantenimiento Rutinario IDU Local EJECUCION SITP 2016 -</v>
          </cell>
          <cell r="AU2413">
            <v>0</v>
          </cell>
          <cell r="AV2413" t="str">
            <v>reservado por el IDU</v>
          </cell>
        </row>
        <row r="2414">
          <cell r="AP2414">
            <v>325288</v>
          </cell>
          <cell r="AQ2414">
            <v>6001781</v>
          </cell>
          <cell r="AR2414">
            <v>6</v>
          </cell>
          <cell r="AS2414">
            <v>40799</v>
          </cell>
          <cell r="AT2414" t="str">
            <v>UMV-188-2009 Terminado Rehabilitación UAERMV Circuito Movilidad  -</v>
          </cell>
          <cell r="AU2414">
            <v>0</v>
          </cell>
          <cell r="AV2414" t="str">
            <v>intervencion UAERMV rehabilitacion convenio con FDL</v>
          </cell>
        </row>
        <row r="2415">
          <cell r="AP2415">
            <v>325323</v>
          </cell>
          <cell r="AQ2415">
            <v>6001792</v>
          </cell>
          <cell r="AR2415">
            <v>6</v>
          </cell>
          <cell r="AS2415">
            <v>42731</v>
          </cell>
          <cell r="AT2415" t="str">
            <v>SD Reservado Mantenimiento Rutinario IDU Local EJECUCION SITP 2016 -</v>
          </cell>
          <cell r="AU2415">
            <v>0</v>
          </cell>
          <cell r="AV2415" t="str">
            <v>reservado por el IDU</v>
          </cell>
        </row>
        <row r="2416">
          <cell r="AP2416">
            <v>325326</v>
          </cell>
          <cell r="AQ2416">
            <v>6001793</v>
          </cell>
          <cell r="AR2416">
            <v>6</v>
          </cell>
          <cell r="AS2416">
            <v>42731</v>
          </cell>
          <cell r="AT2416" t="str">
            <v>SD Reservado Mantenimiento Rutinario IDU Circuito Movilidad EJECUCION SITP 2016 -</v>
          </cell>
          <cell r="AU2416">
            <v>0</v>
          </cell>
          <cell r="AV2416" t="str">
            <v>reservado por el IDU</v>
          </cell>
        </row>
        <row r="2417">
          <cell r="AP2417">
            <v>325472</v>
          </cell>
          <cell r="AQ2417">
            <v>6001849</v>
          </cell>
          <cell r="AR2417">
            <v>6</v>
          </cell>
          <cell r="AS2417">
            <v>42585</v>
          </cell>
          <cell r="AT2417" t="str">
            <v>COP-145-2014 Terminado Rehabilitación FDL TUNJUELITO Local SD -</v>
          </cell>
          <cell r="AU2417">
            <v>0</v>
          </cell>
          <cell r="AV2417" t="str">
            <v>reservado por el FDL</v>
          </cell>
        </row>
        <row r="2418">
          <cell r="AP2418">
            <v>325491</v>
          </cell>
          <cell r="AQ2418">
            <v>6001854</v>
          </cell>
          <cell r="AR2418">
            <v>6</v>
          </cell>
          <cell r="AS2418">
            <v>42313</v>
          </cell>
          <cell r="AT2418" t="str">
            <v>IDU-2053-2015 Terminado Acciones de Movilidad IDU Circuito Movilidad  -</v>
          </cell>
          <cell r="AU2418">
            <v>0</v>
          </cell>
          <cell r="AV2418" t="str">
            <v xml:space="preserve">Implementación Bicicarriles y Ciclorrutas IDU-2053-2014  En Diseño
</v>
          </cell>
        </row>
        <row r="2419">
          <cell r="AP2419">
            <v>325503</v>
          </cell>
          <cell r="AQ2419">
            <v>6001858</v>
          </cell>
          <cell r="AR2419">
            <v>6</v>
          </cell>
          <cell r="AS2419">
            <v>42412</v>
          </cell>
          <cell r="AT2419" t="str">
            <v>IDU-1806-2015 Contratado Mantenimiento Periódico IDU Arterial BRIGADA DE REACCIÓN VIAL -</v>
          </cell>
          <cell r="AU2419">
            <v>0</v>
          </cell>
          <cell r="AV2419" t="str">
            <v>sc</v>
          </cell>
        </row>
        <row r="2420">
          <cell r="AP2420">
            <v>325505</v>
          </cell>
          <cell r="AQ2420">
            <v>6001858</v>
          </cell>
          <cell r="AR2420">
            <v>6</v>
          </cell>
          <cell r="AS2420">
            <v>42412</v>
          </cell>
          <cell r="AT2420" t="str">
            <v>IDU-1806-2015 Contratado Mantenimiento Periódico IDU Arterial BRIGADA DE REACCIÓN VIAL -</v>
          </cell>
          <cell r="AU2420">
            <v>0</v>
          </cell>
          <cell r="AV2420" t="str">
            <v>sc</v>
          </cell>
        </row>
        <row r="2421">
          <cell r="AP2421">
            <v>325514</v>
          </cell>
          <cell r="AQ2421">
            <v>6001862</v>
          </cell>
          <cell r="AR2421">
            <v>6</v>
          </cell>
          <cell r="AS2421">
            <v>42412</v>
          </cell>
          <cell r="AT2421" t="str">
            <v>IDU-1806-2015 Contratado Mantenimiento Periódico IDU Arterial BRIGADA DE REACCIÓN VIAL -</v>
          </cell>
          <cell r="AU2421">
            <v>0</v>
          </cell>
          <cell r="AV2421" t="str">
            <v>sc</v>
          </cell>
        </row>
        <row r="2422">
          <cell r="AP2422">
            <v>325516</v>
          </cell>
          <cell r="AQ2422">
            <v>6001862</v>
          </cell>
          <cell r="AR2422">
            <v>6</v>
          </cell>
          <cell r="AS2422">
            <v>42412</v>
          </cell>
          <cell r="AT2422" t="str">
            <v>IDU-1806-2015 Contratado Mantenimiento Periódico IDU Arterial BRIGADA DE REACCIÓN VIAL -</v>
          </cell>
          <cell r="AU2422">
            <v>0</v>
          </cell>
          <cell r="AV2422" t="str">
            <v>sc</v>
          </cell>
        </row>
        <row r="2423">
          <cell r="AP2423">
            <v>325534</v>
          </cell>
          <cell r="AQ2423">
            <v>50008015</v>
          </cell>
          <cell r="AR2423">
            <v>6</v>
          </cell>
          <cell r="AS2423">
            <v>42585</v>
          </cell>
          <cell r="AT2423" t="str">
            <v>COP-145-2014 Terminado Rehabilitación FDL TUNJUELITO Circuito Movilidad SD -</v>
          </cell>
          <cell r="AU2423">
            <v>0</v>
          </cell>
          <cell r="AV2423" t="str">
            <v>reservado por el FDL</v>
          </cell>
        </row>
        <row r="2424">
          <cell r="AP2424">
            <v>325711</v>
          </cell>
          <cell r="AQ2424">
            <v>6001928</v>
          </cell>
          <cell r="AR2424">
            <v>6</v>
          </cell>
          <cell r="AS2424">
            <v>42389</v>
          </cell>
          <cell r="AT2424" t="str">
            <v>SD Terminado Acciones de Movilidad UAERMV Local Salvando Vidas -</v>
          </cell>
          <cell r="AU2424">
            <v>0</v>
          </cell>
          <cell r="AV2424" t="str">
            <v>sc</v>
          </cell>
        </row>
        <row r="2425">
          <cell r="AP2425">
            <v>325720</v>
          </cell>
          <cell r="AQ2425">
            <v>50008024</v>
          </cell>
          <cell r="AR2425">
            <v>6</v>
          </cell>
          <cell r="AS2425">
            <v>42313</v>
          </cell>
          <cell r="AT2425" t="str">
            <v>IDU-1804-2013 Terminado Mantenimiento Periódico IDU Arterial  -</v>
          </cell>
          <cell r="AU2425">
            <v>0</v>
          </cell>
          <cell r="AV2425" t="str">
            <v>intervencion IDU Mantenimiento Periódico IDU-1804-2013 tipo de malla arterial</v>
          </cell>
        </row>
        <row r="2426">
          <cell r="AP2426">
            <v>325734</v>
          </cell>
          <cell r="AQ2426">
            <v>6001933</v>
          </cell>
          <cell r="AR2426">
            <v>6</v>
          </cell>
          <cell r="AS2426">
            <v>42313</v>
          </cell>
          <cell r="AT2426" t="str">
            <v>IDU-72-2008 Terminado Rehabilitación IDU Circuito Movilidad  -Calzada2-POLIZA ESTABILIDAD ACTIVA</v>
          </cell>
          <cell r="AU2426">
            <v>43307</v>
          </cell>
          <cell r="AV2426" t="str">
            <v>poliza estabilidad activa IDU 072/08</v>
          </cell>
        </row>
        <row r="2427">
          <cell r="AP2427">
            <v>502983</v>
          </cell>
          <cell r="AQ2427">
            <v>6001016</v>
          </cell>
          <cell r="AR2427">
            <v>6</v>
          </cell>
          <cell r="AS2427">
            <v>42313</v>
          </cell>
          <cell r="AT2427" t="str">
            <v>IDU-1804-2013 Terminado Mantenimiento Periódico IDU Arterial  -</v>
          </cell>
          <cell r="AU2427">
            <v>0</v>
          </cell>
          <cell r="AV2427" t="str">
            <v>sc</v>
          </cell>
        </row>
        <row r="2428">
          <cell r="AP2428">
            <v>502988</v>
          </cell>
          <cell r="AQ2428">
            <v>6001960</v>
          </cell>
          <cell r="AR2428">
            <v>6</v>
          </cell>
          <cell r="AS2428">
            <v>42313</v>
          </cell>
          <cell r="AT2428" t="str">
            <v>IDU-1804-2013 Terminado Mantenimiento Periódico IDU Arterial  -</v>
          </cell>
          <cell r="AU2428">
            <v>0</v>
          </cell>
          <cell r="AV2428" t="str">
            <v>sc</v>
          </cell>
        </row>
        <row r="2429">
          <cell r="AP2429">
            <v>502993</v>
          </cell>
          <cell r="AQ2429">
            <v>6001961</v>
          </cell>
          <cell r="AR2429">
            <v>6</v>
          </cell>
          <cell r="AS2429">
            <v>42313</v>
          </cell>
          <cell r="AT2429" t="str">
            <v>IDU-1804-2013 Terminado Mantenimiento Periódico IDU Arterial  -</v>
          </cell>
          <cell r="AU2429">
            <v>0</v>
          </cell>
          <cell r="AV2429" t="str">
            <v>sc</v>
          </cell>
        </row>
        <row r="2430">
          <cell r="AP2430">
            <v>502995</v>
          </cell>
          <cell r="AQ2430">
            <v>6001961</v>
          </cell>
          <cell r="AR2430">
            <v>6</v>
          </cell>
          <cell r="AS2430">
            <v>42313</v>
          </cell>
          <cell r="AT2430" t="str">
            <v>IDU-1804-2013 Terminado Mantenimiento Periódico IDU Arterial  -</v>
          </cell>
          <cell r="AU2430">
            <v>0</v>
          </cell>
          <cell r="AV2430" t="str">
            <v>sc</v>
          </cell>
        </row>
        <row r="2431">
          <cell r="AP2431">
            <v>508700</v>
          </cell>
          <cell r="AQ2431">
            <v>6001962</v>
          </cell>
          <cell r="AR2431">
            <v>6</v>
          </cell>
          <cell r="AS2431">
            <v>42412</v>
          </cell>
          <cell r="AT2431" t="str">
            <v>IDU-1806-2015 Contratado Mantenimiento Periódico IDU Arterial BRIGADA DE REACCIÓN VIAL --POLIZA ESTABILIDAD ACTIVA</v>
          </cell>
          <cell r="AU2431">
            <v>44250</v>
          </cell>
          <cell r="AV2431" t="str">
            <v>sc</v>
          </cell>
        </row>
        <row r="2432">
          <cell r="AP2432">
            <v>510309</v>
          </cell>
          <cell r="AQ2432">
            <v>6001978</v>
          </cell>
          <cell r="AR2432">
            <v>6</v>
          </cell>
          <cell r="AS2432">
            <v>42412</v>
          </cell>
          <cell r="AT2432" t="str">
            <v>IDU-1806-2015 Contratado Mantenimiento Periódico IDU Arterial BRIGADA DE REACCIÓN VIAL --POLIZA ESTABILIDAD ACTIVA</v>
          </cell>
          <cell r="AV2432" t="str">
            <v>sc</v>
          </cell>
        </row>
        <row r="2433">
          <cell r="AP2433">
            <v>530228</v>
          </cell>
          <cell r="AQ2433">
            <v>6001980</v>
          </cell>
          <cell r="AR2433">
            <v>6</v>
          </cell>
          <cell r="AS2433">
            <v>42412</v>
          </cell>
          <cell r="AT2433" t="str">
            <v>IDU-1806-2015 Contratado Mantenimiento Periódico IDU Arterial BRIGADA DE REACCIÓN VIAL -Calzada2-POLIZA ESTABILIDAD ACTIVA</v>
          </cell>
          <cell r="AV2433" t="str">
            <v>sc</v>
          </cell>
        </row>
        <row r="2434">
          <cell r="AP2434">
            <v>530672</v>
          </cell>
          <cell r="AQ2434">
            <v>6001965</v>
          </cell>
          <cell r="AR2434">
            <v>6</v>
          </cell>
          <cell r="AS2434">
            <v>42313</v>
          </cell>
          <cell r="AT2434" t="str">
            <v>IDU-1804-2013 Terminado Mantenimiento Periódico IDU Arterial  -</v>
          </cell>
          <cell r="AV2434" t="str">
            <v>sc</v>
          </cell>
        </row>
        <row r="2435">
          <cell r="AP2435">
            <v>530677</v>
          </cell>
          <cell r="AQ2435">
            <v>6001981</v>
          </cell>
          <cell r="AR2435">
            <v>6</v>
          </cell>
          <cell r="AS2435">
            <v>42313</v>
          </cell>
          <cell r="AT2435" t="str">
            <v>IDU-1804-2013 Terminado Mantenimiento Periódico IDU Arterial  -</v>
          </cell>
          <cell r="AV2435" t="str">
            <v>sc</v>
          </cell>
        </row>
        <row r="2436">
          <cell r="AP2436">
            <v>530679</v>
          </cell>
          <cell r="AQ2436">
            <v>6001981</v>
          </cell>
          <cell r="AR2436">
            <v>6</v>
          </cell>
          <cell r="AS2436">
            <v>42313</v>
          </cell>
          <cell r="AT2436" t="str">
            <v>IDU-1804-2013 Terminado Mantenimiento Periódico IDU Arterial  -</v>
          </cell>
          <cell r="AV2436" t="str">
            <v>sc</v>
          </cell>
        </row>
        <row r="2437">
          <cell r="AP2437">
            <v>533709</v>
          </cell>
          <cell r="AQ2437">
            <v>6001974</v>
          </cell>
          <cell r="AR2437">
            <v>6</v>
          </cell>
          <cell r="AS2437">
            <v>42412</v>
          </cell>
          <cell r="AT2437" t="str">
            <v>IDU-1806-2015 Contratado Mantenimiento Periódico IDU Arterial BRIGADA DE REACCIÓN VIAL -</v>
          </cell>
          <cell r="AV2437" t="str">
            <v>sc</v>
          </cell>
        </row>
        <row r="2438">
          <cell r="AP2438">
            <v>533719</v>
          </cell>
          <cell r="AQ2438">
            <v>6001974</v>
          </cell>
          <cell r="AR2438">
            <v>6</v>
          </cell>
          <cell r="AS2438">
            <v>42412</v>
          </cell>
          <cell r="AT2438" t="str">
            <v>IDU-1806-2015 Contratado Mantenimiento Periódico IDU Arterial BRIGADA DE REACCIÓN VIAL -</v>
          </cell>
          <cell r="AV2438" t="str">
            <v>sc</v>
          </cell>
        </row>
        <row r="2439">
          <cell r="AP2439">
            <v>533720</v>
          </cell>
          <cell r="AQ2439">
            <v>6001974</v>
          </cell>
          <cell r="AR2439">
            <v>6</v>
          </cell>
          <cell r="AS2439">
            <v>42412</v>
          </cell>
          <cell r="AT2439" t="str">
            <v>IDU-1806-2015 Contratado Mantenimiento Periódico IDU Arterial BRIGADA DE REACCIÓN VIAL -</v>
          </cell>
          <cell r="AV2439" t="str">
            <v>sc</v>
          </cell>
        </row>
        <row r="2440">
          <cell r="AP2440">
            <v>533740</v>
          </cell>
          <cell r="AQ2440">
            <v>6001974</v>
          </cell>
          <cell r="AR2440">
            <v>6</v>
          </cell>
          <cell r="AS2440">
            <v>42412</v>
          </cell>
          <cell r="AT2440" t="str">
            <v>IDU-1806-2015 Contratado Mantenimiento Periódico IDU Arterial BRIGADA DE REACCIÓN VIAL -</v>
          </cell>
          <cell r="AV2440" t="str">
            <v>sc</v>
          </cell>
        </row>
        <row r="2441">
          <cell r="AP2441">
            <v>600052</v>
          </cell>
          <cell r="AQ2441">
            <v>6001923</v>
          </cell>
          <cell r="AR2441">
            <v>6</v>
          </cell>
          <cell r="AS2441">
            <v>42313</v>
          </cell>
          <cell r="AT2441" t="str">
            <v>IDU-57-2012 Terminado Acciones de Movilidad IDU Arterial  -</v>
          </cell>
          <cell r="AV2441" t="str">
            <v>sc</v>
          </cell>
        </row>
        <row r="2442">
          <cell r="AP2442">
            <v>600054</v>
          </cell>
          <cell r="AQ2442">
            <v>6001923</v>
          </cell>
          <cell r="AR2442">
            <v>6</v>
          </cell>
          <cell r="AS2442">
            <v>42313</v>
          </cell>
          <cell r="AT2442" t="str">
            <v>IDU-72-2008 Terminado Acciones de Movilidad IDU Arterial  -</v>
          </cell>
          <cell r="AV2442" t="str">
            <v>sc</v>
          </cell>
        </row>
        <row r="2443">
          <cell r="AP2443">
            <v>601595</v>
          </cell>
          <cell r="AQ2443">
            <v>6001257</v>
          </cell>
          <cell r="AR2443">
            <v>6</v>
          </cell>
          <cell r="AS2443">
            <v>42313</v>
          </cell>
          <cell r="AT2443" t="str">
            <v>IDU-72-2008 Terminado Rehabilitación IDU Arterial  --POLIZA ESTABILIDAD ACTIVA</v>
          </cell>
          <cell r="AV2443" t="str">
            <v>sc</v>
          </cell>
        </row>
        <row r="2444">
          <cell r="AP2444">
            <v>601597</v>
          </cell>
          <cell r="AQ2444">
            <v>6001257</v>
          </cell>
          <cell r="AR2444">
            <v>6</v>
          </cell>
          <cell r="AS2444">
            <v>42313</v>
          </cell>
          <cell r="AT2444" t="str">
            <v>IDU-72-2008 Terminado Rehabilitación IDU Arterial  --POLIZA ESTABILIDAD ACTIVA</v>
          </cell>
          <cell r="AV2444" t="str">
            <v>sc</v>
          </cell>
        </row>
        <row r="2445">
          <cell r="AP2445">
            <v>601602</v>
          </cell>
          <cell r="AQ2445">
            <v>6001264</v>
          </cell>
          <cell r="AR2445">
            <v>6</v>
          </cell>
          <cell r="AS2445">
            <v>42313</v>
          </cell>
          <cell r="AT2445" t="str">
            <v>IDU-72-2008 Terminado Rehabilitación IDU Arterial  --POLIZA ESTABILIDAD ACTIVA</v>
          </cell>
          <cell r="AV2445" t="str">
            <v>sc</v>
          </cell>
        </row>
        <row r="2446">
          <cell r="AP2446">
            <v>601604</v>
          </cell>
          <cell r="AQ2446">
            <v>6001264</v>
          </cell>
          <cell r="AR2446">
            <v>6</v>
          </cell>
          <cell r="AS2446">
            <v>42313</v>
          </cell>
          <cell r="AT2446" t="str">
            <v>IDU-72-2008 Terminado Rehabilitación IDU Arterial  --POLIZA ESTABILIDAD ACTIVA</v>
          </cell>
          <cell r="AV2446" t="str">
            <v>sc</v>
          </cell>
        </row>
        <row r="2447">
          <cell r="AP2447">
            <v>601609</v>
          </cell>
          <cell r="AQ2447">
            <v>6001274</v>
          </cell>
          <cell r="AR2447">
            <v>6</v>
          </cell>
          <cell r="AS2447">
            <v>42313</v>
          </cell>
          <cell r="AT2447" t="str">
            <v>IDU-72-2008 Terminado Rehabilitación IDU Arterial  -Calzada2-4-POLIZA ESTABILIDAD ACTIVA</v>
          </cell>
          <cell r="AV2447" t="str">
            <v>sc</v>
          </cell>
        </row>
        <row r="2448">
          <cell r="AP2448">
            <v>601611</v>
          </cell>
          <cell r="AQ2448">
            <v>6001274</v>
          </cell>
          <cell r="AR2448">
            <v>6</v>
          </cell>
          <cell r="AS2448">
            <v>42313</v>
          </cell>
          <cell r="AT2448" t="str">
            <v>IDU-72-2008 Terminado Rehabilitación IDU Arterial  -Calzada2-4-POLIZA ESTABILIDAD ACTIVA</v>
          </cell>
          <cell r="AV2448" t="str">
            <v>sc</v>
          </cell>
        </row>
        <row r="2449">
          <cell r="AP2449">
            <v>601665</v>
          </cell>
          <cell r="AQ2449">
            <v>6001246</v>
          </cell>
          <cell r="AR2449">
            <v>6</v>
          </cell>
          <cell r="AS2449">
            <v>42313</v>
          </cell>
          <cell r="AT2449" t="str">
            <v>IDU-72-2008 Terminado Rehabilitación IDU Arterial  -Calzada2-4-POLIZA ESTABILIDAD ACTIVA</v>
          </cell>
          <cell r="AV2449" t="str">
            <v>sc</v>
          </cell>
        </row>
        <row r="2450">
          <cell r="AP2450">
            <v>601667</v>
          </cell>
          <cell r="AQ2450">
            <v>6001246</v>
          </cell>
          <cell r="AR2450">
            <v>6</v>
          </cell>
          <cell r="AS2450">
            <v>42313</v>
          </cell>
          <cell r="AT2450" t="str">
            <v>IDU-72-2008 Terminado Rehabilitación IDU Arterial  -Calzada2-4-POLIZA ESTABILIDAD ACTIVA</v>
          </cell>
          <cell r="AV2450" t="str">
            <v>sc</v>
          </cell>
        </row>
        <row r="2451">
          <cell r="AP2451">
            <v>602052</v>
          </cell>
          <cell r="AQ2451">
            <v>6000566</v>
          </cell>
          <cell r="AR2451">
            <v>6</v>
          </cell>
          <cell r="AS2451">
            <v>42412</v>
          </cell>
          <cell r="AT2451" t="str">
            <v>IDU-1806-2015 Contratado Mantenimiento Periódico IDU Arterial BRIGADA DE REACCIÓN VIAL -</v>
          </cell>
          <cell r="AV2451" t="str">
            <v>sc</v>
          </cell>
        </row>
        <row r="2452">
          <cell r="AP2452">
            <v>602054</v>
          </cell>
          <cell r="AQ2452">
            <v>6000566</v>
          </cell>
          <cell r="AR2452">
            <v>6</v>
          </cell>
          <cell r="AS2452">
            <v>42412</v>
          </cell>
          <cell r="AT2452" t="str">
            <v>IDU-1806-2015 Contratado Mantenimiento Periódico IDU Arterial BRIGADA DE REACCIÓN VIAL -</v>
          </cell>
          <cell r="AV2452" t="str">
            <v>sc</v>
          </cell>
        </row>
        <row r="2453">
          <cell r="AP2453">
            <v>602056</v>
          </cell>
          <cell r="AQ2453">
            <v>6000566</v>
          </cell>
          <cell r="AR2453">
            <v>6</v>
          </cell>
          <cell r="AS2453">
            <v>42412</v>
          </cell>
          <cell r="AT2453" t="str">
            <v>IDU-1806-2015 Contratado Mantenimiento Periódico IDU Arterial BRIGADA DE REACCIÓN VIAL -</v>
          </cell>
          <cell r="AV2453" t="str">
            <v>sc</v>
          </cell>
        </row>
        <row r="2454">
          <cell r="AP2454">
            <v>602058</v>
          </cell>
          <cell r="AQ2454">
            <v>6000566</v>
          </cell>
          <cell r="AR2454">
            <v>6</v>
          </cell>
          <cell r="AS2454">
            <v>42412</v>
          </cell>
          <cell r="AT2454" t="str">
            <v>IDU-1806-2015 Contratado Mantenimiento Periódico IDU Arterial BRIGADA DE REACCIÓN VIAL -</v>
          </cell>
          <cell r="AV2454" t="str">
            <v>sc</v>
          </cell>
        </row>
        <row r="2455">
          <cell r="AP2455">
            <v>602063</v>
          </cell>
          <cell r="AQ2455">
            <v>6000599</v>
          </cell>
          <cell r="AR2455">
            <v>6</v>
          </cell>
          <cell r="AS2455">
            <v>42412</v>
          </cell>
          <cell r="AT2455" t="str">
            <v>IDU-1806-2015 Contratado Mantenimiento Periódico IDU Arterial BRIGADA DE REACCIÓN VIAL -</v>
          </cell>
          <cell r="AV2455" t="str">
            <v>sc</v>
          </cell>
        </row>
        <row r="2456">
          <cell r="AP2456">
            <v>602065</v>
          </cell>
          <cell r="AQ2456">
            <v>6000599</v>
          </cell>
          <cell r="AR2456">
            <v>6</v>
          </cell>
          <cell r="AS2456">
            <v>42412</v>
          </cell>
          <cell r="AT2456" t="str">
            <v>IDU-1806-2015 Contratado Mantenimiento Periódico IDU Arterial BRIGADA DE REACCIÓN VIAL -</v>
          </cell>
          <cell r="AV2456" t="str">
            <v>sc</v>
          </cell>
        </row>
        <row r="2457">
          <cell r="AP2457">
            <v>602067</v>
          </cell>
          <cell r="AQ2457">
            <v>6000599</v>
          </cell>
          <cell r="AR2457">
            <v>6</v>
          </cell>
          <cell r="AS2457">
            <v>42412</v>
          </cell>
          <cell r="AT2457" t="str">
            <v>IDU-1806-2015 Contratado Mantenimiento Periódico IDU Arterial BRIGADA DE REACCIÓN VIAL -</v>
          </cell>
          <cell r="AV2457" t="str">
            <v>sc</v>
          </cell>
        </row>
        <row r="2458">
          <cell r="AP2458">
            <v>602069</v>
          </cell>
          <cell r="AQ2458">
            <v>6000599</v>
          </cell>
          <cell r="AR2458">
            <v>6</v>
          </cell>
          <cell r="AS2458">
            <v>42412</v>
          </cell>
          <cell r="AT2458" t="str">
            <v>IDU-1806-2015 Contratado Mantenimiento Periódico IDU Arterial BRIGADA DE REACCIÓN VIAL -</v>
          </cell>
          <cell r="AV2458" t="str">
            <v>sc</v>
          </cell>
        </row>
        <row r="2459">
          <cell r="AP2459">
            <v>602076</v>
          </cell>
          <cell r="AQ2459">
            <v>6001182</v>
          </cell>
          <cell r="AR2459">
            <v>6</v>
          </cell>
          <cell r="AS2459">
            <v>42412</v>
          </cell>
          <cell r="AT2459" t="str">
            <v>IDU-1806-2015 Contratado Mantenimiento Periódico IDU Arterial BRIGADA DE REACCIÓN VIAL --POLIZA ESTABILIDAD ACTIVA</v>
          </cell>
          <cell r="AV2459" t="str">
            <v>sc</v>
          </cell>
        </row>
        <row r="2460">
          <cell r="AP2460">
            <v>602078</v>
          </cell>
          <cell r="AQ2460">
            <v>6001182</v>
          </cell>
          <cell r="AR2460">
            <v>6</v>
          </cell>
          <cell r="AS2460">
            <v>42412</v>
          </cell>
          <cell r="AT2460" t="str">
            <v>IDU-1806-2015 Contratado Mantenimiento Periódico IDU Arterial BRIGADA DE REACCIÓN VIAL --POLIZA ESTABILIDAD ACTIVA</v>
          </cell>
          <cell r="AV2460" t="str">
            <v>sc</v>
          </cell>
        </row>
        <row r="2461">
          <cell r="AP2461">
            <v>602080</v>
          </cell>
          <cell r="AQ2461">
            <v>6001182</v>
          </cell>
          <cell r="AR2461">
            <v>6</v>
          </cell>
          <cell r="AS2461">
            <v>42412</v>
          </cell>
          <cell r="AT2461" t="str">
            <v>IDU-1806-2015 Contratado Mantenimiento Periódico IDU Arterial BRIGADA DE REACCIÓN VIAL --POLIZA ESTABILIDAD ACTIVA</v>
          </cell>
          <cell r="AV2461" t="str">
            <v>sc</v>
          </cell>
        </row>
        <row r="2462">
          <cell r="AP2462">
            <v>602087</v>
          </cell>
          <cell r="AQ2462">
            <v>6001209</v>
          </cell>
          <cell r="AR2462">
            <v>6</v>
          </cell>
          <cell r="AS2462">
            <v>42412</v>
          </cell>
          <cell r="AT2462" t="str">
            <v>IDU-1806-2015 Contratado Mantenimiento Periódico IDU Arterial BRIGADA DE REACCIÓN VIAL -</v>
          </cell>
          <cell r="AV2462" t="str">
            <v>sc</v>
          </cell>
        </row>
        <row r="2463">
          <cell r="AP2463">
            <v>602089</v>
          </cell>
          <cell r="AQ2463">
            <v>6001209</v>
          </cell>
          <cell r="AR2463">
            <v>6</v>
          </cell>
          <cell r="AS2463">
            <v>42412</v>
          </cell>
          <cell r="AT2463" t="str">
            <v>IDU-1806-2015 Contratado Mantenimiento Periódico IDU Arterial BRIGADA DE REACCIÓN VIAL -</v>
          </cell>
          <cell r="AV2463" t="str">
            <v>sc</v>
          </cell>
        </row>
        <row r="2464">
          <cell r="AP2464">
            <v>602091</v>
          </cell>
          <cell r="AQ2464">
            <v>6001209</v>
          </cell>
          <cell r="AR2464">
            <v>6</v>
          </cell>
          <cell r="AS2464">
            <v>42412</v>
          </cell>
          <cell r="AT2464" t="str">
            <v>IDU-1806-2015 Contratado Mantenimiento Periódico IDU Arterial BRIGADA DE REACCIÓN VIAL -</v>
          </cell>
          <cell r="AV2464" t="str">
            <v>sc</v>
          </cell>
        </row>
        <row r="2465">
          <cell r="AP2465">
            <v>602098</v>
          </cell>
          <cell r="AQ2465">
            <v>6001219</v>
          </cell>
          <cell r="AR2465">
            <v>6</v>
          </cell>
          <cell r="AS2465">
            <v>42412</v>
          </cell>
          <cell r="AT2465" t="str">
            <v>IDU-1806-2015 Contratado Mantenimiento Periódico IDU Arterial BRIGADA DE REACCIÓN VIAL --POLIZA ESTABILIDAD ACTIVA</v>
          </cell>
          <cell r="AV2465" t="str">
            <v>sc</v>
          </cell>
        </row>
        <row r="2466">
          <cell r="AP2466">
            <v>602100</v>
          </cell>
          <cell r="AQ2466">
            <v>6001219</v>
          </cell>
          <cell r="AR2466">
            <v>6</v>
          </cell>
          <cell r="AS2466">
            <v>42412</v>
          </cell>
          <cell r="AT2466" t="str">
            <v>IDU-1806-2015 Contratado Mantenimiento Periódico IDU Arterial BRIGADA DE REACCIÓN VIAL --POLIZA ESTABILIDAD ACTIVA</v>
          </cell>
          <cell r="AV2466" t="str">
            <v>sc</v>
          </cell>
        </row>
        <row r="2467">
          <cell r="AP2467">
            <v>602102</v>
          </cell>
          <cell r="AQ2467">
            <v>6001219</v>
          </cell>
          <cell r="AR2467">
            <v>6</v>
          </cell>
          <cell r="AS2467">
            <v>42412</v>
          </cell>
          <cell r="AT2467" t="str">
            <v>IDU-1806-2015 Contratado Mantenimiento Periódico IDU Arterial BRIGADA DE REACCIÓN VIAL --POLIZA ESTABILIDAD ACTIVA</v>
          </cell>
          <cell r="AV2467" t="str">
            <v>sc</v>
          </cell>
        </row>
        <row r="2468">
          <cell r="AP2468">
            <v>602109</v>
          </cell>
          <cell r="AQ2468">
            <v>6001275</v>
          </cell>
          <cell r="AR2468">
            <v>6</v>
          </cell>
          <cell r="AS2468">
            <v>42412</v>
          </cell>
          <cell r="AT2468" t="str">
            <v>IDU-1806-2015 Contratado Mantenimiento Periódico IDU Arterial BRIGADA DE REACCIÓN VIAL --POLIZA ESTABILIDAD ACTIVA</v>
          </cell>
          <cell r="AV2468" t="str">
            <v>sc</v>
          </cell>
        </row>
        <row r="2469">
          <cell r="AP2469">
            <v>602111</v>
          </cell>
          <cell r="AQ2469">
            <v>6001275</v>
          </cell>
          <cell r="AR2469">
            <v>6</v>
          </cell>
          <cell r="AS2469">
            <v>42412</v>
          </cell>
          <cell r="AT2469" t="str">
            <v>IDU-1806-2015 Contratado Mantenimiento Periódico IDU Arterial BRIGADA DE REACCIÓN VIAL --POLIZA ESTABILIDAD ACTIVA</v>
          </cell>
          <cell r="AV2469" t="str">
            <v>sc</v>
          </cell>
        </row>
        <row r="2470">
          <cell r="AP2470">
            <v>602113</v>
          </cell>
          <cell r="AQ2470">
            <v>6001275</v>
          </cell>
          <cell r="AR2470">
            <v>6</v>
          </cell>
          <cell r="AS2470">
            <v>42412</v>
          </cell>
          <cell r="AT2470" t="str">
            <v>IDU-1806-2015 Contratado Mantenimiento Periódico IDU Arterial BRIGADA DE REACCIÓN VIAL --POLIZA ESTABILIDAD ACTIVA</v>
          </cell>
          <cell r="AV2470" t="str">
            <v>sc</v>
          </cell>
        </row>
        <row r="2471">
          <cell r="AP2471">
            <v>602120</v>
          </cell>
          <cell r="AQ2471">
            <v>6001824</v>
          </cell>
          <cell r="AR2471">
            <v>6</v>
          </cell>
          <cell r="AS2471">
            <v>42412</v>
          </cell>
          <cell r="AT2471" t="str">
            <v>IDU-1806-2015 Contratado Mantenimiento Periódico IDU Arterial BRIGADA DE REACCIÓN VIAL --POLIZA ESTABILIDAD ACTIVA</v>
          </cell>
          <cell r="AV2471" t="str">
            <v>sc</v>
          </cell>
        </row>
        <row r="2472">
          <cell r="AP2472">
            <v>602122</v>
          </cell>
          <cell r="AQ2472">
            <v>6001824</v>
          </cell>
          <cell r="AR2472">
            <v>6</v>
          </cell>
          <cell r="AS2472">
            <v>42412</v>
          </cell>
          <cell r="AT2472" t="str">
            <v>IDU-1806-2015 Contratado Mantenimiento Periódico IDU Arterial BRIGADA DE REACCIÓN VIAL --POLIZA ESTABILIDAD ACTIVA</v>
          </cell>
          <cell r="AV2472" t="str">
            <v>sc</v>
          </cell>
        </row>
        <row r="2473">
          <cell r="AP2473">
            <v>602124</v>
          </cell>
          <cell r="AQ2473">
            <v>6001824</v>
          </cell>
          <cell r="AR2473">
            <v>6</v>
          </cell>
          <cell r="AS2473">
            <v>42412</v>
          </cell>
          <cell r="AT2473" t="str">
            <v>IDU-1806-2015 Contratado Mantenimiento Periódico IDU Arterial BRIGADA DE REACCIÓN VIAL --POLIZA ESTABILIDAD ACTIVA</v>
          </cell>
          <cell r="AV2473" t="str">
            <v>sc</v>
          </cell>
        </row>
        <row r="2474">
          <cell r="AP2474">
            <v>602129</v>
          </cell>
          <cell r="AQ2474">
            <v>6001836</v>
          </cell>
          <cell r="AR2474">
            <v>6</v>
          </cell>
          <cell r="AS2474">
            <v>42412</v>
          </cell>
          <cell r="AT2474" t="str">
            <v>IDU-1806-2015 Contratado Mantenimiento Periódico IDU Arterial BRIGADA DE REACCIÓN VIAL -</v>
          </cell>
          <cell r="AV2474" t="str">
            <v>sc</v>
          </cell>
        </row>
        <row r="2475">
          <cell r="AP2475">
            <v>602131</v>
          </cell>
          <cell r="AQ2475">
            <v>6001836</v>
          </cell>
          <cell r="AR2475">
            <v>6</v>
          </cell>
          <cell r="AS2475">
            <v>42412</v>
          </cell>
          <cell r="AT2475" t="str">
            <v>IDU-1806-2015 Contratado Mantenimiento Periódico IDU Arterial BRIGADA DE REACCIÓN VIAL -</v>
          </cell>
          <cell r="AV2475" t="str">
            <v>sc</v>
          </cell>
        </row>
        <row r="2476">
          <cell r="AP2476">
            <v>602133</v>
          </cell>
          <cell r="AQ2476">
            <v>6001836</v>
          </cell>
          <cell r="AR2476">
            <v>6</v>
          </cell>
          <cell r="AS2476">
            <v>42412</v>
          </cell>
          <cell r="AT2476" t="str">
            <v>IDU-1806-2015 Contratado Mantenimiento Periódico IDU Arterial BRIGADA DE REACCIÓN VIAL -</v>
          </cell>
          <cell r="AV2476" t="str">
            <v>sc</v>
          </cell>
        </row>
        <row r="2477">
          <cell r="AP2477">
            <v>602135</v>
          </cell>
          <cell r="AQ2477">
            <v>6001836</v>
          </cell>
          <cell r="AR2477">
            <v>6</v>
          </cell>
          <cell r="AS2477">
            <v>42412</v>
          </cell>
          <cell r="AT2477" t="str">
            <v>IDU-1806-2015 Contratado Mantenimiento Periódico IDU Arterial BRIGADA DE REACCIÓN VIAL -</v>
          </cell>
          <cell r="AV2477" t="str">
            <v>sc</v>
          </cell>
        </row>
        <row r="2478">
          <cell r="AP2478">
            <v>602151</v>
          </cell>
          <cell r="AQ2478">
            <v>6001842</v>
          </cell>
          <cell r="AR2478">
            <v>6</v>
          </cell>
          <cell r="AS2478">
            <v>42412</v>
          </cell>
          <cell r="AT2478" t="str">
            <v>IDU-1806-2015 Contratado Mantenimiento Periódico IDU Arterial BRIGADA DE REACCIÓN VIAL -</v>
          </cell>
          <cell r="AV2478" t="str">
            <v>sc</v>
          </cell>
        </row>
        <row r="2479">
          <cell r="AP2479">
            <v>602153</v>
          </cell>
          <cell r="AQ2479">
            <v>6001842</v>
          </cell>
          <cell r="AR2479">
            <v>6</v>
          </cell>
          <cell r="AS2479">
            <v>42412</v>
          </cell>
          <cell r="AT2479" t="str">
            <v>IDU-1806-2015 Contratado Mantenimiento Periódico IDU Arterial BRIGADA DE REACCIÓN VIAL -</v>
          </cell>
          <cell r="AV2479" t="str">
            <v>sc</v>
          </cell>
        </row>
        <row r="2480">
          <cell r="AP2480">
            <v>602155</v>
          </cell>
          <cell r="AQ2480">
            <v>6001842</v>
          </cell>
          <cell r="AR2480">
            <v>6</v>
          </cell>
          <cell r="AS2480">
            <v>42412</v>
          </cell>
          <cell r="AT2480" t="str">
            <v>IDU-1806-2015 Contratado Mantenimiento Periódico IDU Arterial BRIGADA DE REACCIÓN VIAL -</v>
          </cell>
          <cell r="AV2480" t="str">
            <v>sc</v>
          </cell>
        </row>
        <row r="2481">
          <cell r="AP2481">
            <v>602157</v>
          </cell>
          <cell r="AQ2481">
            <v>6001842</v>
          </cell>
          <cell r="AR2481">
            <v>6</v>
          </cell>
          <cell r="AS2481">
            <v>42412</v>
          </cell>
          <cell r="AT2481" t="str">
            <v>IDU-1806-2015 Contratado Mantenimiento Periódico IDU Arterial BRIGADA DE REACCIÓN VIAL -</v>
          </cell>
          <cell r="AV2481" t="str">
            <v>sc</v>
          </cell>
        </row>
        <row r="2482">
          <cell r="AP2482">
            <v>602162</v>
          </cell>
          <cell r="AQ2482">
            <v>6001904</v>
          </cell>
          <cell r="AR2482">
            <v>6</v>
          </cell>
          <cell r="AS2482">
            <v>42412</v>
          </cell>
          <cell r="AT2482" t="str">
            <v>IDU-1806-2015 Contratado Mantenimiento Periódico IDU Arterial BRIGADA DE REACCIÓN VIAL -</v>
          </cell>
          <cell r="AV2482" t="str">
            <v>sc</v>
          </cell>
        </row>
        <row r="2483">
          <cell r="AP2483">
            <v>602164</v>
          </cell>
          <cell r="AQ2483">
            <v>6001904</v>
          </cell>
          <cell r="AR2483">
            <v>6</v>
          </cell>
          <cell r="AS2483">
            <v>42412</v>
          </cell>
          <cell r="AT2483" t="str">
            <v>IDU-1806-2015 Contratado Mantenimiento Periódico IDU Arterial BRIGADA DE REACCIÓN VIAL -</v>
          </cell>
          <cell r="AV2483" t="str">
            <v>sc</v>
          </cell>
        </row>
        <row r="2484">
          <cell r="AP2484">
            <v>602166</v>
          </cell>
          <cell r="AQ2484">
            <v>6001904</v>
          </cell>
          <cell r="AR2484">
            <v>6</v>
          </cell>
          <cell r="AS2484">
            <v>42412</v>
          </cell>
          <cell r="AT2484" t="str">
            <v>IDU-1806-2015 Contratado Mantenimiento Periódico IDU Arterial BRIGADA DE REACCIÓN VIAL -</v>
          </cell>
          <cell r="AV2484" t="str">
            <v>sc</v>
          </cell>
        </row>
        <row r="2485">
          <cell r="AP2485">
            <v>602168</v>
          </cell>
          <cell r="AQ2485">
            <v>6001904</v>
          </cell>
          <cell r="AR2485">
            <v>6</v>
          </cell>
          <cell r="AS2485">
            <v>42412</v>
          </cell>
          <cell r="AT2485" t="str">
            <v>IDU-1806-2015 Contratado Mantenimiento Periódico IDU Arterial BRIGADA DE REACCIÓN VIAL -</v>
          </cell>
          <cell r="AV2485" t="str">
            <v>sc</v>
          </cell>
        </row>
        <row r="2486">
          <cell r="AP2486">
            <v>602195</v>
          </cell>
          <cell r="AQ2486">
            <v>6000055</v>
          </cell>
          <cell r="AR2486">
            <v>6</v>
          </cell>
          <cell r="AS2486">
            <v>42412</v>
          </cell>
          <cell r="AT2486" t="str">
            <v>IDU-1806-2015 Contratado Mantenimiento Periódico IDU Arterial BRIGADA DE REACCIÓN VIAL -Calzada2-POLIZA ESTABILIDAD ACTIVA</v>
          </cell>
          <cell r="AV2486" t="str">
            <v>sc</v>
          </cell>
        </row>
        <row r="2487">
          <cell r="AP2487">
            <v>602211</v>
          </cell>
          <cell r="AQ2487">
            <v>6000143</v>
          </cell>
          <cell r="AR2487">
            <v>6</v>
          </cell>
          <cell r="AS2487">
            <v>42412</v>
          </cell>
          <cell r="AT2487" t="str">
            <v>IDU-1806-2015 Contratado Mantenimiento Periódico IDU Arterial BRIGADA DE REACCIÓN VIAL -</v>
          </cell>
          <cell r="AV2487" t="str">
            <v>sc</v>
          </cell>
        </row>
        <row r="2488">
          <cell r="AP2488">
            <v>602213</v>
          </cell>
          <cell r="AQ2488">
            <v>6000143</v>
          </cell>
          <cell r="AR2488">
            <v>6</v>
          </cell>
          <cell r="AS2488">
            <v>42412</v>
          </cell>
          <cell r="AT2488" t="str">
            <v>IDU-1806-2015 Contratado Mantenimiento Periódico IDU Arterial BRIGADA DE REACCIÓN VIAL -</v>
          </cell>
          <cell r="AV2488" t="str">
            <v>sc</v>
          </cell>
        </row>
        <row r="2489">
          <cell r="AP2489">
            <v>602215</v>
          </cell>
          <cell r="AQ2489">
            <v>6000143</v>
          </cell>
          <cell r="AR2489">
            <v>6</v>
          </cell>
          <cell r="AS2489">
            <v>42412</v>
          </cell>
          <cell r="AT2489" t="str">
            <v>IDU-1806-2015 Contratado Mantenimiento Periódico IDU Arterial BRIGADA DE REACCIÓN VIAL -</v>
          </cell>
          <cell r="AV2489" t="str">
            <v>sc</v>
          </cell>
        </row>
        <row r="2490">
          <cell r="AP2490">
            <v>602217</v>
          </cell>
          <cell r="AQ2490">
            <v>6000143</v>
          </cell>
          <cell r="AR2490">
            <v>6</v>
          </cell>
          <cell r="AS2490">
            <v>42412</v>
          </cell>
          <cell r="AT2490" t="str">
            <v>IDU-1806-2015 Contratado Mantenimiento Periódico IDU Arterial BRIGADA DE REACCIÓN VIAL -</v>
          </cell>
          <cell r="AV2490" t="str">
            <v>sc</v>
          </cell>
        </row>
        <row r="2491">
          <cell r="AP2491">
            <v>602222</v>
          </cell>
          <cell r="AQ2491">
            <v>6000185</v>
          </cell>
          <cell r="AR2491">
            <v>6</v>
          </cell>
          <cell r="AS2491">
            <v>42412</v>
          </cell>
          <cell r="AT2491" t="str">
            <v>IDU-1806-2015 Contratado Mantenimiento Periódico IDU Arterial BRIGADA DE REACCIÓN VIAL -</v>
          </cell>
          <cell r="AV2491" t="str">
            <v>sc</v>
          </cell>
        </row>
        <row r="2492">
          <cell r="AP2492">
            <v>602224</v>
          </cell>
          <cell r="AQ2492">
            <v>6000185</v>
          </cell>
          <cell r="AR2492">
            <v>6</v>
          </cell>
          <cell r="AS2492">
            <v>42412</v>
          </cell>
          <cell r="AT2492" t="str">
            <v>IDU-1806-2015 Contratado Mantenimiento Periódico IDU Arterial BRIGADA DE REACCIÓN VIAL -</v>
          </cell>
          <cell r="AV2492" t="str">
            <v>sc</v>
          </cell>
        </row>
        <row r="2493">
          <cell r="AP2493">
            <v>602226</v>
          </cell>
          <cell r="AQ2493">
            <v>6000185</v>
          </cell>
          <cell r="AR2493">
            <v>6</v>
          </cell>
          <cell r="AS2493">
            <v>42412</v>
          </cell>
          <cell r="AT2493" t="str">
            <v>IDU-1806-2015 Contratado Mantenimiento Periódico IDU Arterial BRIGADA DE REACCIÓN VIAL -</v>
          </cell>
          <cell r="AV2493" t="str">
            <v>sc</v>
          </cell>
        </row>
        <row r="2494">
          <cell r="AP2494">
            <v>602228</v>
          </cell>
          <cell r="AQ2494">
            <v>6000185</v>
          </cell>
          <cell r="AR2494">
            <v>6</v>
          </cell>
          <cell r="AS2494">
            <v>42412</v>
          </cell>
          <cell r="AT2494" t="str">
            <v>IDU-1806-2015 Contratado Mantenimiento Periódico IDU Arterial BRIGADA DE REACCIÓN VIAL -</v>
          </cell>
          <cell r="AV2494" t="str">
            <v>sc</v>
          </cell>
        </row>
        <row r="2495">
          <cell r="AP2495">
            <v>602233</v>
          </cell>
          <cell r="AQ2495">
            <v>6000219</v>
          </cell>
          <cell r="AR2495">
            <v>6</v>
          </cell>
          <cell r="AS2495">
            <v>42412</v>
          </cell>
          <cell r="AT2495" t="str">
            <v>IDU-1806-2015 Contratado Mantenimiento Periódico IDU Arterial BRIGADA DE REACCIÓN VIAL -</v>
          </cell>
          <cell r="AV2495" t="str">
            <v>sc</v>
          </cell>
        </row>
        <row r="2496">
          <cell r="AP2496">
            <v>602235</v>
          </cell>
          <cell r="AQ2496">
            <v>6000219</v>
          </cell>
          <cell r="AR2496">
            <v>6</v>
          </cell>
          <cell r="AS2496">
            <v>42412</v>
          </cell>
          <cell r="AT2496" t="str">
            <v>IDU-1806-2015 Contratado Mantenimiento Periódico IDU Arterial BRIGADA DE REACCIÓN VIAL -</v>
          </cell>
          <cell r="AV2496" t="str">
            <v>sc</v>
          </cell>
        </row>
        <row r="2497">
          <cell r="AP2497">
            <v>602237</v>
          </cell>
          <cell r="AQ2497">
            <v>6000219</v>
          </cell>
          <cell r="AR2497">
            <v>6</v>
          </cell>
          <cell r="AS2497">
            <v>42412</v>
          </cell>
          <cell r="AT2497" t="str">
            <v>IDU-1806-2015 Contratado Mantenimiento Periódico IDU Arterial BRIGADA DE REACCIÓN VIAL -</v>
          </cell>
          <cell r="AV2497" t="str">
            <v>sc</v>
          </cell>
        </row>
        <row r="2498">
          <cell r="AP2498">
            <v>602239</v>
          </cell>
          <cell r="AQ2498">
            <v>6000219</v>
          </cell>
          <cell r="AR2498">
            <v>6</v>
          </cell>
          <cell r="AS2498">
            <v>42412</v>
          </cell>
          <cell r="AT2498" t="str">
            <v>IDU-1806-2015 Contratado Mantenimiento Periódico IDU Arterial BRIGADA DE REACCIÓN VIAL -</v>
          </cell>
          <cell r="AV2498" t="str">
            <v>sc</v>
          </cell>
        </row>
        <row r="2499">
          <cell r="AP2499">
            <v>602255</v>
          </cell>
          <cell r="AQ2499">
            <v>6000287</v>
          </cell>
          <cell r="AR2499">
            <v>6</v>
          </cell>
          <cell r="AS2499">
            <v>42412</v>
          </cell>
          <cell r="AT2499" t="str">
            <v>IDU-1806-2015 Contratado Mantenimiento Periódico IDU Arterial BRIGADA DE REACCIÓN VIAL -</v>
          </cell>
          <cell r="AV2499" t="str">
            <v>sc</v>
          </cell>
        </row>
        <row r="2500">
          <cell r="AP2500">
            <v>602257</v>
          </cell>
          <cell r="AQ2500">
            <v>6000287</v>
          </cell>
          <cell r="AR2500">
            <v>6</v>
          </cell>
          <cell r="AS2500">
            <v>42412</v>
          </cell>
          <cell r="AT2500" t="str">
            <v>IDU-1806-2015 Contratado Mantenimiento Periódico IDU Arterial BRIGADA DE REACCIÓN VIAL -</v>
          </cell>
          <cell r="AV2500" t="str">
            <v>sc</v>
          </cell>
        </row>
        <row r="2501">
          <cell r="AP2501">
            <v>602259</v>
          </cell>
          <cell r="AQ2501">
            <v>6000287</v>
          </cell>
          <cell r="AR2501">
            <v>6</v>
          </cell>
          <cell r="AS2501">
            <v>42412</v>
          </cell>
          <cell r="AT2501" t="str">
            <v>IDU-1806-2015 Contratado Mantenimiento Periódico IDU Arterial BRIGADA DE REACCIÓN VIAL -</v>
          </cell>
          <cell r="AV2501" t="str">
            <v>sc</v>
          </cell>
        </row>
        <row r="2502">
          <cell r="AP2502">
            <v>602261</v>
          </cell>
          <cell r="AQ2502">
            <v>6000287</v>
          </cell>
          <cell r="AR2502">
            <v>6</v>
          </cell>
          <cell r="AS2502">
            <v>42412</v>
          </cell>
          <cell r="AT2502" t="str">
            <v>IDU-1806-2015 Contratado Mantenimiento Periódico IDU Arterial BRIGADA DE REACCIÓN VIAL -</v>
          </cell>
          <cell r="AV2502" t="str">
            <v>sc</v>
          </cell>
        </row>
        <row r="2503">
          <cell r="AP2503">
            <v>602266</v>
          </cell>
          <cell r="AQ2503">
            <v>6000352</v>
          </cell>
          <cell r="AR2503">
            <v>6</v>
          </cell>
          <cell r="AS2503">
            <v>42412</v>
          </cell>
          <cell r="AT2503" t="str">
            <v>IDU-1806-2015 Contratado Mantenimiento Periódico IDU Arterial BRIGADA DE REACCIÓN VIAL -</v>
          </cell>
          <cell r="AV2503" t="str">
            <v>sc</v>
          </cell>
        </row>
        <row r="2504">
          <cell r="AP2504">
            <v>602268</v>
          </cell>
          <cell r="AQ2504">
            <v>6000352</v>
          </cell>
          <cell r="AR2504">
            <v>6</v>
          </cell>
          <cell r="AS2504">
            <v>42412</v>
          </cell>
          <cell r="AT2504" t="str">
            <v>IDU-1806-2015 Contratado Mantenimiento Periódico IDU Arterial BRIGADA DE REACCIÓN VIAL -</v>
          </cell>
          <cell r="AV2504" t="str">
            <v>sc</v>
          </cell>
        </row>
        <row r="2505">
          <cell r="AP2505">
            <v>602270</v>
          </cell>
          <cell r="AQ2505">
            <v>6000352</v>
          </cell>
          <cell r="AR2505">
            <v>6</v>
          </cell>
          <cell r="AS2505">
            <v>42412</v>
          </cell>
          <cell r="AT2505" t="str">
            <v>IDU-1806-2015 Contratado Mantenimiento Periódico IDU Arterial BRIGADA DE REACCIÓN VIAL -</v>
          </cell>
          <cell r="AV2505" t="str">
            <v>sc</v>
          </cell>
        </row>
        <row r="2506">
          <cell r="AP2506">
            <v>602272</v>
          </cell>
          <cell r="AQ2506">
            <v>6000352</v>
          </cell>
          <cell r="AR2506">
            <v>6</v>
          </cell>
          <cell r="AS2506">
            <v>42412</v>
          </cell>
          <cell r="AT2506" t="str">
            <v>IDU-1806-2015 Contratado Mantenimiento Periódico IDU Arterial BRIGADA DE REACCIÓN VIAL -</v>
          </cell>
          <cell r="AV2506" t="str">
            <v>sc</v>
          </cell>
        </row>
        <row r="2507">
          <cell r="AP2507">
            <v>602277</v>
          </cell>
          <cell r="AQ2507">
            <v>6000401</v>
          </cell>
          <cell r="AR2507">
            <v>6</v>
          </cell>
          <cell r="AS2507">
            <v>42412</v>
          </cell>
          <cell r="AT2507" t="str">
            <v>IDU-1806-2015 Contratado Mantenimiento Periódico IDU Arterial BRIGADA DE REACCIÓN VIAL -</v>
          </cell>
          <cell r="AV2507" t="str">
            <v>sc</v>
          </cell>
        </row>
        <row r="2508">
          <cell r="AP2508">
            <v>602279</v>
          </cell>
          <cell r="AQ2508">
            <v>6000401</v>
          </cell>
          <cell r="AR2508">
            <v>6</v>
          </cell>
          <cell r="AS2508">
            <v>42412</v>
          </cell>
          <cell r="AT2508" t="str">
            <v>IDU-1806-2015 Contratado Mantenimiento Periódico IDU Arterial BRIGADA DE REACCIÓN VIAL -</v>
          </cell>
          <cell r="AV2508" t="str">
            <v>sc</v>
          </cell>
        </row>
        <row r="2509">
          <cell r="AP2509">
            <v>602281</v>
          </cell>
          <cell r="AQ2509">
            <v>6000401</v>
          </cell>
          <cell r="AR2509">
            <v>6</v>
          </cell>
          <cell r="AS2509">
            <v>42412</v>
          </cell>
          <cell r="AT2509" t="str">
            <v>IDU-1806-2015 Contratado Mantenimiento Periódico IDU Arterial BRIGADA DE REACCIÓN VIAL -</v>
          </cell>
          <cell r="AV2509" t="str">
            <v>sc</v>
          </cell>
        </row>
        <row r="2510">
          <cell r="AP2510">
            <v>602283</v>
          </cell>
          <cell r="AQ2510">
            <v>6000401</v>
          </cell>
          <cell r="AR2510">
            <v>6</v>
          </cell>
          <cell r="AS2510">
            <v>42412</v>
          </cell>
          <cell r="AT2510" t="str">
            <v>IDU-1806-2015 Contratado Mantenimiento Periódico IDU Arterial BRIGADA DE REACCIÓN VIAL -</v>
          </cell>
          <cell r="AV2510" t="str">
            <v>sc</v>
          </cell>
        </row>
        <row r="2511">
          <cell r="AP2511">
            <v>602288</v>
          </cell>
          <cell r="AQ2511">
            <v>6000470</v>
          </cell>
          <cell r="AR2511">
            <v>6</v>
          </cell>
          <cell r="AS2511">
            <v>42412</v>
          </cell>
          <cell r="AT2511" t="str">
            <v>IDU-1806-2015 Contratado Mantenimiento Periódico IDU Arterial BRIGADA DE REACCIÓN VIAL -</v>
          </cell>
          <cell r="AV2511" t="str">
            <v>sc</v>
          </cell>
        </row>
        <row r="2512">
          <cell r="AP2512">
            <v>602290</v>
          </cell>
          <cell r="AQ2512">
            <v>6000470</v>
          </cell>
          <cell r="AR2512">
            <v>6</v>
          </cell>
          <cell r="AS2512">
            <v>42412</v>
          </cell>
          <cell r="AT2512" t="str">
            <v>IDU-1806-2015 Contratado Mantenimiento Periódico IDU Arterial BRIGADA DE REACCIÓN VIAL -</v>
          </cell>
          <cell r="AV2512" t="str">
            <v>sc</v>
          </cell>
        </row>
        <row r="2513">
          <cell r="AP2513">
            <v>602292</v>
          </cell>
          <cell r="AQ2513">
            <v>6000470</v>
          </cell>
          <cell r="AR2513">
            <v>6</v>
          </cell>
          <cell r="AS2513">
            <v>42412</v>
          </cell>
          <cell r="AT2513" t="str">
            <v>IDU-1806-2015 Contratado Mantenimiento Periódico IDU Arterial BRIGADA DE REACCIÓN VIAL -</v>
          </cell>
          <cell r="AV2513" t="str">
            <v>sc</v>
          </cell>
        </row>
        <row r="2514">
          <cell r="AP2514">
            <v>602294</v>
          </cell>
          <cell r="AQ2514">
            <v>6000470</v>
          </cell>
          <cell r="AR2514">
            <v>6</v>
          </cell>
          <cell r="AS2514">
            <v>42412</v>
          </cell>
          <cell r="AT2514" t="str">
            <v>IDU-1806-2015 Contratado Mantenimiento Periódico IDU Arterial BRIGADA DE REACCIÓN VIAL -</v>
          </cell>
          <cell r="AV2514" t="str">
            <v>sc</v>
          </cell>
        </row>
        <row r="2515">
          <cell r="AP2515">
            <v>602299</v>
          </cell>
          <cell r="AQ2515">
            <v>6000513</v>
          </cell>
          <cell r="AR2515">
            <v>6</v>
          </cell>
          <cell r="AS2515">
            <v>42412</v>
          </cell>
          <cell r="AT2515" t="str">
            <v>IDU-1806-2015 Contratado Mantenimiento Periódico IDU Arterial BRIGADA DE REACCIÓN VIAL -</v>
          </cell>
          <cell r="AV2515" t="str">
            <v>sc</v>
          </cell>
        </row>
        <row r="2516">
          <cell r="AP2516">
            <v>602301</v>
          </cell>
          <cell r="AQ2516">
            <v>6000513</v>
          </cell>
          <cell r="AR2516">
            <v>6</v>
          </cell>
          <cell r="AS2516">
            <v>42412</v>
          </cell>
          <cell r="AT2516" t="str">
            <v>IDU-1806-2015 Contratado Mantenimiento Periódico IDU Arterial BRIGADA DE REACCIÓN VIAL -</v>
          </cell>
          <cell r="AV2516" t="str">
            <v>sc</v>
          </cell>
        </row>
        <row r="2517">
          <cell r="AP2517">
            <v>602303</v>
          </cell>
          <cell r="AQ2517">
            <v>6000513</v>
          </cell>
          <cell r="AR2517">
            <v>6</v>
          </cell>
          <cell r="AS2517">
            <v>42412</v>
          </cell>
          <cell r="AT2517" t="str">
            <v>IDU-1806-2015 Contratado Mantenimiento Periódico IDU Arterial BRIGADA DE REACCIÓN VIAL -</v>
          </cell>
          <cell r="AV2517" t="str">
            <v>sc</v>
          </cell>
        </row>
        <row r="2518">
          <cell r="AP2518">
            <v>602305</v>
          </cell>
          <cell r="AQ2518">
            <v>6000513</v>
          </cell>
          <cell r="AR2518">
            <v>6</v>
          </cell>
          <cell r="AS2518">
            <v>42412</v>
          </cell>
          <cell r="AT2518" t="str">
            <v>IDU-1806-2015 Contratado Mantenimiento Periódico IDU Arterial BRIGADA DE REACCIÓN VIAL -</v>
          </cell>
          <cell r="AV2518" t="str">
            <v>sc</v>
          </cell>
        </row>
        <row r="2519">
          <cell r="AP2519">
            <v>602310</v>
          </cell>
          <cell r="AQ2519">
            <v>6001902</v>
          </cell>
          <cell r="AR2519">
            <v>6</v>
          </cell>
          <cell r="AS2519">
            <v>42412</v>
          </cell>
          <cell r="AT2519" t="str">
            <v>IDU-1806-2015 Contratado Mantenimiento Periódico IDU Arterial BRIGADA DE REACCIÓN VIAL -</v>
          </cell>
          <cell r="AV2519" t="str">
            <v>sc</v>
          </cell>
        </row>
        <row r="2520">
          <cell r="AP2520">
            <v>602312</v>
          </cell>
          <cell r="AQ2520">
            <v>6001902</v>
          </cell>
          <cell r="AR2520">
            <v>6</v>
          </cell>
          <cell r="AS2520">
            <v>42412</v>
          </cell>
          <cell r="AT2520" t="str">
            <v>IDU-1806-2015 Contratado Mantenimiento Periódico IDU Arterial BRIGADA DE REACCIÓN VIAL -</v>
          </cell>
          <cell r="AV2520" t="str">
            <v>sc</v>
          </cell>
        </row>
        <row r="2521">
          <cell r="AP2521">
            <v>602314</v>
          </cell>
          <cell r="AQ2521">
            <v>6001902</v>
          </cell>
          <cell r="AR2521">
            <v>6</v>
          </cell>
          <cell r="AS2521">
            <v>42412</v>
          </cell>
          <cell r="AT2521" t="str">
            <v>IDU-1806-2015 Contratado Mantenimiento Periódico IDU Arterial BRIGADA DE REACCIÓN VIAL -</v>
          </cell>
          <cell r="AV2521" t="str">
            <v>sc</v>
          </cell>
        </row>
        <row r="2522">
          <cell r="AP2522">
            <v>602316</v>
          </cell>
          <cell r="AQ2522">
            <v>6001902</v>
          </cell>
          <cell r="AR2522">
            <v>6</v>
          </cell>
          <cell r="AS2522">
            <v>42412</v>
          </cell>
          <cell r="AT2522" t="str">
            <v>IDU-1806-2015 Contratado Mantenimiento Periódico IDU Arterial BRIGADA DE REACCIÓN VIAL -</v>
          </cell>
          <cell r="AV2522" t="str">
            <v>sc</v>
          </cell>
        </row>
        <row r="2523">
          <cell r="AP2523">
            <v>602321</v>
          </cell>
          <cell r="AQ2523">
            <v>6001903</v>
          </cell>
          <cell r="AR2523">
            <v>6</v>
          </cell>
          <cell r="AS2523">
            <v>42412</v>
          </cell>
          <cell r="AT2523" t="str">
            <v>IDU-1806-2015 Contratado Mantenimiento Periódico IDU Arterial BRIGADA DE REACCIÓN VIAL -</v>
          </cell>
          <cell r="AV2523" t="str">
            <v>sc</v>
          </cell>
        </row>
        <row r="2524">
          <cell r="AP2524">
            <v>602323</v>
          </cell>
          <cell r="AQ2524">
            <v>6001903</v>
          </cell>
          <cell r="AR2524">
            <v>6</v>
          </cell>
          <cell r="AS2524">
            <v>42412</v>
          </cell>
          <cell r="AT2524" t="str">
            <v>IDU-1806-2015 Contratado Mantenimiento Periódico IDU Arterial BRIGADA DE REACCIÓN VIAL -</v>
          </cell>
          <cell r="AV2524" t="str">
            <v>sc</v>
          </cell>
        </row>
        <row r="2525">
          <cell r="AP2525">
            <v>602325</v>
          </cell>
          <cell r="AQ2525">
            <v>6001903</v>
          </cell>
          <cell r="AR2525">
            <v>6</v>
          </cell>
          <cell r="AS2525">
            <v>42412</v>
          </cell>
          <cell r="AT2525" t="str">
            <v>IDU-1806-2015 Contratado Mantenimiento Periódico IDU Arterial BRIGADA DE REACCIÓN VIAL -</v>
          </cell>
          <cell r="AV2525" t="str">
            <v>sc</v>
          </cell>
        </row>
        <row r="2526">
          <cell r="AP2526">
            <v>602327</v>
          </cell>
          <cell r="AQ2526">
            <v>6001903</v>
          </cell>
          <cell r="AR2526">
            <v>6</v>
          </cell>
          <cell r="AS2526">
            <v>42412</v>
          </cell>
          <cell r="AT2526" t="str">
            <v>IDU-1806-2015 Contratado Mantenimiento Periódico IDU Arterial BRIGADA DE REACCIÓN VIAL -</v>
          </cell>
          <cell r="AV2526" t="str">
            <v>sc</v>
          </cell>
        </row>
        <row r="2527">
          <cell r="AP2527">
            <v>602521</v>
          </cell>
          <cell r="AQ2527">
            <v>6001295</v>
          </cell>
          <cell r="AR2527">
            <v>6</v>
          </cell>
          <cell r="AS2527">
            <v>42313</v>
          </cell>
          <cell r="AT2527" t="str">
            <v>IDU-1804-2013 Terminado Mantenimiento Periódico IDU Arterial  -</v>
          </cell>
          <cell r="AV2527" t="str">
            <v>sc</v>
          </cell>
        </row>
        <row r="2528">
          <cell r="AP2528">
            <v>602527</v>
          </cell>
          <cell r="AQ2528">
            <v>6001295</v>
          </cell>
          <cell r="AR2528">
            <v>6</v>
          </cell>
          <cell r="AS2528">
            <v>42313</v>
          </cell>
          <cell r="AT2528" t="str">
            <v>IDU-1804-2013 Terminado Mantenimiento Periódico IDU Arterial  -</v>
          </cell>
          <cell r="AV2528" t="str">
            <v>sc</v>
          </cell>
        </row>
        <row r="2529">
          <cell r="AP2529">
            <v>602530</v>
          </cell>
          <cell r="AQ2529">
            <v>6001296</v>
          </cell>
          <cell r="AR2529">
            <v>6</v>
          </cell>
          <cell r="AS2529">
            <v>42313</v>
          </cell>
          <cell r="AT2529" t="str">
            <v>IDU-1804-2013 Terminado Mantenimiento Periódico IDU Arterial  -</v>
          </cell>
          <cell r="AV2529" t="str">
            <v>sc</v>
          </cell>
        </row>
        <row r="2530">
          <cell r="AP2530">
            <v>602536</v>
          </cell>
          <cell r="AQ2530">
            <v>6001296</v>
          </cell>
          <cell r="AR2530">
            <v>6</v>
          </cell>
          <cell r="AS2530">
            <v>42313</v>
          </cell>
          <cell r="AT2530" t="str">
            <v>IDU-1804-2013 Terminado Mantenimiento Periódico IDU Arterial  -</v>
          </cell>
          <cell r="AV2530" t="str">
            <v>sc</v>
          </cell>
        </row>
        <row r="2531">
          <cell r="AP2531">
            <v>602547</v>
          </cell>
          <cell r="AQ2531">
            <v>6001298</v>
          </cell>
          <cell r="AR2531">
            <v>6</v>
          </cell>
          <cell r="AS2531">
            <v>42313</v>
          </cell>
          <cell r="AT2531" t="str">
            <v>IDU-72-2008 Terminado Acciones de Movilidad IDU Arterial  -</v>
          </cell>
          <cell r="AV2531" t="str">
            <v>sc</v>
          </cell>
        </row>
        <row r="2532">
          <cell r="AP2532">
            <v>602550</v>
          </cell>
          <cell r="AQ2532">
            <v>6001309</v>
          </cell>
          <cell r="AR2532">
            <v>6</v>
          </cell>
          <cell r="AS2532">
            <v>42313</v>
          </cell>
          <cell r="AT2532" t="str">
            <v>IDU-1804-2013 Terminado Mantenimiento Periódico IDU Arterial  --POLIZA ESTABILIDAD ACTIVA</v>
          </cell>
          <cell r="AV2532" t="str">
            <v>sc</v>
          </cell>
        </row>
        <row r="2533">
          <cell r="AP2533">
            <v>602561</v>
          </cell>
          <cell r="AQ2533">
            <v>6001318</v>
          </cell>
          <cell r="AR2533">
            <v>6</v>
          </cell>
          <cell r="AS2533">
            <v>42313</v>
          </cell>
          <cell r="AT2533" t="str">
            <v>IDU-1804-2013 Terminado Mantenimiento Periódico IDU Arterial  --POLIZA ESTABILIDAD ACTIVA</v>
          </cell>
          <cell r="AV2533" t="str">
            <v>sc</v>
          </cell>
        </row>
        <row r="2534">
          <cell r="AP2534">
            <v>602567</v>
          </cell>
          <cell r="AQ2534">
            <v>6001318</v>
          </cell>
          <cell r="AR2534">
            <v>6</v>
          </cell>
          <cell r="AS2534">
            <v>42313</v>
          </cell>
          <cell r="AT2534" t="str">
            <v>IDU-1804-2013 Terminado Mantenimiento Periódico IDU Arterial  --POLIZA ESTABILIDAD ACTIVA</v>
          </cell>
          <cell r="AV2534" t="str">
            <v>sc</v>
          </cell>
        </row>
        <row r="2535">
          <cell r="AP2535">
            <v>602572</v>
          </cell>
          <cell r="AQ2535">
            <v>6001329</v>
          </cell>
          <cell r="AR2535">
            <v>6</v>
          </cell>
          <cell r="AS2535">
            <v>42313</v>
          </cell>
          <cell r="AT2535" t="str">
            <v>IDU-1804-2013 Terminado Mantenimiento Periódico IDU Arterial  --POLIZA ESTABILIDAD ACTIVA</v>
          </cell>
          <cell r="AV2535" t="str">
            <v>sc</v>
          </cell>
        </row>
        <row r="2536">
          <cell r="AP2536">
            <v>602574</v>
          </cell>
          <cell r="AQ2536">
            <v>6001329</v>
          </cell>
          <cell r="AR2536">
            <v>6</v>
          </cell>
          <cell r="AS2536">
            <v>42313</v>
          </cell>
          <cell r="AT2536" t="str">
            <v>IDU-1804-2013 Terminado Mantenimiento Periódico IDU Arterial  --POLIZA ESTABILIDAD ACTIVA</v>
          </cell>
          <cell r="AV2536" t="str">
            <v>sc</v>
          </cell>
        </row>
        <row r="2537">
          <cell r="AP2537">
            <v>602578</v>
          </cell>
          <cell r="AQ2537">
            <v>6001329</v>
          </cell>
          <cell r="AR2537">
            <v>6</v>
          </cell>
          <cell r="AS2537">
            <v>42313</v>
          </cell>
          <cell r="AT2537" t="str">
            <v>IDU-1804-2013 Terminado Mantenimiento Periódico IDU Arterial  --POLIZA ESTABILIDAD ACTIVA</v>
          </cell>
          <cell r="AV2537" t="str">
            <v>sc</v>
          </cell>
        </row>
        <row r="2538">
          <cell r="AP2538">
            <v>602583</v>
          </cell>
          <cell r="AQ2538">
            <v>6001338</v>
          </cell>
          <cell r="AR2538">
            <v>6</v>
          </cell>
          <cell r="AS2538">
            <v>42313</v>
          </cell>
          <cell r="AT2538" t="str">
            <v>IDU-1804-2013 Terminado Mantenimiento Periódico IDU Arterial  -</v>
          </cell>
          <cell r="AV2538" t="str">
            <v>sc</v>
          </cell>
        </row>
        <row r="2539">
          <cell r="AP2539">
            <v>602619</v>
          </cell>
          <cell r="AQ2539">
            <v>18002629</v>
          </cell>
          <cell r="AR2539">
            <v>6</v>
          </cell>
          <cell r="AS2539">
            <v>42313</v>
          </cell>
          <cell r="AT2539" t="str">
            <v>IDU-1804-2013 Terminado Mantenimiento Periódico IDU Arterial  -</v>
          </cell>
          <cell r="AV2539" t="str">
            <v>sc</v>
          </cell>
        </row>
        <row r="2540">
          <cell r="AP2540">
            <v>602625</v>
          </cell>
          <cell r="AQ2540">
            <v>18002629</v>
          </cell>
          <cell r="AR2540">
            <v>6</v>
          </cell>
          <cell r="AS2540">
            <v>42313</v>
          </cell>
          <cell r="AT2540" t="str">
            <v>IDU-1804-2013 Terminado Mantenimiento Periódico IDU Arterial  -</v>
          </cell>
          <cell r="AV2540" t="str">
            <v>sc</v>
          </cell>
        </row>
        <row r="2541">
          <cell r="AP2541">
            <v>605207</v>
          </cell>
          <cell r="AQ2541">
            <v>18002592</v>
          </cell>
          <cell r="AR2541">
            <v>6</v>
          </cell>
          <cell r="AS2541">
            <v>42313</v>
          </cell>
          <cell r="AT2541" t="str">
            <v>IDU-1804-2013 Terminado Mantenimiento Periódico IDU Arterial  -</v>
          </cell>
          <cell r="AV2541" t="str">
            <v>sc</v>
          </cell>
        </row>
        <row r="2542">
          <cell r="AP2542">
            <v>605213</v>
          </cell>
          <cell r="AQ2542">
            <v>18002592</v>
          </cell>
          <cell r="AR2542">
            <v>6</v>
          </cell>
          <cell r="AS2542">
            <v>42313</v>
          </cell>
          <cell r="AT2542" t="str">
            <v>IDU-1804-2013 Terminado Mantenimiento Periódico IDU Arterial  -</v>
          </cell>
          <cell r="AV2542" t="str">
            <v>sc</v>
          </cell>
        </row>
        <row r="2543">
          <cell r="AP2543">
            <v>2505708</v>
          </cell>
          <cell r="AQ2543">
            <v>6001231</v>
          </cell>
          <cell r="AR2543">
            <v>6</v>
          </cell>
          <cell r="AS2543">
            <v>42313</v>
          </cell>
          <cell r="AT2543" t="str">
            <v>IDU-72-2008 Terminado Rehabilitación IDU Arterial  -Anden 5-POLIZA ESTABILIDAD ACTIVA</v>
          </cell>
          <cell r="AV2543" t="str">
            <v>sc</v>
          </cell>
        </row>
        <row r="2544">
          <cell r="AP2544">
            <v>2506258</v>
          </cell>
          <cell r="AQ2544">
            <v>6001824</v>
          </cell>
          <cell r="AR2544">
            <v>6</v>
          </cell>
          <cell r="AS2544">
            <v>42412</v>
          </cell>
          <cell r="AT2544" t="str">
            <v>IDU-1806-2015 Contratado Mantenimiento Periódico IDU Arterial BRIGADA DE REACCIÓN VIAL --POLIZA ESTABILIDAD ACTIVA</v>
          </cell>
          <cell r="AV2544" t="str">
            <v>sc</v>
          </cell>
        </row>
        <row r="2545">
          <cell r="AP2545">
            <v>2506266</v>
          </cell>
          <cell r="AQ2545">
            <v>6001978</v>
          </cell>
          <cell r="AR2545">
            <v>6</v>
          </cell>
          <cell r="AS2545">
            <v>42412</v>
          </cell>
          <cell r="AT2545" t="str">
            <v>IDU-1806-2015 Contratado Mantenimiento Periódico IDU Arterial BRIGADA DE REACCIÓN VIAL --POLIZA ESTABILIDAD ACTIVA</v>
          </cell>
          <cell r="AV2545" t="str">
            <v>sc</v>
          </cell>
        </row>
        <row r="2546">
          <cell r="AP2546">
            <v>2506279</v>
          </cell>
          <cell r="AQ2546">
            <v>6001209</v>
          </cell>
          <cell r="AR2546">
            <v>6</v>
          </cell>
          <cell r="AS2546">
            <v>42412</v>
          </cell>
          <cell r="AT2546" t="str">
            <v>IDU-1806-2015 Contratado Mantenimiento Periódico IDU Arterial BRIGADA DE REACCIÓN VIAL -</v>
          </cell>
          <cell r="AV2546" t="str">
            <v>sc</v>
          </cell>
        </row>
        <row r="2547">
          <cell r="AP2547">
            <v>2506299</v>
          </cell>
          <cell r="AQ2547">
            <v>6001182</v>
          </cell>
          <cell r="AR2547">
            <v>6</v>
          </cell>
          <cell r="AS2547">
            <v>42412</v>
          </cell>
          <cell r="AT2547" t="str">
            <v>IDU-1806-2015 Contratado Mantenimiento Periódico IDU Arterial BRIGADA DE REACCIÓN VIAL --POLIZA ESTABILIDAD ACTIVA</v>
          </cell>
          <cell r="AV2547" t="str">
            <v>sc</v>
          </cell>
        </row>
        <row r="2548">
          <cell r="AP2548">
            <v>2506303</v>
          </cell>
          <cell r="AQ2548">
            <v>6001962</v>
          </cell>
          <cell r="AR2548">
            <v>6</v>
          </cell>
          <cell r="AS2548">
            <v>42412</v>
          </cell>
          <cell r="AT2548" t="str">
            <v>IDU-1806-2015 Contratado Mantenimiento Periódico IDU Arterial BRIGADA DE REACCIÓN VIAL --POLIZA ESTABILIDAD ACTIVA</v>
          </cell>
          <cell r="AV2548" t="str">
            <v>sc</v>
          </cell>
        </row>
        <row r="2549">
          <cell r="AP2549">
            <v>2506307</v>
          </cell>
          <cell r="AQ2549">
            <v>6001962</v>
          </cell>
          <cell r="AR2549">
            <v>6</v>
          </cell>
          <cell r="AS2549">
            <v>42412</v>
          </cell>
          <cell r="AT2549" t="str">
            <v>IDU-1806-2015 Contratado Mantenimiento Periódico IDU Arterial BRIGADA DE REACCIÓN VIAL --POLIZA ESTABILIDAD ACTIVA</v>
          </cell>
          <cell r="AV2549" t="str">
            <v>sc</v>
          </cell>
        </row>
        <row r="2550">
          <cell r="AP2550">
            <v>2506315</v>
          </cell>
          <cell r="AQ2550">
            <v>6001962</v>
          </cell>
          <cell r="AR2550">
            <v>6</v>
          </cell>
          <cell r="AS2550">
            <v>42412</v>
          </cell>
          <cell r="AT2550" t="str">
            <v>IDU-1806-2015 Contratado Mantenimiento Periódico IDU Arterial BRIGADA DE REACCIÓN VIAL --POLIZA ESTABILIDAD ACTIVA</v>
          </cell>
          <cell r="AV2550" t="str">
            <v>sc</v>
          </cell>
        </row>
        <row r="2551">
          <cell r="AP2551">
            <v>2506320</v>
          </cell>
          <cell r="AQ2551">
            <v>6001275</v>
          </cell>
          <cell r="AR2551">
            <v>6</v>
          </cell>
          <cell r="AS2551">
            <v>42412</v>
          </cell>
          <cell r="AT2551" t="str">
            <v>IDU-1806-2015 Contratado Mantenimiento Periódico IDU Arterial BRIGADA DE REACCIÓN VIAL --POLIZA ESTABILIDAD ACTIVA</v>
          </cell>
          <cell r="AV2551" t="str">
            <v>sc</v>
          </cell>
        </row>
        <row r="2552">
          <cell r="AP2552">
            <v>2506344</v>
          </cell>
          <cell r="AQ2552">
            <v>6001219</v>
          </cell>
          <cell r="AR2552">
            <v>6</v>
          </cell>
          <cell r="AS2552">
            <v>42412</v>
          </cell>
          <cell r="AT2552" t="str">
            <v>IDU-1806-2015 Contratado Mantenimiento Periódico IDU Arterial BRIGADA DE REACCIÓN VIAL --POLIZA ESTABILIDAD ACTIVA</v>
          </cell>
          <cell r="AV2552" t="str">
            <v>sc</v>
          </cell>
        </row>
        <row r="2553">
          <cell r="AP2553">
            <v>2517915</v>
          </cell>
          <cell r="AQ2553">
            <v>6000100</v>
          </cell>
          <cell r="AR2553">
            <v>6</v>
          </cell>
          <cell r="AS2553">
            <v>42412</v>
          </cell>
          <cell r="AT2553" t="str">
            <v>IDU-1806-2015 Contratado Mantenimiento Periódico IDU Arterial BRIGADA DE REACCIÓN VIAL -</v>
          </cell>
          <cell r="AV2553" t="str">
            <v>sc</v>
          </cell>
        </row>
        <row r="2554">
          <cell r="AP2554">
            <v>24119875</v>
          </cell>
          <cell r="AQ2554">
            <v>6001284</v>
          </cell>
          <cell r="AR2554">
            <v>6</v>
          </cell>
          <cell r="AS2554">
            <v>42313</v>
          </cell>
          <cell r="AT2554" t="str">
            <v>IDU-1804-2013 Terminado Mantenimiento Periódico IDU Arterial  -</v>
          </cell>
          <cell r="AV2554" t="str">
            <v>Av Congreso Eucaristico Mantenimiento Periódico IDU-1804-2013</v>
          </cell>
        </row>
        <row r="2555">
          <cell r="AP2555">
            <v>24119876</v>
          </cell>
          <cell r="AQ2555">
            <v>6001290</v>
          </cell>
          <cell r="AR2555">
            <v>6</v>
          </cell>
          <cell r="AS2555">
            <v>42313</v>
          </cell>
          <cell r="AT2555" t="str">
            <v>IDU-1804-2013 Terminado Mantenimiento Periódico IDU Arterial  -</v>
          </cell>
          <cell r="AV2555" t="str">
            <v>Av Congreso Eucaristico Mantenimiento Periódico IDU-1804-2013</v>
          </cell>
        </row>
        <row r="2556">
          <cell r="AP2556">
            <v>24119877</v>
          </cell>
          <cell r="AQ2556">
            <v>6001294</v>
          </cell>
          <cell r="AR2556">
            <v>6</v>
          </cell>
          <cell r="AS2556">
            <v>42313</v>
          </cell>
          <cell r="AT2556" t="str">
            <v>IDU-1804-2013 Terminado Mantenimiento Periódico IDU Arterial  -</v>
          </cell>
          <cell r="AV2556" t="str">
            <v>sc</v>
          </cell>
        </row>
        <row r="2557">
          <cell r="AP2557">
            <v>24119878</v>
          </cell>
          <cell r="AQ2557">
            <v>6001296</v>
          </cell>
          <cell r="AR2557">
            <v>6</v>
          </cell>
          <cell r="AS2557">
            <v>42313</v>
          </cell>
          <cell r="AT2557" t="str">
            <v>IDU-1804-2013 Terminado Mantenimiento Periódico IDU Arterial  -</v>
          </cell>
          <cell r="AV2557" t="str">
            <v>sc</v>
          </cell>
        </row>
        <row r="2558">
          <cell r="AP2558">
            <v>24121948</v>
          </cell>
          <cell r="AQ2558">
            <v>50005985</v>
          </cell>
          <cell r="AR2558">
            <v>6</v>
          </cell>
          <cell r="AS2558">
            <v>42313</v>
          </cell>
          <cell r="AT2558" t="str">
            <v>IDU-1804-2013 Terminado Mantenimiento Periódico IDU Arterial  -</v>
          </cell>
          <cell r="AV2558" t="str">
            <v>Av Congreso Eucaristico Implementación Bicicarriles y Ciclorrutas IDU-1862-2014</v>
          </cell>
        </row>
        <row r="2559">
          <cell r="AP2559">
            <v>91014280</v>
          </cell>
          <cell r="AQ2559">
            <v>6001862</v>
          </cell>
          <cell r="AR2559">
            <v>6</v>
          </cell>
          <cell r="AS2559">
            <v>42412</v>
          </cell>
          <cell r="AT2559" t="str">
            <v>IDU-1806-2015 Contratado Mantenimiento Periódico IDU Arterial BRIGADA DE REACCIÓN VIAL -</v>
          </cell>
          <cell r="AV2559" t="str">
            <v>sc</v>
          </cell>
        </row>
        <row r="2560">
          <cell r="AP2560">
            <v>91015466</v>
          </cell>
          <cell r="AQ2560">
            <v>6001980</v>
          </cell>
          <cell r="AR2560">
            <v>6</v>
          </cell>
          <cell r="AS2560">
            <v>42412</v>
          </cell>
          <cell r="AT2560" t="str">
            <v>IDU-1806-2015 Contratado Mantenimiento Periódico IDU Arterial BRIGADA DE REACCIÓN VIAL -Calzada2-POLIZA ESTABILIDAD ACTIVA</v>
          </cell>
          <cell r="AV2560" t="str">
            <v>sc</v>
          </cell>
        </row>
        <row r="2561">
          <cell r="AP2561">
            <v>91015472</v>
          </cell>
          <cell r="AQ2561">
            <v>6001978</v>
          </cell>
          <cell r="AR2561">
            <v>6</v>
          </cell>
          <cell r="AS2561">
            <v>42412</v>
          </cell>
          <cell r="AT2561" t="str">
            <v>IDU-1806-2015 Contratado Mantenimiento Periódico IDU Arterial BRIGADA DE REACCIÓN VIAL --POLIZA ESTABILIDAD ACTIVA</v>
          </cell>
          <cell r="AV2561" t="str">
            <v>sc</v>
          </cell>
        </row>
        <row r="2562">
          <cell r="AP2562">
            <v>91015512</v>
          </cell>
          <cell r="AQ2562">
            <v>6001962</v>
          </cell>
          <cell r="AR2562">
            <v>6</v>
          </cell>
          <cell r="AS2562">
            <v>42412</v>
          </cell>
          <cell r="AT2562" t="str">
            <v>IDU-1806-2015 Contratado Mantenimiento Periódico IDU Arterial BRIGADA DE REACCIÓN VIAL --POLIZA ESTABILIDAD ACTIVA</v>
          </cell>
          <cell r="AV2562" t="str">
            <v>sc</v>
          </cell>
        </row>
        <row r="2563">
          <cell r="AP2563">
            <v>91015513</v>
          </cell>
          <cell r="AQ2563">
            <v>6001219</v>
          </cell>
          <cell r="AR2563">
            <v>6</v>
          </cell>
          <cell r="AS2563">
            <v>42412</v>
          </cell>
          <cell r="AT2563" t="str">
            <v>IDU-1806-2015 Contratado Mantenimiento Periódico IDU Arterial BRIGADA DE REACCIÓN VIAL --POLIZA ESTABILIDAD ACTIVA</v>
          </cell>
          <cell r="AV2563" t="str">
            <v>sc</v>
          </cell>
        </row>
        <row r="2564">
          <cell r="AP2564">
            <v>91015516</v>
          </cell>
          <cell r="AQ2564">
            <v>6001017</v>
          </cell>
          <cell r="AR2564">
            <v>6</v>
          </cell>
          <cell r="AS2564">
            <v>42412</v>
          </cell>
          <cell r="AT2564" t="str">
            <v>IDU-1806-2015 Contratado Mantenimiento Periódico IDU Arterial BRIGADA DE REACCIÓN VIAL -</v>
          </cell>
          <cell r="AV2564" t="str">
            <v>sc</v>
          </cell>
        </row>
        <row r="2565">
          <cell r="AP2565">
            <v>91015521</v>
          </cell>
          <cell r="AQ2565">
            <v>50001483</v>
          </cell>
          <cell r="AR2565">
            <v>6</v>
          </cell>
          <cell r="AS2565">
            <v>42731</v>
          </cell>
          <cell r="AT2565" t="str">
            <v>SD Reservado Mantenimiento Rutinario IDU Circuito Movilidad EJECUCION SITP 2016 -</v>
          </cell>
          <cell r="AV2565" t="str">
            <v>reservado por el IDU</v>
          </cell>
        </row>
        <row r="2566">
          <cell r="AP2566">
            <v>91015524</v>
          </cell>
          <cell r="AQ2566">
            <v>6000332</v>
          </cell>
          <cell r="AR2566">
            <v>6</v>
          </cell>
          <cell r="AS2566">
            <v>42758</v>
          </cell>
          <cell r="AT2566" t="str">
            <v>COP-161-2016 Reservado Conservacion FDL TUNJUELITO Circuito Movilidad SD -</v>
          </cell>
          <cell r="AV2566" t="str">
            <v>reservado por el FDL</v>
          </cell>
        </row>
        <row r="2567">
          <cell r="AP2567">
            <v>145544</v>
          </cell>
          <cell r="AQ2567">
            <v>8004952</v>
          </cell>
          <cell r="AR2567">
            <v>8</v>
          </cell>
          <cell r="AS2567">
            <v>41519</v>
          </cell>
          <cell r="AT2567" t="str">
            <v>SD Terminado Mantenimiento Periódico UAERMV Circuito Movilidad  -</v>
          </cell>
          <cell r="AU2567">
            <v>0</v>
          </cell>
          <cell r="AV2567" t="str">
            <v>sc</v>
          </cell>
        </row>
        <row r="2568">
          <cell r="AP2568">
            <v>145546</v>
          </cell>
          <cell r="AQ2568">
            <v>8005024</v>
          </cell>
          <cell r="AR2568">
            <v>8</v>
          </cell>
          <cell r="AS2568">
            <v>42667</v>
          </cell>
          <cell r="AT2568" t="str">
            <v>SD Terminado Mantenimiento Periódico UAERMV Circuito Movilidad SD Intervenida 23/07/2013 Reporte depuración ejecución UMV-</v>
          </cell>
          <cell r="AU2568">
            <v>0</v>
          </cell>
          <cell r="AV2568" t="str">
            <v>sc</v>
          </cell>
        </row>
        <row r="2569">
          <cell r="AP2569">
            <v>145547</v>
          </cell>
          <cell r="AQ2569">
            <v>8005087</v>
          </cell>
          <cell r="AR2569">
            <v>8</v>
          </cell>
          <cell r="AS2569">
            <v>41563</v>
          </cell>
          <cell r="AT2569" t="str">
            <v>SD Terminado Mantenimiento Periódico UAERMV Circuito Movilidad  -</v>
          </cell>
          <cell r="AU2569">
            <v>0</v>
          </cell>
          <cell r="AV2569" t="str">
            <v>sc</v>
          </cell>
        </row>
        <row r="2570">
          <cell r="AP2570">
            <v>145551</v>
          </cell>
          <cell r="AQ2570">
            <v>8005339</v>
          </cell>
          <cell r="AR2570">
            <v>8</v>
          </cell>
          <cell r="AS2570">
            <v>42313</v>
          </cell>
          <cell r="AT2570" t="str">
            <v>IDU-067-2012 Terminado Acciones de Movilidad IDU Circuito Movilidad  -</v>
          </cell>
          <cell r="AU2570">
            <v>0</v>
          </cell>
          <cell r="AV2570" t="str">
            <v>sc</v>
          </cell>
        </row>
        <row r="2571">
          <cell r="AP2571">
            <v>145552</v>
          </cell>
          <cell r="AQ2571">
            <v>8005362</v>
          </cell>
          <cell r="AR2571">
            <v>8</v>
          </cell>
          <cell r="AS2571">
            <v>42313</v>
          </cell>
          <cell r="AT2571" t="str">
            <v>IDU-067-2012 Terminado Acciones de Movilidad IDU Circuito Movilidad  -</v>
          </cell>
          <cell r="AU2571">
            <v>0</v>
          </cell>
          <cell r="AV2571" t="str">
            <v>sc</v>
          </cell>
        </row>
        <row r="2572">
          <cell r="AP2572">
            <v>145553</v>
          </cell>
          <cell r="AQ2572">
            <v>8005405</v>
          </cell>
          <cell r="AR2572">
            <v>8</v>
          </cell>
          <cell r="AS2572">
            <v>42313</v>
          </cell>
          <cell r="AT2572" t="str">
            <v>IDU-067-2012 Terminado Acciones de Movilidad IDU Circuito Movilidad  -</v>
          </cell>
          <cell r="AU2572">
            <v>0</v>
          </cell>
          <cell r="AV2572" t="str">
            <v>sc</v>
          </cell>
        </row>
        <row r="2573">
          <cell r="AP2573">
            <v>145646</v>
          </cell>
          <cell r="AQ2573">
            <v>8004999</v>
          </cell>
          <cell r="AR2573">
            <v>8</v>
          </cell>
          <cell r="AS2573">
            <v>42313</v>
          </cell>
          <cell r="AT2573" t="str">
            <v>IDU-73-2008 Terminado Rehabilitación IDU Arterial  -Anden1-3 Calzada2-POLIZA ESTABILIDAD ACTIVA</v>
          </cell>
          <cell r="AU2573">
            <v>42962</v>
          </cell>
          <cell r="AV2573" t="str">
            <v>MVA</v>
          </cell>
        </row>
        <row r="2574">
          <cell r="AP2574">
            <v>145647</v>
          </cell>
          <cell r="AQ2574">
            <v>8004961</v>
          </cell>
          <cell r="AR2574">
            <v>8</v>
          </cell>
          <cell r="AS2574">
            <v>42313</v>
          </cell>
          <cell r="AT2574" t="str">
            <v>IDU-73-2008 Terminado Rehabilitación IDU Arterial  -Anden1-3 Calzada2-POLIZA ESTABILIDAD ACTIVA</v>
          </cell>
          <cell r="AU2574">
            <v>42962</v>
          </cell>
          <cell r="AV2574" t="str">
            <v>MVA</v>
          </cell>
        </row>
        <row r="2575">
          <cell r="AP2575">
            <v>145651</v>
          </cell>
          <cell r="AQ2575">
            <v>8011835</v>
          </cell>
          <cell r="AR2575">
            <v>8</v>
          </cell>
          <cell r="AS2575">
            <v>42313</v>
          </cell>
          <cell r="AT2575" t="str">
            <v>IDU-73-2008 Terminado Reconstrucción IDU Intermedia  -Anden1-3 Calzada2-POLIZA ESTABILIDAD ACTIVA</v>
          </cell>
          <cell r="AU2575">
            <v>42962</v>
          </cell>
          <cell r="AV2575" t="str">
            <v>POLIZA ESTABILIDAD CTO IDU 073/08_V11 VENCE 14/8/2017</v>
          </cell>
        </row>
        <row r="2576">
          <cell r="AP2576">
            <v>145668</v>
          </cell>
          <cell r="AQ2576">
            <v>8005361</v>
          </cell>
          <cell r="AR2576">
            <v>8</v>
          </cell>
          <cell r="AS2576">
            <v>42768</v>
          </cell>
          <cell r="AT2576" t="str">
            <v>SD Reservado Acciones de Movilidad UAERMV Circuito Movilidad Salvando Vidas -</v>
          </cell>
          <cell r="AU2576">
            <v>0</v>
          </cell>
          <cell r="AV2576" t="str">
            <v>VIABLE</v>
          </cell>
        </row>
        <row r="2577">
          <cell r="AP2577">
            <v>145775</v>
          </cell>
          <cell r="AQ2577">
            <v>8005415</v>
          </cell>
          <cell r="AR2577">
            <v>8</v>
          </cell>
          <cell r="AS2577">
            <v>42313</v>
          </cell>
          <cell r="AT2577" t="str">
            <v>IDU-067-2012 Terminado Acciones de Movilidad IDU Circuito Movilidad  -</v>
          </cell>
          <cell r="AU2577">
            <v>0</v>
          </cell>
          <cell r="AV2577" t="str">
            <v>sc</v>
          </cell>
        </row>
        <row r="2578">
          <cell r="AP2578">
            <v>145798</v>
          </cell>
          <cell r="AQ2578">
            <v>8005663</v>
          </cell>
          <cell r="AR2578">
            <v>8</v>
          </cell>
          <cell r="AS2578">
            <v>42313</v>
          </cell>
          <cell r="AT2578" t="str">
            <v>IDU-067-2012 Terminado Acciones de Movilidad IDU Circuito Movilidad  -</v>
          </cell>
          <cell r="AU2578">
            <v>0</v>
          </cell>
          <cell r="AV2578" t="str">
            <v>VIABLE</v>
          </cell>
        </row>
        <row r="2579">
          <cell r="AP2579">
            <v>145865</v>
          </cell>
          <cell r="AQ2579">
            <v>8004919</v>
          </cell>
          <cell r="AR2579">
            <v>8</v>
          </cell>
          <cell r="AS2579">
            <v>42361</v>
          </cell>
          <cell r="AT2579" t="str">
            <v>CONV-123-2013 Terminado Mantenimiento Periódico UAERMV Circuito Movilidad  -</v>
          </cell>
          <cell r="AU2579">
            <v>0</v>
          </cell>
          <cell r="AV2579" t="str">
            <v>sc</v>
          </cell>
        </row>
        <row r="2580">
          <cell r="AP2580">
            <v>145866</v>
          </cell>
          <cell r="AQ2580">
            <v>8004919</v>
          </cell>
          <cell r="AR2580">
            <v>8</v>
          </cell>
          <cell r="AS2580">
            <v>42361</v>
          </cell>
          <cell r="AT2580" t="str">
            <v>CONV-123-2013 Terminado Mantenimiento Periódico UAERMV Circuito Movilidad  -</v>
          </cell>
          <cell r="AU2580">
            <v>0</v>
          </cell>
          <cell r="AV2580" t="str">
            <v>sc</v>
          </cell>
        </row>
        <row r="2581">
          <cell r="AP2581">
            <v>145867</v>
          </cell>
          <cell r="AQ2581">
            <v>8004881</v>
          </cell>
          <cell r="AR2581">
            <v>8</v>
          </cell>
          <cell r="AS2581">
            <v>42361</v>
          </cell>
          <cell r="AT2581" t="str">
            <v>CONV-123-2013 Terminado Mantenimiento Periódico UAERMV Circuito Movilidad  -</v>
          </cell>
          <cell r="AU2581">
            <v>0</v>
          </cell>
          <cell r="AV2581" t="str">
            <v>sc</v>
          </cell>
        </row>
        <row r="2582">
          <cell r="AP2582">
            <v>145868</v>
          </cell>
          <cell r="AQ2582">
            <v>8004881</v>
          </cell>
          <cell r="AR2582">
            <v>8</v>
          </cell>
          <cell r="AS2582">
            <v>42361</v>
          </cell>
          <cell r="AT2582" t="str">
            <v>CONV-123-2013 Terminado Mantenimiento Periódico UAERMV Circuito Movilidad  -</v>
          </cell>
          <cell r="AU2582">
            <v>0</v>
          </cell>
          <cell r="AV2582" t="str">
            <v>sc</v>
          </cell>
        </row>
        <row r="2583">
          <cell r="AP2583">
            <v>145887</v>
          </cell>
          <cell r="AQ2583">
            <v>8004630</v>
          </cell>
          <cell r="AR2583">
            <v>8</v>
          </cell>
          <cell r="AS2583">
            <v>42244</v>
          </cell>
          <cell r="AT2583" t="str">
            <v>COP-155-2013 Terminado Construcción FDL KENNEDY Circuito Movilidad Cabildo Reporte Servidor de Mapas Agosto 2015-</v>
          </cell>
          <cell r="AU2583">
            <v>0</v>
          </cell>
          <cell r="AV2583" t="str">
            <v>sc</v>
          </cell>
        </row>
        <row r="2584">
          <cell r="AP2584">
            <v>145893</v>
          </cell>
          <cell r="AQ2584">
            <v>8005498</v>
          </cell>
          <cell r="AR2584">
            <v>8</v>
          </cell>
          <cell r="AS2584">
            <v>42313</v>
          </cell>
          <cell r="AT2584" t="str">
            <v>IDU-067-2012 Terminado Acciones de Movilidad IDU Intermedia  -</v>
          </cell>
          <cell r="AU2584">
            <v>0</v>
          </cell>
          <cell r="AV2584" t="str">
            <v>sc</v>
          </cell>
        </row>
        <row r="2585">
          <cell r="AP2585">
            <v>145894</v>
          </cell>
          <cell r="AQ2585">
            <v>8005837</v>
          </cell>
          <cell r="AR2585">
            <v>8</v>
          </cell>
          <cell r="AS2585">
            <v>42313</v>
          </cell>
          <cell r="AT2585" t="str">
            <v>IDU-067-2012 Terminado Acciones de Movilidad IDU Circuito Movilidad  -</v>
          </cell>
          <cell r="AU2585">
            <v>0</v>
          </cell>
          <cell r="AV2585" t="str">
            <v>sc</v>
          </cell>
        </row>
        <row r="2586">
          <cell r="AP2586">
            <v>145924</v>
          </cell>
          <cell r="AQ2586">
            <v>8006418</v>
          </cell>
          <cell r="AR2586">
            <v>8</v>
          </cell>
          <cell r="AS2586">
            <v>42313</v>
          </cell>
          <cell r="AT2586" t="str">
            <v>IDU-067-2012 Terminado Acciones de Movilidad IDU Circuito Movilidad  -</v>
          </cell>
          <cell r="AU2586">
            <v>0</v>
          </cell>
          <cell r="AV2586" t="str">
            <v>VIABLE</v>
          </cell>
        </row>
        <row r="2587">
          <cell r="AP2587">
            <v>145925</v>
          </cell>
          <cell r="AQ2587">
            <v>8006263</v>
          </cell>
          <cell r="AR2587">
            <v>8</v>
          </cell>
          <cell r="AS2587">
            <v>42313</v>
          </cell>
          <cell r="AT2587" t="str">
            <v>IDU-067-2012 Terminado Acciones de Movilidad IDU Circuito Movilidad  -</v>
          </cell>
          <cell r="AU2587">
            <v>0</v>
          </cell>
          <cell r="AV2587" t="str">
            <v>VIABLE</v>
          </cell>
        </row>
        <row r="2588">
          <cell r="AP2588">
            <v>145927</v>
          </cell>
          <cell r="AQ2588">
            <v>8006169</v>
          </cell>
          <cell r="AR2588">
            <v>8</v>
          </cell>
          <cell r="AS2588">
            <v>42313</v>
          </cell>
          <cell r="AT2588" t="str">
            <v>IDU-067-2012 Terminado Acciones de Movilidad IDU Circuito Movilidad  -</v>
          </cell>
          <cell r="AU2588">
            <v>0</v>
          </cell>
          <cell r="AV2588" t="str">
            <v>VIABLE</v>
          </cell>
        </row>
        <row r="2589">
          <cell r="AP2589">
            <v>145929</v>
          </cell>
          <cell r="AQ2589">
            <v>8006025</v>
          </cell>
          <cell r="AR2589">
            <v>8</v>
          </cell>
          <cell r="AS2589">
            <v>42313</v>
          </cell>
          <cell r="AT2589" t="str">
            <v>IDU-067-2012 Terminado Acciones de Movilidad IDU Circuito Movilidad  -</v>
          </cell>
          <cell r="AU2589">
            <v>0</v>
          </cell>
          <cell r="AV2589" t="str">
            <v>VIABLE</v>
          </cell>
        </row>
        <row r="2590">
          <cell r="AP2590">
            <v>145932</v>
          </cell>
          <cell r="AQ2590">
            <v>8005972</v>
          </cell>
          <cell r="AR2590">
            <v>8</v>
          </cell>
          <cell r="AS2590">
            <v>42313</v>
          </cell>
          <cell r="AT2590" t="str">
            <v>IDU-067-2012 Terminado Acciones de Movilidad IDU Circuito Movilidad  -</v>
          </cell>
          <cell r="AU2590">
            <v>0</v>
          </cell>
          <cell r="AV2590" t="str">
            <v>VIABLE</v>
          </cell>
        </row>
        <row r="2591">
          <cell r="AP2591">
            <v>145933</v>
          </cell>
          <cell r="AQ2591">
            <v>8005895</v>
          </cell>
          <cell r="AR2591">
            <v>8</v>
          </cell>
          <cell r="AS2591">
            <v>42313</v>
          </cell>
          <cell r="AT2591" t="str">
            <v>IDU-067-2012 Terminado Acciones de Movilidad IDU Circuito Movilidad  -</v>
          </cell>
          <cell r="AU2591">
            <v>0</v>
          </cell>
          <cell r="AV2591" t="str">
            <v>VIABLE</v>
          </cell>
        </row>
        <row r="2592">
          <cell r="AP2592">
            <v>145987</v>
          </cell>
          <cell r="AQ2592">
            <v>8006710</v>
          </cell>
          <cell r="AR2592">
            <v>8</v>
          </cell>
          <cell r="AS2592">
            <v>42313</v>
          </cell>
          <cell r="AT2592" t="str">
            <v>IDU-067-2012 Terminado Acciones de Movilidad IDU Circuito Movilidad  -</v>
          </cell>
          <cell r="AU2592">
            <v>0</v>
          </cell>
          <cell r="AV2592" t="str">
            <v>VIABLE</v>
          </cell>
        </row>
        <row r="2593">
          <cell r="AP2593">
            <v>145990</v>
          </cell>
          <cell r="AQ2593">
            <v>8006520</v>
          </cell>
          <cell r="AR2593">
            <v>8</v>
          </cell>
          <cell r="AS2593">
            <v>42313</v>
          </cell>
          <cell r="AT2593" t="str">
            <v>IDU-067-2012 Terminado Acciones de Movilidad IDU Circuito Movilidad  -</v>
          </cell>
          <cell r="AU2593">
            <v>0</v>
          </cell>
          <cell r="AV2593" t="str">
            <v>sc</v>
          </cell>
        </row>
        <row r="2594">
          <cell r="AP2594">
            <v>145996</v>
          </cell>
          <cell r="AQ2594">
            <v>8006270</v>
          </cell>
          <cell r="AR2594">
            <v>8</v>
          </cell>
          <cell r="AS2594">
            <v>42313</v>
          </cell>
          <cell r="AT2594" t="str">
            <v>IDU-73-2008 Terminado Rehabilitación IDU Circuito Movilidad  -</v>
          </cell>
          <cell r="AU2594">
            <v>0</v>
          </cell>
          <cell r="AV2594" t="str">
            <v>sc</v>
          </cell>
        </row>
        <row r="2595">
          <cell r="AP2595">
            <v>145997</v>
          </cell>
          <cell r="AQ2595">
            <v>8006431</v>
          </cell>
          <cell r="AR2595">
            <v>8</v>
          </cell>
          <cell r="AS2595">
            <v>42313</v>
          </cell>
          <cell r="AT2595" t="str">
            <v>IDU-73-2008 Terminado Rehabilitación IDU Circuito Movilidad  -</v>
          </cell>
          <cell r="AU2595">
            <v>0</v>
          </cell>
          <cell r="AV2595" t="str">
            <v>sc</v>
          </cell>
        </row>
        <row r="2596">
          <cell r="AP2596">
            <v>145998</v>
          </cell>
          <cell r="AQ2596">
            <v>8006475</v>
          </cell>
          <cell r="AR2596">
            <v>8</v>
          </cell>
          <cell r="AS2596">
            <v>42313</v>
          </cell>
          <cell r="AT2596" t="str">
            <v>IDU-73-2008 Terminado Rehabilitación IDU Circuito Movilidad  -</v>
          </cell>
          <cell r="AU2596">
            <v>0</v>
          </cell>
          <cell r="AV2596" t="str">
            <v>sc</v>
          </cell>
        </row>
        <row r="2597">
          <cell r="AP2597">
            <v>145999</v>
          </cell>
          <cell r="AQ2597">
            <v>8006590</v>
          </cell>
          <cell r="AR2597">
            <v>8</v>
          </cell>
          <cell r="AS2597">
            <v>42313</v>
          </cell>
          <cell r="AT2597" t="str">
            <v>IDU-73-2008 Terminado Rehabilitación IDU Circuito Movilidad  -</v>
          </cell>
          <cell r="AU2597">
            <v>0</v>
          </cell>
          <cell r="AV2597" t="str">
            <v>sc</v>
          </cell>
        </row>
        <row r="2598">
          <cell r="AP2598">
            <v>146000</v>
          </cell>
          <cell r="AQ2598">
            <v>8006626</v>
          </cell>
          <cell r="AR2598">
            <v>8</v>
          </cell>
          <cell r="AS2598">
            <v>42313</v>
          </cell>
          <cell r="AT2598" t="str">
            <v>IDU-73-2008 Terminado Rehabilitación IDU Circuito Movilidad  -</v>
          </cell>
          <cell r="AU2598">
            <v>0</v>
          </cell>
          <cell r="AV2598" t="str">
            <v>sc</v>
          </cell>
        </row>
        <row r="2599">
          <cell r="AP2599">
            <v>146074</v>
          </cell>
          <cell r="AQ2599">
            <v>8006513</v>
          </cell>
          <cell r="AR2599">
            <v>8</v>
          </cell>
          <cell r="AS2599">
            <v>41298</v>
          </cell>
          <cell r="AT2599" t="str">
            <v>SD Terminado Mantenimiento Periódico UAERMV Arterial  -</v>
          </cell>
          <cell r="AU2599">
            <v>0</v>
          </cell>
          <cell r="AV2599" t="str">
            <v>sc</v>
          </cell>
        </row>
        <row r="2600">
          <cell r="AP2600">
            <v>146108</v>
          </cell>
          <cell r="AQ2600">
            <v>8007333</v>
          </cell>
          <cell r="AR2600">
            <v>8</v>
          </cell>
          <cell r="AS2600">
            <v>42768</v>
          </cell>
          <cell r="AT2600" t="str">
            <v>SD Reservado Acciones de Movilidad UAERMV Circuito Movilidad Salvando Vidas -</v>
          </cell>
          <cell r="AU2600">
            <v>0</v>
          </cell>
          <cell r="AV2600" t="str">
            <v>sc</v>
          </cell>
        </row>
        <row r="2601">
          <cell r="AP2601">
            <v>146109</v>
          </cell>
          <cell r="AQ2601">
            <v>8007206</v>
          </cell>
          <cell r="AR2601">
            <v>8</v>
          </cell>
          <cell r="AS2601">
            <v>42768</v>
          </cell>
          <cell r="AT2601" t="str">
            <v>SD Reservado Acciones de Movilidad UAERMV Circuito Movilidad Salvando Vidas -</v>
          </cell>
          <cell r="AU2601">
            <v>0</v>
          </cell>
          <cell r="AV2601" t="str">
            <v>sc</v>
          </cell>
        </row>
        <row r="2602">
          <cell r="AP2602">
            <v>146287</v>
          </cell>
          <cell r="AQ2602">
            <v>8005999</v>
          </cell>
          <cell r="AR2602">
            <v>8</v>
          </cell>
          <cell r="AS2602">
            <v>42313</v>
          </cell>
          <cell r="AT2602" t="str">
            <v>IDU-067-2012 Terminado Acciones de Movilidad IDU Circuito Movilidad  -Calzada 4-POLIZA ESTABILIDAD Y CALIDAD ACTIVA</v>
          </cell>
          <cell r="AU2602">
            <v>44099</v>
          </cell>
          <cell r="AV2602" t="str">
            <v>VIABLE</v>
          </cell>
        </row>
        <row r="2603">
          <cell r="AP2603">
            <v>146288</v>
          </cell>
          <cell r="AQ2603">
            <v>8006212</v>
          </cell>
          <cell r="AR2603">
            <v>8</v>
          </cell>
          <cell r="AS2603">
            <v>42313</v>
          </cell>
          <cell r="AT2603" t="str">
            <v>IDU-067-2012 Terminado Rehabilitación IDU Circuito Movilidad  -Calzada 4-POLIZA ESTABILIDAD Y CALIDAD ACTIVA</v>
          </cell>
          <cell r="AU2603">
            <v>44099</v>
          </cell>
          <cell r="AV2603" t="str">
            <v>VIABLE</v>
          </cell>
        </row>
        <row r="2604">
          <cell r="AP2604">
            <v>146289</v>
          </cell>
          <cell r="AQ2604">
            <v>8006212</v>
          </cell>
          <cell r="AR2604">
            <v>8</v>
          </cell>
          <cell r="AS2604">
            <v>42313</v>
          </cell>
          <cell r="AT2604" t="str">
            <v>IDU-067-2012 Terminado Acciones de Movilidad IDU Circuito Movilidad  -Calzada 4-POLIZA ESTABILIDAD Y CALIDAD ACTIVA</v>
          </cell>
          <cell r="AU2604">
            <v>44099</v>
          </cell>
          <cell r="AV2604" t="str">
            <v>VIABLE</v>
          </cell>
        </row>
        <row r="2605">
          <cell r="AP2605">
            <v>146290</v>
          </cell>
          <cell r="AQ2605">
            <v>8006300</v>
          </cell>
          <cell r="AR2605">
            <v>8</v>
          </cell>
          <cell r="AS2605">
            <v>42313</v>
          </cell>
          <cell r="AT2605" t="str">
            <v>IDU-067-2012 Terminado Rehabilitación IDU Circuito Movilidad  -Calzada 4-POLIZA ESTABILIDAD Y CALIDAD ACTIVA</v>
          </cell>
          <cell r="AU2605">
            <v>44099</v>
          </cell>
          <cell r="AV2605" t="str">
            <v>VIABLE</v>
          </cell>
        </row>
        <row r="2606">
          <cell r="AP2606">
            <v>146291</v>
          </cell>
          <cell r="AQ2606">
            <v>8006300</v>
          </cell>
          <cell r="AR2606">
            <v>8</v>
          </cell>
          <cell r="AS2606">
            <v>42313</v>
          </cell>
          <cell r="AT2606" t="str">
            <v>IDU-067-2012 Terminado Acciones de Movilidad IDU Circuito Movilidad  -Calzada 4-POLIZA ESTABILIDAD Y CALIDAD ACTIVA</v>
          </cell>
          <cell r="AU2606">
            <v>44099</v>
          </cell>
          <cell r="AV2606" t="str">
            <v>VIABLE</v>
          </cell>
        </row>
        <row r="2607">
          <cell r="AP2607">
            <v>146292</v>
          </cell>
          <cell r="AQ2607">
            <v>8006381</v>
          </cell>
          <cell r="AR2607">
            <v>8</v>
          </cell>
          <cell r="AS2607">
            <v>42313</v>
          </cell>
          <cell r="AT2607" t="str">
            <v>IDU-067-2012 Terminado Acciones de Movilidad IDU Circuito Movilidad  -</v>
          </cell>
          <cell r="AU2607">
            <v>0</v>
          </cell>
          <cell r="AV2607" t="str">
            <v>sc</v>
          </cell>
        </row>
        <row r="2608">
          <cell r="AP2608">
            <v>146293</v>
          </cell>
          <cell r="AQ2608">
            <v>8006381</v>
          </cell>
          <cell r="AR2608">
            <v>8</v>
          </cell>
          <cell r="AS2608">
            <v>42313</v>
          </cell>
          <cell r="AT2608" t="str">
            <v>IDU-067-2012 Terminado Acciones de Movilidad IDU Circuito Movilidad  -</v>
          </cell>
          <cell r="AU2608">
            <v>0</v>
          </cell>
          <cell r="AV2608" t="str">
            <v>sc</v>
          </cell>
        </row>
        <row r="2609">
          <cell r="AP2609">
            <v>146294</v>
          </cell>
          <cell r="AQ2609">
            <v>8006554</v>
          </cell>
          <cell r="AR2609">
            <v>8</v>
          </cell>
          <cell r="AS2609">
            <v>42313</v>
          </cell>
          <cell r="AT2609" t="str">
            <v>IDU-067-2012 Terminado Acciones de Movilidad IDU Circuito Movilidad  -</v>
          </cell>
          <cell r="AU2609">
            <v>0</v>
          </cell>
          <cell r="AV2609" t="str">
            <v>sc</v>
          </cell>
        </row>
        <row r="2610">
          <cell r="AP2610">
            <v>146295</v>
          </cell>
          <cell r="AQ2610">
            <v>8006554</v>
          </cell>
          <cell r="AR2610">
            <v>8</v>
          </cell>
          <cell r="AS2610">
            <v>42313</v>
          </cell>
          <cell r="AT2610" t="str">
            <v>IDU-067-2012 Terminado Acciones de Movilidad IDU Circuito Movilidad  -</v>
          </cell>
          <cell r="AU2610">
            <v>0</v>
          </cell>
          <cell r="AV2610" t="str">
            <v>sc</v>
          </cell>
        </row>
        <row r="2611">
          <cell r="AP2611">
            <v>146296</v>
          </cell>
          <cell r="AQ2611">
            <v>8006692</v>
          </cell>
          <cell r="AR2611">
            <v>8</v>
          </cell>
          <cell r="AS2611">
            <v>42313</v>
          </cell>
          <cell r="AT2611" t="str">
            <v>IDU-067-2012 Terminado Acciones de Movilidad IDU Circuito Movilidad  -</v>
          </cell>
          <cell r="AU2611">
            <v>0</v>
          </cell>
          <cell r="AV2611" t="str">
            <v>sc</v>
          </cell>
        </row>
        <row r="2612">
          <cell r="AP2612">
            <v>146297</v>
          </cell>
          <cell r="AQ2612">
            <v>8006692</v>
          </cell>
          <cell r="AR2612">
            <v>8</v>
          </cell>
          <cell r="AS2612">
            <v>42313</v>
          </cell>
          <cell r="AT2612" t="str">
            <v>IDU-067-2012 Terminado Acciones de Movilidad IDU Circuito Movilidad  -</v>
          </cell>
          <cell r="AU2612">
            <v>0</v>
          </cell>
          <cell r="AV2612" t="str">
            <v>sc</v>
          </cell>
        </row>
        <row r="2613">
          <cell r="AP2613">
            <v>146298</v>
          </cell>
          <cell r="AQ2613">
            <v>8006829</v>
          </cell>
          <cell r="AR2613">
            <v>8</v>
          </cell>
          <cell r="AS2613">
            <v>42313</v>
          </cell>
          <cell r="AT2613" t="str">
            <v>IDU-067-2012 Terminado Acciones de Movilidad IDU Circuito Movilidad  -</v>
          </cell>
          <cell r="AU2613">
            <v>0</v>
          </cell>
          <cell r="AV2613" t="str">
            <v>sc</v>
          </cell>
        </row>
        <row r="2614">
          <cell r="AP2614">
            <v>146299</v>
          </cell>
          <cell r="AQ2614">
            <v>8006829</v>
          </cell>
          <cell r="AR2614">
            <v>8</v>
          </cell>
          <cell r="AS2614">
            <v>42313</v>
          </cell>
          <cell r="AT2614" t="str">
            <v>IDU-067-2012 Terminado Acciones de Movilidad IDU Circuito Movilidad  -</v>
          </cell>
          <cell r="AU2614">
            <v>0</v>
          </cell>
          <cell r="AV2614" t="str">
            <v>sc</v>
          </cell>
        </row>
        <row r="2615">
          <cell r="AP2615">
            <v>146328</v>
          </cell>
          <cell r="AQ2615">
            <v>8006514</v>
          </cell>
          <cell r="AR2615">
            <v>8</v>
          </cell>
          <cell r="AS2615">
            <v>42768</v>
          </cell>
          <cell r="AT2615" t="str">
            <v>SD Reservado Acciones de Movilidad UAERMV Circuito Movilidad Salvando Vidas -</v>
          </cell>
          <cell r="AU2615">
            <v>0</v>
          </cell>
          <cell r="AV2615" t="str">
            <v>VIABLE</v>
          </cell>
        </row>
        <row r="2616">
          <cell r="AP2616">
            <v>146393</v>
          </cell>
          <cell r="AQ2616">
            <v>8007626</v>
          </cell>
          <cell r="AR2616">
            <v>8</v>
          </cell>
          <cell r="AS2616">
            <v>42313</v>
          </cell>
          <cell r="AT2616" t="str">
            <v>IDU-73-2008 Terminado Rehabilitación IDU Circuito Movilidad  -</v>
          </cell>
          <cell r="AU2616">
            <v>0</v>
          </cell>
          <cell r="AV2616" t="str">
            <v>sc</v>
          </cell>
        </row>
        <row r="2617">
          <cell r="AP2617">
            <v>146396</v>
          </cell>
          <cell r="AQ2617">
            <v>8007139</v>
          </cell>
          <cell r="AR2617">
            <v>8</v>
          </cell>
          <cell r="AS2617">
            <v>42313</v>
          </cell>
          <cell r="AT2617" t="str">
            <v>IDU-067-2012 Terminado Acciones de Movilidad IDU Circuito Movilidad  -</v>
          </cell>
          <cell r="AU2617">
            <v>0</v>
          </cell>
          <cell r="AV2617" t="str">
            <v>sc</v>
          </cell>
        </row>
        <row r="2618">
          <cell r="AP2618">
            <v>146397</v>
          </cell>
          <cell r="AQ2618">
            <v>8007139</v>
          </cell>
          <cell r="AR2618">
            <v>8</v>
          </cell>
          <cell r="AS2618">
            <v>42313</v>
          </cell>
          <cell r="AT2618" t="str">
            <v>IDU-067-2012 Terminado Acciones de Movilidad IDU Circuito Movilidad  -</v>
          </cell>
          <cell r="AU2618">
            <v>0</v>
          </cell>
          <cell r="AV2618" t="str">
            <v>sc</v>
          </cell>
        </row>
        <row r="2619">
          <cell r="AP2619">
            <v>146398</v>
          </cell>
          <cell r="AQ2619">
            <v>8006923</v>
          </cell>
          <cell r="AR2619">
            <v>8</v>
          </cell>
          <cell r="AS2619">
            <v>42313</v>
          </cell>
          <cell r="AT2619" t="str">
            <v>IDU-067-2012 Terminado Acciones de Movilidad IDU Circuito Movilidad  -</v>
          </cell>
          <cell r="AU2619">
            <v>0</v>
          </cell>
          <cell r="AV2619" t="str">
            <v>sc</v>
          </cell>
        </row>
        <row r="2620">
          <cell r="AP2620">
            <v>146399</v>
          </cell>
          <cell r="AQ2620">
            <v>8006923</v>
          </cell>
          <cell r="AR2620">
            <v>8</v>
          </cell>
          <cell r="AS2620">
            <v>42313</v>
          </cell>
          <cell r="AT2620" t="str">
            <v>IDU-067-2012 Terminado Acciones de Movilidad IDU Circuito Movilidad  -</v>
          </cell>
          <cell r="AU2620">
            <v>0</v>
          </cell>
          <cell r="AV2620" t="str">
            <v>sc</v>
          </cell>
        </row>
        <row r="2621">
          <cell r="AP2621">
            <v>146488</v>
          </cell>
          <cell r="AQ2621">
            <v>8006301</v>
          </cell>
          <cell r="AR2621">
            <v>8</v>
          </cell>
          <cell r="AS2621">
            <v>42313</v>
          </cell>
          <cell r="AT2621" t="str">
            <v>IDU-73-2008 Terminado Rehabilitación IDU Circuito Movilidad  -</v>
          </cell>
          <cell r="AU2621">
            <v>0</v>
          </cell>
          <cell r="AV2621" t="str">
            <v>INTERVENIDO CTO IDU-73-2008 REHABILITACIÓN</v>
          </cell>
        </row>
        <row r="2622">
          <cell r="AP2622">
            <v>146489</v>
          </cell>
          <cell r="AQ2622">
            <v>8006168</v>
          </cell>
          <cell r="AR2622">
            <v>8</v>
          </cell>
          <cell r="AS2622">
            <v>42313</v>
          </cell>
          <cell r="AT2622" t="str">
            <v>IDU-73-2008 Terminado Rehabilitación IDU Circuito Movilidad  -Calzada2-POLIZA ESTABILIDAD ACTIVA</v>
          </cell>
          <cell r="AU2622">
            <v>42962</v>
          </cell>
          <cell r="AV2622" t="str">
            <v>INTERVENIDO CTO IDU-73-2008 REHABILITACIÓN</v>
          </cell>
        </row>
        <row r="2623">
          <cell r="AP2623">
            <v>146490</v>
          </cell>
          <cell r="AQ2623">
            <v>8006168</v>
          </cell>
          <cell r="AR2623">
            <v>8</v>
          </cell>
          <cell r="AS2623">
            <v>42313</v>
          </cell>
          <cell r="AT2623" t="str">
            <v>IDU-73-2008 Terminado Rehabilitación IDU Circuito Movilidad  -Calzada2-POLIZA ESTABILIDAD ACTIVA</v>
          </cell>
          <cell r="AU2623">
            <v>42962</v>
          </cell>
          <cell r="AV2623" t="str">
            <v>POLIZA ESTABILIDAD CTO. IDU 073/08_V11 VENCE 14/8/2017</v>
          </cell>
        </row>
        <row r="2624">
          <cell r="AP2624">
            <v>146491</v>
          </cell>
          <cell r="AQ2624">
            <v>8006093</v>
          </cell>
          <cell r="AR2624">
            <v>8</v>
          </cell>
          <cell r="AS2624">
            <v>42313</v>
          </cell>
          <cell r="AT2624" t="str">
            <v>IDU-73-2008 Terminado Rehabilitación IDU Circuito Movilidad  -</v>
          </cell>
          <cell r="AU2624">
            <v>0</v>
          </cell>
          <cell r="AV2624" t="str">
            <v>INTERVENIDO CTO IDU-73-2008 REHABILITACIÓN</v>
          </cell>
        </row>
        <row r="2625">
          <cell r="AP2625">
            <v>146492</v>
          </cell>
          <cell r="AQ2625">
            <v>8006093</v>
          </cell>
          <cell r="AR2625">
            <v>8</v>
          </cell>
          <cell r="AS2625">
            <v>42313</v>
          </cell>
          <cell r="AT2625" t="str">
            <v>IDU-73-2008 Terminado Rehabilitación IDU Circuito Movilidad  -</v>
          </cell>
          <cell r="AU2625">
            <v>0</v>
          </cell>
          <cell r="AV2625" t="str">
            <v>INTERVENIDO CTO IDU-73-2008 REHABILITACIÓN</v>
          </cell>
        </row>
        <row r="2626">
          <cell r="AP2626">
            <v>146493</v>
          </cell>
          <cell r="AQ2626">
            <v>8006020</v>
          </cell>
          <cell r="AR2626">
            <v>8</v>
          </cell>
          <cell r="AS2626">
            <v>42313</v>
          </cell>
          <cell r="AT2626" t="str">
            <v>IDU-73-2008 Terminado Rehabilitación IDU Circuito Movilidad  -</v>
          </cell>
          <cell r="AU2626">
            <v>0</v>
          </cell>
          <cell r="AV2626" t="str">
            <v>INTERVENIDO CTO IDU-73-2008 REHABILITACIÓN</v>
          </cell>
        </row>
        <row r="2627">
          <cell r="AP2627">
            <v>146494</v>
          </cell>
          <cell r="AQ2627">
            <v>8006020</v>
          </cell>
          <cell r="AR2627">
            <v>8</v>
          </cell>
          <cell r="AS2627">
            <v>42313</v>
          </cell>
          <cell r="AT2627" t="str">
            <v>IDU-73-2008 Terminado Rehabilitación IDU Circuito Movilidad  -</v>
          </cell>
          <cell r="AU2627">
            <v>0</v>
          </cell>
          <cell r="AV2627" t="str">
            <v>INTERVENIDO CTO IDU-73-2008 REHABILITACIÓN</v>
          </cell>
        </row>
        <row r="2628">
          <cell r="AP2628">
            <v>146495</v>
          </cell>
          <cell r="AQ2628">
            <v>8005954</v>
          </cell>
          <cell r="AR2628">
            <v>8</v>
          </cell>
          <cell r="AS2628">
            <v>42313</v>
          </cell>
          <cell r="AT2628" t="str">
            <v>IDU-73-2008 Terminado Rehabilitación IDU Circuito Movilidad  -</v>
          </cell>
          <cell r="AU2628">
            <v>0</v>
          </cell>
          <cell r="AV2628" t="str">
            <v>INTERVENIDO CTO IDU-73-2008 REHABILITACIÓN</v>
          </cell>
        </row>
        <row r="2629">
          <cell r="AP2629">
            <v>146496</v>
          </cell>
          <cell r="AQ2629">
            <v>8005954</v>
          </cell>
          <cell r="AR2629">
            <v>8</v>
          </cell>
          <cell r="AS2629">
            <v>42313</v>
          </cell>
          <cell r="AT2629" t="str">
            <v>IDU-73-2008 Terminado Rehabilitación IDU Circuito Movilidad  -</v>
          </cell>
          <cell r="AU2629">
            <v>0</v>
          </cell>
          <cell r="AV2629" t="str">
            <v>INTERVENIDO CTO IDU-73-2008 REHABILITACIÓN</v>
          </cell>
        </row>
        <row r="2630">
          <cell r="AP2630">
            <v>146611</v>
          </cell>
          <cell r="AQ2630">
            <v>8006122</v>
          </cell>
          <cell r="AR2630">
            <v>8</v>
          </cell>
          <cell r="AS2630">
            <v>41411</v>
          </cell>
          <cell r="AT2630" t="str">
            <v>SD Terminado Mantenimiento Periódico UAERMV Circuito Movilidad  -</v>
          </cell>
          <cell r="AU2630">
            <v>0</v>
          </cell>
          <cell r="AV2630" t="str">
            <v>INTERVENIDO POR UMV MTO PERIODICO OFICIO 20135260711102</v>
          </cell>
        </row>
        <row r="2631">
          <cell r="AP2631">
            <v>146614</v>
          </cell>
          <cell r="AQ2631">
            <v>8006357</v>
          </cell>
          <cell r="AR2631">
            <v>8</v>
          </cell>
          <cell r="AS2631">
            <v>41411</v>
          </cell>
          <cell r="AT2631" t="str">
            <v>SD Terminado Mantenimiento Periódico UAERMV Circuito Movilidad  -</v>
          </cell>
          <cell r="AU2631">
            <v>0</v>
          </cell>
          <cell r="AV2631" t="str">
            <v>INTERVENIDO POR UMV MTO PERIODICO OFICIO 20135260711102</v>
          </cell>
        </row>
        <row r="2632">
          <cell r="AP2632">
            <v>146835</v>
          </cell>
          <cell r="AQ2632">
            <v>8007154</v>
          </cell>
          <cell r="AR2632">
            <v>8</v>
          </cell>
          <cell r="AS2632">
            <v>42313</v>
          </cell>
          <cell r="AT2632" t="str">
            <v>IDU-067-2012 Terminado Rehabilitación IDU Circuito Movilidad  -Calzada 2-POLIZA ESTABILIDAD Y CALIDAD ACTIVA</v>
          </cell>
          <cell r="AU2632">
            <v>44099</v>
          </cell>
          <cell r="AV2632" t="str">
            <v>PÓLIZA ACTIVA CONTRATO IDU-067-2013</v>
          </cell>
        </row>
        <row r="2633">
          <cell r="AP2633">
            <v>146836</v>
          </cell>
          <cell r="AQ2633">
            <v>8007166</v>
          </cell>
          <cell r="AR2633">
            <v>8</v>
          </cell>
          <cell r="AS2633">
            <v>42313</v>
          </cell>
          <cell r="AT2633" t="str">
            <v>IDU-067-2012 Terminado Rehabilitación IDU Circuito Movilidad  -Calzada 2-POLIZA ESTABILIDAD Y CALIDAD ACTIVA</v>
          </cell>
          <cell r="AU2633">
            <v>44099</v>
          </cell>
          <cell r="AV2633" t="str">
            <v>PÓLIZA ACTIVA CONTRATO IDU-067-2017</v>
          </cell>
        </row>
        <row r="2634">
          <cell r="AP2634">
            <v>146837</v>
          </cell>
          <cell r="AQ2634">
            <v>8007172</v>
          </cell>
          <cell r="AR2634">
            <v>8</v>
          </cell>
          <cell r="AS2634">
            <v>42313</v>
          </cell>
          <cell r="AT2634" t="str">
            <v>IDU-067-2012 Terminado Rehabilitación IDU Circuito Movilidad  -Calzada 2-POLIZA ESTABILIDAD Y CALIDAD ACTIVA</v>
          </cell>
          <cell r="AU2634">
            <v>44099</v>
          </cell>
          <cell r="AV2634" t="str">
            <v>PÓLIZA ACTIVA CONTRATO IDU-067-2014</v>
          </cell>
        </row>
        <row r="2635">
          <cell r="AP2635">
            <v>146838</v>
          </cell>
          <cell r="AQ2635">
            <v>8007183</v>
          </cell>
          <cell r="AR2635">
            <v>8</v>
          </cell>
          <cell r="AS2635">
            <v>42313</v>
          </cell>
          <cell r="AT2635" t="str">
            <v>IDU-067-2012 Terminado Rehabilitación IDU Circuito Movilidad  -Calzada 2-POLIZA ESTABILIDAD Y CALIDAD ACTIVA</v>
          </cell>
          <cell r="AU2635">
            <v>44099</v>
          </cell>
          <cell r="AV2635" t="str">
            <v>PÓLIZA ACTIVA CONTRATO IDU-067-2016</v>
          </cell>
        </row>
        <row r="2636">
          <cell r="AP2636">
            <v>146839</v>
          </cell>
          <cell r="AQ2636">
            <v>8007197</v>
          </cell>
          <cell r="AR2636">
            <v>8</v>
          </cell>
          <cell r="AS2636">
            <v>42313</v>
          </cell>
          <cell r="AT2636" t="str">
            <v>IDU-067-2012 Terminado Rehabilitación IDU Circuito Movilidad  -Calzada 2-POLIZA ESTABILIDAD Y CALIDAD ACTIVA</v>
          </cell>
          <cell r="AU2636">
            <v>44099</v>
          </cell>
          <cell r="AV2636" t="str">
            <v>PÓLIZA ACTIVA CONTRATO IDU-067-2012</v>
          </cell>
        </row>
        <row r="2637">
          <cell r="AP2637">
            <v>146840</v>
          </cell>
          <cell r="AQ2637">
            <v>8007205</v>
          </cell>
          <cell r="AR2637">
            <v>8</v>
          </cell>
          <cell r="AS2637">
            <v>42313</v>
          </cell>
          <cell r="AT2637" t="str">
            <v>IDU-067-2012 Terminado Rehabilitación IDU Circuito Movilidad  -Calzada 2-POLIZA ESTABILIDAD Y CALIDAD ACTIVA</v>
          </cell>
          <cell r="AU2637">
            <v>44099</v>
          </cell>
          <cell r="AV2637" t="str">
            <v>PÓLIZA ACTIVA CONTRATO IDU-067-2018</v>
          </cell>
        </row>
        <row r="2638">
          <cell r="AP2638">
            <v>146841</v>
          </cell>
          <cell r="AQ2638">
            <v>8007238</v>
          </cell>
          <cell r="AR2638">
            <v>8</v>
          </cell>
          <cell r="AS2638">
            <v>42313</v>
          </cell>
          <cell r="AT2638" t="str">
            <v>IDU-067-2012 Terminado Rehabilitación IDU Circuito Movilidad  -Calzada 2-POLIZA ESTABILIDAD Y CALIDAD ACTIVA</v>
          </cell>
          <cell r="AU2638">
            <v>44099</v>
          </cell>
          <cell r="AV2638" t="str">
            <v>PÓLIZA ACTIVA CONTRATO IDU-067-2015</v>
          </cell>
        </row>
        <row r="2639">
          <cell r="AP2639">
            <v>146862</v>
          </cell>
          <cell r="AQ2639">
            <v>8007796</v>
          </cell>
          <cell r="AR2639">
            <v>8</v>
          </cell>
          <cell r="AS2639">
            <v>41411</v>
          </cell>
          <cell r="AT2639" t="str">
            <v>SD Terminado Mantenimiento Periódico UAERMV Circuito Movilidad  -</v>
          </cell>
          <cell r="AU2639">
            <v>0</v>
          </cell>
          <cell r="AV2639" t="str">
            <v>sc</v>
          </cell>
        </row>
        <row r="2640">
          <cell r="AP2640">
            <v>147002</v>
          </cell>
          <cell r="AQ2640">
            <v>8007307</v>
          </cell>
          <cell r="AR2640">
            <v>8</v>
          </cell>
          <cell r="AS2640">
            <v>42313</v>
          </cell>
          <cell r="AT2640" t="str">
            <v>IDU-1707-2014 Terminado Rehabilitación IDU Circuito Movilidad  -</v>
          </cell>
          <cell r="AU2640">
            <v>0</v>
          </cell>
          <cell r="AV2640" t="str">
            <v>INTERVENIDO CTO IDU-1707-2014 REHABILITACIÓN</v>
          </cell>
        </row>
        <row r="2641">
          <cell r="AP2641">
            <v>147003</v>
          </cell>
          <cell r="AQ2641">
            <v>8007341</v>
          </cell>
          <cell r="AR2641">
            <v>8</v>
          </cell>
          <cell r="AS2641">
            <v>42313</v>
          </cell>
          <cell r="AT2641" t="str">
            <v>IDU-1707-2014 Terminado Rehabilitación IDU Circuito Movilidad  -</v>
          </cell>
          <cell r="AU2641">
            <v>0</v>
          </cell>
          <cell r="AV2641" t="str">
            <v>INTERVENIDO CTO IDU-1707-2014 REHABILITACIÓN</v>
          </cell>
        </row>
        <row r="2642">
          <cell r="AP2642">
            <v>147004</v>
          </cell>
          <cell r="AQ2642">
            <v>8007369</v>
          </cell>
          <cell r="AR2642">
            <v>8</v>
          </cell>
          <cell r="AS2642">
            <v>42313</v>
          </cell>
          <cell r="AT2642" t="str">
            <v>IDU-1707-2014 Terminado Rehabilitación IDU Circuito Movilidad  -</v>
          </cell>
          <cell r="AU2642">
            <v>0</v>
          </cell>
          <cell r="AV2642" t="str">
            <v>INTERVENIDO CTO IDU-1707-2014 REHABILITACIÓN</v>
          </cell>
        </row>
        <row r="2643">
          <cell r="AP2643">
            <v>147005</v>
          </cell>
          <cell r="AQ2643">
            <v>8007410</v>
          </cell>
          <cell r="AR2643">
            <v>8</v>
          </cell>
          <cell r="AS2643">
            <v>42313</v>
          </cell>
          <cell r="AT2643" t="str">
            <v>IDU-1707-2014 Terminado Rehabilitación IDU Circuito Movilidad  -</v>
          </cell>
          <cell r="AU2643">
            <v>0</v>
          </cell>
          <cell r="AV2643" t="str">
            <v>INTERVENIDO CTO IDU-1707-2014 REHABILITACIÓN</v>
          </cell>
        </row>
        <row r="2644">
          <cell r="AP2644">
            <v>147006</v>
          </cell>
          <cell r="AQ2644">
            <v>8007494</v>
          </cell>
          <cell r="AR2644">
            <v>8</v>
          </cell>
          <cell r="AS2644">
            <v>42313</v>
          </cell>
          <cell r="AT2644" t="str">
            <v>IDU-73-2008 Terminado Mantenimiento Periódico IDU Circuito Movilidad  -</v>
          </cell>
          <cell r="AU2644">
            <v>0</v>
          </cell>
          <cell r="AV2644" t="str">
            <v>INTERVENIDO CTO IDU-73-2008 MTO PERIODICO</v>
          </cell>
        </row>
        <row r="2645">
          <cell r="AP2645">
            <v>147007</v>
          </cell>
          <cell r="AQ2645">
            <v>8007590</v>
          </cell>
          <cell r="AR2645">
            <v>8</v>
          </cell>
          <cell r="AS2645">
            <v>42313</v>
          </cell>
          <cell r="AT2645" t="str">
            <v>IDU-73-2008 Terminado Mantenimiento Periódico IDU Circuito Movilidad  -</v>
          </cell>
          <cell r="AU2645">
            <v>0</v>
          </cell>
          <cell r="AV2645" t="str">
            <v>INTERVENIDO CTO IDU-73-2008 MTO PERIODICO</v>
          </cell>
        </row>
        <row r="2646">
          <cell r="AP2646">
            <v>147008</v>
          </cell>
          <cell r="AQ2646">
            <v>8007675</v>
          </cell>
          <cell r="AR2646">
            <v>8</v>
          </cell>
          <cell r="AS2646">
            <v>42313</v>
          </cell>
          <cell r="AT2646" t="str">
            <v>IDU-73-2008 Terminado Mantenimiento Periódico IDU Circuito Movilidad  -</v>
          </cell>
          <cell r="AU2646">
            <v>0</v>
          </cell>
          <cell r="AV2646" t="str">
            <v>INTERVENIDO CTO IDU-73-2008 MTO PERIODICO</v>
          </cell>
        </row>
        <row r="2647">
          <cell r="AP2647">
            <v>147081</v>
          </cell>
          <cell r="AQ2647">
            <v>8007676</v>
          </cell>
          <cell r="AR2647">
            <v>8</v>
          </cell>
          <cell r="AS2647">
            <v>42731</v>
          </cell>
          <cell r="AT2647" t="str">
            <v>SD Reservado Mantenimiento Rutinario IDU Circuito Movilidad EJECUCION SITP 2016 -</v>
          </cell>
          <cell r="AU2647">
            <v>0</v>
          </cell>
          <cell r="AV2647" t="str">
            <v>sc</v>
          </cell>
        </row>
        <row r="2648">
          <cell r="AP2648">
            <v>147082</v>
          </cell>
          <cell r="AQ2648">
            <v>8007529</v>
          </cell>
          <cell r="AR2648">
            <v>8</v>
          </cell>
          <cell r="AS2648">
            <v>42731</v>
          </cell>
          <cell r="AT2648" t="str">
            <v>SD Reservado Mantenimiento Periódico IDU Circuito Movilidad EJECUCION SITP 2016 -</v>
          </cell>
          <cell r="AU2648">
            <v>0</v>
          </cell>
          <cell r="AV2648" t="str">
            <v>sc</v>
          </cell>
        </row>
        <row r="2649">
          <cell r="AP2649">
            <v>147085</v>
          </cell>
          <cell r="AQ2649">
            <v>8007245</v>
          </cell>
          <cell r="AR2649">
            <v>8</v>
          </cell>
          <cell r="AS2649">
            <v>42731</v>
          </cell>
          <cell r="AT2649" t="str">
            <v>SD Reservado Mantenimiento Periódico IDU Circuito Movilidad EJECUCION SITP 2016 -</v>
          </cell>
          <cell r="AU2649">
            <v>0</v>
          </cell>
          <cell r="AV2649" t="str">
            <v>sc</v>
          </cell>
        </row>
        <row r="2650">
          <cell r="AP2650">
            <v>147086</v>
          </cell>
          <cell r="AQ2650">
            <v>8007224</v>
          </cell>
          <cell r="AR2650">
            <v>8</v>
          </cell>
          <cell r="AS2650">
            <v>42731</v>
          </cell>
          <cell r="AT2650" t="str">
            <v>SD Reservado Mantenimiento Rutinario IDU Circuito Movilidad EJECUCION SITP 2016 -</v>
          </cell>
          <cell r="AU2650">
            <v>0</v>
          </cell>
          <cell r="AV2650" t="str">
            <v>sc</v>
          </cell>
        </row>
        <row r="2651">
          <cell r="AP2651">
            <v>147122</v>
          </cell>
          <cell r="AQ2651">
            <v>8007937</v>
          </cell>
          <cell r="AR2651">
            <v>8</v>
          </cell>
          <cell r="AS2651">
            <v>42313</v>
          </cell>
          <cell r="AT2651" t="str">
            <v>IDU-73-2008 Terminado Mantenimiento Periódico IDU Circuito Movilidad  -</v>
          </cell>
          <cell r="AU2651">
            <v>0</v>
          </cell>
          <cell r="AV2651" t="str">
            <v>VIABLE</v>
          </cell>
        </row>
        <row r="2652">
          <cell r="AP2652">
            <v>147298</v>
          </cell>
          <cell r="AQ2652">
            <v>8004953</v>
          </cell>
          <cell r="AR2652">
            <v>8</v>
          </cell>
          <cell r="AS2652">
            <v>42768</v>
          </cell>
          <cell r="AT2652" t="str">
            <v>SD Reservado Acciones de Movilidad UAERMV Local Salvando Vidas -</v>
          </cell>
          <cell r="AU2652">
            <v>0</v>
          </cell>
          <cell r="AV2652" t="str">
            <v>sc</v>
          </cell>
        </row>
        <row r="2653">
          <cell r="AP2653">
            <v>147299</v>
          </cell>
          <cell r="AQ2653">
            <v>8004872</v>
          </cell>
          <cell r="AR2653">
            <v>8</v>
          </cell>
          <cell r="AS2653">
            <v>42768</v>
          </cell>
          <cell r="AT2653" t="str">
            <v>SD Reservado Acciones de Movilidad UAERMV Local Salvando Vidas -</v>
          </cell>
          <cell r="AU2653">
            <v>0</v>
          </cell>
          <cell r="AV2653" t="str">
            <v>sc</v>
          </cell>
        </row>
        <row r="2654">
          <cell r="AP2654">
            <v>147368</v>
          </cell>
          <cell r="AQ2654">
            <v>8006479</v>
          </cell>
          <cell r="AR2654">
            <v>8</v>
          </cell>
          <cell r="AS2654">
            <v>42409</v>
          </cell>
          <cell r="AT2654" t="str">
            <v>165-2014 Terminado Mantenimiento Periódico FDL KENNEDY Circuito Movilidad Cabildo -</v>
          </cell>
          <cell r="AU2654">
            <v>0</v>
          </cell>
          <cell r="AV2654" t="str">
            <v>sc</v>
          </cell>
        </row>
        <row r="2655">
          <cell r="AP2655">
            <v>147369</v>
          </cell>
          <cell r="AQ2655">
            <v>8006477</v>
          </cell>
          <cell r="AR2655">
            <v>8</v>
          </cell>
          <cell r="AS2655">
            <v>42409</v>
          </cell>
          <cell r="AT2655" t="str">
            <v>165-2014 Terminado Mantenimiento Periódico FDL KENNEDY Circuito Movilidad  Intervenido no reservado en el IDU-</v>
          </cell>
          <cell r="AU2655">
            <v>0</v>
          </cell>
          <cell r="AV2655" t="str">
            <v>sc</v>
          </cell>
        </row>
        <row r="2656">
          <cell r="AP2656">
            <v>147370</v>
          </cell>
          <cell r="AQ2656">
            <v>8006468</v>
          </cell>
          <cell r="AR2656">
            <v>8</v>
          </cell>
          <cell r="AS2656">
            <v>42409</v>
          </cell>
          <cell r="AT2656" t="str">
            <v>165-2014 Terminado Mantenimiento Periódico FDL KENNEDY Circuito Movilidad  Intervenido no reservado en el IDU-</v>
          </cell>
          <cell r="AU2656">
            <v>0</v>
          </cell>
          <cell r="AV2656" t="str">
            <v>sc</v>
          </cell>
        </row>
        <row r="2657">
          <cell r="AP2657">
            <v>147434</v>
          </cell>
          <cell r="AQ2657">
            <v>50008339</v>
          </cell>
          <cell r="AR2657">
            <v>8</v>
          </cell>
          <cell r="AS2657">
            <v>42768</v>
          </cell>
          <cell r="AT2657" t="str">
            <v>SD Reservado Acciones de Movilidad UAERMV Circuito Movilidad Salvando Vidas -</v>
          </cell>
          <cell r="AU2657">
            <v>0</v>
          </cell>
          <cell r="AV2657" t="str">
            <v>sc</v>
          </cell>
        </row>
        <row r="2658">
          <cell r="AP2658">
            <v>147461</v>
          </cell>
          <cell r="AQ2658">
            <v>8007651</v>
          </cell>
          <cell r="AR2658">
            <v>8</v>
          </cell>
          <cell r="AS2658">
            <v>42579</v>
          </cell>
          <cell r="AT2658" t="str">
            <v>COP-213 DE 2015 Terminado Rehabilitación FDL KENNEDY Circuito Movilidad  Reporte Ejecución FDL Kennedy Julio 2016 Por Servidor-</v>
          </cell>
          <cell r="AU2658">
            <v>0</v>
          </cell>
          <cell r="AV2658" t="str">
            <v>sc</v>
          </cell>
        </row>
        <row r="2659">
          <cell r="AP2659">
            <v>147462</v>
          </cell>
          <cell r="AQ2659">
            <v>8007805</v>
          </cell>
          <cell r="AR2659">
            <v>8</v>
          </cell>
          <cell r="AS2659">
            <v>42579</v>
          </cell>
          <cell r="AT2659" t="str">
            <v>COP-213 DE 2015 Terminado Rehabilitación FDL KENNEDY Circuito Movilidad  Reporte Ejecución FDL Kennedy Julio 2016 Por Servidor-</v>
          </cell>
          <cell r="AU2659">
            <v>0</v>
          </cell>
          <cell r="AV2659" t="str">
            <v>sc</v>
          </cell>
        </row>
        <row r="2660">
          <cell r="AP2660">
            <v>147463</v>
          </cell>
          <cell r="AQ2660">
            <v>8007971</v>
          </cell>
          <cell r="AR2660">
            <v>8</v>
          </cell>
          <cell r="AS2660">
            <v>42409</v>
          </cell>
          <cell r="AT2660" t="str">
            <v>COP-166-2014 Terminado Mantenimiento Periódico FDL KENNEDY Circuito Movilidad  Intervenido no reservado en el IDU-</v>
          </cell>
          <cell r="AU2660">
            <v>0</v>
          </cell>
          <cell r="AV2660" t="str">
            <v>sc</v>
          </cell>
        </row>
        <row r="2661">
          <cell r="AP2661">
            <v>147464</v>
          </cell>
          <cell r="AQ2661">
            <v>8008123</v>
          </cell>
          <cell r="AR2661">
            <v>8</v>
          </cell>
          <cell r="AS2661">
            <v>42409</v>
          </cell>
          <cell r="AT2661" t="str">
            <v>COP-166-2014 Terminado Mantenimiento Periódico FDL KENNEDY Circuito Movilidad  Intervenido no reservado en el IDU-</v>
          </cell>
          <cell r="AU2661">
            <v>0</v>
          </cell>
          <cell r="AV2661" t="str">
            <v>sc</v>
          </cell>
        </row>
        <row r="2662">
          <cell r="AP2662">
            <v>147466</v>
          </cell>
          <cell r="AQ2662">
            <v>8008310</v>
          </cell>
          <cell r="AR2662">
            <v>8</v>
          </cell>
          <cell r="AS2662">
            <v>42409</v>
          </cell>
          <cell r="AT2662" t="str">
            <v>COP-166-2014 Terminado Mantenimiento Periódico FDL KENNEDY Circuito Movilidad  Intervenido no reservado en el IDU-</v>
          </cell>
          <cell r="AU2662">
            <v>0</v>
          </cell>
          <cell r="AV2662" t="str">
            <v>sc</v>
          </cell>
        </row>
        <row r="2663">
          <cell r="AP2663">
            <v>147509</v>
          </cell>
          <cell r="AQ2663">
            <v>8008382</v>
          </cell>
          <cell r="AR2663">
            <v>8</v>
          </cell>
          <cell r="AS2663">
            <v>41852</v>
          </cell>
          <cell r="AT2663" t="str">
            <v>COP-155-2013 En Ejecución Mantenimiento Periódico FDL KENNEDY Circuito Movilidad Cabildos -</v>
          </cell>
          <cell r="AU2663">
            <v>0</v>
          </cell>
          <cell r="AV2663" t="str">
            <v>sc</v>
          </cell>
        </row>
        <row r="2664">
          <cell r="AP2664">
            <v>147510</v>
          </cell>
          <cell r="AQ2664">
            <v>8008442</v>
          </cell>
          <cell r="AR2664">
            <v>8</v>
          </cell>
          <cell r="AS2664">
            <v>41852</v>
          </cell>
          <cell r="AT2664" t="str">
            <v>COP-155-2013 En Ejecución Mantenimiento Periódico FDL KENNEDY Circuito Movilidad Cabildos -</v>
          </cell>
          <cell r="AU2664">
            <v>0</v>
          </cell>
          <cell r="AV2664" t="str">
            <v>sc</v>
          </cell>
        </row>
        <row r="2665">
          <cell r="AP2665">
            <v>147525</v>
          </cell>
          <cell r="AQ2665">
            <v>8008948</v>
          </cell>
          <cell r="AR2665">
            <v>8</v>
          </cell>
          <cell r="AS2665">
            <v>41047</v>
          </cell>
          <cell r="AT2665" t="str">
            <v>UMV-189-2009 Terminado Mantenimiento Periódico UAERMV Local  -</v>
          </cell>
          <cell r="AU2665">
            <v>0</v>
          </cell>
          <cell r="AV2665" t="str">
            <v>sc</v>
          </cell>
        </row>
        <row r="2666">
          <cell r="AP2666">
            <v>147526</v>
          </cell>
          <cell r="AQ2666">
            <v>8009053</v>
          </cell>
          <cell r="AR2666">
            <v>8</v>
          </cell>
          <cell r="AS2666">
            <v>40799</v>
          </cell>
          <cell r="AT2666" t="str">
            <v>UMV-189-2009 Terminado Mantenimiento Periódico UAERMV Local  -</v>
          </cell>
          <cell r="AU2666">
            <v>0</v>
          </cell>
          <cell r="AV2666" t="str">
            <v>sc</v>
          </cell>
        </row>
        <row r="2667">
          <cell r="AP2667">
            <v>147580</v>
          </cell>
          <cell r="AQ2667">
            <v>8008868</v>
          </cell>
          <cell r="AR2667">
            <v>8</v>
          </cell>
          <cell r="AS2667">
            <v>42244</v>
          </cell>
          <cell r="AT2667" t="str">
            <v>COP-155-2013 Terminado Construcción FDL KENNEDY Circuito Movilidad Cabildo Reporte Servidor de Mapas Agosto 2015-</v>
          </cell>
          <cell r="AU2667">
            <v>0</v>
          </cell>
          <cell r="AV2667" t="str">
            <v>sc</v>
          </cell>
        </row>
        <row r="2668">
          <cell r="AP2668">
            <v>147592</v>
          </cell>
          <cell r="AQ2668">
            <v>8008302</v>
          </cell>
          <cell r="AR2668">
            <v>8</v>
          </cell>
          <cell r="AS2668">
            <v>42244</v>
          </cell>
          <cell r="AT2668" t="str">
            <v>COP-155-2013 Terminado Construcción FDL KENNEDY Circuito Movilidad Cabildo Reporte Servidor de Mapas Agosto 2015-</v>
          </cell>
          <cell r="AU2668">
            <v>0</v>
          </cell>
          <cell r="AV2668" t="str">
            <v>sc</v>
          </cell>
        </row>
        <row r="2669">
          <cell r="AP2669">
            <v>147630</v>
          </cell>
          <cell r="AQ2669">
            <v>8007648</v>
          </cell>
          <cell r="AR2669">
            <v>8</v>
          </cell>
          <cell r="AS2669">
            <v>42342</v>
          </cell>
          <cell r="AT2669" t="str">
            <v>IDU-56-2010  Terminado Construcción IDU Circuito Movilidad  -</v>
          </cell>
          <cell r="AU2669">
            <v>0</v>
          </cell>
          <cell r="AV2669" t="str">
            <v>sc</v>
          </cell>
        </row>
        <row r="2670">
          <cell r="AP2670">
            <v>147699</v>
          </cell>
          <cell r="AQ2670">
            <v>8006277</v>
          </cell>
          <cell r="AR2670">
            <v>8</v>
          </cell>
          <cell r="AS2670">
            <v>40774</v>
          </cell>
          <cell r="AT2670" t="str">
            <v>CONV-016-2011 Terminado Mantenimiento Periódico UAERMV Circuito Movilidad  -</v>
          </cell>
          <cell r="AU2670">
            <v>0</v>
          </cell>
          <cell r="AV2670" t="str">
            <v>sc</v>
          </cell>
        </row>
        <row r="2671">
          <cell r="AP2671">
            <v>147700</v>
          </cell>
          <cell r="AQ2671">
            <v>8006277</v>
          </cell>
          <cell r="AR2671">
            <v>8</v>
          </cell>
          <cell r="AS2671">
            <v>40774</v>
          </cell>
          <cell r="AT2671" t="str">
            <v>CONV-016-2011 Terminado Mantenimiento Periódico UAERMV Circuito Movilidad  -</v>
          </cell>
          <cell r="AU2671">
            <v>0</v>
          </cell>
          <cell r="AV2671" t="str">
            <v>sc</v>
          </cell>
        </row>
        <row r="2672">
          <cell r="AP2672">
            <v>147701</v>
          </cell>
          <cell r="AQ2672">
            <v>8006379</v>
          </cell>
          <cell r="AR2672">
            <v>8</v>
          </cell>
          <cell r="AS2672">
            <v>40774</v>
          </cell>
          <cell r="AT2672" t="str">
            <v>CONV-016-2011 Terminado Mantenimiento Periódico UAERMV Circuito Movilidad  -</v>
          </cell>
          <cell r="AU2672">
            <v>0</v>
          </cell>
          <cell r="AV2672" t="str">
            <v>sc</v>
          </cell>
        </row>
        <row r="2673">
          <cell r="AP2673">
            <v>147702</v>
          </cell>
          <cell r="AQ2673">
            <v>8006379</v>
          </cell>
          <cell r="AR2673">
            <v>8</v>
          </cell>
          <cell r="AS2673">
            <v>40774</v>
          </cell>
          <cell r="AT2673" t="str">
            <v>CONV-016-2011 Terminado Mantenimiento Periódico UAERMV Circuito Movilidad  -</v>
          </cell>
          <cell r="AU2673">
            <v>0</v>
          </cell>
          <cell r="AV2673" t="str">
            <v>sc</v>
          </cell>
        </row>
        <row r="2674">
          <cell r="AP2674">
            <v>147703</v>
          </cell>
          <cell r="AQ2674">
            <v>8006496</v>
          </cell>
          <cell r="AR2674">
            <v>8</v>
          </cell>
          <cell r="AS2674">
            <v>40774</v>
          </cell>
          <cell r="AT2674" t="str">
            <v>CONV-016-2011 Terminado Mantenimiento Periódico UAERMV Circuito Movilidad  -</v>
          </cell>
          <cell r="AU2674">
            <v>0</v>
          </cell>
          <cell r="AV2674" t="str">
            <v>sc</v>
          </cell>
        </row>
        <row r="2675">
          <cell r="AP2675">
            <v>147704</v>
          </cell>
          <cell r="AQ2675">
            <v>8006496</v>
          </cell>
          <cell r="AR2675">
            <v>8</v>
          </cell>
          <cell r="AS2675">
            <v>40774</v>
          </cell>
          <cell r="AT2675" t="str">
            <v>CONV-016-2011 Terminado Mantenimiento Periódico UAERMV Circuito Movilidad  -</v>
          </cell>
          <cell r="AU2675">
            <v>0</v>
          </cell>
          <cell r="AV2675" t="str">
            <v>sc</v>
          </cell>
        </row>
        <row r="2676">
          <cell r="AP2676">
            <v>147705</v>
          </cell>
          <cell r="AQ2676">
            <v>8006596</v>
          </cell>
          <cell r="AR2676">
            <v>8</v>
          </cell>
          <cell r="AS2676">
            <v>40774</v>
          </cell>
          <cell r="AT2676" t="str">
            <v>CONV-016-2011 Terminado Mantenimiento Periódico UAERMV Circuito Movilidad  -</v>
          </cell>
          <cell r="AU2676">
            <v>0</v>
          </cell>
          <cell r="AV2676" t="str">
            <v>sc</v>
          </cell>
        </row>
        <row r="2677">
          <cell r="AP2677">
            <v>147706</v>
          </cell>
          <cell r="AQ2677">
            <v>8006596</v>
          </cell>
          <cell r="AR2677">
            <v>8</v>
          </cell>
          <cell r="AS2677">
            <v>40774</v>
          </cell>
          <cell r="AT2677" t="str">
            <v>CONV-016-2011 Terminado Mantenimiento Periódico UAERMV Circuito Movilidad  -</v>
          </cell>
          <cell r="AU2677">
            <v>0</v>
          </cell>
          <cell r="AV2677" t="str">
            <v>sc</v>
          </cell>
        </row>
        <row r="2678">
          <cell r="AP2678">
            <v>147707</v>
          </cell>
          <cell r="AQ2678">
            <v>8005841</v>
          </cell>
          <cell r="AR2678">
            <v>8</v>
          </cell>
          <cell r="AS2678">
            <v>42313</v>
          </cell>
          <cell r="AT2678" t="str">
            <v>CONV-009-2011 Terminado Mantenimiento Periódico IDU Circuito Movilidad  -</v>
          </cell>
          <cell r="AU2678">
            <v>0</v>
          </cell>
          <cell r="AV2678" t="str">
            <v>sc</v>
          </cell>
        </row>
        <row r="2679">
          <cell r="AP2679">
            <v>147782</v>
          </cell>
          <cell r="AQ2679">
            <v>8005200</v>
          </cell>
          <cell r="AR2679">
            <v>8</v>
          </cell>
          <cell r="AS2679">
            <v>42409</v>
          </cell>
          <cell r="AT2679" t="str">
            <v>165-2014 Terminado Mantenimiento Periódico FDL KENNEDY Circuito Movilidad  Intervenido no reservado en el IDU-</v>
          </cell>
          <cell r="AU2679">
            <v>0</v>
          </cell>
          <cell r="AV2679" t="str">
            <v>sc</v>
          </cell>
        </row>
        <row r="2680">
          <cell r="AP2680">
            <v>147783</v>
          </cell>
          <cell r="AQ2680">
            <v>8005058</v>
          </cell>
          <cell r="AR2680">
            <v>8</v>
          </cell>
          <cell r="AS2680">
            <v>42409</v>
          </cell>
          <cell r="AT2680" t="str">
            <v>165-2014 Terminado Mantenimiento Periódico FDL KENNEDY Circuito Movilidad  Intervenido no reservado en el IDU-</v>
          </cell>
          <cell r="AU2680">
            <v>0</v>
          </cell>
          <cell r="AV2680" t="str">
            <v>sc</v>
          </cell>
        </row>
        <row r="2681">
          <cell r="AP2681">
            <v>147784</v>
          </cell>
          <cell r="AQ2681">
            <v>8004920</v>
          </cell>
          <cell r="AR2681">
            <v>8</v>
          </cell>
          <cell r="AS2681">
            <v>42409</v>
          </cell>
          <cell r="AT2681" t="str">
            <v>165-2014 Terminado Mantenimiento Periódico FDL KENNEDY Circuito Movilidad  Intervenido no reservado en el IDU-</v>
          </cell>
          <cell r="AU2681">
            <v>0</v>
          </cell>
          <cell r="AV2681" t="str">
            <v>sc</v>
          </cell>
        </row>
        <row r="2682">
          <cell r="AP2682">
            <v>147785</v>
          </cell>
          <cell r="AQ2682">
            <v>8004775</v>
          </cell>
          <cell r="AR2682">
            <v>8</v>
          </cell>
          <cell r="AS2682">
            <v>42409</v>
          </cell>
          <cell r="AT2682" t="str">
            <v>165-2014 Terminado Mantenimiento Periódico FDL KENNEDY Circuito Movilidad  Intervenido no reservado en el IDU-</v>
          </cell>
          <cell r="AU2682">
            <v>0</v>
          </cell>
          <cell r="AV2682" t="str">
            <v>sc</v>
          </cell>
        </row>
        <row r="2683">
          <cell r="AP2683">
            <v>147792</v>
          </cell>
          <cell r="AQ2683">
            <v>8006702</v>
          </cell>
          <cell r="AR2683">
            <v>8</v>
          </cell>
          <cell r="AS2683">
            <v>40774</v>
          </cell>
          <cell r="AT2683" t="str">
            <v>CONV-016-2011 Terminado Mantenimiento Periódico UAERMV Circuito Movilidad  -</v>
          </cell>
          <cell r="AU2683">
            <v>0</v>
          </cell>
          <cell r="AV2683" t="str">
            <v>sc</v>
          </cell>
        </row>
        <row r="2684">
          <cell r="AP2684">
            <v>147793</v>
          </cell>
          <cell r="AQ2684">
            <v>8006702</v>
          </cell>
          <cell r="AR2684">
            <v>8</v>
          </cell>
          <cell r="AS2684">
            <v>40774</v>
          </cell>
          <cell r="AT2684" t="str">
            <v>CONV-016-2011 Terminado Mantenimiento Periódico UAERMV Circuito Movilidad  -</v>
          </cell>
          <cell r="AU2684">
            <v>0</v>
          </cell>
          <cell r="AV2684" t="str">
            <v>sc</v>
          </cell>
        </row>
        <row r="2685">
          <cell r="AP2685">
            <v>147794</v>
          </cell>
          <cell r="AQ2685">
            <v>8006780</v>
          </cell>
          <cell r="AR2685">
            <v>8</v>
          </cell>
          <cell r="AS2685">
            <v>40774</v>
          </cell>
          <cell r="AT2685" t="str">
            <v>CONV-016-2011 Terminado Mantenimiento Periódico UAERMV Circuito Movilidad  -</v>
          </cell>
          <cell r="AU2685">
            <v>0</v>
          </cell>
          <cell r="AV2685" t="str">
            <v>sc</v>
          </cell>
        </row>
        <row r="2686">
          <cell r="AP2686">
            <v>147795</v>
          </cell>
          <cell r="AQ2686">
            <v>8006780</v>
          </cell>
          <cell r="AR2686">
            <v>8</v>
          </cell>
          <cell r="AS2686">
            <v>40774</v>
          </cell>
          <cell r="AT2686" t="str">
            <v>CONV-016-2011 Terminado Mantenimiento Periódico UAERMV Circuito Movilidad  -</v>
          </cell>
          <cell r="AU2686">
            <v>0</v>
          </cell>
          <cell r="AV2686" t="str">
            <v>sc</v>
          </cell>
        </row>
        <row r="2687">
          <cell r="AP2687">
            <v>147833</v>
          </cell>
          <cell r="AQ2687">
            <v>8010458</v>
          </cell>
          <cell r="AR2687">
            <v>8</v>
          </cell>
          <cell r="AS2687">
            <v>42313</v>
          </cell>
          <cell r="AT2687" t="str">
            <v>IDU-73-2008 Terminado Rehabilitación IDU Circuito Movilidad  -</v>
          </cell>
          <cell r="AU2687">
            <v>0</v>
          </cell>
          <cell r="AV2687" t="str">
            <v>sc</v>
          </cell>
        </row>
        <row r="2688">
          <cell r="AP2688">
            <v>147834</v>
          </cell>
          <cell r="AQ2688">
            <v>8010325</v>
          </cell>
          <cell r="AR2688">
            <v>8</v>
          </cell>
          <cell r="AS2688">
            <v>42313</v>
          </cell>
          <cell r="AT2688" t="str">
            <v>IDU-73-2008 Terminado Rehabilitación IDU Circuito Movilidad  -</v>
          </cell>
          <cell r="AU2688">
            <v>0</v>
          </cell>
          <cell r="AV2688" t="str">
            <v>sc</v>
          </cell>
        </row>
        <row r="2689">
          <cell r="AP2689">
            <v>147835</v>
          </cell>
          <cell r="AQ2689">
            <v>8010240</v>
          </cell>
          <cell r="AR2689">
            <v>8</v>
          </cell>
          <cell r="AS2689">
            <v>42313</v>
          </cell>
          <cell r="AT2689" t="str">
            <v>IDU-73-2008 Terminado Rehabilitación IDU Circuito Movilidad  -</v>
          </cell>
          <cell r="AU2689">
            <v>0</v>
          </cell>
          <cell r="AV2689" t="str">
            <v>sc</v>
          </cell>
        </row>
        <row r="2690">
          <cell r="AP2690">
            <v>147872</v>
          </cell>
          <cell r="AQ2690">
            <v>8010923</v>
          </cell>
          <cell r="AR2690">
            <v>8</v>
          </cell>
          <cell r="AS2690">
            <v>42313</v>
          </cell>
          <cell r="AT2690" t="str">
            <v>CONV-1323-2013 Terminado Acciones de Movilidad IDU Circuito Movilidad  -</v>
          </cell>
          <cell r="AU2690">
            <v>0</v>
          </cell>
          <cell r="AV2690" t="str">
            <v>VIABLE</v>
          </cell>
        </row>
        <row r="2691">
          <cell r="AP2691">
            <v>147873</v>
          </cell>
          <cell r="AQ2691">
            <v>8010807</v>
          </cell>
          <cell r="AR2691">
            <v>8</v>
          </cell>
          <cell r="AS2691">
            <v>42313</v>
          </cell>
          <cell r="AT2691" t="str">
            <v>CONV-1323-2013 Terminado Acciones de Movilidad IDU Circuito Movilidad  -</v>
          </cell>
          <cell r="AU2691">
            <v>0</v>
          </cell>
          <cell r="AV2691" t="str">
            <v>VIABLE</v>
          </cell>
        </row>
        <row r="2692">
          <cell r="AP2692">
            <v>147923</v>
          </cell>
          <cell r="AQ2692">
            <v>8011320</v>
          </cell>
          <cell r="AR2692">
            <v>8</v>
          </cell>
          <cell r="AS2692">
            <v>42313</v>
          </cell>
          <cell r="AT2692" t="str">
            <v>IDU-73-2008 Terminado Mantenimiento Periódico IDU Circuito Movilidad  -</v>
          </cell>
          <cell r="AU2692">
            <v>0</v>
          </cell>
          <cell r="AV2692" t="str">
            <v>VIABLE</v>
          </cell>
        </row>
        <row r="2693">
          <cell r="AP2693">
            <v>147924</v>
          </cell>
          <cell r="AQ2693">
            <v>8011272</v>
          </cell>
          <cell r="AR2693">
            <v>8</v>
          </cell>
          <cell r="AS2693">
            <v>42313</v>
          </cell>
          <cell r="AT2693" t="str">
            <v>IDU-73-2008 Terminado Mantenimiento Periódico IDU Circuito Movilidad  -</v>
          </cell>
          <cell r="AU2693">
            <v>0</v>
          </cell>
          <cell r="AV2693" t="str">
            <v>VIABLE</v>
          </cell>
        </row>
        <row r="2694">
          <cell r="AP2694">
            <v>147926</v>
          </cell>
          <cell r="AQ2694">
            <v>8011188</v>
          </cell>
          <cell r="AR2694">
            <v>8</v>
          </cell>
          <cell r="AS2694">
            <v>42313</v>
          </cell>
          <cell r="AT2694" t="str">
            <v>IDU-73-2008 Terminado Mantenimiento Periódico IDU Circuito Movilidad  -</v>
          </cell>
          <cell r="AU2694">
            <v>0</v>
          </cell>
          <cell r="AV2694" t="str">
            <v>VIABLE</v>
          </cell>
        </row>
        <row r="2695">
          <cell r="AP2695">
            <v>147959</v>
          </cell>
          <cell r="AQ2695">
            <v>8011303</v>
          </cell>
          <cell r="AR2695">
            <v>8</v>
          </cell>
          <cell r="AS2695">
            <v>42667</v>
          </cell>
          <cell r="AT2695" t="str">
            <v>SD Terminado Acciones de Movilidad UAERMV Local SD Intervenida 27/05/2015 Reporte depuración ejecución UMV-</v>
          </cell>
          <cell r="AU2695">
            <v>0</v>
          </cell>
          <cell r="AV2695" t="str">
            <v>INTERVENIDO POR UMV ACC MOV. OFICIO 20165260756102</v>
          </cell>
        </row>
        <row r="2696">
          <cell r="AP2696">
            <v>147991</v>
          </cell>
          <cell r="AQ2696">
            <v>8011642</v>
          </cell>
          <cell r="AR2696">
            <v>8</v>
          </cell>
          <cell r="AS2696">
            <v>41772</v>
          </cell>
          <cell r="AT2696" t="str">
            <v>SD Terminado Mantenimiento Periódico UAERMV Circuito Movilidad  -</v>
          </cell>
          <cell r="AU2696">
            <v>0</v>
          </cell>
          <cell r="AV2696" t="str">
            <v>sc</v>
          </cell>
        </row>
        <row r="2697">
          <cell r="AP2697">
            <v>147992</v>
          </cell>
          <cell r="AQ2697">
            <v>8011593</v>
          </cell>
          <cell r="AR2697">
            <v>8</v>
          </cell>
          <cell r="AS2697">
            <v>41772</v>
          </cell>
          <cell r="AT2697" t="str">
            <v>SD Terminado Mantenimiento Periódico UAERMV Circuito Movilidad  -</v>
          </cell>
          <cell r="AU2697">
            <v>0</v>
          </cell>
          <cell r="AV2697" t="str">
            <v>sc</v>
          </cell>
        </row>
        <row r="2698">
          <cell r="AP2698">
            <v>147993</v>
          </cell>
          <cell r="AQ2698">
            <v>8011573</v>
          </cell>
          <cell r="AR2698">
            <v>8</v>
          </cell>
          <cell r="AS2698">
            <v>42768</v>
          </cell>
          <cell r="AT2698" t="str">
            <v>SD Reservado Acciones de Movilidad UAERMV Circuito Movilidad Salvando Vidas -</v>
          </cell>
          <cell r="AU2698">
            <v>0</v>
          </cell>
          <cell r="AV2698" t="str">
            <v>sc</v>
          </cell>
        </row>
        <row r="2699">
          <cell r="AP2699">
            <v>147994</v>
          </cell>
          <cell r="AQ2699">
            <v>8011562</v>
          </cell>
          <cell r="AR2699">
            <v>8</v>
          </cell>
          <cell r="AS2699">
            <v>42768</v>
          </cell>
          <cell r="AT2699" t="str">
            <v>SD Reservado Acciones de Movilidad UAERMV Circuito Movilidad Salvando Vidas -</v>
          </cell>
          <cell r="AU2699">
            <v>0</v>
          </cell>
          <cell r="AV2699" t="str">
            <v>sc</v>
          </cell>
        </row>
        <row r="2700">
          <cell r="AP2700">
            <v>147995</v>
          </cell>
          <cell r="AQ2700">
            <v>8011548</v>
          </cell>
          <cell r="AR2700">
            <v>8</v>
          </cell>
          <cell r="AS2700">
            <v>41772</v>
          </cell>
          <cell r="AT2700" t="str">
            <v>SD Terminado Mantenimiento Periódico UAERMV Circuito Movilidad  -</v>
          </cell>
          <cell r="AU2700">
            <v>0</v>
          </cell>
          <cell r="AV2700" t="str">
            <v>sc</v>
          </cell>
        </row>
        <row r="2701">
          <cell r="AP2701">
            <v>147996</v>
          </cell>
          <cell r="AQ2701">
            <v>8011533</v>
          </cell>
          <cell r="AR2701">
            <v>8</v>
          </cell>
          <cell r="AS2701">
            <v>42768</v>
          </cell>
          <cell r="AT2701" t="str">
            <v>SD Reservado Acciones de Movilidad UAERMV Circuito Movilidad Salvando Vidas -</v>
          </cell>
          <cell r="AU2701">
            <v>0</v>
          </cell>
          <cell r="AV2701" t="str">
            <v>sc</v>
          </cell>
        </row>
        <row r="2702">
          <cell r="AP2702">
            <v>147997</v>
          </cell>
          <cell r="AQ2702">
            <v>8011525</v>
          </cell>
          <cell r="AR2702">
            <v>8</v>
          </cell>
          <cell r="AS2702">
            <v>42768</v>
          </cell>
          <cell r="AT2702" t="str">
            <v>SD Reservado Acciones de Movilidad UAERMV Circuito Movilidad Salvando Vidas -</v>
          </cell>
          <cell r="AU2702">
            <v>0</v>
          </cell>
          <cell r="AV2702" t="str">
            <v>sc</v>
          </cell>
        </row>
        <row r="2703">
          <cell r="AP2703">
            <v>147998</v>
          </cell>
          <cell r="AQ2703">
            <v>8011513</v>
          </cell>
          <cell r="AR2703">
            <v>8</v>
          </cell>
          <cell r="AS2703">
            <v>42768</v>
          </cell>
          <cell r="AT2703" t="str">
            <v>SD Reservado Acciones de Movilidad UAERMV Circuito Movilidad Salvando Vidas -</v>
          </cell>
          <cell r="AU2703">
            <v>0</v>
          </cell>
          <cell r="AV2703" t="str">
            <v>sc</v>
          </cell>
        </row>
        <row r="2704">
          <cell r="AP2704">
            <v>147999</v>
          </cell>
          <cell r="AQ2704">
            <v>8011505</v>
          </cell>
          <cell r="AR2704">
            <v>8</v>
          </cell>
          <cell r="AS2704">
            <v>42768</v>
          </cell>
          <cell r="AT2704" t="str">
            <v>SD Reservado Acciones de Movilidad UAERMV Circuito Movilidad Salvando Vidas -</v>
          </cell>
          <cell r="AU2704">
            <v>0</v>
          </cell>
          <cell r="AV2704" t="str">
            <v>sc</v>
          </cell>
        </row>
        <row r="2705">
          <cell r="AP2705">
            <v>148000</v>
          </cell>
          <cell r="AQ2705">
            <v>8011494</v>
          </cell>
          <cell r="AR2705">
            <v>8</v>
          </cell>
          <cell r="AS2705">
            <v>42313</v>
          </cell>
          <cell r="AT2705" t="str">
            <v>IDU-73-2008 Terminado Mantenimiento Periódico IDU Circuito Movilidad  -</v>
          </cell>
          <cell r="AU2705">
            <v>0</v>
          </cell>
          <cell r="AV2705" t="str">
            <v>sc</v>
          </cell>
        </row>
        <row r="2706">
          <cell r="AP2706">
            <v>148039</v>
          </cell>
          <cell r="AQ2706">
            <v>8010473</v>
          </cell>
          <cell r="AR2706">
            <v>8</v>
          </cell>
          <cell r="AS2706">
            <v>42313</v>
          </cell>
          <cell r="AT2706" t="str">
            <v>IDU-73-2008 Terminado Rehabilitación IDU Circuito Movilidad  -</v>
          </cell>
          <cell r="AU2706">
            <v>0</v>
          </cell>
          <cell r="AV2706" t="str">
            <v>sc</v>
          </cell>
        </row>
        <row r="2707">
          <cell r="AP2707">
            <v>148040</v>
          </cell>
          <cell r="AQ2707">
            <v>8010544</v>
          </cell>
          <cell r="AR2707">
            <v>8</v>
          </cell>
          <cell r="AS2707">
            <v>42313</v>
          </cell>
          <cell r="AT2707" t="str">
            <v>IDU-73-2008 Terminado Rehabilitación IDU Circuito Movilidad  -</v>
          </cell>
          <cell r="AU2707">
            <v>0</v>
          </cell>
          <cell r="AV2707" t="str">
            <v>sc</v>
          </cell>
        </row>
        <row r="2708">
          <cell r="AP2708">
            <v>148041</v>
          </cell>
          <cell r="AQ2708">
            <v>8010577</v>
          </cell>
          <cell r="AR2708">
            <v>8</v>
          </cell>
          <cell r="AS2708">
            <v>42313</v>
          </cell>
          <cell r="AT2708" t="str">
            <v>IDU-73-2008 Terminado Rehabilitación IDU Circuito Movilidad  -</v>
          </cell>
          <cell r="AU2708">
            <v>0</v>
          </cell>
          <cell r="AV2708" t="str">
            <v>sc</v>
          </cell>
        </row>
        <row r="2709">
          <cell r="AP2709">
            <v>148101</v>
          </cell>
          <cell r="AQ2709">
            <v>8010142</v>
          </cell>
          <cell r="AR2709">
            <v>8</v>
          </cell>
          <cell r="AS2709">
            <v>42731</v>
          </cell>
          <cell r="AT2709" t="str">
            <v>SD Reservado Mantenimiento Periódico IDU Circuito Movilidad EJECUCION SITP 2016 -</v>
          </cell>
          <cell r="AU2709">
            <v>0</v>
          </cell>
          <cell r="AV2709" t="str">
            <v>sc</v>
          </cell>
        </row>
        <row r="2710">
          <cell r="AP2710">
            <v>148102</v>
          </cell>
          <cell r="AQ2710">
            <v>8010182</v>
          </cell>
          <cell r="AR2710">
            <v>8</v>
          </cell>
          <cell r="AS2710">
            <v>42731</v>
          </cell>
          <cell r="AT2710" t="str">
            <v>SD Reservado Mantenimiento Periódico IDU Circuito Movilidad EJECUCION SITP 2016 -</v>
          </cell>
          <cell r="AU2710">
            <v>0</v>
          </cell>
          <cell r="AV2710" t="str">
            <v>VIABLE</v>
          </cell>
        </row>
        <row r="2711">
          <cell r="AP2711">
            <v>148103</v>
          </cell>
          <cell r="AQ2711">
            <v>8010252</v>
          </cell>
          <cell r="AR2711">
            <v>8</v>
          </cell>
          <cell r="AS2711">
            <v>42731</v>
          </cell>
          <cell r="AT2711" t="str">
            <v>SD Reservado Mantenimiento Periódico IDU Circuito Movilidad EJECUCION SITP 2016 -</v>
          </cell>
          <cell r="AU2711">
            <v>0</v>
          </cell>
          <cell r="AV2711" t="str">
            <v>VIABLE</v>
          </cell>
        </row>
        <row r="2712">
          <cell r="AP2712">
            <v>148104</v>
          </cell>
          <cell r="AQ2712">
            <v>8010298</v>
          </cell>
          <cell r="AR2712">
            <v>8</v>
          </cell>
          <cell r="AS2712">
            <v>42731</v>
          </cell>
          <cell r="AT2712" t="str">
            <v>SD Reservado Mantenimiento Periódico IDU Circuito Movilidad EJECUCION SITP 2016 -</v>
          </cell>
          <cell r="AU2712">
            <v>0</v>
          </cell>
          <cell r="AV2712" t="str">
            <v>sc</v>
          </cell>
        </row>
        <row r="2713">
          <cell r="AP2713">
            <v>148105</v>
          </cell>
          <cell r="AQ2713">
            <v>8010372</v>
          </cell>
          <cell r="AR2713">
            <v>8</v>
          </cell>
          <cell r="AS2713">
            <v>42731</v>
          </cell>
          <cell r="AT2713" t="str">
            <v>SD Reservado Mantenimiento Periódico IDU Circuito Movilidad EJECUCION SITP 2016 -</v>
          </cell>
          <cell r="AU2713">
            <v>0</v>
          </cell>
          <cell r="AV2713" t="str">
            <v>VIABLE</v>
          </cell>
        </row>
        <row r="2714">
          <cell r="AP2714">
            <v>148106</v>
          </cell>
          <cell r="AQ2714">
            <v>8010460</v>
          </cell>
          <cell r="AR2714">
            <v>8</v>
          </cell>
          <cell r="AS2714">
            <v>42731</v>
          </cell>
          <cell r="AT2714" t="str">
            <v>SD Reservado Mantenimiento Periódico IDU Circuito Movilidad EJECUCION SITP 2016 -</v>
          </cell>
          <cell r="AU2714">
            <v>0</v>
          </cell>
          <cell r="AV2714" t="str">
            <v>VIABLE</v>
          </cell>
        </row>
        <row r="2715">
          <cell r="AP2715">
            <v>148107</v>
          </cell>
          <cell r="AQ2715">
            <v>8010483</v>
          </cell>
          <cell r="AR2715">
            <v>8</v>
          </cell>
          <cell r="AS2715">
            <v>42731</v>
          </cell>
          <cell r="AT2715" t="str">
            <v>SD Reservado Mantenimiento Periódico IDU Circuito Movilidad EJECUCION SITP 2016 -</v>
          </cell>
          <cell r="AU2715">
            <v>0</v>
          </cell>
          <cell r="AV2715" t="str">
            <v>sc</v>
          </cell>
        </row>
        <row r="2716">
          <cell r="AP2716">
            <v>148108</v>
          </cell>
          <cell r="AQ2716">
            <v>8010608</v>
          </cell>
          <cell r="AR2716">
            <v>8</v>
          </cell>
          <cell r="AS2716">
            <v>42731</v>
          </cell>
          <cell r="AT2716" t="str">
            <v>SD Reservado Mantenimiento Periódico IDU Circuito Movilidad EJECUCION SITP 2016 -</v>
          </cell>
          <cell r="AU2716">
            <v>0</v>
          </cell>
          <cell r="AV2716" t="str">
            <v>VIABLE</v>
          </cell>
        </row>
        <row r="2717">
          <cell r="AP2717">
            <v>148109</v>
          </cell>
          <cell r="AQ2717">
            <v>8010731</v>
          </cell>
          <cell r="AR2717">
            <v>8</v>
          </cell>
          <cell r="AS2717">
            <v>42731</v>
          </cell>
          <cell r="AT2717" t="str">
            <v>SD Reservado Mantenimiento Periódico IDU Circuito Movilidad EJECUCION SITP 2016 -</v>
          </cell>
          <cell r="AU2717">
            <v>0</v>
          </cell>
          <cell r="AV2717" t="str">
            <v>sc</v>
          </cell>
        </row>
        <row r="2718">
          <cell r="AP2718">
            <v>148110</v>
          </cell>
          <cell r="AQ2718">
            <v>8010817</v>
          </cell>
          <cell r="AR2718">
            <v>8</v>
          </cell>
          <cell r="AS2718">
            <v>42731</v>
          </cell>
          <cell r="AT2718" t="str">
            <v>SD Reservado Mantenimiento Periódico IDU Circuito Movilidad EJECUCION SITP 2016 -</v>
          </cell>
          <cell r="AU2718">
            <v>0</v>
          </cell>
          <cell r="AV2718" t="str">
            <v>sc</v>
          </cell>
        </row>
        <row r="2719">
          <cell r="AP2719">
            <v>148111</v>
          </cell>
          <cell r="AQ2719">
            <v>8010922</v>
          </cell>
          <cell r="AR2719">
            <v>8</v>
          </cell>
          <cell r="AS2719">
            <v>42731</v>
          </cell>
          <cell r="AT2719" t="str">
            <v>SD Reservado Mantenimiento Periódico IDU Circuito Movilidad EJECUCION SITP 2016 -</v>
          </cell>
          <cell r="AU2719">
            <v>0</v>
          </cell>
          <cell r="AV2719" t="str">
            <v>VIABLE</v>
          </cell>
        </row>
        <row r="2720">
          <cell r="AP2720">
            <v>148138</v>
          </cell>
          <cell r="AQ2720">
            <v>8011120</v>
          </cell>
          <cell r="AR2720">
            <v>8</v>
          </cell>
          <cell r="AS2720">
            <v>41852</v>
          </cell>
          <cell r="AT2720" t="str">
            <v>COP-155-2013 Reservado Diagnostico FDL KENNEDY Circuito Movilidad  Cabildos-</v>
          </cell>
          <cell r="AU2720">
            <v>0</v>
          </cell>
          <cell r="AV2720" t="str">
            <v>sc</v>
          </cell>
        </row>
        <row r="2721">
          <cell r="AP2721">
            <v>148139</v>
          </cell>
          <cell r="AQ2721">
            <v>8011160</v>
          </cell>
          <cell r="AR2721">
            <v>8</v>
          </cell>
          <cell r="AS2721">
            <v>41852</v>
          </cell>
          <cell r="AT2721" t="str">
            <v>COP-155-2013 En Ejecución Mantenimiento Periódico FDL KENNEDY Circuito Movilidad Cabildos -</v>
          </cell>
          <cell r="AU2721">
            <v>0</v>
          </cell>
          <cell r="AV2721" t="str">
            <v>sc</v>
          </cell>
        </row>
        <row r="2722">
          <cell r="AP2722">
            <v>148140</v>
          </cell>
          <cell r="AQ2722">
            <v>8011191</v>
          </cell>
          <cell r="AR2722">
            <v>8</v>
          </cell>
          <cell r="AS2722">
            <v>41852</v>
          </cell>
          <cell r="AT2722" t="str">
            <v>COP-155-2013 En Ejecución Mantenimiento Periódico FDL KENNEDY Circuito Movilidad Cabildos -</v>
          </cell>
          <cell r="AU2722">
            <v>0</v>
          </cell>
          <cell r="AV2722" t="str">
            <v>sc</v>
          </cell>
        </row>
        <row r="2723">
          <cell r="AP2723">
            <v>148141</v>
          </cell>
          <cell r="AQ2723">
            <v>8011232</v>
          </cell>
          <cell r="AR2723">
            <v>8</v>
          </cell>
          <cell r="AS2723">
            <v>41852</v>
          </cell>
          <cell r="AT2723" t="str">
            <v>COP-155-2013 En Ejecución Mantenimiento Periódico FDL KENNEDY Circuito Movilidad Cabildos -</v>
          </cell>
          <cell r="AU2723">
            <v>0</v>
          </cell>
          <cell r="AV2723" t="str">
            <v>sc</v>
          </cell>
        </row>
        <row r="2724">
          <cell r="AP2724">
            <v>148142</v>
          </cell>
          <cell r="AQ2724">
            <v>8011264</v>
          </cell>
          <cell r="AR2724">
            <v>8</v>
          </cell>
          <cell r="AS2724">
            <v>42313</v>
          </cell>
          <cell r="AT2724" t="str">
            <v>IDU-73-2008 Terminado Rehabilitación IDU Circuito Movilidad  -</v>
          </cell>
          <cell r="AU2724">
            <v>0</v>
          </cell>
          <cell r="AV2724" t="str">
            <v>sc</v>
          </cell>
        </row>
        <row r="2725">
          <cell r="AP2725">
            <v>148143</v>
          </cell>
          <cell r="AQ2725">
            <v>8011302</v>
          </cell>
          <cell r="AR2725">
            <v>8</v>
          </cell>
          <cell r="AS2725">
            <v>42313</v>
          </cell>
          <cell r="AT2725" t="str">
            <v>IDU-73-2008 Terminado Rehabilitación IDU Circuito Movilidad  -</v>
          </cell>
          <cell r="AU2725">
            <v>0</v>
          </cell>
          <cell r="AV2725" t="str">
            <v>sc</v>
          </cell>
        </row>
        <row r="2726">
          <cell r="AP2726">
            <v>148144</v>
          </cell>
          <cell r="AQ2726">
            <v>8011335</v>
          </cell>
          <cell r="AR2726">
            <v>8</v>
          </cell>
          <cell r="AS2726">
            <v>41852</v>
          </cell>
          <cell r="AT2726" t="str">
            <v>COP-155-2013 En Ejecución Mantenimiento Periódico FDL KENNEDY Circuito Movilidad Cabildos -</v>
          </cell>
          <cell r="AU2726">
            <v>0</v>
          </cell>
          <cell r="AV2726" t="str">
            <v>sc</v>
          </cell>
        </row>
        <row r="2727">
          <cell r="AP2727">
            <v>148145</v>
          </cell>
          <cell r="AQ2727">
            <v>8011422</v>
          </cell>
          <cell r="AR2727">
            <v>8</v>
          </cell>
          <cell r="AS2727">
            <v>41852</v>
          </cell>
          <cell r="AT2727" t="str">
            <v>COP-155-2013 En Ejecución Mantenimiento Periódico FDL KENNEDY Circuito Movilidad Cabildos -</v>
          </cell>
          <cell r="AU2727">
            <v>0</v>
          </cell>
          <cell r="AV2727" t="str">
            <v>sc</v>
          </cell>
        </row>
        <row r="2728">
          <cell r="AP2728">
            <v>148221</v>
          </cell>
          <cell r="AQ2728">
            <v>8011219</v>
          </cell>
          <cell r="AR2728">
            <v>8</v>
          </cell>
          <cell r="AS2728">
            <v>42768</v>
          </cell>
          <cell r="AT2728" t="str">
            <v>SD Reservado Conservacion FDL KENNEDY Circuito Movilidad SD -</v>
          </cell>
          <cell r="AU2728">
            <v>0</v>
          </cell>
          <cell r="AV2728" t="str">
            <v>RESERVADO POR EL FDL OFICIO 20165260048902</v>
          </cell>
        </row>
        <row r="2729">
          <cell r="AP2729">
            <v>148222</v>
          </cell>
          <cell r="AQ2729">
            <v>8011236</v>
          </cell>
          <cell r="AR2729">
            <v>8</v>
          </cell>
          <cell r="AS2729">
            <v>42768</v>
          </cell>
          <cell r="AT2729" t="str">
            <v>SD Reservado Conservacion FDL KENNEDY Circuito Movilidad SD -</v>
          </cell>
          <cell r="AU2729">
            <v>0</v>
          </cell>
          <cell r="AV2729" t="str">
            <v>RESERVADO POR EL FDL OFICIO 20165260048902</v>
          </cell>
        </row>
        <row r="2730">
          <cell r="AP2730">
            <v>148223</v>
          </cell>
          <cell r="AQ2730">
            <v>8011250</v>
          </cell>
          <cell r="AR2730">
            <v>8</v>
          </cell>
          <cell r="AS2730">
            <v>42768</v>
          </cell>
          <cell r="AT2730" t="str">
            <v>SD Reservado Conservacion FDL KENNEDY Circuito Movilidad SD -</v>
          </cell>
          <cell r="AU2730">
            <v>0</v>
          </cell>
          <cell r="AV2730" t="str">
            <v>RESERVADO POR EL FDL OFICIO 20165260048902</v>
          </cell>
        </row>
        <row r="2731">
          <cell r="AP2731">
            <v>148224</v>
          </cell>
          <cell r="AQ2731">
            <v>8011288</v>
          </cell>
          <cell r="AR2731">
            <v>8</v>
          </cell>
          <cell r="AS2731">
            <v>42768</v>
          </cell>
          <cell r="AT2731" t="str">
            <v>SD Reservado Conservacion FDL KENNEDY Circuito Movilidad SD -</v>
          </cell>
          <cell r="AU2731">
            <v>0</v>
          </cell>
          <cell r="AV2731" t="str">
            <v>RESERVADO POR EL FDL OFICIO 20165260048902</v>
          </cell>
        </row>
        <row r="2732">
          <cell r="AP2732">
            <v>148225</v>
          </cell>
          <cell r="AQ2732">
            <v>8011313</v>
          </cell>
          <cell r="AR2732">
            <v>8</v>
          </cell>
          <cell r="AS2732">
            <v>42313</v>
          </cell>
          <cell r="AT2732" t="str">
            <v>IDU-73-2008 Terminado Rehabilitación IDU Circuito Movilidad  -</v>
          </cell>
          <cell r="AU2732">
            <v>0</v>
          </cell>
          <cell r="AV2732" t="str">
            <v>sc</v>
          </cell>
        </row>
        <row r="2733">
          <cell r="AP2733">
            <v>148226</v>
          </cell>
          <cell r="AQ2733">
            <v>8011337</v>
          </cell>
          <cell r="AR2733">
            <v>8</v>
          </cell>
          <cell r="AS2733">
            <v>42313</v>
          </cell>
          <cell r="AT2733" t="str">
            <v>IDU-73-2008 Terminado Rehabilitación IDU Circuito Movilidad  -</v>
          </cell>
          <cell r="AU2733">
            <v>0</v>
          </cell>
          <cell r="AV2733" t="str">
            <v>sc</v>
          </cell>
        </row>
        <row r="2734">
          <cell r="AP2734">
            <v>148228</v>
          </cell>
          <cell r="AQ2734">
            <v>8011379</v>
          </cell>
          <cell r="AR2734">
            <v>8</v>
          </cell>
          <cell r="AS2734">
            <v>42313</v>
          </cell>
          <cell r="AT2734" t="str">
            <v>IDU-73-2008 Terminado Rehabilitación IDU Circuito Movilidad  -</v>
          </cell>
          <cell r="AU2734">
            <v>0</v>
          </cell>
          <cell r="AV2734" t="str">
            <v>sc</v>
          </cell>
        </row>
        <row r="2735">
          <cell r="AP2735">
            <v>148229</v>
          </cell>
          <cell r="AQ2735">
            <v>8011413</v>
          </cell>
          <cell r="AR2735">
            <v>8</v>
          </cell>
          <cell r="AS2735">
            <v>42313</v>
          </cell>
          <cell r="AT2735" t="str">
            <v>IDU-73-2008 Terminado Rehabilitación IDU Circuito Movilidad  -</v>
          </cell>
          <cell r="AU2735">
            <v>0</v>
          </cell>
          <cell r="AV2735" t="str">
            <v>sc</v>
          </cell>
        </row>
        <row r="2736">
          <cell r="AP2736">
            <v>148230</v>
          </cell>
          <cell r="AQ2736">
            <v>8011449</v>
          </cell>
          <cell r="AR2736">
            <v>8</v>
          </cell>
          <cell r="AS2736">
            <v>42313</v>
          </cell>
          <cell r="AT2736" t="str">
            <v>IDU-73-2008 Terminado Rehabilitación IDU Circuito Movilidad  -</v>
          </cell>
          <cell r="AU2736">
            <v>0</v>
          </cell>
          <cell r="AV2736" t="str">
            <v>sc</v>
          </cell>
        </row>
        <row r="2737">
          <cell r="AP2737">
            <v>148231</v>
          </cell>
          <cell r="AQ2737">
            <v>8011483</v>
          </cell>
          <cell r="AR2737">
            <v>8</v>
          </cell>
          <cell r="AS2737">
            <v>42313</v>
          </cell>
          <cell r="AT2737" t="str">
            <v>IDU-73-2008 Terminado Rehabilitación IDU Circuito Movilidad  -</v>
          </cell>
          <cell r="AU2737">
            <v>0</v>
          </cell>
          <cell r="AV2737" t="str">
            <v>sc</v>
          </cell>
        </row>
        <row r="2738">
          <cell r="AP2738">
            <v>148232</v>
          </cell>
          <cell r="AQ2738">
            <v>8011493</v>
          </cell>
          <cell r="AR2738">
            <v>8</v>
          </cell>
          <cell r="AS2738">
            <v>42313</v>
          </cell>
          <cell r="AT2738" t="str">
            <v>IDU-73-2008 Terminado Rehabilitación IDU Circuito Movilidad  -</v>
          </cell>
          <cell r="AU2738">
            <v>0</v>
          </cell>
          <cell r="AV2738" t="str">
            <v>sc</v>
          </cell>
        </row>
        <row r="2739">
          <cell r="AP2739">
            <v>148604</v>
          </cell>
          <cell r="AQ2739">
            <v>8009350</v>
          </cell>
          <cell r="AR2739">
            <v>8</v>
          </cell>
          <cell r="AS2739">
            <v>42768</v>
          </cell>
          <cell r="AT2739" t="str">
            <v>SD Reservado Acciones de Movilidad UAERMV Circuito Movilidad Salvando Vidas -</v>
          </cell>
          <cell r="AU2739">
            <v>0</v>
          </cell>
          <cell r="AV2739" t="str">
            <v>sc</v>
          </cell>
        </row>
        <row r="2740">
          <cell r="AP2740">
            <v>148605</v>
          </cell>
          <cell r="AQ2740">
            <v>8009417</v>
          </cell>
          <cell r="AR2740">
            <v>8</v>
          </cell>
          <cell r="AS2740">
            <v>42781</v>
          </cell>
          <cell r="AT2740" t="str">
            <v>SD Reservado Acciones de Movilidad UAERMV Circuito Movilidad SD -</v>
          </cell>
          <cell r="AU2740">
            <v>0</v>
          </cell>
          <cell r="AV2740" t="str">
            <v>sc</v>
          </cell>
        </row>
        <row r="2741">
          <cell r="AP2741">
            <v>148606</v>
          </cell>
          <cell r="AQ2741">
            <v>8009507</v>
          </cell>
          <cell r="AR2741">
            <v>8</v>
          </cell>
          <cell r="AS2741">
            <v>42153</v>
          </cell>
          <cell r="AT2741" t="str">
            <v>SD Terminado Acciones de Movilidad UAERMV Circuito Movilidad  -</v>
          </cell>
          <cell r="AU2741">
            <v>0</v>
          </cell>
          <cell r="AV2741" t="str">
            <v>sc</v>
          </cell>
        </row>
        <row r="2742">
          <cell r="AP2742">
            <v>148610</v>
          </cell>
          <cell r="AQ2742">
            <v>8009882</v>
          </cell>
          <cell r="AR2742">
            <v>8</v>
          </cell>
          <cell r="AS2742">
            <v>42153</v>
          </cell>
          <cell r="AT2742" t="str">
            <v>SD Terminado Acciones de Movilidad UAERMV Circuito Movilidad  -</v>
          </cell>
          <cell r="AU2742">
            <v>0</v>
          </cell>
          <cell r="AV2742" t="str">
            <v>sc</v>
          </cell>
        </row>
        <row r="2743">
          <cell r="AP2743">
            <v>148611</v>
          </cell>
          <cell r="AQ2743">
            <v>8009980</v>
          </cell>
          <cell r="AR2743">
            <v>8</v>
          </cell>
          <cell r="AS2743">
            <v>42768</v>
          </cell>
          <cell r="AT2743" t="str">
            <v>SD Reservado Acciones de Movilidad UAERMV Circuito Movilidad Salvando Vidas -</v>
          </cell>
          <cell r="AU2743">
            <v>0</v>
          </cell>
          <cell r="AV2743" t="str">
            <v>sc</v>
          </cell>
        </row>
        <row r="2744">
          <cell r="AP2744">
            <v>148612</v>
          </cell>
          <cell r="AQ2744">
            <v>8010021</v>
          </cell>
          <cell r="AR2744">
            <v>8</v>
          </cell>
          <cell r="AS2744">
            <v>42768</v>
          </cell>
          <cell r="AT2744" t="str">
            <v>SD Reservado Acciones de Movilidad UAERMV Circuito Movilidad Salvando Vidas -</v>
          </cell>
          <cell r="AU2744">
            <v>0</v>
          </cell>
          <cell r="AV2744" t="str">
            <v>sc</v>
          </cell>
        </row>
        <row r="2745">
          <cell r="AP2745">
            <v>148614</v>
          </cell>
          <cell r="AQ2745">
            <v>8010222</v>
          </cell>
          <cell r="AR2745">
            <v>8</v>
          </cell>
          <cell r="AS2745">
            <v>42153</v>
          </cell>
          <cell r="AT2745" t="str">
            <v>SD Terminado Acciones de Movilidad UAERMV Circuito Movilidad  -</v>
          </cell>
          <cell r="AU2745">
            <v>0</v>
          </cell>
          <cell r="AV2745" t="str">
            <v>sc</v>
          </cell>
        </row>
        <row r="2746">
          <cell r="AP2746">
            <v>148615</v>
          </cell>
          <cell r="AQ2746">
            <v>8010286</v>
          </cell>
          <cell r="AR2746">
            <v>8</v>
          </cell>
          <cell r="AS2746">
            <v>42313</v>
          </cell>
          <cell r="AT2746" t="str">
            <v>IDU-57-2012 Terminado Acciones de Movilidad IDU Circuito Movilidad  -</v>
          </cell>
          <cell r="AU2746">
            <v>0</v>
          </cell>
          <cell r="AV2746" t="str">
            <v>sc</v>
          </cell>
        </row>
        <row r="2747">
          <cell r="AP2747">
            <v>148664</v>
          </cell>
          <cell r="AQ2747">
            <v>8007426</v>
          </cell>
          <cell r="AR2747">
            <v>8</v>
          </cell>
          <cell r="AS2747">
            <v>42313</v>
          </cell>
          <cell r="AT2747" t="str">
            <v>IDU-73-2008 Terminado Rehabilitación IDU Arterial  -</v>
          </cell>
          <cell r="AU2747">
            <v>0</v>
          </cell>
          <cell r="AV2747" t="str">
            <v>sc</v>
          </cell>
        </row>
        <row r="2748">
          <cell r="AP2748">
            <v>148726</v>
          </cell>
          <cell r="AQ2748">
            <v>8009080</v>
          </cell>
          <cell r="AR2748">
            <v>8</v>
          </cell>
          <cell r="AS2748">
            <v>42768</v>
          </cell>
          <cell r="AT2748" t="str">
            <v>SD Reservado Acciones de Movilidad UAERMV Circuito Movilidad Salvando Vidas -</v>
          </cell>
          <cell r="AU2748">
            <v>0</v>
          </cell>
          <cell r="AV2748" t="str">
            <v>sc</v>
          </cell>
        </row>
        <row r="2749">
          <cell r="AP2749">
            <v>148730</v>
          </cell>
          <cell r="AQ2749">
            <v>8008397</v>
          </cell>
          <cell r="AR2749">
            <v>8</v>
          </cell>
          <cell r="AS2749">
            <v>42781</v>
          </cell>
          <cell r="AT2749" t="str">
            <v>SD Reservado Acciones de Movilidad UAERMV Circuito Movilidad SD -</v>
          </cell>
          <cell r="AU2749">
            <v>0</v>
          </cell>
          <cell r="AV2749" t="str">
            <v>sc</v>
          </cell>
        </row>
        <row r="2750">
          <cell r="AP2750">
            <v>148733</v>
          </cell>
          <cell r="AQ2750">
            <v>8007989</v>
          </cell>
          <cell r="AR2750">
            <v>8</v>
          </cell>
          <cell r="AS2750">
            <v>42781</v>
          </cell>
          <cell r="AT2750" t="str">
            <v>SD Reservado Acciones de Movilidad UAERMV Circuito Movilidad SD -</v>
          </cell>
          <cell r="AU2750">
            <v>0</v>
          </cell>
          <cell r="AV2750" t="str">
            <v>sc</v>
          </cell>
        </row>
        <row r="2751">
          <cell r="AP2751">
            <v>148734</v>
          </cell>
          <cell r="AQ2751">
            <v>8007822</v>
          </cell>
          <cell r="AR2751">
            <v>8</v>
          </cell>
          <cell r="AS2751">
            <v>42278</v>
          </cell>
          <cell r="AT2751" t="str">
            <v>SD Terminado Mantenimiento Periódico UAERMV Circuito Movilidad  -</v>
          </cell>
          <cell r="AU2751">
            <v>0</v>
          </cell>
          <cell r="AV2751" t="str">
            <v>sc</v>
          </cell>
        </row>
        <row r="2752">
          <cell r="AP2752">
            <v>148735</v>
          </cell>
          <cell r="AQ2752">
            <v>8007699</v>
          </cell>
          <cell r="AR2752">
            <v>8</v>
          </cell>
          <cell r="AS2752">
            <v>42278</v>
          </cell>
          <cell r="AT2752" t="str">
            <v>SD Terminado Mantenimiento Periódico UAERMV Circuito Movilidad  -</v>
          </cell>
          <cell r="AU2752">
            <v>0</v>
          </cell>
          <cell r="AV2752" t="str">
            <v>sc</v>
          </cell>
        </row>
        <row r="2753">
          <cell r="AP2753">
            <v>148736</v>
          </cell>
          <cell r="AQ2753">
            <v>8007650</v>
          </cell>
          <cell r="AR2753">
            <v>8</v>
          </cell>
          <cell r="AS2753">
            <v>42768</v>
          </cell>
          <cell r="AT2753" t="str">
            <v>SD Reservado Acciones de Movilidad UAERMV Circuito Movilidad Salvando Vidas -</v>
          </cell>
          <cell r="AU2753">
            <v>0</v>
          </cell>
          <cell r="AV2753" t="str">
            <v>sc</v>
          </cell>
        </row>
        <row r="2754">
          <cell r="AP2754">
            <v>148737</v>
          </cell>
          <cell r="AQ2754">
            <v>8011855</v>
          </cell>
          <cell r="AR2754">
            <v>8</v>
          </cell>
          <cell r="AS2754">
            <v>42278</v>
          </cell>
          <cell r="AT2754" t="str">
            <v>SD Terminado Mantenimiento Periódico UAERMV Circuito Movilidad  -</v>
          </cell>
          <cell r="AU2754">
            <v>0</v>
          </cell>
          <cell r="AV2754" t="str">
            <v>sc</v>
          </cell>
        </row>
        <row r="2755">
          <cell r="AP2755">
            <v>148756</v>
          </cell>
          <cell r="AQ2755">
            <v>8007522</v>
          </cell>
          <cell r="AR2755">
            <v>8</v>
          </cell>
          <cell r="AS2755">
            <v>41029</v>
          </cell>
          <cell r="AT2755" t="str">
            <v>UMV-189-2009 Terminado Mantenimiento Periódico UAERMV Circuito Movilidad  -</v>
          </cell>
          <cell r="AU2755">
            <v>0</v>
          </cell>
          <cell r="AV2755" t="str">
            <v>sc</v>
          </cell>
        </row>
        <row r="2756">
          <cell r="AP2756">
            <v>148757</v>
          </cell>
          <cell r="AQ2756">
            <v>8007544</v>
          </cell>
          <cell r="AR2756">
            <v>8</v>
          </cell>
          <cell r="AS2756">
            <v>41029</v>
          </cell>
          <cell r="AT2756" t="str">
            <v>UMV-189-2009 Terminado Mantenimiento Periódico UAERMV Circuito Movilidad  -</v>
          </cell>
          <cell r="AU2756">
            <v>0</v>
          </cell>
          <cell r="AV2756" t="str">
            <v>sc</v>
          </cell>
        </row>
        <row r="2757">
          <cell r="AP2757">
            <v>148758</v>
          </cell>
          <cell r="AQ2757">
            <v>8007660</v>
          </cell>
          <cell r="AR2757">
            <v>8</v>
          </cell>
          <cell r="AS2757">
            <v>41029</v>
          </cell>
          <cell r="AT2757" t="str">
            <v>UMV-189-2009 Terminado Mantenimiento Periódico UAERMV Circuito Movilidad  -</v>
          </cell>
          <cell r="AU2757">
            <v>0</v>
          </cell>
          <cell r="AV2757" t="str">
            <v>sc</v>
          </cell>
        </row>
        <row r="2758">
          <cell r="AP2758">
            <v>148759</v>
          </cell>
          <cell r="AQ2758">
            <v>8007660</v>
          </cell>
          <cell r="AR2758">
            <v>8</v>
          </cell>
          <cell r="AS2758">
            <v>41029</v>
          </cell>
          <cell r="AT2758" t="str">
            <v>UMV-189-2009 Terminado Mantenimiento Periódico UAERMV Circuito Movilidad  -</v>
          </cell>
          <cell r="AU2758">
            <v>0</v>
          </cell>
          <cell r="AV2758" t="str">
            <v>sc</v>
          </cell>
        </row>
        <row r="2759">
          <cell r="AP2759">
            <v>148760</v>
          </cell>
          <cell r="AQ2759">
            <v>8007738</v>
          </cell>
          <cell r="AR2759">
            <v>8</v>
          </cell>
          <cell r="AS2759">
            <v>41029</v>
          </cell>
          <cell r="AT2759" t="str">
            <v>UMV-189-2009 Terminado Mantenimiento Periódico UAERMV Circuito Movilidad  -</v>
          </cell>
          <cell r="AU2759">
            <v>0</v>
          </cell>
          <cell r="AV2759" t="str">
            <v>sc</v>
          </cell>
        </row>
        <row r="2760">
          <cell r="AP2760">
            <v>148761</v>
          </cell>
          <cell r="AQ2760">
            <v>8007738</v>
          </cell>
          <cell r="AR2760">
            <v>8</v>
          </cell>
          <cell r="AS2760">
            <v>41029</v>
          </cell>
          <cell r="AT2760" t="str">
            <v>UMV-189-2009 Terminado Mantenimiento Periódico UAERMV Circuito Movilidad  -</v>
          </cell>
          <cell r="AU2760">
            <v>0</v>
          </cell>
          <cell r="AV2760" t="str">
            <v>sc</v>
          </cell>
        </row>
        <row r="2761">
          <cell r="AP2761">
            <v>148762</v>
          </cell>
          <cell r="AQ2761">
            <v>8007825</v>
          </cell>
          <cell r="AR2761">
            <v>8</v>
          </cell>
          <cell r="AS2761">
            <v>41029</v>
          </cell>
          <cell r="AT2761" t="str">
            <v>UMV-189-2009 Terminado Mantenimiento Periódico UAERMV Circuito Movilidad  -</v>
          </cell>
          <cell r="AU2761">
            <v>0</v>
          </cell>
          <cell r="AV2761" t="str">
            <v>sc</v>
          </cell>
        </row>
        <row r="2762">
          <cell r="AP2762">
            <v>148763</v>
          </cell>
          <cell r="AQ2762">
            <v>8007825</v>
          </cell>
          <cell r="AR2762">
            <v>8</v>
          </cell>
          <cell r="AS2762">
            <v>41029</v>
          </cell>
          <cell r="AT2762" t="str">
            <v>UMV-189-2009 Terminado Mantenimiento Periódico UAERMV Circuito Movilidad  -</v>
          </cell>
          <cell r="AU2762">
            <v>0</v>
          </cell>
          <cell r="AV2762" t="str">
            <v>sc</v>
          </cell>
        </row>
        <row r="2763">
          <cell r="AP2763">
            <v>148764</v>
          </cell>
          <cell r="AQ2763">
            <v>8007923</v>
          </cell>
          <cell r="AR2763">
            <v>8</v>
          </cell>
          <cell r="AS2763">
            <v>41029</v>
          </cell>
          <cell r="AT2763" t="str">
            <v>UMV-189-2009 Terminado Mantenimiento Periódico UAERMV Circuito Movilidad  -</v>
          </cell>
          <cell r="AU2763">
            <v>0</v>
          </cell>
          <cell r="AV2763" t="str">
            <v>sc</v>
          </cell>
        </row>
        <row r="2764">
          <cell r="AP2764">
            <v>148765</v>
          </cell>
          <cell r="AQ2764">
            <v>8007923</v>
          </cell>
          <cell r="AR2764">
            <v>8</v>
          </cell>
          <cell r="AS2764">
            <v>41029</v>
          </cell>
          <cell r="AT2764" t="str">
            <v>UMV-189-2009 Terminado Mantenimiento Periódico UAERMV Circuito Movilidad  -</v>
          </cell>
          <cell r="AU2764">
            <v>0</v>
          </cell>
          <cell r="AV2764" t="str">
            <v>sc</v>
          </cell>
        </row>
        <row r="2765">
          <cell r="AP2765">
            <v>148766</v>
          </cell>
          <cell r="AQ2765">
            <v>8008065</v>
          </cell>
          <cell r="AR2765">
            <v>8</v>
          </cell>
          <cell r="AS2765">
            <v>41029</v>
          </cell>
          <cell r="AT2765" t="str">
            <v>UMV-189-2009 Terminado Mantenimiento Periódico UAERMV Circuito Movilidad  -</v>
          </cell>
          <cell r="AU2765">
            <v>0</v>
          </cell>
          <cell r="AV2765" t="str">
            <v>sc</v>
          </cell>
        </row>
        <row r="2766">
          <cell r="AP2766">
            <v>148767</v>
          </cell>
          <cell r="AQ2766">
            <v>8008065</v>
          </cell>
          <cell r="AR2766">
            <v>8</v>
          </cell>
          <cell r="AS2766">
            <v>41029</v>
          </cell>
          <cell r="AT2766" t="str">
            <v>UMV-189-2009 Terminado Mantenimiento Periódico UAERMV Circuito Movilidad  -</v>
          </cell>
          <cell r="AU2766">
            <v>0</v>
          </cell>
          <cell r="AV2766" t="str">
            <v>sc</v>
          </cell>
        </row>
        <row r="2767">
          <cell r="AP2767">
            <v>148768</v>
          </cell>
          <cell r="AQ2767">
            <v>8008335</v>
          </cell>
          <cell r="AR2767">
            <v>8</v>
          </cell>
          <cell r="AS2767">
            <v>41029</v>
          </cell>
          <cell r="AT2767" t="str">
            <v>UMV-189-2009 Terminado Mantenimiento Periódico UAERMV Circuito Movilidad  -</v>
          </cell>
          <cell r="AU2767">
            <v>0</v>
          </cell>
          <cell r="AV2767" t="str">
            <v>sc</v>
          </cell>
        </row>
        <row r="2768">
          <cell r="AP2768">
            <v>148769</v>
          </cell>
          <cell r="AQ2768">
            <v>8008335</v>
          </cell>
          <cell r="AR2768">
            <v>8</v>
          </cell>
          <cell r="AS2768">
            <v>41029</v>
          </cell>
          <cell r="AT2768" t="str">
            <v>UMV-189-2009 Terminado Mantenimiento Periódico UAERMV Circuito Movilidad  -</v>
          </cell>
          <cell r="AU2768">
            <v>0</v>
          </cell>
          <cell r="AV2768" t="str">
            <v>sc</v>
          </cell>
        </row>
        <row r="2769">
          <cell r="AP2769">
            <v>148893</v>
          </cell>
          <cell r="AQ2769">
            <v>8010141</v>
          </cell>
          <cell r="AR2769">
            <v>8</v>
          </cell>
          <cell r="AS2769">
            <v>42768</v>
          </cell>
          <cell r="AT2769" t="str">
            <v>SD Reservado Acciones de Movilidad UAERMV Circuito Movilidad Salvando Vidas -</v>
          </cell>
          <cell r="AU2769">
            <v>0</v>
          </cell>
          <cell r="AV2769" t="str">
            <v>sc</v>
          </cell>
        </row>
        <row r="2770">
          <cell r="AP2770">
            <v>148894</v>
          </cell>
          <cell r="AQ2770">
            <v>8009981</v>
          </cell>
          <cell r="AR2770">
            <v>8</v>
          </cell>
          <cell r="AS2770">
            <v>42153</v>
          </cell>
          <cell r="AT2770" t="str">
            <v>SD Terminado Acciones de Movilidad UAERMV Circuito Movilidad  -</v>
          </cell>
          <cell r="AU2770">
            <v>0</v>
          </cell>
          <cell r="AV2770" t="str">
            <v>sc</v>
          </cell>
        </row>
        <row r="2771">
          <cell r="AP2771">
            <v>148902</v>
          </cell>
          <cell r="AQ2771">
            <v>8011870</v>
          </cell>
          <cell r="AR2771">
            <v>8</v>
          </cell>
          <cell r="AS2771">
            <v>42313</v>
          </cell>
          <cell r="AT2771" t="str">
            <v>IDU-73-2008 Terminado Mantenimiento Periódico IDU Circuito Movilidad  -</v>
          </cell>
          <cell r="AU2771">
            <v>0</v>
          </cell>
          <cell r="AV2771" t="str">
            <v>sc</v>
          </cell>
        </row>
        <row r="2772">
          <cell r="AP2772">
            <v>148961</v>
          </cell>
          <cell r="AQ2772">
            <v>8011485</v>
          </cell>
          <cell r="AR2772">
            <v>8</v>
          </cell>
          <cell r="AS2772">
            <v>42731</v>
          </cell>
          <cell r="AT2772" t="str">
            <v>SD Reservado Mantenimiento Periódico IDU Circuito Movilidad EJECUCION SITP 2016 -</v>
          </cell>
          <cell r="AU2772">
            <v>0</v>
          </cell>
          <cell r="AV2772" t="str">
            <v>sc</v>
          </cell>
        </row>
        <row r="2773">
          <cell r="AP2773">
            <v>148962</v>
          </cell>
          <cell r="AQ2773">
            <v>8011469</v>
          </cell>
          <cell r="AR2773">
            <v>8</v>
          </cell>
          <cell r="AS2773">
            <v>42731</v>
          </cell>
          <cell r="AT2773" t="str">
            <v>SD Reservado Mantenimiento Periódico IDU Circuito Movilidad EJECUCION SITP 2016 -</v>
          </cell>
          <cell r="AU2773">
            <v>0</v>
          </cell>
          <cell r="AV2773" t="str">
            <v>sc</v>
          </cell>
        </row>
        <row r="2774">
          <cell r="AP2774">
            <v>148963</v>
          </cell>
          <cell r="AQ2774">
            <v>8011454</v>
          </cell>
          <cell r="AR2774">
            <v>8</v>
          </cell>
          <cell r="AS2774">
            <v>42731</v>
          </cell>
          <cell r="AT2774" t="str">
            <v>SD Reservado Mantenimiento Periódico IDU Circuito Movilidad EJECUCION SITP 2016 -</v>
          </cell>
          <cell r="AU2774">
            <v>0</v>
          </cell>
          <cell r="AV2774" t="str">
            <v>sc</v>
          </cell>
        </row>
        <row r="2775">
          <cell r="AP2775">
            <v>148964</v>
          </cell>
          <cell r="AQ2775">
            <v>8011451</v>
          </cell>
          <cell r="AR2775">
            <v>8</v>
          </cell>
          <cell r="AS2775">
            <v>42731</v>
          </cell>
          <cell r="AT2775" t="str">
            <v>SD Reservado Mantenimiento Periódico IDU Circuito Movilidad EJECUCION SITP 2016 -</v>
          </cell>
          <cell r="AU2775">
            <v>0</v>
          </cell>
          <cell r="AV2775" t="str">
            <v>sc</v>
          </cell>
        </row>
        <row r="2776">
          <cell r="AP2776">
            <v>148965</v>
          </cell>
          <cell r="AQ2776">
            <v>8011439</v>
          </cell>
          <cell r="AR2776">
            <v>8</v>
          </cell>
          <cell r="AS2776">
            <v>42731</v>
          </cell>
          <cell r="AT2776" t="str">
            <v>SD Reservado Mantenimiento Periódico IDU Circuito Movilidad EJECUCION SITP 2016 -</v>
          </cell>
          <cell r="AU2776">
            <v>0</v>
          </cell>
          <cell r="AV2776" t="str">
            <v>sc</v>
          </cell>
        </row>
        <row r="2777">
          <cell r="AP2777">
            <v>148966</v>
          </cell>
          <cell r="AQ2777">
            <v>8011412</v>
          </cell>
          <cell r="AR2777">
            <v>8</v>
          </cell>
          <cell r="AS2777">
            <v>42731</v>
          </cell>
          <cell r="AT2777" t="str">
            <v>SD Reservado Mantenimiento Periódico IDU Circuito Movilidad EJECUCION SITP 2016 -</v>
          </cell>
          <cell r="AU2777">
            <v>0</v>
          </cell>
          <cell r="AV2777" t="str">
            <v>sc</v>
          </cell>
        </row>
        <row r="2778">
          <cell r="AP2778">
            <v>148967</v>
          </cell>
          <cell r="AQ2778">
            <v>8011390</v>
          </cell>
          <cell r="AR2778">
            <v>8</v>
          </cell>
          <cell r="AS2778">
            <v>42731</v>
          </cell>
          <cell r="AT2778" t="str">
            <v>SD Reservado Mantenimiento Periódico IDU Circuito Movilidad EJECUCION SITP 2016 -</v>
          </cell>
          <cell r="AU2778">
            <v>0</v>
          </cell>
          <cell r="AV2778" t="str">
            <v>sc</v>
          </cell>
        </row>
        <row r="2779">
          <cell r="AP2779">
            <v>149013</v>
          </cell>
          <cell r="AQ2779">
            <v>8011306</v>
          </cell>
          <cell r="AR2779">
            <v>8</v>
          </cell>
          <cell r="AS2779">
            <v>42768</v>
          </cell>
          <cell r="AT2779" t="str">
            <v>SD Reservado Acciones de Movilidad UAERMV Circuito Movilidad Salvando Vidas -</v>
          </cell>
          <cell r="AU2779">
            <v>0</v>
          </cell>
          <cell r="AV2779" t="str">
            <v>sc</v>
          </cell>
        </row>
        <row r="2780">
          <cell r="AP2780">
            <v>149032</v>
          </cell>
          <cell r="AQ2780">
            <v>8010894</v>
          </cell>
          <cell r="AR2780">
            <v>8</v>
          </cell>
          <cell r="AS2780">
            <v>42278</v>
          </cell>
          <cell r="AT2780" t="str">
            <v>CONV-1292-2012 Terminado Rehabilitación UAERMV Circuito Movilidad  -</v>
          </cell>
          <cell r="AU2780">
            <v>0</v>
          </cell>
          <cell r="AV2780" t="str">
            <v>sc</v>
          </cell>
        </row>
        <row r="2781">
          <cell r="AP2781">
            <v>149033</v>
          </cell>
          <cell r="AQ2781">
            <v>8010858</v>
          </cell>
          <cell r="AR2781">
            <v>8</v>
          </cell>
          <cell r="AS2781">
            <v>42667</v>
          </cell>
          <cell r="AT2781" t="str">
            <v>SD Terminado Mantenimiento Periódico UAERMV Circuito Movilidad SD -</v>
          </cell>
          <cell r="AU2781">
            <v>0</v>
          </cell>
          <cell r="AV2781" t="str">
            <v>sc</v>
          </cell>
        </row>
        <row r="2782">
          <cell r="AP2782">
            <v>149042</v>
          </cell>
          <cell r="AQ2782">
            <v>8010674</v>
          </cell>
          <cell r="AR2782">
            <v>8</v>
          </cell>
          <cell r="AS2782">
            <v>42313</v>
          </cell>
          <cell r="AT2782" t="str">
            <v>IDU-067-2012 Terminado Rehabilitación IDU Local  -Calzada 2-POLIZA ESTABILIDAD Y CALIDAD ACTIVA</v>
          </cell>
          <cell r="AU2782">
            <v>44099</v>
          </cell>
          <cell r="AV2782" t="str">
            <v>sc</v>
          </cell>
        </row>
        <row r="2783">
          <cell r="AP2783">
            <v>149043</v>
          </cell>
          <cell r="AQ2783">
            <v>8010646</v>
          </cell>
          <cell r="AR2783">
            <v>8</v>
          </cell>
          <cell r="AS2783">
            <v>42313</v>
          </cell>
          <cell r="AT2783" t="str">
            <v>IDU-067-2012 Terminado Rehabilitación IDU Local  -Calzada 2-POLIZA ESTABILIDAD Y CALIDAD ACTIVA</v>
          </cell>
          <cell r="AU2783">
            <v>44099</v>
          </cell>
          <cell r="AV2783" t="str">
            <v>sc</v>
          </cell>
        </row>
        <row r="2784">
          <cell r="AP2784">
            <v>149044</v>
          </cell>
          <cell r="AQ2784">
            <v>8010598</v>
          </cell>
          <cell r="AR2784">
            <v>8</v>
          </cell>
          <cell r="AS2784">
            <v>42313</v>
          </cell>
          <cell r="AT2784" t="str">
            <v>IDU-067-2012 Terminado Rehabilitación IDU Local  -Calzada 2-POLIZA ESTABILIDAD Y CALIDAD ACTIVA</v>
          </cell>
          <cell r="AU2784">
            <v>44099</v>
          </cell>
          <cell r="AV2784" t="str">
            <v>sc</v>
          </cell>
        </row>
        <row r="2785">
          <cell r="AP2785">
            <v>149054</v>
          </cell>
          <cell r="AQ2785">
            <v>8010673</v>
          </cell>
          <cell r="AR2785">
            <v>8</v>
          </cell>
          <cell r="AS2785">
            <v>42313</v>
          </cell>
          <cell r="AT2785" t="str">
            <v>IDU-57-2012 Terminado Acciones de Movilidad IDU Circuito Movilidad  -</v>
          </cell>
          <cell r="AU2785">
            <v>0</v>
          </cell>
          <cell r="AV2785" t="str">
            <v>sc</v>
          </cell>
        </row>
        <row r="2786">
          <cell r="AP2786">
            <v>149057</v>
          </cell>
          <cell r="AQ2786">
            <v>8011117</v>
          </cell>
          <cell r="AR2786">
            <v>8</v>
          </cell>
          <cell r="AS2786">
            <v>42313</v>
          </cell>
          <cell r="AT2786" t="str">
            <v>IDU-57-2012 Terminado Acciones de Movilidad IDU Circuito Movilidad  -</v>
          </cell>
          <cell r="AU2786">
            <v>0</v>
          </cell>
          <cell r="AV2786" t="str">
            <v>sc</v>
          </cell>
        </row>
        <row r="2787">
          <cell r="AP2787">
            <v>149058</v>
          </cell>
          <cell r="AQ2787">
            <v>8011223</v>
          </cell>
          <cell r="AR2787">
            <v>8</v>
          </cell>
          <cell r="AS2787">
            <v>42313</v>
          </cell>
          <cell r="AT2787" t="str">
            <v>IDU-57-2012 Terminado Acciones de Movilidad IDU Circuito Movilidad  -</v>
          </cell>
          <cell r="AU2787">
            <v>0</v>
          </cell>
          <cell r="AV2787" t="str">
            <v>sc</v>
          </cell>
        </row>
        <row r="2788">
          <cell r="AP2788">
            <v>149079</v>
          </cell>
          <cell r="AQ2788">
            <v>8010684</v>
          </cell>
          <cell r="AR2788">
            <v>8</v>
          </cell>
          <cell r="AS2788">
            <v>42313</v>
          </cell>
          <cell r="AT2788" t="str">
            <v>IDU-067-2012 Terminado Rehabilitación IDU Local  -Calzada 2-POLIZA ESTABILIDAD Y CALIDAD ACTIVA</v>
          </cell>
          <cell r="AU2788">
            <v>44099</v>
          </cell>
          <cell r="AV2788" t="str">
            <v>sc</v>
          </cell>
        </row>
        <row r="2789">
          <cell r="AP2789">
            <v>149081</v>
          </cell>
          <cell r="AQ2789">
            <v>8010830</v>
          </cell>
          <cell r="AR2789">
            <v>8</v>
          </cell>
          <cell r="AS2789">
            <v>42313</v>
          </cell>
          <cell r="AT2789" t="str">
            <v>IDU-067-2012 Terminado Rehabilitación IDU Circuito Movilidad  -Calzada 2-POLIZA ESTABILIDAD Y CALIDAD ACTIVA</v>
          </cell>
          <cell r="AU2789">
            <v>44099</v>
          </cell>
          <cell r="AV2789" t="str">
            <v>sc</v>
          </cell>
        </row>
        <row r="2790">
          <cell r="AP2790">
            <v>149082</v>
          </cell>
          <cell r="AQ2790">
            <v>8010895</v>
          </cell>
          <cell r="AR2790">
            <v>8</v>
          </cell>
          <cell r="AS2790">
            <v>42313</v>
          </cell>
          <cell r="AT2790" t="str">
            <v>IDU-067-2012 Terminado Rehabilitación IDU Circuito Movilidad  -Calzada 2-POLIZA ESTABILIDAD Y CALIDAD ACTIVA</v>
          </cell>
          <cell r="AU2790">
            <v>44099</v>
          </cell>
          <cell r="AV2790" t="str">
            <v>sc</v>
          </cell>
        </row>
        <row r="2791">
          <cell r="AP2791">
            <v>149083</v>
          </cell>
          <cell r="AQ2791">
            <v>8010962</v>
          </cell>
          <cell r="AR2791">
            <v>8</v>
          </cell>
          <cell r="AS2791">
            <v>42313</v>
          </cell>
          <cell r="AT2791" t="str">
            <v>IDU-067-2012 Terminado Rehabilitación IDU Circuito Movilidad  -Calzada 2-POLIZA ESTABILIDAD Y CALIDAD ACTIVA</v>
          </cell>
          <cell r="AU2791">
            <v>44099</v>
          </cell>
          <cell r="AV2791" t="str">
            <v>sc</v>
          </cell>
        </row>
        <row r="2792">
          <cell r="AP2792">
            <v>149086</v>
          </cell>
          <cell r="AQ2792">
            <v>8010613</v>
          </cell>
          <cell r="AR2792">
            <v>8</v>
          </cell>
          <cell r="AS2792">
            <v>42313</v>
          </cell>
          <cell r="AT2792" t="str">
            <v>IDU-067-2012 Terminado Rehabilitación IDU Local  -Calzada 2-POLIZA ESTABILIDAD Y CALIDAD ACTIVA</v>
          </cell>
          <cell r="AU2792">
            <v>44099</v>
          </cell>
          <cell r="AV2792" t="str">
            <v>sc</v>
          </cell>
        </row>
        <row r="2793">
          <cell r="AP2793">
            <v>149087</v>
          </cell>
          <cell r="AQ2793">
            <v>8011094</v>
          </cell>
          <cell r="AR2793">
            <v>8</v>
          </cell>
          <cell r="AS2793">
            <v>42313</v>
          </cell>
          <cell r="AT2793" t="str">
            <v>CONV-009-2011 Terminado Mantenimiento Periódico IDU Circuito Movilidad  -</v>
          </cell>
          <cell r="AU2793">
            <v>0</v>
          </cell>
          <cell r="AV2793" t="str">
            <v>sc</v>
          </cell>
        </row>
        <row r="2794">
          <cell r="AP2794">
            <v>149094</v>
          </cell>
          <cell r="AQ2794">
            <v>8011169</v>
          </cell>
          <cell r="AR2794">
            <v>8</v>
          </cell>
          <cell r="AS2794">
            <v>42313</v>
          </cell>
          <cell r="AT2794" t="str">
            <v>IDU-57-2012 Terminado Acciones de Movilidad IDU Arterial  -</v>
          </cell>
          <cell r="AU2794">
            <v>0</v>
          </cell>
          <cell r="AV2794" t="str">
            <v>sc</v>
          </cell>
        </row>
        <row r="2795">
          <cell r="AP2795">
            <v>149095</v>
          </cell>
          <cell r="AQ2795">
            <v>8011213</v>
          </cell>
          <cell r="AR2795">
            <v>8</v>
          </cell>
          <cell r="AS2795">
            <v>42313</v>
          </cell>
          <cell r="AT2795" t="str">
            <v>IDU-73-2008 Terminado Mantenimiento Periódico IDU Arterial  -Anden 3-POLIZA ESTABILIDAD ACTIVA</v>
          </cell>
          <cell r="AU2795">
            <v>43748</v>
          </cell>
          <cell r="AV2795" t="str">
            <v>sc</v>
          </cell>
        </row>
        <row r="2796">
          <cell r="AP2796">
            <v>149096</v>
          </cell>
          <cell r="AQ2796">
            <v>8011242</v>
          </cell>
          <cell r="AR2796">
            <v>8</v>
          </cell>
          <cell r="AS2796">
            <v>42313</v>
          </cell>
          <cell r="AT2796" t="str">
            <v>IDU-73-2008 Terminado Mantenimiento Periódico IDU Arterial  -</v>
          </cell>
          <cell r="AU2796">
            <v>0</v>
          </cell>
          <cell r="AV2796" t="str">
            <v>sc</v>
          </cell>
        </row>
        <row r="2797">
          <cell r="AP2797">
            <v>149097</v>
          </cell>
          <cell r="AQ2797">
            <v>8011274</v>
          </cell>
          <cell r="AR2797">
            <v>8</v>
          </cell>
          <cell r="AS2797">
            <v>42313</v>
          </cell>
          <cell r="AT2797" t="str">
            <v>IDU-73-2008 Terminado Mantenimiento Periódico IDU Arterial  -</v>
          </cell>
          <cell r="AU2797">
            <v>0</v>
          </cell>
          <cell r="AV2797" t="str">
            <v>sc</v>
          </cell>
        </row>
        <row r="2798">
          <cell r="AP2798">
            <v>149098</v>
          </cell>
          <cell r="AQ2798">
            <v>8011873</v>
          </cell>
          <cell r="AR2798">
            <v>8</v>
          </cell>
          <cell r="AS2798">
            <v>42313</v>
          </cell>
          <cell r="AT2798" t="str">
            <v>IDU-73-2008 Terminado Mantenimiento Periódico IDU Arterial  -</v>
          </cell>
          <cell r="AU2798">
            <v>0</v>
          </cell>
          <cell r="AV2798" t="str">
            <v>sc</v>
          </cell>
        </row>
        <row r="2799">
          <cell r="AP2799">
            <v>149101</v>
          </cell>
          <cell r="AQ2799">
            <v>8011346</v>
          </cell>
          <cell r="AR2799">
            <v>8</v>
          </cell>
          <cell r="AS2799">
            <v>42313</v>
          </cell>
          <cell r="AT2799" t="str">
            <v>IDU-73-2008 Terminado Mantenimiento Periódico IDU Arterial  -</v>
          </cell>
          <cell r="AU2799">
            <v>0</v>
          </cell>
          <cell r="AV2799" t="str">
            <v>sc</v>
          </cell>
        </row>
        <row r="2800">
          <cell r="AP2800">
            <v>149108</v>
          </cell>
          <cell r="AQ2800">
            <v>8011681</v>
          </cell>
          <cell r="AR2800">
            <v>8</v>
          </cell>
          <cell r="AS2800">
            <v>42409</v>
          </cell>
          <cell r="AT2800" t="str">
            <v>IDU-1707-2014 Terminado Rehabilitación IDU Circuito Movilidad  -</v>
          </cell>
          <cell r="AU2800">
            <v>0</v>
          </cell>
          <cell r="AV2800" t="str">
            <v>sc</v>
          </cell>
        </row>
        <row r="2801">
          <cell r="AP2801">
            <v>149112</v>
          </cell>
          <cell r="AQ2801">
            <v>8011315</v>
          </cell>
          <cell r="AR2801">
            <v>8</v>
          </cell>
          <cell r="AS2801">
            <v>42313</v>
          </cell>
          <cell r="AT2801" t="str">
            <v>IDU-73-2008 Terminado Mantenimiento Periódico IDU Circuito Movilidad  -</v>
          </cell>
          <cell r="AU2801">
            <v>0</v>
          </cell>
          <cell r="AV2801" t="str">
            <v>sc</v>
          </cell>
        </row>
        <row r="2802">
          <cell r="AP2802">
            <v>149113</v>
          </cell>
          <cell r="AQ2802">
            <v>8011244</v>
          </cell>
          <cell r="AR2802">
            <v>8</v>
          </cell>
          <cell r="AS2802">
            <v>42409</v>
          </cell>
          <cell r="AT2802" t="str">
            <v>IDU-1707-2014 Terminado Rehabilitación IDU Circuito Movilidad  -</v>
          </cell>
          <cell r="AU2802">
            <v>0</v>
          </cell>
          <cell r="AV2802" t="str">
            <v>sc</v>
          </cell>
        </row>
        <row r="2803">
          <cell r="AP2803">
            <v>149228</v>
          </cell>
          <cell r="AQ2803">
            <v>8010631</v>
          </cell>
          <cell r="AR2803">
            <v>8</v>
          </cell>
          <cell r="AS2803">
            <v>42768</v>
          </cell>
          <cell r="AT2803" t="str">
            <v>SD Reservado Acciones de Movilidad UAERMV Circuito Movilidad Salvando Vidas -</v>
          </cell>
          <cell r="AU2803">
            <v>0</v>
          </cell>
          <cell r="AV2803" t="str">
            <v>sc</v>
          </cell>
        </row>
        <row r="2804">
          <cell r="AP2804">
            <v>149246</v>
          </cell>
          <cell r="AQ2804">
            <v>8011234</v>
          </cell>
          <cell r="AR2804">
            <v>8</v>
          </cell>
          <cell r="AS2804">
            <v>42313</v>
          </cell>
          <cell r="AT2804" t="str">
            <v>IDU-73-2008 Terminado Mantenimiento Periódico IDU Circuito Movilidad  -</v>
          </cell>
          <cell r="AU2804">
            <v>0</v>
          </cell>
          <cell r="AV2804" t="str">
            <v>VIABLE</v>
          </cell>
        </row>
        <row r="2805">
          <cell r="AP2805">
            <v>149477</v>
          </cell>
          <cell r="AQ2805">
            <v>8009743</v>
          </cell>
          <cell r="AR2805">
            <v>8</v>
          </cell>
          <cell r="AS2805">
            <v>42768</v>
          </cell>
          <cell r="AT2805" t="str">
            <v>SD Reservado Acciones de Movilidad UAERMV Circuito Movilidad Salvando Vidas -</v>
          </cell>
          <cell r="AU2805">
            <v>0</v>
          </cell>
          <cell r="AV2805" t="str">
            <v>sc</v>
          </cell>
        </row>
        <row r="2806">
          <cell r="AP2806">
            <v>149558</v>
          </cell>
          <cell r="AQ2806">
            <v>8009519</v>
          </cell>
          <cell r="AR2806">
            <v>8</v>
          </cell>
          <cell r="AS2806">
            <v>42768</v>
          </cell>
          <cell r="AT2806" t="str">
            <v>SD Reservado Acciones de Movilidad UAERMV Circuito Movilidad Salvando Vidas -</v>
          </cell>
          <cell r="AU2806">
            <v>0</v>
          </cell>
          <cell r="AV2806" t="str">
            <v>sc</v>
          </cell>
        </row>
        <row r="2807">
          <cell r="AP2807">
            <v>149559</v>
          </cell>
          <cell r="AQ2807">
            <v>8009452</v>
          </cell>
          <cell r="AR2807">
            <v>8</v>
          </cell>
          <cell r="AS2807">
            <v>42768</v>
          </cell>
          <cell r="AT2807" t="str">
            <v>SD Reservado Acciones de Movilidad UAERMV Circuito Movilidad Salvando Vidas -</v>
          </cell>
          <cell r="AU2807">
            <v>0</v>
          </cell>
          <cell r="AV2807" t="str">
            <v>sc</v>
          </cell>
        </row>
        <row r="2808">
          <cell r="AP2808">
            <v>149560</v>
          </cell>
          <cell r="AQ2808">
            <v>8009452</v>
          </cell>
          <cell r="AR2808">
            <v>8</v>
          </cell>
          <cell r="AS2808">
            <v>42768</v>
          </cell>
          <cell r="AT2808" t="str">
            <v>SD Reservado Acciones de Movilidad UAERMV Circuito Movilidad Salvando Vidas -</v>
          </cell>
          <cell r="AU2808">
            <v>0</v>
          </cell>
          <cell r="AV2808" t="str">
            <v>sc</v>
          </cell>
        </row>
        <row r="2809">
          <cell r="AP2809">
            <v>149561</v>
          </cell>
          <cell r="AQ2809">
            <v>8009241</v>
          </cell>
          <cell r="AR2809">
            <v>8</v>
          </cell>
          <cell r="AS2809">
            <v>42768</v>
          </cell>
          <cell r="AT2809" t="str">
            <v>SD Reservado Acciones de Movilidad UAERMV Circuito Movilidad Salvando Vidas -</v>
          </cell>
          <cell r="AU2809">
            <v>0</v>
          </cell>
          <cell r="AV2809" t="str">
            <v>sc</v>
          </cell>
        </row>
        <row r="2810">
          <cell r="AP2810">
            <v>149584</v>
          </cell>
          <cell r="AQ2810">
            <v>8008542</v>
          </cell>
          <cell r="AR2810">
            <v>8</v>
          </cell>
          <cell r="AS2810">
            <v>42768</v>
          </cell>
          <cell r="AT2810" t="str">
            <v>SD Reservado Acciones de Movilidad UAERMV Circuito Movilidad Salvando Vidas -</v>
          </cell>
          <cell r="AU2810">
            <v>0</v>
          </cell>
          <cell r="AV2810" t="str">
            <v>sc</v>
          </cell>
        </row>
        <row r="2811">
          <cell r="AP2811">
            <v>149585</v>
          </cell>
          <cell r="AQ2811">
            <v>8008356</v>
          </cell>
          <cell r="AR2811">
            <v>8</v>
          </cell>
          <cell r="AS2811">
            <v>42762</v>
          </cell>
          <cell r="AT2811" t="str">
            <v>SD Terminado Acciones de Movilidad UAERMV Circuito Movilidad Salvando Vidas -</v>
          </cell>
          <cell r="AU2811">
            <v>0</v>
          </cell>
          <cell r="AV2811" t="str">
            <v>sc</v>
          </cell>
        </row>
        <row r="2812">
          <cell r="AP2812">
            <v>149586</v>
          </cell>
          <cell r="AQ2812">
            <v>8008356</v>
          </cell>
          <cell r="AR2812">
            <v>8</v>
          </cell>
          <cell r="AS2812">
            <v>42762</v>
          </cell>
          <cell r="AT2812" t="str">
            <v>SD Terminado Acciones de Movilidad UAERMV Circuito Movilidad Salvando Vidas -</v>
          </cell>
          <cell r="AU2812">
            <v>0</v>
          </cell>
          <cell r="AV2812" t="str">
            <v>sc</v>
          </cell>
        </row>
        <row r="2813">
          <cell r="AP2813">
            <v>149622</v>
          </cell>
          <cell r="AQ2813">
            <v>50008315</v>
          </cell>
          <cell r="AR2813">
            <v>8</v>
          </cell>
          <cell r="AS2813">
            <v>42762</v>
          </cell>
          <cell r="AT2813" t="str">
            <v>SD Terminado Acciones de Movilidad UAERMV Circuito Movilidad Salvando Vidas -</v>
          </cell>
          <cell r="AU2813">
            <v>0</v>
          </cell>
          <cell r="AV2813" t="str">
            <v>sc</v>
          </cell>
        </row>
        <row r="2814">
          <cell r="AP2814">
            <v>149623</v>
          </cell>
          <cell r="AQ2814">
            <v>50008315</v>
          </cell>
          <cell r="AR2814">
            <v>8</v>
          </cell>
          <cell r="AS2814">
            <v>42762</v>
          </cell>
          <cell r="AT2814" t="str">
            <v>SD Terminado Acciones de Movilidad UAERMV Circuito Movilidad Salvando Vidas -</v>
          </cell>
          <cell r="AU2814">
            <v>0</v>
          </cell>
          <cell r="AV2814" t="str">
            <v>sc</v>
          </cell>
        </row>
        <row r="2815">
          <cell r="AP2815">
            <v>149679</v>
          </cell>
          <cell r="AQ2815">
            <v>8007919</v>
          </cell>
          <cell r="AR2815">
            <v>8</v>
          </cell>
          <cell r="AS2815">
            <v>42768</v>
          </cell>
          <cell r="AT2815" t="str">
            <v>SD Reservado Acciones de Movilidad UAERMV Circuito Movilidad Salvando Vidas -</v>
          </cell>
          <cell r="AU2815">
            <v>0</v>
          </cell>
          <cell r="AV2815" t="str">
            <v>sc</v>
          </cell>
        </row>
        <row r="2816">
          <cell r="AP2816">
            <v>149683</v>
          </cell>
          <cell r="AQ2816">
            <v>8007965</v>
          </cell>
          <cell r="AR2816">
            <v>8</v>
          </cell>
          <cell r="AS2816">
            <v>42768</v>
          </cell>
          <cell r="AT2816" t="str">
            <v>SD Reservado Acciones de Movilidad UAERMV Circuito Movilidad Salvando Vidas -</v>
          </cell>
          <cell r="AU2816">
            <v>0</v>
          </cell>
          <cell r="AV2816" t="str">
            <v>sc</v>
          </cell>
        </row>
        <row r="2817">
          <cell r="AP2817">
            <v>149696</v>
          </cell>
          <cell r="AQ2817">
            <v>8008169</v>
          </cell>
          <cell r="AR2817">
            <v>8</v>
          </cell>
          <cell r="AS2817">
            <v>42768</v>
          </cell>
          <cell r="AT2817" t="str">
            <v>SD Reservado Acciones de Movilidad UAERMV Circuito Movilidad Salvando Vidas -</v>
          </cell>
          <cell r="AU2817">
            <v>0</v>
          </cell>
          <cell r="AV2817" t="str">
            <v>sc</v>
          </cell>
        </row>
        <row r="2818">
          <cell r="AP2818">
            <v>149732</v>
          </cell>
          <cell r="AQ2818">
            <v>8008540</v>
          </cell>
          <cell r="AR2818">
            <v>8</v>
          </cell>
          <cell r="AS2818">
            <v>42389</v>
          </cell>
          <cell r="AT2818" t="str">
            <v>SD Terminado Acciones de Movilidad UAERMV Circuito Movilidad Salvando Vidas -</v>
          </cell>
          <cell r="AU2818">
            <v>0</v>
          </cell>
          <cell r="AV2818" t="str">
            <v>sc</v>
          </cell>
        </row>
        <row r="2819">
          <cell r="AP2819">
            <v>149733</v>
          </cell>
          <cell r="AQ2819">
            <v>8008432</v>
          </cell>
          <cell r="AR2819">
            <v>8</v>
          </cell>
          <cell r="AS2819">
            <v>42762</v>
          </cell>
          <cell r="AT2819" t="str">
            <v>SD Terminado Acciones de Movilidad UAERMV Circuito Movilidad Salvando Vidas -</v>
          </cell>
          <cell r="AU2819">
            <v>0</v>
          </cell>
          <cell r="AV2819" t="str">
            <v>sc</v>
          </cell>
        </row>
        <row r="2820">
          <cell r="AP2820">
            <v>149734</v>
          </cell>
          <cell r="AQ2820">
            <v>8008381</v>
          </cell>
          <cell r="AR2820">
            <v>8</v>
          </cell>
          <cell r="AS2820">
            <v>42762</v>
          </cell>
          <cell r="AT2820" t="str">
            <v>SD Terminado Acciones de Movilidad UAERMV Circuito Movilidad Salvando Vidas -</v>
          </cell>
          <cell r="AU2820">
            <v>0</v>
          </cell>
          <cell r="AV2820" t="str">
            <v>sc</v>
          </cell>
        </row>
        <row r="2821">
          <cell r="AP2821">
            <v>149735</v>
          </cell>
          <cell r="AQ2821">
            <v>8008332</v>
          </cell>
          <cell r="AR2821">
            <v>8</v>
          </cell>
          <cell r="AS2821">
            <v>42762</v>
          </cell>
          <cell r="AT2821" t="str">
            <v>SD Terminado Acciones de Movilidad UAERMV Circuito Movilidad Salvando Vidas -</v>
          </cell>
          <cell r="AU2821">
            <v>0</v>
          </cell>
          <cell r="AV2821" t="str">
            <v>sc</v>
          </cell>
        </row>
        <row r="2822">
          <cell r="AP2822">
            <v>149736</v>
          </cell>
          <cell r="AQ2822">
            <v>8008270</v>
          </cell>
          <cell r="AR2822">
            <v>8</v>
          </cell>
          <cell r="AS2822">
            <v>42762</v>
          </cell>
          <cell r="AT2822" t="str">
            <v>SD Terminado Acciones de Movilidad UAERMV Circuito Movilidad Salvando Vidas -</v>
          </cell>
          <cell r="AU2822">
            <v>0</v>
          </cell>
          <cell r="AV2822" t="str">
            <v>sc</v>
          </cell>
        </row>
        <row r="2823">
          <cell r="AP2823">
            <v>149737</v>
          </cell>
          <cell r="AQ2823">
            <v>8008209</v>
          </cell>
          <cell r="AR2823">
            <v>8</v>
          </cell>
          <cell r="AS2823">
            <v>42762</v>
          </cell>
          <cell r="AT2823" t="str">
            <v>SD Terminado Acciones de Movilidad UAERMV Circuito Movilidad Salvando Vidas -</v>
          </cell>
          <cell r="AU2823">
            <v>0</v>
          </cell>
          <cell r="AV2823" t="str">
            <v>sc</v>
          </cell>
        </row>
        <row r="2824">
          <cell r="AP2824">
            <v>149739</v>
          </cell>
          <cell r="AQ2824">
            <v>8008074</v>
          </cell>
          <cell r="AR2824">
            <v>8</v>
          </cell>
          <cell r="AS2824">
            <v>42762</v>
          </cell>
          <cell r="AT2824" t="str">
            <v>SD Terminado Acciones de Movilidad UAERMV Circuito Movilidad Salvando Vidas -</v>
          </cell>
          <cell r="AU2824">
            <v>0</v>
          </cell>
          <cell r="AV2824" t="str">
            <v>sc</v>
          </cell>
        </row>
        <row r="2825">
          <cell r="AP2825">
            <v>149740</v>
          </cell>
          <cell r="AQ2825">
            <v>8008025</v>
          </cell>
          <cell r="AR2825">
            <v>8</v>
          </cell>
          <cell r="AS2825">
            <v>42768</v>
          </cell>
          <cell r="AT2825" t="str">
            <v>SD Reservado Acciones de Movilidad UAERMV Circuito Movilidad Salvando Vidas -</v>
          </cell>
          <cell r="AU2825">
            <v>0</v>
          </cell>
          <cell r="AV2825" t="str">
            <v>sc</v>
          </cell>
        </row>
        <row r="2826">
          <cell r="AP2826">
            <v>149741</v>
          </cell>
          <cell r="AQ2826">
            <v>8007995</v>
          </cell>
          <cell r="AR2826">
            <v>8</v>
          </cell>
          <cell r="AS2826">
            <v>42768</v>
          </cell>
          <cell r="AT2826" t="str">
            <v>SD Terminado Acciones de Movilidad UAERMV Circuito Movilidad Salvando Vidas -</v>
          </cell>
          <cell r="AU2826">
            <v>0</v>
          </cell>
          <cell r="AV2826" t="str">
            <v>sc</v>
          </cell>
        </row>
        <row r="2827">
          <cell r="AP2827">
            <v>149742</v>
          </cell>
          <cell r="AQ2827">
            <v>8007933</v>
          </cell>
          <cell r="AR2827">
            <v>8</v>
          </cell>
          <cell r="AS2827">
            <v>42768</v>
          </cell>
          <cell r="AT2827" t="str">
            <v>SD Reservado Acciones de Movilidad UAERMV Circuito Movilidad Salvando Vidas -</v>
          </cell>
          <cell r="AU2827">
            <v>0</v>
          </cell>
          <cell r="AV2827" t="str">
            <v>sc</v>
          </cell>
        </row>
        <row r="2828">
          <cell r="AP2828">
            <v>149765</v>
          </cell>
          <cell r="AQ2828">
            <v>8008835</v>
          </cell>
          <cell r="AR2828">
            <v>8</v>
          </cell>
          <cell r="AS2828">
            <v>42313</v>
          </cell>
          <cell r="AT2828" t="str">
            <v>CONV-1323-2013 Terminado Acciones de Movilidad IDU Circuito Movilidad  -</v>
          </cell>
          <cell r="AU2828">
            <v>0</v>
          </cell>
          <cell r="AV2828" t="str">
            <v>sc</v>
          </cell>
        </row>
        <row r="2829">
          <cell r="AP2829">
            <v>149796</v>
          </cell>
          <cell r="AQ2829">
            <v>8009091</v>
          </cell>
          <cell r="AR2829">
            <v>8</v>
          </cell>
          <cell r="AS2829">
            <v>42034</v>
          </cell>
          <cell r="AT2829" t="str">
            <v>CONV-1292-2012 Terminado Rehabilitación UAERMV Circuito Movilidad  -</v>
          </cell>
          <cell r="AU2829">
            <v>0</v>
          </cell>
          <cell r="AV2829" t="str">
            <v>INTERVENIDO CONV 1292-2012 REHABILITACIÓN COMUNICACIÓN 20155260116182</v>
          </cell>
        </row>
        <row r="2830">
          <cell r="AP2830">
            <v>149815</v>
          </cell>
          <cell r="AQ2830">
            <v>8009118</v>
          </cell>
          <cell r="AR2830">
            <v>8</v>
          </cell>
          <cell r="AS2830">
            <v>42034</v>
          </cell>
          <cell r="AT2830" t="str">
            <v>CONV-1292-2012 Terminado Rehabilitación UAERMV Circuito Movilidad  -</v>
          </cell>
          <cell r="AU2830">
            <v>0</v>
          </cell>
          <cell r="AV2830" t="str">
            <v>INTERVENIDO CONV 1292-2012 REHABILITACIÓN COMUNICACIÓN 20155260116182</v>
          </cell>
        </row>
        <row r="2831">
          <cell r="AP2831">
            <v>149816</v>
          </cell>
          <cell r="AQ2831">
            <v>8009138</v>
          </cell>
          <cell r="AR2831">
            <v>8</v>
          </cell>
          <cell r="AS2831">
            <v>42034</v>
          </cell>
          <cell r="AT2831" t="str">
            <v>CONV-1292-2012 Terminado Rehabilitación UAERMV Circuito Movilidad  -</v>
          </cell>
          <cell r="AU2831">
            <v>0</v>
          </cell>
          <cell r="AV2831" t="str">
            <v>INTERVENIDO CONV 1292-2012 REHABILITACIÓN COMUNICACIÓN 20155260116182</v>
          </cell>
        </row>
        <row r="2832">
          <cell r="AP2832">
            <v>149817</v>
          </cell>
          <cell r="AQ2832">
            <v>8009186</v>
          </cell>
          <cell r="AR2832">
            <v>8</v>
          </cell>
          <cell r="AS2832">
            <v>42034</v>
          </cell>
          <cell r="AT2832" t="str">
            <v>CONV-1292-2012 Terminado Rehabilitación UAERMV Circuito Movilidad  -</v>
          </cell>
          <cell r="AU2832">
            <v>0</v>
          </cell>
          <cell r="AV2832" t="str">
            <v>INTERVENIDO CONV 1292-2012 REHABILITACIÓN COMUNICACIÓN 20155260116182</v>
          </cell>
        </row>
        <row r="2833">
          <cell r="AP2833">
            <v>149818</v>
          </cell>
          <cell r="AQ2833">
            <v>8009220</v>
          </cell>
          <cell r="AR2833">
            <v>8</v>
          </cell>
          <cell r="AS2833">
            <v>42034</v>
          </cell>
          <cell r="AT2833" t="str">
            <v>CONV-1292-2012 Terminado Rehabilitación UAERMV Circuito Movilidad  -</v>
          </cell>
          <cell r="AU2833">
            <v>0</v>
          </cell>
          <cell r="AV2833" t="str">
            <v>INTERVENIDO CONV 1292-2012 REHABILITACIÓN COMUNICACIÓN 20155260116182</v>
          </cell>
        </row>
        <row r="2834">
          <cell r="AP2834">
            <v>149819</v>
          </cell>
          <cell r="AQ2834">
            <v>8009344</v>
          </cell>
          <cell r="AR2834">
            <v>8</v>
          </cell>
          <cell r="AS2834">
            <v>42034</v>
          </cell>
          <cell r="AT2834" t="str">
            <v>CONV-1292-2012 Terminado Rehabilitación UAERMV Circuito Movilidad  -</v>
          </cell>
          <cell r="AU2834">
            <v>0</v>
          </cell>
          <cell r="AV2834" t="str">
            <v>INTERVENIDO CONV 1292-2012 REHABILITACIÓN COMUNICACIÓN 20155260116182</v>
          </cell>
        </row>
        <row r="2835">
          <cell r="AP2835">
            <v>149820</v>
          </cell>
          <cell r="AQ2835">
            <v>8009504</v>
          </cell>
          <cell r="AR2835">
            <v>8</v>
          </cell>
          <cell r="AS2835">
            <v>42034</v>
          </cell>
          <cell r="AT2835" t="str">
            <v>CONV-1292-2012 Terminado Rehabilitación UAERMV Circuito Movilidad  -</v>
          </cell>
          <cell r="AU2835">
            <v>0</v>
          </cell>
          <cell r="AV2835" t="str">
            <v>sc</v>
          </cell>
        </row>
        <row r="2836">
          <cell r="AP2836">
            <v>149826</v>
          </cell>
          <cell r="AQ2836">
            <v>8010213</v>
          </cell>
          <cell r="AR2836">
            <v>8</v>
          </cell>
          <cell r="AS2836">
            <v>42514</v>
          </cell>
          <cell r="AT2836" t="str">
            <v>SD Reservado Mantenimiento Periódico UAERMV Circuito Movilidad  -</v>
          </cell>
          <cell r="AU2836">
            <v>0</v>
          </cell>
          <cell r="AV2836" t="str">
            <v>sc</v>
          </cell>
        </row>
        <row r="2837">
          <cell r="AP2837">
            <v>149828</v>
          </cell>
          <cell r="AQ2837">
            <v>8010321</v>
          </cell>
          <cell r="AR2837">
            <v>8</v>
          </cell>
          <cell r="AS2837">
            <v>42514</v>
          </cell>
          <cell r="AT2837" t="str">
            <v>SD Reservado Mantenimiento Periódico UAERMV Circuito Movilidad  -</v>
          </cell>
          <cell r="AU2837">
            <v>0</v>
          </cell>
          <cell r="AV2837" t="str">
            <v>sc</v>
          </cell>
        </row>
        <row r="2838">
          <cell r="AP2838">
            <v>149850</v>
          </cell>
          <cell r="AQ2838">
            <v>8009732</v>
          </cell>
          <cell r="AR2838">
            <v>8</v>
          </cell>
          <cell r="AS2838">
            <v>41029</v>
          </cell>
          <cell r="AT2838" t="str">
            <v>UMV-189-2009 Terminado Mantenimiento Periódico UAERMV Circuito Movilidad  -</v>
          </cell>
          <cell r="AU2838">
            <v>0</v>
          </cell>
          <cell r="AV2838" t="str">
            <v>sc</v>
          </cell>
        </row>
        <row r="2839">
          <cell r="AP2839">
            <v>149851</v>
          </cell>
          <cell r="AQ2839">
            <v>8009836</v>
          </cell>
          <cell r="AR2839">
            <v>8</v>
          </cell>
          <cell r="AS2839">
            <v>41029</v>
          </cell>
          <cell r="AT2839" t="str">
            <v>UMV-189-2009 Terminado Mantenimiento Periódico UAERMV Circuito Movilidad  -</v>
          </cell>
          <cell r="AU2839">
            <v>0</v>
          </cell>
          <cell r="AV2839" t="str">
            <v>sc</v>
          </cell>
        </row>
        <row r="2840">
          <cell r="AP2840">
            <v>149852</v>
          </cell>
          <cell r="AQ2840">
            <v>8009982</v>
          </cell>
          <cell r="AR2840">
            <v>8</v>
          </cell>
          <cell r="AS2840">
            <v>40897</v>
          </cell>
          <cell r="AT2840" t="str">
            <v>UMV-78-2010 Terminado Mantenimiento Periódico UAERMV Circuito Movilidad  -</v>
          </cell>
          <cell r="AU2840">
            <v>0</v>
          </cell>
          <cell r="AV2840" t="str">
            <v>sc</v>
          </cell>
        </row>
        <row r="2841">
          <cell r="AP2841">
            <v>150029</v>
          </cell>
          <cell r="AQ2841">
            <v>8008970</v>
          </cell>
          <cell r="AR2841">
            <v>8</v>
          </cell>
          <cell r="AS2841">
            <v>42768</v>
          </cell>
          <cell r="AT2841" t="str">
            <v>SD Reservado Acciones de Movilidad UAERMV Circuito Movilidad Salvando Vidas -</v>
          </cell>
          <cell r="AU2841">
            <v>0</v>
          </cell>
          <cell r="AV2841" t="str">
            <v>sc</v>
          </cell>
        </row>
        <row r="2842">
          <cell r="AP2842">
            <v>150030</v>
          </cell>
          <cell r="AQ2842">
            <v>8008889</v>
          </cell>
          <cell r="AR2842">
            <v>8</v>
          </cell>
          <cell r="AS2842">
            <v>42389</v>
          </cell>
          <cell r="AT2842" t="str">
            <v>SD Terminado Acciones de Movilidad UAERMV Circuito Movilidad Salvando Vidas -</v>
          </cell>
          <cell r="AU2842">
            <v>0</v>
          </cell>
          <cell r="AV2842" t="str">
            <v>sc</v>
          </cell>
        </row>
        <row r="2843">
          <cell r="AP2843">
            <v>150032</v>
          </cell>
          <cell r="AQ2843">
            <v>8008712</v>
          </cell>
          <cell r="AR2843">
            <v>8</v>
          </cell>
          <cell r="AS2843">
            <v>42389</v>
          </cell>
          <cell r="AT2843" t="str">
            <v>SD Terminado Acciones de Movilidad UAERMV Circuito Movilidad Salvando Vidas -</v>
          </cell>
          <cell r="AU2843">
            <v>0</v>
          </cell>
          <cell r="AV2843" t="str">
            <v>sc</v>
          </cell>
        </row>
        <row r="2844">
          <cell r="AP2844">
            <v>150035</v>
          </cell>
          <cell r="AQ2844">
            <v>8008457</v>
          </cell>
          <cell r="AR2844">
            <v>8</v>
          </cell>
          <cell r="AS2844">
            <v>42389</v>
          </cell>
          <cell r="AT2844" t="str">
            <v>SD Terminado Acciones de Movilidad UAERMV Circuito Movilidad Salvando Vidas -</v>
          </cell>
          <cell r="AU2844">
            <v>0</v>
          </cell>
          <cell r="AV2844" t="str">
            <v>sc</v>
          </cell>
        </row>
        <row r="2845">
          <cell r="AP2845">
            <v>150036</v>
          </cell>
          <cell r="AQ2845">
            <v>8008399</v>
          </cell>
          <cell r="AR2845">
            <v>8</v>
          </cell>
          <cell r="AS2845">
            <v>42389</v>
          </cell>
          <cell r="AT2845" t="str">
            <v>SD Terminado Acciones de Movilidad UAERMV Circuito Movilidad Salvando Vidas -</v>
          </cell>
          <cell r="AU2845">
            <v>0</v>
          </cell>
          <cell r="AV2845" t="str">
            <v>sc</v>
          </cell>
        </row>
        <row r="2846">
          <cell r="AP2846">
            <v>150079</v>
          </cell>
          <cell r="AQ2846">
            <v>8009702</v>
          </cell>
          <cell r="AR2846">
            <v>8</v>
          </cell>
          <cell r="AS2846">
            <v>42579</v>
          </cell>
          <cell r="AT2846" t="str">
            <v>COP-213 DE 2015 Terminado Rehabilitación FDL KENNEDY Circuito Movilidad  Reporte Ejecución FDL Kennedy Julio 2016 Por Servidor-</v>
          </cell>
          <cell r="AU2846">
            <v>0</v>
          </cell>
          <cell r="AV2846" t="str">
            <v>sc</v>
          </cell>
        </row>
        <row r="2847">
          <cell r="AP2847">
            <v>150080</v>
          </cell>
          <cell r="AQ2847">
            <v>8009712</v>
          </cell>
          <cell r="AR2847">
            <v>8</v>
          </cell>
          <cell r="AS2847">
            <v>42579</v>
          </cell>
          <cell r="AT2847" t="str">
            <v>COP-213 DE 2015 Terminado Rehabilitación FDL KENNEDY Circuito Movilidad  Reporte Ejecución FDL Kennedy Julio 2016 Por Servidor-</v>
          </cell>
          <cell r="AU2847">
            <v>0</v>
          </cell>
          <cell r="AV2847" t="str">
            <v>sc</v>
          </cell>
        </row>
        <row r="2848">
          <cell r="AP2848">
            <v>150081</v>
          </cell>
          <cell r="AQ2848">
            <v>8009718</v>
          </cell>
          <cell r="AR2848">
            <v>8</v>
          </cell>
          <cell r="AS2848">
            <v>42579</v>
          </cell>
          <cell r="AT2848" t="str">
            <v>COP-213 DE 2015 Terminado Rehabilitación FDL KENNEDY Circuito Movilidad  Reporte Ejecución FDL Kennedy Julio 2016 Por Servidor-</v>
          </cell>
          <cell r="AU2848">
            <v>0</v>
          </cell>
          <cell r="AV2848" t="str">
            <v>sc</v>
          </cell>
        </row>
        <row r="2849">
          <cell r="AP2849">
            <v>150082</v>
          </cell>
          <cell r="AQ2849">
            <v>8009730</v>
          </cell>
          <cell r="AR2849">
            <v>8</v>
          </cell>
          <cell r="AS2849">
            <v>42579</v>
          </cell>
          <cell r="AT2849" t="str">
            <v>COP-213 DE 2015 Terminado Rehabilitación FDL KENNEDY Circuito Movilidad  Reporte Ejecución FDL Kennedy Julio 2016 Por Servidor-</v>
          </cell>
          <cell r="AU2849">
            <v>0</v>
          </cell>
          <cell r="AV2849" t="str">
            <v>sc</v>
          </cell>
        </row>
        <row r="2850">
          <cell r="AP2850">
            <v>150178</v>
          </cell>
          <cell r="AQ2850">
            <v>8009162</v>
          </cell>
          <cell r="AR2850">
            <v>8</v>
          </cell>
          <cell r="AS2850">
            <v>42409</v>
          </cell>
          <cell r="AT2850" t="str">
            <v>COP-166-2014 Terminado Mantenimiento Periódico FDL KENNEDY Circuito Movilidad  -</v>
          </cell>
          <cell r="AU2850">
            <v>0</v>
          </cell>
          <cell r="AV2850" t="str">
            <v>sc</v>
          </cell>
        </row>
        <row r="2851">
          <cell r="AP2851">
            <v>150179</v>
          </cell>
          <cell r="AQ2851">
            <v>8009281</v>
          </cell>
          <cell r="AR2851">
            <v>8</v>
          </cell>
          <cell r="AS2851">
            <v>42409</v>
          </cell>
          <cell r="AT2851" t="str">
            <v>COP-166-2014 Terminado Construcción FDL KENNEDY Circuito Movilidad  Intervenido no reservado en el IDU-</v>
          </cell>
          <cell r="AU2851">
            <v>0</v>
          </cell>
          <cell r="AV2851" t="str">
            <v>sc</v>
          </cell>
        </row>
        <row r="2852">
          <cell r="AP2852">
            <v>150180</v>
          </cell>
          <cell r="AQ2852">
            <v>8009370</v>
          </cell>
          <cell r="AR2852">
            <v>8</v>
          </cell>
          <cell r="AS2852">
            <v>42409</v>
          </cell>
          <cell r="AT2852" t="str">
            <v>COP-166-2014 Terminado Construcción FDL KENNEDY Circuito Movilidad  Intervenido no reservado en el IDU-</v>
          </cell>
          <cell r="AU2852">
            <v>0</v>
          </cell>
          <cell r="AV2852" t="str">
            <v>sc</v>
          </cell>
        </row>
        <row r="2853">
          <cell r="AP2853">
            <v>150181</v>
          </cell>
          <cell r="AQ2853">
            <v>8009465</v>
          </cell>
          <cell r="AR2853">
            <v>8</v>
          </cell>
          <cell r="AS2853">
            <v>42409</v>
          </cell>
          <cell r="AT2853" t="str">
            <v>COP-166-2014 Terminado Construcción FDL KENNEDY Circuito Movilidad  Intervenido no reservado en el IDU-</v>
          </cell>
          <cell r="AU2853">
            <v>0</v>
          </cell>
          <cell r="AV2853" t="str">
            <v>sc</v>
          </cell>
        </row>
        <row r="2854">
          <cell r="AP2854">
            <v>150182</v>
          </cell>
          <cell r="AQ2854">
            <v>8009555</v>
          </cell>
          <cell r="AR2854">
            <v>8</v>
          </cell>
          <cell r="AS2854">
            <v>42409</v>
          </cell>
          <cell r="AT2854" t="str">
            <v>COP-166-2014 Terminado Construcción FDL KENNEDY Circuito Movilidad  Intervenido no reservado en el IDU-</v>
          </cell>
          <cell r="AU2854">
            <v>0</v>
          </cell>
          <cell r="AV2854" t="str">
            <v>sc</v>
          </cell>
        </row>
        <row r="2855">
          <cell r="AP2855">
            <v>150183</v>
          </cell>
          <cell r="AQ2855">
            <v>8009731</v>
          </cell>
          <cell r="AR2855">
            <v>8</v>
          </cell>
          <cell r="AS2855">
            <v>42409</v>
          </cell>
          <cell r="AT2855" t="str">
            <v>COP-166-2014 Terminado Construcción FDL KENNEDY Circuito Movilidad  Intervenido no reservado en el IDU-</v>
          </cell>
          <cell r="AU2855">
            <v>0</v>
          </cell>
          <cell r="AV2855" t="str">
            <v>sc</v>
          </cell>
        </row>
        <row r="2856">
          <cell r="AP2856">
            <v>150207</v>
          </cell>
          <cell r="AQ2856">
            <v>8009278</v>
          </cell>
          <cell r="AR2856">
            <v>8</v>
          </cell>
          <cell r="AS2856">
            <v>42389</v>
          </cell>
          <cell r="AT2856" t="str">
            <v>SD Terminado Acciones de Movilidad UAERMV Circuito Movilidad Salvando Vidas -</v>
          </cell>
          <cell r="AU2856">
            <v>0</v>
          </cell>
          <cell r="AV2856" t="str">
            <v>sc</v>
          </cell>
        </row>
        <row r="2857">
          <cell r="AP2857">
            <v>150208</v>
          </cell>
          <cell r="AQ2857">
            <v>8009386</v>
          </cell>
          <cell r="AR2857">
            <v>8</v>
          </cell>
          <cell r="AS2857">
            <v>42667</v>
          </cell>
          <cell r="AT2857" t="str">
            <v>SD Terminado Rehabilitación UAERMV Circuito Movilidad SD Intervenida 12/08/2013 Reporte depuración ejecución UMV-</v>
          </cell>
          <cell r="AU2857">
            <v>0</v>
          </cell>
          <cell r="AV2857" t="str">
            <v>sc</v>
          </cell>
        </row>
        <row r="2858">
          <cell r="AP2858">
            <v>150209</v>
          </cell>
          <cell r="AQ2858">
            <v>8009444</v>
          </cell>
          <cell r="AR2858">
            <v>8</v>
          </cell>
          <cell r="AS2858">
            <v>42389</v>
          </cell>
          <cell r="AT2858" t="str">
            <v>SD Terminado Acciones de Movilidad UAERMV Circuito Movilidad Salvando Vidas -</v>
          </cell>
          <cell r="AU2858">
            <v>0</v>
          </cell>
          <cell r="AV2858" t="str">
            <v>sc</v>
          </cell>
        </row>
        <row r="2859">
          <cell r="AP2859">
            <v>150210</v>
          </cell>
          <cell r="AQ2859">
            <v>8009695</v>
          </cell>
          <cell r="AR2859">
            <v>8</v>
          </cell>
          <cell r="AS2859">
            <v>42389</v>
          </cell>
          <cell r="AT2859" t="str">
            <v>SD Terminado Acciones de Movilidad UAERMV Circuito Movilidad Salvando Vidas -</v>
          </cell>
          <cell r="AU2859">
            <v>0</v>
          </cell>
          <cell r="AV2859" t="str">
            <v>sc</v>
          </cell>
        </row>
        <row r="2860">
          <cell r="AP2860">
            <v>150211</v>
          </cell>
          <cell r="AQ2860">
            <v>8009763</v>
          </cell>
          <cell r="AR2860">
            <v>8</v>
          </cell>
          <cell r="AS2860">
            <v>42389</v>
          </cell>
          <cell r="AT2860" t="str">
            <v>SD Terminado Acciones de Movilidad UAERMV Circuito Movilidad Salvando Vidas -</v>
          </cell>
          <cell r="AU2860">
            <v>0</v>
          </cell>
          <cell r="AV2860" t="str">
            <v>sc</v>
          </cell>
        </row>
        <row r="2861">
          <cell r="AP2861">
            <v>150212</v>
          </cell>
          <cell r="AQ2861">
            <v>8009809</v>
          </cell>
          <cell r="AR2861">
            <v>8</v>
          </cell>
          <cell r="AS2861">
            <v>42389</v>
          </cell>
          <cell r="AT2861" t="str">
            <v>SD Terminado Acciones de Movilidad UAERMV Circuito Movilidad Salvando Vidas -</v>
          </cell>
          <cell r="AU2861">
            <v>0</v>
          </cell>
          <cell r="AV2861" t="str">
            <v>sc</v>
          </cell>
        </row>
        <row r="2862">
          <cell r="AP2862">
            <v>150216</v>
          </cell>
          <cell r="AQ2862">
            <v>8009783</v>
          </cell>
          <cell r="AR2862">
            <v>8</v>
          </cell>
          <cell r="AS2862">
            <v>42579</v>
          </cell>
          <cell r="AT2862" t="str">
            <v>COP-213 DE 2015 Terminado Rehabilitación FDL KENNEDY Circuito Movilidad  Reporte Ejecución FDL Kennedy Julio 2016 Por Servidor-</v>
          </cell>
          <cell r="AU2862">
            <v>0</v>
          </cell>
          <cell r="AV2862" t="str">
            <v>sc</v>
          </cell>
        </row>
        <row r="2863">
          <cell r="AP2863">
            <v>150217</v>
          </cell>
          <cell r="AQ2863">
            <v>8009815</v>
          </cell>
          <cell r="AR2863">
            <v>8</v>
          </cell>
          <cell r="AS2863">
            <v>42579</v>
          </cell>
          <cell r="AT2863" t="str">
            <v>COP-213 DE 2015 Terminado Rehabilitación FDL KENNEDY Circuito Movilidad  Reporte Ejecución FDL Kennedy Julio 2016 Por Servidor-</v>
          </cell>
          <cell r="AU2863">
            <v>0</v>
          </cell>
          <cell r="AV2863" t="str">
            <v>sc</v>
          </cell>
        </row>
        <row r="2864">
          <cell r="AP2864">
            <v>150218</v>
          </cell>
          <cell r="AQ2864">
            <v>8009847</v>
          </cell>
          <cell r="AR2864">
            <v>8</v>
          </cell>
          <cell r="AS2864">
            <v>42579</v>
          </cell>
          <cell r="AT2864" t="str">
            <v>COP-213 DE 2015 Terminado Rehabilitación FDL KENNEDY Circuito Movilidad  Reporte Ejecución FDL Kennedy Julio 2016 Por Servidor-</v>
          </cell>
          <cell r="AU2864">
            <v>0</v>
          </cell>
          <cell r="AV2864" t="str">
            <v>sc</v>
          </cell>
        </row>
        <row r="2865">
          <cell r="AP2865">
            <v>150219</v>
          </cell>
          <cell r="AQ2865">
            <v>8009867</v>
          </cell>
          <cell r="AR2865">
            <v>8</v>
          </cell>
          <cell r="AS2865">
            <v>42579</v>
          </cell>
          <cell r="AT2865" t="str">
            <v>COP-213 DE 2015 Terminado Rehabilitación FDL KENNEDY Circuito Movilidad  Reporte Ejecución FDL Kennedy Julio 2016 Por Servidor-</v>
          </cell>
          <cell r="AU2865">
            <v>0</v>
          </cell>
          <cell r="AV2865" t="str">
            <v>sc</v>
          </cell>
        </row>
        <row r="2866">
          <cell r="AP2866">
            <v>150255</v>
          </cell>
          <cell r="AQ2866">
            <v>8010181</v>
          </cell>
          <cell r="AR2866">
            <v>8</v>
          </cell>
          <cell r="AS2866">
            <v>41676</v>
          </cell>
          <cell r="AT2866" t="str">
            <v>SD Terminado Rehabilitación UAERMV Local  -</v>
          </cell>
          <cell r="AU2866">
            <v>0</v>
          </cell>
          <cell r="AV2866" t="str">
            <v>sc</v>
          </cell>
        </row>
        <row r="2867">
          <cell r="AP2867">
            <v>150258</v>
          </cell>
          <cell r="AQ2867">
            <v>8010395</v>
          </cell>
          <cell r="AR2867">
            <v>8</v>
          </cell>
          <cell r="AS2867">
            <v>41912</v>
          </cell>
          <cell r="AT2867" t="str">
            <v>SD Terminado Rehabilitación UAERMV Local  -</v>
          </cell>
          <cell r="AU2867">
            <v>0</v>
          </cell>
          <cell r="AV2867" t="str">
            <v>sc</v>
          </cell>
        </row>
        <row r="2868">
          <cell r="AP2868">
            <v>150259</v>
          </cell>
          <cell r="AQ2868">
            <v>8010482</v>
          </cell>
          <cell r="AR2868">
            <v>8</v>
          </cell>
          <cell r="AS2868">
            <v>41912</v>
          </cell>
          <cell r="AT2868" t="str">
            <v>SD Terminado Rehabilitación UAERMV Local  -</v>
          </cell>
          <cell r="AU2868">
            <v>0</v>
          </cell>
          <cell r="AV2868" t="str">
            <v>sc</v>
          </cell>
        </row>
        <row r="2869">
          <cell r="AP2869">
            <v>150260</v>
          </cell>
          <cell r="AQ2869">
            <v>8010572</v>
          </cell>
          <cell r="AR2869">
            <v>8</v>
          </cell>
          <cell r="AS2869">
            <v>41912</v>
          </cell>
          <cell r="AT2869" t="str">
            <v>SD Terminado Rehabilitación UAERMV Local  -</v>
          </cell>
          <cell r="AU2869">
            <v>0</v>
          </cell>
          <cell r="AV2869" t="str">
            <v>sc</v>
          </cell>
        </row>
        <row r="2870">
          <cell r="AP2870">
            <v>150261</v>
          </cell>
          <cell r="AQ2870">
            <v>8010627</v>
          </cell>
          <cell r="AR2870">
            <v>8</v>
          </cell>
          <cell r="AS2870">
            <v>41912</v>
          </cell>
          <cell r="AT2870" t="str">
            <v>SD Terminado Rehabilitación UAERMV Local  -</v>
          </cell>
          <cell r="AU2870">
            <v>0</v>
          </cell>
          <cell r="AV2870" t="str">
            <v>sc</v>
          </cell>
        </row>
        <row r="2871">
          <cell r="AP2871">
            <v>150368</v>
          </cell>
          <cell r="AQ2871">
            <v>8010202</v>
          </cell>
          <cell r="AR2871">
            <v>8</v>
          </cell>
          <cell r="AS2871">
            <v>41852</v>
          </cell>
          <cell r="AT2871" t="str">
            <v>SD Reservado Mantenimiento Periódico FDL KENNEDY Local  Cabildos-</v>
          </cell>
          <cell r="AU2871">
            <v>0</v>
          </cell>
          <cell r="AV2871" t="str">
            <v>sc</v>
          </cell>
        </row>
        <row r="2872">
          <cell r="AP2872">
            <v>150392</v>
          </cell>
          <cell r="AQ2872">
            <v>8009128</v>
          </cell>
          <cell r="AR2872">
            <v>8</v>
          </cell>
          <cell r="AS2872">
            <v>42313</v>
          </cell>
          <cell r="AT2872" t="str">
            <v>IDU-73-2008 Terminado Rehabilitación IDU Circuito Movilidad  -</v>
          </cell>
          <cell r="AU2872">
            <v>0</v>
          </cell>
          <cell r="AV2872" t="str">
            <v>sc</v>
          </cell>
        </row>
        <row r="2873">
          <cell r="AP2873">
            <v>150456</v>
          </cell>
          <cell r="AQ2873">
            <v>8010487</v>
          </cell>
          <cell r="AR2873">
            <v>8</v>
          </cell>
          <cell r="AS2873">
            <v>42313</v>
          </cell>
          <cell r="AT2873" t="str">
            <v>IDU-73-2008 Terminado Rehabilitación IDU Circuito Movilidad  -</v>
          </cell>
          <cell r="AU2873">
            <v>0</v>
          </cell>
          <cell r="AV2873" t="str">
            <v>sc</v>
          </cell>
        </row>
        <row r="2874">
          <cell r="AP2874">
            <v>150457</v>
          </cell>
          <cell r="AQ2874">
            <v>50006207</v>
          </cell>
          <cell r="AR2874">
            <v>8</v>
          </cell>
          <cell r="AS2874">
            <v>42313</v>
          </cell>
          <cell r="AT2874" t="str">
            <v>IDU-73-2008 Terminado Reconstrucción IDU Circuito Movilidad  -</v>
          </cell>
          <cell r="AU2874">
            <v>0</v>
          </cell>
          <cell r="AV2874" t="str">
            <v>sc</v>
          </cell>
        </row>
        <row r="2875">
          <cell r="AP2875">
            <v>150524</v>
          </cell>
          <cell r="AQ2875">
            <v>8010215</v>
          </cell>
          <cell r="AR2875">
            <v>8</v>
          </cell>
          <cell r="AS2875">
            <v>40956</v>
          </cell>
          <cell r="AT2875" t="str">
            <v>SD Terminado Mantenimiento Periódico UAERMV Local  -</v>
          </cell>
          <cell r="AU2875">
            <v>0</v>
          </cell>
          <cell r="AV2875" t="str">
            <v>sc</v>
          </cell>
        </row>
        <row r="2876">
          <cell r="AP2876">
            <v>150618</v>
          </cell>
          <cell r="AQ2876">
            <v>8009232</v>
          </cell>
          <cell r="AR2876">
            <v>8</v>
          </cell>
          <cell r="AS2876">
            <v>42389</v>
          </cell>
          <cell r="AT2876" t="str">
            <v>SD Terminado Acciones de Movilidad UAERMV Circuito Movilidad Salvando Vidas -</v>
          </cell>
          <cell r="AU2876">
            <v>0</v>
          </cell>
          <cell r="AV2876" t="str">
            <v>sc</v>
          </cell>
        </row>
        <row r="2877">
          <cell r="AP2877">
            <v>150619</v>
          </cell>
          <cell r="AQ2877">
            <v>8009135</v>
          </cell>
          <cell r="AR2877">
            <v>8</v>
          </cell>
          <cell r="AS2877">
            <v>42389</v>
          </cell>
          <cell r="AT2877" t="str">
            <v>SD Terminado Acciones de Movilidad UAERMV Circuito Movilidad Salvando Vidas -</v>
          </cell>
          <cell r="AU2877">
            <v>0</v>
          </cell>
          <cell r="AV2877" t="str">
            <v>sc</v>
          </cell>
        </row>
        <row r="2878">
          <cell r="AP2878">
            <v>150620</v>
          </cell>
          <cell r="AQ2878">
            <v>8009097</v>
          </cell>
          <cell r="AR2878">
            <v>8</v>
          </cell>
          <cell r="AS2878">
            <v>42534</v>
          </cell>
          <cell r="AT2878" t="str">
            <v>IDU-1707-2014 Terminado Acciones de Movilidad IDU Circuito Movilidad SITP Y TRONCALES -</v>
          </cell>
          <cell r="AU2878">
            <v>0</v>
          </cell>
          <cell r="AV2878" t="str">
            <v>sc</v>
          </cell>
        </row>
        <row r="2879">
          <cell r="AP2879">
            <v>150621</v>
          </cell>
          <cell r="AQ2879">
            <v>8009037</v>
          </cell>
          <cell r="AR2879">
            <v>8</v>
          </cell>
          <cell r="AS2879">
            <v>42534</v>
          </cell>
          <cell r="AT2879" t="str">
            <v>IDU-1707-2014 Terminado Acciones de Movilidad IDU Circuito Movilidad SITP Y TRONCALES -</v>
          </cell>
          <cell r="AU2879">
            <v>0</v>
          </cell>
          <cell r="AV2879" t="str">
            <v>sc</v>
          </cell>
        </row>
        <row r="2880">
          <cell r="AP2880">
            <v>150622</v>
          </cell>
          <cell r="AQ2880">
            <v>8008989</v>
          </cell>
          <cell r="AR2880">
            <v>8</v>
          </cell>
          <cell r="AS2880">
            <v>42534</v>
          </cell>
          <cell r="AT2880" t="str">
            <v>IDU-1707-2014 Terminado Acciones de Movilidad IDU Circuito Movilidad SITP Y TRONCALES -</v>
          </cell>
          <cell r="AU2880">
            <v>0</v>
          </cell>
          <cell r="AV2880" t="str">
            <v>sc</v>
          </cell>
        </row>
        <row r="2881">
          <cell r="AP2881">
            <v>150623</v>
          </cell>
          <cell r="AQ2881">
            <v>8008959</v>
          </cell>
          <cell r="AR2881">
            <v>8</v>
          </cell>
          <cell r="AS2881">
            <v>42534</v>
          </cell>
          <cell r="AT2881" t="str">
            <v>IDU-1707-2014 Terminado Acciones de Movilidad IDU Circuito Movilidad SITP Y TRONCALES -</v>
          </cell>
          <cell r="AU2881">
            <v>0</v>
          </cell>
          <cell r="AV2881" t="str">
            <v>sc</v>
          </cell>
        </row>
        <row r="2882">
          <cell r="AP2882">
            <v>150660</v>
          </cell>
          <cell r="AQ2882">
            <v>8010538</v>
          </cell>
          <cell r="AR2882">
            <v>8</v>
          </cell>
          <cell r="AS2882">
            <v>40897</v>
          </cell>
          <cell r="AT2882" t="str">
            <v>UMV-78-2010 Terminado Mantenimiento Periódico UAERMV Circuito Movilidad  -</v>
          </cell>
          <cell r="AU2882">
            <v>0</v>
          </cell>
          <cell r="AV2882" t="str">
            <v>sc</v>
          </cell>
        </row>
        <row r="2883">
          <cell r="AP2883">
            <v>150661</v>
          </cell>
          <cell r="AQ2883">
            <v>8010505</v>
          </cell>
          <cell r="AR2883">
            <v>8</v>
          </cell>
          <cell r="AS2883">
            <v>40897</v>
          </cell>
          <cell r="AT2883" t="str">
            <v>UMV-78-2010 Terminado Mantenimiento Periódico UAERMV Circuito Movilidad  -</v>
          </cell>
          <cell r="AU2883">
            <v>0</v>
          </cell>
          <cell r="AV2883" t="str">
            <v>sc</v>
          </cell>
        </row>
        <row r="2884">
          <cell r="AP2884">
            <v>150662</v>
          </cell>
          <cell r="AQ2884">
            <v>8010471</v>
          </cell>
          <cell r="AR2884">
            <v>8</v>
          </cell>
          <cell r="AS2884">
            <v>40897</v>
          </cell>
          <cell r="AT2884" t="str">
            <v>UMV-78-2010 Terminado Mantenimiento Periódico UAERMV Circuito Movilidad  -</v>
          </cell>
          <cell r="AU2884">
            <v>0</v>
          </cell>
          <cell r="AV2884" t="str">
            <v>sc</v>
          </cell>
        </row>
        <row r="2885">
          <cell r="AP2885">
            <v>150663</v>
          </cell>
          <cell r="AQ2885">
            <v>8010449</v>
          </cell>
          <cell r="AR2885">
            <v>8</v>
          </cell>
          <cell r="AS2885">
            <v>40897</v>
          </cell>
          <cell r="AT2885" t="str">
            <v>UMV-78-2010 Terminado Mantenimiento Periódico UAERMV Circuito Movilidad  -</v>
          </cell>
          <cell r="AU2885">
            <v>0</v>
          </cell>
          <cell r="AV2885" t="str">
            <v>sc</v>
          </cell>
        </row>
        <row r="2886">
          <cell r="AP2886">
            <v>150698</v>
          </cell>
          <cell r="AQ2886">
            <v>8009791</v>
          </cell>
          <cell r="AR2886">
            <v>8</v>
          </cell>
          <cell r="AS2886">
            <v>42768</v>
          </cell>
          <cell r="AT2886" t="str">
            <v>SD Reservado Acciones de Movilidad UAERMV Circuito Movilidad Salvando Vidas -</v>
          </cell>
          <cell r="AU2886">
            <v>0</v>
          </cell>
          <cell r="AV2886" t="str">
            <v>sc</v>
          </cell>
        </row>
        <row r="2887">
          <cell r="AP2887">
            <v>150701</v>
          </cell>
          <cell r="AQ2887">
            <v>8010019</v>
          </cell>
          <cell r="AR2887">
            <v>8</v>
          </cell>
          <cell r="AS2887">
            <v>42389</v>
          </cell>
          <cell r="AT2887" t="str">
            <v>SD Terminado Acciones de Movilidad UAERMV Circuito Movilidad Salvando Vidas -</v>
          </cell>
          <cell r="AU2887">
            <v>0</v>
          </cell>
          <cell r="AV2887" t="str">
            <v>sc</v>
          </cell>
        </row>
        <row r="2888">
          <cell r="AP2888">
            <v>150705</v>
          </cell>
          <cell r="AQ2888">
            <v>8010238</v>
          </cell>
          <cell r="AR2888">
            <v>8</v>
          </cell>
          <cell r="AS2888">
            <v>42313</v>
          </cell>
          <cell r="AT2888" t="str">
            <v>IDU-73-2008 Terminado Rehabilitación IDU Circuito Movilidad  -Calzada2-POLIZA ESTABILIDAD ACTIVA</v>
          </cell>
          <cell r="AU2888">
            <v>42962</v>
          </cell>
          <cell r="AV2888" t="str">
            <v>sc</v>
          </cell>
        </row>
        <row r="2889">
          <cell r="AP2889">
            <v>150731</v>
          </cell>
          <cell r="AQ2889">
            <v>8010384</v>
          </cell>
          <cell r="AR2889">
            <v>8</v>
          </cell>
          <cell r="AS2889">
            <v>41047</v>
          </cell>
          <cell r="AT2889" t="str">
            <v>UMV-189-2009 Terminado Mantenimiento Periódico UAERMV Local  -</v>
          </cell>
          <cell r="AU2889">
            <v>0</v>
          </cell>
          <cell r="AV2889" t="str">
            <v>sc</v>
          </cell>
        </row>
        <row r="2890">
          <cell r="AP2890">
            <v>150737</v>
          </cell>
          <cell r="AQ2890">
            <v>8010346</v>
          </cell>
          <cell r="AR2890">
            <v>8</v>
          </cell>
          <cell r="AS2890">
            <v>42389</v>
          </cell>
          <cell r="AT2890" t="str">
            <v>SD Terminado Acciones de Movilidad UAERMV Circuito Movilidad Salvando Vidas -</v>
          </cell>
          <cell r="AU2890">
            <v>0</v>
          </cell>
          <cell r="AV2890" t="str">
            <v>sc</v>
          </cell>
        </row>
        <row r="2891">
          <cell r="AP2891">
            <v>150753</v>
          </cell>
          <cell r="AQ2891">
            <v>8010385</v>
          </cell>
          <cell r="AR2891">
            <v>8</v>
          </cell>
          <cell r="AS2891">
            <v>40897</v>
          </cell>
          <cell r="AT2891" t="str">
            <v>UMV-78-2010 Terminado Mantenimiento Periódico UAERMV Circuito Movilidad  -</v>
          </cell>
          <cell r="AU2891">
            <v>0</v>
          </cell>
          <cell r="AV2891" t="str">
            <v>sc</v>
          </cell>
        </row>
        <row r="2892">
          <cell r="AP2892">
            <v>150861</v>
          </cell>
          <cell r="AQ2892">
            <v>8009328</v>
          </cell>
          <cell r="AR2892">
            <v>8</v>
          </cell>
          <cell r="AS2892">
            <v>42389</v>
          </cell>
          <cell r="AT2892" t="str">
            <v>SD Terminado Acciones de Movilidad UAERMV Circuito Movilidad Salvando Vidas -</v>
          </cell>
          <cell r="AU2892">
            <v>0</v>
          </cell>
          <cell r="AV2892" t="str">
            <v>VIABLE</v>
          </cell>
        </row>
        <row r="2893">
          <cell r="AP2893">
            <v>151039</v>
          </cell>
          <cell r="AQ2893">
            <v>8009423</v>
          </cell>
          <cell r="AR2893">
            <v>8</v>
          </cell>
          <cell r="AS2893">
            <v>42768</v>
          </cell>
          <cell r="AT2893" t="str">
            <v>SD Reservado Acciones de Movilidad UAERMV Circuito Movilidad Salvando Vidas -</v>
          </cell>
          <cell r="AU2893">
            <v>0</v>
          </cell>
          <cell r="AV2893" t="str">
            <v>sc</v>
          </cell>
        </row>
        <row r="2894">
          <cell r="AP2894">
            <v>151070</v>
          </cell>
          <cell r="AQ2894">
            <v>8010178</v>
          </cell>
          <cell r="AR2894">
            <v>8</v>
          </cell>
          <cell r="AS2894">
            <v>42153</v>
          </cell>
          <cell r="AT2894" t="str">
            <v>SD Terminado Acciones de Movilidad UAERMV Local  -</v>
          </cell>
          <cell r="AU2894">
            <v>0</v>
          </cell>
          <cell r="AV2894" t="str">
            <v>sc</v>
          </cell>
        </row>
        <row r="2895">
          <cell r="AP2895">
            <v>151071</v>
          </cell>
          <cell r="AQ2895">
            <v>8010226</v>
          </cell>
          <cell r="AR2895">
            <v>8</v>
          </cell>
          <cell r="AS2895">
            <v>42185</v>
          </cell>
          <cell r="AT2895" t="str">
            <v>SD Terminado Acciones de Movilidad UAERMV Local  -</v>
          </cell>
          <cell r="AU2895">
            <v>0</v>
          </cell>
          <cell r="AV2895" t="str">
            <v>sc</v>
          </cell>
        </row>
        <row r="2896">
          <cell r="AP2896">
            <v>151152</v>
          </cell>
          <cell r="AQ2896">
            <v>8009126</v>
          </cell>
          <cell r="AR2896">
            <v>8</v>
          </cell>
          <cell r="AS2896">
            <v>42731</v>
          </cell>
          <cell r="AT2896" t="str">
            <v>SD Reservado Mantenimiento Periódico IDU Circuito Movilidad EJECUCION SITP 2016 -</v>
          </cell>
          <cell r="AU2896">
            <v>0</v>
          </cell>
          <cell r="AV2896" t="str">
            <v>sc</v>
          </cell>
        </row>
        <row r="2897">
          <cell r="AP2897">
            <v>151153</v>
          </cell>
          <cell r="AQ2897">
            <v>8009061</v>
          </cell>
          <cell r="AR2897">
            <v>8</v>
          </cell>
          <cell r="AS2897">
            <v>42731</v>
          </cell>
          <cell r="AT2897" t="str">
            <v>SD Reservado Mantenimiento Periódico IDU Circuito Movilidad EJECUCION SITP 2016 -</v>
          </cell>
          <cell r="AU2897">
            <v>0</v>
          </cell>
          <cell r="AV2897" t="str">
            <v>sc</v>
          </cell>
        </row>
        <row r="2898">
          <cell r="AP2898">
            <v>151154</v>
          </cell>
          <cell r="AQ2898">
            <v>8009012</v>
          </cell>
          <cell r="AR2898">
            <v>8</v>
          </cell>
          <cell r="AS2898">
            <v>42731</v>
          </cell>
          <cell r="AT2898" t="str">
            <v>SD Reservado Mantenimiento Periódico IDU Circuito Movilidad EJECUCION SITP 2016 -</v>
          </cell>
          <cell r="AU2898">
            <v>0</v>
          </cell>
          <cell r="AV2898" t="str">
            <v>sc</v>
          </cell>
        </row>
        <row r="2899">
          <cell r="AP2899">
            <v>151155</v>
          </cell>
          <cell r="AQ2899">
            <v>8008951</v>
          </cell>
          <cell r="AR2899">
            <v>8</v>
          </cell>
          <cell r="AS2899">
            <v>42731</v>
          </cell>
          <cell r="AT2899" t="str">
            <v>SD Reservado Mantenimiento Periódico IDU Circuito Movilidad EJECUCION SITP 2016 -</v>
          </cell>
          <cell r="AU2899">
            <v>0</v>
          </cell>
          <cell r="AV2899" t="str">
            <v>sc</v>
          </cell>
        </row>
        <row r="2900">
          <cell r="AP2900">
            <v>151156</v>
          </cell>
          <cell r="AQ2900">
            <v>8008908</v>
          </cell>
          <cell r="AR2900">
            <v>8</v>
          </cell>
          <cell r="AS2900">
            <v>42731</v>
          </cell>
          <cell r="AT2900" t="str">
            <v>SD Reservado Mantenimiento Periódico IDU Circuito Movilidad EJECUCION SITP 2016 -</v>
          </cell>
          <cell r="AU2900">
            <v>0</v>
          </cell>
          <cell r="AV2900" t="str">
            <v>sc</v>
          </cell>
        </row>
        <row r="2901">
          <cell r="AP2901">
            <v>151157</v>
          </cell>
          <cell r="AQ2901">
            <v>8008826</v>
          </cell>
          <cell r="AR2901">
            <v>8</v>
          </cell>
          <cell r="AS2901">
            <v>42731</v>
          </cell>
          <cell r="AT2901" t="str">
            <v>SD Reservado Mantenimiento Periódico IDU Circuito Movilidad EJECUCION SITP 2016 -</v>
          </cell>
          <cell r="AU2901">
            <v>0</v>
          </cell>
          <cell r="AV2901" t="str">
            <v>sc</v>
          </cell>
        </row>
        <row r="2902">
          <cell r="AP2902">
            <v>151158</v>
          </cell>
          <cell r="AQ2902">
            <v>8008754</v>
          </cell>
          <cell r="AR2902">
            <v>8</v>
          </cell>
          <cell r="AS2902">
            <v>42731</v>
          </cell>
          <cell r="AT2902" t="str">
            <v>SD Reservado Mantenimiento Periódico IDU Circuito Movilidad EJECUCION SITP 2016 -</v>
          </cell>
          <cell r="AU2902">
            <v>0</v>
          </cell>
          <cell r="AV2902" t="str">
            <v>sc</v>
          </cell>
        </row>
        <row r="2903">
          <cell r="AP2903">
            <v>151159</v>
          </cell>
          <cell r="AQ2903">
            <v>8008683</v>
          </cell>
          <cell r="AR2903">
            <v>8</v>
          </cell>
          <cell r="AS2903">
            <v>42731</v>
          </cell>
          <cell r="AT2903" t="str">
            <v>SD Reservado Mantenimiento Periódico IDU Circuito Movilidad EJECUCION SITP 2016 -</v>
          </cell>
          <cell r="AU2903">
            <v>0</v>
          </cell>
          <cell r="AV2903" t="str">
            <v>sc</v>
          </cell>
        </row>
        <row r="2904">
          <cell r="AP2904">
            <v>151169</v>
          </cell>
          <cell r="AQ2904">
            <v>8010390</v>
          </cell>
          <cell r="AR2904">
            <v>8</v>
          </cell>
          <cell r="AS2904">
            <v>41579</v>
          </cell>
          <cell r="AT2904" t="str">
            <v>SD Terminado Rehabilitación UAERMV Circuito Movilidad  -</v>
          </cell>
          <cell r="AU2904">
            <v>0</v>
          </cell>
          <cell r="AV2904" t="str">
            <v>sc</v>
          </cell>
        </row>
        <row r="2905">
          <cell r="AP2905">
            <v>151170</v>
          </cell>
          <cell r="AQ2905">
            <v>8010276</v>
          </cell>
          <cell r="AR2905">
            <v>8</v>
          </cell>
          <cell r="AS2905">
            <v>41579</v>
          </cell>
          <cell r="AT2905" t="str">
            <v>SD Terminado Rehabilitación UAERMV Circuito Movilidad  -</v>
          </cell>
          <cell r="AU2905">
            <v>0</v>
          </cell>
          <cell r="AV2905" t="str">
            <v>sc</v>
          </cell>
        </row>
        <row r="2906">
          <cell r="AP2906">
            <v>151171</v>
          </cell>
          <cell r="AQ2906">
            <v>8010227</v>
          </cell>
          <cell r="AR2906">
            <v>8</v>
          </cell>
          <cell r="AS2906">
            <v>42768</v>
          </cell>
          <cell r="AT2906" t="str">
            <v>SD Reservado Acciones de Movilidad UAERMV Circuito Movilidad Salvando Vidas -</v>
          </cell>
          <cell r="AU2906">
            <v>0</v>
          </cell>
          <cell r="AV2906" t="str">
            <v>sc</v>
          </cell>
        </row>
        <row r="2907">
          <cell r="AP2907">
            <v>151209</v>
          </cell>
          <cell r="AQ2907">
            <v>8009531</v>
          </cell>
          <cell r="AR2907">
            <v>8</v>
          </cell>
          <cell r="AS2907">
            <v>42768</v>
          </cell>
          <cell r="AT2907" t="str">
            <v>SD Reservado Acciones de Movilidad UAERMV Local Salvando Vidas -</v>
          </cell>
          <cell r="AU2907">
            <v>0</v>
          </cell>
          <cell r="AV2907" t="str">
            <v>sc</v>
          </cell>
        </row>
        <row r="2908">
          <cell r="AP2908">
            <v>151353</v>
          </cell>
          <cell r="AQ2908">
            <v>8004717</v>
          </cell>
          <cell r="AR2908">
            <v>8</v>
          </cell>
          <cell r="AS2908">
            <v>42313</v>
          </cell>
          <cell r="AT2908" t="str">
            <v>IDU-067-2012 Terminado Rehabilitación IDU Local  -Calzada 4-POLIZA ESTABILIDAD Y CALIDAD ACTIVA</v>
          </cell>
          <cell r="AU2908">
            <v>44099</v>
          </cell>
          <cell r="AV2908" t="str">
            <v>sc</v>
          </cell>
        </row>
        <row r="2909">
          <cell r="AP2909">
            <v>151780</v>
          </cell>
          <cell r="AQ2909">
            <v>8001873</v>
          </cell>
          <cell r="AR2909">
            <v>8</v>
          </cell>
          <cell r="AS2909">
            <v>41912</v>
          </cell>
          <cell r="AT2909" t="str">
            <v>SD Terminado Rehabilitación UAERMV Circuito Movilidad  -</v>
          </cell>
          <cell r="AU2909">
            <v>0</v>
          </cell>
          <cell r="AV2909" t="str">
            <v>sc</v>
          </cell>
        </row>
        <row r="2910">
          <cell r="AP2910">
            <v>151781</v>
          </cell>
          <cell r="AQ2910">
            <v>8001764</v>
          </cell>
          <cell r="AR2910">
            <v>8</v>
          </cell>
          <cell r="AS2910">
            <v>42667</v>
          </cell>
          <cell r="AT2910" t="str">
            <v>SD Terminado Rehabilitación UAERMV Circuito Movilidad SD Intervenida 07/04/2014 Reporte depuración ejecución UMV-</v>
          </cell>
          <cell r="AU2910">
            <v>0</v>
          </cell>
          <cell r="AV2910" t="str">
            <v>sc</v>
          </cell>
        </row>
        <row r="2911">
          <cell r="AP2911">
            <v>151782</v>
          </cell>
          <cell r="AQ2911">
            <v>8001686</v>
          </cell>
          <cell r="AR2911">
            <v>8</v>
          </cell>
          <cell r="AS2911">
            <v>42667</v>
          </cell>
          <cell r="AT2911" t="str">
            <v>SD Terminado Rehabilitación UAERMV Circuito Movilidad SD Intervenida 07/04/2014 Reporte depuración ejecución UMV-</v>
          </cell>
          <cell r="AU2911">
            <v>0</v>
          </cell>
          <cell r="AV2911" t="str">
            <v>sc</v>
          </cell>
        </row>
        <row r="2912">
          <cell r="AP2912">
            <v>151785</v>
          </cell>
          <cell r="AQ2912">
            <v>8001524</v>
          </cell>
          <cell r="AR2912">
            <v>8</v>
          </cell>
          <cell r="AS2912">
            <v>41912</v>
          </cell>
          <cell r="AT2912" t="str">
            <v>SD Terminado Rehabilitación UAERMV Circuito Movilidad  -</v>
          </cell>
          <cell r="AU2912">
            <v>0</v>
          </cell>
          <cell r="AV2912" t="str">
            <v>sc</v>
          </cell>
        </row>
        <row r="2913">
          <cell r="AP2913">
            <v>151788</v>
          </cell>
          <cell r="AQ2913">
            <v>8001405</v>
          </cell>
          <cell r="AR2913">
            <v>8</v>
          </cell>
          <cell r="AS2913">
            <v>42550</v>
          </cell>
          <cell r="AT2913" t="str">
            <v>SD Terminado Mantenimiento Periódico UAERMV Circuito Movilidad  -</v>
          </cell>
          <cell r="AU2913">
            <v>0</v>
          </cell>
          <cell r="AV2913" t="str">
            <v>sc</v>
          </cell>
        </row>
        <row r="2914">
          <cell r="AP2914">
            <v>151829</v>
          </cell>
          <cell r="AQ2914">
            <v>50008340</v>
          </cell>
          <cell r="AR2914">
            <v>8</v>
          </cell>
          <cell r="AS2914">
            <v>41519</v>
          </cell>
          <cell r="AT2914" t="str">
            <v>SD Terminado Mantenimiento Periódico UAERMV Circuito Movilidad  -</v>
          </cell>
          <cell r="AU2914">
            <v>0</v>
          </cell>
          <cell r="AV2914" t="str">
            <v>sc</v>
          </cell>
        </row>
        <row r="2915">
          <cell r="AP2915">
            <v>151830</v>
          </cell>
          <cell r="AQ2915">
            <v>50008340</v>
          </cell>
          <cell r="AR2915">
            <v>8</v>
          </cell>
          <cell r="AS2915">
            <v>42313</v>
          </cell>
          <cell r="AT2915" t="str">
            <v>IDU-1707-2014 Terminado Rehabilitación IDU Circuito Movilidad  -</v>
          </cell>
          <cell r="AU2915">
            <v>0</v>
          </cell>
          <cell r="AV2915" t="str">
            <v>sc</v>
          </cell>
        </row>
        <row r="2916">
          <cell r="AP2916">
            <v>151831</v>
          </cell>
          <cell r="AQ2916">
            <v>8001714</v>
          </cell>
          <cell r="AR2916">
            <v>8</v>
          </cell>
          <cell r="AS2916">
            <v>42313</v>
          </cell>
          <cell r="AT2916" t="str">
            <v>IDU-1707-2014 Terminado Rehabilitación IDU Circuito Movilidad  -</v>
          </cell>
          <cell r="AU2916">
            <v>0</v>
          </cell>
          <cell r="AV2916" t="str">
            <v>sc</v>
          </cell>
        </row>
        <row r="2917">
          <cell r="AP2917">
            <v>151848</v>
          </cell>
          <cell r="AQ2917">
            <v>8001666</v>
          </cell>
          <cell r="AR2917">
            <v>8</v>
          </cell>
          <cell r="AS2917">
            <v>40956</v>
          </cell>
          <cell r="AT2917" t="str">
            <v>SD Terminado Mantenimiento Periódico UAERMV Arterial  -</v>
          </cell>
          <cell r="AU2917">
            <v>0</v>
          </cell>
          <cell r="AV2917" t="str">
            <v>sc</v>
          </cell>
        </row>
        <row r="2918">
          <cell r="AP2918">
            <v>151849</v>
          </cell>
          <cell r="AQ2918">
            <v>8001666</v>
          </cell>
          <cell r="AR2918">
            <v>8</v>
          </cell>
          <cell r="AS2918">
            <v>40956</v>
          </cell>
          <cell r="AT2918" t="str">
            <v>SD Terminado Mantenimiento Periódico UAERMV Arterial  -</v>
          </cell>
          <cell r="AU2918">
            <v>0</v>
          </cell>
          <cell r="AV2918" t="str">
            <v>sc</v>
          </cell>
        </row>
        <row r="2919">
          <cell r="AP2919">
            <v>151850</v>
          </cell>
          <cell r="AQ2919">
            <v>8001506</v>
          </cell>
          <cell r="AR2919">
            <v>8</v>
          </cell>
          <cell r="AS2919">
            <v>40956</v>
          </cell>
          <cell r="AT2919" t="str">
            <v>CONV-004-2009 Terminado Mantenimiento Periódico UAERMV Arterial  -</v>
          </cell>
          <cell r="AU2919">
            <v>0</v>
          </cell>
          <cell r="AV2919" t="str">
            <v>sc</v>
          </cell>
        </row>
        <row r="2920">
          <cell r="AP2920">
            <v>151851</v>
          </cell>
          <cell r="AQ2920">
            <v>8001506</v>
          </cell>
          <cell r="AR2920">
            <v>8</v>
          </cell>
          <cell r="AS2920">
            <v>40956</v>
          </cell>
          <cell r="AT2920" t="str">
            <v>CONV-004-2009 Terminado Mantenimiento Periódico UAERMV Arterial  -</v>
          </cell>
          <cell r="AU2920">
            <v>0</v>
          </cell>
          <cell r="AV2920" t="str">
            <v>sc</v>
          </cell>
        </row>
        <row r="2921">
          <cell r="AP2921">
            <v>151985</v>
          </cell>
          <cell r="AQ2921">
            <v>8003055</v>
          </cell>
          <cell r="AR2921">
            <v>8</v>
          </cell>
          <cell r="AS2921">
            <v>41942</v>
          </cell>
          <cell r="AT2921" t="str">
            <v>SD Terminado Mantenimiento Periódico UAERMV Circuito Movilidad  -</v>
          </cell>
          <cell r="AU2921">
            <v>0</v>
          </cell>
          <cell r="AV2921" t="str">
            <v>sc</v>
          </cell>
        </row>
        <row r="2922">
          <cell r="AP2922">
            <v>151986</v>
          </cell>
          <cell r="AQ2922">
            <v>8003869</v>
          </cell>
          <cell r="AR2922">
            <v>8</v>
          </cell>
          <cell r="AS2922">
            <v>42768</v>
          </cell>
          <cell r="AT2922" t="str">
            <v>SD Reservado Acciones de Movilidad UAERMV Circuito Movilidad Salvando Vidas -</v>
          </cell>
          <cell r="AU2922">
            <v>0</v>
          </cell>
          <cell r="AV2922" t="str">
            <v>sc</v>
          </cell>
        </row>
        <row r="2923">
          <cell r="AP2923">
            <v>152083</v>
          </cell>
          <cell r="AQ2923">
            <v>8003079</v>
          </cell>
          <cell r="AR2923">
            <v>8</v>
          </cell>
          <cell r="AS2923">
            <v>42768</v>
          </cell>
          <cell r="AT2923" t="str">
            <v>SD Reservado Acciones de Movilidad UAERMV Circuito Movilidad Salvando Vidas -</v>
          </cell>
          <cell r="AU2923">
            <v>0</v>
          </cell>
          <cell r="AV2923" t="str">
            <v>sc</v>
          </cell>
        </row>
        <row r="2924">
          <cell r="AP2924">
            <v>152204</v>
          </cell>
          <cell r="AQ2924">
            <v>8001555</v>
          </cell>
          <cell r="AR2924">
            <v>8</v>
          </cell>
          <cell r="AS2924">
            <v>42313</v>
          </cell>
          <cell r="AT2924" t="str">
            <v>IDU-1707-2014 Terminado Rehabilitación IDU Circuito Movilidad  -</v>
          </cell>
          <cell r="AU2924">
            <v>0</v>
          </cell>
          <cell r="AV2924" t="str">
            <v>sc</v>
          </cell>
        </row>
        <row r="2925">
          <cell r="AP2925">
            <v>152205</v>
          </cell>
          <cell r="AQ2925">
            <v>8001243</v>
          </cell>
          <cell r="AR2925">
            <v>8</v>
          </cell>
          <cell r="AS2925">
            <v>42313</v>
          </cell>
          <cell r="AT2925" t="str">
            <v>IDU-1707-2014 Terminado Rehabilitación IDU Circuito Movilidad  -</v>
          </cell>
          <cell r="AU2925">
            <v>0</v>
          </cell>
          <cell r="AV2925" t="str">
            <v>sc</v>
          </cell>
        </row>
        <row r="2926">
          <cell r="AP2926">
            <v>152213</v>
          </cell>
          <cell r="AQ2926">
            <v>8002143</v>
          </cell>
          <cell r="AR2926">
            <v>8</v>
          </cell>
          <cell r="AS2926">
            <v>42667</v>
          </cell>
          <cell r="AT2926" t="str">
            <v>SD Terminado Mantenimiento Periódico UAERMV Arterial SD Intervenida 16/07/2013 Reporte depuración ejecución UMV-</v>
          </cell>
          <cell r="AU2926">
            <v>0</v>
          </cell>
          <cell r="AV2926" t="str">
            <v>sc</v>
          </cell>
        </row>
        <row r="2927">
          <cell r="AP2927">
            <v>152215</v>
          </cell>
          <cell r="AQ2927">
            <v>8001948</v>
          </cell>
          <cell r="AR2927">
            <v>8</v>
          </cell>
          <cell r="AS2927">
            <v>41519</v>
          </cell>
          <cell r="AT2927" t="str">
            <v>SD Terminado Mantenimiento Periódico UAERMV Circuito Movilidad  -</v>
          </cell>
          <cell r="AU2927">
            <v>0</v>
          </cell>
          <cell r="AV2927" t="str">
            <v>sc</v>
          </cell>
        </row>
        <row r="2928">
          <cell r="AP2928">
            <v>152216</v>
          </cell>
          <cell r="AQ2928">
            <v>8001862</v>
          </cell>
          <cell r="AR2928">
            <v>8</v>
          </cell>
          <cell r="AS2928">
            <v>42667</v>
          </cell>
          <cell r="AT2928" t="str">
            <v>SD Terminado Mantenimiento Periódico UAERMV Arterial SD Intervenida 17/07/2013 Reporte depuración ejecución UMV-</v>
          </cell>
          <cell r="AU2928">
            <v>0</v>
          </cell>
          <cell r="AV2928" t="str">
            <v>sc</v>
          </cell>
        </row>
        <row r="2929">
          <cell r="AP2929">
            <v>152217</v>
          </cell>
          <cell r="AQ2929">
            <v>8001784</v>
          </cell>
          <cell r="AR2929">
            <v>8</v>
          </cell>
          <cell r="AS2929">
            <v>42667</v>
          </cell>
          <cell r="AT2929" t="str">
            <v>SD Terminado Mantenimiento Periódico UAERMV Arterial SD Intervenida 19/07/2013 Reporte depuración ejecución UMV-</v>
          </cell>
          <cell r="AU2929">
            <v>0</v>
          </cell>
          <cell r="AV2929" t="str">
            <v>sc</v>
          </cell>
        </row>
        <row r="2930">
          <cell r="AP2930">
            <v>152218</v>
          </cell>
          <cell r="AQ2930">
            <v>8001724</v>
          </cell>
          <cell r="AR2930">
            <v>8</v>
          </cell>
          <cell r="AS2930">
            <v>41519</v>
          </cell>
          <cell r="AT2930" t="str">
            <v>SD Terminado Mantenimiento Periódico UAERMV Circuito Movilidad  -</v>
          </cell>
          <cell r="AU2930">
            <v>0</v>
          </cell>
          <cell r="AV2930" t="str">
            <v>sc</v>
          </cell>
        </row>
        <row r="2931">
          <cell r="AP2931">
            <v>152219</v>
          </cell>
          <cell r="AQ2931">
            <v>8001638</v>
          </cell>
          <cell r="AR2931">
            <v>8</v>
          </cell>
          <cell r="AS2931">
            <v>42667</v>
          </cell>
          <cell r="AT2931" t="str">
            <v>SD Terminado Mantenimiento Periódico UAERMV Arterial SD Intervenida 23/07/2013 Reporte depuración ejecución UMV-Anden1 Calzada2-CERTIFICADO MODIFICACION ESTA* ACTIVA</v>
          </cell>
          <cell r="AU2931">
            <v>43514</v>
          </cell>
          <cell r="AV2931" t="str">
            <v>sc</v>
          </cell>
        </row>
        <row r="2932">
          <cell r="AP2932">
            <v>152221</v>
          </cell>
          <cell r="AQ2932">
            <v>8001469</v>
          </cell>
          <cell r="AR2932">
            <v>8</v>
          </cell>
          <cell r="AS2932">
            <v>42667</v>
          </cell>
          <cell r="AT2932" t="str">
            <v>SD Terminado Mantenimiento Periódico UAERMV Arterial SD Intervenida 24/07/2013 Reporte depuración ejecución UMV-Anden1 Calzada2-CERTIFICADO MODIFICACION ESTA* ACTIVA</v>
          </cell>
          <cell r="AU2932">
            <v>43514</v>
          </cell>
          <cell r="AV2932" t="str">
            <v>sc</v>
          </cell>
        </row>
        <row r="2933">
          <cell r="AP2933">
            <v>152222</v>
          </cell>
          <cell r="AQ2933">
            <v>8001344</v>
          </cell>
          <cell r="AR2933">
            <v>8</v>
          </cell>
          <cell r="AS2933">
            <v>41519</v>
          </cell>
          <cell r="AT2933" t="str">
            <v>SD Terminado Mantenimiento Periódico UAERMV Circuito Movilidad  -Anden1 Calzada2-CERTIFICADO MODIFICACION ESTA* ACTIVA</v>
          </cell>
          <cell r="AU2933">
            <v>43514</v>
          </cell>
          <cell r="AV2933" t="str">
            <v>sc</v>
          </cell>
        </row>
        <row r="2934">
          <cell r="AP2934">
            <v>152234</v>
          </cell>
          <cell r="AQ2934">
            <v>8001296</v>
          </cell>
          <cell r="AR2934">
            <v>8</v>
          </cell>
          <cell r="AS2934">
            <v>42278</v>
          </cell>
          <cell r="AT2934" t="str">
            <v>CONV-1292-2012 Terminado Mantenimiento Periódico UAERMV Circuito Movilidad  -Anden3 Calzada2-POLIZA ESTABILIDAD ACTIVA</v>
          </cell>
          <cell r="AU2934">
            <v>42772</v>
          </cell>
          <cell r="AV2934" t="str">
            <v>sc</v>
          </cell>
        </row>
        <row r="2935">
          <cell r="AP2935">
            <v>152235</v>
          </cell>
          <cell r="AQ2935">
            <v>8001043</v>
          </cell>
          <cell r="AR2935">
            <v>8</v>
          </cell>
          <cell r="AS2935">
            <v>42278</v>
          </cell>
          <cell r="AT2935" t="str">
            <v>CONV-1292-2012 Terminado Mantenimiento Periódico UAERMV Circuito Movilidad  -</v>
          </cell>
          <cell r="AU2935">
            <v>0</v>
          </cell>
          <cell r="AV2935" t="str">
            <v>sc</v>
          </cell>
        </row>
        <row r="2936">
          <cell r="AP2936">
            <v>152253</v>
          </cell>
          <cell r="AQ2936">
            <v>8000606</v>
          </cell>
          <cell r="AR2936">
            <v>8</v>
          </cell>
          <cell r="AS2936">
            <v>42768</v>
          </cell>
          <cell r="AT2936" t="str">
            <v>SD Reservado Acciones de Movilidad UAERMV Local Salvando Vidas -</v>
          </cell>
          <cell r="AU2936">
            <v>0</v>
          </cell>
          <cell r="AV2936" t="str">
            <v>VIABLE</v>
          </cell>
        </row>
        <row r="2937">
          <cell r="AP2937">
            <v>152255</v>
          </cell>
          <cell r="AQ2937">
            <v>8000579</v>
          </cell>
          <cell r="AR2937">
            <v>8</v>
          </cell>
          <cell r="AS2937">
            <v>42768</v>
          </cell>
          <cell r="AT2937" t="str">
            <v>SD Reservado Acciones de Movilidad UAERMV Circuito Movilidad Salvando Vidas -</v>
          </cell>
          <cell r="AU2937">
            <v>0</v>
          </cell>
          <cell r="AV2937" t="str">
            <v>sc</v>
          </cell>
        </row>
        <row r="2938">
          <cell r="AP2938">
            <v>152260</v>
          </cell>
          <cell r="AQ2938">
            <v>8000515</v>
          </cell>
          <cell r="AR2938">
            <v>8</v>
          </cell>
          <cell r="AS2938">
            <v>42768</v>
          </cell>
          <cell r="AT2938" t="str">
            <v>SD Reservado Acciones de Movilidad UAERMV Circuito Movilidad Salvando Vidas -</v>
          </cell>
          <cell r="AU2938">
            <v>0</v>
          </cell>
          <cell r="AV2938" t="str">
            <v>sc</v>
          </cell>
        </row>
        <row r="2939">
          <cell r="AP2939">
            <v>152473</v>
          </cell>
          <cell r="AQ2939">
            <v>8008349</v>
          </cell>
          <cell r="AR2939">
            <v>8</v>
          </cell>
          <cell r="AS2939">
            <v>42313</v>
          </cell>
          <cell r="AT2939" t="str">
            <v>IDU-73-2008 Terminado Rehabilitación IDU Circuito Movilidad  -</v>
          </cell>
          <cell r="AU2939">
            <v>0</v>
          </cell>
          <cell r="AV2939" t="str">
            <v>sc</v>
          </cell>
        </row>
        <row r="2940">
          <cell r="AP2940">
            <v>152474</v>
          </cell>
          <cell r="AQ2940">
            <v>8008228</v>
          </cell>
          <cell r="AR2940">
            <v>8</v>
          </cell>
          <cell r="AS2940">
            <v>42313</v>
          </cell>
          <cell r="AT2940" t="str">
            <v>IDU-73-2008 Terminado Rehabilitación IDU Circuito Movilidad  -</v>
          </cell>
          <cell r="AU2940">
            <v>0</v>
          </cell>
          <cell r="AV2940" t="str">
            <v>sc</v>
          </cell>
        </row>
        <row r="2941">
          <cell r="AP2941">
            <v>152476</v>
          </cell>
          <cell r="AQ2941">
            <v>8008027</v>
          </cell>
          <cell r="AR2941">
            <v>8</v>
          </cell>
          <cell r="AS2941">
            <v>42313</v>
          </cell>
          <cell r="AT2941" t="str">
            <v>IDU-73-2008 Terminado Rehabilitación IDU Circuito Movilidad  -</v>
          </cell>
          <cell r="AU2941">
            <v>0</v>
          </cell>
          <cell r="AV2941" t="str">
            <v>sc</v>
          </cell>
        </row>
        <row r="2942">
          <cell r="AP2942">
            <v>152480</v>
          </cell>
          <cell r="AQ2942">
            <v>8007705</v>
          </cell>
          <cell r="AR2942">
            <v>8</v>
          </cell>
          <cell r="AS2942">
            <v>42313</v>
          </cell>
          <cell r="AT2942" t="str">
            <v>IDU-73-2008 Terminado Rehabilitación IDU Circuito Movilidad  -</v>
          </cell>
          <cell r="AU2942">
            <v>0</v>
          </cell>
          <cell r="AV2942" t="str">
            <v>sc</v>
          </cell>
        </row>
        <row r="2943">
          <cell r="AP2943">
            <v>152481</v>
          </cell>
          <cell r="AQ2943">
            <v>8007622</v>
          </cell>
          <cell r="AR2943">
            <v>8</v>
          </cell>
          <cell r="AS2943">
            <v>42313</v>
          </cell>
          <cell r="AT2943" t="str">
            <v>IDU-73-2008 Terminado Rehabilitación IDU Circuito Movilidad  -</v>
          </cell>
          <cell r="AU2943">
            <v>0</v>
          </cell>
          <cell r="AV2943" t="str">
            <v>sc</v>
          </cell>
        </row>
        <row r="2944">
          <cell r="AP2944">
            <v>152617</v>
          </cell>
          <cell r="AQ2944">
            <v>8004069</v>
          </cell>
          <cell r="AR2944">
            <v>8</v>
          </cell>
          <cell r="AS2944">
            <v>42731</v>
          </cell>
          <cell r="AT2944" t="str">
            <v>SD Reservado Mantenimiento Rutinario IDU Local EJECUCION SITP 2016 -</v>
          </cell>
          <cell r="AU2944">
            <v>0</v>
          </cell>
          <cell r="AV2944" t="str">
            <v>sc</v>
          </cell>
        </row>
        <row r="2945">
          <cell r="AP2945">
            <v>152618</v>
          </cell>
          <cell r="AQ2945">
            <v>8003984</v>
          </cell>
          <cell r="AR2945">
            <v>8</v>
          </cell>
          <cell r="AS2945">
            <v>42731</v>
          </cell>
          <cell r="AT2945" t="str">
            <v>SD Reservado Mantenimiento Rutinario IDU Local EJECUCION SITP 2016 -</v>
          </cell>
          <cell r="AU2945">
            <v>0</v>
          </cell>
          <cell r="AV2945" t="str">
            <v>sc</v>
          </cell>
        </row>
        <row r="2946">
          <cell r="AP2946">
            <v>152631</v>
          </cell>
          <cell r="AQ2946">
            <v>8003826</v>
          </cell>
          <cell r="AR2946">
            <v>8</v>
          </cell>
          <cell r="AS2946">
            <v>42731</v>
          </cell>
          <cell r="AT2946" t="str">
            <v>SD Reservado Rehabilitación IDU Local EJECUCION SITP 2016 -</v>
          </cell>
          <cell r="AU2946">
            <v>0</v>
          </cell>
          <cell r="AV2946" t="str">
            <v>sc</v>
          </cell>
        </row>
        <row r="2947">
          <cell r="AP2947">
            <v>152632</v>
          </cell>
          <cell r="AQ2947">
            <v>8003881</v>
          </cell>
          <cell r="AR2947">
            <v>8</v>
          </cell>
          <cell r="AS2947">
            <v>42731</v>
          </cell>
          <cell r="AT2947" t="str">
            <v>SD Reservado Rehabilitación IDU Local EJECUCION SITP 2016 -</v>
          </cell>
          <cell r="AU2947">
            <v>0</v>
          </cell>
          <cell r="AV2947" t="str">
            <v>sc</v>
          </cell>
        </row>
        <row r="2948">
          <cell r="AP2948">
            <v>152633</v>
          </cell>
          <cell r="AQ2948">
            <v>8003966</v>
          </cell>
          <cell r="AR2948">
            <v>8</v>
          </cell>
          <cell r="AS2948">
            <v>42731</v>
          </cell>
          <cell r="AT2948" t="str">
            <v>SD Reservado Rehabilitación IDU Local EJECUCION SITP 2016 -</v>
          </cell>
          <cell r="AU2948">
            <v>0</v>
          </cell>
          <cell r="AV2948" t="str">
            <v>sc</v>
          </cell>
        </row>
        <row r="2949">
          <cell r="AP2949">
            <v>152634</v>
          </cell>
          <cell r="AQ2949">
            <v>8004009</v>
          </cell>
          <cell r="AR2949">
            <v>8</v>
          </cell>
          <cell r="AS2949">
            <v>42766</v>
          </cell>
          <cell r="AT2949" t="str">
            <v>SD Reservado Rehabilitación IDU Local EJECUCION SITP 2016 -</v>
          </cell>
          <cell r="AU2949">
            <v>0</v>
          </cell>
          <cell r="AV2949" t="str">
            <v>sc</v>
          </cell>
        </row>
        <row r="2950">
          <cell r="AP2950">
            <v>152635</v>
          </cell>
          <cell r="AQ2950">
            <v>8004068</v>
          </cell>
          <cell r="AR2950">
            <v>8</v>
          </cell>
          <cell r="AS2950">
            <v>42731</v>
          </cell>
          <cell r="AT2950" t="str">
            <v>SD Reservado Rehabilitación IDU Local EJECUCION SITP 2016 EN PROCESO DE EYD DEL FDL DE KENNEDY-</v>
          </cell>
          <cell r="AU2950">
            <v>0</v>
          </cell>
          <cell r="AV2950" t="str">
            <v>sc</v>
          </cell>
        </row>
        <row r="2951">
          <cell r="AP2951">
            <v>153494</v>
          </cell>
          <cell r="AQ2951">
            <v>8007968</v>
          </cell>
          <cell r="AR2951">
            <v>8</v>
          </cell>
          <cell r="AS2951">
            <v>41519</v>
          </cell>
          <cell r="AT2951" t="str">
            <v>SD Terminado Mantenimiento Periódico UAERMV Circuito Movilidad  -</v>
          </cell>
          <cell r="AU2951">
            <v>0</v>
          </cell>
          <cell r="AV2951" t="str">
            <v>sc</v>
          </cell>
        </row>
        <row r="2952">
          <cell r="AP2952">
            <v>153497</v>
          </cell>
          <cell r="AQ2952">
            <v>8007741</v>
          </cell>
          <cell r="AR2952">
            <v>8</v>
          </cell>
          <cell r="AS2952">
            <v>42768</v>
          </cell>
          <cell r="AT2952" t="str">
            <v>SD Reservado Acciones de Movilidad UAERMV Circuito Movilidad Salvando Vidas -</v>
          </cell>
          <cell r="AU2952">
            <v>0</v>
          </cell>
          <cell r="AV2952" t="str">
            <v>sc</v>
          </cell>
        </row>
        <row r="2953">
          <cell r="AP2953">
            <v>153500</v>
          </cell>
          <cell r="AQ2953">
            <v>8007513</v>
          </cell>
          <cell r="AR2953">
            <v>8</v>
          </cell>
          <cell r="AS2953">
            <v>41519</v>
          </cell>
          <cell r="AT2953" t="str">
            <v>SD Terminado Mantenimiento Periódico UAERMV Circuito Movilidad  -</v>
          </cell>
          <cell r="AU2953">
            <v>0</v>
          </cell>
          <cell r="AV2953" t="str">
            <v>sc</v>
          </cell>
        </row>
        <row r="2954">
          <cell r="AP2954">
            <v>153747</v>
          </cell>
          <cell r="AQ2954">
            <v>8005792</v>
          </cell>
          <cell r="AR2954">
            <v>8</v>
          </cell>
          <cell r="AS2954">
            <v>42313</v>
          </cell>
          <cell r="AT2954" t="str">
            <v>IDU-73-2008 Terminado Rehabilitación IDU Circuito Movilidad  -Calzada2-POLIZA ESTABILIDAD ACTIVA</v>
          </cell>
          <cell r="AU2954">
            <v>42962</v>
          </cell>
          <cell r="AV2954" t="str">
            <v>sc</v>
          </cell>
        </row>
        <row r="2955">
          <cell r="AP2955">
            <v>153749</v>
          </cell>
          <cell r="AQ2955">
            <v>8005945</v>
          </cell>
          <cell r="AR2955">
            <v>8</v>
          </cell>
          <cell r="AS2955">
            <v>42313</v>
          </cell>
          <cell r="AT2955" t="str">
            <v>IDU-73-2008 Terminado Rehabilitación IDU Circuito Movilidad  -Calzada2-POLIZA ESTABILIDAD ACTIVA</v>
          </cell>
          <cell r="AU2955">
            <v>42962</v>
          </cell>
          <cell r="AV2955" t="str">
            <v>sc</v>
          </cell>
        </row>
        <row r="2956">
          <cell r="AP2956">
            <v>153750</v>
          </cell>
          <cell r="AQ2956">
            <v>8005945</v>
          </cell>
          <cell r="AR2956">
            <v>8</v>
          </cell>
          <cell r="AS2956">
            <v>42313</v>
          </cell>
          <cell r="AT2956" t="str">
            <v>IDU-73-2008 Terminado Rehabilitación IDU Circuito Movilidad  -Calzada2-POLIZA ESTABILIDAD ACTIVA</v>
          </cell>
          <cell r="AU2956">
            <v>42962</v>
          </cell>
          <cell r="AV2956" t="str">
            <v>sc</v>
          </cell>
        </row>
        <row r="2957">
          <cell r="AP2957">
            <v>154067</v>
          </cell>
          <cell r="AQ2957">
            <v>8001540</v>
          </cell>
          <cell r="AR2957">
            <v>8</v>
          </cell>
          <cell r="AS2957">
            <v>42768</v>
          </cell>
          <cell r="AT2957" t="str">
            <v>SD Reservado Acciones de Movilidad UAERMV Intermedia Salvando Vidas -</v>
          </cell>
          <cell r="AU2957">
            <v>0</v>
          </cell>
          <cell r="AV2957" t="str">
            <v>sc</v>
          </cell>
        </row>
        <row r="2958">
          <cell r="AP2958">
            <v>154068</v>
          </cell>
          <cell r="AQ2958">
            <v>8001478</v>
          </cell>
          <cell r="AR2958">
            <v>8</v>
          </cell>
          <cell r="AS2958">
            <v>42768</v>
          </cell>
          <cell r="AT2958" t="str">
            <v>SD Reservado Acciones de Movilidad UAERMV Intermedia Salvando Vidas -</v>
          </cell>
          <cell r="AU2958">
            <v>0</v>
          </cell>
          <cell r="AV2958" t="str">
            <v>sc</v>
          </cell>
        </row>
        <row r="2959">
          <cell r="AP2959">
            <v>154069</v>
          </cell>
          <cell r="AQ2959">
            <v>8001361</v>
          </cell>
          <cell r="AR2959">
            <v>8</v>
          </cell>
          <cell r="AS2959">
            <v>42768</v>
          </cell>
          <cell r="AT2959" t="str">
            <v>SD Reservado Acciones de Movilidad UAERMV Intermedia Salvando Vidas -</v>
          </cell>
          <cell r="AU2959">
            <v>0</v>
          </cell>
          <cell r="AV2959" t="str">
            <v>sc</v>
          </cell>
        </row>
        <row r="2960">
          <cell r="AP2960">
            <v>154117</v>
          </cell>
          <cell r="AQ2960">
            <v>8001273</v>
          </cell>
          <cell r="AR2960">
            <v>8</v>
          </cell>
          <cell r="AS2960">
            <v>41852</v>
          </cell>
          <cell r="AT2960" t="str">
            <v>SD Terminado Estudios y diseños FDL KENNEDY Circuito Movilidad Proyecto 1152 Jornada 72K de priorizacion de malla vial local 2013-</v>
          </cell>
          <cell r="AU2960">
            <v>0</v>
          </cell>
          <cell r="AV2960" t="str">
            <v>sc</v>
          </cell>
        </row>
        <row r="2961">
          <cell r="AP2961">
            <v>154287</v>
          </cell>
          <cell r="AQ2961">
            <v>8000691</v>
          </cell>
          <cell r="AR2961">
            <v>8</v>
          </cell>
          <cell r="AS2961">
            <v>42731</v>
          </cell>
          <cell r="AT2961" t="str">
            <v>SD Reservado Mantenimiento Periódico IDU Circuito Movilidad EJECUCION SITP 2016 -</v>
          </cell>
          <cell r="AU2961">
            <v>0</v>
          </cell>
          <cell r="AV2961" t="str">
            <v>RESERVADO  IDU SITP 2016</v>
          </cell>
        </row>
        <row r="2962">
          <cell r="AP2962">
            <v>154495</v>
          </cell>
          <cell r="AQ2962">
            <v>8002706</v>
          </cell>
          <cell r="AR2962">
            <v>8</v>
          </cell>
          <cell r="AS2962">
            <v>42731</v>
          </cell>
          <cell r="AT2962" t="str">
            <v>SD Reservado Mantenimiento Rutinario IDU Circuito Movilidad EJECUCION SITP 2016 -</v>
          </cell>
          <cell r="AU2962">
            <v>0</v>
          </cell>
          <cell r="AV2962" t="str">
            <v>sc</v>
          </cell>
        </row>
        <row r="2963">
          <cell r="AP2963">
            <v>154570</v>
          </cell>
          <cell r="AQ2963">
            <v>8002798</v>
          </cell>
          <cell r="AR2963">
            <v>8</v>
          </cell>
          <cell r="AS2963">
            <v>42731</v>
          </cell>
          <cell r="AT2963" t="str">
            <v>SD Reservado Mantenimiento Rutinario IDU Circuito Movilidad EJECUCION SITP 2016 -</v>
          </cell>
          <cell r="AU2963">
            <v>0</v>
          </cell>
          <cell r="AV2963" t="str">
            <v>sc</v>
          </cell>
        </row>
        <row r="2964">
          <cell r="AP2964">
            <v>154571</v>
          </cell>
          <cell r="AQ2964">
            <v>8002752</v>
          </cell>
          <cell r="AR2964">
            <v>8</v>
          </cell>
          <cell r="AS2964">
            <v>42731</v>
          </cell>
          <cell r="AT2964" t="str">
            <v>SD Reservado Mantenimiento Rutinario IDU Circuito Movilidad EJECUCION SITP 2016 -</v>
          </cell>
          <cell r="AU2964">
            <v>0</v>
          </cell>
          <cell r="AV2964" t="str">
            <v>sc</v>
          </cell>
        </row>
        <row r="2965">
          <cell r="AP2965">
            <v>154606</v>
          </cell>
          <cell r="AQ2965">
            <v>8002845</v>
          </cell>
          <cell r="AR2965">
            <v>8</v>
          </cell>
          <cell r="AS2965">
            <v>42731</v>
          </cell>
          <cell r="AT2965" t="str">
            <v>SD Reservado Mantenimiento Rutinario IDU Circuito Movilidad EJECUCION SITP 2016 -</v>
          </cell>
          <cell r="AU2965">
            <v>0</v>
          </cell>
          <cell r="AV2965" t="str">
            <v>sc</v>
          </cell>
        </row>
        <row r="2966">
          <cell r="AP2966">
            <v>154607</v>
          </cell>
          <cell r="AQ2966">
            <v>8002891</v>
          </cell>
          <cell r="AR2966">
            <v>8</v>
          </cell>
          <cell r="AS2966">
            <v>42731</v>
          </cell>
          <cell r="AT2966" t="str">
            <v>SD Reservado Mantenimiento Rutinario IDU Circuito Movilidad EJECUCION SITP 2016 -</v>
          </cell>
          <cell r="AU2966">
            <v>0</v>
          </cell>
          <cell r="AV2966" t="str">
            <v>sc</v>
          </cell>
        </row>
        <row r="2967">
          <cell r="AP2967">
            <v>154608</v>
          </cell>
          <cell r="AQ2967">
            <v>8002935</v>
          </cell>
          <cell r="AR2967">
            <v>8</v>
          </cell>
          <cell r="AS2967">
            <v>42731</v>
          </cell>
          <cell r="AT2967" t="str">
            <v>SD Reservado Mantenimiento Rutinario IDU Circuito Movilidad EJECUCION SITP 2016 -</v>
          </cell>
          <cell r="AU2967">
            <v>0</v>
          </cell>
          <cell r="AV2967" t="str">
            <v>sc</v>
          </cell>
        </row>
        <row r="2968">
          <cell r="AP2968">
            <v>154609</v>
          </cell>
          <cell r="AQ2968">
            <v>8002979</v>
          </cell>
          <cell r="AR2968">
            <v>8</v>
          </cell>
          <cell r="AS2968">
            <v>42731</v>
          </cell>
          <cell r="AT2968" t="str">
            <v>SD Reservado Mantenimiento Rutinario IDU Circuito Movilidad EJECUCION SITP 2016 -</v>
          </cell>
          <cell r="AU2968">
            <v>0</v>
          </cell>
          <cell r="AV2968" t="str">
            <v>sc</v>
          </cell>
        </row>
        <row r="2969">
          <cell r="AP2969">
            <v>154610</v>
          </cell>
          <cell r="AQ2969">
            <v>8003020</v>
          </cell>
          <cell r="AR2969">
            <v>8</v>
          </cell>
          <cell r="AS2969">
            <v>42731</v>
          </cell>
          <cell r="AT2969" t="str">
            <v>SD Reservado Mantenimiento Rutinario IDU Circuito Movilidad EJECUCION SITP 2016 -</v>
          </cell>
          <cell r="AU2969">
            <v>0</v>
          </cell>
          <cell r="AV2969" t="str">
            <v>sc</v>
          </cell>
        </row>
        <row r="2970">
          <cell r="AP2970">
            <v>154611</v>
          </cell>
          <cell r="AQ2970">
            <v>8003070</v>
          </cell>
          <cell r="AR2970">
            <v>8</v>
          </cell>
          <cell r="AS2970">
            <v>42731</v>
          </cell>
          <cell r="AT2970" t="str">
            <v>SD Reservado Mantenimiento Rutinario IDU Circuito Movilidad EJECUCION SITP 2016 -</v>
          </cell>
          <cell r="AU2970">
            <v>0</v>
          </cell>
          <cell r="AV2970" t="str">
            <v>sc</v>
          </cell>
        </row>
        <row r="2971">
          <cell r="AP2971">
            <v>154612</v>
          </cell>
          <cell r="AQ2971">
            <v>8003123</v>
          </cell>
          <cell r="AR2971">
            <v>8</v>
          </cell>
          <cell r="AS2971">
            <v>42731</v>
          </cell>
          <cell r="AT2971" t="str">
            <v>SD Reservado Mantenimiento Rutinario IDU Circuito Movilidad EJECUCION SITP 2016 -</v>
          </cell>
          <cell r="AU2971">
            <v>0</v>
          </cell>
          <cell r="AV2971" t="str">
            <v>sc</v>
          </cell>
        </row>
        <row r="2972">
          <cell r="AP2972">
            <v>154613</v>
          </cell>
          <cell r="AQ2972">
            <v>8003163</v>
          </cell>
          <cell r="AR2972">
            <v>8</v>
          </cell>
          <cell r="AS2972">
            <v>42731</v>
          </cell>
          <cell r="AT2972" t="str">
            <v>SD Reservado Mantenimiento Rutinario IDU Circuito Movilidad EJECUCION SITP 2016 -</v>
          </cell>
          <cell r="AU2972">
            <v>0</v>
          </cell>
          <cell r="AV2972" t="str">
            <v>sc</v>
          </cell>
        </row>
        <row r="2973">
          <cell r="AP2973">
            <v>154614</v>
          </cell>
          <cell r="AQ2973">
            <v>8003217</v>
          </cell>
          <cell r="AR2973">
            <v>8</v>
          </cell>
          <cell r="AS2973">
            <v>42731</v>
          </cell>
          <cell r="AT2973" t="str">
            <v>SD Reservado Mantenimiento Rutinario IDU Circuito Movilidad EJECUCION SITP 2016 -</v>
          </cell>
          <cell r="AU2973">
            <v>0</v>
          </cell>
          <cell r="AV2973" t="str">
            <v>sc</v>
          </cell>
        </row>
        <row r="2974">
          <cell r="AP2974">
            <v>154615</v>
          </cell>
          <cell r="AQ2974">
            <v>8003279</v>
          </cell>
          <cell r="AR2974">
            <v>8</v>
          </cell>
          <cell r="AS2974">
            <v>42731</v>
          </cell>
          <cell r="AT2974" t="str">
            <v>SD Reservado Mantenimiento Rutinario IDU Circuito Movilidad EJECUCION SITP 2016 -</v>
          </cell>
          <cell r="AU2974">
            <v>0</v>
          </cell>
          <cell r="AV2974" t="str">
            <v>sc</v>
          </cell>
        </row>
        <row r="2975">
          <cell r="AP2975">
            <v>154616</v>
          </cell>
          <cell r="AQ2975">
            <v>8003329</v>
          </cell>
          <cell r="AR2975">
            <v>8</v>
          </cell>
          <cell r="AS2975">
            <v>42731</v>
          </cell>
          <cell r="AT2975" t="str">
            <v>SD Reservado Mantenimiento Rutinario IDU Circuito Movilidad EJECUCION SITP 2016 -</v>
          </cell>
          <cell r="AU2975">
            <v>0</v>
          </cell>
          <cell r="AV2975" t="str">
            <v>sc</v>
          </cell>
        </row>
        <row r="2976">
          <cell r="AP2976">
            <v>155155</v>
          </cell>
          <cell r="AQ2976">
            <v>8001590</v>
          </cell>
          <cell r="AR2976">
            <v>8</v>
          </cell>
          <cell r="AS2976">
            <v>42731</v>
          </cell>
          <cell r="AT2976" t="str">
            <v>SD Reservado Mejoramiento con Material Fresado IDU Circuito Movilidad EJECUCION SITP 2016 -</v>
          </cell>
          <cell r="AU2976">
            <v>0</v>
          </cell>
          <cell r="AV2976" t="str">
            <v>sc</v>
          </cell>
        </row>
        <row r="2977">
          <cell r="AP2977">
            <v>155156</v>
          </cell>
          <cell r="AQ2977">
            <v>8001314</v>
          </cell>
          <cell r="AR2977">
            <v>8</v>
          </cell>
          <cell r="AS2977">
            <v>42731</v>
          </cell>
          <cell r="AT2977" t="str">
            <v>SD Reservado Mejoramiento con Material Fresado IDU Circuito Movilidad EJECUCION SITP 2016 -</v>
          </cell>
          <cell r="AU2977">
            <v>0</v>
          </cell>
          <cell r="AV2977" t="str">
            <v>sc</v>
          </cell>
        </row>
        <row r="2978">
          <cell r="AP2978">
            <v>155157</v>
          </cell>
          <cell r="AQ2978">
            <v>8001203</v>
          </cell>
          <cell r="AR2978">
            <v>8</v>
          </cell>
          <cell r="AS2978">
            <v>42731</v>
          </cell>
          <cell r="AT2978" t="str">
            <v>SD Reservado Mejoramiento con Material Fresado IDU Circuito Movilidad EJECUCION SITP 2016 -</v>
          </cell>
          <cell r="AU2978">
            <v>0</v>
          </cell>
          <cell r="AV2978" t="str">
            <v>sc</v>
          </cell>
        </row>
        <row r="2979">
          <cell r="AP2979">
            <v>155158</v>
          </cell>
          <cell r="AQ2979">
            <v>8001159</v>
          </cell>
          <cell r="AR2979">
            <v>8</v>
          </cell>
          <cell r="AS2979">
            <v>42731</v>
          </cell>
          <cell r="AT2979" t="str">
            <v>SD Reservado Mejoramiento con Material Fresado IDU Circuito Movilidad EJECUCION SITP 2016 -</v>
          </cell>
          <cell r="AU2979">
            <v>0</v>
          </cell>
          <cell r="AV2979" t="str">
            <v>sc</v>
          </cell>
        </row>
        <row r="2980">
          <cell r="AP2980">
            <v>155159</v>
          </cell>
          <cell r="AQ2980">
            <v>8001109</v>
          </cell>
          <cell r="AR2980">
            <v>8</v>
          </cell>
          <cell r="AS2980">
            <v>42731</v>
          </cell>
          <cell r="AT2980" t="str">
            <v>SD Reservado Mejoramiento con Material Fresado IDU Circuito Movilidad EJECUCION SITP 2016 -</v>
          </cell>
          <cell r="AU2980">
            <v>0</v>
          </cell>
          <cell r="AV2980" t="str">
            <v>sc</v>
          </cell>
        </row>
        <row r="2981">
          <cell r="AP2981">
            <v>155160</v>
          </cell>
          <cell r="AQ2981">
            <v>8001001</v>
          </cell>
          <cell r="AR2981">
            <v>8</v>
          </cell>
          <cell r="AS2981">
            <v>42731</v>
          </cell>
          <cell r="AT2981" t="str">
            <v>SD Reservado Mejoramiento con Material Fresado IDU Circuito Movilidad EJECUCION SITP 2016 -</v>
          </cell>
          <cell r="AU2981">
            <v>0</v>
          </cell>
          <cell r="AV2981" t="str">
            <v>sc</v>
          </cell>
        </row>
        <row r="2982">
          <cell r="AP2982">
            <v>155161</v>
          </cell>
          <cell r="AQ2982">
            <v>8000906</v>
          </cell>
          <cell r="AR2982">
            <v>8</v>
          </cell>
          <cell r="AS2982">
            <v>42731</v>
          </cell>
          <cell r="AT2982" t="str">
            <v>SD Reservado Mejoramiento con Material Fresado IDU Circuito Movilidad EJECUCION SITP 2016 -</v>
          </cell>
          <cell r="AU2982">
            <v>0</v>
          </cell>
          <cell r="AV2982" t="str">
            <v>sc</v>
          </cell>
        </row>
        <row r="2983">
          <cell r="AP2983">
            <v>155162</v>
          </cell>
          <cell r="AQ2983">
            <v>8000877</v>
          </cell>
          <cell r="AR2983">
            <v>8</v>
          </cell>
          <cell r="AS2983">
            <v>42731</v>
          </cell>
          <cell r="AT2983" t="str">
            <v>SD Reservado Mejoramiento con Material Fresado IDU Circuito Movilidad EJECUCION SITP 2016 -</v>
          </cell>
          <cell r="AU2983">
            <v>0</v>
          </cell>
          <cell r="AV2983" t="str">
            <v>sc</v>
          </cell>
        </row>
        <row r="2984">
          <cell r="AP2984">
            <v>155421</v>
          </cell>
          <cell r="AQ2984">
            <v>8002915</v>
          </cell>
          <cell r="AR2984">
            <v>8</v>
          </cell>
          <cell r="AS2984">
            <v>42313</v>
          </cell>
          <cell r="AT2984" t="str">
            <v>IDU-73-2008 Terminado Rehabilitación IDU Circuito Movilidad  -</v>
          </cell>
          <cell r="AU2984">
            <v>0</v>
          </cell>
          <cell r="AV2984" t="str">
            <v>sc</v>
          </cell>
        </row>
        <row r="2985">
          <cell r="AP2985">
            <v>155422</v>
          </cell>
          <cell r="AQ2985">
            <v>8002942</v>
          </cell>
          <cell r="AR2985">
            <v>8</v>
          </cell>
          <cell r="AS2985">
            <v>42313</v>
          </cell>
          <cell r="AT2985" t="str">
            <v>IDU-73-2008 Terminado Rehabilitación IDU Circuito Movilidad  -</v>
          </cell>
          <cell r="AU2985">
            <v>0</v>
          </cell>
          <cell r="AV2985" t="str">
            <v>sc</v>
          </cell>
        </row>
        <row r="2986">
          <cell r="AP2986">
            <v>155423</v>
          </cell>
          <cell r="AQ2986">
            <v>8002969</v>
          </cell>
          <cell r="AR2986">
            <v>8</v>
          </cell>
          <cell r="AS2986">
            <v>42313</v>
          </cell>
          <cell r="AT2986" t="str">
            <v>IDU-73-2008 Terminado Rehabilitación IDU Circuito Movilidad  -</v>
          </cell>
          <cell r="AU2986">
            <v>0</v>
          </cell>
          <cell r="AV2986" t="str">
            <v>sc</v>
          </cell>
        </row>
        <row r="2987">
          <cell r="AP2987">
            <v>155424</v>
          </cell>
          <cell r="AQ2987">
            <v>8002994</v>
          </cell>
          <cell r="AR2987">
            <v>8</v>
          </cell>
          <cell r="AS2987">
            <v>42313</v>
          </cell>
          <cell r="AT2987" t="str">
            <v>IDU-73-2008 Terminado Rehabilitación IDU Circuito Movilidad  -</v>
          </cell>
          <cell r="AU2987">
            <v>0</v>
          </cell>
          <cell r="AV2987" t="str">
            <v>sc</v>
          </cell>
        </row>
        <row r="2988">
          <cell r="AP2988">
            <v>155427</v>
          </cell>
          <cell r="AQ2988">
            <v>8003066</v>
          </cell>
          <cell r="AR2988">
            <v>8</v>
          </cell>
          <cell r="AS2988">
            <v>42313</v>
          </cell>
          <cell r="AT2988" t="str">
            <v>IDU-73-2008 Terminado Rehabilitación IDU Circuito Movilidad  -</v>
          </cell>
          <cell r="AU2988">
            <v>0</v>
          </cell>
          <cell r="AV2988" t="str">
            <v>sc</v>
          </cell>
        </row>
        <row r="2989">
          <cell r="AP2989">
            <v>155709</v>
          </cell>
          <cell r="AQ2989">
            <v>8004537</v>
          </cell>
          <cell r="AR2989">
            <v>8</v>
          </cell>
          <cell r="AS2989">
            <v>42313</v>
          </cell>
          <cell r="AT2989" t="str">
            <v>IDU-73-2008 Terminado Acciones de Movilidad IDU Circuito Movilidad  -</v>
          </cell>
          <cell r="AU2989">
            <v>0</v>
          </cell>
          <cell r="AV2989" t="str">
            <v>sc</v>
          </cell>
        </row>
        <row r="2990">
          <cell r="AP2990">
            <v>156064</v>
          </cell>
          <cell r="AQ2990">
            <v>8000494</v>
          </cell>
          <cell r="AR2990">
            <v>8</v>
          </cell>
          <cell r="AS2990">
            <v>42079</v>
          </cell>
          <cell r="AT2990" t="str">
            <v>COP-172-2013 Terminado Construcción FDL KENNEDY Local Proyecto 1152 Reporte Servidor de Mapas Agosto 2015 Oficio 2015261157862-</v>
          </cell>
          <cell r="AU2990">
            <v>0</v>
          </cell>
          <cell r="AV2990" t="str">
            <v>sc</v>
          </cell>
        </row>
        <row r="2991">
          <cell r="AP2991">
            <v>156065</v>
          </cell>
          <cell r="AQ2991">
            <v>8000403</v>
          </cell>
          <cell r="AR2991">
            <v>8</v>
          </cell>
          <cell r="AS2991">
            <v>42079</v>
          </cell>
          <cell r="AT2991" t="str">
            <v>COP-172-2013 Terminado Construcción FDL KENNEDY Local Proyecto 1152 Reporte Servidor de Mapas Agosto 2015 Oficio 2015261157862-</v>
          </cell>
          <cell r="AU2991">
            <v>0</v>
          </cell>
          <cell r="AV2991" t="str">
            <v>sc</v>
          </cell>
        </row>
        <row r="2992">
          <cell r="AP2992">
            <v>156066</v>
          </cell>
          <cell r="AQ2992">
            <v>8000470</v>
          </cell>
          <cell r="AR2992">
            <v>8</v>
          </cell>
          <cell r="AS2992">
            <v>42079</v>
          </cell>
          <cell r="AT2992" t="str">
            <v>COP-172-2013 Terminado Construcción FDL KENNEDY Local Proyecto 1152 Reporte Servidor de Mapas Agosto 2015 Oficio 2015261157862-</v>
          </cell>
          <cell r="AU2992">
            <v>0</v>
          </cell>
          <cell r="AV2992" t="str">
            <v>sc</v>
          </cell>
        </row>
        <row r="2993">
          <cell r="AP2993">
            <v>156356</v>
          </cell>
          <cell r="AQ2993">
            <v>8000646</v>
          </cell>
          <cell r="AR2993">
            <v>8</v>
          </cell>
          <cell r="AS2993">
            <v>42034</v>
          </cell>
          <cell r="AT2993" t="str">
            <v>SD Reservado Mantenimiento Periódico UAERMV Circuito Movilidad  -</v>
          </cell>
          <cell r="AU2993">
            <v>0</v>
          </cell>
          <cell r="AV2993" t="str">
            <v>sc</v>
          </cell>
        </row>
        <row r="2994">
          <cell r="AP2994">
            <v>156477</v>
          </cell>
          <cell r="AQ2994">
            <v>8001229</v>
          </cell>
          <cell r="AR2994">
            <v>8</v>
          </cell>
          <cell r="AS2994">
            <v>40864</v>
          </cell>
          <cell r="AT2994" t="str">
            <v>SD Terminado Mantenimiento Periódico UAERMV Circuito Movilidad  -</v>
          </cell>
          <cell r="AU2994">
            <v>0</v>
          </cell>
          <cell r="AV2994" t="str">
            <v>sc</v>
          </cell>
        </row>
        <row r="2995">
          <cell r="AP2995">
            <v>156679</v>
          </cell>
          <cell r="AQ2995">
            <v>8004915</v>
          </cell>
          <cell r="AR2995">
            <v>8</v>
          </cell>
          <cell r="AS2995">
            <v>42667</v>
          </cell>
          <cell r="AT2995" t="str">
            <v>SD Terminado Rehabilitación UAERMV Circuito Movilidad SD Intervenida 14/11/2015 Reporte depuración ejecución UMV-</v>
          </cell>
          <cell r="AU2995">
            <v>0</v>
          </cell>
          <cell r="AV2995" t="str">
            <v>sc</v>
          </cell>
        </row>
        <row r="2996">
          <cell r="AP2996">
            <v>186079</v>
          </cell>
          <cell r="AQ2996">
            <v>16002471</v>
          </cell>
          <cell r="AR2996">
            <v>8</v>
          </cell>
          <cell r="AS2996">
            <v>42313</v>
          </cell>
          <cell r="AT2996" t="str">
            <v>IDU-1692-2014 En Ejecución Rehabilitación IDU Local  --POLIZA ESTABILIDAD ACTIVA</v>
          </cell>
          <cell r="AU2996">
            <v>44480</v>
          </cell>
          <cell r="AV2996" t="str">
            <v>Contrato IDU-1692-2014</v>
          </cell>
        </row>
        <row r="2997">
          <cell r="AP2997">
            <v>186534</v>
          </cell>
          <cell r="AQ2997">
            <v>16004066</v>
          </cell>
          <cell r="AR2997">
            <v>8</v>
          </cell>
          <cell r="AS2997">
            <v>42278</v>
          </cell>
          <cell r="AT2997" t="str">
            <v>SD Terminado Mantenimiento Periódico UAERMV Circuito Movilidad  -</v>
          </cell>
          <cell r="AU2997">
            <v>0</v>
          </cell>
          <cell r="AV2997" t="str">
            <v>sc</v>
          </cell>
        </row>
        <row r="2998">
          <cell r="AP2998">
            <v>320002</v>
          </cell>
          <cell r="AQ2998">
            <v>6000001</v>
          </cell>
          <cell r="AR2998">
            <v>8</v>
          </cell>
          <cell r="AS2998">
            <v>42313</v>
          </cell>
          <cell r="AT2998" t="str">
            <v>IDU-1718-2014 Terminado Mantenimiento Rutinario IDU Arterial  -</v>
          </cell>
          <cell r="AU2998">
            <v>0</v>
          </cell>
          <cell r="AV2998" t="str">
            <v>sc</v>
          </cell>
        </row>
        <row r="2999">
          <cell r="AP2999">
            <v>320004</v>
          </cell>
          <cell r="AQ2999">
            <v>6000001</v>
          </cell>
          <cell r="AR2999">
            <v>8</v>
          </cell>
          <cell r="AS2999">
            <v>42313</v>
          </cell>
          <cell r="AT2999" t="str">
            <v>IDU-1718-2014 Terminado Mantenimiento Rutinario IDU Arterial  -</v>
          </cell>
          <cell r="AU2999">
            <v>0</v>
          </cell>
          <cell r="AV2999" t="str">
            <v>sc</v>
          </cell>
        </row>
        <row r="3000">
          <cell r="AP3000">
            <v>320009</v>
          </cell>
          <cell r="AQ3000">
            <v>6000002</v>
          </cell>
          <cell r="AR3000">
            <v>8</v>
          </cell>
          <cell r="AS3000">
            <v>42313</v>
          </cell>
          <cell r="AT3000" t="str">
            <v>IDU-1718-2014 Terminado Mantenimiento Rutinario IDU Arterial  -</v>
          </cell>
          <cell r="AU3000">
            <v>0</v>
          </cell>
          <cell r="AV3000" t="str">
            <v>sc</v>
          </cell>
        </row>
        <row r="3001">
          <cell r="AP3001">
            <v>320013</v>
          </cell>
          <cell r="AQ3001">
            <v>6000002</v>
          </cell>
          <cell r="AR3001">
            <v>8</v>
          </cell>
          <cell r="AS3001">
            <v>42313</v>
          </cell>
          <cell r="AT3001" t="str">
            <v>IDU-1718-2014 Terminado Mantenimiento Rutinario IDU Arterial  -</v>
          </cell>
          <cell r="AU3001">
            <v>0</v>
          </cell>
          <cell r="AV3001" t="str">
            <v>sc</v>
          </cell>
        </row>
        <row r="3002">
          <cell r="AP3002">
            <v>320016</v>
          </cell>
          <cell r="AQ3002">
            <v>6000003</v>
          </cell>
          <cell r="AR3002">
            <v>8</v>
          </cell>
          <cell r="AS3002">
            <v>42313</v>
          </cell>
          <cell r="AT3002" t="str">
            <v>IDU-1718-2014 Terminado Mantenimiento Rutinario IDU Arterial  -</v>
          </cell>
          <cell r="AU3002">
            <v>0</v>
          </cell>
          <cell r="AV3002" t="str">
            <v>sc</v>
          </cell>
        </row>
        <row r="3003">
          <cell r="AP3003">
            <v>320018</v>
          </cell>
          <cell r="AQ3003">
            <v>6000003</v>
          </cell>
          <cell r="AR3003">
            <v>8</v>
          </cell>
          <cell r="AS3003">
            <v>42313</v>
          </cell>
          <cell r="AT3003" t="str">
            <v>IDU-1718-2014 Terminado Mantenimiento Rutinario IDU Arterial  -</v>
          </cell>
          <cell r="AU3003">
            <v>0</v>
          </cell>
          <cell r="AV3003" t="str">
            <v>sc</v>
          </cell>
        </row>
        <row r="3004">
          <cell r="AP3004">
            <v>320021</v>
          </cell>
          <cell r="AQ3004">
            <v>6000004</v>
          </cell>
          <cell r="AR3004">
            <v>8</v>
          </cell>
          <cell r="AS3004">
            <v>42313</v>
          </cell>
          <cell r="AT3004" t="str">
            <v>IDU-1718-2014 Terminado Mantenimiento Rutinario IDU Arterial  -</v>
          </cell>
          <cell r="AU3004">
            <v>0</v>
          </cell>
          <cell r="AV3004" t="str">
            <v>sc</v>
          </cell>
        </row>
        <row r="3005">
          <cell r="AP3005">
            <v>320023</v>
          </cell>
          <cell r="AQ3005">
            <v>6000004</v>
          </cell>
          <cell r="AR3005">
            <v>8</v>
          </cell>
          <cell r="AS3005">
            <v>42313</v>
          </cell>
          <cell r="AT3005" t="str">
            <v>IDU-1718-2014 Terminado Mantenimiento Rutinario IDU Arterial  -</v>
          </cell>
          <cell r="AU3005">
            <v>0</v>
          </cell>
          <cell r="AV3005" t="str">
            <v>sc</v>
          </cell>
        </row>
        <row r="3006">
          <cell r="AP3006">
            <v>320104</v>
          </cell>
          <cell r="AQ3006">
            <v>6000022</v>
          </cell>
          <cell r="AR3006">
            <v>8</v>
          </cell>
          <cell r="AS3006">
            <v>42313</v>
          </cell>
          <cell r="AT3006" t="str">
            <v>IDU-1804-2013 Terminado Mantenimiento Periódico IDU Arterial  -</v>
          </cell>
          <cell r="AU3006">
            <v>0</v>
          </cell>
          <cell r="AV3006" t="str">
            <v>sc</v>
          </cell>
        </row>
        <row r="3007">
          <cell r="AP3007">
            <v>320106</v>
          </cell>
          <cell r="AQ3007">
            <v>6000022</v>
          </cell>
          <cell r="AR3007">
            <v>8</v>
          </cell>
          <cell r="AS3007">
            <v>42313</v>
          </cell>
          <cell r="AT3007" t="str">
            <v>IDU-1804-2013 Terminado Mantenimiento Periódico IDU Arterial  -</v>
          </cell>
          <cell r="AU3007">
            <v>0</v>
          </cell>
          <cell r="AV3007" t="str">
            <v>sc</v>
          </cell>
        </row>
        <row r="3008">
          <cell r="AP3008">
            <v>325481</v>
          </cell>
          <cell r="AQ3008">
            <v>6001852</v>
          </cell>
          <cell r="AR3008">
            <v>8</v>
          </cell>
          <cell r="AS3008">
            <v>42313</v>
          </cell>
          <cell r="AT3008" t="str">
            <v>IDU-1718-2014 Terminado Mantenimiento Rutinario IDU Arterial  -</v>
          </cell>
          <cell r="AU3008">
            <v>0</v>
          </cell>
          <cell r="AV3008" t="str">
            <v>sc</v>
          </cell>
        </row>
        <row r="3009">
          <cell r="AP3009">
            <v>325485</v>
          </cell>
          <cell r="AQ3009">
            <v>6001852</v>
          </cell>
          <cell r="AR3009">
            <v>8</v>
          </cell>
          <cell r="AS3009">
            <v>42313</v>
          </cell>
          <cell r="AT3009" t="str">
            <v>IDU-1718-2014 Terminado Mantenimiento Rutinario IDU Arterial  -</v>
          </cell>
          <cell r="AU3009">
            <v>0</v>
          </cell>
          <cell r="AV3009" t="str">
            <v>sc</v>
          </cell>
        </row>
        <row r="3010">
          <cell r="AP3010">
            <v>353593</v>
          </cell>
          <cell r="AQ3010">
            <v>7001355</v>
          </cell>
          <cell r="AR3010">
            <v>8</v>
          </cell>
          <cell r="AS3010">
            <v>42667</v>
          </cell>
          <cell r="AT3010" t="str">
            <v>SD Terminado Rehabilitación UAERMV Circuito Movilidad SD Intervenida 05/11/2015 Reporte depuración ejecución UMV-</v>
          </cell>
          <cell r="AU3010">
            <v>0</v>
          </cell>
          <cell r="AV3010" t="str">
            <v>sc</v>
          </cell>
        </row>
        <row r="3011">
          <cell r="AP3011">
            <v>354130</v>
          </cell>
          <cell r="AQ3011">
            <v>7001546</v>
          </cell>
          <cell r="AR3011">
            <v>8</v>
          </cell>
          <cell r="AS3011">
            <v>41519</v>
          </cell>
          <cell r="AT3011" t="str">
            <v>SD Terminado Mantenimiento Periódico UAERMV Circuito Movilidad  -</v>
          </cell>
          <cell r="AU3011">
            <v>0</v>
          </cell>
          <cell r="AV3011" t="str">
            <v>sc</v>
          </cell>
        </row>
        <row r="3012">
          <cell r="AP3012">
            <v>358827</v>
          </cell>
          <cell r="AQ3012">
            <v>7003406</v>
          </cell>
          <cell r="AR3012">
            <v>8</v>
          </cell>
          <cell r="AS3012">
            <v>42313</v>
          </cell>
          <cell r="AT3012" t="str">
            <v>IDU-067-2012 Terminado Acciones de Movilidad IDU Circuito Movilidad  -</v>
          </cell>
          <cell r="AU3012">
            <v>0</v>
          </cell>
          <cell r="AV3012" t="str">
            <v>sc</v>
          </cell>
        </row>
        <row r="3013">
          <cell r="AP3013">
            <v>359037</v>
          </cell>
          <cell r="AQ3013">
            <v>7003485</v>
          </cell>
          <cell r="AR3013">
            <v>8</v>
          </cell>
          <cell r="AS3013">
            <v>42313</v>
          </cell>
          <cell r="AT3013" t="str">
            <v>IDU-067-2012 Terminado Acciones de Movilidad IDU Circuito Movilidad  -</v>
          </cell>
          <cell r="AU3013">
            <v>0</v>
          </cell>
          <cell r="AV3013" t="str">
            <v>sc</v>
          </cell>
        </row>
        <row r="3014">
          <cell r="AP3014">
            <v>359193</v>
          </cell>
          <cell r="AQ3014">
            <v>7003543</v>
          </cell>
          <cell r="AR3014">
            <v>8</v>
          </cell>
          <cell r="AS3014">
            <v>42313</v>
          </cell>
          <cell r="AT3014" t="str">
            <v>IDU-067-2012 Terminado Acciones de Movilidad IDU Circuito Movilidad  -</v>
          </cell>
          <cell r="AU3014">
            <v>0</v>
          </cell>
          <cell r="AV3014" t="str">
            <v>sc</v>
          </cell>
        </row>
        <row r="3015">
          <cell r="AP3015">
            <v>359460</v>
          </cell>
          <cell r="AQ3015">
            <v>7003641</v>
          </cell>
          <cell r="AR3015">
            <v>8</v>
          </cell>
          <cell r="AS3015">
            <v>42313</v>
          </cell>
          <cell r="AT3015" t="str">
            <v>IDU-067-2012 Terminado Acciones de Movilidad IDU Circuito Movilidad  -</v>
          </cell>
          <cell r="AU3015">
            <v>0</v>
          </cell>
          <cell r="AV3015" t="str">
            <v>sc</v>
          </cell>
        </row>
        <row r="3016">
          <cell r="AP3016">
            <v>359481</v>
          </cell>
          <cell r="AQ3016">
            <v>7003650</v>
          </cell>
          <cell r="AR3016">
            <v>8</v>
          </cell>
          <cell r="AS3016">
            <v>42667</v>
          </cell>
          <cell r="AT3016" t="str">
            <v>SD Terminado Mantenimiento Periódico UAERMV Circuito Movilidad SD Intervenida 06/07/2013 Reporte depuración ejecución UMV-</v>
          </cell>
          <cell r="AU3016">
            <v>0</v>
          </cell>
          <cell r="AV3016" t="str">
            <v>VIABLE</v>
          </cell>
        </row>
        <row r="3017">
          <cell r="AP3017">
            <v>359613</v>
          </cell>
          <cell r="AQ3017">
            <v>7003701</v>
          </cell>
          <cell r="AR3017">
            <v>8</v>
          </cell>
          <cell r="AS3017">
            <v>42313</v>
          </cell>
          <cell r="AT3017" t="str">
            <v>IDU-067-2012 Terminado Acciones de Movilidad IDU Circuito Movilidad  -</v>
          </cell>
          <cell r="AU3017">
            <v>0</v>
          </cell>
          <cell r="AV3017" t="str">
            <v>sc</v>
          </cell>
        </row>
        <row r="3018">
          <cell r="AP3018">
            <v>370187</v>
          </cell>
          <cell r="AQ3018">
            <v>7007898</v>
          </cell>
          <cell r="AR3018">
            <v>8</v>
          </cell>
          <cell r="AS3018">
            <v>42313</v>
          </cell>
          <cell r="AT3018" t="str">
            <v>IDU-73-2008 Terminado Rehabilitación IDU Circuito Movilidad  -</v>
          </cell>
          <cell r="AU3018">
            <v>0</v>
          </cell>
          <cell r="AV3018" t="str">
            <v>sc</v>
          </cell>
        </row>
        <row r="3019">
          <cell r="AP3019">
            <v>370190</v>
          </cell>
          <cell r="AQ3019">
            <v>7007899</v>
          </cell>
          <cell r="AR3019">
            <v>8</v>
          </cell>
          <cell r="AS3019">
            <v>42313</v>
          </cell>
          <cell r="AT3019" t="str">
            <v>IDU-73-2008 Terminado Rehabilitación IDU Circuito Movilidad  -</v>
          </cell>
          <cell r="AU3019">
            <v>0</v>
          </cell>
          <cell r="AV3019" t="str">
            <v>sc</v>
          </cell>
        </row>
        <row r="3020">
          <cell r="AP3020">
            <v>370193</v>
          </cell>
          <cell r="AQ3020">
            <v>7007900</v>
          </cell>
          <cell r="AR3020">
            <v>8</v>
          </cell>
          <cell r="AS3020">
            <v>42313</v>
          </cell>
          <cell r="AT3020" t="str">
            <v>IDU-73-2008 Terminado Rehabilitación IDU Circuito Movilidad  -</v>
          </cell>
          <cell r="AU3020">
            <v>0</v>
          </cell>
          <cell r="AV3020" t="str">
            <v>sc</v>
          </cell>
        </row>
        <row r="3021">
          <cell r="AP3021">
            <v>390492</v>
          </cell>
          <cell r="AQ3021">
            <v>9004044</v>
          </cell>
          <cell r="AR3021">
            <v>8</v>
          </cell>
          <cell r="AS3021">
            <v>42412</v>
          </cell>
          <cell r="AT3021" t="str">
            <v>IDU-1806-2015 Contratado Mantenimiento Periódico IDU Arterial BRIGADA DE REACCIÓN VIAL -</v>
          </cell>
          <cell r="AU3021">
            <v>0</v>
          </cell>
          <cell r="AV3021" t="str">
            <v>sc</v>
          </cell>
        </row>
        <row r="3022">
          <cell r="AP3022">
            <v>390494</v>
          </cell>
          <cell r="AQ3022">
            <v>9004044</v>
          </cell>
          <cell r="AR3022">
            <v>8</v>
          </cell>
          <cell r="AS3022">
            <v>42412</v>
          </cell>
          <cell r="AT3022" t="str">
            <v>IDU-1806-2015 Contratado Mantenimiento Periódico IDU Arterial BRIGADA DE REACCIÓN VIAL -</v>
          </cell>
          <cell r="AU3022">
            <v>0</v>
          </cell>
          <cell r="AV3022" t="str">
            <v>sc</v>
          </cell>
        </row>
        <row r="3023">
          <cell r="AP3023">
            <v>390496</v>
          </cell>
          <cell r="AQ3023">
            <v>9004044</v>
          </cell>
          <cell r="AR3023">
            <v>8</v>
          </cell>
          <cell r="AS3023">
            <v>42412</v>
          </cell>
          <cell r="AT3023" t="str">
            <v>IDU-1806-2015 Contratado Mantenimiento Periódico IDU Arterial BRIGADA DE REACCIÓN VIAL -</v>
          </cell>
          <cell r="AU3023">
            <v>0</v>
          </cell>
          <cell r="AV3023" t="str">
            <v>sc</v>
          </cell>
        </row>
        <row r="3024">
          <cell r="AP3024">
            <v>390498</v>
          </cell>
          <cell r="AQ3024">
            <v>9004044</v>
          </cell>
          <cell r="AR3024">
            <v>8</v>
          </cell>
          <cell r="AS3024">
            <v>42412</v>
          </cell>
          <cell r="AT3024" t="str">
            <v>IDU-1806-2015 Contratado Mantenimiento Periódico IDU Arterial BRIGADA DE REACCIÓN VIAL -</v>
          </cell>
          <cell r="AU3024">
            <v>0</v>
          </cell>
          <cell r="AV3024" t="str">
            <v>sc</v>
          </cell>
        </row>
        <row r="3025">
          <cell r="AP3025">
            <v>390510</v>
          </cell>
          <cell r="AQ3025">
            <v>9004046</v>
          </cell>
          <cell r="AR3025">
            <v>8</v>
          </cell>
          <cell r="AS3025">
            <v>42412</v>
          </cell>
          <cell r="AT3025" t="str">
            <v>IDU-1806-2015 Contratado Mantenimiento Periódico IDU Arterial BRIGADA DE REACCIÓN VIAL -</v>
          </cell>
          <cell r="AU3025">
            <v>0</v>
          </cell>
          <cell r="AV3025" t="str">
            <v>sc</v>
          </cell>
        </row>
        <row r="3026">
          <cell r="AP3026">
            <v>390512</v>
          </cell>
          <cell r="AQ3026">
            <v>9004046</v>
          </cell>
          <cell r="AR3026">
            <v>8</v>
          </cell>
          <cell r="AS3026">
            <v>42412</v>
          </cell>
          <cell r="AT3026" t="str">
            <v>IDU-1806-2015 Contratado Mantenimiento Periódico IDU Arterial BRIGADA DE REACCIÓN VIAL -</v>
          </cell>
          <cell r="AU3026">
            <v>0</v>
          </cell>
          <cell r="AV3026" t="str">
            <v>sc</v>
          </cell>
        </row>
        <row r="3027">
          <cell r="AP3027">
            <v>390514</v>
          </cell>
          <cell r="AQ3027">
            <v>9004046</v>
          </cell>
          <cell r="AR3027">
            <v>8</v>
          </cell>
          <cell r="AS3027">
            <v>42412</v>
          </cell>
          <cell r="AT3027" t="str">
            <v>IDU-1806-2015 Contratado Mantenimiento Periódico IDU Arterial BRIGADA DE REACCIÓN VIAL -</v>
          </cell>
          <cell r="AU3027">
            <v>0</v>
          </cell>
          <cell r="AV3027" t="str">
            <v>sc</v>
          </cell>
        </row>
        <row r="3028">
          <cell r="AP3028">
            <v>390516</v>
          </cell>
          <cell r="AQ3028">
            <v>9004046</v>
          </cell>
          <cell r="AR3028">
            <v>8</v>
          </cell>
          <cell r="AS3028">
            <v>42412</v>
          </cell>
          <cell r="AT3028" t="str">
            <v>IDU-1806-2015 Contratado Mantenimiento Periódico IDU Arterial BRIGADA DE REACCIÓN VIAL -</v>
          </cell>
          <cell r="AU3028">
            <v>0</v>
          </cell>
          <cell r="AV3028" t="str">
            <v>sc</v>
          </cell>
        </row>
        <row r="3029">
          <cell r="AP3029">
            <v>471398</v>
          </cell>
          <cell r="AQ3029">
            <v>6001948</v>
          </cell>
          <cell r="AR3029">
            <v>8</v>
          </cell>
          <cell r="AS3029">
            <v>42313</v>
          </cell>
          <cell r="AT3029" t="str">
            <v>IDU-1718-2014 Terminado Mantenimiento Rutinario IDU Arterial  -</v>
          </cell>
          <cell r="AU3029">
            <v>0</v>
          </cell>
          <cell r="AV3029" t="str">
            <v>sc</v>
          </cell>
        </row>
        <row r="3030">
          <cell r="AP3030">
            <v>471399</v>
          </cell>
          <cell r="AQ3030">
            <v>6001948</v>
          </cell>
          <cell r="AR3030">
            <v>8</v>
          </cell>
          <cell r="AS3030">
            <v>42313</v>
          </cell>
          <cell r="AT3030" t="str">
            <v>IDU-1718-2014 Terminado Mantenimiento Rutinario IDU Arterial  -</v>
          </cell>
          <cell r="AU3030">
            <v>0</v>
          </cell>
          <cell r="AV3030" t="str">
            <v>sc</v>
          </cell>
        </row>
        <row r="3031">
          <cell r="AP3031">
            <v>471400</v>
          </cell>
          <cell r="AQ3031">
            <v>6001948</v>
          </cell>
          <cell r="AR3031">
            <v>8</v>
          </cell>
          <cell r="AS3031">
            <v>42313</v>
          </cell>
          <cell r="AT3031" t="str">
            <v>IDU-1718-2014 Terminado Mantenimiento Rutinario IDU Arterial  -</v>
          </cell>
          <cell r="AU3031">
            <v>0</v>
          </cell>
          <cell r="AV3031" t="str">
            <v>sc</v>
          </cell>
        </row>
        <row r="3032">
          <cell r="AP3032">
            <v>471401</v>
          </cell>
          <cell r="AQ3032">
            <v>6001949</v>
          </cell>
          <cell r="AR3032">
            <v>8</v>
          </cell>
          <cell r="AS3032">
            <v>42313</v>
          </cell>
          <cell r="AT3032" t="str">
            <v>IDU-1718-2014 Terminado Mantenimiento Rutinario IDU Arterial  --POLIZA ESTABILIDAD ACTIVA</v>
          </cell>
          <cell r="AU3032">
            <v>44466</v>
          </cell>
          <cell r="AV3032" t="str">
            <v>sc</v>
          </cell>
        </row>
        <row r="3033">
          <cell r="AP3033">
            <v>471402</v>
          </cell>
          <cell r="AQ3033">
            <v>6001949</v>
          </cell>
          <cell r="AR3033">
            <v>8</v>
          </cell>
          <cell r="AS3033">
            <v>42313</v>
          </cell>
          <cell r="AT3033" t="str">
            <v>IDU-1718-2014 Terminado Mantenimiento Rutinario IDU Arterial  --POLIZA ESTABILIDAD ACTIVA</v>
          </cell>
          <cell r="AU3033">
            <v>44466</v>
          </cell>
          <cell r="AV3033" t="str">
            <v>sc</v>
          </cell>
        </row>
        <row r="3034">
          <cell r="AP3034">
            <v>471403</v>
          </cell>
          <cell r="AQ3034">
            <v>6001949</v>
          </cell>
          <cell r="AR3034">
            <v>8</v>
          </cell>
          <cell r="AS3034">
            <v>42313</v>
          </cell>
          <cell r="AT3034" t="str">
            <v>IDU-1718-2014 Terminado Mantenimiento Rutinario IDU Arterial  --POLIZA ESTABILIDAD ACTIVA</v>
          </cell>
          <cell r="AU3034">
            <v>44466</v>
          </cell>
          <cell r="AV3034" t="str">
            <v>sc</v>
          </cell>
        </row>
        <row r="3035">
          <cell r="AP3035">
            <v>471408</v>
          </cell>
          <cell r="AQ3035">
            <v>6001951</v>
          </cell>
          <cell r="AR3035">
            <v>8</v>
          </cell>
          <cell r="AS3035">
            <v>42313</v>
          </cell>
          <cell r="AT3035" t="str">
            <v>IDU-1718-2014 Terminado Mantenimiento Rutinario IDU Arterial  -</v>
          </cell>
          <cell r="AU3035">
            <v>0</v>
          </cell>
          <cell r="AV3035" t="str">
            <v>sc</v>
          </cell>
        </row>
        <row r="3036">
          <cell r="AP3036">
            <v>471434</v>
          </cell>
          <cell r="AQ3036">
            <v>6001958</v>
          </cell>
          <cell r="AR3036">
            <v>8</v>
          </cell>
          <cell r="AS3036">
            <v>42313</v>
          </cell>
          <cell r="AT3036" t="str">
            <v>IDU-1718-2014 Terminado Mantenimiento Rutinario IDU Arterial  -</v>
          </cell>
          <cell r="AU3036">
            <v>0</v>
          </cell>
          <cell r="AV3036" t="str">
            <v>sc</v>
          </cell>
        </row>
        <row r="3037">
          <cell r="AP3037">
            <v>471435</v>
          </cell>
          <cell r="AQ3037">
            <v>6001958</v>
          </cell>
          <cell r="AR3037">
            <v>8</v>
          </cell>
          <cell r="AS3037">
            <v>42313</v>
          </cell>
          <cell r="AT3037" t="str">
            <v>IDU-1718-2014 Terminado Mantenimiento Rutinario IDU Arterial  -</v>
          </cell>
          <cell r="AU3037">
            <v>0</v>
          </cell>
          <cell r="AV3037" t="str">
            <v>sc</v>
          </cell>
        </row>
        <row r="3038">
          <cell r="AP3038">
            <v>471436</v>
          </cell>
          <cell r="AQ3038">
            <v>6001958</v>
          </cell>
          <cell r="AR3038">
            <v>8</v>
          </cell>
          <cell r="AS3038">
            <v>42313</v>
          </cell>
          <cell r="AT3038" t="str">
            <v>IDU-1718-2014 Terminado Mantenimiento Rutinario IDU Arterial  -</v>
          </cell>
          <cell r="AU3038">
            <v>0</v>
          </cell>
          <cell r="AV3038" t="str">
            <v>sc</v>
          </cell>
        </row>
        <row r="3039">
          <cell r="AP3039">
            <v>471617</v>
          </cell>
          <cell r="AQ3039">
            <v>8011994</v>
          </cell>
          <cell r="AR3039">
            <v>8</v>
          </cell>
          <cell r="AS3039">
            <v>42409</v>
          </cell>
          <cell r="AT3039" t="str">
            <v>COP-166-2014 Terminado Construcción FDL KENNEDY Circuito Movilidad  Intervenido no reservado en el IDU-</v>
          </cell>
          <cell r="AU3039">
            <v>0</v>
          </cell>
          <cell r="AV3039" t="str">
            <v>sc</v>
          </cell>
        </row>
        <row r="3040">
          <cell r="AP3040">
            <v>471627</v>
          </cell>
          <cell r="AQ3040">
            <v>8012056</v>
          </cell>
          <cell r="AR3040">
            <v>8</v>
          </cell>
          <cell r="AS3040">
            <v>42313</v>
          </cell>
          <cell r="AT3040" t="str">
            <v>IDU-73-2008 Terminado Reconstrucción IDU Circuito Movilidad  -</v>
          </cell>
          <cell r="AU3040">
            <v>0</v>
          </cell>
          <cell r="AV3040" t="str">
            <v>sc</v>
          </cell>
        </row>
        <row r="3041">
          <cell r="AP3041">
            <v>471698</v>
          </cell>
          <cell r="AQ3041">
            <v>8012131</v>
          </cell>
          <cell r="AR3041">
            <v>8</v>
          </cell>
          <cell r="AS3041">
            <v>42731</v>
          </cell>
          <cell r="AT3041" t="str">
            <v>SD Reservado Mantenimiento Rutinario IDU Circuito Movilidad EJECUCION SITP 2016 -</v>
          </cell>
          <cell r="AU3041">
            <v>0</v>
          </cell>
          <cell r="AV3041" t="str">
            <v>sc</v>
          </cell>
        </row>
        <row r="3042">
          <cell r="AP3042">
            <v>471735</v>
          </cell>
          <cell r="AQ3042">
            <v>8012172</v>
          </cell>
          <cell r="AR3042">
            <v>8</v>
          </cell>
          <cell r="AS3042">
            <v>42731</v>
          </cell>
          <cell r="AT3042" t="str">
            <v>SD Reservado Mantenimiento Rutinario IDU Circuito Movilidad EJECUCION SITP 2016 -</v>
          </cell>
          <cell r="AU3042">
            <v>0</v>
          </cell>
          <cell r="AV3042" t="str">
            <v>sc</v>
          </cell>
        </row>
        <row r="3043">
          <cell r="AP3043">
            <v>471750</v>
          </cell>
          <cell r="AQ3043">
            <v>8012189</v>
          </cell>
          <cell r="AR3043">
            <v>8</v>
          </cell>
          <cell r="AS3043">
            <v>42313</v>
          </cell>
          <cell r="AT3043" t="str">
            <v>IDU-73-2008 Terminado Rehabilitación IDU Circuito Movilidad  -</v>
          </cell>
          <cell r="AU3043">
            <v>0</v>
          </cell>
          <cell r="AV3043" t="str">
            <v>sc</v>
          </cell>
        </row>
        <row r="3044">
          <cell r="AP3044">
            <v>471873</v>
          </cell>
          <cell r="AQ3044">
            <v>8012346</v>
          </cell>
          <cell r="AR3044">
            <v>8</v>
          </cell>
          <cell r="AS3044">
            <v>42313</v>
          </cell>
          <cell r="AT3044" t="str">
            <v>IDU-73-2008 Terminado Reconstrucción IDU Circuito Movilidad  -</v>
          </cell>
          <cell r="AU3044">
            <v>0</v>
          </cell>
          <cell r="AV3044" t="str">
            <v>sc</v>
          </cell>
        </row>
        <row r="3045">
          <cell r="AP3045">
            <v>471900</v>
          </cell>
          <cell r="AQ3045">
            <v>8012381</v>
          </cell>
          <cell r="AR3045">
            <v>8</v>
          </cell>
          <cell r="AS3045">
            <v>42768</v>
          </cell>
          <cell r="AT3045" t="str">
            <v>SD Reservado Acciones de Movilidad UAERMV Circuito Movilidad Salvando Vidas -</v>
          </cell>
          <cell r="AU3045">
            <v>0</v>
          </cell>
          <cell r="AV3045" t="str">
            <v>sc</v>
          </cell>
        </row>
        <row r="3046">
          <cell r="AP3046">
            <v>471922</v>
          </cell>
          <cell r="AQ3046">
            <v>8012406</v>
          </cell>
          <cell r="AR3046">
            <v>8</v>
          </cell>
          <cell r="AS3046">
            <v>41481</v>
          </cell>
          <cell r="AT3046" t="str">
            <v>SD Terminado Mantenimiento Periódico UAERMV Circuito Movilidad  -</v>
          </cell>
          <cell r="AU3046">
            <v>0</v>
          </cell>
          <cell r="AV3046" t="str">
            <v>sc</v>
          </cell>
        </row>
        <row r="3047">
          <cell r="AP3047">
            <v>471925</v>
          </cell>
          <cell r="AQ3047">
            <v>8012408</v>
          </cell>
          <cell r="AR3047">
            <v>8</v>
          </cell>
          <cell r="AS3047">
            <v>42313</v>
          </cell>
          <cell r="AT3047" t="str">
            <v>IDU-067-2012 Terminado Acciones de Movilidad IDU Intermedia  -</v>
          </cell>
          <cell r="AU3047">
            <v>0</v>
          </cell>
          <cell r="AV3047" t="str">
            <v>sc</v>
          </cell>
        </row>
        <row r="3048">
          <cell r="AP3048">
            <v>471926</v>
          </cell>
          <cell r="AQ3048">
            <v>8012410</v>
          </cell>
          <cell r="AR3048">
            <v>8</v>
          </cell>
          <cell r="AS3048">
            <v>42313</v>
          </cell>
          <cell r="AT3048" t="str">
            <v>IDU-067-2012 Terminado Acciones de Movilidad IDU Circuito Movilidad  -</v>
          </cell>
          <cell r="AU3048">
            <v>0</v>
          </cell>
          <cell r="AV3048" t="str">
            <v>VIABLE</v>
          </cell>
        </row>
        <row r="3049">
          <cell r="AP3049">
            <v>471930</v>
          </cell>
          <cell r="AQ3049">
            <v>8012414</v>
          </cell>
          <cell r="AR3049">
            <v>8</v>
          </cell>
          <cell r="AS3049">
            <v>42313</v>
          </cell>
          <cell r="AT3049" t="str">
            <v>IDU-067-2012 Terminado Acciones de Movilidad IDU Circuito Movilidad  -</v>
          </cell>
          <cell r="AU3049">
            <v>0</v>
          </cell>
          <cell r="AV3049" t="str">
            <v>VIABLE</v>
          </cell>
        </row>
        <row r="3050">
          <cell r="AP3050">
            <v>471933</v>
          </cell>
          <cell r="AQ3050">
            <v>8012415</v>
          </cell>
          <cell r="AR3050">
            <v>8</v>
          </cell>
          <cell r="AS3050">
            <v>42313</v>
          </cell>
          <cell r="AT3050" t="str">
            <v>IDU-067-2012 Terminado Acciones de Movilidad IDU Circuito Movilidad  -</v>
          </cell>
          <cell r="AU3050">
            <v>0</v>
          </cell>
          <cell r="AV3050" t="str">
            <v>VIABLE</v>
          </cell>
        </row>
        <row r="3051">
          <cell r="AP3051">
            <v>471968</v>
          </cell>
          <cell r="AQ3051">
            <v>8012454</v>
          </cell>
          <cell r="AR3051">
            <v>8</v>
          </cell>
          <cell r="AS3051">
            <v>42409</v>
          </cell>
          <cell r="AT3051" t="str">
            <v>IDU-1707-2014 Terminado Rehabilitación IDU Circuito Movilidad  -Anden 3-POLIZA ESTABILIDAD ACTIVA</v>
          </cell>
          <cell r="AU3051">
            <v>43748</v>
          </cell>
          <cell r="AV3051" t="str">
            <v>sc</v>
          </cell>
        </row>
        <row r="3052">
          <cell r="AP3052">
            <v>471973</v>
          </cell>
          <cell r="AQ3052">
            <v>8012459</v>
          </cell>
          <cell r="AR3052">
            <v>8</v>
          </cell>
          <cell r="AS3052">
            <v>42768</v>
          </cell>
          <cell r="AT3052" t="str">
            <v>SD Reservado Acciones de Movilidad UAERMV Circuito Movilidad Salvando Vidas -</v>
          </cell>
          <cell r="AU3052">
            <v>0</v>
          </cell>
          <cell r="AV3052" t="str">
            <v>sc</v>
          </cell>
        </row>
        <row r="3053">
          <cell r="AP3053">
            <v>473598</v>
          </cell>
          <cell r="AQ3053">
            <v>8012191</v>
          </cell>
          <cell r="AR3053">
            <v>8</v>
          </cell>
          <cell r="AS3053">
            <v>42313</v>
          </cell>
          <cell r="AT3053" t="str">
            <v>IDU-73-2008 Terminado Rehabilitación IDU Circuito Movilidad  -</v>
          </cell>
          <cell r="AU3053">
            <v>0</v>
          </cell>
          <cell r="AV3053" t="str">
            <v>sc</v>
          </cell>
        </row>
        <row r="3054">
          <cell r="AP3054">
            <v>473606</v>
          </cell>
          <cell r="AQ3054">
            <v>8012359</v>
          </cell>
          <cell r="AR3054">
            <v>8</v>
          </cell>
          <cell r="AS3054">
            <v>41579</v>
          </cell>
          <cell r="AT3054" t="str">
            <v>SD Terminado Rehabilitación UAERMV Circuito Movilidad  -</v>
          </cell>
          <cell r="AU3054">
            <v>0</v>
          </cell>
          <cell r="AV3054" t="str">
            <v>sc</v>
          </cell>
        </row>
        <row r="3055">
          <cell r="AP3055">
            <v>500266</v>
          </cell>
          <cell r="AQ3055">
            <v>8012709</v>
          </cell>
          <cell r="AR3055">
            <v>8</v>
          </cell>
          <cell r="AS3055">
            <v>42731</v>
          </cell>
          <cell r="AT3055" t="str">
            <v>SD Reservado Mejoramiento con Material Fresado IDU Circuito Movilidad EJECUCION SITP 2016 -</v>
          </cell>
          <cell r="AU3055">
            <v>0</v>
          </cell>
          <cell r="AV3055" t="str">
            <v>sc</v>
          </cell>
        </row>
        <row r="3056">
          <cell r="AP3056">
            <v>502673</v>
          </cell>
          <cell r="AQ3056">
            <v>8012584</v>
          </cell>
          <cell r="AR3056">
            <v>8</v>
          </cell>
          <cell r="AS3056">
            <v>42412</v>
          </cell>
          <cell r="AT3056" t="str">
            <v>IDU-1806-2015 Contratado Mantenimiento Periódico IDU Arterial BRIGADA DE REACCIÓN VIAL -</v>
          </cell>
          <cell r="AU3056">
            <v>0</v>
          </cell>
          <cell r="AV3056" t="str">
            <v>sc</v>
          </cell>
        </row>
        <row r="3057">
          <cell r="AP3057">
            <v>502675</v>
          </cell>
          <cell r="AQ3057">
            <v>8012584</v>
          </cell>
          <cell r="AR3057">
            <v>8</v>
          </cell>
          <cell r="AS3057">
            <v>42412</v>
          </cell>
          <cell r="AT3057" t="str">
            <v>IDU-1806-2015 Contratado Mantenimiento Periódico IDU Arterial BRIGADA DE REACCIÓN VIAL -</v>
          </cell>
          <cell r="AU3057">
            <v>0</v>
          </cell>
          <cell r="AV3057" t="str">
            <v>sc</v>
          </cell>
        </row>
        <row r="3058">
          <cell r="AP3058">
            <v>502677</v>
          </cell>
          <cell r="AQ3058">
            <v>8012584</v>
          </cell>
          <cell r="AR3058">
            <v>8</v>
          </cell>
          <cell r="AS3058">
            <v>42412</v>
          </cell>
          <cell r="AT3058" t="str">
            <v>IDU-1806-2015 Contratado Mantenimiento Periódico IDU Arterial BRIGADA DE REACCIÓN VIAL -</v>
          </cell>
          <cell r="AU3058">
            <v>0</v>
          </cell>
          <cell r="AV3058" t="str">
            <v>sc</v>
          </cell>
        </row>
        <row r="3059">
          <cell r="AP3059">
            <v>502679</v>
          </cell>
          <cell r="AQ3059">
            <v>8012584</v>
          </cell>
          <cell r="AR3059">
            <v>8</v>
          </cell>
          <cell r="AS3059">
            <v>42412</v>
          </cell>
          <cell r="AT3059" t="str">
            <v>IDU-1806-2015 Contratado Mantenimiento Periódico IDU Arterial BRIGADA DE REACCIÓN VIAL -</v>
          </cell>
          <cell r="AU3059">
            <v>0</v>
          </cell>
          <cell r="AV3059" t="str">
            <v>sc</v>
          </cell>
        </row>
        <row r="3060">
          <cell r="AP3060">
            <v>502714</v>
          </cell>
          <cell r="AQ3060">
            <v>8004900</v>
          </cell>
          <cell r="AR3060">
            <v>8</v>
          </cell>
          <cell r="AS3060">
            <v>42412</v>
          </cell>
          <cell r="AT3060" t="str">
            <v>IDU-1806-2015 Contratado Mantenimiento Periódico IDU Arterial BRIGADA DE REACCIÓN VIAL -</v>
          </cell>
          <cell r="AU3060">
            <v>0</v>
          </cell>
          <cell r="AV3060" t="str">
            <v>sc</v>
          </cell>
        </row>
        <row r="3061">
          <cell r="AP3061">
            <v>502716</v>
          </cell>
          <cell r="AQ3061">
            <v>8004900</v>
          </cell>
          <cell r="AR3061">
            <v>8</v>
          </cell>
          <cell r="AS3061">
            <v>42412</v>
          </cell>
          <cell r="AT3061" t="str">
            <v>IDU-1806-2015 Contratado Mantenimiento Periódico IDU Arterial BRIGADA DE REACCIÓN VIAL -</v>
          </cell>
          <cell r="AU3061">
            <v>0</v>
          </cell>
          <cell r="AV3061" t="str">
            <v>sc</v>
          </cell>
        </row>
        <row r="3062">
          <cell r="AP3062">
            <v>502718</v>
          </cell>
          <cell r="AQ3062">
            <v>8004900</v>
          </cell>
          <cell r="AR3062">
            <v>8</v>
          </cell>
          <cell r="AS3062">
            <v>42412</v>
          </cell>
          <cell r="AT3062" t="str">
            <v>IDU-1806-2015 Contratado Mantenimiento Periódico IDU Arterial BRIGADA DE REACCIÓN VIAL -</v>
          </cell>
          <cell r="AU3062">
            <v>0</v>
          </cell>
          <cell r="AV3062" t="str">
            <v>sc</v>
          </cell>
        </row>
        <row r="3063">
          <cell r="AP3063">
            <v>502720</v>
          </cell>
          <cell r="AQ3063">
            <v>8004900</v>
          </cell>
          <cell r="AR3063">
            <v>8</v>
          </cell>
          <cell r="AS3063">
            <v>42412</v>
          </cell>
          <cell r="AT3063" t="str">
            <v>IDU-1806-2015 Contratado Mantenimiento Periódico IDU Arterial BRIGADA DE REACCIÓN VIAL -</v>
          </cell>
          <cell r="AU3063">
            <v>0</v>
          </cell>
          <cell r="AV3063" t="str">
            <v>sc</v>
          </cell>
        </row>
        <row r="3064">
          <cell r="AP3064">
            <v>508678</v>
          </cell>
          <cell r="AQ3064">
            <v>8011597</v>
          </cell>
          <cell r="AR3064">
            <v>8</v>
          </cell>
          <cell r="AS3064">
            <v>42412</v>
          </cell>
          <cell r="AT3064" t="str">
            <v>IDU-1806-2015 Contratado Mantenimiento Periódico IDU Arterial BRIGADA DE REACCIÓN VIAL -</v>
          </cell>
          <cell r="AU3064">
            <v>0</v>
          </cell>
          <cell r="AV3064" t="str">
            <v>sc</v>
          </cell>
        </row>
        <row r="3065">
          <cell r="AP3065">
            <v>508681</v>
          </cell>
          <cell r="AQ3065">
            <v>8011583</v>
          </cell>
          <cell r="AR3065">
            <v>8</v>
          </cell>
          <cell r="AS3065">
            <v>42412</v>
          </cell>
          <cell r="AT3065" t="str">
            <v>IDU-1806-2015 Contratado Mantenimiento Periódico IDU Arterial BRIGADA DE REACCIÓN VIAL -</v>
          </cell>
          <cell r="AU3065">
            <v>0</v>
          </cell>
          <cell r="AV3065" t="str">
            <v>sc</v>
          </cell>
        </row>
        <row r="3066">
          <cell r="AP3066">
            <v>508687</v>
          </cell>
          <cell r="AQ3066">
            <v>8011583</v>
          </cell>
          <cell r="AR3066">
            <v>8</v>
          </cell>
          <cell r="AS3066">
            <v>42412</v>
          </cell>
          <cell r="AT3066" t="str">
            <v>IDU-1806-2015 Contratado Mantenimiento Periódico IDU Arterial BRIGADA DE REACCIÓN VIAL -</v>
          </cell>
          <cell r="AU3066">
            <v>0</v>
          </cell>
          <cell r="AV3066" t="str">
            <v>sc</v>
          </cell>
        </row>
        <row r="3067">
          <cell r="AP3067">
            <v>508980</v>
          </cell>
          <cell r="AQ3067">
            <v>50008335</v>
          </cell>
          <cell r="AR3067">
            <v>8</v>
          </cell>
          <cell r="AS3067">
            <v>42667</v>
          </cell>
          <cell r="AT3067" t="str">
            <v>SD Terminado Parcheo UAERMV Arterial SD -</v>
          </cell>
          <cell r="AU3067">
            <v>512094</v>
          </cell>
          <cell r="AV3067" t="str">
            <v>sc</v>
          </cell>
        </row>
        <row r="3068">
          <cell r="AP3068">
            <v>508982</v>
          </cell>
          <cell r="AQ3068">
            <v>50008335</v>
          </cell>
          <cell r="AR3068">
            <v>8</v>
          </cell>
          <cell r="AS3068">
            <v>42412</v>
          </cell>
          <cell r="AT3068" t="str">
            <v>IDU-1806-2015 Contratado Mantenimiento Periódico IDU Arterial BRIGADA DE REACCIÓN VIAL -</v>
          </cell>
          <cell r="AU3068">
            <v>512167</v>
          </cell>
          <cell r="AV3068" t="str">
            <v>sc</v>
          </cell>
        </row>
        <row r="3069">
          <cell r="AP3069">
            <v>508984</v>
          </cell>
          <cell r="AQ3069">
            <v>50008335</v>
          </cell>
          <cell r="AR3069">
            <v>8</v>
          </cell>
          <cell r="AS3069">
            <v>42412</v>
          </cell>
          <cell r="AT3069" t="str">
            <v>IDU-1806-2015 Contratado Mantenimiento Periódico IDU Arterial BRIGADA DE REACCIÓN VIAL -</v>
          </cell>
          <cell r="AU3069">
            <v>512170</v>
          </cell>
          <cell r="AV3069" t="str">
            <v>sc</v>
          </cell>
        </row>
        <row r="3070">
          <cell r="AP3070">
            <v>508986</v>
          </cell>
          <cell r="AQ3070">
            <v>50008335</v>
          </cell>
          <cell r="AR3070">
            <v>8</v>
          </cell>
          <cell r="AS3070">
            <v>42667</v>
          </cell>
          <cell r="AT3070" t="str">
            <v>SD Terminado Parcheo UAERMV Arterial SD -</v>
          </cell>
          <cell r="AU3070">
            <v>512158</v>
          </cell>
          <cell r="AV3070" t="str">
            <v>sc</v>
          </cell>
        </row>
        <row r="3071">
          <cell r="AP3071">
            <v>508989</v>
          </cell>
          <cell r="AQ3071">
            <v>8012643</v>
          </cell>
          <cell r="AR3071">
            <v>8</v>
          </cell>
          <cell r="AS3071">
            <v>42412</v>
          </cell>
          <cell r="AT3071" t="str">
            <v>IDU-1806-2015 Contratado Mantenimiento Periódico IDU Arterial BRIGADA DE REACCIÓN VIAL -</v>
          </cell>
          <cell r="AU3071">
            <v>511430</v>
          </cell>
          <cell r="AV3071" t="str">
            <v>sc</v>
          </cell>
        </row>
        <row r="3072">
          <cell r="AP3072">
            <v>508992</v>
          </cell>
          <cell r="AQ3072">
            <v>8012656</v>
          </cell>
          <cell r="AR3072">
            <v>8</v>
          </cell>
          <cell r="AS3072">
            <v>42412</v>
          </cell>
          <cell r="AT3072" t="str">
            <v>IDU-1806-2015 Contratado Mantenimiento Periódico IDU Arterial BRIGADA DE REACCIÓN VIAL -</v>
          </cell>
          <cell r="AU3072">
            <v>512176</v>
          </cell>
          <cell r="AV3072" t="str">
            <v>sc</v>
          </cell>
        </row>
        <row r="3073">
          <cell r="AP3073">
            <v>508994</v>
          </cell>
          <cell r="AQ3073">
            <v>8012656</v>
          </cell>
          <cell r="AR3073">
            <v>8</v>
          </cell>
          <cell r="AS3073">
            <v>42412</v>
          </cell>
          <cell r="AT3073" t="str">
            <v>IDU-1806-2015 Contratado Mantenimiento Periódico IDU Arterial BRIGADA DE REACCIÓN VIAL -</v>
          </cell>
          <cell r="AU3073">
            <v>512173</v>
          </cell>
          <cell r="AV3073" t="str">
            <v>sc</v>
          </cell>
        </row>
        <row r="3074">
          <cell r="AP3074">
            <v>508996</v>
          </cell>
          <cell r="AQ3074">
            <v>8012656</v>
          </cell>
          <cell r="AR3074">
            <v>8</v>
          </cell>
          <cell r="AS3074">
            <v>42412</v>
          </cell>
          <cell r="AT3074" t="str">
            <v>IDU-1806-2015 Contratado Mantenimiento Periódico IDU Arterial BRIGADA DE REACCIÓN VIAL -</v>
          </cell>
          <cell r="AU3074">
            <v>91024602</v>
          </cell>
          <cell r="AV3074" t="str">
            <v>sc</v>
          </cell>
        </row>
        <row r="3075">
          <cell r="AP3075">
            <v>508998</v>
          </cell>
          <cell r="AQ3075">
            <v>8012656</v>
          </cell>
          <cell r="AR3075">
            <v>8</v>
          </cell>
          <cell r="AS3075">
            <v>42412</v>
          </cell>
          <cell r="AT3075" t="str">
            <v>IDU-1806-2015 Contratado Mantenimiento Periódico IDU Arterial BRIGADA DE REACCIÓN VIAL -</v>
          </cell>
          <cell r="AU3075">
            <v>512067</v>
          </cell>
          <cell r="AV3075" t="str">
            <v>sc</v>
          </cell>
        </row>
        <row r="3076">
          <cell r="AP3076">
            <v>509001</v>
          </cell>
          <cell r="AQ3076">
            <v>8009365</v>
          </cell>
          <cell r="AR3076">
            <v>8</v>
          </cell>
          <cell r="AS3076">
            <v>42412</v>
          </cell>
          <cell r="AT3076" t="str">
            <v>IDU-1806-2015 Contratado Mantenimiento Periódico IDU Arterial BRIGADA DE REACCIÓN VIAL -</v>
          </cell>
          <cell r="AU3076">
            <v>512044</v>
          </cell>
          <cell r="AV3076" t="str">
            <v>sc</v>
          </cell>
        </row>
        <row r="3077">
          <cell r="AP3077">
            <v>509003</v>
          </cell>
          <cell r="AQ3077">
            <v>8009365</v>
          </cell>
          <cell r="AR3077">
            <v>8</v>
          </cell>
          <cell r="AS3077">
            <v>42412</v>
          </cell>
          <cell r="AT3077" t="str">
            <v>IDU-1806-2015 Contratado Mantenimiento Periódico IDU Arterial BRIGADA DE REACCIÓN VIAL -</v>
          </cell>
          <cell r="AU3077">
            <v>512075</v>
          </cell>
          <cell r="AV3077" t="str">
            <v>sc</v>
          </cell>
        </row>
        <row r="3078">
          <cell r="AP3078">
            <v>509005</v>
          </cell>
          <cell r="AQ3078">
            <v>8009365</v>
          </cell>
          <cell r="AR3078">
            <v>8</v>
          </cell>
          <cell r="AS3078">
            <v>42412</v>
          </cell>
          <cell r="AT3078" t="str">
            <v>IDU-1806-2015 Contratado Mantenimiento Periódico IDU Arterial BRIGADA DE REACCIÓN VIAL -</v>
          </cell>
          <cell r="AU3078">
            <v>512086</v>
          </cell>
          <cell r="AV3078" t="str">
            <v>sc</v>
          </cell>
        </row>
        <row r="3079">
          <cell r="AP3079">
            <v>509007</v>
          </cell>
          <cell r="AQ3079">
            <v>8009365</v>
          </cell>
          <cell r="AR3079">
            <v>8</v>
          </cell>
          <cell r="AS3079">
            <v>42412</v>
          </cell>
          <cell r="AT3079" t="str">
            <v>IDU-1806-2015 Contratado Mantenimiento Periódico IDU Arterial BRIGADA DE REACCIÓN VIAL -</v>
          </cell>
          <cell r="AU3079">
            <v>506541</v>
          </cell>
          <cell r="AV3079" t="str">
            <v>sc</v>
          </cell>
        </row>
        <row r="3080">
          <cell r="AP3080">
            <v>509012</v>
          </cell>
          <cell r="AQ3080">
            <v>8006748</v>
          </cell>
          <cell r="AR3080">
            <v>8</v>
          </cell>
          <cell r="AS3080">
            <v>42667</v>
          </cell>
          <cell r="AT3080" t="str">
            <v>SD Terminado Parcheo UAERMV Arterial SD -Calzada6-POLIZA ESTABILIDAD ACTIVA</v>
          </cell>
          <cell r="AU3080">
            <v>24120929</v>
          </cell>
          <cell r="AV3080" t="str">
            <v>sc</v>
          </cell>
        </row>
        <row r="3081">
          <cell r="AP3081">
            <v>509014</v>
          </cell>
          <cell r="AQ3081">
            <v>8006748</v>
          </cell>
          <cell r="AR3081">
            <v>8</v>
          </cell>
          <cell r="AS3081">
            <v>42412</v>
          </cell>
          <cell r="AT3081" t="str">
            <v>IDU-1806-2015 Contratado Mantenimiento Periódico IDU Arterial BRIGADA DE REACCIÓN VIAL -Calzada6-POLIZA ESTABILIDAD ACTIVA</v>
          </cell>
          <cell r="AU3081">
            <v>24120928</v>
          </cell>
          <cell r="AV3081" t="str">
            <v>sc</v>
          </cell>
        </row>
        <row r="3082">
          <cell r="AP3082">
            <v>509016</v>
          </cell>
          <cell r="AQ3082">
            <v>8006748</v>
          </cell>
          <cell r="AR3082">
            <v>8</v>
          </cell>
          <cell r="AS3082">
            <v>42412</v>
          </cell>
          <cell r="AT3082" t="str">
            <v>IDU-1806-2015 Contratado Mantenimiento Periódico IDU Arterial BRIGADA DE REACCIÓN VIAL -Calzada6-POLIZA ESTABILIDAD ACTIVA</v>
          </cell>
          <cell r="AU3082">
            <v>506535</v>
          </cell>
          <cell r="AV3082" t="str">
            <v>sc</v>
          </cell>
        </row>
        <row r="3083">
          <cell r="AP3083">
            <v>509018</v>
          </cell>
          <cell r="AQ3083">
            <v>8006748</v>
          </cell>
          <cell r="AR3083">
            <v>8</v>
          </cell>
          <cell r="AS3083">
            <v>42412</v>
          </cell>
          <cell r="AT3083" t="str">
            <v>IDU-1806-2015 Contratado Mantenimiento Periódico IDU Arterial BRIGADA DE REACCIÓN VIAL -Calzada6-POLIZA ESTABILIDAD ACTIVA</v>
          </cell>
          <cell r="AU3083">
            <v>472614</v>
          </cell>
          <cell r="AV3083" t="str">
            <v>sc</v>
          </cell>
        </row>
        <row r="3084">
          <cell r="AP3084">
            <v>509023</v>
          </cell>
          <cell r="AQ3084">
            <v>8007508</v>
          </cell>
          <cell r="AR3084">
            <v>8</v>
          </cell>
          <cell r="AS3084">
            <v>42412</v>
          </cell>
          <cell r="AT3084" t="str">
            <v>IDU-1806-2015 Contratado Mantenimiento Periódico IDU Arterial BRIGADA DE REACCIÓN VIAL -Calzada4-POLIZA ESTABILIDAD ACTIVA</v>
          </cell>
          <cell r="AU3084">
            <v>506538</v>
          </cell>
          <cell r="AV3084" t="str">
            <v>sc</v>
          </cell>
        </row>
        <row r="3085">
          <cell r="AP3085">
            <v>509025</v>
          </cell>
          <cell r="AQ3085">
            <v>8007508</v>
          </cell>
          <cell r="AR3085">
            <v>8</v>
          </cell>
          <cell r="AS3085">
            <v>42412</v>
          </cell>
          <cell r="AT3085" t="str">
            <v>IDU-1806-2015 Contratado Mantenimiento Periódico IDU Arterial BRIGADA DE REACCIÓN VIAL -Calzada4-POLIZA ESTABILIDAD ACTIVA</v>
          </cell>
          <cell r="AU3085">
            <v>506512</v>
          </cell>
          <cell r="AV3085" t="str">
            <v>sc</v>
          </cell>
        </row>
        <row r="3086">
          <cell r="AP3086">
            <v>509027</v>
          </cell>
          <cell r="AQ3086">
            <v>8007508</v>
          </cell>
          <cell r="AR3086">
            <v>8</v>
          </cell>
          <cell r="AS3086">
            <v>42412</v>
          </cell>
          <cell r="AT3086" t="str">
            <v>IDU-1806-2015 Contratado Mantenimiento Periódico IDU Arterial BRIGADA DE REACCIÓN VIAL -Calzada4-POLIZA ESTABILIDAD ACTIVA</v>
          </cell>
          <cell r="AU3086">
            <v>506514</v>
          </cell>
          <cell r="AV3086" t="str">
            <v>sc</v>
          </cell>
        </row>
        <row r="3087">
          <cell r="AP3087">
            <v>509029</v>
          </cell>
          <cell r="AQ3087">
            <v>8007508</v>
          </cell>
          <cell r="AR3087">
            <v>8</v>
          </cell>
          <cell r="AS3087">
            <v>42412</v>
          </cell>
          <cell r="AT3087" t="str">
            <v>IDU-1806-2015 Contratado Mantenimiento Periódico IDU Arterial BRIGADA DE REACCIÓN VIAL -Calzada4-POLIZA ESTABILIDAD ACTIVA</v>
          </cell>
          <cell r="AU3087">
            <v>180752</v>
          </cell>
          <cell r="AV3087" t="str">
            <v>sc</v>
          </cell>
        </row>
        <row r="3088">
          <cell r="AP3088">
            <v>509046</v>
          </cell>
          <cell r="AQ3088">
            <v>8008510</v>
          </cell>
          <cell r="AR3088">
            <v>8</v>
          </cell>
          <cell r="AS3088">
            <v>42412</v>
          </cell>
          <cell r="AT3088" t="str">
            <v>IDU-1806-2015 Contratado Mantenimiento Periódico IDU Arterial BRIGADA DE REACCIÓN VIAL -</v>
          </cell>
          <cell r="AU3088">
            <v>180754</v>
          </cell>
          <cell r="AV3088" t="str">
            <v>sc</v>
          </cell>
        </row>
        <row r="3089">
          <cell r="AP3089">
            <v>509048</v>
          </cell>
          <cell r="AQ3089">
            <v>8008510</v>
          </cell>
          <cell r="AR3089">
            <v>8</v>
          </cell>
          <cell r="AS3089">
            <v>42412</v>
          </cell>
          <cell r="AT3089" t="str">
            <v>IDU-1806-2015 Contratado Mantenimiento Periódico IDU Arterial BRIGADA DE REACCIÓN VIAL -</v>
          </cell>
          <cell r="AU3089">
            <v>180753</v>
          </cell>
          <cell r="AV3089" t="str">
            <v>sc</v>
          </cell>
        </row>
        <row r="3090">
          <cell r="AP3090">
            <v>509050</v>
          </cell>
          <cell r="AQ3090">
            <v>8008510</v>
          </cell>
          <cell r="AR3090">
            <v>8</v>
          </cell>
          <cell r="AS3090">
            <v>42412</v>
          </cell>
          <cell r="AT3090" t="str">
            <v>IDU-1806-2015 Contratado Mantenimiento Periódico IDU Arterial BRIGADA DE REACCIÓN VIAL -</v>
          </cell>
          <cell r="AU3090">
            <v>180755</v>
          </cell>
          <cell r="AV3090" t="str">
            <v>sc</v>
          </cell>
        </row>
        <row r="3091">
          <cell r="AP3091">
            <v>509052</v>
          </cell>
          <cell r="AQ3091">
            <v>8008510</v>
          </cell>
          <cell r="AR3091">
            <v>8</v>
          </cell>
          <cell r="AS3091">
            <v>42412</v>
          </cell>
          <cell r="AT3091" t="str">
            <v>IDU-1806-2015 Contratado Mantenimiento Periódico IDU Arterial BRIGADA DE REACCIÓN VIAL -</v>
          </cell>
          <cell r="AU3091">
            <v>180845</v>
          </cell>
          <cell r="AV3091" t="str">
            <v>sc</v>
          </cell>
        </row>
        <row r="3092">
          <cell r="AP3092">
            <v>509149</v>
          </cell>
          <cell r="AQ3092">
            <v>16003350</v>
          </cell>
          <cell r="AR3092">
            <v>8</v>
          </cell>
          <cell r="AS3092">
            <v>42412</v>
          </cell>
          <cell r="AT3092" t="str">
            <v>IDU-1806-2015 Contratado Mantenimiento Periódico IDU Arterial BRIGADA DE REACCIÓN VIAL -</v>
          </cell>
          <cell r="AU3092">
            <v>181064</v>
          </cell>
          <cell r="AV3092" t="str">
            <v>sc</v>
          </cell>
        </row>
        <row r="3093">
          <cell r="AP3093">
            <v>509151</v>
          </cell>
          <cell r="AQ3093">
            <v>16003350</v>
          </cell>
          <cell r="AR3093">
            <v>8</v>
          </cell>
          <cell r="AS3093">
            <v>42412</v>
          </cell>
          <cell r="AT3093" t="str">
            <v>IDU-1806-2015 Contratado Mantenimiento Periódico IDU Arterial BRIGADA DE REACCIÓN VIAL -</v>
          </cell>
          <cell r="AU3093">
            <v>181066</v>
          </cell>
          <cell r="AV3093" t="str">
            <v>sc</v>
          </cell>
        </row>
        <row r="3094">
          <cell r="AP3094">
            <v>509153</v>
          </cell>
          <cell r="AQ3094">
            <v>16003350</v>
          </cell>
          <cell r="AR3094">
            <v>8</v>
          </cell>
          <cell r="AS3094">
            <v>42412</v>
          </cell>
          <cell r="AT3094" t="str">
            <v>IDU-1806-2015 Contratado Mantenimiento Periódico IDU Arterial BRIGADA DE REACCIÓN VIAL -</v>
          </cell>
          <cell r="AU3094">
            <v>181067</v>
          </cell>
          <cell r="AV3094" t="str">
            <v>sc</v>
          </cell>
        </row>
        <row r="3095">
          <cell r="AP3095">
            <v>509155</v>
          </cell>
          <cell r="AQ3095">
            <v>16003350</v>
          </cell>
          <cell r="AR3095">
            <v>8</v>
          </cell>
          <cell r="AS3095">
            <v>42412</v>
          </cell>
          <cell r="AT3095" t="str">
            <v>IDU-1806-2015 Contratado Mantenimiento Periódico IDU Arterial BRIGADA DE REACCIÓN VIAL -</v>
          </cell>
          <cell r="AU3095">
            <v>181063</v>
          </cell>
          <cell r="AV3095" t="str">
            <v>sc</v>
          </cell>
        </row>
        <row r="3096">
          <cell r="AP3096">
            <v>509158</v>
          </cell>
          <cell r="AQ3096">
            <v>16002720</v>
          </cell>
          <cell r="AR3096">
            <v>8</v>
          </cell>
          <cell r="AS3096">
            <v>42412</v>
          </cell>
          <cell r="AT3096" t="str">
            <v>IDU-1806-2015 Contratado Mantenimiento Periódico IDU Arterial BRIGADA DE REACCIÓN VIAL -</v>
          </cell>
          <cell r="AU3096">
            <v>180533</v>
          </cell>
          <cell r="AV3096" t="str">
            <v>sc</v>
          </cell>
        </row>
        <row r="3097">
          <cell r="AP3097">
            <v>509160</v>
          </cell>
          <cell r="AQ3097">
            <v>16002720</v>
          </cell>
          <cell r="AR3097">
            <v>8</v>
          </cell>
          <cell r="AS3097">
            <v>42412</v>
          </cell>
          <cell r="AT3097" t="str">
            <v>IDU-1806-2015 Contratado Mantenimiento Periódico IDU Arterial BRIGADA DE REACCIÓN VIAL -</v>
          </cell>
          <cell r="AU3097">
            <v>533917</v>
          </cell>
          <cell r="AV3097" t="str">
            <v>sc</v>
          </cell>
        </row>
        <row r="3098">
          <cell r="AP3098">
            <v>509162</v>
          </cell>
          <cell r="AQ3098">
            <v>16002720</v>
          </cell>
          <cell r="AR3098">
            <v>8</v>
          </cell>
          <cell r="AS3098">
            <v>42412</v>
          </cell>
          <cell r="AT3098" t="str">
            <v>IDU-1806-2015 Contratado Mantenimiento Periódico IDU Arterial BRIGADA DE REACCIÓN VIAL -</v>
          </cell>
          <cell r="AU3098">
            <v>180532</v>
          </cell>
          <cell r="AV3098" t="str">
            <v>sc</v>
          </cell>
        </row>
        <row r="3099">
          <cell r="AP3099">
            <v>509164</v>
          </cell>
          <cell r="AQ3099">
            <v>16002720</v>
          </cell>
          <cell r="AR3099">
            <v>8</v>
          </cell>
          <cell r="AS3099">
            <v>42412</v>
          </cell>
          <cell r="AT3099" t="str">
            <v>IDU-1806-2015 Contratado Mantenimiento Periódico IDU Arterial BRIGADA DE REACCIÓN VIAL -</v>
          </cell>
          <cell r="AU3099">
            <v>181120</v>
          </cell>
          <cell r="AV3099" t="str">
            <v>sc</v>
          </cell>
        </row>
        <row r="3100">
          <cell r="AP3100">
            <v>509167</v>
          </cell>
          <cell r="AQ3100">
            <v>16004007</v>
          </cell>
          <cell r="AR3100">
            <v>8</v>
          </cell>
          <cell r="AS3100">
            <v>42412</v>
          </cell>
          <cell r="AT3100" t="str">
            <v>IDU-1806-2015 Contratado Mantenimiento Periódico IDU Arterial BRIGADA DE REACCIÓN VIAL -</v>
          </cell>
          <cell r="AV3100" t="str">
            <v>sc</v>
          </cell>
        </row>
        <row r="3101">
          <cell r="AP3101">
            <v>509169</v>
          </cell>
          <cell r="AQ3101">
            <v>16004007</v>
          </cell>
          <cell r="AR3101">
            <v>8</v>
          </cell>
          <cell r="AS3101">
            <v>42412</v>
          </cell>
          <cell r="AT3101" t="str">
            <v>IDU-1806-2015 Contratado Mantenimiento Periódico IDU Arterial BRIGADA DE REACCIÓN VIAL -</v>
          </cell>
          <cell r="AV3101" t="str">
            <v>sc</v>
          </cell>
        </row>
        <row r="3102">
          <cell r="AP3102">
            <v>509171</v>
          </cell>
          <cell r="AQ3102">
            <v>16004007</v>
          </cell>
          <cell r="AR3102">
            <v>8</v>
          </cell>
          <cell r="AS3102">
            <v>42412</v>
          </cell>
          <cell r="AT3102" t="str">
            <v>IDU-1806-2015 Contratado Mantenimiento Periódico IDU Arterial BRIGADA DE REACCIÓN VIAL -</v>
          </cell>
          <cell r="AV3102" t="str">
            <v>sc</v>
          </cell>
        </row>
        <row r="3103">
          <cell r="AP3103">
            <v>509173</v>
          </cell>
          <cell r="AQ3103">
            <v>16004007</v>
          </cell>
          <cell r="AR3103">
            <v>8</v>
          </cell>
          <cell r="AS3103">
            <v>42412</v>
          </cell>
          <cell r="AT3103" t="str">
            <v>IDU-1806-2015 Contratado Mantenimiento Periódico IDU Arterial BRIGADA DE REACCIÓN VIAL -</v>
          </cell>
          <cell r="AV3103" t="str">
            <v>sc</v>
          </cell>
        </row>
        <row r="3104">
          <cell r="AP3104">
            <v>509176</v>
          </cell>
          <cell r="AQ3104">
            <v>16003935</v>
          </cell>
          <cell r="AR3104">
            <v>8</v>
          </cell>
          <cell r="AS3104">
            <v>42412</v>
          </cell>
          <cell r="AT3104" t="str">
            <v>IDU-1806-2015 Contratado Mantenimiento Periódico IDU Arterial BRIGADA DE REACCIÓN VIAL -</v>
          </cell>
          <cell r="AV3104" t="str">
            <v>sc</v>
          </cell>
        </row>
        <row r="3105">
          <cell r="AP3105">
            <v>509178</v>
          </cell>
          <cell r="AQ3105">
            <v>16003935</v>
          </cell>
          <cell r="AR3105">
            <v>8</v>
          </cell>
          <cell r="AS3105">
            <v>42412</v>
          </cell>
          <cell r="AT3105" t="str">
            <v>IDU-1806-2015 Contratado Mantenimiento Periódico IDU Arterial BRIGADA DE REACCIÓN VIAL -</v>
          </cell>
          <cell r="AV3105" t="str">
            <v>sc</v>
          </cell>
        </row>
        <row r="3106">
          <cell r="AP3106">
            <v>509180</v>
          </cell>
          <cell r="AQ3106">
            <v>16003935</v>
          </cell>
          <cell r="AR3106">
            <v>8</v>
          </cell>
          <cell r="AS3106">
            <v>42412</v>
          </cell>
          <cell r="AT3106" t="str">
            <v>IDU-1806-2015 Contratado Mantenimiento Periódico IDU Arterial BRIGADA DE REACCIÓN VIAL -</v>
          </cell>
          <cell r="AV3106" t="str">
            <v>sc</v>
          </cell>
        </row>
        <row r="3107">
          <cell r="AP3107">
            <v>509182</v>
          </cell>
          <cell r="AQ3107">
            <v>16003935</v>
          </cell>
          <cell r="AR3107">
            <v>8</v>
          </cell>
          <cell r="AS3107">
            <v>42412</v>
          </cell>
          <cell r="AT3107" t="str">
            <v>IDU-1806-2015 Contratado Mantenimiento Periódico IDU Arterial BRIGADA DE REACCIÓN VIAL -</v>
          </cell>
          <cell r="AV3107" t="str">
            <v>sc</v>
          </cell>
        </row>
        <row r="3108">
          <cell r="AP3108">
            <v>509185</v>
          </cell>
          <cell r="AQ3108">
            <v>16003815</v>
          </cell>
          <cell r="AR3108">
            <v>8</v>
          </cell>
          <cell r="AS3108">
            <v>42412</v>
          </cell>
          <cell r="AT3108" t="str">
            <v>IDU-1806-2015 Contratado Mantenimiento Periódico IDU Arterial BRIGADA DE REACCIÓN VIAL -</v>
          </cell>
          <cell r="AV3108" t="str">
            <v>sc</v>
          </cell>
        </row>
        <row r="3109">
          <cell r="AP3109">
            <v>509187</v>
          </cell>
          <cell r="AQ3109">
            <v>16003815</v>
          </cell>
          <cell r="AR3109">
            <v>8</v>
          </cell>
          <cell r="AS3109">
            <v>42412</v>
          </cell>
          <cell r="AT3109" t="str">
            <v>IDU-1806-2015 Contratado Mantenimiento Periódico IDU Arterial BRIGADA DE REACCIÓN VIAL -</v>
          </cell>
          <cell r="AV3109" t="str">
            <v>sc</v>
          </cell>
        </row>
        <row r="3110">
          <cell r="AP3110">
            <v>509189</v>
          </cell>
          <cell r="AQ3110">
            <v>16003815</v>
          </cell>
          <cell r="AR3110">
            <v>8</v>
          </cell>
          <cell r="AS3110">
            <v>42412</v>
          </cell>
          <cell r="AT3110" t="str">
            <v>IDU-1806-2015 Contratado Mantenimiento Periódico IDU Arterial BRIGADA DE REACCIÓN VIAL -</v>
          </cell>
          <cell r="AV3110" t="str">
            <v>sc</v>
          </cell>
        </row>
        <row r="3111">
          <cell r="AP3111">
            <v>509191</v>
          </cell>
          <cell r="AQ3111">
            <v>16003815</v>
          </cell>
          <cell r="AR3111">
            <v>8</v>
          </cell>
          <cell r="AS3111">
            <v>42412</v>
          </cell>
          <cell r="AT3111" t="str">
            <v>IDU-1806-2015 Contratado Mantenimiento Periódico IDU Arterial BRIGADA DE REACCIÓN VIAL -</v>
          </cell>
          <cell r="AV3111" t="str">
            <v>sc</v>
          </cell>
        </row>
        <row r="3112">
          <cell r="AP3112">
            <v>509194</v>
          </cell>
          <cell r="AQ3112">
            <v>16003755</v>
          </cell>
          <cell r="AR3112">
            <v>8</v>
          </cell>
          <cell r="AS3112">
            <v>42412</v>
          </cell>
          <cell r="AT3112" t="str">
            <v>IDU-1806-2015 Contratado Mantenimiento Periódico IDU Arterial BRIGADA DE REACCIÓN VIAL -</v>
          </cell>
          <cell r="AV3112" t="str">
            <v>sc</v>
          </cell>
        </row>
        <row r="3113">
          <cell r="AP3113">
            <v>509196</v>
          </cell>
          <cell r="AQ3113">
            <v>16003755</v>
          </cell>
          <cell r="AR3113">
            <v>8</v>
          </cell>
          <cell r="AS3113">
            <v>42412</v>
          </cell>
          <cell r="AT3113" t="str">
            <v>IDU-1806-2015 Contratado Mantenimiento Periódico IDU Arterial BRIGADA DE REACCIÓN VIAL -</v>
          </cell>
          <cell r="AV3113" t="str">
            <v>sc</v>
          </cell>
        </row>
        <row r="3114">
          <cell r="AP3114">
            <v>509198</v>
          </cell>
          <cell r="AQ3114">
            <v>16003755</v>
          </cell>
          <cell r="AR3114">
            <v>8</v>
          </cell>
          <cell r="AS3114">
            <v>42412</v>
          </cell>
          <cell r="AT3114" t="str">
            <v>IDU-1806-2015 Contratado Mantenimiento Periódico IDU Arterial BRIGADA DE REACCIÓN VIAL -</v>
          </cell>
          <cell r="AV3114" t="str">
            <v>sc</v>
          </cell>
        </row>
        <row r="3115">
          <cell r="AP3115">
            <v>509200</v>
          </cell>
          <cell r="AQ3115">
            <v>16003755</v>
          </cell>
          <cell r="AR3115">
            <v>8</v>
          </cell>
          <cell r="AS3115">
            <v>42412</v>
          </cell>
          <cell r="AT3115" t="str">
            <v>IDU-1806-2015 Contratado Mantenimiento Periódico IDU Arterial BRIGADA DE REACCIÓN VIAL -</v>
          </cell>
          <cell r="AV3115" t="str">
            <v>sc</v>
          </cell>
        </row>
        <row r="3116">
          <cell r="AP3116">
            <v>509203</v>
          </cell>
          <cell r="AQ3116">
            <v>16003567</v>
          </cell>
          <cell r="AR3116">
            <v>8</v>
          </cell>
          <cell r="AS3116">
            <v>42412</v>
          </cell>
          <cell r="AT3116" t="str">
            <v>IDU-1806-2015 Contratado Mantenimiento Periódico IDU Arterial BRIGADA DE REACCIÓN VIAL -</v>
          </cell>
          <cell r="AV3116" t="str">
            <v>sc</v>
          </cell>
        </row>
        <row r="3117">
          <cell r="AP3117">
            <v>509205</v>
          </cell>
          <cell r="AQ3117">
            <v>16003567</v>
          </cell>
          <cell r="AR3117">
            <v>8</v>
          </cell>
          <cell r="AS3117">
            <v>42412</v>
          </cell>
          <cell r="AT3117" t="str">
            <v>IDU-1806-2015 Contratado Mantenimiento Periódico IDU Arterial BRIGADA DE REACCIÓN VIAL -</v>
          </cell>
          <cell r="AV3117" t="str">
            <v>sc</v>
          </cell>
        </row>
        <row r="3118">
          <cell r="AP3118">
            <v>509207</v>
          </cell>
          <cell r="AQ3118">
            <v>16003567</v>
          </cell>
          <cell r="AR3118">
            <v>8</v>
          </cell>
          <cell r="AS3118">
            <v>42412</v>
          </cell>
          <cell r="AT3118" t="str">
            <v>IDU-1806-2015 Contratado Mantenimiento Periódico IDU Arterial BRIGADA DE REACCIÓN VIAL -</v>
          </cell>
          <cell r="AV3118" t="str">
            <v>sc</v>
          </cell>
        </row>
        <row r="3119">
          <cell r="AP3119">
            <v>509209</v>
          </cell>
          <cell r="AQ3119">
            <v>16003567</v>
          </cell>
          <cell r="AR3119">
            <v>8</v>
          </cell>
          <cell r="AS3119">
            <v>42412</v>
          </cell>
          <cell r="AT3119" t="str">
            <v>IDU-1806-2015 Contratado Mantenimiento Periódico IDU Arterial BRIGADA DE REACCIÓN VIAL -</v>
          </cell>
          <cell r="AV3119" t="str">
            <v>sc</v>
          </cell>
        </row>
        <row r="3120">
          <cell r="AP3120">
            <v>509212</v>
          </cell>
          <cell r="AQ3120">
            <v>16003486</v>
          </cell>
          <cell r="AR3120">
            <v>8</v>
          </cell>
          <cell r="AS3120">
            <v>42412</v>
          </cell>
          <cell r="AT3120" t="str">
            <v>IDU-1806-2015 Contratado Mantenimiento Periódico IDU Arterial BRIGADA DE REACCIÓN VIAL -</v>
          </cell>
          <cell r="AV3120" t="str">
            <v>sc</v>
          </cell>
        </row>
        <row r="3121">
          <cell r="AP3121">
            <v>509214</v>
          </cell>
          <cell r="AQ3121">
            <v>16003486</v>
          </cell>
          <cell r="AR3121">
            <v>8</v>
          </cell>
          <cell r="AS3121">
            <v>42412</v>
          </cell>
          <cell r="AT3121" t="str">
            <v>IDU-1806-2015 Contratado Mantenimiento Periódico IDU Arterial BRIGADA DE REACCIÓN VIAL -</v>
          </cell>
          <cell r="AV3121" t="str">
            <v>sc</v>
          </cell>
        </row>
        <row r="3122">
          <cell r="AP3122">
            <v>509216</v>
          </cell>
          <cell r="AQ3122">
            <v>16003486</v>
          </cell>
          <cell r="AR3122">
            <v>8</v>
          </cell>
          <cell r="AS3122">
            <v>42412</v>
          </cell>
          <cell r="AT3122" t="str">
            <v>IDU-1806-2015 Contratado Mantenimiento Periódico IDU Arterial BRIGADA DE REACCIÓN VIAL -</v>
          </cell>
          <cell r="AV3122" t="str">
            <v>sc</v>
          </cell>
        </row>
        <row r="3123">
          <cell r="AP3123">
            <v>509218</v>
          </cell>
          <cell r="AQ3123">
            <v>16003486</v>
          </cell>
          <cell r="AR3123">
            <v>8</v>
          </cell>
          <cell r="AS3123">
            <v>42412</v>
          </cell>
          <cell r="AT3123" t="str">
            <v>IDU-1806-2015 Contratado Mantenimiento Periódico IDU Arterial BRIGADA DE REACCIÓN VIAL -</v>
          </cell>
          <cell r="AV3123" t="str">
            <v>sc</v>
          </cell>
        </row>
        <row r="3124">
          <cell r="AP3124">
            <v>509221</v>
          </cell>
          <cell r="AQ3124">
            <v>16003167</v>
          </cell>
          <cell r="AR3124">
            <v>8</v>
          </cell>
          <cell r="AS3124">
            <v>42412</v>
          </cell>
          <cell r="AT3124" t="str">
            <v>IDU-1806-2015 Contratado Mantenimiento Periódico IDU Arterial BRIGADA DE REACCIÓN VIAL -</v>
          </cell>
          <cell r="AV3124" t="str">
            <v>sc</v>
          </cell>
        </row>
        <row r="3125">
          <cell r="AP3125">
            <v>509223</v>
          </cell>
          <cell r="AQ3125">
            <v>16003167</v>
          </cell>
          <cell r="AR3125">
            <v>8</v>
          </cell>
          <cell r="AS3125">
            <v>42412</v>
          </cell>
          <cell r="AT3125" t="str">
            <v>IDU-1806-2015 Contratado Mantenimiento Periódico IDU Arterial BRIGADA DE REACCIÓN VIAL -</v>
          </cell>
          <cell r="AV3125" t="str">
            <v>sc</v>
          </cell>
        </row>
        <row r="3126">
          <cell r="AP3126">
            <v>509225</v>
          </cell>
          <cell r="AQ3126">
            <v>16003167</v>
          </cell>
          <cell r="AR3126">
            <v>8</v>
          </cell>
          <cell r="AS3126">
            <v>42412</v>
          </cell>
          <cell r="AT3126" t="str">
            <v>IDU-1806-2015 Contratado Mantenimiento Periódico IDU Arterial BRIGADA DE REACCIÓN VIAL -</v>
          </cell>
          <cell r="AV3126" t="str">
            <v>sc</v>
          </cell>
        </row>
        <row r="3127">
          <cell r="AP3127">
            <v>509227</v>
          </cell>
          <cell r="AQ3127">
            <v>16003167</v>
          </cell>
          <cell r="AR3127">
            <v>8</v>
          </cell>
          <cell r="AS3127">
            <v>42412</v>
          </cell>
          <cell r="AT3127" t="str">
            <v>IDU-1806-2015 Contratado Mantenimiento Periódico IDU Arterial BRIGADA DE REACCIÓN VIAL -</v>
          </cell>
          <cell r="AV3127" t="str">
            <v>sc</v>
          </cell>
        </row>
        <row r="3128">
          <cell r="AP3128">
            <v>509230</v>
          </cell>
          <cell r="AQ3128">
            <v>16003121</v>
          </cell>
          <cell r="AR3128">
            <v>8</v>
          </cell>
          <cell r="AS3128">
            <v>42412</v>
          </cell>
          <cell r="AT3128" t="str">
            <v>IDU-1806-2015 Contratado Mantenimiento Periódico IDU Arterial BRIGADA DE REACCIÓN VIAL -</v>
          </cell>
          <cell r="AV3128" t="str">
            <v>sc</v>
          </cell>
        </row>
        <row r="3129">
          <cell r="AP3129">
            <v>509232</v>
          </cell>
          <cell r="AQ3129">
            <v>16003121</v>
          </cell>
          <cell r="AR3129">
            <v>8</v>
          </cell>
          <cell r="AS3129">
            <v>42412</v>
          </cell>
          <cell r="AT3129" t="str">
            <v>IDU-1806-2015 Contratado Mantenimiento Periódico IDU Arterial BRIGADA DE REACCIÓN VIAL -</v>
          </cell>
          <cell r="AV3129" t="str">
            <v>sc</v>
          </cell>
        </row>
        <row r="3130">
          <cell r="AP3130">
            <v>509234</v>
          </cell>
          <cell r="AQ3130">
            <v>16003121</v>
          </cell>
          <cell r="AR3130">
            <v>8</v>
          </cell>
          <cell r="AS3130">
            <v>42412</v>
          </cell>
          <cell r="AT3130" t="str">
            <v>IDU-1806-2015 Contratado Mantenimiento Periódico IDU Arterial BRIGADA DE REACCIÓN VIAL -</v>
          </cell>
          <cell r="AV3130" t="str">
            <v>sc</v>
          </cell>
        </row>
        <row r="3131">
          <cell r="AP3131">
            <v>509236</v>
          </cell>
          <cell r="AQ3131">
            <v>16003121</v>
          </cell>
          <cell r="AR3131">
            <v>8</v>
          </cell>
          <cell r="AS3131">
            <v>42412</v>
          </cell>
          <cell r="AT3131" t="str">
            <v>IDU-1806-2015 Contratado Mantenimiento Periódico IDU Arterial BRIGADA DE REACCIÓN VIAL -</v>
          </cell>
          <cell r="AV3131" t="str">
            <v>sc</v>
          </cell>
        </row>
        <row r="3132">
          <cell r="AP3132">
            <v>509239</v>
          </cell>
          <cell r="AQ3132">
            <v>16003064</v>
          </cell>
          <cell r="AR3132">
            <v>8</v>
          </cell>
          <cell r="AS3132">
            <v>42412</v>
          </cell>
          <cell r="AT3132" t="str">
            <v>IDU-1806-2015 Contratado Mantenimiento Periódico IDU Arterial BRIGADA DE REACCIÓN VIAL -</v>
          </cell>
          <cell r="AV3132" t="str">
            <v>sc</v>
          </cell>
        </row>
        <row r="3133">
          <cell r="AP3133">
            <v>509241</v>
          </cell>
          <cell r="AQ3133">
            <v>16003064</v>
          </cell>
          <cell r="AR3133">
            <v>8</v>
          </cell>
          <cell r="AS3133">
            <v>42412</v>
          </cell>
          <cell r="AT3133" t="str">
            <v>IDU-1806-2015 Contratado Mantenimiento Periódico IDU Arterial BRIGADA DE REACCIÓN VIAL -</v>
          </cell>
          <cell r="AV3133" t="str">
            <v>sc</v>
          </cell>
        </row>
        <row r="3134">
          <cell r="AP3134">
            <v>509243</v>
          </cell>
          <cell r="AQ3134">
            <v>16003064</v>
          </cell>
          <cell r="AR3134">
            <v>8</v>
          </cell>
          <cell r="AS3134">
            <v>42412</v>
          </cell>
          <cell r="AT3134" t="str">
            <v>IDU-1806-2015 Contratado Mantenimiento Periódico IDU Arterial BRIGADA DE REACCIÓN VIAL -</v>
          </cell>
          <cell r="AV3134" t="str">
            <v>sc</v>
          </cell>
        </row>
        <row r="3135">
          <cell r="AP3135">
            <v>509245</v>
          </cell>
          <cell r="AQ3135">
            <v>16003064</v>
          </cell>
          <cell r="AR3135">
            <v>8</v>
          </cell>
          <cell r="AS3135">
            <v>42412</v>
          </cell>
          <cell r="AT3135" t="str">
            <v>IDU-1806-2015 Contratado Mantenimiento Periódico IDU Arterial BRIGADA DE REACCIÓN VIAL -</v>
          </cell>
          <cell r="AV3135" t="str">
            <v>sc</v>
          </cell>
        </row>
        <row r="3136">
          <cell r="AP3136">
            <v>509252</v>
          </cell>
          <cell r="AQ3136">
            <v>16002620</v>
          </cell>
          <cell r="AR3136">
            <v>8</v>
          </cell>
          <cell r="AS3136">
            <v>42412</v>
          </cell>
          <cell r="AT3136" t="str">
            <v>IDU-1806-2015 Contratado Mantenimiento Periódico IDU Arterial BRIGADA DE REACCIÓN VIAL -</v>
          </cell>
          <cell r="AV3136" t="str">
            <v>sc</v>
          </cell>
        </row>
        <row r="3137">
          <cell r="AP3137">
            <v>509254</v>
          </cell>
          <cell r="AQ3137">
            <v>16002620</v>
          </cell>
          <cell r="AR3137">
            <v>8</v>
          </cell>
          <cell r="AS3137">
            <v>42412</v>
          </cell>
          <cell r="AT3137" t="str">
            <v>IDU-1806-2015 Contratado Mantenimiento Periódico IDU Arterial BRIGADA DE REACCIÓN VIAL -</v>
          </cell>
          <cell r="AV3137" t="str">
            <v>sc</v>
          </cell>
        </row>
        <row r="3138">
          <cell r="AP3138">
            <v>509257</v>
          </cell>
          <cell r="AQ3138">
            <v>16002805</v>
          </cell>
          <cell r="AR3138">
            <v>8</v>
          </cell>
          <cell r="AS3138">
            <v>42412</v>
          </cell>
          <cell r="AT3138" t="str">
            <v>IDU-1806-2015 Contratado Mantenimiento Periódico IDU Arterial BRIGADA DE REACCIÓN VIAL -</v>
          </cell>
          <cell r="AV3138" t="str">
            <v>sc</v>
          </cell>
        </row>
        <row r="3139">
          <cell r="AP3139">
            <v>509259</v>
          </cell>
          <cell r="AQ3139">
            <v>16002805</v>
          </cell>
          <cell r="AR3139">
            <v>8</v>
          </cell>
          <cell r="AS3139">
            <v>42412</v>
          </cell>
          <cell r="AT3139" t="str">
            <v>IDU-1806-2015 Contratado Mantenimiento Periódico IDU Arterial BRIGADA DE REACCIÓN VIAL -</v>
          </cell>
          <cell r="AV3139" t="str">
            <v>sc</v>
          </cell>
        </row>
        <row r="3140">
          <cell r="AP3140">
            <v>509261</v>
          </cell>
          <cell r="AQ3140">
            <v>16002805</v>
          </cell>
          <cell r="AR3140">
            <v>8</v>
          </cell>
          <cell r="AS3140">
            <v>42412</v>
          </cell>
          <cell r="AT3140" t="str">
            <v>IDU-1806-2015 Contratado Mantenimiento Periódico IDU Arterial BRIGADA DE REACCIÓN VIAL -</v>
          </cell>
          <cell r="AV3140" t="str">
            <v>sc</v>
          </cell>
        </row>
        <row r="3141">
          <cell r="AP3141">
            <v>509263</v>
          </cell>
          <cell r="AQ3141">
            <v>16002805</v>
          </cell>
          <cell r="AR3141">
            <v>8</v>
          </cell>
          <cell r="AS3141">
            <v>42412</v>
          </cell>
          <cell r="AT3141" t="str">
            <v>IDU-1806-2015 Contratado Mantenimiento Periódico IDU Arterial BRIGADA DE REACCIÓN VIAL -</v>
          </cell>
          <cell r="AV3141" t="str">
            <v>sc</v>
          </cell>
        </row>
        <row r="3142">
          <cell r="AP3142">
            <v>509266</v>
          </cell>
          <cell r="AQ3142">
            <v>16003017</v>
          </cell>
          <cell r="AR3142">
            <v>8</v>
          </cell>
          <cell r="AS3142">
            <v>42412</v>
          </cell>
          <cell r="AT3142" t="str">
            <v>IDU-1806-2015 Contratado Mantenimiento Periódico IDU Arterial BRIGADA DE REACCIÓN VIAL -</v>
          </cell>
          <cell r="AV3142" t="str">
            <v>sc</v>
          </cell>
        </row>
        <row r="3143">
          <cell r="AP3143">
            <v>509268</v>
          </cell>
          <cell r="AQ3143">
            <v>16003017</v>
          </cell>
          <cell r="AR3143">
            <v>8</v>
          </cell>
          <cell r="AS3143">
            <v>42412</v>
          </cell>
          <cell r="AT3143" t="str">
            <v>IDU-1806-2015 Contratado Mantenimiento Periódico IDU Arterial BRIGADA DE REACCIÓN VIAL -</v>
          </cell>
          <cell r="AV3143" t="str">
            <v>sc</v>
          </cell>
        </row>
        <row r="3144">
          <cell r="AP3144">
            <v>509270</v>
          </cell>
          <cell r="AQ3144">
            <v>16003017</v>
          </cell>
          <cell r="AR3144">
            <v>8</v>
          </cell>
          <cell r="AS3144">
            <v>42412</v>
          </cell>
          <cell r="AT3144" t="str">
            <v>IDU-1806-2015 Contratado Mantenimiento Periódico IDU Arterial BRIGADA DE REACCIÓN VIAL -</v>
          </cell>
          <cell r="AV3144" t="str">
            <v>sc</v>
          </cell>
        </row>
        <row r="3145">
          <cell r="AP3145">
            <v>509272</v>
          </cell>
          <cell r="AQ3145">
            <v>16003017</v>
          </cell>
          <cell r="AR3145">
            <v>8</v>
          </cell>
          <cell r="AS3145">
            <v>42412</v>
          </cell>
          <cell r="AT3145" t="str">
            <v>IDU-1806-2015 Contratado Mantenimiento Periódico IDU Arterial BRIGADA DE REACCIÓN VIAL -</v>
          </cell>
          <cell r="AV3145" t="str">
            <v>sc</v>
          </cell>
        </row>
        <row r="3146">
          <cell r="AP3146">
            <v>509275</v>
          </cell>
          <cell r="AQ3146">
            <v>16002666</v>
          </cell>
          <cell r="AR3146">
            <v>8</v>
          </cell>
          <cell r="AS3146">
            <v>42412</v>
          </cell>
          <cell r="AT3146" t="str">
            <v>IDU-1806-2015 Contratado Mantenimiento Periódico IDU Arterial BRIGADA DE REACCIÓN VIAL -</v>
          </cell>
          <cell r="AV3146" t="str">
            <v>sc</v>
          </cell>
        </row>
        <row r="3147">
          <cell r="AP3147">
            <v>509277</v>
          </cell>
          <cell r="AQ3147">
            <v>16002666</v>
          </cell>
          <cell r="AR3147">
            <v>8</v>
          </cell>
          <cell r="AS3147">
            <v>42412</v>
          </cell>
          <cell r="AT3147" t="str">
            <v>IDU-1806-2015 Contratado Mantenimiento Periódico IDU Arterial BRIGADA DE REACCIÓN VIAL -</v>
          </cell>
          <cell r="AV3147" t="str">
            <v>sc</v>
          </cell>
        </row>
        <row r="3148">
          <cell r="AP3148">
            <v>509279</v>
          </cell>
          <cell r="AQ3148">
            <v>16002666</v>
          </cell>
          <cell r="AR3148">
            <v>8</v>
          </cell>
          <cell r="AS3148">
            <v>42412</v>
          </cell>
          <cell r="AT3148" t="str">
            <v>IDU-1806-2015 Contratado Mantenimiento Periódico IDU Arterial BRIGADA DE REACCIÓN VIAL -</v>
          </cell>
          <cell r="AV3148" t="str">
            <v>sc</v>
          </cell>
        </row>
        <row r="3149">
          <cell r="AP3149">
            <v>509281</v>
          </cell>
          <cell r="AQ3149">
            <v>16002666</v>
          </cell>
          <cell r="AR3149">
            <v>8</v>
          </cell>
          <cell r="AS3149">
            <v>42412</v>
          </cell>
          <cell r="AT3149" t="str">
            <v>IDU-1806-2015 Contratado Mantenimiento Periódico IDU Arterial BRIGADA DE REACCIÓN VIAL -</v>
          </cell>
          <cell r="AV3149" t="str">
            <v>sc</v>
          </cell>
        </row>
        <row r="3150">
          <cell r="AP3150">
            <v>509284</v>
          </cell>
          <cell r="AQ3150">
            <v>16003243</v>
          </cell>
          <cell r="AR3150">
            <v>8</v>
          </cell>
          <cell r="AS3150">
            <v>42412</v>
          </cell>
          <cell r="AT3150" t="str">
            <v>IDU-1806-2015 Contratado Mantenimiento Periódico IDU Arterial BRIGADA DE REACCIÓN VIAL -</v>
          </cell>
          <cell r="AV3150" t="str">
            <v>sc</v>
          </cell>
        </row>
        <row r="3151">
          <cell r="AP3151">
            <v>509286</v>
          </cell>
          <cell r="AQ3151">
            <v>16003243</v>
          </cell>
          <cell r="AR3151">
            <v>8</v>
          </cell>
          <cell r="AS3151">
            <v>42412</v>
          </cell>
          <cell r="AT3151" t="str">
            <v>IDU-1806-2015 Contratado Mantenimiento Periódico IDU Arterial BRIGADA DE REACCIÓN VIAL -</v>
          </cell>
          <cell r="AV3151" t="str">
            <v>sc</v>
          </cell>
        </row>
        <row r="3152">
          <cell r="AP3152">
            <v>509288</v>
          </cell>
          <cell r="AQ3152">
            <v>16003243</v>
          </cell>
          <cell r="AR3152">
            <v>8</v>
          </cell>
          <cell r="AS3152">
            <v>42412</v>
          </cell>
          <cell r="AT3152" t="str">
            <v>IDU-1806-2015 Contratado Mantenimiento Periódico IDU Arterial BRIGADA DE REACCIÓN VIAL -</v>
          </cell>
          <cell r="AV3152" t="str">
            <v>sc</v>
          </cell>
        </row>
        <row r="3153">
          <cell r="AP3153">
            <v>509290</v>
          </cell>
          <cell r="AQ3153">
            <v>16003243</v>
          </cell>
          <cell r="AR3153">
            <v>8</v>
          </cell>
          <cell r="AS3153">
            <v>42412</v>
          </cell>
          <cell r="AT3153" t="str">
            <v>IDU-1806-2015 Contratado Mantenimiento Periódico IDU Arterial BRIGADA DE REACCIÓN VIAL -</v>
          </cell>
          <cell r="AV3153" t="str">
            <v>sc</v>
          </cell>
        </row>
        <row r="3154">
          <cell r="AP3154">
            <v>509342</v>
          </cell>
          <cell r="AQ3154">
            <v>8012582</v>
          </cell>
          <cell r="AR3154">
            <v>8</v>
          </cell>
          <cell r="AS3154">
            <v>42313</v>
          </cell>
          <cell r="AT3154" t="str">
            <v>IDU-067-2012 Terminado Rehabilitación IDU Circuito Movilidad  -Calzada 2-POLIZA ESTABILIDAD Y CALIDAD ACTIVA</v>
          </cell>
          <cell r="AV3154" t="str">
            <v>sc</v>
          </cell>
        </row>
        <row r="3155">
          <cell r="AP3155">
            <v>509640</v>
          </cell>
          <cell r="AQ3155">
            <v>8001044</v>
          </cell>
          <cell r="AR3155">
            <v>8</v>
          </cell>
          <cell r="AS3155">
            <v>42667</v>
          </cell>
          <cell r="AT3155" t="str">
            <v>SD Terminado Parcheo UAERMV Arterial SD -</v>
          </cell>
          <cell r="AV3155" t="str">
            <v>sc</v>
          </cell>
        </row>
        <row r="3156">
          <cell r="AP3156">
            <v>509642</v>
          </cell>
          <cell r="AQ3156">
            <v>8001044</v>
          </cell>
          <cell r="AR3156">
            <v>8</v>
          </cell>
          <cell r="AS3156">
            <v>42667</v>
          </cell>
          <cell r="AT3156" t="str">
            <v>SD Terminado Parcheo UAERMV Arterial SD -</v>
          </cell>
          <cell r="AV3156" t="str">
            <v>sc</v>
          </cell>
        </row>
        <row r="3157">
          <cell r="AP3157">
            <v>509644</v>
          </cell>
          <cell r="AQ3157">
            <v>8001044</v>
          </cell>
          <cell r="AR3157">
            <v>8</v>
          </cell>
          <cell r="AS3157">
            <v>42412</v>
          </cell>
          <cell r="AT3157" t="str">
            <v>IDU-1806-2015 Contratado Mantenimiento Periódico IDU Arterial BRIGADA DE REACCIÓN VIAL -</v>
          </cell>
          <cell r="AV3157" t="str">
            <v>sc</v>
          </cell>
        </row>
        <row r="3158">
          <cell r="AP3158">
            <v>509646</v>
          </cell>
          <cell r="AQ3158">
            <v>8001044</v>
          </cell>
          <cell r="AR3158">
            <v>8</v>
          </cell>
          <cell r="AS3158">
            <v>42667</v>
          </cell>
          <cell r="AT3158" t="str">
            <v>SD Terminado Parcheo UAERMV Arterial SD -</v>
          </cell>
          <cell r="AV3158" t="str">
            <v>sc</v>
          </cell>
        </row>
        <row r="3159">
          <cell r="AP3159">
            <v>509651</v>
          </cell>
          <cell r="AQ3159">
            <v>8001092</v>
          </cell>
          <cell r="AR3159">
            <v>8</v>
          </cell>
          <cell r="AS3159">
            <v>42667</v>
          </cell>
          <cell r="AT3159" t="str">
            <v>SD Terminado Parcheo UAERMV Arterial SD -Calzada10-2-4-8-POLIZA ESTABILIDAD ACTIVA</v>
          </cell>
          <cell r="AV3159" t="str">
            <v>sc</v>
          </cell>
        </row>
        <row r="3160">
          <cell r="AP3160">
            <v>509653</v>
          </cell>
          <cell r="AQ3160">
            <v>8001092</v>
          </cell>
          <cell r="AR3160">
            <v>8</v>
          </cell>
          <cell r="AS3160">
            <v>42412</v>
          </cell>
          <cell r="AT3160" t="str">
            <v>IDU-1806-2015 Contratado Mantenimiento Periódico IDU Arterial BRIGADA DE REACCIÓN VIAL -Calzada10-2-4-8-POLIZA ESTABILIDAD ACTIVA</v>
          </cell>
          <cell r="AV3160" t="str">
            <v>sc</v>
          </cell>
        </row>
        <row r="3161">
          <cell r="AP3161">
            <v>509655</v>
          </cell>
          <cell r="AQ3161">
            <v>8001092</v>
          </cell>
          <cell r="AR3161">
            <v>8</v>
          </cell>
          <cell r="AS3161">
            <v>42412</v>
          </cell>
          <cell r="AT3161" t="str">
            <v>IDU-1806-2015 Contratado Mantenimiento Periódico IDU Arterial BRIGADA DE REACCIÓN VIAL -Calzada10-2-4-8-POLIZA ESTABILIDAD ACTIVA</v>
          </cell>
          <cell r="AV3161" t="str">
            <v>sc</v>
          </cell>
        </row>
        <row r="3162">
          <cell r="AP3162">
            <v>509657</v>
          </cell>
          <cell r="AQ3162">
            <v>8001092</v>
          </cell>
          <cell r="AR3162">
            <v>8</v>
          </cell>
          <cell r="AS3162">
            <v>42412</v>
          </cell>
          <cell r="AT3162" t="str">
            <v>IDU-1806-2015 Contratado Mantenimiento Periódico IDU Arterial BRIGADA DE REACCIÓN VIAL -Calzada10-2-4-8-POLIZA ESTABILIDAD ACTIVA</v>
          </cell>
          <cell r="AV3162" t="str">
            <v>sc</v>
          </cell>
        </row>
        <row r="3163">
          <cell r="AP3163">
            <v>509675</v>
          </cell>
          <cell r="AQ3163">
            <v>16003415</v>
          </cell>
          <cell r="AR3163">
            <v>8</v>
          </cell>
          <cell r="AS3163">
            <v>42412</v>
          </cell>
          <cell r="AT3163" t="str">
            <v>IDU-1806-2015 Contratado Mantenimiento Periódico IDU Arterial BRIGADA DE REACCIÓN VIAL -</v>
          </cell>
          <cell r="AV3163" t="str">
            <v>sc</v>
          </cell>
        </row>
        <row r="3164">
          <cell r="AP3164">
            <v>509677</v>
          </cell>
          <cell r="AQ3164">
            <v>16003415</v>
          </cell>
          <cell r="AR3164">
            <v>8</v>
          </cell>
          <cell r="AS3164">
            <v>42412</v>
          </cell>
          <cell r="AT3164" t="str">
            <v>IDU-1806-2015 Contratado Mantenimiento Periódico IDU Arterial BRIGADA DE REACCIÓN VIAL -</v>
          </cell>
          <cell r="AV3164" t="str">
            <v>sc</v>
          </cell>
        </row>
        <row r="3165">
          <cell r="AP3165">
            <v>509679</v>
          </cell>
          <cell r="AQ3165">
            <v>16003415</v>
          </cell>
          <cell r="AR3165">
            <v>8</v>
          </cell>
          <cell r="AS3165">
            <v>42412</v>
          </cell>
          <cell r="AT3165" t="str">
            <v>IDU-1806-2015 Contratado Mantenimiento Periódico IDU Arterial BRIGADA DE REACCIÓN VIAL -</v>
          </cell>
          <cell r="AV3165" t="str">
            <v>sc</v>
          </cell>
        </row>
        <row r="3166">
          <cell r="AP3166">
            <v>509681</v>
          </cell>
          <cell r="AQ3166">
            <v>16003415</v>
          </cell>
          <cell r="AR3166">
            <v>8</v>
          </cell>
          <cell r="AS3166">
            <v>42412</v>
          </cell>
          <cell r="AT3166" t="str">
            <v>IDU-1806-2015 Contratado Mantenimiento Periódico IDU Arterial BRIGADA DE REACCIÓN VIAL -</v>
          </cell>
          <cell r="AV3166" t="str">
            <v>sc</v>
          </cell>
        </row>
        <row r="3167">
          <cell r="AP3167">
            <v>509901</v>
          </cell>
          <cell r="AQ3167">
            <v>8005463</v>
          </cell>
          <cell r="AR3167">
            <v>8</v>
          </cell>
          <cell r="AS3167">
            <v>42313</v>
          </cell>
          <cell r="AT3167" t="str">
            <v>IDU-067-2012 Terminado Acciones de Movilidad IDU Circuito Movilidad  -</v>
          </cell>
          <cell r="AV3167" t="str">
            <v>sc</v>
          </cell>
        </row>
        <row r="3168">
          <cell r="AP3168">
            <v>509916</v>
          </cell>
          <cell r="AQ3168">
            <v>8005503</v>
          </cell>
          <cell r="AR3168">
            <v>8</v>
          </cell>
          <cell r="AS3168">
            <v>42768</v>
          </cell>
          <cell r="AT3168" t="str">
            <v>SD Reservado Acciones de Movilidad UAERMV Circuito Movilidad Salvando Vidas -</v>
          </cell>
          <cell r="AV3168" t="str">
            <v>sc</v>
          </cell>
        </row>
        <row r="3169">
          <cell r="AP3169">
            <v>509928</v>
          </cell>
          <cell r="AQ3169">
            <v>8005627</v>
          </cell>
          <cell r="AR3169">
            <v>8</v>
          </cell>
          <cell r="AS3169">
            <v>41912</v>
          </cell>
          <cell r="AT3169" t="str">
            <v>SD Terminado Mantenimiento Periódico UAERMV Arterial  -</v>
          </cell>
          <cell r="AV3169" t="str">
            <v>sc</v>
          </cell>
        </row>
        <row r="3170">
          <cell r="AP3170">
            <v>509931</v>
          </cell>
          <cell r="AQ3170">
            <v>8005678</v>
          </cell>
          <cell r="AR3170">
            <v>8</v>
          </cell>
          <cell r="AS3170">
            <v>41912</v>
          </cell>
          <cell r="AT3170" t="str">
            <v>SD Terminado Mantenimiento Periódico UAERMV Arterial  -</v>
          </cell>
          <cell r="AV3170" t="str">
            <v>sc</v>
          </cell>
        </row>
        <row r="3171">
          <cell r="AP3171">
            <v>509937</v>
          </cell>
          <cell r="AQ3171">
            <v>8005708</v>
          </cell>
          <cell r="AR3171">
            <v>8</v>
          </cell>
          <cell r="AS3171">
            <v>41149</v>
          </cell>
          <cell r="AT3171" t="str">
            <v>SD Terminado Mantenimiento Periódico UAERMV Arterial  -</v>
          </cell>
          <cell r="AV3171" t="str">
            <v>sc</v>
          </cell>
        </row>
        <row r="3172">
          <cell r="AP3172">
            <v>511289</v>
          </cell>
          <cell r="AQ3172">
            <v>8004047</v>
          </cell>
          <cell r="AR3172">
            <v>8</v>
          </cell>
          <cell r="AS3172">
            <v>42534</v>
          </cell>
          <cell r="AT3172" t="str">
            <v>IDU-1707-2014 Terminado Acciones de Movilidad IDU Circuito Movilidad SITP Y TRONCALES -</v>
          </cell>
          <cell r="AV3172" t="str">
            <v>sc</v>
          </cell>
        </row>
        <row r="3173">
          <cell r="AP3173">
            <v>511622</v>
          </cell>
          <cell r="AQ3173">
            <v>8003022</v>
          </cell>
          <cell r="AR3173">
            <v>8</v>
          </cell>
          <cell r="AS3173">
            <v>42409</v>
          </cell>
          <cell r="AT3173" t="str">
            <v>IDU-1707-2014 Terminado Rehabilitación IDU Circuito Movilidad  -</v>
          </cell>
          <cell r="AV3173" t="str">
            <v>sc</v>
          </cell>
        </row>
        <row r="3174">
          <cell r="AP3174">
            <v>511625</v>
          </cell>
          <cell r="AQ3174">
            <v>8003105</v>
          </cell>
          <cell r="AR3174">
            <v>8</v>
          </cell>
          <cell r="AS3174">
            <v>42409</v>
          </cell>
          <cell r="AT3174" t="str">
            <v>IDU-1707-2014 Terminado Rehabilitación IDU Circuito Movilidad  -</v>
          </cell>
          <cell r="AV3174" t="str">
            <v>sc</v>
          </cell>
        </row>
        <row r="3175">
          <cell r="AP3175">
            <v>511628</v>
          </cell>
          <cell r="AQ3175">
            <v>8003211</v>
          </cell>
          <cell r="AR3175">
            <v>8</v>
          </cell>
          <cell r="AS3175">
            <v>42409</v>
          </cell>
          <cell r="AT3175" t="str">
            <v>IDU-1707-2014 Terminado Rehabilitación IDU Circuito Movilidad  -</v>
          </cell>
          <cell r="AV3175" t="str">
            <v>sc</v>
          </cell>
        </row>
        <row r="3176">
          <cell r="AP3176">
            <v>511634</v>
          </cell>
          <cell r="AQ3176">
            <v>8012527</v>
          </cell>
          <cell r="AR3176">
            <v>8</v>
          </cell>
          <cell r="AS3176">
            <v>42409</v>
          </cell>
          <cell r="AT3176" t="str">
            <v>IDU-1707-2014 Terminado Rehabilitación IDU Circuito Movilidad  -</v>
          </cell>
          <cell r="AV3176" t="str">
            <v>sc</v>
          </cell>
        </row>
        <row r="3177">
          <cell r="AP3177">
            <v>511643</v>
          </cell>
          <cell r="AQ3177">
            <v>8002956</v>
          </cell>
          <cell r="AR3177">
            <v>8</v>
          </cell>
          <cell r="AS3177">
            <v>42409</v>
          </cell>
          <cell r="AT3177" t="str">
            <v>IDU-1707-2014 Terminado Rehabilitación IDU Circuito Movilidad  -</v>
          </cell>
          <cell r="AV3177" t="str">
            <v>sc</v>
          </cell>
        </row>
        <row r="3178">
          <cell r="AP3178">
            <v>511646</v>
          </cell>
          <cell r="AQ3178">
            <v>8002734</v>
          </cell>
          <cell r="AR3178">
            <v>8</v>
          </cell>
          <cell r="AS3178">
            <v>42409</v>
          </cell>
          <cell r="AT3178" t="str">
            <v>IDU-1707-2014 Terminado Mantenimiento Periódico IDU Circuito Movilidad  -</v>
          </cell>
          <cell r="AV3178" t="str">
            <v>sc</v>
          </cell>
        </row>
        <row r="3179">
          <cell r="AP3179">
            <v>511649</v>
          </cell>
          <cell r="AQ3179">
            <v>8002621</v>
          </cell>
          <cell r="AR3179">
            <v>8</v>
          </cell>
          <cell r="AS3179">
            <v>42409</v>
          </cell>
          <cell r="AT3179" t="str">
            <v>IDU-1707-2014 Terminado Mantenimiento Periódico IDU Circuito Movilidad  -</v>
          </cell>
          <cell r="AV3179" t="str">
            <v>sc</v>
          </cell>
        </row>
        <row r="3180">
          <cell r="AP3180">
            <v>511652</v>
          </cell>
          <cell r="AQ3180">
            <v>8002526</v>
          </cell>
          <cell r="AR3180">
            <v>8</v>
          </cell>
          <cell r="AS3180">
            <v>42409</v>
          </cell>
          <cell r="AT3180" t="str">
            <v>IDU-1707-2014 Terminado Mantenimiento Periódico IDU Circuito Movilidad  -</v>
          </cell>
          <cell r="AV3180" t="str">
            <v>sc</v>
          </cell>
        </row>
        <row r="3181">
          <cell r="AP3181">
            <v>511655</v>
          </cell>
          <cell r="AQ3181">
            <v>8002427</v>
          </cell>
          <cell r="AR3181">
            <v>8</v>
          </cell>
          <cell r="AS3181">
            <v>42409</v>
          </cell>
          <cell r="AT3181" t="str">
            <v>IDU-1707-2014 Terminado Mantenimiento Periódico IDU Circuito Movilidad  -</v>
          </cell>
          <cell r="AV3181" t="str">
            <v>sc</v>
          </cell>
        </row>
        <row r="3182">
          <cell r="AP3182">
            <v>511658</v>
          </cell>
          <cell r="AQ3182">
            <v>8002329</v>
          </cell>
          <cell r="AR3182">
            <v>8</v>
          </cell>
          <cell r="AS3182">
            <v>42409</v>
          </cell>
          <cell r="AT3182" t="str">
            <v>IDU-1707-2014 Terminado Mantenimiento Periódico IDU Circuito Movilidad  -</v>
          </cell>
          <cell r="AV3182" t="str">
            <v>sc</v>
          </cell>
        </row>
        <row r="3183">
          <cell r="AP3183">
            <v>511661</v>
          </cell>
          <cell r="AQ3183">
            <v>8002227</v>
          </cell>
          <cell r="AR3183">
            <v>8</v>
          </cell>
          <cell r="AS3183">
            <v>42409</v>
          </cell>
          <cell r="AT3183" t="str">
            <v>IDU-1707-2014 Terminado Mantenimiento Periódico IDU Circuito Movilidad  -</v>
          </cell>
          <cell r="AV3183" t="str">
            <v>sc</v>
          </cell>
        </row>
        <row r="3184">
          <cell r="AP3184">
            <v>511664</v>
          </cell>
          <cell r="AQ3184">
            <v>8002130</v>
          </cell>
          <cell r="AR3184">
            <v>8</v>
          </cell>
          <cell r="AS3184">
            <v>42409</v>
          </cell>
          <cell r="AT3184" t="str">
            <v>IDU-1707-2014 Terminado Mantenimiento Periódico IDU Circuito Movilidad  -</v>
          </cell>
          <cell r="AV3184" t="str">
            <v>sc</v>
          </cell>
        </row>
        <row r="3185">
          <cell r="AP3185">
            <v>511667</v>
          </cell>
          <cell r="AQ3185">
            <v>8002046</v>
          </cell>
          <cell r="AR3185">
            <v>8</v>
          </cell>
          <cell r="AS3185">
            <v>42409</v>
          </cell>
          <cell r="AT3185" t="str">
            <v>IDU-1707-2014 Terminado Mantenimiento Periódico IDU Circuito Movilidad  -</v>
          </cell>
          <cell r="AV3185" t="str">
            <v>sc</v>
          </cell>
        </row>
        <row r="3186">
          <cell r="AP3186">
            <v>511670</v>
          </cell>
          <cell r="AQ3186">
            <v>8003804</v>
          </cell>
          <cell r="AR3186">
            <v>8</v>
          </cell>
          <cell r="AS3186">
            <v>42768</v>
          </cell>
          <cell r="AT3186" t="str">
            <v>SD Reservado Acciones de Movilidad UAERMV Circuito Movilidad Salvando Vidas -</v>
          </cell>
          <cell r="AV3186" t="str">
            <v>sc</v>
          </cell>
        </row>
        <row r="3187">
          <cell r="AP3187">
            <v>511673</v>
          </cell>
          <cell r="AQ3187">
            <v>8002850</v>
          </cell>
          <cell r="AR3187">
            <v>8</v>
          </cell>
          <cell r="AS3187">
            <v>42409</v>
          </cell>
          <cell r="AT3187" t="str">
            <v>IDU-1707-2014 Terminado Rehabilitación IDU Circuito Movilidad  -Anden 3-POLIZA ESTABILIDAD ACTIVA</v>
          </cell>
          <cell r="AV3187" t="str">
            <v>sc</v>
          </cell>
        </row>
        <row r="3188">
          <cell r="AP3188">
            <v>511873</v>
          </cell>
          <cell r="AQ3188">
            <v>8011060</v>
          </cell>
          <cell r="AR3188">
            <v>8</v>
          </cell>
          <cell r="AS3188">
            <v>42313</v>
          </cell>
          <cell r="AT3188" t="str">
            <v>IDU-57-2012 Terminado Acciones de Movilidad IDU Arterial  -</v>
          </cell>
          <cell r="AV3188" t="str">
            <v>sc</v>
          </cell>
        </row>
        <row r="3189">
          <cell r="AP3189">
            <v>511876</v>
          </cell>
          <cell r="AQ3189">
            <v>8010941</v>
          </cell>
          <cell r="AR3189">
            <v>8</v>
          </cell>
          <cell r="AS3189">
            <v>42313</v>
          </cell>
          <cell r="AT3189" t="str">
            <v>IDU-57-2012 Terminado Acciones de Movilidad IDU Arterial  -</v>
          </cell>
          <cell r="AV3189" t="str">
            <v>sc</v>
          </cell>
        </row>
        <row r="3190">
          <cell r="AP3190">
            <v>511898</v>
          </cell>
          <cell r="AQ3190">
            <v>8011125</v>
          </cell>
          <cell r="AR3190">
            <v>8</v>
          </cell>
          <cell r="AS3190">
            <v>42313</v>
          </cell>
          <cell r="AT3190" t="str">
            <v>IDU-57-2012 Terminado Acciones de Movilidad IDU Arterial  -</v>
          </cell>
          <cell r="AV3190" t="str">
            <v>sc</v>
          </cell>
        </row>
        <row r="3191">
          <cell r="AP3191">
            <v>511985</v>
          </cell>
          <cell r="AQ3191">
            <v>8010287</v>
          </cell>
          <cell r="AR3191">
            <v>8</v>
          </cell>
          <cell r="AS3191">
            <v>42313</v>
          </cell>
          <cell r="AT3191" t="str">
            <v>IDU-57-2012 Terminado Acciones de Movilidad IDU Arterial  -</v>
          </cell>
          <cell r="AV3191" t="str">
            <v>sc</v>
          </cell>
        </row>
        <row r="3192">
          <cell r="AP3192">
            <v>512001</v>
          </cell>
          <cell r="AQ3192">
            <v>8010767</v>
          </cell>
          <cell r="AR3192">
            <v>8</v>
          </cell>
          <cell r="AS3192">
            <v>42313</v>
          </cell>
          <cell r="AT3192" t="str">
            <v>IDU-57-2012 Terminado Acciones de Movilidad IDU Arterial  -</v>
          </cell>
          <cell r="AV3192" t="str">
            <v>sc</v>
          </cell>
        </row>
        <row r="3193">
          <cell r="AP3193">
            <v>512004</v>
          </cell>
          <cell r="AQ3193">
            <v>8010617</v>
          </cell>
          <cell r="AR3193">
            <v>8</v>
          </cell>
          <cell r="AS3193">
            <v>42313</v>
          </cell>
          <cell r="AT3193" t="str">
            <v>IDU-57-2012 Terminado Acciones de Movilidad IDU Arterial  -</v>
          </cell>
          <cell r="AV3193" t="str">
            <v>sc</v>
          </cell>
        </row>
        <row r="3194">
          <cell r="AP3194">
            <v>512007</v>
          </cell>
          <cell r="AQ3194">
            <v>8010516</v>
          </cell>
          <cell r="AR3194">
            <v>8</v>
          </cell>
          <cell r="AS3194">
            <v>42313</v>
          </cell>
          <cell r="AT3194" t="str">
            <v>IDU-57-2012 Terminado Acciones de Movilidad IDU Arterial  -</v>
          </cell>
          <cell r="AV3194" t="str">
            <v>sc</v>
          </cell>
        </row>
        <row r="3195">
          <cell r="AP3195">
            <v>512010</v>
          </cell>
          <cell r="AQ3195">
            <v>8010349</v>
          </cell>
          <cell r="AR3195">
            <v>8</v>
          </cell>
          <cell r="AS3195">
            <v>42313</v>
          </cell>
          <cell r="AT3195" t="str">
            <v>IDU-57-2012 Terminado Acciones de Movilidad IDU Arterial  -</v>
          </cell>
          <cell r="AV3195" t="str">
            <v>sc</v>
          </cell>
        </row>
        <row r="3196">
          <cell r="AP3196">
            <v>512015</v>
          </cell>
          <cell r="AQ3196">
            <v>8009325</v>
          </cell>
          <cell r="AR3196">
            <v>8</v>
          </cell>
          <cell r="AS3196">
            <v>42313</v>
          </cell>
          <cell r="AT3196" t="str">
            <v>IDU-57-2012 Terminado Acciones de Movilidad IDU Arterial  -</v>
          </cell>
          <cell r="AV3196" t="str">
            <v>sc</v>
          </cell>
        </row>
        <row r="3197">
          <cell r="AP3197">
            <v>512673</v>
          </cell>
          <cell r="AQ3197">
            <v>8003097</v>
          </cell>
          <cell r="AR3197">
            <v>8</v>
          </cell>
          <cell r="AS3197">
            <v>42313</v>
          </cell>
          <cell r="AT3197" t="str">
            <v>IDU-1792-2013 Terminado Mantenimiento Periódico IDU Arterial  -Calzada 2-4-POLIZA ESTABILIDAD ACTIVA</v>
          </cell>
          <cell r="AV3197" t="str">
            <v>sc</v>
          </cell>
        </row>
        <row r="3198">
          <cell r="AP3198">
            <v>512675</v>
          </cell>
          <cell r="AQ3198">
            <v>8003097</v>
          </cell>
          <cell r="AR3198">
            <v>8</v>
          </cell>
          <cell r="AS3198">
            <v>42313</v>
          </cell>
          <cell r="AT3198" t="str">
            <v>IDU-1792-2013 Terminado Mantenimiento Periódico IDU Arterial  -Calzada 2-4-POLIZA ESTABILIDAD ACTIVA</v>
          </cell>
          <cell r="AV3198" t="str">
            <v>sc</v>
          </cell>
        </row>
        <row r="3199">
          <cell r="AP3199">
            <v>512697</v>
          </cell>
          <cell r="AQ3199">
            <v>8002879</v>
          </cell>
          <cell r="AR3199">
            <v>8</v>
          </cell>
          <cell r="AS3199">
            <v>42313</v>
          </cell>
          <cell r="AT3199" t="str">
            <v>IDU-1792-2013 Terminado Mantenimiento Periódico IDU Arterial  -Calzada 2-4-POLIZA ESTABILIDAD ACTIVA</v>
          </cell>
          <cell r="AV3199" t="str">
            <v>sc</v>
          </cell>
        </row>
        <row r="3200">
          <cell r="AP3200">
            <v>512699</v>
          </cell>
          <cell r="AQ3200">
            <v>8002879</v>
          </cell>
          <cell r="AR3200">
            <v>8</v>
          </cell>
          <cell r="AS3200">
            <v>42313</v>
          </cell>
          <cell r="AT3200" t="str">
            <v>IDU-1792-2013 Terminado Mantenimiento Periódico IDU Arterial  -Calzada 2-4-POLIZA ESTABILIDAD ACTIVA</v>
          </cell>
          <cell r="AV3200" t="str">
            <v>sc</v>
          </cell>
        </row>
        <row r="3201">
          <cell r="AP3201">
            <v>512702</v>
          </cell>
          <cell r="AQ3201">
            <v>8003006</v>
          </cell>
          <cell r="AR3201">
            <v>8</v>
          </cell>
          <cell r="AS3201">
            <v>42313</v>
          </cell>
          <cell r="AT3201" t="str">
            <v>IDU-1792-2013 Terminado Mantenimiento Periódico IDU Arterial  -Calzada 2-4-POLIZA ESTABILIDAD ACTIVA</v>
          </cell>
          <cell r="AV3201" t="str">
            <v>sc</v>
          </cell>
        </row>
        <row r="3202">
          <cell r="AP3202">
            <v>512704</v>
          </cell>
          <cell r="AQ3202">
            <v>8003006</v>
          </cell>
          <cell r="AR3202">
            <v>8</v>
          </cell>
          <cell r="AS3202">
            <v>42313</v>
          </cell>
          <cell r="AT3202" t="str">
            <v>IDU-1792-2013 Terminado Mantenimiento Periódico IDU Arterial  -Calzada 2-4-POLIZA ESTABILIDAD ACTIVA</v>
          </cell>
          <cell r="AV3202" t="str">
            <v>sc</v>
          </cell>
        </row>
        <row r="3203">
          <cell r="AP3203">
            <v>512707</v>
          </cell>
          <cell r="AQ3203">
            <v>8002968</v>
          </cell>
          <cell r="AR3203">
            <v>8</v>
          </cell>
          <cell r="AS3203">
            <v>42313</v>
          </cell>
          <cell r="AT3203" t="str">
            <v>IDU-1792-2013 Terminado Mantenimiento Periódico IDU Arterial  -Calzada 2-4-POLIZA ESTABILIDAD ACTIVA</v>
          </cell>
          <cell r="AV3203" t="str">
            <v>sc</v>
          </cell>
        </row>
        <row r="3204">
          <cell r="AP3204">
            <v>512709</v>
          </cell>
          <cell r="AQ3204">
            <v>8002968</v>
          </cell>
          <cell r="AR3204">
            <v>8</v>
          </cell>
          <cell r="AS3204">
            <v>42313</v>
          </cell>
          <cell r="AT3204" t="str">
            <v>IDU-1792-2013 Terminado Mantenimiento Periódico IDU Arterial  -Calzada 2-4-POLIZA ESTABILIDAD ACTIVA</v>
          </cell>
          <cell r="AV3204" t="str">
            <v>sc</v>
          </cell>
        </row>
        <row r="3205">
          <cell r="AP3205">
            <v>512715</v>
          </cell>
          <cell r="AQ3205">
            <v>8002930</v>
          </cell>
          <cell r="AR3205">
            <v>8</v>
          </cell>
          <cell r="AS3205">
            <v>42313</v>
          </cell>
          <cell r="AT3205" t="str">
            <v>IDU-1792-2013 Terminado Mantenimiento Periódico IDU Arterial  -Calzada 2-4-POLIZA ESTABILIDAD ACTIVA</v>
          </cell>
          <cell r="AV3205" t="str">
            <v>sc</v>
          </cell>
        </row>
        <row r="3206">
          <cell r="AP3206">
            <v>512717</v>
          </cell>
          <cell r="AQ3206">
            <v>8002930</v>
          </cell>
          <cell r="AR3206">
            <v>8</v>
          </cell>
          <cell r="AS3206">
            <v>42313</v>
          </cell>
          <cell r="AT3206" t="str">
            <v>IDU-1792-2013 Terminado Mantenimiento Periódico IDU Arterial  -Calzada 2-4-POLIZA ESTABILIDAD ACTIVA</v>
          </cell>
          <cell r="AV3206" t="str">
            <v>sc</v>
          </cell>
        </row>
        <row r="3207">
          <cell r="AP3207">
            <v>512723</v>
          </cell>
          <cell r="AQ3207">
            <v>8003036</v>
          </cell>
          <cell r="AR3207">
            <v>8</v>
          </cell>
          <cell r="AS3207">
            <v>42313</v>
          </cell>
          <cell r="AT3207" t="str">
            <v>IDU-1792-2013 Terminado Mantenimiento Periódico IDU Arterial  -Calzada 2-4-POLIZA ESTABILIDAD ACTIVA</v>
          </cell>
          <cell r="AV3207" t="str">
            <v>sc</v>
          </cell>
        </row>
        <row r="3208">
          <cell r="AP3208">
            <v>512725</v>
          </cell>
          <cell r="AQ3208">
            <v>8003036</v>
          </cell>
          <cell r="AR3208">
            <v>8</v>
          </cell>
          <cell r="AS3208">
            <v>42313</v>
          </cell>
          <cell r="AT3208" t="str">
            <v>IDU-1792-2013 Terminado Mantenimiento Periódico IDU Arterial  -Calzada 2-4-POLIZA ESTABILIDAD ACTIVA</v>
          </cell>
          <cell r="AV3208" t="str">
            <v>sc</v>
          </cell>
        </row>
        <row r="3209">
          <cell r="AP3209">
            <v>513233</v>
          </cell>
          <cell r="AQ3209">
            <v>8008966</v>
          </cell>
          <cell r="AR3209">
            <v>8</v>
          </cell>
          <cell r="AS3209">
            <v>42611</v>
          </cell>
          <cell r="AT3209" t="str">
            <v>SD Terminado Mantenimiento Periódico UAERMV Arterial  -Calzada 2-POLIZA ESTABILIDAD ACTIVA</v>
          </cell>
          <cell r="AV3209" t="str">
            <v>sc</v>
          </cell>
        </row>
        <row r="3210">
          <cell r="AP3210">
            <v>513243</v>
          </cell>
          <cell r="AQ3210">
            <v>8012591</v>
          </cell>
          <cell r="AR3210">
            <v>8</v>
          </cell>
          <cell r="AS3210">
            <v>42550</v>
          </cell>
          <cell r="AT3210" t="str">
            <v>SD Terminado Parcheo UAERMV Arterial  Decreto 064/2015-</v>
          </cell>
          <cell r="AV3210" t="str">
            <v>sc</v>
          </cell>
        </row>
        <row r="3211">
          <cell r="AP3211">
            <v>513246</v>
          </cell>
          <cell r="AQ3211">
            <v>8012590</v>
          </cell>
          <cell r="AR3211">
            <v>8</v>
          </cell>
          <cell r="AS3211">
            <v>42611</v>
          </cell>
          <cell r="AT3211" t="str">
            <v>SD Terminado Mantenimiento Periódico UAERMV Arterial  -</v>
          </cell>
          <cell r="AV3211" t="str">
            <v>sc</v>
          </cell>
        </row>
        <row r="3212">
          <cell r="AP3212">
            <v>513248</v>
          </cell>
          <cell r="AQ3212">
            <v>8012590</v>
          </cell>
          <cell r="AR3212">
            <v>8</v>
          </cell>
          <cell r="AS3212">
            <v>42550</v>
          </cell>
          <cell r="AT3212" t="str">
            <v>SD Terminado Parcheo UAERMV Arterial  Decreto 064/2015-</v>
          </cell>
          <cell r="AV3212" t="str">
            <v>sc</v>
          </cell>
        </row>
        <row r="3213">
          <cell r="AP3213">
            <v>513251</v>
          </cell>
          <cell r="AQ3213">
            <v>8009282</v>
          </cell>
          <cell r="AR3213">
            <v>8</v>
          </cell>
          <cell r="AS3213">
            <v>42611</v>
          </cell>
          <cell r="AT3213" t="str">
            <v>SD Terminado Mantenimiento Periódico UAERMV Arterial  -</v>
          </cell>
          <cell r="AV3213" t="str">
            <v>sc</v>
          </cell>
        </row>
        <row r="3214">
          <cell r="AP3214">
            <v>513253</v>
          </cell>
          <cell r="AQ3214">
            <v>8009282</v>
          </cell>
          <cell r="AR3214">
            <v>8</v>
          </cell>
          <cell r="AS3214">
            <v>42409</v>
          </cell>
          <cell r="AT3214" t="str">
            <v>COP-166-2014 Terminado Parcheo FDL KENNEDY Arterial  -</v>
          </cell>
          <cell r="AV3214" t="str">
            <v>sc</v>
          </cell>
        </row>
        <row r="3215">
          <cell r="AP3215">
            <v>513266</v>
          </cell>
          <cell r="AQ3215">
            <v>8008311</v>
          </cell>
          <cell r="AR3215">
            <v>8</v>
          </cell>
          <cell r="AS3215">
            <v>42313</v>
          </cell>
          <cell r="AT3215" t="str">
            <v>IDU-73-2008 Terminado Rehabilitación IDU Arterial  -</v>
          </cell>
          <cell r="AV3215" t="str">
            <v>sc</v>
          </cell>
        </row>
        <row r="3216">
          <cell r="AP3216">
            <v>513268</v>
          </cell>
          <cell r="AQ3216">
            <v>8008311</v>
          </cell>
          <cell r="AR3216">
            <v>8</v>
          </cell>
          <cell r="AS3216">
            <v>42667</v>
          </cell>
          <cell r="AT3216" t="str">
            <v>SD Terminado Mantenimiento Periódico UAERMV Arterial SD -</v>
          </cell>
          <cell r="AV3216" t="str">
            <v>sc</v>
          </cell>
        </row>
        <row r="3217">
          <cell r="AP3217">
            <v>513271</v>
          </cell>
          <cell r="AQ3217">
            <v>8008142</v>
          </cell>
          <cell r="AR3217">
            <v>8</v>
          </cell>
          <cell r="AS3217">
            <v>42313</v>
          </cell>
          <cell r="AT3217" t="str">
            <v>IDU-73-2008 Terminado Rehabilitación IDU Arterial  -</v>
          </cell>
          <cell r="AV3217" t="str">
            <v>sc</v>
          </cell>
        </row>
        <row r="3218">
          <cell r="AP3218">
            <v>513273</v>
          </cell>
          <cell r="AQ3218">
            <v>8008142</v>
          </cell>
          <cell r="AR3218">
            <v>8</v>
          </cell>
          <cell r="AS3218">
            <v>42611</v>
          </cell>
          <cell r="AT3218" t="str">
            <v>SD Terminado Mantenimiento Periódico UAERMV Arterial  -</v>
          </cell>
          <cell r="AV3218" t="str">
            <v>sc</v>
          </cell>
        </row>
        <row r="3219">
          <cell r="AP3219">
            <v>513276</v>
          </cell>
          <cell r="AQ3219">
            <v>8007849</v>
          </cell>
          <cell r="AR3219">
            <v>8</v>
          </cell>
          <cell r="AS3219">
            <v>42611</v>
          </cell>
          <cell r="AT3219" t="str">
            <v>SD Terminado Mantenimiento Periódico UAERMV Arterial  -</v>
          </cell>
          <cell r="AV3219" t="str">
            <v>sc</v>
          </cell>
        </row>
        <row r="3220">
          <cell r="AP3220">
            <v>513278</v>
          </cell>
          <cell r="AQ3220">
            <v>8007849</v>
          </cell>
          <cell r="AR3220">
            <v>8</v>
          </cell>
          <cell r="AS3220">
            <v>42723</v>
          </cell>
          <cell r="AT3220" t="str">
            <v>SD Terminado Mantenimiento Periódico UAERMV Arterial SD -</v>
          </cell>
          <cell r="AV3220" t="str">
            <v>sc</v>
          </cell>
        </row>
        <row r="3221">
          <cell r="AP3221">
            <v>513281</v>
          </cell>
          <cell r="AQ3221">
            <v>8007649</v>
          </cell>
          <cell r="AR3221">
            <v>8</v>
          </cell>
          <cell r="AS3221">
            <v>41676</v>
          </cell>
          <cell r="AT3221" t="str">
            <v>SD Terminado Mantenimiento Periódico UAERMV Arterial  -</v>
          </cell>
          <cell r="AV3221" t="str">
            <v>sc</v>
          </cell>
        </row>
        <row r="3222">
          <cell r="AP3222">
            <v>513283</v>
          </cell>
          <cell r="AQ3222">
            <v>8007649</v>
          </cell>
          <cell r="AR3222">
            <v>8</v>
          </cell>
          <cell r="AS3222">
            <v>41676</v>
          </cell>
          <cell r="AT3222" t="str">
            <v>SD Terminado Mantenimiento Periódico UAERMV Arterial  -</v>
          </cell>
          <cell r="AV3222" t="str">
            <v>sc</v>
          </cell>
        </row>
        <row r="3223">
          <cell r="AP3223">
            <v>513292</v>
          </cell>
          <cell r="AQ3223">
            <v>8009143</v>
          </cell>
          <cell r="AR3223">
            <v>8</v>
          </cell>
          <cell r="AS3223">
            <v>42550</v>
          </cell>
          <cell r="AT3223" t="str">
            <v>SD Terminado Parcheo UAERMV Arterial  Decreto 064/2015-</v>
          </cell>
          <cell r="AV3223" t="str">
            <v>sc</v>
          </cell>
        </row>
        <row r="3224">
          <cell r="AP3224">
            <v>513622</v>
          </cell>
          <cell r="AQ3224">
            <v>8007401</v>
          </cell>
          <cell r="AR3224">
            <v>8</v>
          </cell>
          <cell r="AS3224">
            <v>42723</v>
          </cell>
          <cell r="AT3224" t="str">
            <v>SD Terminado Mantenimiento Periódico UAERMV Arterial SD -</v>
          </cell>
          <cell r="AV3224" t="str">
            <v>sc</v>
          </cell>
        </row>
        <row r="3225">
          <cell r="AP3225">
            <v>513624</v>
          </cell>
          <cell r="AQ3225">
            <v>8007401</v>
          </cell>
          <cell r="AR3225">
            <v>8</v>
          </cell>
          <cell r="AS3225">
            <v>42723</v>
          </cell>
          <cell r="AT3225" t="str">
            <v>SD Terminado Mantenimiento Periódico UAERMV Arterial SD -</v>
          </cell>
          <cell r="AV3225" t="str">
            <v>sc</v>
          </cell>
        </row>
        <row r="3226">
          <cell r="AP3226">
            <v>513636</v>
          </cell>
          <cell r="AQ3226">
            <v>8007487</v>
          </cell>
          <cell r="AR3226">
            <v>8</v>
          </cell>
          <cell r="AS3226">
            <v>42611</v>
          </cell>
          <cell r="AT3226" t="str">
            <v>SD Terminado Mantenimiento Periódico UAERMV Arterial  -</v>
          </cell>
          <cell r="AV3226" t="str">
            <v>sc</v>
          </cell>
        </row>
        <row r="3227">
          <cell r="AP3227">
            <v>513638</v>
          </cell>
          <cell r="AQ3227">
            <v>8007487</v>
          </cell>
          <cell r="AR3227">
            <v>8</v>
          </cell>
          <cell r="AS3227">
            <v>42611</v>
          </cell>
          <cell r="AT3227" t="str">
            <v>SD Terminado Mantenimiento Periódico UAERMV Arterial  -</v>
          </cell>
          <cell r="AV3227" t="str">
            <v>sc</v>
          </cell>
        </row>
        <row r="3228">
          <cell r="AP3228">
            <v>513668</v>
          </cell>
          <cell r="AQ3228">
            <v>8007222</v>
          </cell>
          <cell r="AR3228">
            <v>8</v>
          </cell>
          <cell r="AS3228">
            <v>42723</v>
          </cell>
          <cell r="AT3228" t="str">
            <v>SD Terminado Mantenimiento Periódico UAERMV Arterial SD -</v>
          </cell>
          <cell r="AV3228" t="str">
            <v>sc</v>
          </cell>
        </row>
        <row r="3229">
          <cell r="AP3229">
            <v>513673</v>
          </cell>
          <cell r="AQ3229">
            <v>8007158</v>
          </cell>
          <cell r="AR3229">
            <v>8</v>
          </cell>
          <cell r="AS3229">
            <v>42723</v>
          </cell>
          <cell r="AT3229" t="str">
            <v>SD Terminado Mantenimiento Periódico UAERMV Arterial SD -</v>
          </cell>
          <cell r="AV3229" t="str">
            <v>sc</v>
          </cell>
        </row>
        <row r="3230">
          <cell r="AP3230">
            <v>513675</v>
          </cell>
          <cell r="AQ3230">
            <v>8007158</v>
          </cell>
          <cell r="AR3230">
            <v>8</v>
          </cell>
          <cell r="AS3230">
            <v>42723</v>
          </cell>
          <cell r="AT3230" t="str">
            <v>SD Terminado Mantenimiento Periódico UAERMV Arterial SD -</v>
          </cell>
          <cell r="AV3230" t="str">
            <v>sc</v>
          </cell>
        </row>
        <row r="3231">
          <cell r="AP3231">
            <v>513678</v>
          </cell>
          <cell r="AQ3231">
            <v>8007083</v>
          </cell>
          <cell r="AR3231">
            <v>8</v>
          </cell>
          <cell r="AS3231">
            <v>42313</v>
          </cell>
          <cell r="AT3231" t="str">
            <v>IDU-73-2008 Terminado Mantenimiento Periódico IDU Arterial  -</v>
          </cell>
          <cell r="AV3231" t="str">
            <v>sc</v>
          </cell>
        </row>
        <row r="3232">
          <cell r="AP3232">
            <v>513680</v>
          </cell>
          <cell r="AQ3232">
            <v>8007083</v>
          </cell>
          <cell r="AR3232">
            <v>8</v>
          </cell>
          <cell r="AS3232">
            <v>42611</v>
          </cell>
          <cell r="AT3232" t="str">
            <v>SD Terminado Mantenimiento Periódico UAERMV Arterial  -</v>
          </cell>
          <cell r="AV3232" t="str">
            <v>sc</v>
          </cell>
        </row>
        <row r="3233">
          <cell r="AP3233">
            <v>513685</v>
          </cell>
          <cell r="AQ3233">
            <v>8007063</v>
          </cell>
          <cell r="AR3233">
            <v>8</v>
          </cell>
          <cell r="AS3233">
            <v>42611</v>
          </cell>
          <cell r="AT3233" t="str">
            <v>SD Terminado Mantenimiento Periódico UAERMV Arterial  -</v>
          </cell>
          <cell r="AV3233" t="str">
            <v>sc</v>
          </cell>
        </row>
        <row r="3234">
          <cell r="AP3234">
            <v>513688</v>
          </cell>
          <cell r="AQ3234">
            <v>8007056</v>
          </cell>
          <cell r="AR3234">
            <v>8</v>
          </cell>
          <cell r="AS3234">
            <v>42611</v>
          </cell>
          <cell r="AT3234" t="str">
            <v>SD Terminado Mantenimiento Periódico UAERMV Arterial  -</v>
          </cell>
          <cell r="AV3234" t="str">
            <v>sc</v>
          </cell>
        </row>
        <row r="3235">
          <cell r="AP3235">
            <v>513695</v>
          </cell>
          <cell r="AQ3235">
            <v>8012413</v>
          </cell>
          <cell r="AR3235">
            <v>8</v>
          </cell>
          <cell r="AS3235">
            <v>42611</v>
          </cell>
          <cell r="AT3235" t="str">
            <v>SD Terminado Mantenimiento Periódico UAERMV Arterial  -</v>
          </cell>
          <cell r="AV3235" t="str">
            <v>sc</v>
          </cell>
        </row>
        <row r="3236">
          <cell r="AP3236">
            <v>513698</v>
          </cell>
          <cell r="AQ3236">
            <v>8007356</v>
          </cell>
          <cell r="AR3236">
            <v>8</v>
          </cell>
          <cell r="AS3236">
            <v>42409</v>
          </cell>
          <cell r="AT3236" t="str">
            <v>COP-166-2014 Terminado Rehabilitación FDL KENNEDY Arterial  -</v>
          </cell>
          <cell r="AV3236" t="str">
            <v>sc</v>
          </cell>
        </row>
        <row r="3237">
          <cell r="AP3237">
            <v>513700</v>
          </cell>
          <cell r="AQ3237">
            <v>8007356</v>
          </cell>
          <cell r="AR3237">
            <v>8</v>
          </cell>
          <cell r="AS3237">
            <v>42409</v>
          </cell>
          <cell r="AT3237" t="str">
            <v>COP-166-2014 Terminado Mantenimiento Periódico FDL KENNEDY Arterial  -</v>
          </cell>
          <cell r="AV3237" t="str">
            <v>sc</v>
          </cell>
        </row>
        <row r="3238">
          <cell r="AP3238">
            <v>514212</v>
          </cell>
          <cell r="AQ3238">
            <v>8008439</v>
          </cell>
          <cell r="AR3238">
            <v>8</v>
          </cell>
          <cell r="AS3238">
            <v>42550</v>
          </cell>
          <cell r="AT3238" t="str">
            <v>IDU-57-2012 Terminado Parcheo IDU Arterial SD DECRETO 064/2015-</v>
          </cell>
          <cell r="AV3238" t="str">
            <v>sc</v>
          </cell>
        </row>
        <row r="3239">
          <cell r="AP3239">
            <v>514214</v>
          </cell>
          <cell r="AQ3239">
            <v>8008439</v>
          </cell>
          <cell r="AR3239">
            <v>8</v>
          </cell>
          <cell r="AS3239">
            <v>42611</v>
          </cell>
          <cell r="AT3239" t="str">
            <v>SD Terminado Mantenimiento Periódico UAERMV Arterial  -</v>
          </cell>
          <cell r="AV3239" t="str">
            <v>sc</v>
          </cell>
        </row>
        <row r="3240">
          <cell r="AP3240">
            <v>514249</v>
          </cell>
          <cell r="AQ3240">
            <v>8007907</v>
          </cell>
          <cell r="AR3240">
            <v>8</v>
          </cell>
          <cell r="AS3240">
            <v>42611</v>
          </cell>
          <cell r="AT3240" t="str">
            <v>SD Terminado Mantenimiento Periódico UAERMV Arterial  -</v>
          </cell>
          <cell r="AV3240" t="str">
            <v>sc</v>
          </cell>
        </row>
        <row r="3241">
          <cell r="AP3241">
            <v>514254</v>
          </cell>
          <cell r="AQ3241">
            <v>8007885</v>
          </cell>
          <cell r="AR3241">
            <v>8</v>
          </cell>
          <cell r="AS3241">
            <v>42550</v>
          </cell>
          <cell r="AT3241" t="str">
            <v>SD Terminado Parcheo UAERMV Arterial  Decreto 064/2015-</v>
          </cell>
          <cell r="AV3241" t="str">
            <v>sc</v>
          </cell>
        </row>
        <row r="3242">
          <cell r="AP3242">
            <v>514261</v>
          </cell>
          <cell r="AQ3242">
            <v>8007795</v>
          </cell>
          <cell r="AR3242">
            <v>8</v>
          </cell>
          <cell r="AS3242">
            <v>42313</v>
          </cell>
          <cell r="AT3242" t="str">
            <v>IDU-57-2012 Terminado Acciones de Movilidad IDU Arterial  -Calzada 4-POLIZA ESTABILIDAD ACTIVA</v>
          </cell>
          <cell r="AV3242" t="str">
            <v>sc</v>
          </cell>
        </row>
        <row r="3243">
          <cell r="AP3243">
            <v>514268</v>
          </cell>
          <cell r="AQ3243">
            <v>8007841</v>
          </cell>
          <cell r="AR3243">
            <v>8</v>
          </cell>
          <cell r="AS3243">
            <v>42550</v>
          </cell>
          <cell r="AT3243" t="str">
            <v>SD Terminado Parcheo UAERMV Arterial  Decreto 064/2015-</v>
          </cell>
          <cell r="AV3243" t="str">
            <v>sc</v>
          </cell>
        </row>
        <row r="3244">
          <cell r="AP3244">
            <v>514270</v>
          </cell>
          <cell r="AQ3244">
            <v>8007841</v>
          </cell>
          <cell r="AR3244">
            <v>8</v>
          </cell>
          <cell r="AS3244">
            <v>42409</v>
          </cell>
          <cell r="AT3244" t="str">
            <v>COP-166-2014 Terminado Mantenimiento Periódico FDL KENNEDY Arterial  Intervenido no reservado en el IDU-</v>
          </cell>
          <cell r="AV3244" t="str">
            <v>sc</v>
          </cell>
        </row>
        <row r="3245">
          <cell r="AP3245">
            <v>514280</v>
          </cell>
          <cell r="AQ3245">
            <v>8012382</v>
          </cell>
          <cell r="AR3245">
            <v>8</v>
          </cell>
          <cell r="AS3245">
            <v>42611</v>
          </cell>
          <cell r="AT3245" t="str">
            <v>SD Terminado Mantenimiento Periódico UAERMV Arterial  -</v>
          </cell>
          <cell r="AV3245" t="str">
            <v>sc</v>
          </cell>
        </row>
        <row r="3246">
          <cell r="AP3246">
            <v>514282</v>
          </cell>
          <cell r="AQ3246">
            <v>8012382</v>
          </cell>
          <cell r="AR3246">
            <v>8</v>
          </cell>
          <cell r="AS3246">
            <v>42723</v>
          </cell>
          <cell r="AT3246" t="str">
            <v>SD Terminado Mantenimiento Periódico UAERMV Arterial SD -</v>
          </cell>
          <cell r="AV3246" t="str">
            <v>sc</v>
          </cell>
        </row>
        <row r="3247">
          <cell r="AP3247">
            <v>514476</v>
          </cell>
          <cell r="AQ3247">
            <v>8008450</v>
          </cell>
          <cell r="AR3247">
            <v>8</v>
          </cell>
          <cell r="AS3247">
            <v>42611</v>
          </cell>
          <cell r="AT3247" t="str">
            <v>SD Terminado Mantenimiento Periódico UAERMV Arterial  -</v>
          </cell>
          <cell r="AV3247" t="str">
            <v>sc</v>
          </cell>
        </row>
        <row r="3248">
          <cell r="AP3248">
            <v>514478</v>
          </cell>
          <cell r="AQ3248">
            <v>8008450</v>
          </cell>
          <cell r="AR3248">
            <v>8</v>
          </cell>
          <cell r="AS3248">
            <v>42723</v>
          </cell>
          <cell r="AT3248" t="str">
            <v>SD Terminado Mantenimiento Periódico UAERMV Arterial SD -</v>
          </cell>
          <cell r="AV3248" t="str">
            <v>sc</v>
          </cell>
        </row>
        <row r="3249">
          <cell r="AP3249">
            <v>514504</v>
          </cell>
          <cell r="AQ3249">
            <v>8008242</v>
          </cell>
          <cell r="AR3249">
            <v>8</v>
          </cell>
          <cell r="AS3249">
            <v>42611</v>
          </cell>
          <cell r="AT3249" t="str">
            <v>SD Terminado Mantenimiento Periódico UAERMV Arterial  -Calzada 2-4-POLIZA ESTABILIDAD ACTIVA</v>
          </cell>
          <cell r="AV3249" t="str">
            <v>sc</v>
          </cell>
        </row>
        <row r="3250">
          <cell r="AP3250">
            <v>514506</v>
          </cell>
          <cell r="AQ3250">
            <v>8008242</v>
          </cell>
          <cell r="AR3250">
            <v>8</v>
          </cell>
          <cell r="AS3250">
            <v>42723</v>
          </cell>
          <cell r="AT3250" t="str">
            <v>SD Terminado Mantenimiento Periódico UAERMV Arterial SD -Calzada 2-4-POLIZA ESTABILIDAD ACTIVA</v>
          </cell>
          <cell r="AV3250" t="str">
            <v>sc</v>
          </cell>
        </row>
        <row r="3251">
          <cell r="AP3251">
            <v>515230</v>
          </cell>
          <cell r="AQ3251">
            <v>8004447</v>
          </cell>
          <cell r="AR3251">
            <v>8</v>
          </cell>
          <cell r="AS3251">
            <v>42667</v>
          </cell>
          <cell r="AT3251" t="str">
            <v>SD Terminado Mantenimiento Periódico UAERMV Arterial SD -Calzada 2-POLIZA ESTABILIDAD Y CALIDAD ACTIVA</v>
          </cell>
          <cell r="AV3251" t="str">
            <v>sc</v>
          </cell>
        </row>
        <row r="3252">
          <cell r="AP3252">
            <v>515237</v>
          </cell>
          <cell r="AQ3252">
            <v>8004398</v>
          </cell>
          <cell r="AR3252">
            <v>8</v>
          </cell>
          <cell r="AS3252">
            <v>42667</v>
          </cell>
          <cell r="AT3252" t="str">
            <v>SD Terminado Mantenimiento Periódico UAERMV Arterial SD -Calzada 2-4-6-POLIZA ESTABILIDAD Y CALIDAD ACTIVA</v>
          </cell>
          <cell r="AV3252" t="str">
            <v>sc</v>
          </cell>
        </row>
        <row r="3253">
          <cell r="AP3253">
            <v>515461</v>
          </cell>
          <cell r="AQ3253">
            <v>8012683</v>
          </cell>
          <cell r="AR3253">
            <v>8</v>
          </cell>
          <cell r="AS3253">
            <v>42488</v>
          </cell>
          <cell r="AT3253" t="str">
            <v>SD Terminado Parcheo UAERMV Arterial  -Anden 1-POLIZA ESTABILIDAD ACTIVA</v>
          </cell>
          <cell r="AV3253" t="str">
            <v>sc</v>
          </cell>
        </row>
        <row r="3254">
          <cell r="AP3254">
            <v>515463</v>
          </cell>
          <cell r="AQ3254">
            <v>8012683</v>
          </cell>
          <cell r="AR3254">
            <v>8</v>
          </cell>
          <cell r="AS3254">
            <v>42723</v>
          </cell>
          <cell r="AT3254" t="str">
            <v>SD Terminado Mantenimiento Periódico UAERMV Arterial SD -Anden 1-POLIZA ESTABILIDAD ACTIVA</v>
          </cell>
          <cell r="AV3254" t="str">
            <v>sc</v>
          </cell>
        </row>
        <row r="3255">
          <cell r="AP3255">
            <v>515784</v>
          </cell>
          <cell r="AQ3255">
            <v>8000071</v>
          </cell>
          <cell r="AR3255">
            <v>8</v>
          </cell>
          <cell r="AS3255">
            <v>42313</v>
          </cell>
          <cell r="AT3255" t="str">
            <v>IDU-73-2008 Terminado Acciones de Movilidad IDU Arterial  -</v>
          </cell>
          <cell r="AV3255" t="str">
            <v>sc</v>
          </cell>
        </row>
        <row r="3256">
          <cell r="AP3256">
            <v>515807</v>
          </cell>
          <cell r="AQ3256">
            <v>8000774</v>
          </cell>
          <cell r="AR3256">
            <v>8</v>
          </cell>
          <cell r="AS3256">
            <v>42313</v>
          </cell>
          <cell r="AT3256" t="str">
            <v>IDU-73-2008 Terminado Construcción IDU Local  -</v>
          </cell>
          <cell r="AV3256" t="str">
            <v>sc</v>
          </cell>
        </row>
        <row r="3257">
          <cell r="AP3257">
            <v>515819</v>
          </cell>
          <cell r="AQ3257">
            <v>8000132</v>
          </cell>
          <cell r="AR3257">
            <v>8</v>
          </cell>
          <cell r="AS3257">
            <v>42313</v>
          </cell>
          <cell r="AT3257" t="str">
            <v>IDU-73-2008 Terminado Construcción IDU Arterial  -</v>
          </cell>
          <cell r="AV3257" t="str">
            <v>sc</v>
          </cell>
        </row>
        <row r="3258">
          <cell r="AP3258">
            <v>515826</v>
          </cell>
          <cell r="AQ3258">
            <v>8000034</v>
          </cell>
          <cell r="AR3258">
            <v>8</v>
          </cell>
          <cell r="AS3258">
            <v>42488</v>
          </cell>
          <cell r="AT3258" t="str">
            <v>SD Terminado Parcheo UAERMV Arterial  -Calzada2-6 Puente8-POLIZA ESTABILIDAD ACTIVA</v>
          </cell>
          <cell r="AV3258" t="str">
            <v>sc</v>
          </cell>
        </row>
        <row r="3259">
          <cell r="AP3259">
            <v>515828</v>
          </cell>
          <cell r="AQ3259">
            <v>8000034</v>
          </cell>
          <cell r="AR3259">
            <v>8</v>
          </cell>
          <cell r="AS3259">
            <v>42488</v>
          </cell>
          <cell r="AT3259" t="str">
            <v>SD Terminado Parcheo UAERMV Arterial  -Calzada2-6 Puente8-POLIZA ESTABILIDAD ACTIVA</v>
          </cell>
          <cell r="AV3259" t="str">
            <v>sc</v>
          </cell>
        </row>
        <row r="3260">
          <cell r="AP3260">
            <v>515836</v>
          </cell>
          <cell r="AQ3260">
            <v>8000192</v>
          </cell>
          <cell r="AR3260">
            <v>8</v>
          </cell>
          <cell r="AS3260">
            <v>42313</v>
          </cell>
          <cell r="AT3260" t="str">
            <v>IDU-73-2008 Terminado Construcción IDU Arterial  -Calzada4-POLIZA ESTABILIDAD ACTIVA</v>
          </cell>
          <cell r="AV3260" t="str">
            <v>sc</v>
          </cell>
        </row>
        <row r="3261">
          <cell r="AP3261">
            <v>515838</v>
          </cell>
          <cell r="AQ3261">
            <v>8000192</v>
          </cell>
          <cell r="AR3261">
            <v>8</v>
          </cell>
          <cell r="AS3261">
            <v>42313</v>
          </cell>
          <cell r="AT3261" t="str">
            <v>IDU-73-2008 Terminado Construcción IDU Arterial  -Calzada4-POLIZA ESTABILIDAD ACTIVA</v>
          </cell>
          <cell r="AV3261" t="str">
            <v>sc</v>
          </cell>
        </row>
        <row r="3262">
          <cell r="AP3262">
            <v>516400</v>
          </cell>
          <cell r="AQ3262">
            <v>8005711</v>
          </cell>
          <cell r="AR3262">
            <v>8</v>
          </cell>
          <cell r="AS3262">
            <v>42313</v>
          </cell>
          <cell r="AT3262" t="str">
            <v>IDU-57-2012 Terminado Acciones de Movilidad IDU Arterial  -</v>
          </cell>
          <cell r="AV3262" t="str">
            <v>sc</v>
          </cell>
        </row>
        <row r="3263">
          <cell r="AP3263">
            <v>518673</v>
          </cell>
          <cell r="AQ3263">
            <v>8005567</v>
          </cell>
          <cell r="AR3263">
            <v>8</v>
          </cell>
          <cell r="AS3263">
            <v>42313</v>
          </cell>
          <cell r="AT3263" t="str">
            <v>IDU-57-2012 Terminado Acciones de Movilidad IDU Arterial  -</v>
          </cell>
          <cell r="AV3263" t="str">
            <v>sc</v>
          </cell>
        </row>
        <row r="3264">
          <cell r="AP3264">
            <v>518699</v>
          </cell>
          <cell r="AQ3264">
            <v>8012536</v>
          </cell>
          <cell r="AR3264">
            <v>8</v>
          </cell>
          <cell r="AS3264">
            <v>42313</v>
          </cell>
          <cell r="AT3264" t="str">
            <v>IDU-57-2012 Terminado Acciones de Movilidad IDU Arterial  -</v>
          </cell>
          <cell r="AV3264" t="str">
            <v>sc</v>
          </cell>
        </row>
        <row r="3265">
          <cell r="AP3265">
            <v>518800</v>
          </cell>
          <cell r="AQ3265">
            <v>8005922</v>
          </cell>
          <cell r="AR3265">
            <v>8</v>
          </cell>
          <cell r="AS3265">
            <v>42313</v>
          </cell>
          <cell r="AT3265" t="str">
            <v>IDU-57-2012 Terminado Acciones de Movilidad IDU Arterial  -</v>
          </cell>
          <cell r="AV3265" t="str">
            <v>sc</v>
          </cell>
        </row>
        <row r="3266">
          <cell r="AP3266">
            <v>518820</v>
          </cell>
          <cell r="AQ3266">
            <v>8005961</v>
          </cell>
          <cell r="AR3266">
            <v>8</v>
          </cell>
          <cell r="AS3266">
            <v>42313</v>
          </cell>
          <cell r="AT3266" t="str">
            <v>IDU-57-2012 Terminado Acciones de Movilidad IDU Arterial  -</v>
          </cell>
          <cell r="AV3266" t="str">
            <v>sc</v>
          </cell>
        </row>
        <row r="3267">
          <cell r="AP3267">
            <v>521506</v>
          </cell>
          <cell r="AQ3267">
            <v>8000980</v>
          </cell>
          <cell r="AR3267">
            <v>8</v>
          </cell>
          <cell r="AS3267">
            <v>42667</v>
          </cell>
          <cell r="AT3267" t="str">
            <v>SD Terminado Parcheo UAERMV Arterial SD -</v>
          </cell>
          <cell r="AV3267" t="str">
            <v>sc</v>
          </cell>
        </row>
        <row r="3268">
          <cell r="AP3268">
            <v>521508</v>
          </cell>
          <cell r="AQ3268">
            <v>8000980</v>
          </cell>
          <cell r="AR3268">
            <v>8</v>
          </cell>
          <cell r="AS3268">
            <v>42667</v>
          </cell>
          <cell r="AT3268" t="str">
            <v>SD Terminado Parcheo UAERMV Arterial SD -</v>
          </cell>
          <cell r="AV3268" t="str">
            <v>sc</v>
          </cell>
        </row>
        <row r="3269">
          <cell r="AP3269">
            <v>521510</v>
          </cell>
          <cell r="AQ3269">
            <v>8000980</v>
          </cell>
          <cell r="AR3269">
            <v>8</v>
          </cell>
          <cell r="AS3269">
            <v>42412</v>
          </cell>
          <cell r="AT3269" t="str">
            <v>IDU-1806-2015 Contratado Mantenimiento Periódico IDU Arterial BRIGADA DE REACCIÓN VIAL -</v>
          </cell>
          <cell r="AV3269" t="str">
            <v>sc</v>
          </cell>
        </row>
        <row r="3270">
          <cell r="AP3270">
            <v>521512</v>
          </cell>
          <cell r="AQ3270">
            <v>8000980</v>
          </cell>
          <cell r="AR3270">
            <v>8</v>
          </cell>
          <cell r="AS3270">
            <v>42667</v>
          </cell>
          <cell r="AT3270" t="str">
            <v>SD Terminado Parcheo UAERMV Arterial SD -</v>
          </cell>
          <cell r="AV3270" t="str">
            <v>sc</v>
          </cell>
        </row>
        <row r="3271">
          <cell r="AP3271">
            <v>521529</v>
          </cell>
          <cell r="AQ3271">
            <v>8001282</v>
          </cell>
          <cell r="AR3271">
            <v>8</v>
          </cell>
          <cell r="AS3271">
            <v>42667</v>
          </cell>
          <cell r="AT3271" t="str">
            <v>SD Terminado Parcheo UAERMV Arterial SD -Anden 11-POLIZA ESTABILIDAD ACTIVA</v>
          </cell>
          <cell r="AV3271" t="str">
            <v>sc</v>
          </cell>
        </row>
        <row r="3272">
          <cell r="AP3272">
            <v>521531</v>
          </cell>
          <cell r="AQ3272">
            <v>8001282</v>
          </cell>
          <cell r="AR3272">
            <v>8</v>
          </cell>
          <cell r="AS3272">
            <v>42412</v>
          </cell>
          <cell r="AT3272" t="str">
            <v>IDU-1806-2015 Contratado Mantenimiento Periódico IDU Arterial BRIGADA DE REACCIÓN VIAL -Anden 11-POLIZA ESTABILIDAD ACTIVA</v>
          </cell>
          <cell r="AV3272" t="str">
            <v>sc</v>
          </cell>
        </row>
        <row r="3273">
          <cell r="AP3273">
            <v>521533</v>
          </cell>
          <cell r="AQ3273">
            <v>8001282</v>
          </cell>
          <cell r="AR3273">
            <v>8</v>
          </cell>
          <cell r="AS3273">
            <v>42412</v>
          </cell>
          <cell r="AT3273" t="str">
            <v>IDU-1806-2015 Contratado Mantenimiento Periódico IDU Arterial BRIGADA DE REACCIÓN VIAL -Anden 11-POLIZA ESTABILIDAD ACTIVA</v>
          </cell>
          <cell r="AV3273" t="str">
            <v>sc</v>
          </cell>
        </row>
        <row r="3274">
          <cell r="AP3274">
            <v>521535</v>
          </cell>
          <cell r="AQ3274">
            <v>8001282</v>
          </cell>
          <cell r="AR3274">
            <v>8</v>
          </cell>
          <cell r="AS3274">
            <v>42412</v>
          </cell>
          <cell r="AT3274" t="str">
            <v>IDU-1806-2015 Contratado Mantenimiento Periódico IDU Arterial BRIGADA DE REACCIÓN VIAL -Anden 11-POLIZA ESTABILIDAD ACTIVA</v>
          </cell>
          <cell r="AV3274" t="str">
            <v>sc</v>
          </cell>
        </row>
        <row r="3275">
          <cell r="AP3275">
            <v>521551</v>
          </cell>
          <cell r="AQ3275">
            <v>8002710</v>
          </cell>
          <cell r="AR3275">
            <v>8</v>
          </cell>
          <cell r="AS3275">
            <v>42667</v>
          </cell>
          <cell r="AT3275" t="str">
            <v>SD Terminado Parcheo UAERMV Arterial SD -</v>
          </cell>
          <cell r="AV3275" t="str">
            <v>sc</v>
          </cell>
        </row>
        <row r="3276">
          <cell r="AP3276">
            <v>521553</v>
          </cell>
          <cell r="AQ3276">
            <v>8002710</v>
          </cell>
          <cell r="AR3276">
            <v>8</v>
          </cell>
          <cell r="AS3276">
            <v>42667</v>
          </cell>
          <cell r="AT3276" t="str">
            <v>SD Terminado Parcheo UAERMV Arterial SD -</v>
          </cell>
          <cell r="AV3276" t="str">
            <v>sc</v>
          </cell>
        </row>
        <row r="3277">
          <cell r="AP3277">
            <v>521555</v>
          </cell>
          <cell r="AQ3277">
            <v>8002710</v>
          </cell>
          <cell r="AR3277">
            <v>8</v>
          </cell>
          <cell r="AS3277">
            <v>42412</v>
          </cell>
          <cell r="AT3277" t="str">
            <v>IDU-1806-2015 Contratado Mantenimiento Periódico IDU Arterial BRIGADA DE REACCIÓN VIAL -</v>
          </cell>
          <cell r="AV3277" t="str">
            <v>sc</v>
          </cell>
        </row>
        <row r="3278">
          <cell r="AP3278">
            <v>521557</v>
          </cell>
          <cell r="AQ3278">
            <v>8002710</v>
          </cell>
          <cell r="AR3278">
            <v>8</v>
          </cell>
          <cell r="AS3278">
            <v>42412</v>
          </cell>
          <cell r="AT3278" t="str">
            <v>IDU-1806-2015 Contratado Mantenimiento Periódico IDU Arterial BRIGADA DE REACCIÓN VIAL -</v>
          </cell>
          <cell r="AV3278" t="str">
            <v>sc</v>
          </cell>
        </row>
        <row r="3279">
          <cell r="AP3279">
            <v>521562</v>
          </cell>
          <cell r="AQ3279">
            <v>8003096</v>
          </cell>
          <cell r="AR3279">
            <v>8</v>
          </cell>
          <cell r="AS3279">
            <v>42667</v>
          </cell>
          <cell r="AT3279" t="str">
            <v>SD Terminado Parcheo UAERMV Arterial SD -Calzada8-POLIZA ESTABILIDAD ACTIVA</v>
          </cell>
          <cell r="AV3279" t="str">
            <v>sc</v>
          </cell>
        </row>
        <row r="3280">
          <cell r="AP3280">
            <v>521564</v>
          </cell>
          <cell r="AQ3280">
            <v>8003096</v>
          </cell>
          <cell r="AR3280">
            <v>8</v>
          </cell>
          <cell r="AS3280">
            <v>42667</v>
          </cell>
          <cell r="AT3280" t="str">
            <v>SD Terminado Parcheo UAERMV Arterial SD -Calzada8-POLIZA ESTABILIDAD ACTIVA</v>
          </cell>
          <cell r="AV3280" t="str">
            <v>sc</v>
          </cell>
        </row>
        <row r="3281">
          <cell r="AP3281">
            <v>521566</v>
          </cell>
          <cell r="AQ3281">
            <v>8003096</v>
          </cell>
          <cell r="AR3281">
            <v>8</v>
          </cell>
          <cell r="AS3281">
            <v>42412</v>
          </cell>
          <cell r="AT3281" t="str">
            <v>IDU-1806-2015 Contratado Mantenimiento Periódico IDU Arterial BRIGADA DE REACCIÓN VIAL -Calzada8-POLIZA ESTABILIDAD ACTIVA</v>
          </cell>
          <cell r="AV3281" t="str">
            <v>sc</v>
          </cell>
        </row>
        <row r="3282">
          <cell r="AP3282">
            <v>521568</v>
          </cell>
          <cell r="AQ3282">
            <v>8003096</v>
          </cell>
          <cell r="AR3282">
            <v>8</v>
          </cell>
          <cell r="AS3282">
            <v>42412</v>
          </cell>
          <cell r="AT3282" t="str">
            <v>IDU-1806-2015 Contratado Mantenimiento Periódico IDU Arterial BRIGADA DE REACCIÓN VIAL -Calzada8-POLIZA ESTABILIDAD ACTIVA</v>
          </cell>
          <cell r="AV3282" t="str">
            <v>sc</v>
          </cell>
        </row>
        <row r="3283">
          <cell r="AP3283">
            <v>521573</v>
          </cell>
          <cell r="AQ3283">
            <v>8003265</v>
          </cell>
          <cell r="AR3283">
            <v>8</v>
          </cell>
          <cell r="AS3283">
            <v>42667</v>
          </cell>
          <cell r="AT3283" t="str">
            <v>SD Terminado Parcheo UAERMV Arterial SD -Calzada4-8-POLIZA ESTABILIDAD ACTIVA</v>
          </cell>
          <cell r="AV3283" t="str">
            <v>sc</v>
          </cell>
        </row>
        <row r="3284">
          <cell r="AP3284">
            <v>521575</v>
          </cell>
          <cell r="AQ3284">
            <v>8003265</v>
          </cell>
          <cell r="AR3284">
            <v>8</v>
          </cell>
          <cell r="AS3284">
            <v>42412</v>
          </cell>
          <cell r="AT3284" t="str">
            <v>IDU-1806-2015 Contratado Mantenimiento Periódico IDU Arterial BRIGADA DE REACCIÓN VIAL -Calzada4-8-POLIZA ESTABILIDAD ACTIVA</v>
          </cell>
          <cell r="AV3284" t="str">
            <v>sc</v>
          </cell>
        </row>
        <row r="3285">
          <cell r="AP3285">
            <v>521577</v>
          </cell>
          <cell r="AQ3285">
            <v>8003265</v>
          </cell>
          <cell r="AR3285">
            <v>8</v>
          </cell>
          <cell r="AS3285">
            <v>42412</v>
          </cell>
          <cell r="AT3285" t="str">
            <v>IDU-1806-2015 Contratado Mantenimiento Periódico IDU Arterial BRIGADA DE REACCIÓN VIAL -Calzada4-8-POLIZA ESTABILIDAD ACTIVA</v>
          </cell>
          <cell r="AV3285" t="str">
            <v>sc</v>
          </cell>
        </row>
        <row r="3286">
          <cell r="AP3286">
            <v>521579</v>
          </cell>
          <cell r="AQ3286">
            <v>8003265</v>
          </cell>
          <cell r="AR3286">
            <v>8</v>
          </cell>
          <cell r="AS3286">
            <v>42412</v>
          </cell>
          <cell r="AT3286" t="str">
            <v>IDU-1806-2015 Contratado Mantenimiento Periódico IDU Arterial BRIGADA DE REACCIÓN VIAL -Calzada4-8-POLIZA ESTABILIDAD ACTIVA</v>
          </cell>
          <cell r="AV3286" t="str">
            <v>sc</v>
          </cell>
        </row>
        <row r="3287">
          <cell r="AP3287">
            <v>521584</v>
          </cell>
          <cell r="AQ3287">
            <v>8003644</v>
          </cell>
          <cell r="AR3287">
            <v>8</v>
          </cell>
          <cell r="AS3287">
            <v>42412</v>
          </cell>
          <cell r="AT3287" t="str">
            <v>IDU-1806-2015 Contratado Mantenimiento Periódico IDU Arterial BRIGADA DE REACCIÓN VIAL -Calzada10-4-8-POLIZA ESTABILIDAD ACTIVA</v>
          </cell>
          <cell r="AV3287" t="str">
            <v>sc</v>
          </cell>
        </row>
        <row r="3288">
          <cell r="AP3288">
            <v>521586</v>
          </cell>
          <cell r="AQ3288">
            <v>8003644</v>
          </cell>
          <cell r="AR3288">
            <v>8</v>
          </cell>
          <cell r="AS3288">
            <v>42412</v>
          </cell>
          <cell r="AT3288" t="str">
            <v>IDU-1806-2015 Contratado Mantenimiento Periódico IDU Arterial BRIGADA DE REACCIÓN VIAL -Calzada10-4-8-POLIZA ESTABILIDAD ACTIVA</v>
          </cell>
          <cell r="AV3288" t="str">
            <v>sc</v>
          </cell>
        </row>
        <row r="3289">
          <cell r="AP3289">
            <v>521588</v>
          </cell>
          <cell r="AQ3289">
            <v>8003644</v>
          </cell>
          <cell r="AR3289">
            <v>8</v>
          </cell>
          <cell r="AS3289">
            <v>42412</v>
          </cell>
          <cell r="AT3289" t="str">
            <v>IDU-1806-2015 Contratado Mantenimiento Periódico IDU Arterial BRIGADA DE REACCIÓN VIAL -Calzada10-4-8-POLIZA ESTABILIDAD ACTIVA</v>
          </cell>
          <cell r="AV3289" t="str">
            <v>sc</v>
          </cell>
        </row>
        <row r="3290">
          <cell r="AP3290">
            <v>521590</v>
          </cell>
          <cell r="AQ3290">
            <v>8003644</v>
          </cell>
          <cell r="AR3290">
            <v>8</v>
          </cell>
          <cell r="AS3290">
            <v>42667</v>
          </cell>
          <cell r="AT3290" t="str">
            <v>SD Terminado Parcheo UAERMV Arterial SD -Calzada10-4-8-POLIZA ESTABILIDAD ACTIVA</v>
          </cell>
          <cell r="AV3290" t="str">
            <v>sc</v>
          </cell>
        </row>
        <row r="3291">
          <cell r="AP3291">
            <v>521617</v>
          </cell>
          <cell r="AQ3291">
            <v>8005215</v>
          </cell>
          <cell r="AR3291">
            <v>8</v>
          </cell>
          <cell r="AS3291">
            <v>42412</v>
          </cell>
          <cell r="AT3291" t="str">
            <v>IDU-1806-2015 Contratado Mantenimiento Periódico IDU Arterial BRIGADA DE REACCIÓN VIAL -Calzada8-POLIZA ESTABILIDAD ACTIVA</v>
          </cell>
          <cell r="AV3291" t="str">
            <v>sc</v>
          </cell>
        </row>
        <row r="3292">
          <cell r="AP3292">
            <v>521619</v>
          </cell>
          <cell r="AQ3292">
            <v>8005215</v>
          </cell>
          <cell r="AR3292">
            <v>8</v>
          </cell>
          <cell r="AS3292">
            <v>42412</v>
          </cell>
          <cell r="AT3292" t="str">
            <v>IDU-1806-2015 Contratado Mantenimiento Periódico IDU Arterial BRIGADA DE REACCIÓN VIAL -Calzada8-POLIZA ESTABILIDAD ACTIVA</v>
          </cell>
          <cell r="AV3292" t="str">
            <v>sc</v>
          </cell>
        </row>
        <row r="3293">
          <cell r="AP3293">
            <v>521621</v>
          </cell>
          <cell r="AQ3293">
            <v>8005215</v>
          </cell>
          <cell r="AR3293">
            <v>8</v>
          </cell>
          <cell r="AS3293">
            <v>42412</v>
          </cell>
          <cell r="AT3293" t="str">
            <v>IDU-1806-2015 Contratado Mantenimiento Periódico IDU Arterial BRIGADA DE REACCIÓN VIAL -Calzada8-POLIZA ESTABILIDAD ACTIVA</v>
          </cell>
          <cell r="AV3293" t="str">
            <v>sc</v>
          </cell>
        </row>
        <row r="3294">
          <cell r="AP3294">
            <v>521623</v>
          </cell>
          <cell r="AQ3294">
            <v>8005215</v>
          </cell>
          <cell r="AR3294">
            <v>8</v>
          </cell>
          <cell r="AS3294">
            <v>42412</v>
          </cell>
          <cell r="AT3294" t="str">
            <v>IDU-1806-2015 Contratado Mantenimiento Periódico IDU Arterial BRIGADA DE REACCIÓN VIAL -Calzada8-POLIZA ESTABILIDAD ACTIVA</v>
          </cell>
          <cell r="AV3294" t="str">
            <v>sc</v>
          </cell>
        </row>
        <row r="3295">
          <cell r="AP3295">
            <v>521628</v>
          </cell>
          <cell r="AQ3295">
            <v>8005344</v>
          </cell>
          <cell r="AR3295">
            <v>8</v>
          </cell>
          <cell r="AS3295">
            <v>42412</v>
          </cell>
          <cell r="AT3295" t="str">
            <v>IDU-1806-2015 Contratado Mantenimiento Periódico IDU Arterial BRIGADA DE REACCIÓN VIAL -Calzada2-8-POLIZA ESTABILIDAD ACTIVA</v>
          </cell>
          <cell r="AV3295" t="str">
            <v>sc</v>
          </cell>
        </row>
        <row r="3296">
          <cell r="AP3296">
            <v>521630</v>
          </cell>
          <cell r="AQ3296">
            <v>8005344</v>
          </cell>
          <cell r="AR3296">
            <v>8</v>
          </cell>
          <cell r="AS3296">
            <v>42412</v>
          </cell>
          <cell r="AT3296" t="str">
            <v>IDU-1806-2015 Contratado Mantenimiento Periódico IDU Arterial BRIGADA DE REACCIÓN VIAL -Calzada2-8-POLIZA ESTABILIDAD ACTIVA</v>
          </cell>
          <cell r="AV3296" t="str">
            <v>sc</v>
          </cell>
        </row>
        <row r="3297">
          <cell r="AP3297">
            <v>521632</v>
          </cell>
          <cell r="AQ3297">
            <v>8005344</v>
          </cell>
          <cell r="AR3297">
            <v>8</v>
          </cell>
          <cell r="AS3297">
            <v>42412</v>
          </cell>
          <cell r="AT3297" t="str">
            <v>IDU-1806-2015 Contratado Mantenimiento Periódico IDU Arterial BRIGADA DE REACCIÓN VIAL -Calzada2-8-POLIZA ESTABILIDAD ACTIVA</v>
          </cell>
          <cell r="AV3297" t="str">
            <v>sc</v>
          </cell>
        </row>
        <row r="3298">
          <cell r="AP3298">
            <v>521634</v>
          </cell>
          <cell r="AQ3298">
            <v>8005344</v>
          </cell>
          <cell r="AR3298">
            <v>8</v>
          </cell>
          <cell r="AS3298">
            <v>42412</v>
          </cell>
          <cell r="AT3298" t="str">
            <v>IDU-1806-2015 Contratado Mantenimiento Periódico IDU Arterial BRIGADA DE REACCIÓN VIAL -Calzada2-8-POLIZA ESTABILIDAD ACTIVA</v>
          </cell>
          <cell r="AV3298" t="str">
            <v>sc</v>
          </cell>
        </row>
        <row r="3299">
          <cell r="AP3299">
            <v>521648</v>
          </cell>
          <cell r="AQ3299">
            <v>8005898</v>
          </cell>
          <cell r="AR3299">
            <v>8</v>
          </cell>
          <cell r="AS3299">
            <v>42667</v>
          </cell>
          <cell r="AT3299" t="str">
            <v>SD Terminado Parcheo UAERMV Arterial SD -Calzada6-POLIZA ESTABILIDAD ACTIVA</v>
          </cell>
          <cell r="AV3299" t="str">
            <v>sc</v>
          </cell>
        </row>
        <row r="3300">
          <cell r="AP3300">
            <v>521650</v>
          </cell>
          <cell r="AQ3300">
            <v>8005898</v>
          </cell>
          <cell r="AR3300">
            <v>8</v>
          </cell>
          <cell r="AS3300">
            <v>42412</v>
          </cell>
          <cell r="AT3300" t="str">
            <v>IDU-1806-2015 Contratado Mantenimiento Periódico IDU Arterial BRIGADA DE REACCIÓN VIAL -Calzada6-POLIZA ESTABILIDAD ACTIVA</v>
          </cell>
          <cell r="AV3300" t="str">
            <v>sc</v>
          </cell>
        </row>
        <row r="3301">
          <cell r="AP3301">
            <v>521652</v>
          </cell>
          <cell r="AQ3301">
            <v>8005898</v>
          </cell>
          <cell r="AR3301">
            <v>8</v>
          </cell>
          <cell r="AS3301">
            <v>42412</v>
          </cell>
          <cell r="AT3301" t="str">
            <v>IDU-1806-2015 Contratado Mantenimiento Periódico IDU Arterial BRIGADA DE REACCIÓN VIAL -Calzada6-POLIZA ESTABILIDAD ACTIVA</v>
          </cell>
          <cell r="AV3301" t="str">
            <v>sc</v>
          </cell>
        </row>
        <row r="3302">
          <cell r="AP3302">
            <v>521654</v>
          </cell>
          <cell r="AQ3302">
            <v>8005898</v>
          </cell>
          <cell r="AR3302">
            <v>8</v>
          </cell>
          <cell r="AS3302">
            <v>42412</v>
          </cell>
          <cell r="AT3302" t="str">
            <v>IDU-1806-2015 Contratado Mantenimiento Periódico IDU Arterial BRIGADA DE REACCIÓN VIAL -Calzada6-POLIZA ESTABILIDAD ACTIVA</v>
          </cell>
          <cell r="AV3302" t="str">
            <v>sc</v>
          </cell>
        </row>
        <row r="3303">
          <cell r="AP3303">
            <v>521661</v>
          </cell>
          <cell r="AQ3303">
            <v>8006237</v>
          </cell>
          <cell r="AR3303">
            <v>8</v>
          </cell>
          <cell r="AS3303">
            <v>42412</v>
          </cell>
          <cell r="AT3303" t="str">
            <v>IDU-1806-2015 Contratado Mantenimiento Periódico IDU Arterial BRIGADA DE REACCIÓN VIAL -</v>
          </cell>
          <cell r="AV3303" t="str">
            <v>sc</v>
          </cell>
        </row>
        <row r="3304">
          <cell r="AP3304">
            <v>521663</v>
          </cell>
          <cell r="AQ3304">
            <v>8006237</v>
          </cell>
          <cell r="AR3304">
            <v>8</v>
          </cell>
          <cell r="AS3304">
            <v>42412</v>
          </cell>
          <cell r="AT3304" t="str">
            <v>IDU-1806-2015 Contratado Mantenimiento Periódico IDU Arterial BRIGADA DE REACCIÓN VIAL -</v>
          </cell>
          <cell r="AV3304" t="str">
            <v>sc</v>
          </cell>
        </row>
        <row r="3305">
          <cell r="AP3305">
            <v>521665</v>
          </cell>
          <cell r="AQ3305">
            <v>8006237</v>
          </cell>
          <cell r="AR3305">
            <v>8</v>
          </cell>
          <cell r="AS3305">
            <v>42412</v>
          </cell>
          <cell r="AT3305" t="str">
            <v>IDU-1806-2015 Contratado Mantenimiento Periódico IDU Arterial BRIGADA DE REACCIÓN VIAL -</v>
          </cell>
          <cell r="AV3305" t="str">
            <v>sc</v>
          </cell>
        </row>
        <row r="3306">
          <cell r="AP3306">
            <v>521668</v>
          </cell>
          <cell r="AQ3306">
            <v>8006342</v>
          </cell>
          <cell r="AR3306">
            <v>8</v>
          </cell>
          <cell r="AS3306">
            <v>42412</v>
          </cell>
          <cell r="AT3306" t="str">
            <v>IDU-1806-2015 Contratado Mantenimiento Periódico IDU Arterial BRIGADA DE REACCIÓN VIAL -Calzada4-6-8-POLIZA ESTABILIDAD ACTIVA</v>
          </cell>
          <cell r="AV3306" t="str">
            <v>sc</v>
          </cell>
        </row>
        <row r="3307">
          <cell r="AP3307">
            <v>521670</v>
          </cell>
          <cell r="AQ3307">
            <v>8006342</v>
          </cell>
          <cell r="AR3307">
            <v>8</v>
          </cell>
          <cell r="AS3307">
            <v>42412</v>
          </cell>
          <cell r="AT3307" t="str">
            <v>IDU-1806-2015 Contratado Mantenimiento Periódico IDU Arterial BRIGADA DE REACCIÓN VIAL -Calzada4-6-8-POLIZA ESTABILIDAD ACTIVA</v>
          </cell>
          <cell r="AV3307" t="str">
            <v>sc</v>
          </cell>
        </row>
        <row r="3308">
          <cell r="AP3308">
            <v>521672</v>
          </cell>
          <cell r="AQ3308">
            <v>8006342</v>
          </cell>
          <cell r="AR3308">
            <v>8</v>
          </cell>
          <cell r="AS3308">
            <v>42412</v>
          </cell>
          <cell r="AT3308" t="str">
            <v>IDU-1806-2015 Contratado Mantenimiento Periódico IDU Arterial BRIGADA DE REACCIÓN VIAL -Calzada4-6-8-POLIZA ESTABILIDAD ACTIVA</v>
          </cell>
          <cell r="AV3308" t="str">
            <v>sc</v>
          </cell>
        </row>
        <row r="3309">
          <cell r="AP3309">
            <v>521674</v>
          </cell>
          <cell r="AQ3309">
            <v>8006342</v>
          </cell>
          <cell r="AR3309">
            <v>8</v>
          </cell>
          <cell r="AS3309">
            <v>42412</v>
          </cell>
          <cell r="AT3309" t="str">
            <v>IDU-1806-2015 Contratado Mantenimiento Periódico IDU Arterial BRIGADA DE REACCIÓN VIAL -Calzada4-6-8-POLIZA ESTABILIDAD ACTIVA</v>
          </cell>
          <cell r="AV3309" t="str">
            <v>sc</v>
          </cell>
        </row>
        <row r="3310">
          <cell r="AP3310">
            <v>521733</v>
          </cell>
          <cell r="AQ3310">
            <v>8007409</v>
          </cell>
          <cell r="AR3310">
            <v>8</v>
          </cell>
          <cell r="AS3310">
            <v>42667</v>
          </cell>
          <cell r="AT3310" t="str">
            <v>SD Terminado Parcheo UAERMV Arterial SD -Calzada4-6-POLIZA ESTABILIDAD ACTIVA</v>
          </cell>
          <cell r="AV3310" t="str">
            <v>sc</v>
          </cell>
        </row>
        <row r="3311">
          <cell r="AP3311">
            <v>521735</v>
          </cell>
          <cell r="AQ3311">
            <v>8007409</v>
          </cell>
          <cell r="AR3311">
            <v>8</v>
          </cell>
          <cell r="AS3311">
            <v>42412</v>
          </cell>
          <cell r="AT3311" t="str">
            <v>IDU-1806-2015 Contratado Mantenimiento Periódico IDU Arterial BRIGADA DE REACCIÓN VIAL -Calzada4-6-POLIZA ESTABILIDAD ACTIVA</v>
          </cell>
          <cell r="AV3311" t="str">
            <v>sc</v>
          </cell>
        </row>
        <row r="3312">
          <cell r="AP3312">
            <v>521737</v>
          </cell>
          <cell r="AQ3312">
            <v>8007409</v>
          </cell>
          <cell r="AR3312">
            <v>8</v>
          </cell>
          <cell r="AS3312">
            <v>42412</v>
          </cell>
          <cell r="AT3312" t="str">
            <v>IDU-1806-2015 Contratado Mantenimiento Periódico IDU Arterial BRIGADA DE REACCIÓN VIAL -Calzada4-6-POLIZA ESTABILIDAD ACTIVA</v>
          </cell>
          <cell r="AV3312" t="str">
            <v>sc</v>
          </cell>
        </row>
        <row r="3313">
          <cell r="AP3313">
            <v>521739</v>
          </cell>
          <cell r="AQ3313">
            <v>8007409</v>
          </cell>
          <cell r="AR3313">
            <v>8</v>
          </cell>
          <cell r="AS3313">
            <v>42667</v>
          </cell>
          <cell r="AT3313" t="str">
            <v>SD Terminado Parcheo UAERMV Arterial SD -Calzada4-6-POLIZA ESTABILIDAD ACTIVA</v>
          </cell>
          <cell r="AV3313" t="str">
            <v>sc</v>
          </cell>
        </row>
        <row r="3314">
          <cell r="AP3314">
            <v>521781</v>
          </cell>
          <cell r="AQ3314">
            <v>8007748</v>
          </cell>
          <cell r="AR3314">
            <v>8</v>
          </cell>
          <cell r="AS3314">
            <v>42412</v>
          </cell>
          <cell r="AT3314" t="str">
            <v>IDU-1806-2015 Contratado Mantenimiento Periódico IDU Arterial BRIGADA DE REACCIÓN VIAL -</v>
          </cell>
          <cell r="AV3314" t="str">
            <v>sc</v>
          </cell>
        </row>
        <row r="3315">
          <cell r="AP3315">
            <v>521783</v>
          </cell>
          <cell r="AQ3315">
            <v>8007748</v>
          </cell>
          <cell r="AR3315">
            <v>8</v>
          </cell>
          <cell r="AS3315">
            <v>42412</v>
          </cell>
          <cell r="AT3315" t="str">
            <v>IDU-1806-2015 Contratado Mantenimiento Periódico IDU Arterial BRIGADA DE REACCIÓN VIAL -</v>
          </cell>
          <cell r="AV3315" t="str">
            <v>sc</v>
          </cell>
        </row>
        <row r="3316">
          <cell r="AP3316">
            <v>521785</v>
          </cell>
          <cell r="AQ3316">
            <v>8007748</v>
          </cell>
          <cell r="AR3316">
            <v>8</v>
          </cell>
          <cell r="AS3316">
            <v>42412</v>
          </cell>
          <cell r="AT3316" t="str">
            <v>IDU-1806-2015 Contratado Mantenimiento Periódico IDU Arterial BRIGADA DE REACCIÓN VIAL -</v>
          </cell>
          <cell r="AV3316" t="str">
            <v>sc</v>
          </cell>
        </row>
        <row r="3317">
          <cell r="AP3317">
            <v>521787</v>
          </cell>
          <cell r="AQ3317">
            <v>8007748</v>
          </cell>
          <cell r="AR3317">
            <v>8</v>
          </cell>
          <cell r="AS3317">
            <v>42412</v>
          </cell>
          <cell r="AT3317" t="str">
            <v>IDU-1806-2015 Contratado Mantenimiento Periódico IDU Arterial BRIGADA DE REACCIÓN VIAL -</v>
          </cell>
          <cell r="AV3317" t="str">
            <v>sc</v>
          </cell>
        </row>
        <row r="3318">
          <cell r="AP3318">
            <v>521789</v>
          </cell>
          <cell r="AQ3318">
            <v>8007974</v>
          </cell>
          <cell r="AR3318">
            <v>8</v>
          </cell>
          <cell r="AS3318">
            <v>42412</v>
          </cell>
          <cell r="AT3318" t="str">
            <v>IDU-1806-2015 Contratado Mantenimiento Periódico IDU Arterial BRIGADA DE REACCIÓN VIAL -Calzada4-6-POLIZA ESTABILIDAD ACTIVA</v>
          </cell>
          <cell r="AV3318" t="str">
            <v>sc</v>
          </cell>
        </row>
        <row r="3319">
          <cell r="AP3319">
            <v>521791</v>
          </cell>
          <cell r="AQ3319">
            <v>8007974</v>
          </cell>
          <cell r="AR3319">
            <v>8</v>
          </cell>
          <cell r="AS3319">
            <v>42412</v>
          </cell>
          <cell r="AT3319" t="str">
            <v>IDU-1806-2015 Contratado Mantenimiento Periódico IDU Arterial BRIGADA DE REACCIÓN VIAL -Calzada4-6-POLIZA ESTABILIDAD ACTIVA</v>
          </cell>
          <cell r="AV3319" t="str">
            <v>sc</v>
          </cell>
        </row>
        <row r="3320">
          <cell r="AP3320">
            <v>521793</v>
          </cell>
          <cell r="AQ3320">
            <v>8007974</v>
          </cell>
          <cell r="AR3320">
            <v>8</v>
          </cell>
          <cell r="AS3320">
            <v>42412</v>
          </cell>
          <cell r="AT3320" t="str">
            <v>IDU-1806-2015 Contratado Mantenimiento Periódico IDU Arterial BRIGADA DE REACCIÓN VIAL -Calzada4-6-POLIZA ESTABILIDAD ACTIVA</v>
          </cell>
          <cell r="AV3320" t="str">
            <v>sc</v>
          </cell>
        </row>
        <row r="3321">
          <cell r="AP3321">
            <v>521795</v>
          </cell>
          <cell r="AQ3321">
            <v>8007974</v>
          </cell>
          <cell r="AR3321">
            <v>8</v>
          </cell>
          <cell r="AS3321">
            <v>42412</v>
          </cell>
          <cell r="AT3321" t="str">
            <v>IDU-1806-2015 Contratado Mantenimiento Periódico IDU Arterial BRIGADA DE REACCIÓN VIAL -Calzada4-6-POLIZA ESTABILIDAD ACTIVA</v>
          </cell>
          <cell r="AV3321" t="str">
            <v>sc</v>
          </cell>
        </row>
        <row r="3322">
          <cell r="AP3322">
            <v>521800</v>
          </cell>
          <cell r="AQ3322">
            <v>8008285</v>
          </cell>
          <cell r="AR3322">
            <v>8</v>
          </cell>
          <cell r="AS3322">
            <v>42412</v>
          </cell>
          <cell r="AT3322" t="str">
            <v>IDU-1806-2015 Contratado Mantenimiento Periódico IDU Arterial BRIGADA DE REACCIÓN VIAL -</v>
          </cell>
          <cell r="AV3322" t="str">
            <v>sc</v>
          </cell>
        </row>
        <row r="3323">
          <cell r="AP3323">
            <v>521802</v>
          </cell>
          <cell r="AQ3323">
            <v>8008285</v>
          </cell>
          <cell r="AR3323">
            <v>8</v>
          </cell>
          <cell r="AS3323">
            <v>42412</v>
          </cell>
          <cell r="AT3323" t="str">
            <v>IDU-1806-2015 Contratado Mantenimiento Periódico IDU Arterial BRIGADA DE REACCIÓN VIAL -</v>
          </cell>
          <cell r="AV3323" t="str">
            <v>sc</v>
          </cell>
        </row>
        <row r="3324">
          <cell r="AP3324">
            <v>521804</v>
          </cell>
          <cell r="AQ3324">
            <v>8008285</v>
          </cell>
          <cell r="AR3324">
            <v>8</v>
          </cell>
          <cell r="AS3324">
            <v>42412</v>
          </cell>
          <cell r="AT3324" t="str">
            <v>IDU-1806-2015 Contratado Mantenimiento Periódico IDU Arterial BRIGADA DE REACCIÓN VIAL -</v>
          </cell>
          <cell r="AV3324" t="str">
            <v>sc</v>
          </cell>
        </row>
        <row r="3325">
          <cell r="AP3325">
            <v>521806</v>
          </cell>
          <cell r="AQ3325">
            <v>8008285</v>
          </cell>
          <cell r="AR3325">
            <v>8</v>
          </cell>
          <cell r="AS3325">
            <v>42412</v>
          </cell>
          <cell r="AT3325" t="str">
            <v>IDU-1806-2015 Contratado Mantenimiento Periódico IDU Arterial BRIGADA DE REACCIÓN VIAL -</v>
          </cell>
          <cell r="AV3325" t="str">
            <v>sc</v>
          </cell>
        </row>
        <row r="3326">
          <cell r="AP3326">
            <v>521811</v>
          </cell>
          <cell r="AQ3326">
            <v>8009167</v>
          </cell>
          <cell r="AR3326">
            <v>8</v>
          </cell>
          <cell r="AS3326">
            <v>42412</v>
          </cell>
          <cell r="AT3326" t="str">
            <v>IDU-1806-2015 Contratado Mantenimiento Periódico IDU Arterial BRIGADA DE REACCIÓN VIAL -</v>
          </cell>
          <cell r="AV3326" t="str">
            <v>sc</v>
          </cell>
        </row>
        <row r="3327">
          <cell r="AP3327">
            <v>521813</v>
          </cell>
          <cell r="AQ3327">
            <v>8009167</v>
          </cell>
          <cell r="AR3327">
            <v>8</v>
          </cell>
          <cell r="AS3327">
            <v>42412</v>
          </cell>
          <cell r="AT3327" t="str">
            <v>IDU-1806-2015 Contratado Mantenimiento Periódico IDU Arterial BRIGADA DE REACCIÓN VIAL -</v>
          </cell>
          <cell r="AV3327" t="str">
            <v>sc</v>
          </cell>
        </row>
        <row r="3328">
          <cell r="AP3328">
            <v>521815</v>
          </cell>
          <cell r="AQ3328">
            <v>8009167</v>
          </cell>
          <cell r="AR3328">
            <v>8</v>
          </cell>
          <cell r="AS3328">
            <v>42412</v>
          </cell>
          <cell r="AT3328" t="str">
            <v>IDU-1806-2015 Contratado Mantenimiento Periódico IDU Arterial BRIGADA DE REACCIÓN VIAL -</v>
          </cell>
          <cell r="AV3328" t="str">
            <v>sc</v>
          </cell>
        </row>
        <row r="3329">
          <cell r="AP3329">
            <v>521817</v>
          </cell>
          <cell r="AQ3329">
            <v>8009167</v>
          </cell>
          <cell r="AR3329">
            <v>8</v>
          </cell>
          <cell r="AS3329">
            <v>42412</v>
          </cell>
          <cell r="AT3329" t="str">
            <v>IDU-1806-2015 Contratado Mantenimiento Periódico IDU Arterial BRIGADA DE REACCIÓN VIAL -</v>
          </cell>
          <cell r="AV3329" t="str">
            <v>sc</v>
          </cell>
        </row>
        <row r="3330">
          <cell r="AP3330">
            <v>521833</v>
          </cell>
          <cell r="AQ3330">
            <v>8009540</v>
          </cell>
          <cell r="AR3330">
            <v>8</v>
          </cell>
          <cell r="AS3330">
            <v>42412</v>
          </cell>
          <cell r="AT3330" t="str">
            <v>IDU-1806-2015 Contratado Mantenimiento Periódico IDU Arterial BRIGADA DE REACCIÓN VIAL -</v>
          </cell>
          <cell r="AV3330" t="str">
            <v>sc</v>
          </cell>
        </row>
        <row r="3331">
          <cell r="AP3331">
            <v>521835</v>
          </cell>
          <cell r="AQ3331">
            <v>8009540</v>
          </cell>
          <cell r="AR3331">
            <v>8</v>
          </cell>
          <cell r="AS3331">
            <v>42412</v>
          </cell>
          <cell r="AT3331" t="str">
            <v>IDU-1806-2015 Contratado Mantenimiento Periódico IDU Arterial BRIGADA DE REACCIÓN VIAL -</v>
          </cell>
          <cell r="AV3331" t="str">
            <v>sc</v>
          </cell>
        </row>
        <row r="3332">
          <cell r="AP3332">
            <v>521837</v>
          </cell>
          <cell r="AQ3332">
            <v>8009540</v>
          </cell>
          <cell r="AR3332">
            <v>8</v>
          </cell>
          <cell r="AS3332">
            <v>42412</v>
          </cell>
          <cell r="AT3332" t="str">
            <v>IDU-1806-2015 Contratado Mantenimiento Periódico IDU Arterial BRIGADA DE REACCIÓN VIAL -</v>
          </cell>
          <cell r="AV3332" t="str">
            <v>sc</v>
          </cell>
        </row>
        <row r="3333">
          <cell r="AP3333">
            <v>521839</v>
          </cell>
          <cell r="AQ3333">
            <v>8009540</v>
          </cell>
          <cell r="AR3333">
            <v>8</v>
          </cell>
          <cell r="AS3333">
            <v>42412</v>
          </cell>
          <cell r="AT3333" t="str">
            <v>IDU-1806-2015 Contratado Mantenimiento Periódico IDU Arterial BRIGADA DE REACCIÓN VIAL -</v>
          </cell>
          <cell r="AV3333" t="str">
            <v>sc</v>
          </cell>
        </row>
        <row r="3334">
          <cell r="AP3334">
            <v>521844</v>
          </cell>
          <cell r="AQ3334">
            <v>8009746</v>
          </cell>
          <cell r="AR3334">
            <v>8</v>
          </cell>
          <cell r="AS3334">
            <v>42412</v>
          </cell>
          <cell r="AT3334" t="str">
            <v>IDU-1806-2015 Contratado Mantenimiento Periódico IDU Arterial BRIGADA DE REACCIÓN VIAL -Calzada4-POLIZA ESTABILIDAD ACTIVA</v>
          </cell>
          <cell r="AV3334" t="str">
            <v>sc</v>
          </cell>
        </row>
        <row r="3335">
          <cell r="AP3335">
            <v>521846</v>
          </cell>
          <cell r="AQ3335">
            <v>8009746</v>
          </cell>
          <cell r="AR3335">
            <v>8</v>
          </cell>
          <cell r="AS3335">
            <v>42412</v>
          </cell>
          <cell r="AT3335" t="str">
            <v>IDU-1806-2015 Contratado Mantenimiento Periódico IDU Arterial BRIGADA DE REACCIÓN VIAL -Calzada4-POLIZA ESTABILIDAD ACTIVA</v>
          </cell>
          <cell r="AV3335" t="str">
            <v>sc</v>
          </cell>
        </row>
        <row r="3336">
          <cell r="AP3336">
            <v>521848</v>
          </cell>
          <cell r="AQ3336">
            <v>8009746</v>
          </cell>
          <cell r="AR3336">
            <v>8</v>
          </cell>
          <cell r="AS3336">
            <v>42412</v>
          </cell>
          <cell r="AT3336" t="str">
            <v>IDU-1806-2015 Contratado Mantenimiento Periódico IDU Arterial BRIGADA DE REACCIÓN VIAL -Calzada4-POLIZA ESTABILIDAD ACTIVA</v>
          </cell>
          <cell r="AV3336" t="str">
            <v>sc</v>
          </cell>
        </row>
        <row r="3337">
          <cell r="AP3337">
            <v>521850</v>
          </cell>
          <cell r="AQ3337">
            <v>8009746</v>
          </cell>
          <cell r="AR3337">
            <v>8</v>
          </cell>
          <cell r="AS3337">
            <v>42412</v>
          </cell>
          <cell r="AT3337" t="str">
            <v>IDU-1806-2015 Contratado Mantenimiento Periódico IDU Arterial BRIGADA DE REACCIÓN VIAL -Calzada4-POLIZA ESTABILIDAD ACTIVA</v>
          </cell>
          <cell r="AV3337" t="str">
            <v>sc</v>
          </cell>
        </row>
        <row r="3338">
          <cell r="AP3338">
            <v>521855</v>
          </cell>
          <cell r="AQ3338">
            <v>8009933</v>
          </cell>
          <cell r="AR3338">
            <v>8</v>
          </cell>
          <cell r="AS3338">
            <v>42412</v>
          </cell>
          <cell r="AT3338" t="str">
            <v>IDU-1806-2015 Contratado Mantenimiento Periódico IDU Arterial BRIGADA DE REACCIÓN VIAL -</v>
          </cell>
          <cell r="AV3338" t="str">
            <v>sc</v>
          </cell>
        </row>
        <row r="3339">
          <cell r="AP3339">
            <v>521857</v>
          </cell>
          <cell r="AQ3339">
            <v>8009933</v>
          </cell>
          <cell r="AR3339">
            <v>8</v>
          </cell>
          <cell r="AS3339">
            <v>42412</v>
          </cell>
          <cell r="AT3339" t="str">
            <v>IDU-1806-2015 Contratado Mantenimiento Periódico IDU Arterial BRIGADA DE REACCIÓN VIAL -</v>
          </cell>
          <cell r="AV3339" t="str">
            <v>sc</v>
          </cell>
        </row>
        <row r="3340">
          <cell r="AP3340">
            <v>521859</v>
          </cell>
          <cell r="AQ3340">
            <v>8009933</v>
          </cell>
          <cell r="AR3340">
            <v>8</v>
          </cell>
          <cell r="AS3340">
            <v>42412</v>
          </cell>
          <cell r="AT3340" t="str">
            <v>IDU-1806-2015 Contratado Mantenimiento Periódico IDU Arterial BRIGADA DE REACCIÓN VIAL -</v>
          </cell>
          <cell r="AV3340" t="str">
            <v>sc</v>
          </cell>
        </row>
        <row r="3341">
          <cell r="AP3341">
            <v>521861</v>
          </cell>
          <cell r="AQ3341">
            <v>8009933</v>
          </cell>
          <cell r="AR3341">
            <v>8</v>
          </cell>
          <cell r="AS3341">
            <v>42412</v>
          </cell>
          <cell r="AT3341" t="str">
            <v>IDU-1806-2015 Contratado Mantenimiento Periódico IDU Arterial BRIGADA DE REACCIÓN VIAL -</v>
          </cell>
          <cell r="AV3341" t="str">
            <v>sc</v>
          </cell>
        </row>
        <row r="3342">
          <cell r="AP3342">
            <v>521866</v>
          </cell>
          <cell r="AQ3342">
            <v>8010311</v>
          </cell>
          <cell r="AR3342">
            <v>8</v>
          </cell>
          <cell r="AS3342">
            <v>42412</v>
          </cell>
          <cell r="AT3342" t="str">
            <v>IDU-1806-2015 Contratado Mantenimiento Periódico IDU Arterial BRIGADA DE REACCIÓN VIAL -</v>
          </cell>
          <cell r="AV3342" t="str">
            <v>sc</v>
          </cell>
        </row>
        <row r="3343">
          <cell r="AP3343">
            <v>521868</v>
          </cell>
          <cell r="AQ3343">
            <v>8010311</v>
          </cell>
          <cell r="AR3343">
            <v>8</v>
          </cell>
          <cell r="AS3343">
            <v>42412</v>
          </cell>
          <cell r="AT3343" t="str">
            <v>IDU-1806-2015 Contratado Mantenimiento Periódico IDU Arterial BRIGADA DE REACCIÓN VIAL -</v>
          </cell>
          <cell r="AV3343" t="str">
            <v>sc</v>
          </cell>
        </row>
        <row r="3344">
          <cell r="AP3344">
            <v>521870</v>
          </cell>
          <cell r="AQ3344">
            <v>8010311</v>
          </cell>
          <cell r="AR3344">
            <v>8</v>
          </cell>
          <cell r="AS3344">
            <v>42412</v>
          </cell>
          <cell r="AT3344" t="str">
            <v>IDU-1806-2015 Contratado Mantenimiento Periódico IDU Arterial BRIGADA DE REACCIÓN VIAL -</v>
          </cell>
          <cell r="AV3344" t="str">
            <v>sc</v>
          </cell>
        </row>
        <row r="3345">
          <cell r="AP3345">
            <v>521872</v>
          </cell>
          <cell r="AQ3345">
            <v>8010311</v>
          </cell>
          <cell r="AR3345">
            <v>8</v>
          </cell>
          <cell r="AS3345">
            <v>42412</v>
          </cell>
          <cell r="AT3345" t="str">
            <v>IDU-1806-2015 Contratado Mantenimiento Periódico IDU Arterial BRIGADA DE REACCIÓN VIAL -</v>
          </cell>
          <cell r="AV3345" t="str">
            <v>sc</v>
          </cell>
        </row>
        <row r="3346">
          <cell r="AP3346">
            <v>521875</v>
          </cell>
          <cell r="AQ3346">
            <v>8010453</v>
          </cell>
          <cell r="AR3346">
            <v>8</v>
          </cell>
          <cell r="AS3346">
            <v>42412</v>
          </cell>
          <cell r="AT3346" t="str">
            <v>IDU-1806-2015 Contratado Mantenimiento Periódico IDU Arterial BRIGADA DE REACCIÓN VIAL -</v>
          </cell>
          <cell r="AV3346" t="str">
            <v>sc</v>
          </cell>
        </row>
        <row r="3347">
          <cell r="AP3347">
            <v>521877</v>
          </cell>
          <cell r="AQ3347">
            <v>8010453</v>
          </cell>
          <cell r="AR3347">
            <v>8</v>
          </cell>
          <cell r="AS3347">
            <v>42412</v>
          </cell>
          <cell r="AT3347" t="str">
            <v>IDU-1806-2015 Contratado Mantenimiento Periódico IDU Arterial BRIGADA DE REACCIÓN VIAL -</v>
          </cell>
          <cell r="AV3347" t="str">
            <v>sc</v>
          </cell>
        </row>
        <row r="3348">
          <cell r="AP3348">
            <v>521879</v>
          </cell>
          <cell r="AQ3348">
            <v>8010453</v>
          </cell>
          <cell r="AR3348">
            <v>8</v>
          </cell>
          <cell r="AS3348">
            <v>42412</v>
          </cell>
          <cell r="AT3348" t="str">
            <v>IDU-1806-2015 Contratado Mantenimiento Periódico IDU Arterial BRIGADA DE REACCIÓN VIAL -</v>
          </cell>
          <cell r="AV3348" t="str">
            <v>sc</v>
          </cell>
        </row>
        <row r="3349">
          <cell r="AP3349">
            <v>521881</v>
          </cell>
          <cell r="AQ3349">
            <v>8010453</v>
          </cell>
          <cell r="AR3349">
            <v>8</v>
          </cell>
          <cell r="AS3349">
            <v>42412</v>
          </cell>
          <cell r="AT3349" t="str">
            <v>IDU-1806-2015 Contratado Mantenimiento Periódico IDU Arterial BRIGADA DE REACCIÓN VIAL -</v>
          </cell>
          <cell r="AV3349" t="str">
            <v>sc</v>
          </cell>
        </row>
        <row r="3350">
          <cell r="AP3350">
            <v>521884</v>
          </cell>
          <cell r="AQ3350">
            <v>8010562</v>
          </cell>
          <cell r="AR3350">
            <v>8</v>
          </cell>
          <cell r="AS3350">
            <v>42412</v>
          </cell>
          <cell r="AT3350" t="str">
            <v>IDU-1806-2015 Contratado Mantenimiento Periódico IDU Arterial BRIGADA DE REACCIÓN VIAL -</v>
          </cell>
          <cell r="AV3350" t="str">
            <v>sc</v>
          </cell>
        </row>
        <row r="3351">
          <cell r="AP3351">
            <v>521886</v>
          </cell>
          <cell r="AQ3351">
            <v>8010562</v>
          </cell>
          <cell r="AR3351">
            <v>8</v>
          </cell>
          <cell r="AS3351">
            <v>42412</v>
          </cell>
          <cell r="AT3351" t="str">
            <v>IDU-1806-2015 Contratado Mantenimiento Periódico IDU Arterial BRIGADA DE REACCIÓN VIAL -</v>
          </cell>
          <cell r="AV3351" t="str">
            <v>sc</v>
          </cell>
        </row>
        <row r="3352">
          <cell r="AP3352">
            <v>521888</v>
          </cell>
          <cell r="AQ3352">
            <v>8010562</v>
          </cell>
          <cell r="AR3352">
            <v>8</v>
          </cell>
          <cell r="AS3352">
            <v>42412</v>
          </cell>
          <cell r="AT3352" t="str">
            <v>IDU-1806-2015 Contratado Mantenimiento Periódico IDU Arterial BRIGADA DE REACCIÓN VIAL -</v>
          </cell>
          <cell r="AV3352" t="str">
            <v>sc</v>
          </cell>
        </row>
        <row r="3353">
          <cell r="AP3353">
            <v>521890</v>
          </cell>
          <cell r="AQ3353">
            <v>8010562</v>
          </cell>
          <cell r="AR3353">
            <v>8</v>
          </cell>
          <cell r="AS3353">
            <v>42412</v>
          </cell>
          <cell r="AT3353" t="str">
            <v>IDU-1806-2015 Contratado Mantenimiento Periódico IDU Arterial BRIGADA DE REACCIÓN VIAL -</v>
          </cell>
          <cell r="AV3353" t="str">
            <v>sc</v>
          </cell>
        </row>
        <row r="3354">
          <cell r="AP3354">
            <v>521893</v>
          </cell>
          <cell r="AQ3354">
            <v>8010647</v>
          </cell>
          <cell r="AR3354">
            <v>8</v>
          </cell>
          <cell r="AS3354">
            <v>42412</v>
          </cell>
          <cell r="AT3354" t="str">
            <v>IDU-1806-2015 Contratado Mantenimiento Periódico IDU Arterial BRIGADA DE REACCIÓN VIAL -</v>
          </cell>
          <cell r="AV3354" t="str">
            <v>sc</v>
          </cell>
        </row>
        <row r="3355">
          <cell r="AP3355">
            <v>521895</v>
          </cell>
          <cell r="AQ3355">
            <v>8010647</v>
          </cell>
          <cell r="AR3355">
            <v>8</v>
          </cell>
          <cell r="AS3355">
            <v>42412</v>
          </cell>
          <cell r="AT3355" t="str">
            <v>IDU-1806-2015 Contratado Mantenimiento Periódico IDU Arterial BRIGADA DE REACCIÓN VIAL -</v>
          </cell>
          <cell r="AV3355" t="str">
            <v>sc</v>
          </cell>
        </row>
        <row r="3356">
          <cell r="AP3356">
            <v>521897</v>
          </cell>
          <cell r="AQ3356">
            <v>8010647</v>
          </cell>
          <cell r="AR3356">
            <v>8</v>
          </cell>
          <cell r="AS3356">
            <v>42412</v>
          </cell>
          <cell r="AT3356" t="str">
            <v>IDU-1806-2015 Contratado Mantenimiento Periódico IDU Arterial BRIGADA DE REACCIÓN VIAL -</v>
          </cell>
          <cell r="AV3356" t="str">
            <v>sc</v>
          </cell>
        </row>
        <row r="3357">
          <cell r="AP3357">
            <v>521899</v>
          </cell>
          <cell r="AQ3357">
            <v>8010647</v>
          </cell>
          <cell r="AR3357">
            <v>8</v>
          </cell>
          <cell r="AS3357">
            <v>42412</v>
          </cell>
          <cell r="AT3357" t="str">
            <v>IDU-1806-2015 Contratado Mantenimiento Periódico IDU Arterial BRIGADA DE REACCIÓN VIAL -</v>
          </cell>
          <cell r="AV3357" t="str">
            <v>sc</v>
          </cell>
        </row>
        <row r="3358">
          <cell r="AP3358">
            <v>521902</v>
          </cell>
          <cell r="AQ3358">
            <v>8010746</v>
          </cell>
          <cell r="AR3358">
            <v>8</v>
          </cell>
          <cell r="AS3358">
            <v>42412</v>
          </cell>
          <cell r="AT3358" t="str">
            <v>IDU-1806-2015 Contratado Mantenimiento Periódico IDU Arterial BRIGADA DE REACCIÓN VIAL -Calzada2-6-POLIZA ESTABILIDAD ACTIVA</v>
          </cell>
          <cell r="AV3358" t="str">
            <v>sc</v>
          </cell>
        </row>
        <row r="3359">
          <cell r="AP3359">
            <v>521904</v>
          </cell>
          <cell r="AQ3359">
            <v>8010746</v>
          </cell>
          <cell r="AR3359">
            <v>8</v>
          </cell>
          <cell r="AS3359">
            <v>42412</v>
          </cell>
          <cell r="AT3359" t="str">
            <v>IDU-1806-2015 Contratado Mantenimiento Periódico IDU Arterial BRIGADA DE REACCIÓN VIAL -Calzada2-6-POLIZA ESTABILIDAD ACTIVA</v>
          </cell>
          <cell r="AV3359" t="str">
            <v>sc</v>
          </cell>
        </row>
        <row r="3360">
          <cell r="AP3360">
            <v>521906</v>
          </cell>
          <cell r="AQ3360">
            <v>8010746</v>
          </cell>
          <cell r="AR3360">
            <v>8</v>
          </cell>
          <cell r="AS3360">
            <v>42412</v>
          </cell>
          <cell r="AT3360" t="str">
            <v>IDU-1806-2015 Contratado Mantenimiento Periódico IDU Arterial BRIGADA DE REACCIÓN VIAL -Calzada2-6-POLIZA ESTABILIDAD ACTIVA</v>
          </cell>
          <cell r="AV3360" t="str">
            <v>sc</v>
          </cell>
        </row>
        <row r="3361">
          <cell r="AP3361">
            <v>521908</v>
          </cell>
          <cell r="AQ3361">
            <v>8010746</v>
          </cell>
          <cell r="AR3361">
            <v>8</v>
          </cell>
          <cell r="AS3361">
            <v>42412</v>
          </cell>
          <cell r="AT3361" t="str">
            <v>IDU-1806-2015 Contratado Mantenimiento Periódico IDU Arterial BRIGADA DE REACCIÓN VIAL -Calzada2-6-POLIZA ESTABILIDAD ACTIVA</v>
          </cell>
          <cell r="AV3361" t="str">
            <v>sc</v>
          </cell>
        </row>
        <row r="3362">
          <cell r="AP3362">
            <v>521911</v>
          </cell>
          <cell r="AQ3362">
            <v>8011000</v>
          </cell>
          <cell r="AR3362">
            <v>8</v>
          </cell>
          <cell r="AS3362">
            <v>42412</v>
          </cell>
          <cell r="AT3362" t="str">
            <v>IDU-1806-2015 Contratado Mantenimiento Periódico IDU Arterial BRIGADA DE REACCIÓN VIAL -</v>
          </cell>
          <cell r="AV3362" t="str">
            <v>sc</v>
          </cell>
        </row>
        <row r="3363">
          <cell r="AP3363">
            <v>521913</v>
          </cell>
          <cell r="AQ3363">
            <v>8011000</v>
          </cell>
          <cell r="AR3363">
            <v>8</v>
          </cell>
          <cell r="AS3363">
            <v>42412</v>
          </cell>
          <cell r="AT3363" t="str">
            <v>IDU-1806-2015 Contratado Mantenimiento Periódico IDU Arterial BRIGADA DE REACCIÓN VIAL -</v>
          </cell>
          <cell r="AV3363" t="str">
            <v>sc</v>
          </cell>
        </row>
        <row r="3364">
          <cell r="AP3364">
            <v>521915</v>
          </cell>
          <cell r="AQ3364">
            <v>8011000</v>
          </cell>
          <cell r="AR3364">
            <v>8</v>
          </cell>
          <cell r="AS3364">
            <v>42412</v>
          </cell>
          <cell r="AT3364" t="str">
            <v>IDU-1806-2015 Contratado Mantenimiento Periódico IDU Arterial BRIGADA DE REACCIÓN VIAL -</v>
          </cell>
          <cell r="AV3364" t="str">
            <v>sc</v>
          </cell>
        </row>
        <row r="3365">
          <cell r="AP3365">
            <v>521917</v>
          </cell>
          <cell r="AQ3365">
            <v>8011000</v>
          </cell>
          <cell r="AR3365">
            <v>8</v>
          </cell>
          <cell r="AS3365">
            <v>42412</v>
          </cell>
          <cell r="AT3365" t="str">
            <v>IDU-1806-2015 Contratado Mantenimiento Periódico IDU Arterial BRIGADA DE REACCIÓN VIAL -</v>
          </cell>
          <cell r="AV3365" t="str">
            <v>sc</v>
          </cell>
        </row>
        <row r="3366">
          <cell r="AP3366">
            <v>521920</v>
          </cell>
          <cell r="AQ3366">
            <v>8011076</v>
          </cell>
          <cell r="AR3366">
            <v>8</v>
          </cell>
          <cell r="AS3366">
            <v>42412</v>
          </cell>
          <cell r="AT3366" t="str">
            <v>IDU-1806-2015 Contratado Mantenimiento Periódico IDU Arterial BRIGADA DE REACCIÓN VIAL -</v>
          </cell>
          <cell r="AV3366" t="str">
            <v>sc</v>
          </cell>
        </row>
        <row r="3367">
          <cell r="AP3367">
            <v>521922</v>
          </cell>
          <cell r="AQ3367">
            <v>8011076</v>
          </cell>
          <cell r="AR3367">
            <v>8</v>
          </cell>
          <cell r="AS3367">
            <v>42412</v>
          </cell>
          <cell r="AT3367" t="str">
            <v>IDU-1806-2015 Contratado Mantenimiento Periódico IDU Arterial BRIGADA DE REACCIÓN VIAL -</v>
          </cell>
          <cell r="AV3367" t="str">
            <v>sc</v>
          </cell>
        </row>
        <row r="3368">
          <cell r="AP3368">
            <v>521924</v>
          </cell>
          <cell r="AQ3368">
            <v>8011076</v>
          </cell>
          <cell r="AR3368">
            <v>8</v>
          </cell>
          <cell r="AS3368">
            <v>42412</v>
          </cell>
          <cell r="AT3368" t="str">
            <v>IDU-1806-2015 Contratado Mantenimiento Periódico IDU Arterial BRIGADA DE REACCIÓN VIAL -</v>
          </cell>
          <cell r="AV3368" t="str">
            <v>sc</v>
          </cell>
        </row>
        <row r="3369">
          <cell r="AP3369">
            <v>521926</v>
          </cell>
          <cell r="AQ3369">
            <v>8011076</v>
          </cell>
          <cell r="AR3369">
            <v>8</v>
          </cell>
          <cell r="AS3369">
            <v>42412</v>
          </cell>
          <cell r="AT3369" t="str">
            <v>IDU-1806-2015 Contratado Mantenimiento Periódico IDU Arterial BRIGADA DE REACCIÓN VIAL -</v>
          </cell>
          <cell r="AV3369" t="str">
            <v>sc</v>
          </cell>
        </row>
        <row r="3370">
          <cell r="AP3370">
            <v>521931</v>
          </cell>
          <cell r="AQ3370">
            <v>8011175</v>
          </cell>
          <cell r="AR3370">
            <v>8</v>
          </cell>
          <cell r="AS3370">
            <v>42412</v>
          </cell>
          <cell r="AT3370" t="str">
            <v>IDU-1806-2015 Contratado Mantenimiento Periódico IDU Arterial BRIGADA DE REACCIÓN VIAL -</v>
          </cell>
          <cell r="AV3370" t="str">
            <v>sc</v>
          </cell>
        </row>
        <row r="3371">
          <cell r="AP3371">
            <v>521933</v>
          </cell>
          <cell r="AQ3371">
            <v>8011175</v>
          </cell>
          <cell r="AR3371">
            <v>8</v>
          </cell>
          <cell r="AS3371">
            <v>42412</v>
          </cell>
          <cell r="AT3371" t="str">
            <v>IDU-1806-2015 Contratado Mantenimiento Periódico IDU Arterial BRIGADA DE REACCIÓN VIAL -</v>
          </cell>
          <cell r="AV3371" t="str">
            <v>sc</v>
          </cell>
        </row>
        <row r="3372">
          <cell r="AP3372">
            <v>521935</v>
          </cell>
          <cell r="AQ3372">
            <v>8011175</v>
          </cell>
          <cell r="AR3372">
            <v>8</v>
          </cell>
          <cell r="AS3372">
            <v>42412</v>
          </cell>
          <cell r="AT3372" t="str">
            <v>IDU-1806-2015 Contratado Mantenimiento Periódico IDU Arterial BRIGADA DE REACCIÓN VIAL -</v>
          </cell>
          <cell r="AV3372" t="str">
            <v>sc</v>
          </cell>
        </row>
        <row r="3373">
          <cell r="AP3373">
            <v>521937</v>
          </cell>
          <cell r="AQ3373">
            <v>8011175</v>
          </cell>
          <cell r="AR3373">
            <v>8</v>
          </cell>
          <cell r="AS3373">
            <v>42412</v>
          </cell>
          <cell r="AT3373" t="str">
            <v>IDU-1806-2015 Contratado Mantenimiento Periódico IDU Arterial BRIGADA DE REACCIÓN VIAL -</v>
          </cell>
          <cell r="AV3373" t="str">
            <v>sc</v>
          </cell>
        </row>
        <row r="3374">
          <cell r="AP3374">
            <v>521942</v>
          </cell>
          <cell r="AQ3374">
            <v>8011358</v>
          </cell>
          <cell r="AR3374">
            <v>8</v>
          </cell>
          <cell r="AS3374">
            <v>42412</v>
          </cell>
          <cell r="AT3374" t="str">
            <v>IDU-1806-2015 Contratado Mantenimiento Periódico IDU Arterial BRIGADA DE REACCIÓN VIAL -</v>
          </cell>
          <cell r="AV3374" t="str">
            <v>sc</v>
          </cell>
        </row>
        <row r="3375">
          <cell r="AP3375">
            <v>521944</v>
          </cell>
          <cell r="AQ3375">
            <v>8011358</v>
          </cell>
          <cell r="AR3375">
            <v>8</v>
          </cell>
          <cell r="AS3375">
            <v>42412</v>
          </cell>
          <cell r="AT3375" t="str">
            <v>IDU-1806-2015 Contratado Mantenimiento Periódico IDU Arterial BRIGADA DE REACCIÓN VIAL -</v>
          </cell>
          <cell r="AV3375" t="str">
            <v>sc</v>
          </cell>
        </row>
        <row r="3376">
          <cell r="AP3376">
            <v>521946</v>
          </cell>
          <cell r="AQ3376">
            <v>8011358</v>
          </cell>
          <cell r="AR3376">
            <v>8</v>
          </cell>
          <cell r="AS3376">
            <v>42412</v>
          </cell>
          <cell r="AT3376" t="str">
            <v>IDU-1806-2015 Contratado Mantenimiento Periódico IDU Arterial BRIGADA DE REACCIÓN VIAL -</v>
          </cell>
          <cell r="AV3376" t="str">
            <v>sc</v>
          </cell>
        </row>
        <row r="3377">
          <cell r="AP3377">
            <v>521948</v>
          </cell>
          <cell r="AQ3377">
            <v>8011358</v>
          </cell>
          <cell r="AR3377">
            <v>8</v>
          </cell>
          <cell r="AS3377">
            <v>42412</v>
          </cell>
          <cell r="AT3377" t="str">
            <v>IDU-1806-2015 Contratado Mantenimiento Periódico IDU Arterial BRIGADA DE REACCIÓN VIAL -</v>
          </cell>
          <cell r="AV3377" t="str">
            <v>sc</v>
          </cell>
        </row>
        <row r="3378">
          <cell r="AP3378">
            <v>521964</v>
          </cell>
          <cell r="AQ3378">
            <v>8011492</v>
          </cell>
          <cell r="AR3378">
            <v>8</v>
          </cell>
          <cell r="AS3378">
            <v>42412</v>
          </cell>
          <cell r="AT3378" t="str">
            <v>IDU-1806-2015 Contratado Mantenimiento Periódico IDU Arterial BRIGADA DE REACCIÓN VIAL -</v>
          </cell>
          <cell r="AV3378" t="str">
            <v>sc</v>
          </cell>
        </row>
        <row r="3379">
          <cell r="AP3379">
            <v>521966</v>
          </cell>
          <cell r="AQ3379">
            <v>8011492</v>
          </cell>
          <cell r="AR3379">
            <v>8</v>
          </cell>
          <cell r="AS3379">
            <v>42412</v>
          </cell>
          <cell r="AT3379" t="str">
            <v>IDU-1806-2015 Contratado Mantenimiento Periódico IDU Arterial BRIGADA DE REACCIÓN VIAL -</v>
          </cell>
          <cell r="AV3379" t="str">
            <v>sc</v>
          </cell>
        </row>
        <row r="3380">
          <cell r="AP3380">
            <v>521968</v>
          </cell>
          <cell r="AQ3380">
            <v>8011492</v>
          </cell>
          <cell r="AR3380">
            <v>8</v>
          </cell>
          <cell r="AS3380">
            <v>42412</v>
          </cell>
          <cell r="AT3380" t="str">
            <v>IDU-1806-2015 Contratado Mantenimiento Periódico IDU Arterial BRIGADA DE REACCIÓN VIAL -</v>
          </cell>
          <cell r="AV3380" t="str">
            <v>sc</v>
          </cell>
        </row>
        <row r="3381">
          <cell r="AP3381">
            <v>521970</v>
          </cell>
          <cell r="AQ3381">
            <v>8011492</v>
          </cell>
          <cell r="AR3381">
            <v>8</v>
          </cell>
          <cell r="AS3381">
            <v>42412</v>
          </cell>
          <cell r="AT3381" t="str">
            <v>IDU-1806-2015 Contratado Mantenimiento Periódico IDU Arterial BRIGADA DE REACCIÓN VIAL -</v>
          </cell>
          <cell r="AV3381" t="str">
            <v>sc</v>
          </cell>
        </row>
        <row r="3382">
          <cell r="AP3382">
            <v>521975</v>
          </cell>
          <cell r="AQ3382">
            <v>8011511</v>
          </cell>
          <cell r="AR3382">
            <v>8</v>
          </cell>
          <cell r="AS3382">
            <v>42412</v>
          </cell>
          <cell r="AT3382" t="str">
            <v>IDU-1806-2015 Contratado Mantenimiento Periódico IDU Arterial BRIGADA DE REACCIÓN VIAL -</v>
          </cell>
          <cell r="AV3382" t="str">
            <v>sc</v>
          </cell>
        </row>
        <row r="3383">
          <cell r="AP3383">
            <v>521977</v>
          </cell>
          <cell r="AQ3383">
            <v>8011511</v>
          </cell>
          <cell r="AR3383">
            <v>8</v>
          </cell>
          <cell r="AS3383">
            <v>42412</v>
          </cell>
          <cell r="AT3383" t="str">
            <v>IDU-1806-2015 Contratado Mantenimiento Periódico IDU Arterial BRIGADA DE REACCIÓN VIAL -</v>
          </cell>
          <cell r="AV3383" t="str">
            <v>sc</v>
          </cell>
        </row>
        <row r="3384">
          <cell r="AP3384">
            <v>521979</v>
          </cell>
          <cell r="AQ3384">
            <v>8011511</v>
          </cell>
          <cell r="AR3384">
            <v>8</v>
          </cell>
          <cell r="AS3384">
            <v>42412</v>
          </cell>
          <cell r="AT3384" t="str">
            <v>IDU-1806-2015 Contratado Mantenimiento Periódico IDU Arterial BRIGADA DE REACCIÓN VIAL -</v>
          </cell>
          <cell r="AV3384" t="str">
            <v>sc</v>
          </cell>
        </row>
        <row r="3385">
          <cell r="AP3385">
            <v>521984</v>
          </cell>
          <cell r="AQ3385">
            <v>8011524</v>
          </cell>
          <cell r="AR3385">
            <v>8</v>
          </cell>
          <cell r="AS3385">
            <v>42412</v>
          </cell>
          <cell r="AT3385" t="str">
            <v>IDU-1806-2015 Contratado Mantenimiento Periódico IDU Arterial BRIGADA DE REACCIÓN VIAL -</v>
          </cell>
          <cell r="AV3385" t="str">
            <v>sc</v>
          </cell>
        </row>
        <row r="3386">
          <cell r="AP3386">
            <v>521986</v>
          </cell>
          <cell r="AQ3386">
            <v>8011524</v>
          </cell>
          <cell r="AR3386">
            <v>8</v>
          </cell>
          <cell r="AS3386">
            <v>42412</v>
          </cell>
          <cell r="AT3386" t="str">
            <v>IDU-1806-2015 Contratado Mantenimiento Periódico IDU Arterial BRIGADA DE REACCIÓN VIAL -</v>
          </cell>
          <cell r="AV3386" t="str">
            <v>sc</v>
          </cell>
        </row>
        <row r="3387">
          <cell r="AP3387">
            <v>522007</v>
          </cell>
          <cell r="AQ3387">
            <v>8012420</v>
          </cell>
          <cell r="AR3387">
            <v>8</v>
          </cell>
          <cell r="AS3387">
            <v>42412</v>
          </cell>
          <cell r="AT3387" t="str">
            <v>IDU-1806-2015 Contratado Mantenimiento Periódico IDU Arterial BRIGADA DE REACCIÓN VIAL -</v>
          </cell>
          <cell r="AV3387" t="str">
            <v>sc</v>
          </cell>
        </row>
        <row r="3388">
          <cell r="AP3388">
            <v>522009</v>
          </cell>
          <cell r="AQ3388">
            <v>8012420</v>
          </cell>
          <cell r="AR3388">
            <v>8</v>
          </cell>
          <cell r="AS3388">
            <v>42412</v>
          </cell>
          <cell r="AT3388" t="str">
            <v>IDU-1806-2015 Contratado Mantenimiento Periódico IDU Arterial BRIGADA DE REACCIÓN VIAL -</v>
          </cell>
          <cell r="AV3388" t="str">
            <v>sc</v>
          </cell>
        </row>
        <row r="3389">
          <cell r="AP3389">
            <v>522011</v>
          </cell>
          <cell r="AQ3389">
            <v>8012420</v>
          </cell>
          <cell r="AR3389">
            <v>8</v>
          </cell>
          <cell r="AS3389">
            <v>42412</v>
          </cell>
          <cell r="AT3389" t="str">
            <v>IDU-1806-2015 Contratado Mantenimiento Periódico IDU Arterial BRIGADA DE REACCIÓN VIAL -</v>
          </cell>
          <cell r="AV3389" t="str">
            <v>sc</v>
          </cell>
        </row>
        <row r="3390">
          <cell r="AP3390">
            <v>522013</v>
          </cell>
          <cell r="AQ3390">
            <v>8012420</v>
          </cell>
          <cell r="AR3390">
            <v>8</v>
          </cell>
          <cell r="AS3390">
            <v>42412</v>
          </cell>
          <cell r="AT3390" t="str">
            <v>IDU-1806-2015 Contratado Mantenimiento Periódico IDU Arterial BRIGADA DE REACCIÓN VIAL -</v>
          </cell>
          <cell r="AV3390" t="str">
            <v>sc</v>
          </cell>
        </row>
        <row r="3391">
          <cell r="AP3391">
            <v>523872</v>
          </cell>
          <cell r="AQ3391">
            <v>16001779</v>
          </cell>
          <cell r="AR3391">
            <v>8</v>
          </cell>
          <cell r="AS3391">
            <v>42412</v>
          </cell>
          <cell r="AT3391" t="str">
            <v>IDU-1806-2015 Contratado Mantenimiento Periódico IDU Arterial BRIGADA DE REACCIÓN VIAL -</v>
          </cell>
          <cell r="AV3391" t="str">
            <v>sc</v>
          </cell>
        </row>
        <row r="3392">
          <cell r="AP3392">
            <v>523874</v>
          </cell>
          <cell r="AQ3392">
            <v>16001779</v>
          </cell>
          <cell r="AR3392">
            <v>8</v>
          </cell>
          <cell r="AS3392">
            <v>42412</v>
          </cell>
          <cell r="AT3392" t="str">
            <v>IDU-1806-2015 Contratado Mantenimiento Periódico IDU Arterial BRIGADA DE REACCIÓN VIAL -</v>
          </cell>
          <cell r="AV3392" t="str">
            <v>sc</v>
          </cell>
        </row>
        <row r="3393">
          <cell r="AP3393">
            <v>523876</v>
          </cell>
          <cell r="AQ3393">
            <v>16001779</v>
          </cell>
          <cell r="AR3393">
            <v>8</v>
          </cell>
          <cell r="AS3393">
            <v>42412</v>
          </cell>
          <cell r="AT3393" t="str">
            <v>IDU-1806-2015 Contratado Mantenimiento Periódico IDU Arterial BRIGADA DE REACCIÓN VIAL -</v>
          </cell>
          <cell r="AV3393" t="str">
            <v>sc</v>
          </cell>
        </row>
        <row r="3394">
          <cell r="AP3394">
            <v>523878</v>
          </cell>
          <cell r="AQ3394">
            <v>16001779</v>
          </cell>
          <cell r="AR3394">
            <v>8</v>
          </cell>
          <cell r="AS3394">
            <v>42412</v>
          </cell>
          <cell r="AT3394" t="str">
            <v>IDU-1806-2015 Contratado Mantenimiento Periódico IDU Arterial BRIGADA DE REACCIÓN VIAL -</v>
          </cell>
          <cell r="AV3394" t="str">
            <v>sc</v>
          </cell>
        </row>
        <row r="3395">
          <cell r="AP3395">
            <v>523944</v>
          </cell>
          <cell r="AQ3395">
            <v>16002438</v>
          </cell>
          <cell r="AR3395">
            <v>8</v>
          </cell>
          <cell r="AS3395">
            <v>42412</v>
          </cell>
          <cell r="AT3395" t="str">
            <v>IDU-1806-2015 Contratado Mantenimiento Periódico IDU Arterial BRIGADA DE REACCIÓN VIAL -</v>
          </cell>
          <cell r="AV3395" t="str">
            <v>sc</v>
          </cell>
        </row>
        <row r="3396">
          <cell r="AP3396">
            <v>523946</v>
          </cell>
          <cell r="AQ3396">
            <v>16002438</v>
          </cell>
          <cell r="AR3396">
            <v>8</v>
          </cell>
          <cell r="AS3396">
            <v>42412</v>
          </cell>
          <cell r="AT3396" t="str">
            <v>IDU-1806-2015 Contratado Mantenimiento Periódico IDU Arterial BRIGADA DE REACCIÓN VIAL -</v>
          </cell>
          <cell r="AV3396" t="str">
            <v>sc</v>
          </cell>
        </row>
        <row r="3397">
          <cell r="AP3397">
            <v>523953</v>
          </cell>
          <cell r="AQ3397">
            <v>16002484</v>
          </cell>
          <cell r="AR3397">
            <v>8</v>
          </cell>
          <cell r="AS3397">
            <v>42412</v>
          </cell>
          <cell r="AT3397" t="str">
            <v>IDU-1806-2015 Contratado Mantenimiento Periódico IDU Arterial BRIGADA DE REACCIÓN VIAL -</v>
          </cell>
          <cell r="AV3397" t="str">
            <v>sc</v>
          </cell>
        </row>
        <row r="3398">
          <cell r="AP3398">
            <v>523955</v>
          </cell>
          <cell r="AQ3398">
            <v>16002484</v>
          </cell>
          <cell r="AR3398">
            <v>8</v>
          </cell>
          <cell r="AS3398">
            <v>42412</v>
          </cell>
          <cell r="AT3398" t="str">
            <v>IDU-1806-2015 Contratado Mantenimiento Periódico IDU Arterial BRIGADA DE REACCIÓN VIAL -</v>
          </cell>
          <cell r="AV3398" t="str">
            <v>sc</v>
          </cell>
        </row>
        <row r="3399">
          <cell r="AP3399">
            <v>523962</v>
          </cell>
          <cell r="AQ3399">
            <v>16002522</v>
          </cell>
          <cell r="AR3399">
            <v>8</v>
          </cell>
          <cell r="AS3399">
            <v>42412</v>
          </cell>
          <cell r="AT3399" t="str">
            <v>IDU-1806-2015 Contratado Mantenimiento Periódico IDU Arterial BRIGADA DE REACCIÓN VIAL -</v>
          </cell>
          <cell r="AV3399" t="str">
            <v>sc</v>
          </cell>
        </row>
        <row r="3400">
          <cell r="AP3400">
            <v>523964</v>
          </cell>
          <cell r="AQ3400">
            <v>16002522</v>
          </cell>
          <cell r="AR3400">
            <v>8</v>
          </cell>
          <cell r="AS3400">
            <v>42412</v>
          </cell>
          <cell r="AT3400" t="str">
            <v>IDU-1806-2015 Contratado Mantenimiento Periódico IDU Arterial BRIGADA DE REACCIÓN VIAL -</v>
          </cell>
          <cell r="AV3400" t="str">
            <v>sc</v>
          </cell>
        </row>
        <row r="3401">
          <cell r="AP3401">
            <v>523976</v>
          </cell>
          <cell r="AQ3401">
            <v>16002576</v>
          </cell>
          <cell r="AR3401">
            <v>8</v>
          </cell>
          <cell r="AS3401">
            <v>42412</v>
          </cell>
          <cell r="AT3401" t="str">
            <v>IDU-1806-2015 Contratado Mantenimiento Periódico IDU Arterial BRIGADA DE REACCIÓN VIAL -</v>
          </cell>
          <cell r="AV3401" t="str">
            <v>sc</v>
          </cell>
        </row>
        <row r="3402">
          <cell r="AP3402">
            <v>523978</v>
          </cell>
          <cell r="AQ3402">
            <v>16002576</v>
          </cell>
          <cell r="AR3402">
            <v>8</v>
          </cell>
          <cell r="AS3402">
            <v>42412</v>
          </cell>
          <cell r="AT3402" t="str">
            <v>IDU-1806-2015 Contratado Mantenimiento Periódico IDU Arterial BRIGADA DE REACCIÓN VIAL -</v>
          </cell>
          <cell r="AV3402" t="str">
            <v>sc</v>
          </cell>
        </row>
        <row r="3403">
          <cell r="AP3403">
            <v>524074</v>
          </cell>
          <cell r="AQ3403">
            <v>16004545</v>
          </cell>
          <cell r="AR3403">
            <v>8</v>
          </cell>
          <cell r="AS3403">
            <v>42412</v>
          </cell>
          <cell r="AT3403" t="str">
            <v>IDU-1806-2015 Contratado Mantenimiento Periódico IDU Arterial BRIGADA DE REACCIÓN VIAL -</v>
          </cell>
          <cell r="AV3403" t="str">
            <v>sc</v>
          </cell>
        </row>
        <row r="3404">
          <cell r="AP3404">
            <v>524076</v>
          </cell>
          <cell r="AQ3404">
            <v>16004545</v>
          </cell>
          <cell r="AR3404">
            <v>8</v>
          </cell>
          <cell r="AS3404">
            <v>42412</v>
          </cell>
          <cell r="AT3404" t="str">
            <v>IDU-1806-2015 Contratado Mantenimiento Periódico IDU Arterial BRIGADA DE REACCIÓN VIAL -</v>
          </cell>
          <cell r="AV3404" t="str">
            <v>sc</v>
          </cell>
        </row>
        <row r="3405">
          <cell r="AP3405">
            <v>526639</v>
          </cell>
          <cell r="AQ3405">
            <v>8007179</v>
          </cell>
          <cell r="AR3405">
            <v>8</v>
          </cell>
          <cell r="AS3405">
            <v>42723</v>
          </cell>
          <cell r="AT3405" t="str">
            <v>SD Terminado Mantenimiento Periódico UAERMV Arterial SD -</v>
          </cell>
          <cell r="AV3405" t="str">
            <v>sc</v>
          </cell>
        </row>
        <row r="3406">
          <cell r="AP3406">
            <v>526772</v>
          </cell>
          <cell r="AQ3406">
            <v>8012650</v>
          </cell>
          <cell r="AR3406">
            <v>8</v>
          </cell>
          <cell r="AS3406">
            <v>42667</v>
          </cell>
          <cell r="AT3406" t="str">
            <v>SD Terminado Mantenimiento Periódico UAERMV Arterial SD -</v>
          </cell>
          <cell r="AV3406" t="str">
            <v>sc</v>
          </cell>
        </row>
        <row r="3407">
          <cell r="AP3407">
            <v>526831</v>
          </cell>
          <cell r="AQ3407">
            <v>8012734</v>
          </cell>
          <cell r="AR3407">
            <v>8</v>
          </cell>
          <cell r="AS3407">
            <v>42313</v>
          </cell>
          <cell r="AT3407" t="str">
            <v>IDU-73-2008 Terminado Mantenimiento Periódico IDU Local  -</v>
          </cell>
          <cell r="AV3407" t="str">
            <v>sc</v>
          </cell>
        </row>
        <row r="3408">
          <cell r="AP3408">
            <v>526846</v>
          </cell>
          <cell r="AQ3408">
            <v>8007075</v>
          </cell>
          <cell r="AR3408">
            <v>8</v>
          </cell>
          <cell r="AS3408">
            <v>42611</v>
          </cell>
          <cell r="AT3408" t="str">
            <v>SD Terminado Mantenimiento Periódico UAERMV Arterial  -</v>
          </cell>
          <cell r="AV3408" t="str">
            <v>sc</v>
          </cell>
        </row>
        <row r="3409">
          <cell r="AP3409">
            <v>526848</v>
          </cell>
          <cell r="AQ3409">
            <v>8007075</v>
          </cell>
          <cell r="AR3409">
            <v>8</v>
          </cell>
          <cell r="AS3409">
            <v>42550</v>
          </cell>
          <cell r="AT3409" t="str">
            <v>SD Terminado Parcheo UAERMV Arterial  Decreto 064/2015-</v>
          </cell>
          <cell r="AV3409" t="str">
            <v>sc</v>
          </cell>
        </row>
        <row r="3410">
          <cell r="AP3410">
            <v>526851</v>
          </cell>
          <cell r="AQ3410">
            <v>8007480</v>
          </cell>
          <cell r="AR3410">
            <v>8</v>
          </cell>
          <cell r="AS3410">
            <v>42550</v>
          </cell>
          <cell r="AT3410" t="str">
            <v>SD Terminado Parcheo UAERMV Arterial  Decreto 064/2015-</v>
          </cell>
          <cell r="AV3410" t="str">
            <v>sc</v>
          </cell>
        </row>
        <row r="3411">
          <cell r="AP3411">
            <v>527398</v>
          </cell>
          <cell r="AQ3411">
            <v>8012718</v>
          </cell>
          <cell r="AR3411">
            <v>8</v>
          </cell>
          <cell r="AS3411">
            <v>42768</v>
          </cell>
          <cell r="AT3411" t="str">
            <v>SD Reservado Acciones de Movilidad UAERMV Circuito Movilidad Salvando Vidas -</v>
          </cell>
          <cell r="AV3411" t="str">
            <v>sc</v>
          </cell>
        </row>
        <row r="3412">
          <cell r="AP3412">
            <v>529916</v>
          </cell>
          <cell r="AQ3412">
            <v>8012606</v>
          </cell>
          <cell r="AR3412">
            <v>8</v>
          </cell>
          <cell r="AS3412">
            <v>42534</v>
          </cell>
          <cell r="AT3412" t="str">
            <v>IDU-1806-2015 Terminado Acciones de Movilidad IDU Arterial BRIGADA FASE I - MVA NO TRONCAL Y SITP -</v>
          </cell>
          <cell r="AV3412" t="str">
            <v>sc</v>
          </cell>
        </row>
        <row r="3413">
          <cell r="AP3413">
            <v>530556</v>
          </cell>
          <cell r="AQ3413">
            <v>8007986</v>
          </cell>
          <cell r="AR3413">
            <v>8</v>
          </cell>
          <cell r="AS3413">
            <v>42611</v>
          </cell>
          <cell r="AT3413" t="str">
            <v>SD Terminado Mantenimiento Periódico UAERMV Arterial  -</v>
          </cell>
          <cell r="AV3413" t="str">
            <v>sc</v>
          </cell>
        </row>
        <row r="3414">
          <cell r="AP3414">
            <v>531237</v>
          </cell>
          <cell r="AQ3414">
            <v>8005883</v>
          </cell>
          <cell r="AR3414">
            <v>8</v>
          </cell>
          <cell r="AS3414">
            <v>42313</v>
          </cell>
          <cell r="AT3414" t="str">
            <v>IDU-57-2012 Terminado Acciones de Movilidad IDU Arterial  -</v>
          </cell>
          <cell r="AV3414" t="str">
            <v>sc</v>
          </cell>
        </row>
        <row r="3415">
          <cell r="AP3415">
            <v>533733</v>
          </cell>
          <cell r="AQ3415">
            <v>8012728</v>
          </cell>
          <cell r="AR3415">
            <v>8</v>
          </cell>
          <cell r="AS3415">
            <v>42667</v>
          </cell>
          <cell r="AT3415" t="str">
            <v>SD Terminado Mantenimiento Periódico UAERMV Arterial SD Intervenida 19/07/2013 Reporte depuración ejecución UMV-</v>
          </cell>
          <cell r="AV3415" t="str">
            <v>sc</v>
          </cell>
        </row>
        <row r="3416">
          <cell r="AP3416">
            <v>534355</v>
          </cell>
          <cell r="AQ3416">
            <v>8012594</v>
          </cell>
          <cell r="AR3416">
            <v>8</v>
          </cell>
          <cell r="AS3416">
            <v>41912</v>
          </cell>
          <cell r="AT3416" t="str">
            <v>SD Terminado Rehabilitación UAERMV Circuito Movilidad  -</v>
          </cell>
          <cell r="AV3416" t="str">
            <v>sc</v>
          </cell>
        </row>
        <row r="3417">
          <cell r="AP3417">
            <v>601820</v>
          </cell>
          <cell r="AQ3417">
            <v>7008216</v>
          </cell>
          <cell r="AR3417">
            <v>8</v>
          </cell>
          <cell r="AS3417">
            <v>42313</v>
          </cell>
          <cell r="AT3417" t="str">
            <v>IDU-1792-2013 Terminado Mantenimiento Rutinario IDU Arterial  -</v>
          </cell>
          <cell r="AV3417" t="str">
            <v>sc</v>
          </cell>
        </row>
        <row r="3418">
          <cell r="AP3418">
            <v>602926</v>
          </cell>
          <cell r="AQ3418">
            <v>8011612</v>
          </cell>
          <cell r="AR3418">
            <v>8</v>
          </cell>
          <cell r="AS3418">
            <v>42313</v>
          </cell>
          <cell r="AT3418" t="str">
            <v>IDU-1718-2014 Terminado Mantenimiento Rutinario IDU Arterial  -</v>
          </cell>
          <cell r="AV3418" t="str">
            <v>sc</v>
          </cell>
        </row>
        <row r="3419">
          <cell r="AP3419">
            <v>602928</v>
          </cell>
          <cell r="AQ3419">
            <v>8011612</v>
          </cell>
          <cell r="AR3419">
            <v>8</v>
          </cell>
          <cell r="AS3419">
            <v>42313</v>
          </cell>
          <cell r="AT3419" t="str">
            <v>IDU-1718-2014 Terminado Mantenimiento Rutinario IDU Arterial  -</v>
          </cell>
          <cell r="AV3419" t="str">
            <v>sc</v>
          </cell>
        </row>
        <row r="3420">
          <cell r="AP3420">
            <v>602931</v>
          </cell>
          <cell r="AQ3420">
            <v>8011616</v>
          </cell>
          <cell r="AR3420">
            <v>8</v>
          </cell>
          <cell r="AS3420">
            <v>42313</v>
          </cell>
          <cell r="AT3420" t="str">
            <v>IDU-1718-2014 Terminado Mantenimiento Rutinario IDU Arterial  -</v>
          </cell>
          <cell r="AV3420" t="str">
            <v>sc</v>
          </cell>
        </row>
        <row r="3421">
          <cell r="AP3421">
            <v>602938</v>
          </cell>
          <cell r="AQ3421">
            <v>8011618</v>
          </cell>
          <cell r="AR3421">
            <v>8</v>
          </cell>
          <cell r="AS3421">
            <v>42313</v>
          </cell>
          <cell r="AT3421" t="str">
            <v>IDU-1718-2014 Terminado Mantenimiento Rutinario IDU Arterial  -</v>
          </cell>
          <cell r="AV3421" t="str">
            <v>sc</v>
          </cell>
        </row>
        <row r="3422">
          <cell r="AP3422">
            <v>602941</v>
          </cell>
          <cell r="AQ3422">
            <v>8011622</v>
          </cell>
          <cell r="AR3422">
            <v>8</v>
          </cell>
          <cell r="AS3422">
            <v>42313</v>
          </cell>
          <cell r="AT3422" t="str">
            <v>IDU-1718-2014 Terminado Mantenimiento Rutinario IDU Arterial  -</v>
          </cell>
          <cell r="AV3422" t="str">
            <v>sc</v>
          </cell>
        </row>
        <row r="3423">
          <cell r="AP3423">
            <v>602946</v>
          </cell>
          <cell r="AQ3423">
            <v>8011624</v>
          </cell>
          <cell r="AR3423">
            <v>8</v>
          </cell>
          <cell r="AS3423">
            <v>42313</v>
          </cell>
          <cell r="AT3423" t="str">
            <v>IDU-1718-2014 Terminado Mantenimiento Rutinario IDU Arterial  -</v>
          </cell>
          <cell r="AV3423" t="str">
            <v>sc</v>
          </cell>
        </row>
        <row r="3424">
          <cell r="AP3424">
            <v>602948</v>
          </cell>
          <cell r="AQ3424">
            <v>8011624</v>
          </cell>
          <cell r="AR3424">
            <v>8</v>
          </cell>
          <cell r="AS3424">
            <v>42313</v>
          </cell>
          <cell r="AT3424" t="str">
            <v>IDU-1718-2014 Terminado Mantenimiento Rutinario IDU Arterial  -</v>
          </cell>
          <cell r="AV3424" t="str">
            <v>sc</v>
          </cell>
        </row>
        <row r="3425">
          <cell r="AP3425">
            <v>602951</v>
          </cell>
          <cell r="AQ3425">
            <v>8011633</v>
          </cell>
          <cell r="AR3425">
            <v>8</v>
          </cell>
          <cell r="AS3425">
            <v>42313</v>
          </cell>
          <cell r="AT3425" t="str">
            <v>IDU-1718-2014 Terminado Mantenimiento Rutinario IDU Arterial  -</v>
          </cell>
          <cell r="AV3425" t="str">
            <v>sc</v>
          </cell>
        </row>
        <row r="3426">
          <cell r="AP3426">
            <v>602953</v>
          </cell>
          <cell r="AQ3426">
            <v>8011633</v>
          </cell>
          <cell r="AR3426">
            <v>8</v>
          </cell>
          <cell r="AS3426">
            <v>42313</v>
          </cell>
          <cell r="AT3426" t="str">
            <v>IDU-1718-2014 Terminado Mantenimiento Rutinario IDU Arterial  -</v>
          </cell>
          <cell r="AV3426" t="str">
            <v>sc</v>
          </cell>
        </row>
        <row r="3427">
          <cell r="AP3427">
            <v>603547</v>
          </cell>
          <cell r="AQ3427">
            <v>8007710</v>
          </cell>
          <cell r="AR3427">
            <v>8</v>
          </cell>
          <cell r="AS3427">
            <v>42313</v>
          </cell>
          <cell r="AT3427" t="str">
            <v>IDU-57-2012 Terminado Acciones de Movilidad IDU Arterial  -</v>
          </cell>
          <cell r="AV3427" t="str">
            <v>sc</v>
          </cell>
        </row>
        <row r="3428">
          <cell r="AP3428">
            <v>603567</v>
          </cell>
          <cell r="AQ3428">
            <v>8006115</v>
          </cell>
          <cell r="AR3428">
            <v>8</v>
          </cell>
          <cell r="AS3428">
            <v>42313</v>
          </cell>
          <cell r="AT3428" t="str">
            <v>IDU-57-2012 Terminado Acciones de Movilidad IDU Arterial  -</v>
          </cell>
          <cell r="AV3428" t="str">
            <v>sc</v>
          </cell>
        </row>
        <row r="3429">
          <cell r="AP3429">
            <v>603574</v>
          </cell>
          <cell r="AQ3429">
            <v>8006177</v>
          </cell>
          <cell r="AR3429">
            <v>8</v>
          </cell>
          <cell r="AS3429">
            <v>42313</v>
          </cell>
          <cell r="AT3429" t="str">
            <v>IDU-57-2012 Terminado Acciones de Movilidad IDU Arterial  -</v>
          </cell>
          <cell r="AV3429" t="str">
            <v>sc</v>
          </cell>
        </row>
        <row r="3430">
          <cell r="AP3430">
            <v>603586</v>
          </cell>
          <cell r="AQ3430">
            <v>8006353</v>
          </cell>
          <cell r="AR3430">
            <v>8</v>
          </cell>
          <cell r="AS3430">
            <v>42313</v>
          </cell>
          <cell r="AT3430" t="str">
            <v>IDU-73-2008 Terminado Mantenimiento Periódico IDU Arterial  -</v>
          </cell>
          <cell r="AV3430" t="str">
            <v>sc</v>
          </cell>
        </row>
        <row r="3431">
          <cell r="AP3431">
            <v>603588</v>
          </cell>
          <cell r="AQ3431">
            <v>8006353</v>
          </cell>
          <cell r="AR3431">
            <v>8</v>
          </cell>
          <cell r="AS3431">
            <v>42313</v>
          </cell>
          <cell r="AT3431" t="str">
            <v>IDU-57-2012 Terminado Acciones de Movilidad IDU Arterial  -</v>
          </cell>
          <cell r="AV3431" t="str">
            <v>sc</v>
          </cell>
        </row>
        <row r="3432">
          <cell r="AP3432">
            <v>603595</v>
          </cell>
          <cell r="AQ3432">
            <v>8006442</v>
          </cell>
          <cell r="AR3432">
            <v>8</v>
          </cell>
          <cell r="AS3432">
            <v>42313</v>
          </cell>
          <cell r="AT3432" t="str">
            <v>IDU-57-2012 Terminado Acciones de Movilidad IDU Arterial  -</v>
          </cell>
          <cell r="AV3432" t="str">
            <v>sc</v>
          </cell>
        </row>
        <row r="3433">
          <cell r="AP3433">
            <v>603600</v>
          </cell>
          <cell r="AQ3433">
            <v>8006494</v>
          </cell>
          <cell r="AR3433">
            <v>8</v>
          </cell>
          <cell r="AS3433">
            <v>42313</v>
          </cell>
          <cell r="AT3433" t="str">
            <v>IDU-57-2012 Terminado Acciones de Movilidad IDU Arterial  -</v>
          </cell>
          <cell r="AV3433" t="str">
            <v>sc</v>
          </cell>
        </row>
        <row r="3434">
          <cell r="AP3434">
            <v>603613</v>
          </cell>
          <cell r="AQ3434">
            <v>8006707</v>
          </cell>
          <cell r="AR3434">
            <v>8</v>
          </cell>
          <cell r="AS3434">
            <v>42313</v>
          </cell>
          <cell r="AT3434" t="str">
            <v>IDU-73-2008 Terminado Mantenimiento Periódico IDU Arterial  -</v>
          </cell>
          <cell r="AV3434" t="str">
            <v>sc</v>
          </cell>
        </row>
        <row r="3435">
          <cell r="AP3435">
            <v>603615</v>
          </cell>
          <cell r="AQ3435">
            <v>8006707</v>
          </cell>
          <cell r="AR3435">
            <v>8</v>
          </cell>
          <cell r="AS3435">
            <v>41411</v>
          </cell>
          <cell r="AT3435" t="str">
            <v>SD Terminado Mantenimiento Periódico UAERMV Arterial  -</v>
          </cell>
          <cell r="AV3435" t="str">
            <v>sc</v>
          </cell>
        </row>
        <row r="3436">
          <cell r="AP3436">
            <v>603979</v>
          </cell>
          <cell r="AQ3436">
            <v>8003309</v>
          </cell>
          <cell r="AR3436">
            <v>8</v>
          </cell>
          <cell r="AS3436">
            <v>42313</v>
          </cell>
          <cell r="AT3436" t="str">
            <v>IDU-73-2008 Terminado Rehabilitación IDU Arterial  -</v>
          </cell>
          <cell r="AV3436" t="str">
            <v>sc</v>
          </cell>
        </row>
        <row r="3437">
          <cell r="AP3437">
            <v>604408</v>
          </cell>
          <cell r="AQ3437">
            <v>8006307</v>
          </cell>
          <cell r="AR3437">
            <v>8</v>
          </cell>
          <cell r="AS3437">
            <v>42313</v>
          </cell>
          <cell r="AT3437" t="str">
            <v>IDU-57-2012 Terminado Acciones de Movilidad IDU Arterial  -</v>
          </cell>
          <cell r="AV3437" t="str">
            <v>sc</v>
          </cell>
        </row>
        <row r="3438">
          <cell r="AP3438">
            <v>604540</v>
          </cell>
          <cell r="AQ3438">
            <v>8004145</v>
          </cell>
          <cell r="AR3438">
            <v>8</v>
          </cell>
          <cell r="AS3438">
            <v>42313</v>
          </cell>
          <cell r="AT3438" t="str">
            <v>IDU-1792-2013 Terminado Acciones de Movilidad IDU Arterial  -Calzada 4-POLIZA ESTABILIDAD ACTIVA</v>
          </cell>
          <cell r="AV3438" t="str">
            <v>sc</v>
          </cell>
        </row>
        <row r="3439">
          <cell r="AP3439">
            <v>604624</v>
          </cell>
          <cell r="AQ3439">
            <v>8004647</v>
          </cell>
          <cell r="AR3439">
            <v>8</v>
          </cell>
          <cell r="AS3439">
            <v>42313</v>
          </cell>
          <cell r="AT3439" t="str">
            <v>IDU-1792-2013 Terminado Acciones de Movilidad IDU Arterial  -Calzada 4-POLIZA ESTABILIDAD ACTIVA</v>
          </cell>
          <cell r="AV3439" t="str">
            <v>sc</v>
          </cell>
        </row>
        <row r="3440">
          <cell r="AP3440">
            <v>604631</v>
          </cell>
          <cell r="AQ3440">
            <v>8004688</v>
          </cell>
          <cell r="AR3440">
            <v>8</v>
          </cell>
          <cell r="AS3440">
            <v>42313</v>
          </cell>
          <cell r="AT3440" t="str">
            <v>IDU-1792-2013 Terminado Acciones de Movilidad IDU Arterial  -Calzada 4-POLIZA ESTABILIDAD ACTIVA</v>
          </cell>
          <cell r="AV3440" t="str">
            <v>sc</v>
          </cell>
        </row>
        <row r="3441">
          <cell r="AP3441">
            <v>604638</v>
          </cell>
          <cell r="AQ3441">
            <v>8004733</v>
          </cell>
          <cell r="AR3441">
            <v>8</v>
          </cell>
          <cell r="AS3441">
            <v>42313</v>
          </cell>
          <cell r="AT3441" t="str">
            <v>IDU-1792-2013 Terminado Acciones de Movilidad IDU Arterial  -Calzada 4-POLIZA ESTABILIDAD ACTIVA</v>
          </cell>
          <cell r="AV3441" t="str">
            <v>sc</v>
          </cell>
        </row>
        <row r="3442">
          <cell r="AP3442">
            <v>604645</v>
          </cell>
          <cell r="AQ3442">
            <v>8004796</v>
          </cell>
          <cell r="AR3442">
            <v>8</v>
          </cell>
          <cell r="AS3442">
            <v>42313</v>
          </cell>
          <cell r="AT3442" t="str">
            <v>IDU-1792-2013 Terminado Acciones de Movilidad IDU Arterial  -Calzada 4-POLIZA ESTABILIDAD ACTIVA</v>
          </cell>
          <cell r="AV3442" t="str">
            <v>sc</v>
          </cell>
        </row>
        <row r="3443">
          <cell r="AP3443">
            <v>605221</v>
          </cell>
          <cell r="AQ3443">
            <v>8012545</v>
          </cell>
          <cell r="AR3443">
            <v>8</v>
          </cell>
          <cell r="AS3443">
            <v>42313</v>
          </cell>
          <cell r="AT3443" t="str">
            <v>IDU-1718-2014 Terminado Mantenimiento Rutinario IDU Arterial  -</v>
          </cell>
          <cell r="AV3443" t="str">
            <v>sc</v>
          </cell>
        </row>
        <row r="3444">
          <cell r="AP3444">
            <v>605223</v>
          </cell>
          <cell r="AQ3444">
            <v>8012545</v>
          </cell>
          <cell r="AR3444">
            <v>8</v>
          </cell>
          <cell r="AS3444">
            <v>42313</v>
          </cell>
          <cell r="AT3444" t="str">
            <v>IDU-1718-2014 Terminado Mantenimiento Rutinario IDU Arterial  -</v>
          </cell>
          <cell r="AV3444" t="str">
            <v>sc</v>
          </cell>
        </row>
        <row r="3445">
          <cell r="AP3445">
            <v>606190</v>
          </cell>
          <cell r="AQ3445">
            <v>8004163</v>
          </cell>
          <cell r="AR3445">
            <v>8</v>
          </cell>
          <cell r="AS3445">
            <v>42313</v>
          </cell>
          <cell r="AT3445" t="str">
            <v>IDU-73-2008 Terminado Construcción IDU Circuito Movilidad  -</v>
          </cell>
          <cell r="AV3445" t="str">
            <v>sc</v>
          </cell>
        </row>
        <row r="3446">
          <cell r="AP3446">
            <v>606200</v>
          </cell>
          <cell r="AQ3446">
            <v>8004277</v>
          </cell>
          <cell r="AR3446">
            <v>8</v>
          </cell>
          <cell r="AS3446">
            <v>42313</v>
          </cell>
          <cell r="AT3446" t="str">
            <v>IDU-73-2008 Terminado Construcción IDU Circuito Movilidad  -</v>
          </cell>
          <cell r="AV3446" t="str">
            <v>sc</v>
          </cell>
        </row>
        <row r="3447">
          <cell r="AP3447">
            <v>606205</v>
          </cell>
          <cell r="AQ3447">
            <v>8004393</v>
          </cell>
          <cell r="AR3447">
            <v>8</v>
          </cell>
          <cell r="AS3447">
            <v>42313</v>
          </cell>
          <cell r="AT3447" t="str">
            <v>IDU-73-2008 Terminado Acciones de Movilidad IDU Circuito Movilidad  -</v>
          </cell>
          <cell r="AV3447" t="str">
            <v>sc</v>
          </cell>
        </row>
        <row r="3448">
          <cell r="AP3448">
            <v>606220</v>
          </cell>
          <cell r="AQ3448">
            <v>8012077</v>
          </cell>
          <cell r="AR3448">
            <v>8</v>
          </cell>
          <cell r="AS3448">
            <v>42313</v>
          </cell>
          <cell r="AT3448" t="str">
            <v>IDU-73-2008 Terminado Rehabilitación IDU Circuito Movilidad  -</v>
          </cell>
          <cell r="AV3448" t="str">
            <v>sc</v>
          </cell>
        </row>
        <row r="3449">
          <cell r="AP3449">
            <v>805538</v>
          </cell>
          <cell r="AQ3449">
            <v>8010109</v>
          </cell>
          <cell r="AR3449">
            <v>8</v>
          </cell>
          <cell r="AS3449">
            <v>41047</v>
          </cell>
          <cell r="AT3449" t="str">
            <v>UMV-189-2009 Terminado Mantenimiento Periódico UAERMV Local  -</v>
          </cell>
          <cell r="AV3449" t="str">
            <v>sc</v>
          </cell>
        </row>
        <row r="3450">
          <cell r="AP3450">
            <v>900773</v>
          </cell>
          <cell r="AQ3450">
            <v>30000661</v>
          </cell>
          <cell r="AR3450">
            <v>8</v>
          </cell>
          <cell r="AS3450">
            <v>42313</v>
          </cell>
          <cell r="AT3450" t="str">
            <v>IDU-067-2012 Terminado Acciones de Movilidad IDU Circuito Movilidad  -</v>
          </cell>
          <cell r="AV3450" t="str">
            <v>sc</v>
          </cell>
        </row>
        <row r="3451">
          <cell r="AP3451">
            <v>900776</v>
          </cell>
          <cell r="AQ3451">
            <v>30000662</v>
          </cell>
          <cell r="AR3451">
            <v>8</v>
          </cell>
          <cell r="AS3451">
            <v>42313</v>
          </cell>
          <cell r="AT3451" t="str">
            <v>IDU-067-2012 Terminado Acciones de Movilidad IDU Circuito Movilidad  -</v>
          </cell>
          <cell r="AV3451" t="str">
            <v>sc</v>
          </cell>
        </row>
        <row r="3452">
          <cell r="AP3452">
            <v>900791</v>
          </cell>
          <cell r="AQ3452">
            <v>30000668</v>
          </cell>
          <cell r="AR3452">
            <v>8</v>
          </cell>
          <cell r="AS3452">
            <v>42313</v>
          </cell>
          <cell r="AT3452" t="str">
            <v>IDU-067-2012 Terminado Acciones de Movilidad IDU Circuito Movilidad  -</v>
          </cell>
          <cell r="AV3452" t="str">
            <v>sc</v>
          </cell>
        </row>
        <row r="3453">
          <cell r="AP3453">
            <v>900888</v>
          </cell>
          <cell r="AQ3453">
            <v>30000669</v>
          </cell>
          <cell r="AR3453">
            <v>8</v>
          </cell>
          <cell r="AS3453">
            <v>42313</v>
          </cell>
          <cell r="AT3453" t="str">
            <v>IDU-067-2012 Terminado Acciones de Movilidad IDU Circuito Movilidad  -</v>
          </cell>
          <cell r="AV3453" t="str">
            <v>sc</v>
          </cell>
        </row>
        <row r="3454">
          <cell r="AP3454">
            <v>900891</v>
          </cell>
          <cell r="AQ3454">
            <v>30000670</v>
          </cell>
          <cell r="AR3454">
            <v>8</v>
          </cell>
          <cell r="AS3454">
            <v>42313</v>
          </cell>
          <cell r="AT3454" t="str">
            <v>IDU-067-2012 Terminado Acciones de Movilidad IDU Circuito Movilidad  -</v>
          </cell>
          <cell r="AV3454" t="str">
            <v>sc</v>
          </cell>
        </row>
        <row r="3455">
          <cell r="AP3455">
            <v>904005</v>
          </cell>
          <cell r="AQ3455">
            <v>30001788</v>
          </cell>
          <cell r="AR3455">
            <v>8</v>
          </cell>
          <cell r="AS3455">
            <v>42667</v>
          </cell>
          <cell r="AT3455" t="str">
            <v>SD Terminado Mantenimiento Periódico UAERMV Arterial SD -Anden 1-POLIZA ESTABILIDAD ACTIVA</v>
          </cell>
          <cell r="AV3455" t="str">
            <v>sc</v>
          </cell>
        </row>
        <row r="3456">
          <cell r="AP3456">
            <v>904007</v>
          </cell>
          <cell r="AQ3456">
            <v>30001788</v>
          </cell>
          <cell r="AR3456">
            <v>8</v>
          </cell>
          <cell r="AS3456">
            <v>42488</v>
          </cell>
          <cell r="AT3456" t="str">
            <v>SD Terminado Parcheo UAERMV Arterial  -Anden 1-POLIZA ESTABILIDAD ACTIVA</v>
          </cell>
          <cell r="AV3456" t="str">
            <v>sc</v>
          </cell>
        </row>
        <row r="3457">
          <cell r="AP3457">
            <v>904010</v>
          </cell>
          <cell r="AQ3457">
            <v>30001798</v>
          </cell>
          <cell r="AR3457">
            <v>8</v>
          </cell>
          <cell r="AS3457">
            <v>42313</v>
          </cell>
          <cell r="AT3457" t="str">
            <v>IDU-73-2008 Terminado Rehabilitación IDU Circuito Movilidad  -</v>
          </cell>
          <cell r="AV3457" t="str">
            <v>sc</v>
          </cell>
        </row>
        <row r="3458">
          <cell r="AP3458">
            <v>904456</v>
          </cell>
          <cell r="AQ3458">
            <v>30001954</v>
          </cell>
          <cell r="AR3458">
            <v>8</v>
          </cell>
          <cell r="AS3458">
            <v>42313</v>
          </cell>
          <cell r="AT3458" t="str">
            <v>IDU-73-2008 Terminado Reconstrucción IDU Intermedia  -</v>
          </cell>
          <cell r="AV3458" t="str">
            <v>INTERVENIDO CTO IDU-73-2008 RECONSTRUCCION</v>
          </cell>
        </row>
        <row r="3459">
          <cell r="AP3459">
            <v>2502383</v>
          </cell>
          <cell r="AQ3459">
            <v>30000650</v>
          </cell>
          <cell r="AR3459">
            <v>8</v>
          </cell>
          <cell r="AS3459">
            <v>42768</v>
          </cell>
          <cell r="AT3459" t="str">
            <v>SD Reservado Acciones de Movilidad UAERMV Circuito Movilidad Salvando Vidas -</v>
          </cell>
          <cell r="AV3459" t="str">
            <v>sc</v>
          </cell>
        </row>
        <row r="3460">
          <cell r="AP3460">
            <v>2506180</v>
          </cell>
          <cell r="AQ3460">
            <v>50006543</v>
          </cell>
          <cell r="AR3460">
            <v>8</v>
          </cell>
          <cell r="AS3460">
            <v>42313</v>
          </cell>
          <cell r="AT3460" t="str">
            <v>IDU-73-2008 Terminado Reconstrucción IDU Arterial  -</v>
          </cell>
          <cell r="AV3460" t="str">
            <v>sc</v>
          </cell>
        </row>
        <row r="3461">
          <cell r="AP3461">
            <v>2517856</v>
          </cell>
          <cell r="AQ3461">
            <v>8004500</v>
          </cell>
          <cell r="AR3461">
            <v>8</v>
          </cell>
          <cell r="AS3461">
            <v>42412</v>
          </cell>
          <cell r="AT3461" t="str">
            <v>IDU-1806-2015 Contratado Mantenimiento Periódico IDU Arterial BRIGADA DE REACCIÓN VIAL -</v>
          </cell>
          <cell r="AV3461" t="str">
            <v>sc</v>
          </cell>
        </row>
        <row r="3462">
          <cell r="AP3462">
            <v>2517879</v>
          </cell>
          <cell r="AQ3462">
            <v>8011524</v>
          </cell>
          <cell r="AR3462">
            <v>8</v>
          </cell>
          <cell r="AS3462">
            <v>42412</v>
          </cell>
          <cell r="AT3462" t="str">
            <v>IDU-1806-2015 Contratado Mantenimiento Periódico IDU Arterial BRIGADA DE REACCIÓN VIAL -</v>
          </cell>
          <cell r="AV3462" t="str">
            <v>sc</v>
          </cell>
        </row>
        <row r="3463">
          <cell r="AP3463">
            <v>2517886</v>
          </cell>
          <cell r="AQ3463">
            <v>8011511</v>
          </cell>
          <cell r="AR3463">
            <v>8</v>
          </cell>
          <cell r="AS3463">
            <v>42412</v>
          </cell>
          <cell r="AT3463" t="str">
            <v>IDU-1806-2015 Contratado Mantenimiento Periódico IDU Arterial BRIGADA DE REACCIÓN VIAL -</v>
          </cell>
          <cell r="AV3463" t="str">
            <v>sc</v>
          </cell>
        </row>
        <row r="3464">
          <cell r="AP3464">
            <v>2517891</v>
          </cell>
          <cell r="AQ3464">
            <v>8004500</v>
          </cell>
          <cell r="AR3464">
            <v>8</v>
          </cell>
          <cell r="AS3464">
            <v>42412</v>
          </cell>
          <cell r="AT3464" t="str">
            <v>IDU-1806-2015 Contratado Mantenimiento Periódico IDU Arterial BRIGADA DE REACCIÓN VIAL -</v>
          </cell>
          <cell r="AV3464" t="str">
            <v>sc</v>
          </cell>
        </row>
        <row r="3465">
          <cell r="AP3465">
            <v>2517895</v>
          </cell>
          <cell r="AQ3465">
            <v>8004500</v>
          </cell>
          <cell r="AR3465">
            <v>8</v>
          </cell>
          <cell r="AS3465">
            <v>42412</v>
          </cell>
          <cell r="AT3465" t="str">
            <v>IDU-1806-2015 Contratado Mantenimiento Periódico IDU Arterial BRIGADA DE REACCIÓN VIAL -</v>
          </cell>
          <cell r="AV3465" t="str">
            <v>sc</v>
          </cell>
        </row>
        <row r="3466">
          <cell r="AP3466">
            <v>2517903</v>
          </cell>
          <cell r="AQ3466">
            <v>8004500</v>
          </cell>
          <cell r="AR3466">
            <v>8</v>
          </cell>
          <cell r="AS3466">
            <v>42412</v>
          </cell>
          <cell r="AT3466" t="str">
            <v>IDU-1806-2015 Contratado Mantenimiento Periódico IDU Arterial BRIGADA DE REACCIÓN VIAL -</v>
          </cell>
          <cell r="AV3466" t="str">
            <v>sc</v>
          </cell>
        </row>
        <row r="3467">
          <cell r="AP3467">
            <v>2518144</v>
          </cell>
          <cell r="AQ3467">
            <v>8009743</v>
          </cell>
          <cell r="AR3467">
            <v>8</v>
          </cell>
          <cell r="AS3467">
            <v>42768</v>
          </cell>
          <cell r="AT3467" t="str">
            <v>SD Reservado Acciones de Movilidad UAERMV Circuito Movilidad Salvando Vidas -</v>
          </cell>
          <cell r="AV3467" t="str">
            <v>sc</v>
          </cell>
        </row>
        <row r="3468">
          <cell r="AP3468">
            <v>2518176</v>
          </cell>
          <cell r="AQ3468">
            <v>8011244</v>
          </cell>
          <cell r="AR3468">
            <v>8</v>
          </cell>
          <cell r="AS3468">
            <v>42409</v>
          </cell>
          <cell r="AT3468" t="str">
            <v>IDU-1707-2014 Terminado Rehabilitación IDU Circuito Movilidad  -</v>
          </cell>
          <cell r="AV3468" t="str">
            <v>sc</v>
          </cell>
        </row>
        <row r="3469">
          <cell r="AP3469">
            <v>5120199</v>
          </cell>
          <cell r="AQ3469">
            <v>50006100</v>
          </cell>
          <cell r="AR3469">
            <v>8</v>
          </cell>
          <cell r="AS3469">
            <v>42313</v>
          </cell>
          <cell r="AT3469" t="str">
            <v>IDU-57-2012 Terminado Acciones de Movilidad IDU Arterial  -</v>
          </cell>
          <cell r="AV3469" t="str">
            <v>sc</v>
          </cell>
        </row>
        <row r="3470">
          <cell r="AP3470">
            <v>24119866</v>
          </cell>
          <cell r="AQ3470">
            <v>6000003</v>
          </cell>
          <cell r="AR3470">
            <v>8</v>
          </cell>
          <cell r="AS3470">
            <v>42313</v>
          </cell>
          <cell r="AT3470" t="str">
            <v>IDU-1718-2014 Terminado Mantenimiento Rutinario IDU Arterial  -</v>
          </cell>
          <cell r="AV3470" t="str">
            <v>sc</v>
          </cell>
        </row>
        <row r="3471">
          <cell r="AP3471">
            <v>24119907</v>
          </cell>
          <cell r="AQ3471">
            <v>8000980</v>
          </cell>
          <cell r="AR3471">
            <v>8</v>
          </cell>
          <cell r="AS3471">
            <v>42412</v>
          </cell>
          <cell r="AT3471" t="str">
            <v>IDU-1806-2015 Contratado Mantenimiento Periódico IDU Arterial BRIGADA DE REACCIÓN VIAL -</v>
          </cell>
          <cell r="AV3471" t="str">
            <v>sc</v>
          </cell>
        </row>
        <row r="3472">
          <cell r="AP3472">
            <v>24119908</v>
          </cell>
          <cell r="AQ3472">
            <v>8000980</v>
          </cell>
          <cell r="AR3472">
            <v>8</v>
          </cell>
          <cell r="AS3472">
            <v>42412</v>
          </cell>
          <cell r="AT3472" t="str">
            <v>IDU-1806-2015 Contratado Mantenimiento Periódico IDU Arterial BRIGADA DE REACCIÓN VIAL -</v>
          </cell>
          <cell r="AV3472" t="str">
            <v>sc</v>
          </cell>
        </row>
        <row r="3473">
          <cell r="AP3473">
            <v>24119909</v>
          </cell>
          <cell r="AQ3473">
            <v>8000980</v>
          </cell>
          <cell r="AR3473">
            <v>8</v>
          </cell>
          <cell r="AS3473">
            <v>42412</v>
          </cell>
          <cell r="AT3473" t="str">
            <v>IDU-1806-2015 Contratado Mantenimiento Periódico IDU Arterial BRIGADA DE REACCIÓN VIAL -</v>
          </cell>
          <cell r="AV3473" t="str">
            <v>sc</v>
          </cell>
        </row>
        <row r="3474">
          <cell r="AP3474">
            <v>24119910</v>
          </cell>
          <cell r="AQ3474">
            <v>8001044</v>
          </cell>
          <cell r="AR3474">
            <v>8</v>
          </cell>
          <cell r="AS3474">
            <v>42412</v>
          </cell>
          <cell r="AT3474" t="str">
            <v>IDU-1806-2015 Contratado Mantenimiento Periódico IDU Arterial BRIGADA DE REACCIÓN VIAL -</v>
          </cell>
          <cell r="AV3474" t="str">
            <v>sc</v>
          </cell>
        </row>
        <row r="3475">
          <cell r="AP3475">
            <v>24119912</v>
          </cell>
          <cell r="AQ3475">
            <v>8001282</v>
          </cell>
          <cell r="AR3475">
            <v>8</v>
          </cell>
          <cell r="AS3475">
            <v>42412</v>
          </cell>
          <cell r="AT3475" t="str">
            <v>IDU-1806-2015 Contratado Mantenimiento Periódico IDU Arterial BRIGADA DE REACCIÓN VIAL -Anden 11-POLIZA ESTABILIDAD ACTIVA</v>
          </cell>
          <cell r="AV3475" t="str">
            <v>sc</v>
          </cell>
        </row>
        <row r="3476">
          <cell r="AP3476">
            <v>24119938</v>
          </cell>
          <cell r="AQ3476">
            <v>8003006</v>
          </cell>
          <cell r="AR3476">
            <v>8</v>
          </cell>
          <cell r="AS3476">
            <v>42313</v>
          </cell>
          <cell r="AT3476" t="str">
            <v>IDU-1792-2013 Terminado Mantenimiento Periódico IDU Arterial  -Calzada 2-4-POLIZA ESTABILIDAD ACTIVA</v>
          </cell>
          <cell r="AV3476" t="str">
            <v>sc</v>
          </cell>
        </row>
        <row r="3477">
          <cell r="AP3477">
            <v>24119945</v>
          </cell>
          <cell r="AQ3477">
            <v>8003096</v>
          </cell>
          <cell r="AR3477">
            <v>8</v>
          </cell>
          <cell r="AS3477">
            <v>42412</v>
          </cell>
          <cell r="AT3477" t="str">
            <v>IDU-1806-2015 Contratado Mantenimiento Periódico IDU Arterial BRIGADA DE REACCIÓN VIAL -Calzada8-POLIZA ESTABILIDAD ACTIVA</v>
          </cell>
          <cell r="AV3477" t="str">
            <v>sc</v>
          </cell>
        </row>
        <row r="3478">
          <cell r="AP3478">
            <v>24119957</v>
          </cell>
          <cell r="AQ3478">
            <v>8003644</v>
          </cell>
          <cell r="AR3478">
            <v>8</v>
          </cell>
          <cell r="AS3478">
            <v>42412</v>
          </cell>
          <cell r="AT3478" t="str">
            <v>IDU-1806-2015 Contratado Mantenimiento Periódico IDU Arterial BRIGADA DE REACCIÓN VIAL -Calzada10-4-8-POLIZA ESTABILIDAD ACTIVA</v>
          </cell>
          <cell r="AV3478" t="str">
            <v>sc</v>
          </cell>
        </row>
        <row r="3479">
          <cell r="AP3479">
            <v>24119959</v>
          </cell>
          <cell r="AQ3479">
            <v>8003644</v>
          </cell>
          <cell r="AR3479">
            <v>8</v>
          </cell>
          <cell r="AS3479">
            <v>42412</v>
          </cell>
          <cell r="AT3479" t="str">
            <v>IDU-1806-2015 Contratado Mantenimiento Periódico IDU Arterial BRIGADA DE REACCIÓN VIAL -Calzada10-4-8-POLIZA ESTABILIDAD ACTIVA</v>
          </cell>
          <cell r="AV3479" t="str">
            <v>sc</v>
          </cell>
        </row>
        <row r="3480">
          <cell r="AP3480">
            <v>24120005</v>
          </cell>
          <cell r="AQ3480">
            <v>8004705</v>
          </cell>
          <cell r="AR3480">
            <v>8</v>
          </cell>
          <cell r="AS3480">
            <v>42534</v>
          </cell>
          <cell r="AT3480" t="str">
            <v>IDU-1707-2014 Terminado Acciones de Movilidad IDU Arterial SITP Y TRONCALES -</v>
          </cell>
          <cell r="AV3480" t="str">
            <v>sc</v>
          </cell>
        </row>
        <row r="3481">
          <cell r="AP3481">
            <v>24120014</v>
          </cell>
          <cell r="AQ3481">
            <v>8005305</v>
          </cell>
          <cell r="AR3481">
            <v>8</v>
          </cell>
          <cell r="AS3481">
            <v>42313</v>
          </cell>
          <cell r="AT3481" t="str">
            <v>IDU-57-2012 Terminado Acciones de Movilidad IDU Arterial  -</v>
          </cell>
          <cell r="AV3481" t="str">
            <v>sc</v>
          </cell>
        </row>
        <row r="3482">
          <cell r="AP3482">
            <v>24120017</v>
          </cell>
          <cell r="AQ3482">
            <v>8006237</v>
          </cell>
          <cell r="AR3482">
            <v>8</v>
          </cell>
          <cell r="AS3482">
            <v>42412</v>
          </cell>
          <cell r="AT3482" t="str">
            <v>IDU-1806-2015 Contratado Mantenimiento Periódico IDU Arterial BRIGADA DE REACCIÓN VIAL -</v>
          </cell>
          <cell r="AV3482" t="str">
            <v>sc</v>
          </cell>
        </row>
        <row r="3483">
          <cell r="AP3483">
            <v>24120023</v>
          </cell>
          <cell r="AQ3483">
            <v>8008419</v>
          </cell>
          <cell r="AR3483">
            <v>8</v>
          </cell>
          <cell r="AS3483">
            <v>42611</v>
          </cell>
          <cell r="AT3483" t="str">
            <v>SD Terminado Mantenimiento Periódico UAERMV Arterial  -</v>
          </cell>
          <cell r="AV3483" t="str">
            <v>sc</v>
          </cell>
        </row>
        <row r="3484">
          <cell r="AP3484">
            <v>24120028</v>
          </cell>
          <cell r="AQ3484">
            <v>8011612</v>
          </cell>
          <cell r="AR3484">
            <v>8</v>
          </cell>
          <cell r="AS3484">
            <v>42313</v>
          </cell>
          <cell r="AT3484" t="str">
            <v>IDU-1718-2014 Terminado Mantenimiento Rutinario IDU Arterial  -</v>
          </cell>
          <cell r="AV3484" t="str">
            <v>sc</v>
          </cell>
        </row>
        <row r="3485">
          <cell r="AP3485">
            <v>24120029</v>
          </cell>
          <cell r="AQ3485">
            <v>8011612</v>
          </cell>
          <cell r="AR3485">
            <v>8</v>
          </cell>
          <cell r="AS3485">
            <v>42313</v>
          </cell>
          <cell r="AT3485" t="str">
            <v>IDU-1718-2014 Terminado Mantenimiento Rutinario IDU Arterial  -</v>
          </cell>
          <cell r="AV3485" t="str">
            <v>sc</v>
          </cell>
        </row>
        <row r="3486">
          <cell r="AP3486">
            <v>24120030</v>
          </cell>
          <cell r="AQ3486">
            <v>8011616</v>
          </cell>
          <cell r="AR3486">
            <v>8</v>
          </cell>
          <cell r="AS3486">
            <v>42313</v>
          </cell>
          <cell r="AT3486" t="str">
            <v>IDU-1718-2014 Terminado Mantenimiento Rutinario IDU Arterial  -</v>
          </cell>
          <cell r="AV3486" t="str">
            <v>sc</v>
          </cell>
        </row>
        <row r="3487">
          <cell r="AP3487">
            <v>24120031</v>
          </cell>
          <cell r="AQ3487">
            <v>8011616</v>
          </cell>
          <cell r="AR3487">
            <v>8</v>
          </cell>
          <cell r="AS3487">
            <v>42313</v>
          </cell>
          <cell r="AT3487" t="str">
            <v>IDU-1718-2014 Terminado Mantenimiento Rutinario IDU Arterial  -</v>
          </cell>
          <cell r="AV3487" t="str">
            <v>sc</v>
          </cell>
        </row>
        <row r="3488">
          <cell r="AP3488">
            <v>24120032</v>
          </cell>
          <cell r="AQ3488">
            <v>8011618</v>
          </cell>
          <cell r="AR3488">
            <v>8</v>
          </cell>
          <cell r="AS3488">
            <v>42313</v>
          </cell>
          <cell r="AT3488" t="str">
            <v>IDU-1718-2014 Terminado Mantenimiento Rutinario IDU Arterial  -</v>
          </cell>
          <cell r="AV3488" t="str">
            <v>sc</v>
          </cell>
        </row>
        <row r="3489">
          <cell r="AP3489">
            <v>24120033</v>
          </cell>
          <cell r="AQ3489">
            <v>8011618</v>
          </cell>
          <cell r="AR3489">
            <v>8</v>
          </cell>
          <cell r="AS3489">
            <v>42313</v>
          </cell>
          <cell r="AT3489" t="str">
            <v>IDU-1718-2014 Terminado Mantenimiento Rutinario IDU Arterial  -</v>
          </cell>
          <cell r="AV3489" t="str">
            <v>sc</v>
          </cell>
        </row>
        <row r="3490">
          <cell r="AP3490">
            <v>24120035</v>
          </cell>
          <cell r="AQ3490">
            <v>8011622</v>
          </cell>
          <cell r="AR3490">
            <v>8</v>
          </cell>
          <cell r="AS3490">
            <v>42313</v>
          </cell>
          <cell r="AT3490" t="str">
            <v>IDU-1718-2014 Terminado Mantenimiento Rutinario IDU Arterial  -</v>
          </cell>
          <cell r="AV3490" t="str">
            <v>sc</v>
          </cell>
        </row>
        <row r="3491">
          <cell r="AP3491">
            <v>24120036</v>
          </cell>
          <cell r="AQ3491">
            <v>8011624</v>
          </cell>
          <cell r="AR3491">
            <v>8</v>
          </cell>
          <cell r="AS3491">
            <v>42313</v>
          </cell>
          <cell r="AT3491" t="str">
            <v>IDU-1718-2014 Terminado Mantenimiento Rutinario IDU Arterial  -</v>
          </cell>
          <cell r="AV3491" t="str">
            <v>sc</v>
          </cell>
        </row>
        <row r="3492">
          <cell r="AP3492">
            <v>24120037</v>
          </cell>
          <cell r="AQ3492">
            <v>8011624</v>
          </cell>
          <cell r="AR3492">
            <v>8</v>
          </cell>
          <cell r="AS3492">
            <v>42313</v>
          </cell>
          <cell r="AT3492" t="str">
            <v>IDU-1718-2014 Terminado Mantenimiento Rutinario IDU Arterial  -</v>
          </cell>
          <cell r="AV3492" t="str">
            <v>sc</v>
          </cell>
        </row>
        <row r="3493">
          <cell r="AP3493">
            <v>24120038</v>
          </cell>
          <cell r="AQ3493">
            <v>8011633</v>
          </cell>
          <cell r="AR3493">
            <v>8</v>
          </cell>
          <cell r="AS3493">
            <v>42313</v>
          </cell>
          <cell r="AT3493" t="str">
            <v>IDU-1718-2014 Terminado Mantenimiento Rutinario IDU Arterial  -</v>
          </cell>
          <cell r="AV3493" t="str">
            <v>sc</v>
          </cell>
        </row>
        <row r="3494">
          <cell r="AP3494">
            <v>24120039</v>
          </cell>
          <cell r="AQ3494">
            <v>8011633</v>
          </cell>
          <cell r="AR3494">
            <v>8</v>
          </cell>
          <cell r="AS3494">
            <v>42313</v>
          </cell>
          <cell r="AT3494" t="str">
            <v>IDU-1718-2014 Terminado Mantenimiento Rutinario IDU Arterial  -</v>
          </cell>
          <cell r="AV3494" t="str">
            <v>sc</v>
          </cell>
        </row>
        <row r="3495">
          <cell r="AP3495">
            <v>24120042</v>
          </cell>
          <cell r="AQ3495">
            <v>8012206</v>
          </cell>
          <cell r="AR3495">
            <v>8</v>
          </cell>
          <cell r="AS3495">
            <v>42313</v>
          </cell>
          <cell r="AT3495" t="str">
            <v>IDU-57-2012 Terminado Acciones de Movilidad IDU Arterial  -</v>
          </cell>
          <cell r="AV3495" t="str">
            <v>sc</v>
          </cell>
        </row>
        <row r="3496">
          <cell r="AP3496">
            <v>24120048</v>
          </cell>
          <cell r="AQ3496">
            <v>8012545</v>
          </cell>
          <cell r="AR3496">
            <v>8</v>
          </cell>
          <cell r="AS3496">
            <v>42313</v>
          </cell>
          <cell r="AT3496" t="str">
            <v>IDU-1718-2014 Terminado Mantenimiento Rutinario IDU Arterial  -</v>
          </cell>
          <cell r="AV3496" t="str">
            <v>sc</v>
          </cell>
        </row>
        <row r="3497">
          <cell r="AP3497">
            <v>24120049</v>
          </cell>
          <cell r="AQ3497">
            <v>8012545</v>
          </cell>
          <cell r="AR3497">
            <v>8</v>
          </cell>
          <cell r="AS3497">
            <v>42313</v>
          </cell>
          <cell r="AT3497" t="str">
            <v>IDU-1718-2014 Terminado Mantenimiento Rutinario IDU Arterial  -</v>
          </cell>
          <cell r="AV3497" t="str">
            <v>sc</v>
          </cell>
        </row>
        <row r="3498">
          <cell r="AP3498">
            <v>24120052</v>
          </cell>
          <cell r="AQ3498">
            <v>8012573</v>
          </cell>
          <cell r="AR3498">
            <v>8</v>
          </cell>
          <cell r="AS3498">
            <v>42313</v>
          </cell>
          <cell r="AT3498" t="str">
            <v>IDU-57-2012 Terminado Acciones de Movilidad IDU Arterial  -</v>
          </cell>
          <cell r="AV3498" t="str">
            <v>sc</v>
          </cell>
        </row>
        <row r="3499">
          <cell r="AP3499">
            <v>24120053</v>
          </cell>
          <cell r="AQ3499">
            <v>8012574</v>
          </cell>
          <cell r="AR3499">
            <v>8</v>
          </cell>
          <cell r="AS3499">
            <v>42313</v>
          </cell>
          <cell r="AT3499" t="str">
            <v>IDU-57-2012 Terminado Acciones de Movilidad IDU Arterial  -</v>
          </cell>
          <cell r="AV3499" t="str">
            <v>sc</v>
          </cell>
        </row>
        <row r="3500">
          <cell r="AP3500">
            <v>24120075</v>
          </cell>
          <cell r="AQ3500">
            <v>8012846</v>
          </cell>
          <cell r="AR3500">
            <v>8</v>
          </cell>
          <cell r="AS3500">
            <v>42412</v>
          </cell>
          <cell r="AT3500" t="str">
            <v>IDU-1806-2015 Contratado Mantenimiento Periódico IDU Arterial BRIGADA DE REACCIÓN VIAL -</v>
          </cell>
          <cell r="AV3500" t="str">
            <v>sc</v>
          </cell>
        </row>
        <row r="3501">
          <cell r="AP3501">
            <v>24120077</v>
          </cell>
          <cell r="AQ3501">
            <v>8012850</v>
          </cell>
          <cell r="AR3501">
            <v>8</v>
          </cell>
          <cell r="AS3501">
            <v>42313</v>
          </cell>
          <cell r="AT3501" t="str">
            <v>IDU-57-2012 Terminado Acciones de Movilidad IDU Arterial  -</v>
          </cell>
          <cell r="AV3501" t="str">
            <v>sc</v>
          </cell>
        </row>
        <row r="3502">
          <cell r="AP3502">
            <v>24121660</v>
          </cell>
          <cell r="AQ3502">
            <v>50001501</v>
          </cell>
          <cell r="AR3502">
            <v>8</v>
          </cell>
          <cell r="AS3502">
            <v>42313</v>
          </cell>
          <cell r="AT3502" t="str">
            <v>IDU-57-2012 Terminado Acciones de Movilidad IDU Arterial  -</v>
          </cell>
          <cell r="AV3502" t="str">
            <v>sc</v>
          </cell>
        </row>
        <row r="3503">
          <cell r="AP3503">
            <v>24121750</v>
          </cell>
          <cell r="AQ3503">
            <v>50004644</v>
          </cell>
          <cell r="AR3503">
            <v>8</v>
          </cell>
          <cell r="AS3503">
            <v>42313</v>
          </cell>
          <cell r="AT3503" t="str">
            <v>IDU-57-2012 Terminado Acciones de Movilidad IDU Arterial  -</v>
          </cell>
          <cell r="AV3503" t="str">
            <v>sc</v>
          </cell>
        </row>
        <row r="3504">
          <cell r="AP3504">
            <v>24121751</v>
          </cell>
          <cell r="AQ3504">
            <v>50004644</v>
          </cell>
          <cell r="AR3504">
            <v>8</v>
          </cell>
          <cell r="AS3504">
            <v>42534</v>
          </cell>
          <cell r="AT3504" t="str">
            <v>IDU-1707-2014 Terminado Acciones de Movilidad IDU Arterial SITP Y TRONCALES -</v>
          </cell>
          <cell r="AV3504" t="str">
            <v>sc</v>
          </cell>
        </row>
        <row r="3505">
          <cell r="AP3505">
            <v>24122008</v>
          </cell>
          <cell r="AQ3505">
            <v>50006052</v>
          </cell>
          <cell r="AR3505">
            <v>8</v>
          </cell>
          <cell r="AS3505">
            <v>42412</v>
          </cell>
          <cell r="AT3505" t="str">
            <v>IDU-1806-2015 Contratado Mantenimiento Periódico IDU Arterial BRIGADA DE REACCIÓN VIAL -</v>
          </cell>
          <cell r="AV3505" t="str">
            <v>sc</v>
          </cell>
        </row>
        <row r="3506">
          <cell r="AP3506">
            <v>24122009</v>
          </cell>
          <cell r="AQ3506">
            <v>50006052</v>
          </cell>
          <cell r="AR3506">
            <v>8</v>
          </cell>
          <cell r="AS3506">
            <v>42412</v>
          </cell>
          <cell r="AT3506" t="str">
            <v>IDU-1806-2015 Contratado Mantenimiento Periódico IDU Arterial BRIGADA DE REACCIÓN VIAL -</v>
          </cell>
          <cell r="AV3506" t="str">
            <v>sc</v>
          </cell>
        </row>
        <row r="3507">
          <cell r="AP3507">
            <v>24122010</v>
          </cell>
          <cell r="AQ3507">
            <v>50006052</v>
          </cell>
          <cell r="AR3507">
            <v>8</v>
          </cell>
          <cell r="AS3507">
            <v>42412</v>
          </cell>
          <cell r="AT3507" t="str">
            <v>IDU-1806-2015 Contratado Mantenimiento Periódico IDU Arterial BRIGADA DE REACCIÓN VIAL -</v>
          </cell>
          <cell r="AV3507" t="str">
            <v>sc</v>
          </cell>
        </row>
        <row r="3508">
          <cell r="AP3508">
            <v>24122011</v>
          </cell>
          <cell r="AQ3508">
            <v>50006052</v>
          </cell>
          <cell r="AR3508">
            <v>8</v>
          </cell>
          <cell r="AS3508">
            <v>42412</v>
          </cell>
          <cell r="AT3508" t="str">
            <v>IDU-1806-2015 Contratado Mantenimiento Periódico IDU Arterial BRIGADA DE REACCIÓN VIAL -</v>
          </cell>
          <cell r="AV3508" t="str">
            <v>sc</v>
          </cell>
        </row>
        <row r="3509">
          <cell r="AP3509">
            <v>24122012</v>
          </cell>
          <cell r="AQ3509">
            <v>50006053</v>
          </cell>
          <cell r="AR3509">
            <v>8</v>
          </cell>
          <cell r="AS3509">
            <v>42412</v>
          </cell>
          <cell r="AT3509" t="str">
            <v>IDU-1806-2015 Contratado Mantenimiento Periódico IDU Arterial BRIGADA DE REACCIÓN VIAL -</v>
          </cell>
          <cell r="AV3509" t="str">
            <v>sc</v>
          </cell>
        </row>
        <row r="3510">
          <cell r="AP3510">
            <v>24122013</v>
          </cell>
          <cell r="AQ3510">
            <v>50006053</v>
          </cell>
          <cell r="AR3510">
            <v>8</v>
          </cell>
          <cell r="AS3510">
            <v>42412</v>
          </cell>
          <cell r="AT3510" t="str">
            <v>IDU-1806-2015 Contratado Mantenimiento Periódico IDU Arterial BRIGADA DE REACCIÓN VIAL -</v>
          </cell>
          <cell r="AV3510" t="str">
            <v>sc</v>
          </cell>
        </row>
        <row r="3511">
          <cell r="AP3511">
            <v>24122014</v>
          </cell>
          <cell r="AQ3511">
            <v>50006053</v>
          </cell>
          <cell r="AR3511">
            <v>8</v>
          </cell>
          <cell r="AS3511">
            <v>42412</v>
          </cell>
          <cell r="AT3511" t="str">
            <v>IDU-1806-2015 Contratado Mantenimiento Periódico IDU Arterial BRIGADA DE REACCIÓN VIAL -</v>
          </cell>
          <cell r="AV3511" t="str">
            <v>sc</v>
          </cell>
        </row>
        <row r="3512">
          <cell r="AP3512">
            <v>24122015</v>
          </cell>
          <cell r="AQ3512">
            <v>50006053</v>
          </cell>
          <cell r="AR3512">
            <v>8</v>
          </cell>
          <cell r="AS3512">
            <v>42412</v>
          </cell>
          <cell r="AT3512" t="str">
            <v>IDU-1806-2015 Contratado Mantenimiento Periódico IDU Arterial BRIGADA DE REACCIÓN VIAL -</v>
          </cell>
          <cell r="AV3512" t="str">
            <v>sc</v>
          </cell>
        </row>
        <row r="3513">
          <cell r="AP3513">
            <v>24122016</v>
          </cell>
          <cell r="AQ3513">
            <v>50006054</v>
          </cell>
          <cell r="AR3513">
            <v>8</v>
          </cell>
          <cell r="AS3513">
            <v>42412</v>
          </cell>
          <cell r="AT3513" t="str">
            <v>IDU-1806-2015 Contratado Mantenimiento Periódico IDU Arterial BRIGADA DE REACCIÓN VIAL -</v>
          </cell>
          <cell r="AV3513" t="str">
            <v>sc</v>
          </cell>
        </row>
        <row r="3514">
          <cell r="AP3514">
            <v>24122017</v>
          </cell>
          <cell r="AQ3514">
            <v>50006054</v>
          </cell>
          <cell r="AR3514">
            <v>8</v>
          </cell>
          <cell r="AS3514">
            <v>42412</v>
          </cell>
          <cell r="AT3514" t="str">
            <v>IDU-1806-2015 Contratado Mantenimiento Periódico IDU Arterial BRIGADA DE REACCIÓN VIAL -</v>
          </cell>
          <cell r="AV3514" t="str">
            <v>sc</v>
          </cell>
        </row>
        <row r="3515">
          <cell r="AP3515">
            <v>24122018</v>
          </cell>
          <cell r="AQ3515">
            <v>50006054</v>
          </cell>
          <cell r="AR3515">
            <v>8</v>
          </cell>
          <cell r="AS3515">
            <v>42412</v>
          </cell>
          <cell r="AT3515" t="str">
            <v>IDU-1806-2015 Contratado Mantenimiento Periódico IDU Arterial BRIGADA DE REACCIÓN VIAL -</v>
          </cell>
          <cell r="AV3515" t="str">
            <v>sc</v>
          </cell>
        </row>
        <row r="3516">
          <cell r="AP3516">
            <v>24122019</v>
          </cell>
          <cell r="AQ3516">
            <v>50006054</v>
          </cell>
          <cell r="AR3516">
            <v>8</v>
          </cell>
          <cell r="AS3516">
            <v>42412</v>
          </cell>
          <cell r="AT3516" t="str">
            <v>IDU-1806-2015 Contratado Mantenimiento Periódico IDU Arterial BRIGADA DE REACCIÓN VIAL -</v>
          </cell>
          <cell r="AV3516" t="str">
            <v>sc</v>
          </cell>
        </row>
        <row r="3517">
          <cell r="AP3517">
            <v>24122020</v>
          </cell>
          <cell r="AQ3517">
            <v>50006055</v>
          </cell>
          <cell r="AR3517">
            <v>8</v>
          </cell>
          <cell r="AS3517">
            <v>42412</v>
          </cell>
          <cell r="AT3517" t="str">
            <v>IDU-1806-2015 Contratado Mantenimiento Periódico IDU Arterial BRIGADA DE REACCIÓN VIAL -Puente10-CERTIFICADO MODIFICACION ESTA* ACTIVA</v>
          </cell>
          <cell r="AV3517" t="str">
            <v>sc</v>
          </cell>
        </row>
        <row r="3518">
          <cell r="AP3518">
            <v>24122021</v>
          </cell>
          <cell r="AQ3518">
            <v>50006055</v>
          </cell>
          <cell r="AR3518">
            <v>8</v>
          </cell>
          <cell r="AS3518">
            <v>42412</v>
          </cell>
          <cell r="AT3518" t="str">
            <v>IDU-1806-2015 Contratado Mantenimiento Periódico IDU Arterial BRIGADA DE REACCIÓN VIAL -Puente10-CERTIFICADO MODIFICACION ESTA* ACTIVA</v>
          </cell>
          <cell r="AV3518" t="str">
            <v>sc</v>
          </cell>
        </row>
        <row r="3519">
          <cell r="AP3519">
            <v>24122022</v>
          </cell>
          <cell r="AQ3519">
            <v>50006055</v>
          </cell>
          <cell r="AR3519">
            <v>8</v>
          </cell>
          <cell r="AS3519">
            <v>42412</v>
          </cell>
          <cell r="AT3519" t="str">
            <v>IDU-1806-2015 Contratado Mantenimiento Periódico IDU Arterial BRIGADA DE REACCIÓN VIAL -Puente10-CERTIFICADO MODIFICACION ESTA* ACTIVA</v>
          </cell>
          <cell r="AV3519" t="str">
            <v>sc</v>
          </cell>
        </row>
        <row r="3520">
          <cell r="AP3520">
            <v>24122023</v>
          </cell>
          <cell r="AQ3520">
            <v>50006055</v>
          </cell>
          <cell r="AR3520">
            <v>8</v>
          </cell>
          <cell r="AS3520">
            <v>42412</v>
          </cell>
          <cell r="AT3520" t="str">
            <v>IDU-1806-2015 Contratado Mantenimiento Periódico IDU Arterial BRIGADA DE REACCIÓN VIAL -Puente10-CERTIFICADO MODIFICACION ESTA* ACTIVA</v>
          </cell>
          <cell r="AV3520" t="str">
            <v>sc</v>
          </cell>
        </row>
        <row r="3521">
          <cell r="AP3521">
            <v>24122024</v>
          </cell>
          <cell r="AQ3521">
            <v>50006056</v>
          </cell>
          <cell r="AR3521">
            <v>8</v>
          </cell>
          <cell r="AS3521">
            <v>42412</v>
          </cell>
          <cell r="AT3521" t="str">
            <v>IDU-1806-2015 Contratado Mantenimiento Periódico IDU Arterial BRIGADA DE REACCIÓN VIAL -</v>
          </cell>
          <cell r="AV3521" t="str">
            <v>sc</v>
          </cell>
        </row>
        <row r="3522">
          <cell r="AP3522">
            <v>24122025</v>
          </cell>
          <cell r="AQ3522">
            <v>50006056</v>
          </cell>
          <cell r="AR3522">
            <v>8</v>
          </cell>
          <cell r="AS3522">
            <v>42412</v>
          </cell>
          <cell r="AT3522" t="str">
            <v>IDU-1806-2015 Contratado Mantenimiento Periódico IDU Arterial BRIGADA DE REACCIÓN VIAL -</v>
          </cell>
          <cell r="AV3522" t="str">
            <v>sc</v>
          </cell>
        </row>
        <row r="3523">
          <cell r="AP3523">
            <v>24122026</v>
          </cell>
          <cell r="AQ3523">
            <v>50006056</v>
          </cell>
          <cell r="AR3523">
            <v>8</v>
          </cell>
          <cell r="AS3523">
            <v>42412</v>
          </cell>
          <cell r="AT3523" t="str">
            <v>IDU-1806-2015 Contratado Mantenimiento Periódico IDU Arterial BRIGADA DE REACCIÓN VIAL -</v>
          </cell>
          <cell r="AV3523" t="str">
            <v>sc</v>
          </cell>
        </row>
        <row r="3524">
          <cell r="AP3524">
            <v>24122027</v>
          </cell>
          <cell r="AQ3524">
            <v>50006056</v>
          </cell>
          <cell r="AR3524">
            <v>8</v>
          </cell>
          <cell r="AS3524">
            <v>42412</v>
          </cell>
          <cell r="AT3524" t="str">
            <v>IDU-1806-2015 Contratado Mantenimiento Periódico IDU Arterial BRIGADA DE REACCIÓN VIAL -</v>
          </cell>
          <cell r="AV3524" t="str">
            <v>sc</v>
          </cell>
        </row>
        <row r="3525">
          <cell r="AP3525">
            <v>24122028</v>
          </cell>
          <cell r="AQ3525">
            <v>50006057</v>
          </cell>
          <cell r="AR3525">
            <v>8</v>
          </cell>
          <cell r="AS3525">
            <v>42412</v>
          </cell>
          <cell r="AT3525" t="str">
            <v>IDU-1806-2015 Contratado Mantenimiento Periódico IDU Arterial BRIGADA DE REACCIÓN VIAL -</v>
          </cell>
          <cell r="AV3525" t="str">
            <v>sc</v>
          </cell>
        </row>
        <row r="3526">
          <cell r="AP3526">
            <v>24122029</v>
          </cell>
          <cell r="AQ3526">
            <v>50006057</v>
          </cell>
          <cell r="AR3526">
            <v>8</v>
          </cell>
          <cell r="AS3526">
            <v>42412</v>
          </cell>
          <cell r="AT3526" t="str">
            <v>IDU-1806-2015 Contratado Mantenimiento Periódico IDU Arterial BRIGADA DE REACCIÓN VIAL -</v>
          </cell>
          <cell r="AV3526" t="str">
            <v>sc</v>
          </cell>
        </row>
        <row r="3527">
          <cell r="AP3527">
            <v>24122030</v>
          </cell>
          <cell r="AQ3527">
            <v>50006057</v>
          </cell>
          <cell r="AR3527">
            <v>8</v>
          </cell>
          <cell r="AS3527">
            <v>42412</v>
          </cell>
          <cell r="AT3527" t="str">
            <v>IDU-1806-2015 Contratado Mantenimiento Periódico IDU Arterial BRIGADA DE REACCIÓN VIAL -</v>
          </cell>
          <cell r="AV3527" t="str">
            <v>sc</v>
          </cell>
        </row>
        <row r="3528">
          <cell r="AP3528">
            <v>24122031</v>
          </cell>
          <cell r="AQ3528">
            <v>50006057</v>
          </cell>
          <cell r="AR3528">
            <v>8</v>
          </cell>
          <cell r="AS3528">
            <v>42412</v>
          </cell>
          <cell r="AT3528" t="str">
            <v>IDU-1806-2015 Contratado Mantenimiento Periódico IDU Arterial BRIGADA DE REACCIÓN VIAL -</v>
          </cell>
          <cell r="AV3528" t="str">
            <v>sc</v>
          </cell>
        </row>
        <row r="3529">
          <cell r="AP3529">
            <v>24122041</v>
          </cell>
          <cell r="AQ3529">
            <v>50006072</v>
          </cell>
          <cell r="AR3529">
            <v>8</v>
          </cell>
          <cell r="AS3529">
            <v>42550</v>
          </cell>
          <cell r="AT3529" t="str">
            <v>SD Terminado Parcheo UAERMV Arterial  Decreto 064/2015-</v>
          </cell>
          <cell r="AV3529" t="str">
            <v>sc</v>
          </cell>
        </row>
        <row r="3530">
          <cell r="AP3530">
            <v>24122042</v>
          </cell>
          <cell r="AQ3530">
            <v>50006073</v>
          </cell>
          <cell r="AR3530">
            <v>8</v>
          </cell>
          <cell r="AS3530">
            <v>42723</v>
          </cell>
          <cell r="AT3530" t="str">
            <v>SD Terminado Mantenimiento Periódico UAERMV Arterial SD -</v>
          </cell>
          <cell r="AV3530" t="str">
            <v>sc</v>
          </cell>
        </row>
        <row r="3531">
          <cell r="AP3531">
            <v>24122043</v>
          </cell>
          <cell r="AQ3531">
            <v>50006073</v>
          </cell>
          <cell r="AR3531">
            <v>8</v>
          </cell>
          <cell r="AS3531">
            <v>42611</v>
          </cell>
          <cell r="AT3531" t="str">
            <v>SD Terminado Mantenimiento Periódico UAERMV Arterial  -</v>
          </cell>
          <cell r="AV3531" t="str">
            <v>sc</v>
          </cell>
        </row>
        <row r="3532">
          <cell r="AP3532">
            <v>24122045</v>
          </cell>
          <cell r="AQ3532">
            <v>50006075</v>
          </cell>
          <cell r="AR3532">
            <v>8</v>
          </cell>
          <cell r="AS3532">
            <v>42412</v>
          </cell>
          <cell r="AT3532" t="str">
            <v>IDU-1806-2015 Contratado Mantenimiento Periódico IDU Arterial BRIGADA DE REACCIÓN VIAL -Puente 10-POLIZA ESTABILIDAD ACTIVA</v>
          </cell>
          <cell r="AV3532" t="str">
            <v>sc</v>
          </cell>
        </row>
        <row r="3533">
          <cell r="AP3533">
            <v>24122049</v>
          </cell>
          <cell r="AQ3533">
            <v>50006076</v>
          </cell>
          <cell r="AR3533">
            <v>8</v>
          </cell>
          <cell r="AS3533">
            <v>42313</v>
          </cell>
          <cell r="AT3533" t="str">
            <v>IDU-1718-2014 Terminado Mantenimiento Rutinario IDU Arterial  -</v>
          </cell>
          <cell r="AV3533" t="str">
            <v>sc</v>
          </cell>
        </row>
        <row r="3534">
          <cell r="AP3534">
            <v>24122050</v>
          </cell>
          <cell r="AQ3534">
            <v>50006076</v>
          </cell>
          <cell r="AR3534">
            <v>8</v>
          </cell>
          <cell r="AS3534">
            <v>42313</v>
          </cell>
          <cell r="AT3534" t="str">
            <v>IDU-1718-2014 Terminado Mantenimiento Rutinario IDU Arterial  -</v>
          </cell>
          <cell r="AV3534" t="str">
            <v>sc</v>
          </cell>
        </row>
        <row r="3535">
          <cell r="AP3535">
            <v>24122051</v>
          </cell>
          <cell r="AQ3535">
            <v>50006076</v>
          </cell>
          <cell r="AR3535">
            <v>8</v>
          </cell>
          <cell r="AS3535">
            <v>42313</v>
          </cell>
          <cell r="AT3535" t="str">
            <v>IDU-1718-2014 Terminado Mantenimiento Rutinario IDU Arterial  -</v>
          </cell>
          <cell r="AV3535" t="str">
            <v>sc</v>
          </cell>
        </row>
        <row r="3536">
          <cell r="AP3536">
            <v>24122052</v>
          </cell>
          <cell r="AQ3536">
            <v>50006077</v>
          </cell>
          <cell r="AR3536">
            <v>8</v>
          </cell>
          <cell r="AS3536">
            <v>42313</v>
          </cell>
          <cell r="AT3536" t="str">
            <v>IDU-1718-2014 Terminado Mantenimiento Rutinario IDU Arterial  -</v>
          </cell>
          <cell r="AV3536" t="str">
            <v>sc</v>
          </cell>
        </row>
        <row r="3537">
          <cell r="AP3537">
            <v>24122053</v>
          </cell>
          <cell r="AQ3537">
            <v>50006077</v>
          </cell>
          <cell r="AR3537">
            <v>8</v>
          </cell>
          <cell r="AS3537">
            <v>42313</v>
          </cell>
          <cell r="AT3537" t="str">
            <v>IDU-1718-2014 Terminado Mantenimiento Rutinario IDU Arterial  -</v>
          </cell>
          <cell r="AV3537" t="str">
            <v>sc</v>
          </cell>
        </row>
        <row r="3538">
          <cell r="AP3538">
            <v>24122054</v>
          </cell>
          <cell r="AQ3538">
            <v>50006077</v>
          </cell>
          <cell r="AR3538">
            <v>8</v>
          </cell>
          <cell r="AS3538">
            <v>42313</v>
          </cell>
          <cell r="AT3538" t="str">
            <v>IDU-1718-2014 Terminado Mantenimiento Rutinario IDU Arterial  -</v>
          </cell>
          <cell r="AV3538" t="str">
            <v>sc</v>
          </cell>
        </row>
        <row r="3539">
          <cell r="AP3539">
            <v>24122056</v>
          </cell>
          <cell r="AQ3539">
            <v>50006087</v>
          </cell>
          <cell r="AR3539">
            <v>8</v>
          </cell>
          <cell r="AS3539">
            <v>42412</v>
          </cell>
          <cell r="AT3539" t="str">
            <v>IDU-1806-2015 Contratado Mantenimiento Periódico IDU Arterial BRIGADA DE REACCIÓN VIAL -</v>
          </cell>
          <cell r="AV3539" t="str">
            <v>sc</v>
          </cell>
        </row>
        <row r="3540">
          <cell r="AP3540">
            <v>24122057</v>
          </cell>
          <cell r="AQ3540">
            <v>50006087</v>
          </cell>
          <cell r="AR3540">
            <v>8</v>
          </cell>
          <cell r="AS3540">
            <v>42412</v>
          </cell>
          <cell r="AT3540" t="str">
            <v>IDU-1806-2015 Contratado Mantenimiento Periódico IDU Arterial BRIGADA DE REACCIÓN VIAL -</v>
          </cell>
          <cell r="AV3540" t="str">
            <v>sc</v>
          </cell>
        </row>
        <row r="3541">
          <cell r="AP3541">
            <v>24122058</v>
          </cell>
          <cell r="AQ3541">
            <v>50006087</v>
          </cell>
          <cell r="AR3541">
            <v>8</v>
          </cell>
          <cell r="AS3541">
            <v>42412</v>
          </cell>
          <cell r="AT3541" t="str">
            <v>IDU-1806-2015 Contratado Mantenimiento Periódico IDU Arterial BRIGADA DE REACCIÓN VIAL -</v>
          </cell>
          <cell r="AV3541" t="str">
            <v>sc</v>
          </cell>
        </row>
        <row r="3542">
          <cell r="AP3542">
            <v>24122059</v>
          </cell>
          <cell r="AQ3542">
            <v>50006087</v>
          </cell>
          <cell r="AR3542">
            <v>8</v>
          </cell>
          <cell r="AS3542">
            <v>42412</v>
          </cell>
          <cell r="AT3542" t="str">
            <v>IDU-1806-2015 Contratado Mantenimiento Periódico IDU Arterial BRIGADA DE REACCIÓN VIAL -</v>
          </cell>
          <cell r="AV3542" t="str">
            <v>sc</v>
          </cell>
        </row>
        <row r="3543">
          <cell r="AP3543">
            <v>24122060</v>
          </cell>
          <cell r="AQ3543">
            <v>50006088</v>
          </cell>
          <cell r="AR3543">
            <v>8</v>
          </cell>
          <cell r="AS3543">
            <v>42412</v>
          </cell>
          <cell r="AT3543" t="str">
            <v>IDU-1806-2015 Contratado Mantenimiento Periódico IDU Arterial BRIGADA DE REACCIÓN VIAL -</v>
          </cell>
          <cell r="AV3543" t="str">
            <v>sc</v>
          </cell>
        </row>
        <row r="3544">
          <cell r="AP3544">
            <v>24122061</v>
          </cell>
          <cell r="AQ3544">
            <v>50006088</v>
          </cell>
          <cell r="AR3544">
            <v>8</v>
          </cell>
          <cell r="AS3544">
            <v>42412</v>
          </cell>
          <cell r="AT3544" t="str">
            <v>IDU-1806-2015 Contratado Mantenimiento Periódico IDU Arterial BRIGADA DE REACCIÓN VIAL -</v>
          </cell>
          <cell r="AV3544" t="str">
            <v>sc</v>
          </cell>
        </row>
        <row r="3545">
          <cell r="AP3545">
            <v>24122062</v>
          </cell>
          <cell r="AQ3545">
            <v>50006088</v>
          </cell>
          <cell r="AR3545">
            <v>8</v>
          </cell>
          <cell r="AS3545">
            <v>42412</v>
          </cell>
          <cell r="AT3545" t="str">
            <v>IDU-1806-2015 Contratado Mantenimiento Periódico IDU Arterial BRIGADA DE REACCIÓN VIAL -</v>
          </cell>
          <cell r="AV3545" t="str">
            <v>sc</v>
          </cell>
        </row>
        <row r="3546">
          <cell r="AP3546">
            <v>24122063</v>
          </cell>
          <cell r="AQ3546">
            <v>50006088</v>
          </cell>
          <cell r="AR3546">
            <v>8</v>
          </cell>
          <cell r="AS3546">
            <v>42412</v>
          </cell>
          <cell r="AT3546" t="str">
            <v>IDU-1806-2015 Contratado Mantenimiento Periódico IDU Arterial BRIGADA DE REACCIÓN VIAL -</v>
          </cell>
          <cell r="AV3546" t="str">
            <v>sc</v>
          </cell>
        </row>
        <row r="3547">
          <cell r="AP3547">
            <v>24122064</v>
          </cell>
          <cell r="AQ3547">
            <v>50006093</v>
          </cell>
          <cell r="AR3547">
            <v>8</v>
          </cell>
          <cell r="AS3547">
            <v>42313</v>
          </cell>
          <cell r="AT3547" t="str">
            <v>IDU-57-2012 Terminado Acciones de Movilidad IDU Arterial  -</v>
          </cell>
          <cell r="AV3547" t="str">
            <v>sc</v>
          </cell>
        </row>
        <row r="3548">
          <cell r="AP3548">
            <v>24122066</v>
          </cell>
          <cell r="AQ3548">
            <v>50006094</v>
          </cell>
          <cell r="AR3548">
            <v>8</v>
          </cell>
          <cell r="AS3548">
            <v>42313</v>
          </cell>
          <cell r="AT3548" t="str">
            <v>IDU-57-2012 Terminado Acciones de Movilidad IDU Arterial  -</v>
          </cell>
          <cell r="AV3548" t="str">
            <v>sc</v>
          </cell>
        </row>
        <row r="3549">
          <cell r="AP3549">
            <v>24122067</v>
          </cell>
          <cell r="AQ3549">
            <v>50006094</v>
          </cell>
          <cell r="AR3549">
            <v>8</v>
          </cell>
          <cell r="AS3549">
            <v>42313</v>
          </cell>
          <cell r="AT3549" t="str">
            <v>IDU-73-2008 Terminado Mantenimiento Periódico IDU Arterial  -</v>
          </cell>
          <cell r="AV3549" t="str">
            <v>sc</v>
          </cell>
        </row>
        <row r="3550">
          <cell r="AP3550">
            <v>24122068</v>
          </cell>
          <cell r="AQ3550">
            <v>50006095</v>
          </cell>
          <cell r="AR3550">
            <v>8</v>
          </cell>
          <cell r="AS3550">
            <v>42313</v>
          </cell>
          <cell r="AT3550" t="str">
            <v>IDU-57-2012 Terminado Acciones de Movilidad IDU Arterial  -</v>
          </cell>
          <cell r="AV3550" t="str">
            <v>sc</v>
          </cell>
        </row>
        <row r="3551">
          <cell r="AP3551">
            <v>24122070</v>
          </cell>
          <cell r="AQ3551">
            <v>50006096</v>
          </cell>
          <cell r="AR3551">
            <v>8</v>
          </cell>
          <cell r="AS3551">
            <v>42313</v>
          </cell>
          <cell r="AT3551" t="str">
            <v>IDU-57-2012 Terminado Acciones de Movilidad IDU Arterial  -</v>
          </cell>
          <cell r="AV3551" t="str">
            <v>sc</v>
          </cell>
        </row>
        <row r="3552">
          <cell r="AP3552">
            <v>24122072</v>
          </cell>
          <cell r="AQ3552">
            <v>50006097</v>
          </cell>
          <cell r="AR3552">
            <v>8</v>
          </cell>
          <cell r="AS3552">
            <v>42313</v>
          </cell>
          <cell r="AT3552" t="str">
            <v>IDU-57-2012 Terminado Acciones de Movilidad IDU Arterial  -</v>
          </cell>
          <cell r="AV3552" t="str">
            <v>sc</v>
          </cell>
        </row>
        <row r="3553">
          <cell r="AP3553">
            <v>24122074</v>
          </cell>
          <cell r="AQ3553">
            <v>50006098</v>
          </cell>
          <cell r="AR3553">
            <v>8</v>
          </cell>
          <cell r="AS3553">
            <v>42313</v>
          </cell>
          <cell r="AT3553" t="str">
            <v>IDU-57-2012 Terminado Acciones de Movilidad IDU Arterial  -</v>
          </cell>
          <cell r="AV3553" t="str">
            <v>sc</v>
          </cell>
        </row>
        <row r="3554">
          <cell r="AP3554">
            <v>24122077</v>
          </cell>
          <cell r="AQ3554">
            <v>50006099</v>
          </cell>
          <cell r="AR3554">
            <v>8</v>
          </cell>
          <cell r="AS3554">
            <v>42313</v>
          </cell>
          <cell r="AT3554" t="str">
            <v>IDU-57-2012 Terminado Acciones de Movilidad IDU Arterial  -</v>
          </cell>
          <cell r="AV3554" t="str">
            <v>sc</v>
          </cell>
        </row>
        <row r="3555">
          <cell r="AP3555">
            <v>24122079</v>
          </cell>
          <cell r="AQ3555">
            <v>50006101</v>
          </cell>
          <cell r="AR3555">
            <v>8</v>
          </cell>
          <cell r="AS3555">
            <v>42313</v>
          </cell>
          <cell r="AT3555" t="str">
            <v>IDU-57-2012 Terminado Acciones de Movilidad IDU Arterial  -</v>
          </cell>
          <cell r="AV3555" t="str">
            <v>sc</v>
          </cell>
        </row>
        <row r="3556">
          <cell r="AP3556">
            <v>24122081</v>
          </cell>
          <cell r="AQ3556">
            <v>50006102</v>
          </cell>
          <cell r="AR3556">
            <v>8</v>
          </cell>
          <cell r="AS3556">
            <v>42313</v>
          </cell>
          <cell r="AT3556" t="str">
            <v>IDU-57-2012 Terminado Acciones de Movilidad IDU Arterial  -</v>
          </cell>
          <cell r="AV3556" t="str">
            <v>sc</v>
          </cell>
        </row>
        <row r="3557">
          <cell r="AP3557">
            <v>24122083</v>
          </cell>
          <cell r="AQ3557">
            <v>50006103</v>
          </cell>
          <cell r="AR3557">
            <v>8</v>
          </cell>
          <cell r="AS3557">
            <v>42313</v>
          </cell>
          <cell r="AT3557" t="str">
            <v>IDU-57-2012 Terminado Acciones de Movilidad IDU Arterial  -</v>
          </cell>
          <cell r="AV3557" t="str">
            <v>sc</v>
          </cell>
        </row>
        <row r="3558">
          <cell r="AP3558">
            <v>24122084</v>
          </cell>
          <cell r="AQ3558">
            <v>50006103</v>
          </cell>
          <cell r="AR3558">
            <v>8</v>
          </cell>
          <cell r="AS3558">
            <v>42313</v>
          </cell>
          <cell r="AT3558" t="str">
            <v>IDU-73-2008 Terminado Mantenimiento Periódico IDU Arterial  -</v>
          </cell>
          <cell r="AV3558" t="str">
            <v>sc</v>
          </cell>
        </row>
        <row r="3559">
          <cell r="AP3559">
            <v>24122085</v>
          </cell>
          <cell r="AQ3559">
            <v>50006104</v>
          </cell>
          <cell r="AR3559">
            <v>8</v>
          </cell>
          <cell r="AS3559">
            <v>42313</v>
          </cell>
          <cell r="AT3559" t="str">
            <v>IDU-57-2012 Terminado Acciones de Movilidad IDU Arterial  -</v>
          </cell>
          <cell r="AV3559" t="str">
            <v>sc</v>
          </cell>
        </row>
        <row r="3560">
          <cell r="AP3560">
            <v>24122087</v>
          </cell>
          <cell r="AQ3560">
            <v>50006105</v>
          </cell>
          <cell r="AR3560">
            <v>8</v>
          </cell>
          <cell r="AS3560">
            <v>42313</v>
          </cell>
          <cell r="AT3560" t="str">
            <v>IDU-57-2012 Terminado Acciones de Movilidad IDU Arterial  -</v>
          </cell>
          <cell r="AV3560" t="str">
            <v>sc</v>
          </cell>
        </row>
        <row r="3561">
          <cell r="AP3561">
            <v>24122089</v>
          </cell>
          <cell r="AQ3561">
            <v>50006106</v>
          </cell>
          <cell r="AR3561">
            <v>8</v>
          </cell>
          <cell r="AS3561">
            <v>42313</v>
          </cell>
          <cell r="AT3561" t="str">
            <v>IDU-57-2012 Terminado Acciones de Movilidad IDU Arterial  -</v>
          </cell>
          <cell r="AV3561" t="str">
            <v>sc</v>
          </cell>
        </row>
        <row r="3562">
          <cell r="AP3562">
            <v>24122091</v>
          </cell>
          <cell r="AQ3562">
            <v>50006107</v>
          </cell>
          <cell r="AR3562">
            <v>8</v>
          </cell>
          <cell r="AS3562">
            <v>42313</v>
          </cell>
          <cell r="AT3562" t="str">
            <v>IDU-57-2012 Terminado Acciones de Movilidad IDU Arterial  -</v>
          </cell>
          <cell r="AV3562" t="str">
            <v>sc</v>
          </cell>
        </row>
        <row r="3563">
          <cell r="AP3563">
            <v>24122094</v>
          </cell>
          <cell r="AQ3563">
            <v>50006119</v>
          </cell>
          <cell r="AR3563">
            <v>8</v>
          </cell>
          <cell r="AS3563">
            <v>42611</v>
          </cell>
          <cell r="AT3563" t="str">
            <v>SD Terminado Mantenimiento Periódico UAERMV Arterial  -</v>
          </cell>
          <cell r="AV3563" t="str">
            <v>sc</v>
          </cell>
        </row>
        <row r="3564">
          <cell r="AP3564">
            <v>24122095</v>
          </cell>
          <cell r="AQ3564">
            <v>50006120</v>
          </cell>
          <cell r="AR3564">
            <v>8</v>
          </cell>
          <cell r="AS3564">
            <v>42611</v>
          </cell>
          <cell r="AT3564" t="str">
            <v>SD Terminado Mantenimiento Periódico UAERMV Arterial  -</v>
          </cell>
          <cell r="AV3564" t="str">
            <v>sc</v>
          </cell>
        </row>
        <row r="3565">
          <cell r="AP3565">
            <v>24122096</v>
          </cell>
          <cell r="AQ3565">
            <v>50006120</v>
          </cell>
          <cell r="AR3565">
            <v>8</v>
          </cell>
          <cell r="AS3565">
            <v>42611</v>
          </cell>
          <cell r="AT3565" t="str">
            <v>SD Terminado Mantenimiento Periódico UAERMV Arterial  -</v>
          </cell>
          <cell r="AV3565" t="str">
            <v>sc</v>
          </cell>
        </row>
        <row r="3566">
          <cell r="AP3566">
            <v>24122249</v>
          </cell>
          <cell r="AQ3566">
            <v>50006471</v>
          </cell>
          <cell r="AR3566">
            <v>8</v>
          </cell>
          <cell r="AS3566">
            <v>42412</v>
          </cell>
          <cell r="AT3566" t="str">
            <v>IDU-1806-2015 Contratado Mantenimiento Periódico IDU Arterial BRIGADA DE REACCIÓN VIAL -</v>
          </cell>
          <cell r="AV3566" t="str">
            <v>sc</v>
          </cell>
        </row>
        <row r="3567">
          <cell r="AP3567">
            <v>24122250</v>
          </cell>
          <cell r="AQ3567">
            <v>50006471</v>
          </cell>
          <cell r="AR3567">
            <v>8</v>
          </cell>
          <cell r="AS3567">
            <v>42412</v>
          </cell>
          <cell r="AT3567" t="str">
            <v>IDU-1806-2015 Contratado Mantenimiento Periódico IDU Arterial BRIGADA DE REACCIÓN VIAL -</v>
          </cell>
          <cell r="AV3567" t="str">
            <v>sc</v>
          </cell>
        </row>
        <row r="3568">
          <cell r="AP3568">
            <v>24122251</v>
          </cell>
          <cell r="AQ3568">
            <v>50006471</v>
          </cell>
          <cell r="AR3568">
            <v>8</v>
          </cell>
          <cell r="AS3568">
            <v>42412</v>
          </cell>
          <cell r="AT3568" t="str">
            <v>IDU-1806-2015 Contratado Mantenimiento Periódico IDU Arterial BRIGADA DE REACCIÓN VIAL -</v>
          </cell>
          <cell r="AV3568" t="str">
            <v>sc</v>
          </cell>
        </row>
        <row r="3569">
          <cell r="AP3569">
            <v>24122252</v>
          </cell>
          <cell r="AQ3569">
            <v>50006471</v>
          </cell>
          <cell r="AR3569">
            <v>8</v>
          </cell>
          <cell r="AS3569">
            <v>42412</v>
          </cell>
          <cell r="AT3569" t="str">
            <v>IDU-1806-2015 Contratado Mantenimiento Periódico IDU Arterial BRIGADA DE REACCIÓN VIAL -</v>
          </cell>
          <cell r="AV3569" t="str">
            <v>sc</v>
          </cell>
        </row>
        <row r="3570">
          <cell r="AP3570">
            <v>24122304</v>
          </cell>
          <cell r="AQ3570">
            <v>50006507</v>
          </cell>
          <cell r="AR3570">
            <v>8</v>
          </cell>
          <cell r="AS3570">
            <v>42611</v>
          </cell>
          <cell r="AT3570" t="str">
            <v>SD Terminado Mantenimiento Periódico UAERMV Arterial  -</v>
          </cell>
          <cell r="AV3570" t="str">
            <v>sc</v>
          </cell>
        </row>
        <row r="3571">
          <cell r="AP3571">
            <v>24122305</v>
          </cell>
          <cell r="AQ3571">
            <v>50006508</v>
          </cell>
          <cell r="AR3571">
            <v>8</v>
          </cell>
          <cell r="AS3571">
            <v>42723</v>
          </cell>
          <cell r="AT3571" t="str">
            <v>SD Terminado Mantenimiento Periódico UAERMV Arterial SD -</v>
          </cell>
          <cell r="AV3571" t="str">
            <v>sc</v>
          </cell>
        </row>
        <row r="3572">
          <cell r="AP3572">
            <v>24122306</v>
          </cell>
          <cell r="AQ3572">
            <v>50006508</v>
          </cell>
          <cell r="AR3572">
            <v>8</v>
          </cell>
          <cell r="AS3572">
            <v>42723</v>
          </cell>
          <cell r="AT3572" t="str">
            <v>SD Terminado Mantenimiento Periódico UAERMV Arterial SD -</v>
          </cell>
          <cell r="AV3572" t="str">
            <v>sc</v>
          </cell>
        </row>
        <row r="3573">
          <cell r="AP3573">
            <v>24122307</v>
          </cell>
          <cell r="AQ3573">
            <v>50006509</v>
          </cell>
          <cell r="AR3573">
            <v>8</v>
          </cell>
          <cell r="AS3573">
            <v>42611</v>
          </cell>
          <cell r="AT3573" t="str">
            <v>SD Terminado Mantenimiento Periódico UAERMV Arterial  -</v>
          </cell>
          <cell r="AV3573" t="str">
            <v>sc</v>
          </cell>
        </row>
        <row r="3574">
          <cell r="AP3574">
            <v>24122308</v>
          </cell>
          <cell r="AQ3574">
            <v>50006509</v>
          </cell>
          <cell r="AR3574">
            <v>8</v>
          </cell>
          <cell r="AS3574">
            <v>42550</v>
          </cell>
          <cell r="AT3574" t="str">
            <v>SD Terminado Parcheo UAERMV Arterial  Decreto 064/2015-</v>
          </cell>
          <cell r="AV3574" t="str">
            <v>sc</v>
          </cell>
        </row>
        <row r="3575">
          <cell r="AP3575">
            <v>24122331</v>
          </cell>
          <cell r="AQ3575">
            <v>50006520</v>
          </cell>
          <cell r="AR3575">
            <v>8</v>
          </cell>
          <cell r="AS3575">
            <v>42412</v>
          </cell>
          <cell r="AT3575" t="str">
            <v>IDU-1806-2015 Contratado Mantenimiento Periódico IDU Arterial BRIGADA DE REACCIÓN VIAL -Calzada10-4-6-8-POLIZA ESTABILIDAD ACTIVA</v>
          </cell>
          <cell r="AV3575" t="str">
            <v>sc</v>
          </cell>
        </row>
        <row r="3576">
          <cell r="AP3576">
            <v>24122332</v>
          </cell>
          <cell r="AQ3576">
            <v>50006520</v>
          </cell>
          <cell r="AR3576">
            <v>8</v>
          </cell>
          <cell r="AS3576">
            <v>42412</v>
          </cell>
          <cell r="AT3576" t="str">
            <v>IDU-1806-2015 Contratado Mantenimiento Periódico IDU Arterial BRIGADA DE REACCIÓN VIAL -Calzada10-4-6-8-POLIZA ESTABILIDAD ACTIVA</v>
          </cell>
          <cell r="AV3576" t="str">
            <v>sc</v>
          </cell>
        </row>
        <row r="3577">
          <cell r="AP3577">
            <v>24122333</v>
          </cell>
          <cell r="AQ3577">
            <v>50006520</v>
          </cell>
          <cell r="AR3577">
            <v>8</v>
          </cell>
          <cell r="AS3577">
            <v>42667</v>
          </cell>
          <cell r="AT3577" t="str">
            <v>SD Terminado Parcheo UAERMV Arterial SD -Calzada10-4-6-8-POLIZA ESTABILIDAD ACTIVA</v>
          </cell>
          <cell r="AV3577" t="str">
            <v>sc</v>
          </cell>
        </row>
        <row r="3578">
          <cell r="AP3578">
            <v>24122334</v>
          </cell>
          <cell r="AQ3578">
            <v>50006521</v>
          </cell>
          <cell r="AR3578">
            <v>8</v>
          </cell>
          <cell r="AS3578">
            <v>42412</v>
          </cell>
          <cell r="AT3578" t="str">
            <v>IDU-1806-2015 Contratado Mantenimiento Periódico IDU Arterial BRIGADA DE REACCIÓN VIAL -Calzada10-4-6-8-POLIZA ESTABILIDAD ACTIVA</v>
          </cell>
          <cell r="AV3578" t="str">
            <v>sc</v>
          </cell>
        </row>
        <row r="3579">
          <cell r="AP3579">
            <v>24122335</v>
          </cell>
          <cell r="AQ3579">
            <v>50006521</v>
          </cell>
          <cell r="AR3579">
            <v>8</v>
          </cell>
          <cell r="AS3579">
            <v>42412</v>
          </cell>
          <cell r="AT3579" t="str">
            <v>IDU-1806-2015 Contratado Mantenimiento Periódico IDU Arterial BRIGADA DE REACCIÓN VIAL -Calzada10-4-6-8-POLIZA ESTABILIDAD ACTIVA</v>
          </cell>
          <cell r="AV3579" t="str">
            <v>sc</v>
          </cell>
        </row>
        <row r="3580">
          <cell r="AP3580">
            <v>24122336</v>
          </cell>
          <cell r="AQ3580">
            <v>50006521</v>
          </cell>
          <cell r="AR3580">
            <v>8</v>
          </cell>
          <cell r="AS3580">
            <v>42412</v>
          </cell>
          <cell r="AT3580" t="str">
            <v>IDU-1806-2015 Contratado Mantenimiento Periódico IDU Arterial BRIGADA DE REACCIÓN VIAL -Calzada10-4-6-8-POLIZA ESTABILIDAD ACTIVA</v>
          </cell>
          <cell r="AV3580" t="str">
            <v>sc</v>
          </cell>
        </row>
        <row r="3581">
          <cell r="AP3581">
            <v>24122337</v>
          </cell>
          <cell r="AQ3581">
            <v>50006521</v>
          </cell>
          <cell r="AR3581">
            <v>8</v>
          </cell>
          <cell r="AS3581">
            <v>42412</v>
          </cell>
          <cell r="AT3581" t="str">
            <v>IDU-1806-2015 Contratado Mantenimiento Periódico IDU Arterial BRIGADA DE REACCIÓN VIAL -Calzada10-4-6-8-POLIZA ESTABILIDAD ACTIVA</v>
          </cell>
          <cell r="AV3581" t="str">
            <v>sc</v>
          </cell>
        </row>
        <row r="3582">
          <cell r="AP3582">
            <v>24122338</v>
          </cell>
          <cell r="AQ3582">
            <v>50006526</v>
          </cell>
          <cell r="AR3582">
            <v>8</v>
          </cell>
          <cell r="AS3582">
            <v>42313</v>
          </cell>
          <cell r="AT3582" t="str">
            <v>IDU-1792-2013 Terminado Mantenimiento Periódico IDU Arterial  -Calzada 2-4-POLIZA ESTABILIDAD ACTIVA</v>
          </cell>
          <cell r="AV3582" t="str">
            <v>sc</v>
          </cell>
        </row>
        <row r="3583">
          <cell r="AP3583">
            <v>24122340</v>
          </cell>
          <cell r="AQ3583">
            <v>50006526</v>
          </cell>
          <cell r="AR3583">
            <v>8</v>
          </cell>
          <cell r="AS3583">
            <v>42313</v>
          </cell>
          <cell r="AT3583" t="str">
            <v>IDU-1792-2013 Terminado Mantenimiento Periódico IDU Arterial  -Calzada 2-4-POLIZA ESTABILIDAD ACTIVA</v>
          </cell>
          <cell r="AV3583" t="str">
            <v>sc</v>
          </cell>
        </row>
        <row r="3584">
          <cell r="AP3584">
            <v>24122341</v>
          </cell>
          <cell r="AQ3584">
            <v>50006527</v>
          </cell>
          <cell r="AR3584">
            <v>8</v>
          </cell>
          <cell r="AS3584">
            <v>42313</v>
          </cell>
          <cell r="AT3584" t="str">
            <v>IDU-1792-2013 Terminado Mantenimiento Periódico IDU Arterial  -Calzada 2-4-POLIZA ESTABILIDAD ACTIVA</v>
          </cell>
          <cell r="AV3584" t="str">
            <v>sc</v>
          </cell>
        </row>
        <row r="3585">
          <cell r="AP3585">
            <v>24122342</v>
          </cell>
          <cell r="AQ3585">
            <v>50006527</v>
          </cell>
          <cell r="AR3585">
            <v>8</v>
          </cell>
          <cell r="AS3585">
            <v>42313</v>
          </cell>
          <cell r="AT3585" t="str">
            <v>IDU-1792-2013 Terminado Mantenimiento Periódico IDU Arterial  -Calzada 2-4-POLIZA ESTABILIDAD ACTIVA</v>
          </cell>
          <cell r="AV3585" t="str">
            <v>sc</v>
          </cell>
        </row>
        <row r="3586">
          <cell r="AP3586">
            <v>24122344</v>
          </cell>
          <cell r="AQ3586">
            <v>50006528</v>
          </cell>
          <cell r="AR3586">
            <v>8</v>
          </cell>
          <cell r="AS3586">
            <v>42313</v>
          </cell>
          <cell r="AT3586" t="str">
            <v>IDU-1792-2013 Terminado Mantenimiento Periódico IDU Arterial  -Calzada 2-4-POLIZA ESTABILIDAD ACTIVA</v>
          </cell>
          <cell r="AV3586" t="str">
            <v>sc</v>
          </cell>
        </row>
        <row r="3587">
          <cell r="AP3587">
            <v>24122350</v>
          </cell>
          <cell r="AQ3587">
            <v>50006544</v>
          </cell>
          <cell r="AR3587">
            <v>8</v>
          </cell>
          <cell r="AS3587">
            <v>42313</v>
          </cell>
          <cell r="AT3587" t="str">
            <v>IDU-73-2008 Terminado Reconstrucción IDU Arterial  -</v>
          </cell>
          <cell r="AV3587" t="str">
            <v>sc</v>
          </cell>
        </row>
        <row r="3588">
          <cell r="AP3588">
            <v>24122355</v>
          </cell>
          <cell r="AQ3588">
            <v>50006549</v>
          </cell>
          <cell r="AR3588">
            <v>8</v>
          </cell>
          <cell r="AS3588">
            <v>42313</v>
          </cell>
          <cell r="AT3588" t="str">
            <v>IDU-1792-2013 Terminado Mantenimiento Periódico IDU Arterial  -Calzada 2-4-POLIZA ESTABILIDAD ACTIVA</v>
          </cell>
          <cell r="AV3588" t="str">
            <v>sc</v>
          </cell>
        </row>
        <row r="3589">
          <cell r="AP3589">
            <v>24122356</v>
          </cell>
          <cell r="AQ3589">
            <v>50006549</v>
          </cell>
          <cell r="AR3589">
            <v>8</v>
          </cell>
          <cell r="AS3589">
            <v>42313</v>
          </cell>
          <cell r="AT3589" t="str">
            <v>IDU-1792-2013 Terminado Mantenimiento Periódico IDU Arterial  -Calzada 2-4-POLIZA ESTABILIDAD ACTIVA</v>
          </cell>
          <cell r="AV3589" t="str">
            <v>sc</v>
          </cell>
        </row>
        <row r="3590">
          <cell r="AP3590">
            <v>24122357</v>
          </cell>
          <cell r="AQ3590">
            <v>50006550</v>
          </cell>
          <cell r="AR3590">
            <v>8</v>
          </cell>
          <cell r="AS3590">
            <v>42313</v>
          </cell>
          <cell r="AT3590" t="str">
            <v>IDU-1792-2013 Terminado Mantenimiento Periódico IDU Arterial  -Calzada 2-4-POLIZA ESTABILIDAD ACTIVA</v>
          </cell>
          <cell r="AV3590" t="str">
            <v>sc</v>
          </cell>
        </row>
        <row r="3591">
          <cell r="AP3591">
            <v>24122358</v>
          </cell>
          <cell r="AQ3591">
            <v>50006550</v>
          </cell>
          <cell r="AR3591">
            <v>8</v>
          </cell>
          <cell r="AS3591">
            <v>42313</v>
          </cell>
          <cell r="AT3591" t="str">
            <v>IDU-1792-2013 Terminado Mantenimiento Periódico IDU Arterial  -Calzada 2-4-POLIZA ESTABILIDAD ACTIVA</v>
          </cell>
          <cell r="AV3591" t="str">
            <v>sc</v>
          </cell>
        </row>
        <row r="3592">
          <cell r="AP3592">
            <v>24122359</v>
          </cell>
          <cell r="AQ3592">
            <v>50006551</v>
          </cell>
          <cell r="AR3592">
            <v>8</v>
          </cell>
          <cell r="AS3592">
            <v>42313</v>
          </cell>
          <cell r="AT3592" t="str">
            <v>IDU-1792-2013 Terminado Mantenimiento Periódico IDU Arterial  -Calzada 2-4-POLIZA ESTABILIDAD ACTIVA</v>
          </cell>
          <cell r="AV3592" t="str">
            <v>sc</v>
          </cell>
        </row>
        <row r="3593">
          <cell r="AP3593">
            <v>24122361</v>
          </cell>
          <cell r="AQ3593">
            <v>50006552</v>
          </cell>
          <cell r="AR3593">
            <v>8</v>
          </cell>
          <cell r="AS3593">
            <v>42667</v>
          </cell>
          <cell r="AT3593" t="str">
            <v>SD Terminado Parcheo UAERMV Arterial SD -Calzada8-POLIZA ESTABILIDAD ACTIVA</v>
          </cell>
          <cell r="AV3593" t="str">
            <v>sc</v>
          </cell>
        </row>
        <row r="3594">
          <cell r="AP3594">
            <v>24122362</v>
          </cell>
          <cell r="AQ3594">
            <v>50006552</v>
          </cell>
          <cell r="AR3594">
            <v>8</v>
          </cell>
          <cell r="AS3594">
            <v>42667</v>
          </cell>
          <cell r="AT3594" t="str">
            <v>SD Terminado Parcheo UAERMV Arterial SD -Calzada8-POLIZA ESTABILIDAD ACTIVA</v>
          </cell>
          <cell r="AV3594" t="str">
            <v>sc</v>
          </cell>
        </row>
        <row r="3595">
          <cell r="AP3595">
            <v>24122363</v>
          </cell>
          <cell r="AQ3595">
            <v>50006552</v>
          </cell>
          <cell r="AR3595">
            <v>8</v>
          </cell>
          <cell r="AS3595">
            <v>42412</v>
          </cell>
          <cell r="AT3595" t="str">
            <v>IDU-1806-2015 Contratado Mantenimiento Periódico IDU Arterial BRIGADA DE REACCIÓN VIAL -Calzada8-POLIZA ESTABILIDAD ACTIVA</v>
          </cell>
          <cell r="AV3595" t="str">
            <v>sc</v>
          </cell>
        </row>
        <row r="3596">
          <cell r="AP3596">
            <v>24122364</v>
          </cell>
          <cell r="AQ3596">
            <v>50006552</v>
          </cell>
          <cell r="AR3596">
            <v>8</v>
          </cell>
          <cell r="AS3596">
            <v>42412</v>
          </cell>
          <cell r="AT3596" t="str">
            <v>IDU-1806-2015 Contratado Mantenimiento Periódico IDU Arterial BRIGADA DE REACCIÓN VIAL -Calzada8-POLIZA ESTABILIDAD ACTIVA</v>
          </cell>
          <cell r="AV3596" t="str">
            <v>sc</v>
          </cell>
        </row>
        <row r="3597">
          <cell r="AP3597">
            <v>24122365</v>
          </cell>
          <cell r="AQ3597">
            <v>50006553</v>
          </cell>
          <cell r="AR3597">
            <v>8</v>
          </cell>
          <cell r="AS3597">
            <v>42412</v>
          </cell>
          <cell r="AT3597" t="str">
            <v>IDU-1806-2015 Contratado Mantenimiento Periódico IDU Arterial BRIGADA DE REACCIÓN VIAL -Calzada8-POLIZA ESTABILIDAD ACTIVA</v>
          </cell>
          <cell r="AV3597" t="str">
            <v>sc</v>
          </cell>
        </row>
        <row r="3598">
          <cell r="AP3598">
            <v>24122366</v>
          </cell>
          <cell r="AQ3598">
            <v>50006553</v>
          </cell>
          <cell r="AR3598">
            <v>8</v>
          </cell>
          <cell r="AS3598">
            <v>42667</v>
          </cell>
          <cell r="AT3598" t="str">
            <v>SD Terminado Parcheo UAERMV Arterial SD -Calzada8-POLIZA ESTABILIDAD ACTIVA</v>
          </cell>
          <cell r="AV3598" t="str">
            <v>sc</v>
          </cell>
        </row>
        <row r="3599">
          <cell r="AP3599">
            <v>24122367</v>
          </cell>
          <cell r="AQ3599">
            <v>50006553</v>
          </cell>
          <cell r="AR3599">
            <v>8</v>
          </cell>
          <cell r="AS3599">
            <v>42412</v>
          </cell>
          <cell r="AT3599" t="str">
            <v>IDU-1806-2015 Contratado Mantenimiento Periódico IDU Arterial BRIGADA DE REACCIÓN VIAL -Calzada8-POLIZA ESTABILIDAD ACTIVA</v>
          </cell>
          <cell r="AV3599" t="str">
            <v>sc</v>
          </cell>
        </row>
        <row r="3600">
          <cell r="AP3600">
            <v>24122368</v>
          </cell>
          <cell r="AQ3600">
            <v>50006553</v>
          </cell>
          <cell r="AR3600">
            <v>8</v>
          </cell>
          <cell r="AS3600">
            <v>42667</v>
          </cell>
          <cell r="AT3600" t="str">
            <v>SD Terminado Parcheo UAERMV Arterial SD -Calzada8-POLIZA ESTABILIDAD ACTIVA</v>
          </cell>
          <cell r="AV3600" t="str">
            <v>sc</v>
          </cell>
        </row>
        <row r="3601">
          <cell r="AP3601">
            <v>24122369</v>
          </cell>
          <cell r="AQ3601">
            <v>50006554</v>
          </cell>
          <cell r="AR3601">
            <v>8</v>
          </cell>
          <cell r="AS3601">
            <v>42412</v>
          </cell>
          <cell r="AT3601" t="str">
            <v>IDU-1806-2015 Contratado Mantenimiento Periódico IDU Arterial BRIGADA DE REACCIÓN VIAL -</v>
          </cell>
          <cell r="AV3601" t="str">
            <v>sc</v>
          </cell>
        </row>
        <row r="3602">
          <cell r="AP3602">
            <v>24122370</v>
          </cell>
          <cell r="AQ3602">
            <v>50006554</v>
          </cell>
          <cell r="AR3602">
            <v>8</v>
          </cell>
          <cell r="AS3602">
            <v>42412</v>
          </cell>
          <cell r="AT3602" t="str">
            <v>IDU-1806-2015 Contratado Mantenimiento Periódico IDU Arterial BRIGADA DE REACCIÓN VIAL -</v>
          </cell>
          <cell r="AV3602" t="str">
            <v>sc</v>
          </cell>
        </row>
        <row r="3603">
          <cell r="AP3603">
            <v>24122371</v>
          </cell>
          <cell r="AQ3603">
            <v>50006554</v>
          </cell>
          <cell r="AR3603">
            <v>8</v>
          </cell>
          <cell r="AS3603">
            <v>42412</v>
          </cell>
          <cell r="AT3603" t="str">
            <v>IDU-1806-2015 Contratado Mantenimiento Periódico IDU Arterial BRIGADA DE REACCIÓN VIAL -</v>
          </cell>
          <cell r="AV3603" t="str">
            <v>sc</v>
          </cell>
        </row>
        <row r="3604">
          <cell r="AP3604">
            <v>24122372</v>
          </cell>
          <cell r="AQ3604">
            <v>50006554</v>
          </cell>
          <cell r="AR3604">
            <v>8</v>
          </cell>
          <cell r="AS3604">
            <v>42667</v>
          </cell>
          <cell r="AT3604" t="str">
            <v>SD Terminado Parcheo UAERMV Arterial SD -</v>
          </cell>
          <cell r="AV3604" t="str">
            <v>sc</v>
          </cell>
        </row>
        <row r="3605">
          <cell r="AP3605">
            <v>24122373</v>
          </cell>
          <cell r="AQ3605">
            <v>50006554</v>
          </cell>
          <cell r="AR3605">
            <v>8</v>
          </cell>
          <cell r="AS3605">
            <v>42412</v>
          </cell>
          <cell r="AT3605" t="str">
            <v>IDU-1806-2015 Contratado Mantenimiento Periódico IDU Arterial BRIGADA DE REACCIÓN VIAL -</v>
          </cell>
          <cell r="AV3605" t="str">
            <v>sc</v>
          </cell>
        </row>
        <row r="3606">
          <cell r="AP3606">
            <v>24122374</v>
          </cell>
          <cell r="AQ3606">
            <v>50006554</v>
          </cell>
          <cell r="AR3606">
            <v>8</v>
          </cell>
          <cell r="AS3606">
            <v>42412</v>
          </cell>
          <cell r="AT3606" t="str">
            <v>IDU-1806-2015 Contratado Mantenimiento Periódico IDU Arterial BRIGADA DE REACCIÓN VIAL -</v>
          </cell>
          <cell r="AV3606" t="str">
            <v>sc</v>
          </cell>
        </row>
        <row r="3607">
          <cell r="AP3607">
            <v>24122375</v>
          </cell>
          <cell r="AQ3607">
            <v>50006555</v>
          </cell>
          <cell r="AR3607">
            <v>8</v>
          </cell>
          <cell r="AS3607">
            <v>42412</v>
          </cell>
          <cell r="AT3607" t="str">
            <v>IDU-1806-2015 Contratado Mantenimiento Periódico IDU Arterial BRIGADA DE REACCIÓN VIAL -</v>
          </cell>
          <cell r="AV3607" t="str">
            <v>sc</v>
          </cell>
        </row>
        <row r="3608">
          <cell r="AP3608">
            <v>24122376</v>
          </cell>
          <cell r="AQ3608">
            <v>50006555</v>
          </cell>
          <cell r="AR3608">
            <v>8</v>
          </cell>
          <cell r="AS3608">
            <v>42412</v>
          </cell>
          <cell r="AT3608" t="str">
            <v>IDU-1806-2015 Contratado Mantenimiento Periódico IDU Arterial BRIGADA DE REACCIÓN VIAL -</v>
          </cell>
          <cell r="AV3608" t="str">
            <v>sc</v>
          </cell>
        </row>
        <row r="3609">
          <cell r="AP3609">
            <v>24122377</v>
          </cell>
          <cell r="AQ3609">
            <v>50006555</v>
          </cell>
          <cell r="AR3609">
            <v>8</v>
          </cell>
          <cell r="AS3609">
            <v>42412</v>
          </cell>
          <cell r="AT3609" t="str">
            <v>IDU-1806-2015 Contratado Mantenimiento Periódico IDU Arterial BRIGADA DE REACCIÓN VIAL -</v>
          </cell>
          <cell r="AV3609" t="str">
            <v>sc</v>
          </cell>
        </row>
        <row r="3610">
          <cell r="AP3610">
            <v>24122378</v>
          </cell>
          <cell r="AQ3610">
            <v>50006555</v>
          </cell>
          <cell r="AR3610">
            <v>8</v>
          </cell>
          <cell r="AS3610">
            <v>42412</v>
          </cell>
          <cell r="AT3610" t="str">
            <v>IDU-1806-2015 Contratado Mantenimiento Periódico IDU Arterial BRIGADA DE REACCIÓN VIAL -</v>
          </cell>
          <cell r="AV3610" t="str">
            <v>sc</v>
          </cell>
        </row>
        <row r="3611">
          <cell r="AP3611">
            <v>24122379</v>
          </cell>
          <cell r="AQ3611">
            <v>50006555</v>
          </cell>
          <cell r="AR3611">
            <v>8</v>
          </cell>
          <cell r="AS3611">
            <v>42412</v>
          </cell>
          <cell r="AT3611" t="str">
            <v>IDU-1806-2015 Contratado Mantenimiento Periódico IDU Arterial BRIGADA DE REACCIÓN VIAL -</v>
          </cell>
          <cell r="AV3611" t="str">
            <v>sc</v>
          </cell>
        </row>
        <row r="3612">
          <cell r="AP3612">
            <v>24122420</v>
          </cell>
          <cell r="AQ3612">
            <v>50006683</v>
          </cell>
          <cell r="AR3612">
            <v>8</v>
          </cell>
          <cell r="AS3612">
            <v>42313</v>
          </cell>
          <cell r="AT3612" t="str">
            <v>IDU-57-2012 Terminado Acciones de Movilidad IDU Arterial  -</v>
          </cell>
          <cell r="AV3612" t="str">
            <v>sc</v>
          </cell>
        </row>
        <row r="3613">
          <cell r="AP3613">
            <v>24122422</v>
          </cell>
          <cell r="AQ3613">
            <v>50006684</v>
          </cell>
          <cell r="AR3613">
            <v>8</v>
          </cell>
          <cell r="AS3613">
            <v>42611</v>
          </cell>
          <cell r="AT3613" t="str">
            <v>SD Terminado Mantenimiento Periódico UAERMV Arterial  -</v>
          </cell>
          <cell r="AV3613" t="str">
            <v>sc</v>
          </cell>
        </row>
        <row r="3614">
          <cell r="AP3614">
            <v>24122458</v>
          </cell>
          <cell r="AQ3614">
            <v>50006723</v>
          </cell>
          <cell r="AR3614">
            <v>8</v>
          </cell>
          <cell r="AS3614">
            <v>42313</v>
          </cell>
          <cell r="AT3614" t="str">
            <v>IDU-57-2012 Terminado Acciones de Movilidad IDU Arterial  -</v>
          </cell>
          <cell r="AV3614" t="str">
            <v>sc</v>
          </cell>
        </row>
        <row r="3615">
          <cell r="AP3615">
            <v>24122461</v>
          </cell>
          <cell r="AQ3615">
            <v>50006724</v>
          </cell>
          <cell r="AR3615">
            <v>8</v>
          </cell>
          <cell r="AS3615">
            <v>42313</v>
          </cell>
          <cell r="AT3615" t="str">
            <v>IDU-57-2012 Terminado Acciones de Movilidad IDU Arterial  -</v>
          </cell>
          <cell r="AV3615" t="str">
            <v>sc</v>
          </cell>
        </row>
        <row r="3616">
          <cell r="AP3616">
            <v>24122462</v>
          </cell>
          <cell r="AQ3616">
            <v>50006725</v>
          </cell>
          <cell r="AR3616">
            <v>8</v>
          </cell>
          <cell r="AS3616">
            <v>42313</v>
          </cell>
          <cell r="AT3616" t="str">
            <v>IDU-57-2012 Terminado Acciones de Movilidad IDU Arterial  -</v>
          </cell>
          <cell r="AV3616" t="str">
            <v>sc</v>
          </cell>
        </row>
        <row r="3617">
          <cell r="AP3617">
            <v>24122464</v>
          </cell>
          <cell r="AQ3617">
            <v>50006726</v>
          </cell>
          <cell r="AR3617">
            <v>8</v>
          </cell>
          <cell r="AS3617">
            <v>42313</v>
          </cell>
          <cell r="AT3617" t="str">
            <v>IDU-57-2012 Terminado Acciones de Movilidad IDU Arterial  -</v>
          </cell>
          <cell r="AV3617" t="str">
            <v>sc</v>
          </cell>
        </row>
        <row r="3618">
          <cell r="AP3618">
            <v>24122468</v>
          </cell>
          <cell r="AQ3618">
            <v>50006727</v>
          </cell>
          <cell r="AR3618">
            <v>8</v>
          </cell>
          <cell r="AS3618">
            <v>42313</v>
          </cell>
          <cell r="AT3618" t="str">
            <v>IDU-57-2012 Terminado Acciones de Movilidad IDU Arterial  -</v>
          </cell>
          <cell r="AV3618" t="str">
            <v>sc</v>
          </cell>
        </row>
        <row r="3619">
          <cell r="AP3619">
            <v>24122470</v>
          </cell>
          <cell r="AQ3619">
            <v>50006728</v>
          </cell>
          <cell r="AR3619">
            <v>8</v>
          </cell>
          <cell r="AS3619">
            <v>42313</v>
          </cell>
          <cell r="AT3619" t="str">
            <v>IDU-57-2012 Terminado Acciones de Movilidad IDU Arterial  -</v>
          </cell>
          <cell r="AV3619" t="str">
            <v>sc</v>
          </cell>
        </row>
        <row r="3620">
          <cell r="AP3620">
            <v>24180598</v>
          </cell>
          <cell r="AQ3620">
            <v>8012454</v>
          </cell>
          <cell r="AR3620">
            <v>8</v>
          </cell>
          <cell r="AS3620">
            <v>42153</v>
          </cell>
          <cell r="AT3620" t="str">
            <v>SD Terminado Acciones de Movilidad UAERMV Circuito Movilidad  -Anden 3-POLIZA ESTABILIDAD ACTIVA</v>
          </cell>
          <cell r="AV3620" t="str">
            <v>sc</v>
          </cell>
        </row>
        <row r="3621">
          <cell r="AP3621">
            <v>24180599</v>
          </cell>
          <cell r="AQ3621">
            <v>8012454</v>
          </cell>
          <cell r="AR3621">
            <v>8</v>
          </cell>
          <cell r="AS3621">
            <v>42153</v>
          </cell>
          <cell r="AT3621" t="str">
            <v>SD Terminado Acciones de Movilidad UAERMV Circuito Movilidad  -Anden 3-POLIZA ESTABILIDAD ACTIVA</v>
          </cell>
          <cell r="AV3621" t="str">
            <v>sc</v>
          </cell>
        </row>
        <row r="3622">
          <cell r="AP3622">
            <v>24180650</v>
          </cell>
          <cell r="AQ3622">
            <v>8000723</v>
          </cell>
          <cell r="AR3622">
            <v>8</v>
          </cell>
          <cell r="AS3622">
            <v>42313</v>
          </cell>
          <cell r="AT3622" t="str">
            <v>IDU-1707-2014 Terminado Rehabilitación IDU Circuito Movilidad  -</v>
          </cell>
          <cell r="AV3622" t="str">
            <v>sc</v>
          </cell>
        </row>
        <row r="3623">
          <cell r="AP3623">
            <v>24180785</v>
          </cell>
          <cell r="AQ3623">
            <v>8004718</v>
          </cell>
          <cell r="AR3623">
            <v>8</v>
          </cell>
          <cell r="AS3623">
            <v>42534</v>
          </cell>
          <cell r="AT3623" t="str">
            <v>IDU-1707-2014 Terminado Acciones de Movilidad IDU Arterial SITP Y TRONCALES -</v>
          </cell>
          <cell r="AV3623" t="str">
            <v>sc</v>
          </cell>
        </row>
        <row r="3624">
          <cell r="AP3624">
            <v>91011231</v>
          </cell>
          <cell r="AQ3624">
            <v>50006053</v>
          </cell>
          <cell r="AR3624">
            <v>8</v>
          </cell>
          <cell r="AS3624">
            <v>42412</v>
          </cell>
          <cell r="AT3624" t="str">
            <v>IDU-1806-2015 Contratado Mantenimiento Periódico IDU Arterial BRIGADA DE REACCIÓN VIAL -</v>
          </cell>
          <cell r="AV3624" t="str">
            <v>sc</v>
          </cell>
        </row>
        <row r="3625">
          <cell r="AP3625">
            <v>91012932</v>
          </cell>
          <cell r="AQ3625">
            <v>30001746</v>
          </cell>
          <cell r="AR3625">
            <v>8</v>
          </cell>
          <cell r="AS3625">
            <v>42313</v>
          </cell>
          <cell r="AT3625" t="str">
            <v>IDU-57-2012 Terminado Acciones de Movilidad IDU Arterial  -</v>
          </cell>
          <cell r="AV3625" t="str">
            <v>sc</v>
          </cell>
        </row>
        <row r="3626">
          <cell r="AP3626">
            <v>91012940</v>
          </cell>
          <cell r="AQ3626">
            <v>50006075</v>
          </cell>
          <cell r="AR3626">
            <v>8</v>
          </cell>
          <cell r="AS3626">
            <v>42412</v>
          </cell>
          <cell r="AT3626" t="str">
            <v>IDU-1806-2015 Contratado Mantenimiento Periódico IDU Arterial BRIGADA DE REACCIÓN VIAL -Puente 10-POLIZA ESTABILIDAD ACTIVA</v>
          </cell>
          <cell r="AV3626" t="str">
            <v>sc</v>
          </cell>
        </row>
        <row r="3627">
          <cell r="AP3627">
            <v>91012942</v>
          </cell>
          <cell r="AQ3627">
            <v>50006075</v>
          </cell>
          <cell r="AR3627">
            <v>8</v>
          </cell>
          <cell r="AS3627">
            <v>42412</v>
          </cell>
          <cell r="AT3627" t="str">
            <v>IDU-1806-2015 Contratado Mantenimiento Periódico IDU Arterial BRIGADA DE REACCIÓN VIAL -</v>
          </cell>
          <cell r="AV3627" t="str">
            <v>sc</v>
          </cell>
        </row>
        <row r="3628">
          <cell r="AP3628">
            <v>91012945</v>
          </cell>
          <cell r="AQ3628">
            <v>8006277</v>
          </cell>
          <cell r="AR3628">
            <v>8</v>
          </cell>
          <cell r="AS3628">
            <v>40774</v>
          </cell>
          <cell r="AT3628" t="str">
            <v>CONV-016-2011 Terminado Mantenimiento Periódico UAERMV Circuito Movilidad  -</v>
          </cell>
          <cell r="AV3628" t="str">
            <v>sc</v>
          </cell>
        </row>
        <row r="3629">
          <cell r="AP3629">
            <v>91012952</v>
          </cell>
          <cell r="AQ3629">
            <v>8006901</v>
          </cell>
          <cell r="AR3629">
            <v>8</v>
          </cell>
          <cell r="AS3629">
            <v>42768</v>
          </cell>
          <cell r="AT3629" t="str">
            <v>SD Reservado Acciones de Movilidad UAERMV Circuito Movilidad Salvando Vidas -</v>
          </cell>
          <cell r="AV3629" t="str">
            <v>sc</v>
          </cell>
        </row>
        <row r="3630">
          <cell r="AP3630">
            <v>91012953</v>
          </cell>
          <cell r="AQ3630">
            <v>8007073</v>
          </cell>
          <cell r="AR3630">
            <v>8</v>
          </cell>
          <cell r="AS3630">
            <v>42768</v>
          </cell>
          <cell r="AT3630" t="str">
            <v>SD Reservado Acciones de Movilidad UAERMV Circuito Movilidad Salvando Vidas -</v>
          </cell>
          <cell r="AV3630" t="str">
            <v>sc</v>
          </cell>
        </row>
        <row r="3631">
          <cell r="AP3631">
            <v>91012957</v>
          </cell>
          <cell r="AQ3631">
            <v>8006675</v>
          </cell>
          <cell r="AR3631">
            <v>8</v>
          </cell>
          <cell r="AS3631">
            <v>42768</v>
          </cell>
          <cell r="AT3631" t="str">
            <v>SD Reservado Acciones de Movilidad UAERMV Circuito Movilidad Salvando Vidas -</v>
          </cell>
          <cell r="AV3631" t="str">
            <v>sc</v>
          </cell>
        </row>
        <row r="3632">
          <cell r="AP3632">
            <v>91012965</v>
          </cell>
          <cell r="AQ3632">
            <v>8006702</v>
          </cell>
          <cell r="AR3632">
            <v>8</v>
          </cell>
          <cell r="AS3632">
            <v>40774</v>
          </cell>
          <cell r="AT3632" t="str">
            <v>CONV-016-2011 Terminado Mantenimiento Periódico UAERMV Circuito Movilidad  -</v>
          </cell>
          <cell r="AV3632" t="str">
            <v>sc</v>
          </cell>
        </row>
        <row r="3633">
          <cell r="AP3633">
            <v>91012970</v>
          </cell>
          <cell r="AQ3633">
            <v>8006496</v>
          </cell>
          <cell r="AR3633">
            <v>8</v>
          </cell>
          <cell r="AS3633">
            <v>40774</v>
          </cell>
          <cell r="AT3633" t="str">
            <v>CONV-016-2011 Terminado Mantenimiento Periódico UAERMV Circuito Movilidad  -</v>
          </cell>
          <cell r="AV3633" t="str">
            <v>sc</v>
          </cell>
        </row>
        <row r="3634">
          <cell r="AP3634">
            <v>91013003</v>
          </cell>
          <cell r="AQ3634">
            <v>50006078</v>
          </cell>
          <cell r="AR3634">
            <v>8</v>
          </cell>
          <cell r="AS3634">
            <v>42768</v>
          </cell>
          <cell r="AT3634" t="str">
            <v>SD Reservado Acciones de Movilidad UAERMV Circuito Movilidad Salvando Vidas -</v>
          </cell>
          <cell r="AV3634" t="str">
            <v>sc</v>
          </cell>
        </row>
        <row r="3635">
          <cell r="AP3635">
            <v>91013029</v>
          </cell>
          <cell r="AQ3635">
            <v>30001800</v>
          </cell>
          <cell r="AR3635">
            <v>8</v>
          </cell>
          <cell r="AS3635">
            <v>41519</v>
          </cell>
          <cell r="AT3635" t="str">
            <v>SD Terminado Mantenimiento Periódico UAERMV Circuito Movilidad  -</v>
          </cell>
          <cell r="AV3635" t="str">
            <v>sc</v>
          </cell>
        </row>
        <row r="3636">
          <cell r="AP3636">
            <v>91013158</v>
          </cell>
          <cell r="AQ3636">
            <v>50006079</v>
          </cell>
          <cell r="AR3636">
            <v>8</v>
          </cell>
          <cell r="AS3636">
            <v>41942</v>
          </cell>
          <cell r="AT3636" t="str">
            <v>SD Terminado Mantenimiento Periódico UAERMV Circuito Movilidad  -</v>
          </cell>
          <cell r="AV3636" t="str">
            <v>sc</v>
          </cell>
        </row>
        <row r="3637">
          <cell r="AP3637">
            <v>91013159</v>
          </cell>
          <cell r="AQ3637">
            <v>50006078</v>
          </cell>
          <cell r="AR3637">
            <v>8</v>
          </cell>
          <cell r="AS3637">
            <v>41942</v>
          </cell>
          <cell r="AT3637" t="str">
            <v>SD Terminado Mantenimiento Periódico UAERMV Circuito Movilidad  -</v>
          </cell>
          <cell r="AV3637" t="str">
            <v>sc</v>
          </cell>
        </row>
        <row r="3638">
          <cell r="AP3638">
            <v>91013163</v>
          </cell>
          <cell r="AQ3638">
            <v>8012846</v>
          </cell>
          <cell r="AR3638">
            <v>8</v>
          </cell>
          <cell r="AS3638">
            <v>42412</v>
          </cell>
          <cell r="AT3638" t="str">
            <v>IDU-1806-2015 Contratado Mantenimiento Periódico IDU Arterial BRIGADA DE REACCIÓN VIAL -</v>
          </cell>
          <cell r="AV3638" t="str">
            <v>sc</v>
          </cell>
        </row>
        <row r="3639">
          <cell r="AP3639">
            <v>91013164</v>
          </cell>
          <cell r="AQ3639">
            <v>50006075</v>
          </cell>
          <cell r="AR3639">
            <v>8</v>
          </cell>
          <cell r="AS3639">
            <v>42412</v>
          </cell>
          <cell r="AT3639" t="str">
            <v>IDU-1806-2015 Contratado Mantenimiento Periódico IDU Arterial BRIGADA DE REACCIÓN VIAL -</v>
          </cell>
          <cell r="AV3639" t="str">
            <v>sc</v>
          </cell>
        </row>
        <row r="3640">
          <cell r="AP3640">
            <v>91013230</v>
          </cell>
          <cell r="AQ3640">
            <v>50006520</v>
          </cell>
          <cell r="AR3640">
            <v>8</v>
          </cell>
          <cell r="AS3640">
            <v>42412</v>
          </cell>
          <cell r="AT3640" t="str">
            <v>IDU-1806-2015 Contratado Mantenimiento Periódico IDU Arterial BRIGADA DE REACCIÓN VIAL -Calzada10-4-6-8-POLIZA ESTABILIDAD ACTIVA</v>
          </cell>
          <cell r="AV3640" t="str">
            <v>sc</v>
          </cell>
        </row>
        <row r="3641">
          <cell r="AP3641">
            <v>91013239</v>
          </cell>
          <cell r="AQ3641">
            <v>8012594</v>
          </cell>
          <cell r="AR3641">
            <v>8</v>
          </cell>
          <cell r="AS3641">
            <v>41912</v>
          </cell>
          <cell r="AT3641" t="str">
            <v>SD Terminado Rehabilitación UAERMV Circuito Movilidad  -</v>
          </cell>
          <cell r="AV3641" t="str">
            <v>sc</v>
          </cell>
        </row>
        <row r="3642">
          <cell r="AP3642">
            <v>91013382</v>
          </cell>
          <cell r="AQ3642">
            <v>8008234</v>
          </cell>
          <cell r="AR3642">
            <v>8</v>
          </cell>
          <cell r="AS3642">
            <v>42550</v>
          </cell>
          <cell r="AT3642" t="str">
            <v>SD Terminado Parcheo UAERMV Arterial  Decreto 064/2015-</v>
          </cell>
          <cell r="AV3642" t="str">
            <v>sc</v>
          </cell>
        </row>
        <row r="3643">
          <cell r="AP3643">
            <v>91013383</v>
          </cell>
          <cell r="AQ3643">
            <v>8008412</v>
          </cell>
          <cell r="AR3643">
            <v>8</v>
          </cell>
          <cell r="AS3643">
            <v>42611</v>
          </cell>
          <cell r="AT3643" t="str">
            <v>SD Terminado Mantenimiento Periódico UAERMV Arterial  -</v>
          </cell>
          <cell r="AV3643" t="str">
            <v>sc</v>
          </cell>
        </row>
        <row r="3644">
          <cell r="AP3644">
            <v>91013394</v>
          </cell>
          <cell r="AQ3644">
            <v>50006298</v>
          </cell>
          <cell r="AR3644">
            <v>8</v>
          </cell>
          <cell r="AS3644">
            <v>42731</v>
          </cell>
          <cell r="AT3644" t="str">
            <v>SD Reservado Mantenimiento Periódico IDU Circuito Movilidad EJECUCION SITP 2016 -</v>
          </cell>
          <cell r="AV3644" t="str">
            <v>sc</v>
          </cell>
        </row>
        <row r="3645">
          <cell r="AP3645">
            <v>91013497</v>
          </cell>
          <cell r="AQ3645">
            <v>8008172</v>
          </cell>
          <cell r="AR3645">
            <v>8</v>
          </cell>
          <cell r="AS3645">
            <v>42313</v>
          </cell>
          <cell r="AT3645" t="str">
            <v>IDU-73-2008 Terminado Mantenimiento Periódico IDU Circuito Movilidad  -</v>
          </cell>
          <cell r="AV3645" t="str">
            <v>VIABLE</v>
          </cell>
        </row>
        <row r="3646">
          <cell r="AP3646">
            <v>91013502</v>
          </cell>
          <cell r="AQ3646">
            <v>8008234</v>
          </cell>
          <cell r="AR3646">
            <v>8</v>
          </cell>
          <cell r="AS3646">
            <v>42611</v>
          </cell>
          <cell r="AT3646" t="str">
            <v>SD Terminado Mantenimiento Periódico UAERMV Arterial  -</v>
          </cell>
          <cell r="AV3646" t="str">
            <v>sc</v>
          </cell>
        </row>
        <row r="3647">
          <cell r="AP3647">
            <v>91013679</v>
          </cell>
          <cell r="AQ3647">
            <v>8007179</v>
          </cell>
          <cell r="AR3647">
            <v>8</v>
          </cell>
          <cell r="AS3647">
            <v>42723</v>
          </cell>
          <cell r="AT3647" t="str">
            <v>SD Terminado Mantenimiento Periódico UAERMV Arterial SD -</v>
          </cell>
          <cell r="AV3647" t="str">
            <v>sc</v>
          </cell>
        </row>
        <row r="3648">
          <cell r="AP3648">
            <v>91013688</v>
          </cell>
          <cell r="AQ3648">
            <v>50006259</v>
          </cell>
          <cell r="AR3648">
            <v>8</v>
          </cell>
          <cell r="AS3648">
            <v>42768</v>
          </cell>
          <cell r="AT3648" t="str">
            <v>SD Reservado Acciones de Movilidad UAERMV Local Salvando Vidas -</v>
          </cell>
          <cell r="AV3648" t="str">
            <v>sc</v>
          </cell>
        </row>
        <row r="3649">
          <cell r="AP3649">
            <v>91013691</v>
          </cell>
          <cell r="AQ3649">
            <v>8013571</v>
          </cell>
          <cell r="AR3649">
            <v>8</v>
          </cell>
          <cell r="AS3649">
            <v>42768</v>
          </cell>
          <cell r="AT3649" t="str">
            <v>SD Reservado Acciones de Movilidad UAERMV Circuito Movilidad Salvando Vidas -</v>
          </cell>
          <cell r="AV3649" t="str">
            <v>sc</v>
          </cell>
        </row>
        <row r="3650">
          <cell r="AP3650">
            <v>91013693</v>
          </cell>
          <cell r="AQ3650">
            <v>50006065</v>
          </cell>
          <cell r="AR3650">
            <v>8</v>
          </cell>
          <cell r="AS3650">
            <v>42313</v>
          </cell>
          <cell r="AT3650" t="str">
            <v>IDU-067-2012 Terminado Rehabilitación IDU Local  -Calzada 2-POLIZA ESTABILIDAD Y CALIDAD ACTIVA</v>
          </cell>
          <cell r="AV3650" t="str">
            <v>sc</v>
          </cell>
        </row>
        <row r="3651">
          <cell r="AP3651">
            <v>91013695</v>
          </cell>
          <cell r="AQ3651">
            <v>50006261</v>
          </cell>
          <cell r="AR3651">
            <v>8</v>
          </cell>
          <cell r="AS3651">
            <v>41464</v>
          </cell>
          <cell r="AT3651" t="str">
            <v>SD Terminado Mantenimiento Periódico UAERMV Circuito Movilidad  -</v>
          </cell>
          <cell r="AV3651" t="str">
            <v>sc</v>
          </cell>
        </row>
        <row r="3652">
          <cell r="AP3652">
            <v>91013697</v>
          </cell>
          <cell r="AQ3652">
            <v>50006260</v>
          </cell>
          <cell r="AR3652">
            <v>8</v>
          </cell>
          <cell r="AS3652">
            <v>42768</v>
          </cell>
          <cell r="AT3652" t="str">
            <v>SD Reservado Acciones de Movilidad UAERMV Local Salvando Vidas -</v>
          </cell>
          <cell r="AV3652" t="str">
            <v>sc</v>
          </cell>
        </row>
        <row r="3653">
          <cell r="AP3653">
            <v>91013701</v>
          </cell>
          <cell r="AQ3653">
            <v>50006255</v>
          </cell>
          <cell r="AR3653">
            <v>8</v>
          </cell>
          <cell r="AS3653">
            <v>42768</v>
          </cell>
          <cell r="AT3653" t="str">
            <v>SD Reservado Acciones de Movilidad UAERMV Circuito Movilidad Salvando Vidas -</v>
          </cell>
          <cell r="AV3653" t="str">
            <v>sc</v>
          </cell>
        </row>
        <row r="3654">
          <cell r="AP3654">
            <v>91013791</v>
          </cell>
          <cell r="AQ3654">
            <v>8013571</v>
          </cell>
          <cell r="AR3654">
            <v>8</v>
          </cell>
          <cell r="AS3654">
            <v>42768</v>
          </cell>
          <cell r="AT3654" t="str">
            <v>SD Reservado Acciones de Movilidad UAERMV Circuito Movilidad Salvando Vidas -</v>
          </cell>
          <cell r="AV3654" t="str">
            <v>sc</v>
          </cell>
        </row>
        <row r="3655">
          <cell r="AP3655">
            <v>91015290</v>
          </cell>
          <cell r="AQ3655">
            <v>16002620</v>
          </cell>
          <cell r="AR3655">
            <v>8</v>
          </cell>
          <cell r="AS3655">
            <v>42412</v>
          </cell>
          <cell r="AT3655" t="str">
            <v>IDU-1806-2015 Contratado Mantenimiento Periódico IDU Arterial BRIGADA DE REACCIÓN VIAL -</v>
          </cell>
          <cell r="AV3655" t="str">
            <v>sc</v>
          </cell>
        </row>
        <row r="3656">
          <cell r="AP3656">
            <v>91015291</v>
          </cell>
          <cell r="AQ3656">
            <v>16002620</v>
          </cell>
          <cell r="AR3656">
            <v>8</v>
          </cell>
          <cell r="AS3656">
            <v>42412</v>
          </cell>
          <cell r="AT3656" t="str">
            <v>IDU-1806-2015 Contratado Mantenimiento Periódico IDU Arterial BRIGADA DE REACCIÓN VIAL -</v>
          </cell>
          <cell r="AV3656" t="str">
            <v>sc</v>
          </cell>
        </row>
        <row r="3657">
          <cell r="AP3657">
            <v>91015292</v>
          </cell>
          <cell r="AQ3657">
            <v>50006074</v>
          </cell>
          <cell r="AR3657">
            <v>8</v>
          </cell>
          <cell r="AS3657">
            <v>42474</v>
          </cell>
          <cell r="AT3657" t="str">
            <v>IDU-1806-2015 Terminado Mantenimiento Periódico IDU Arterial BRIGADA FASE I - MVA NO TRONCAL Y SITP -</v>
          </cell>
          <cell r="AV3657" t="str">
            <v>sc</v>
          </cell>
        </row>
        <row r="3658">
          <cell r="AP3658">
            <v>91020896</v>
          </cell>
          <cell r="AQ3658">
            <v>8013031</v>
          </cell>
          <cell r="AR3658">
            <v>8</v>
          </cell>
          <cell r="AS3658">
            <v>42412</v>
          </cell>
          <cell r="AT3658" t="str">
            <v>IDU-1806-2015 Contratado Mantenimiento Periódico IDU Arterial BRIGADA DE REACCIÓN VIAL -</v>
          </cell>
          <cell r="AV3658" t="str">
            <v>sc</v>
          </cell>
        </row>
        <row r="3659">
          <cell r="AP3659">
            <v>91020898</v>
          </cell>
          <cell r="AQ3659">
            <v>8013011</v>
          </cell>
          <cell r="AR3659">
            <v>8</v>
          </cell>
          <cell r="AS3659">
            <v>42412</v>
          </cell>
          <cell r="AT3659" t="str">
            <v>IDU-1806-2015 Contratado Mantenimiento Periódico IDU Arterial BRIGADA DE REACCIÓN VIAL -</v>
          </cell>
          <cell r="AV3659" t="str">
            <v>sc</v>
          </cell>
        </row>
        <row r="3660">
          <cell r="AP3660">
            <v>91020900</v>
          </cell>
          <cell r="AQ3660">
            <v>8013031</v>
          </cell>
          <cell r="AR3660">
            <v>8</v>
          </cell>
          <cell r="AS3660">
            <v>42412</v>
          </cell>
          <cell r="AT3660" t="str">
            <v>IDU-1806-2015 Contratado Mantenimiento Periódico IDU Arterial BRIGADA DE REACCIÓN VIAL -</v>
          </cell>
          <cell r="AV3660" t="str">
            <v>sc</v>
          </cell>
        </row>
        <row r="3661">
          <cell r="AP3661">
            <v>91020901</v>
          </cell>
          <cell r="AQ3661">
            <v>8013012</v>
          </cell>
          <cell r="AR3661">
            <v>8</v>
          </cell>
          <cell r="AS3661">
            <v>42412</v>
          </cell>
          <cell r="AT3661" t="str">
            <v>IDU-1806-2015 Contratado Mantenimiento Periódico IDU Arterial BRIGADA DE REACCIÓN VIAL -</v>
          </cell>
          <cell r="AV3661" t="str">
            <v>sc</v>
          </cell>
        </row>
        <row r="3662">
          <cell r="AP3662">
            <v>91020902</v>
          </cell>
          <cell r="AQ3662">
            <v>8013011</v>
          </cell>
          <cell r="AR3662">
            <v>8</v>
          </cell>
          <cell r="AS3662">
            <v>42667</v>
          </cell>
          <cell r="AT3662" t="str">
            <v>SD Terminado Parcheo UAERMV Arterial SD -</v>
          </cell>
          <cell r="AV3662" t="str">
            <v>sc</v>
          </cell>
        </row>
        <row r="3663">
          <cell r="AP3663">
            <v>91020904</v>
          </cell>
          <cell r="AQ3663">
            <v>8013031</v>
          </cell>
          <cell r="AR3663">
            <v>8</v>
          </cell>
          <cell r="AS3663">
            <v>42412</v>
          </cell>
          <cell r="AT3663" t="str">
            <v>IDU-1806-2015 Contratado Mantenimiento Periódico IDU Arterial BRIGADA DE REACCIÓN VIAL -</v>
          </cell>
          <cell r="AV3663" t="str">
            <v>sc</v>
          </cell>
        </row>
        <row r="3664">
          <cell r="AP3664">
            <v>91020905</v>
          </cell>
          <cell r="AQ3664">
            <v>8013011</v>
          </cell>
          <cell r="AR3664">
            <v>8</v>
          </cell>
          <cell r="AS3664">
            <v>42412</v>
          </cell>
          <cell r="AT3664" t="str">
            <v>IDU-1806-2015 Contratado Mantenimiento Periódico IDU Arterial BRIGADA DE REACCIÓN VIAL -</v>
          </cell>
          <cell r="AV3664" t="str">
            <v>sc</v>
          </cell>
        </row>
        <row r="3665">
          <cell r="AP3665">
            <v>91020906</v>
          </cell>
          <cell r="AQ3665">
            <v>8013012</v>
          </cell>
          <cell r="AR3665">
            <v>8</v>
          </cell>
          <cell r="AS3665">
            <v>42412</v>
          </cell>
          <cell r="AT3665" t="str">
            <v>IDU-1806-2015 Contratado Mantenimiento Periódico IDU Arterial BRIGADA DE REACCIÓN VIAL -</v>
          </cell>
          <cell r="AV3665" t="str">
            <v>sc</v>
          </cell>
        </row>
        <row r="3666">
          <cell r="AP3666">
            <v>91020907</v>
          </cell>
          <cell r="AQ3666">
            <v>8013011</v>
          </cell>
          <cell r="AR3666">
            <v>8</v>
          </cell>
          <cell r="AS3666">
            <v>42667</v>
          </cell>
          <cell r="AT3666" t="str">
            <v>SD Terminado Parcheo UAERMV Arterial SD -</v>
          </cell>
          <cell r="AV3666" t="str">
            <v>sc</v>
          </cell>
        </row>
        <row r="3667">
          <cell r="AP3667">
            <v>91020908</v>
          </cell>
          <cell r="AQ3667">
            <v>8013031</v>
          </cell>
          <cell r="AR3667">
            <v>8</v>
          </cell>
          <cell r="AS3667">
            <v>42412</v>
          </cell>
          <cell r="AT3667" t="str">
            <v>IDU-1806-2015 Contratado Mantenimiento Periódico IDU Arterial BRIGADA DE REACCIÓN VIAL -</v>
          </cell>
          <cell r="AV3667" t="str">
            <v>sc</v>
          </cell>
        </row>
        <row r="3668">
          <cell r="AP3668">
            <v>91020909</v>
          </cell>
          <cell r="AQ3668">
            <v>8013031</v>
          </cell>
          <cell r="AR3668">
            <v>8</v>
          </cell>
          <cell r="AS3668">
            <v>42667</v>
          </cell>
          <cell r="AT3668" t="str">
            <v>SD Terminado Parcheo UAERMV Arterial SD -</v>
          </cell>
          <cell r="AV3668" t="str">
            <v>sc</v>
          </cell>
        </row>
        <row r="3669">
          <cell r="AP3669">
            <v>91021073</v>
          </cell>
          <cell r="AQ3669">
            <v>8013490</v>
          </cell>
          <cell r="AR3669">
            <v>8</v>
          </cell>
          <cell r="AS3669">
            <v>42412</v>
          </cell>
          <cell r="AT3669" t="str">
            <v>IDU-1806-2015 Contratado Mantenimiento Periódico IDU Arterial BRIGADA DE REACCIÓN VIAL -</v>
          </cell>
          <cell r="AV3669" t="str">
            <v>sc</v>
          </cell>
        </row>
        <row r="3670">
          <cell r="AP3670">
            <v>91021074</v>
          </cell>
          <cell r="AQ3670">
            <v>8013490</v>
          </cell>
          <cell r="AR3670">
            <v>8</v>
          </cell>
          <cell r="AS3670">
            <v>42412</v>
          </cell>
          <cell r="AT3670" t="str">
            <v>IDU-1806-2015 Contratado Mantenimiento Periódico IDU Arterial BRIGADA DE REACCIÓN VIAL -</v>
          </cell>
          <cell r="AV3670" t="str">
            <v>sc</v>
          </cell>
        </row>
        <row r="3671">
          <cell r="AP3671">
            <v>91021075</v>
          </cell>
          <cell r="AQ3671">
            <v>8013490</v>
          </cell>
          <cell r="AR3671">
            <v>8</v>
          </cell>
          <cell r="AS3671">
            <v>42412</v>
          </cell>
          <cell r="AT3671" t="str">
            <v>IDU-1806-2015 Contratado Mantenimiento Periódico IDU Arterial BRIGADA DE REACCIÓN VIAL -</v>
          </cell>
          <cell r="AV3671" t="str">
            <v>sc</v>
          </cell>
        </row>
        <row r="3672">
          <cell r="AP3672">
            <v>91021130</v>
          </cell>
          <cell r="AQ3672">
            <v>8013022</v>
          </cell>
          <cell r="AR3672">
            <v>8</v>
          </cell>
          <cell r="AS3672">
            <v>42412</v>
          </cell>
          <cell r="AT3672" t="str">
            <v>IDU-1806-2015 Contratado Mantenimiento Periódico IDU Arterial BRIGADA DE REACCIÓN VIAL -</v>
          </cell>
          <cell r="AV3672" t="str">
            <v>sc</v>
          </cell>
        </row>
        <row r="3673">
          <cell r="AP3673">
            <v>91021131</v>
          </cell>
          <cell r="AQ3673">
            <v>8013022</v>
          </cell>
          <cell r="AR3673">
            <v>8</v>
          </cell>
          <cell r="AS3673">
            <v>42412</v>
          </cell>
          <cell r="AT3673" t="str">
            <v>IDU-1806-2015 Contratado Mantenimiento Periódico IDU Arterial BRIGADA DE REACCIÓN VIAL -</v>
          </cell>
          <cell r="AV3673" t="str">
            <v>sc</v>
          </cell>
        </row>
        <row r="3674">
          <cell r="AP3674">
            <v>91021132</v>
          </cell>
          <cell r="AQ3674">
            <v>8013022</v>
          </cell>
          <cell r="AR3674">
            <v>8</v>
          </cell>
          <cell r="AS3674">
            <v>42412</v>
          </cell>
          <cell r="AT3674" t="str">
            <v>IDU-1806-2015 Contratado Mantenimiento Periódico IDU Arterial BRIGADA DE REACCIÓN VIAL -</v>
          </cell>
          <cell r="AV3674" t="str">
            <v>sc</v>
          </cell>
        </row>
        <row r="3675">
          <cell r="AP3675">
            <v>91021133</v>
          </cell>
          <cell r="AQ3675">
            <v>8013022</v>
          </cell>
          <cell r="AR3675">
            <v>8</v>
          </cell>
          <cell r="AS3675">
            <v>42412</v>
          </cell>
          <cell r="AT3675" t="str">
            <v>IDU-1806-2015 Contratado Mantenimiento Periódico IDU Arterial BRIGADA DE REACCIÓN VIAL -</v>
          </cell>
          <cell r="AV3675" t="str">
            <v>sc</v>
          </cell>
        </row>
        <row r="3676">
          <cell r="AP3676">
            <v>91021134</v>
          </cell>
          <cell r="AQ3676">
            <v>8013021</v>
          </cell>
          <cell r="AR3676">
            <v>8</v>
          </cell>
          <cell r="AS3676">
            <v>42412</v>
          </cell>
          <cell r="AT3676" t="str">
            <v>IDU-1806-2015 Contratado Mantenimiento Periódico IDU Arterial BRIGADA DE REACCIÓN VIAL -</v>
          </cell>
          <cell r="AV3676" t="str">
            <v>sc</v>
          </cell>
        </row>
        <row r="3677">
          <cell r="AP3677">
            <v>91021135</v>
          </cell>
          <cell r="AQ3677">
            <v>8013021</v>
          </cell>
          <cell r="AR3677">
            <v>8</v>
          </cell>
          <cell r="AS3677">
            <v>42412</v>
          </cell>
          <cell r="AT3677" t="str">
            <v>IDU-1806-2015 Contratado Mantenimiento Periódico IDU Arterial BRIGADA DE REACCIÓN VIAL -</v>
          </cell>
          <cell r="AV3677" t="str">
            <v>sc</v>
          </cell>
        </row>
        <row r="3678">
          <cell r="AP3678">
            <v>91021136</v>
          </cell>
          <cell r="AQ3678">
            <v>8013021</v>
          </cell>
          <cell r="AR3678">
            <v>8</v>
          </cell>
          <cell r="AS3678">
            <v>42412</v>
          </cell>
          <cell r="AT3678" t="str">
            <v>IDU-1806-2015 Contratado Mantenimiento Periódico IDU Arterial BRIGADA DE REACCIÓN VIAL -</v>
          </cell>
          <cell r="AV3678" t="str">
            <v>sc</v>
          </cell>
        </row>
        <row r="3679">
          <cell r="AP3679">
            <v>91021137</v>
          </cell>
          <cell r="AQ3679">
            <v>8013021</v>
          </cell>
          <cell r="AR3679">
            <v>8</v>
          </cell>
          <cell r="AS3679">
            <v>42412</v>
          </cell>
          <cell r="AT3679" t="str">
            <v>IDU-1806-2015 Contratado Mantenimiento Periódico IDU Arterial BRIGADA DE REACCIÓN VIAL -</v>
          </cell>
          <cell r="AV3679" t="str">
            <v>sc</v>
          </cell>
        </row>
        <row r="3680">
          <cell r="AP3680">
            <v>91021138</v>
          </cell>
          <cell r="AQ3680">
            <v>8013012</v>
          </cell>
          <cell r="AR3680">
            <v>8</v>
          </cell>
          <cell r="AS3680">
            <v>42412</v>
          </cell>
          <cell r="AT3680" t="str">
            <v>IDU-1806-2015 Contratado Mantenimiento Periódico IDU Arterial BRIGADA DE REACCIÓN VIAL -</v>
          </cell>
          <cell r="AV3680" t="str">
            <v>sc</v>
          </cell>
        </row>
        <row r="3681">
          <cell r="AP3681">
            <v>91021139</v>
          </cell>
          <cell r="AQ3681">
            <v>8013012</v>
          </cell>
          <cell r="AR3681">
            <v>8</v>
          </cell>
          <cell r="AS3681">
            <v>42412</v>
          </cell>
          <cell r="AT3681" t="str">
            <v>IDU-1806-2015 Contratado Mantenimiento Periódico IDU Arterial BRIGADA DE REACCIÓN VIAL -</v>
          </cell>
          <cell r="AV3681" t="str">
            <v>sc</v>
          </cell>
        </row>
        <row r="3682">
          <cell r="AP3682">
            <v>91021544</v>
          </cell>
          <cell r="AQ3682">
            <v>8013257</v>
          </cell>
          <cell r="AR3682">
            <v>8</v>
          </cell>
          <cell r="AS3682">
            <v>42412</v>
          </cell>
          <cell r="AT3682" t="str">
            <v>IDU-1806-2015 Contratado Mantenimiento Periódico IDU Arterial BRIGADA DE REACCIÓN VIAL -</v>
          </cell>
          <cell r="AV3682" t="str">
            <v>sc</v>
          </cell>
        </row>
        <row r="3683">
          <cell r="AP3683">
            <v>91021545</v>
          </cell>
          <cell r="AQ3683">
            <v>8013257</v>
          </cell>
          <cell r="AR3683">
            <v>8</v>
          </cell>
          <cell r="AS3683">
            <v>42412</v>
          </cell>
          <cell r="AT3683" t="str">
            <v>IDU-1806-2015 Contratado Mantenimiento Periódico IDU Arterial BRIGADA DE REACCIÓN VIAL -</v>
          </cell>
          <cell r="AV3683" t="str">
            <v>sc</v>
          </cell>
        </row>
        <row r="3684">
          <cell r="AP3684">
            <v>91021546</v>
          </cell>
          <cell r="AQ3684">
            <v>8013257</v>
          </cell>
          <cell r="AR3684">
            <v>8</v>
          </cell>
          <cell r="AS3684">
            <v>42412</v>
          </cell>
          <cell r="AT3684" t="str">
            <v>IDU-1806-2015 Contratado Mantenimiento Periódico IDU Arterial BRIGADA DE REACCIÓN VIAL -</v>
          </cell>
          <cell r="AV3684" t="str">
            <v>sc</v>
          </cell>
        </row>
        <row r="3685">
          <cell r="AP3685">
            <v>91021547</v>
          </cell>
          <cell r="AQ3685">
            <v>8013257</v>
          </cell>
          <cell r="AR3685">
            <v>8</v>
          </cell>
          <cell r="AS3685">
            <v>42412</v>
          </cell>
          <cell r="AT3685" t="str">
            <v>IDU-1806-2015 Contratado Mantenimiento Periódico IDU Arterial BRIGADA DE REACCIÓN VIAL -</v>
          </cell>
          <cell r="AV3685" t="str">
            <v>sc</v>
          </cell>
        </row>
        <row r="3686">
          <cell r="AP3686">
            <v>91021548</v>
          </cell>
          <cell r="AQ3686">
            <v>8013256</v>
          </cell>
          <cell r="AR3686">
            <v>8</v>
          </cell>
          <cell r="AS3686">
            <v>42412</v>
          </cell>
          <cell r="AT3686" t="str">
            <v>IDU-1806-2015 Contratado Mantenimiento Periódico IDU Arterial BRIGADA DE REACCIÓN VIAL -</v>
          </cell>
          <cell r="AV3686" t="str">
            <v>sc</v>
          </cell>
        </row>
        <row r="3687">
          <cell r="AP3687">
            <v>91021549</v>
          </cell>
          <cell r="AQ3687">
            <v>8013256</v>
          </cell>
          <cell r="AR3687">
            <v>8</v>
          </cell>
          <cell r="AS3687">
            <v>42412</v>
          </cell>
          <cell r="AT3687" t="str">
            <v>IDU-1806-2015 Contratado Mantenimiento Periódico IDU Arterial BRIGADA DE REACCIÓN VIAL -</v>
          </cell>
          <cell r="AV3687" t="str">
            <v>sc</v>
          </cell>
        </row>
        <row r="3688">
          <cell r="AP3688">
            <v>91021550</v>
          </cell>
          <cell r="AQ3688">
            <v>8013256</v>
          </cell>
          <cell r="AR3688">
            <v>8</v>
          </cell>
          <cell r="AS3688">
            <v>42412</v>
          </cell>
          <cell r="AT3688" t="str">
            <v>IDU-1806-2015 Contratado Mantenimiento Periódico IDU Arterial BRIGADA DE REACCIÓN VIAL -</v>
          </cell>
          <cell r="AV3688" t="str">
            <v>sc</v>
          </cell>
        </row>
        <row r="3689">
          <cell r="AP3689">
            <v>91021551</v>
          </cell>
          <cell r="AQ3689">
            <v>8013256</v>
          </cell>
          <cell r="AR3689">
            <v>8</v>
          </cell>
          <cell r="AS3689">
            <v>42412</v>
          </cell>
          <cell r="AT3689" t="str">
            <v>IDU-1806-2015 Contratado Mantenimiento Periódico IDU Arterial BRIGADA DE REACCIÓN VIAL -</v>
          </cell>
          <cell r="AV3689" t="str">
            <v>sc</v>
          </cell>
        </row>
        <row r="3690">
          <cell r="AP3690">
            <v>91021576</v>
          </cell>
          <cell r="AQ3690">
            <v>8013490</v>
          </cell>
          <cell r="AR3690">
            <v>8</v>
          </cell>
          <cell r="AS3690">
            <v>42412</v>
          </cell>
          <cell r="AT3690" t="str">
            <v>IDU-1806-2015 Contratado Mantenimiento Periódico IDU Arterial BRIGADA DE REACCIÓN VIAL -</v>
          </cell>
          <cell r="AV3690" t="str">
            <v>sc</v>
          </cell>
        </row>
        <row r="3691">
          <cell r="AP3691">
            <v>91022650</v>
          </cell>
          <cell r="AQ3691">
            <v>16004775</v>
          </cell>
          <cell r="AR3691">
            <v>8</v>
          </cell>
          <cell r="AS3691">
            <v>42412</v>
          </cell>
          <cell r="AT3691" t="str">
            <v>IDU-1806-2015 Contratado Mantenimiento Periódico IDU Arterial BRIGADA DE REACCIÓN VIAL -</v>
          </cell>
          <cell r="AV3691" t="str">
            <v>sc</v>
          </cell>
        </row>
        <row r="3692">
          <cell r="AP3692">
            <v>91022661</v>
          </cell>
          <cell r="AQ3692">
            <v>16004774</v>
          </cell>
          <cell r="AR3692">
            <v>8</v>
          </cell>
          <cell r="AS3692">
            <v>42412</v>
          </cell>
          <cell r="AT3692" t="str">
            <v>IDU-1806-2015 Contratado Mantenimiento Periódico IDU Arterial BRIGADA DE REACCIÓN VIAL -</v>
          </cell>
          <cell r="AV3692" t="str">
            <v>sc</v>
          </cell>
        </row>
        <row r="3693">
          <cell r="AP3693">
            <v>91022663</v>
          </cell>
          <cell r="AQ3693">
            <v>16004774</v>
          </cell>
          <cell r="AR3693">
            <v>8</v>
          </cell>
          <cell r="AS3693">
            <v>42412</v>
          </cell>
          <cell r="AT3693" t="str">
            <v>IDU-1806-2015 Contratado Mantenimiento Periódico IDU Arterial BRIGADA DE REACCIÓN VIAL -</v>
          </cell>
          <cell r="AV3693" t="str">
            <v>sc</v>
          </cell>
        </row>
        <row r="3694">
          <cell r="AP3694">
            <v>91024881</v>
          </cell>
          <cell r="AQ3694">
            <v>8005539</v>
          </cell>
          <cell r="AR3694">
            <v>8</v>
          </cell>
          <cell r="AS3694">
            <v>42768</v>
          </cell>
          <cell r="AT3694" t="str">
            <v>SD Reservado Acciones de Movilidad UAERMV Circuito Movilidad Salvando Vidas -</v>
          </cell>
          <cell r="AV3694" t="str">
            <v>sc</v>
          </cell>
        </row>
        <row r="3695">
          <cell r="AP3695">
            <v>383427</v>
          </cell>
          <cell r="AQ3695">
            <v>9001327</v>
          </cell>
          <cell r="AR3695">
            <v>9</v>
          </cell>
          <cell r="AS3695">
            <v>43745</v>
          </cell>
          <cell r="AT3695" t="str">
            <v>Calzada 4-POLIZA ESTABILIDAD ACTIVA</v>
          </cell>
          <cell r="AU3695">
            <v>0</v>
          </cell>
          <cell r="AV3695" t="str">
            <v>POLIZA</v>
          </cell>
        </row>
        <row r="3696">
          <cell r="AP3696">
            <v>383347</v>
          </cell>
          <cell r="AQ3696">
            <v>9001300</v>
          </cell>
          <cell r="AR3696">
            <v>9</v>
          </cell>
          <cell r="AS3696">
            <v>43745</v>
          </cell>
          <cell r="AT3696" t="str">
            <v>Calzada 4-POLIZA ESTABILIDAD ACTIVA</v>
          </cell>
          <cell r="AU3696">
            <v>0</v>
          </cell>
          <cell r="AV3696" t="str">
            <v>POLIZA</v>
          </cell>
        </row>
        <row r="3697">
          <cell r="AP3697">
            <v>383604</v>
          </cell>
          <cell r="AQ3697">
            <v>9001393</v>
          </cell>
          <cell r="AR3697">
            <v>9</v>
          </cell>
          <cell r="AS3697">
            <v>43745</v>
          </cell>
          <cell r="AT3697" t="str">
            <v>Calzada 4-POLIZA ESTABILIDAD ACTIVA</v>
          </cell>
          <cell r="AU3697">
            <v>0</v>
          </cell>
          <cell r="AV3697" t="str">
            <v>POLIZA</v>
          </cell>
        </row>
        <row r="3698">
          <cell r="AP3698">
            <v>383429</v>
          </cell>
          <cell r="AQ3698">
            <v>9001327</v>
          </cell>
          <cell r="AR3698">
            <v>9</v>
          </cell>
          <cell r="AS3698">
            <v>42313</v>
          </cell>
          <cell r="AT3698" t="str">
            <v>IDU-072-2012 Terminado Mantenimiento Periódico IDU Circuito Movilidad  -Calzada 4-POLIZA ESTABILIDAD ACTIVA</v>
          </cell>
          <cell r="AU3698">
            <v>43745</v>
          </cell>
          <cell r="AV3698" t="str">
            <v>IDU</v>
          </cell>
        </row>
        <row r="3699">
          <cell r="AP3699">
            <v>383345</v>
          </cell>
          <cell r="AQ3699">
            <v>9001300</v>
          </cell>
          <cell r="AR3699">
            <v>9</v>
          </cell>
          <cell r="AS3699">
            <v>42313</v>
          </cell>
          <cell r="AT3699" t="str">
            <v>IDU-072-2012 Terminado Mantenimiento Periódico IDU Circuito Movilidad  -Calzada 4-POLIZA ESTABILIDAD ACTIVA</v>
          </cell>
          <cell r="AU3699">
            <v>43745</v>
          </cell>
          <cell r="AV3699" t="str">
            <v>POLIZA</v>
          </cell>
        </row>
        <row r="3700">
          <cell r="AP3700">
            <v>383606</v>
          </cell>
          <cell r="AQ3700">
            <v>9001393</v>
          </cell>
          <cell r="AR3700">
            <v>9</v>
          </cell>
          <cell r="AS3700">
            <v>42313</v>
          </cell>
          <cell r="AT3700" t="str">
            <v>IDU-072-2012 Terminado Mantenimiento Periódico IDU Circuito Movilidad  -Calzada 4-POLIZA ESTABILIDAD ACTIVA</v>
          </cell>
          <cell r="AU3700">
            <v>43745</v>
          </cell>
          <cell r="AV3700" t="str">
            <v>IDU</v>
          </cell>
        </row>
        <row r="3701">
          <cell r="AP3701">
            <v>384369</v>
          </cell>
          <cell r="AQ3701">
            <v>9001674</v>
          </cell>
          <cell r="AR3701">
            <v>9</v>
          </cell>
          <cell r="AS3701">
            <v>42731</v>
          </cell>
          <cell r="AT3701" t="str">
            <v>SD Reservado Mantenimiento Periódico IDU Circuito Movilidad EJECUCION SITP 2016 --POLIZA ESTABILIDAD ACTIVA</v>
          </cell>
          <cell r="AU3701">
            <v>44480</v>
          </cell>
          <cell r="AV3701" t="str">
            <v>IDU SITP 2016</v>
          </cell>
        </row>
        <row r="3702">
          <cell r="AP3702">
            <v>384301</v>
          </cell>
          <cell r="AQ3702">
            <v>9001654</v>
          </cell>
          <cell r="AR3702">
            <v>9</v>
          </cell>
          <cell r="AS3702">
            <v>42731</v>
          </cell>
          <cell r="AT3702" t="str">
            <v>SD Reservado Mantenimiento Periódico IDU Circuito Movilidad EJECUCION SITP 2016 --POLIZA ESTABILIDAD ACTIVA</v>
          </cell>
          <cell r="AU3702">
            <v>44480</v>
          </cell>
          <cell r="AV3702" t="str">
            <v>IDU SITP 2016</v>
          </cell>
        </row>
        <row r="3703">
          <cell r="AP3703">
            <v>385210</v>
          </cell>
          <cell r="AQ3703">
            <v>9001983</v>
          </cell>
          <cell r="AR3703">
            <v>9</v>
          </cell>
          <cell r="AS3703">
            <v>44480</v>
          </cell>
          <cell r="AT3703" t="str">
            <v>-POLIZA ESTABILIDAD ACTIVA</v>
          </cell>
          <cell r="AU3703">
            <v>0</v>
          </cell>
          <cell r="AV3703" t="str">
            <v>POLIZA</v>
          </cell>
        </row>
        <row r="3704">
          <cell r="AP3704">
            <v>384789</v>
          </cell>
          <cell r="AQ3704">
            <v>9001823</v>
          </cell>
          <cell r="AR3704">
            <v>9</v>
          </cell>
          <cell r="AS3704">
            <v>44480</v>
          </cell>
          <cell r="AT3704" t="str">
            <v>-POLIZA ESTABILIDAD ACTIVA</v>
          </cell>
          <cell r="AU3704">
            <v>0</v>
          </cell>
          <cell r="AV3704" t="str">
            <v>POLIZA</v>
          </cell>
        </row>
        <row r="3705">
          <cell r="AP3705">
            <v>384299</v>
          </cell>
          <cell r="AQ3705">
            <v>9001654</v>
          </cell>
          <cell r="AR3705">
            <v>9</v>
          </cell>
          <cell r="AS3705">
            <v>44480</v>
          </cell>
          <cell r="AT3705" t="str">
            <v>-POLIZA ESTABILIDAD ACTIVA</v>
          </cell>
          <cell r="AU3705">
            <v>0</v>
          </cell>
          <cell r="AV3705" t="str">
            <v>POLIZA</v>
          </cell>
        </row>
        <row r="3706">
          <cell r="AP3706">
            <v>384624</v>
          </cell>
          <cell r="AQ3706">
            <v>9001764</v>
          </cell>
          <cell r="AR3706">
            <v>9</v>
          </cell>
          <cell r="AS3706">
            <v>44480</v>
          </cell>
          <cell r="AT3706" t="str">
            <v>-POLIZA ESTABILIDAD ACTIVA</v>
          </cell>
          <cell r="AU3706">
            <v>0</v>
          </cell>
          <cell r="AV3706" t="str">
            <v>POLIZA</v>
          </cell>
        </row>
        <row r="3707">
          <cell r="AP3707">
            <v>385339</v>
          </cell>
          <cell r="AQ3707">
            <v>9002029</v>
          </cell>
          <cell r="AR3707">
            <v>9</v>
          </cell>
          <cell r="AS3707">
            <v>42731</v>
          </cell>
          <cell r="AT3707" t="str">
            <v>SD Reservado Mantenimiento Periódico IDU Circuito Movilidad EJECUCION SITP 2016 --POLIZA ESTABILIDAD ACTIVA</v>
          </cell>
          <cell r="AU3707">
            <v>44480</v>
          </cell>
          <cell r="AV3707" t="str">
            <v>IDU SITP 2016</v>
          </cell>
        </row>
        <row r="3708">
          <cell r="AP3708">
            <v>384180</v>
          </cell>
          <cell r="AQ3708">
            <v>9001608</v>
          </cell>
          <cell r="AR3708">
            <v>9</v>
          </cell>
          <cell r="AS3708">
            <v>42762</v>
          </cell>
          <cell r="AT3708" t="str">
            <v>SD Terminado Acciones de Movilidad UAERMV Circuito Movilidad Salvando Vidas --POLIZA ESTABILIDAD ACTIVA</v>
          </cell>
          <cell r="AU3708">
            <v>44480</v>
          </cell>
          <cell r="AV3708" t="str">
            <v>VIABLE</v>
          </cell>
        </row>
        <row r="3709">
          <cell r="AP3709">
            <v>385093</v>
          </cell>
          <cell r="AQ3709">
            <v>9001935</v>
          </cell>
          <cell r="AR3709">
            <v>9</v>
          </cell>
          <cell r="AS3709">
            <v>42731</v>
          </cell>
          <cell r="AT3709" t="str">
            <v>SD Reservado Mantenimiento Periódico IDU Circuito Movilidad EJECUCION SITP 2016 --POLIZA ESTABILIDAD ACTIVA</v>
          </cell>
          <cell r="AU3709">
            <v>44480</v>
          </cell>
          <cell r="AV3709" t="str">
            <v>IDU SITP 2016</v>
          </cell>
        </row>
        <row r="3710">
          <cell r="AP3710">
            <v>385262</v>
          </cell>
          <cell r="AQ3710">
            <v>9002001</v>
          </cell>
          <cell r="AR3710">
            <v>9</v>
          </cell>
          <cell r="AS3710">
            <v>42731</v>
          </cell>
          <cell r="AT3710" t="str">
            <v>SD Reservado Mantenimiento Periódico IDU Circuito Movilidad EJECUCION SITP 2016 --POLIZA ESTABILIDAD ACTIVA</v>
          </cell>
          <cell r="AU3710">
            <v>44480</v>
          </cell>
          <cell r="AV3710" t="str">
            <v>IDU SITP 2016</v>
          </cell>
        </row>
        <row r="3711">
          <cell r="AP3711">
            <v>384182</v>
          </cell>
          <cell r="AQ3711">
            <v>9001608</v>
          </cell>
          <cell r="AR3711">
            <v>9</v>
          </cell>
          <cell r="AS3711">
            <v>42762</v>
          </cell>
          <cell r="AT3711" t="str">
            <v>SD Terminado Acciones de Movilidad UAERMV Circuito Movilidad Salvando Vidas --POLIZA ESTABILIDAD ACTIVA</v>
          </cell>
          <cell r="AU3711">
            <v>44480</v>
          </cell>
          <cell r="AV3711" t="str">
            <v>VIABLE</v>
          </cell>
        </row>
        <row r="3712">
          <cell r="AP3712">
            <v>384367</v>
          </cell>
          <cell r="AQ3712">
            <v>9001674</v>
          </cell>
          <cell r="AR3712">
            <v>9</v>
          </cell>
          <cell r="AS3712">
            <v>44480</v>
          </cell>
          <cell r="AT3712" t="str">
            <v>-POLIZA ESTABILIDAD ACTIVA</v>
          </cell>
          <cell r="AU3712">
            <v>0</v>
          </cell>
          <cell r="AV3712" t="str">
            <v>POLIZA</v>
          </cell>
        </row>
        <row r="3713">
          <cell r="AP3713">
            <v>385091</v>
          </cell>
          <cell r="AQ3713">
            <v>9001935</v>
          </cell>
          <cell r="AR3713">
            <v>9</v>
          </cell>
          <cell r="AS3713">
            <v>44480</v>
          </cell>
          <cell r="AT3713" t="str">
            <v>-POLIZA ESTABILIDAD ACTIVA</v>
          </cell>
          <cell r="AU3713">
            <v>0</v>
          </cell>
          <cell r="AV3713" t="str">
            <v>POLIZA</v>
          </cell>
        </row>
        <row r="3714">
          <cell r="AP3714">
            <v>384974</v>
          </cell>
          <cell r="AQ3714">
            <v>9001892</v>
          </cell>
          <cell r="AR3714">
            <v>9</v>
          </cell>
          <cell r="AS3714">
            <v>42731</v>
          </cell>
          <cell r="AT3714" t="str">
            <v>SD Reservado Mantenimiento Periódico IDU Circuito Movilidad EJECUCION SITP 2016 --POLIZA ESTABILIDAD ACTIVA</v>
          </cell>
          <cell r="AU3714">
            <v>44480</v>
          </cell>
          <cell r="AV3714" t="str">
            <v>IDU SITP 2016</v>
          </cell>
        </row>
        <row r="3715">
          <cell r="AP3715">
            <v>384935</v>
          </cell>
          <cell r="AQ3715">
            <v>9001878</v>
          </cell>
          <cell r="AR3715">
            <v>9</v>
          </cell>
          <cell r="AS3715">
            <v>44480</v>
          </cell>
          <cell r="AT3715" t="str">
            <v>-POLIZA ESTABILIDAD ACTIVA</v>
          </cell>
          <cell r="AU3715">
            <v>0</v>
          </cell>
          <cell r="AV3715" t="str">
            <v>POLIZA</v>
          </cell>
        </row>
        <row r="3716">
          <cell r="AP3716">
            <v>384691</v>
          </cell>
          <cell r="AQ3716">
            <v>9001788</v>
          </cell>
          <cell r="AR3716">
            <v>9</v>
          </cell>
          <cell r="AS3716">
            <v>44480</v>
          </cell>
          <cell r="AT3716" t="str">
            <v>-POLIZA ESTABILIDAD ACTIVA</v>
          </cell>
          <cell r="AU3716">
            <v>0</v>
          </cell>
          <cell r="AV3716" t="str">
            <v>POLIZA</v>
          </cell>
        </row>
        <row r="3717">
          <cell r="AP3717">
            <v>385337</v>
          </cell>
          <cell r="AQ3717">
            <v>9002029</v>
          </cell>
          <cell r="AR3717">
            <v>9</v>
          </cell>
          <cell r="AS3717">
            <v>44480</v>
          </cell>
          <cell r="AT3717" t="str">
            <v>-POLIZA ESTABILIDAD ACTIVA</v>
          </cell>
          <cell r="AU3717">
            <v>0</v>
          </cell>
          <cell r="AV3717" t="str">
            <v>POLIZA</v>
          </cell>
        </row>
        <row r="3718">
          <cell r="AP3718">
            <v>385260</v>
          </cell>
          <cell r="AQ3718">
            <v>9002001</v>
          </cell>
          <cell r="AR3718">
            <v>9</v>
          </cell>
          <cell r="AS3718">
            <v>44480</v>
          </cell>
          <cell r="AT3718" t="str">
            <v>-POLIZA ESTABILIDAD ACTIVA</v>
          </cell>
          <cell r="AU3718">
            <v>0</v>
          </cell>
          <cell r="AV3718" t="str">
            <v>POLIZA</v>
          </cell>
        </row>
        <row r="3719">
          <cell r="AP3719">
            <v>384626</v>
          </cell>
          <cell r="AQ3719">
            <v>9001764</v>
          </cell>
          <cell r="AR3719">
            <v>9</v>
          </cell>
          <cell r="AS3719">
            <v>42731</v>
          </cell>
          <cell r="AT3719" t="str">
            <v>SD Reservado Mantenimiento Periódico IDU Circuito Movilidad EJECUCION SITP 2016 --POLIZA ESTABILIDAD ACTIVA</v>
          </cell>
          <cell r="AU3719">
            <v>44480</v>
          </cell>
          <cell r="AV3719" t="str">
            <v>IDU SITP 2016</v>
          </cell>
        </row>
        <row r="3720">
          <cell r="AP3720">
            <v>384693</v>
          </cell>
          <cell r="AQ3720">
            <v>9001788</v>
          </cell>
          <cell r="AR3720">
            <v>9</v>
          </cell>
          <cell r="AS3720">
            <v>42731</v>
          </cell>
          <cell r="AT3720" t="str">
            <v>SD Reservado Mantenimiento Periódico IDU Circuito Movilidad EJECUCION SITP 2016 --POLIZA ESTABILIDAD ACTIVA</v>
          </cell>
          <cell r="AU3720">
            <v>44480</v>
          </cell>
          <cell r="AV3720" t="str">
            <v>IDU SITP 2016</v>
          </cell>
        </row>
        <row r="3721">
          <cell r="AP3721">
            <v>385212</v>
          </cell>
          <cell r="AQ3721">
            <v>9001983</v>
          </cell>
          <cell r="AR3721">
            <v>9</v>
          </cell>
          <cell r="AS3721">
            <v>42731</v>
          </cell>
          <cell r="AT3721" t="str">
            <v>SD Reservado Mantenimiento Periódico IDU Circuito Movilidad EJECUCION SITP 2016 --POLIZA ESTABILIDAD ACTIVA</v>
          </cell>
          <cell r="AU3721">
            <v>44480</v>
          </cell>
          <cell r="AV3721" t="str">
            <v>IDU SITP 2016</v>
          </cell>
        </row>
        <row r="3722">
          <cell r="AP3722">
            <v>384791</v>
          </cell>
          <cell r="AQ3722">
            <v>9001823</v>
          </cell>
          <cell r="AR3722">
            <v>9</v>
          </cell>
          <cell r="AS3722">
            <v>42731</v>
          </cell>
          <cell r="AT3722" t="str">
            <v>SD Reservado Mantenimiento Periódico IDU Circuito Movilidad EJECUCION SITP 2016 --POLIZA ESTABILIDAD ACTIVA</v>
          </cell>
          <cell r="AU3722">
            <v>44480</v>
          </cell>
          <cell r="AV3722" t="str">
            <v>IDU SITP 2016</v>
          </cell>
        </row>
        <row r="3723">
          <cell r="AP3723">
            <v>384886</v>
          </cell>
          <cell r="AQ3723">
            <v>9001860</v>
          </cell>
          <cell r="AR3723">
            <v>9</v>
          </cell>
          <cell r="AS3723">
            <v>42731</v>
          </cell>
          <cell r="AT3723" t="str">
            <v>SD Reservado Mantenimiento Periódico IDU Circuito Movilidad EJECUCION SITP 2016 --POLIZA ESTABILIDAD ACTIVA</v>
          </cell>
          <cell r="AU3723">
            <v>44480</v>
          </cell>
          <cell r="AV3723" t="str">
            <v>IDU SITP 2016</v>
          </cell>
        </row>
        <row r="3724">
          <cell r="AP3724">
            <v>384046</v>
          </cell>
          <cell r="AQ3724">
            <v>9001550</v>
          </cell>
          <cell r="AR3724">
            <v>9</v>
          </cell>
          <cell r="AS3724">
            <v>42762</v>
          </cell>
          <cell r="AT3724" t="str">
            <v>SD Terminado Acciones de Movilidad UAERMV Circuito Movilidad Salvando Vidas --POLIZA ESTABILIDAD ACTIVA</v>
          </cell>
          <cell r="AU3724">
            <v>44480</v>
          </cell>
          <cell r="AV3724" t="str">
            <v>VIABLE</v>
          </cell>
        </row>
        <row r="3725">
          <cell r="AP3725">
            <v>384972</v>
          </cell>
          <cell r="AQ3725">
            <v>9001892</v>
          </cell>
          <cell r="AR3725">
            <v>9</v>
          </cell>
          <cell r="AS3725">
            <v>44480</v>
          </cell>
          <cell r="AT3725" t="str">
            <v>-POLIZA ESTABILIDAD ACTIVA</v>
          </cell>
          <cell r="AU3725">
            <v>0</v>
          </cell>
          <cell r="AV3725" t="str">
            <v>POLIZA</v>
          </cell>
        </row>
        <row r="3726">
          <cell r="AP3726">
            <v>384044</v>
          </cell>
          <cell r="AQ3726">
            <v>9001550</v>
          </cell>
          <cell r="AR3726">
            <v>9</v>
          </cell>
          <cell r="AS3726">
            <v>42768</v>
          </cell>
          <cell r="AT3726" t="str">
            <v>SD Reservado Acciones de Movilidad UAERMV Circuito Movilidad Salvando Vidas --POLIZA ESTABILIDAD ACTIVA</v>
          </cell>
          <cell r="AU3726">
            <v>44480</v>
          </cell>
          <cell r="AV3726" t="str">
            <v>UMV 2017</v>
          </cell>
        </row>
        <row r="3727">
          <cell r="AP3727">
            <v>384884</v>
          </cell>
          <cell r="AQ3727">
            <v>9001860</v>
          </cell>
          <cell r="AR3727">
            <v>9</v>
          </cell>
          <cell r="AS3727">
            <v>44480</v>
          </cell>
          <cell r="AT3727" t="str">
            <v>-POLIZA ESTABILIDAD ACTIVA</v>
          </cell>
          <cell r="AU3727">
            <v>0</v>
          </cell>
          <cell r="AV3727" t="str">
            <v>POLIZA</v>
          </cell>
        </row>
        <row r="3728">
          <cell r="AP3728">
            <v>384937</v>
          </cell>
          <cell r="AQ3728">
            <v>386015</v>
          </cell>
          <cell r="AR3728">
            <v>9</v>
          </cell>
          <cell r="AS3728">
            <v>42731</v>
          </cell>
          <cell r="AT3728" t="str">
            <v>SD Reservado Mantenimiento Periódico IDU Circuito Movilidad EJECUCION SITP 2016 --POLIZA ESTABILIDAD ACTIVA</v>
          </cell>
          <cell r="AU3728">
            <v>44480</v>
          </cell>
          <cell r="AV3728" t="str">
            <v>IDU SITP 2016</v>
          </cell>
        </row>
        <row r="3729">
          <cell r="AP3729">
            <v>387600</v>
          </cell>
          <cell r="AQ3729">
            <v>9003017</v>
          </cell>
          <cell r="AR3729">
            <v>9</v>
          </cell>
          <cell r="AS3729">
            <v>43439</v>
          </cell>
          <cell r="AT3729" t="str">
            <v>Calzada2-POLIZA ESTABILIDAD ACTIVA</v>
          </cell>
          <cell r="AU3729">
            <v>0</v>
          </cell>
          <cell r="AV3729" t="str">
            <v>POLIZA</v>
          </cell>
        </row>
        <row r="3730">
          <cell r="AP3730">
            <v>386828</v>
          </cell>
          <cell r="AQ3730">
            <v>9002646</v>
          </cell>
          <cell r="AR3730">
            <v>9</v>
          </cell>
          <cell r="AS3730">
            <v>42313</v>
          </cell>
          <cell r="AT3730" t="str">
            <v>IDU-74-2008 Terminado Rehabilitación IDU Circuito Movilidad  -Calzada2-POLIZA ESTABILIDAD ACTIVA</v>
          </cell>
          <cell r="AU3730">
            <v>43439</v>
          </cell>
          <cell r="AV3730" t="str">
            <v>IDU</v>
          </cell>
        </row>
        <row r="3731">
          <cell r="AP3731">
            <v>387037</v>
          </cell>
          <cell r="AQ3731">
            <v>9002758</v>
          </cell>
          <cell r="AR3731">
            <v>9</v>
          </cell>
          <cell r="AS3731">
            <v>42313</v>
          </cell>
          <cell r="AT3731" t="str">
            <v>IDU-74-2008 Terminado Rehabilitación IDU Circuito Movilidad  -Calzada2-POLIZA ESTABILIDAD ACTIVA</v>
          </cell>
          <cell r="AU3731">
            <v>43439</v>
          </cell>
          <cell r="AV3731" t="str">
            <v>IDU</v>
          </cell>
        </row>
        <row r="3732">
          <cell r="AP3732">
            <v>386628</v>
          </cell>
          <cell r="AQ3732">
            <v>9002562</v>
          </cell>
          <cell r="AR3732">
            <v>9</v>
          </cell>
          <cell r="AS3732">
            <v>42515</v>
          </cell>
          <cell r="AT3732" t="str">
            <v>IDU-2128-2013 Terminado Conservacion IDU Circuito Movilidad SD -</v>
          </cell>
          <cell r="AU3732">
            <v>0</v>
          </cell>
          <cell r="AV3732" t="str">
            <v>IDU</v>
          </cell>
        </row>
        <row r="3733">
          <cell r="AP3733">
            <v>472066</v>
          </cell>
          <cell r="AQ3733">
            <v>9004249</v>
          </cell>
          <cell r="AR3733">
            <v>9</v>
          </cell>
          <cell r="AS3733">
            <v>42313</v>
          </cell>
          <cell r="AT3733" t="str">
            <v>IDU-74-2008 Terminado Rehabilitación IDU Circuito Movilidad  -Calzada2-POLIZA ESTABILIDAD ACTIVA</v>
          </cell>
          <cell r="AU3733">
            <v>43439</v>
          </cell>
          <cell r="AV3733" t="str">
            <v>IDU</v>
          </cell>
        </row>
        <row r="3734">
          <cell r="AP3734">
            <v>381428</v>
          </cell>
          <cell r="AQ3734">
            <v>9000568</v>
          </cell>
          <cell r="AR3734">
            <v>9</v>
          </cell>
          <cell r="AS3734">
            <v>0</v>
          </cell>
          <cell r="AT3734">
            <v>0</v>
          </cell>
          <cell r="AU3734">
            <v>0</v>
          </cell>
          <cell r="AV3734" t="str">
            <v>VIABLE</v>
          </cell>
        </row>
        <row r="3735">
          <cell r="AP3735">
            <v>386095</v>
          </cell>
          <cell r="AQ3735">
            <v>9002356</v>
          </cell>
          <cell r="AR3735">
            <v>9</v>
          </cell>
          <cell r="AS3735">
            <v>42313</v>
          </cell>
          <cell r="AT3735" t="str">
            <v>IDU-74-2008 Terminado Mantenimiento Rutinario IDU Circuito Movilidad  -</v>
          </cell>
          <cell r="AU3735">
            <v>0</v>
          </cell>
          <cell r="AV3735" t="str">
            <v>VIABLE</v>
          </cell>
        </row>
        <row r="3736">
          <cell r="AP3736">
            <v>385876</v>
          </cell>
          <cell r="AQ3736">
            <v>9002264</v>
          </cell>
          <cell r="AR3736">
            <v>9</v>
          </cell>
          <cell r="AS3736">
            <v>42661</v>
          </cell>
          <cell r="AT3736" t="str">
            <v>SD Terminado Mantenimiento Rutinario UAERMV Circuito Movilidad SD Aclaración reporte ejecución mayo 2016-</v>
          </cell>
          <cell r="AU3736">
            <v>0</v>
          </cell>
          <cell r="AV3736" t="str">
            <v>UAERMV 2016</v>
          </cell>
        </row>
        <row r="3737">
          <cell r="AP3737">
            <v>385663</v>
          </cell>
          <cell r="AQ3737">
            <v>9002165</v>
          </cell>
          <cell r="AR3737">
            <v>9</v>
          </cell>
          <cell r="AS3737">
            <v>42361</v>
          </cell>
          <cell r="AT3737" t="str">
            <v>UMV-638-2013 Terminado Acciones de Movilidad UAERMV Circuito Movilidad  -</v>
          </cell>
          <cell r="AU3737">
            <v>0</v>
          </cell>
          <cell r="AV3737" t="str">
            <v>VIABLE</v>
          </cell>
        </row>
        <row r="3738">
          <cell r="AP3738">
            <v>91018815</v>
          </cell>
          <cell r="AQ3738">
            <v>9004593</v>
          </cell>
          <cell r="AR3738">
            <v>9</v>
          </cell>
          <cell r="AS3738">
            <v>0</v>
          </cell>
          <cell r="AT3738">
            <v>0</v>
          </cell>
          <cell r="AU3738">
            <v>0</v>
          </cell>
          <cell r="AV3738" t="str">
            <v>VIABLE</v>
          </cell>
        </row>
        <row r="3739">
          <cell r="AP3739">
            <v>386657</v>
          </cell>
          <cell r="AQ3739">
            <v>9002577</v>
          </cell>
          <cell r="AR3739">
            <v>9</v>
          </cell>
          <cell r="AS3739">
            <v>44480</v>
          </cell>
          <cell r="AT3739" t="str">
            <v>-POLIZA ESTABILIDAD ACTIVA</v>
          </cell>
          <cell r="AU3739">
            <v>0</v>
          </cell>
          <cell r="AV3739" t="str">
            <v>POLIZA</v>
          </cell>
        </row>
        <row r="3740">
          <cell r="AP3740">
            <v>385761</v>
          </cell>
          <cell r="AQ3740">
            <v>9002214</v>
          </cell>
          <cell r="AR3740">
            <v>9</v>
          </cell>
          <cell r="AS3740">
            <v>42661</v>
          </cell>
          <cell r="AT3740" t="str">
            <v>SD Terminado Mantenimiento Rutinario UAERMV Circuito Movilidad SD Aclaración reporte ejecución mayo 2016-</v>
          </cell>
          <cell r="AU3740">
            <v>0</v>
          </cell>
          <cell r="AV3740" t="str">
            <v>UAERMV 2016</v>
          </cell>
        </row>
        <row r="3741">
          <cell r="AP3741">
            <v>386311</v>
          </cell>
          <cell r="AQ3741">
            <v>9002446</v>
          </cell>
          <cell r="AR3741">
            <v>9</v>
          </cell>
          <cell r="AS3741">
            <v>42661</v>
          </cell>
          <cell r="AT3741" t="str">
            <v>SD Terminado Mantenimiento Rutinario UAERMV Circuito Movilidad SD Aclaración reporte ejecución mayo 2016-</v>
          </cell>
          <cell r="AU3741">
            <v>0</v>
          </cell>
          <cell r="AV3741" t="str">
            <v>UAERMV 2016</v>
          </cell>
        </row>
        <row r="3742">
          <cell r="AP3742">
            <v>386432</v>
          </cell>
          <cell r="AQ3742">
            <v>9002490</v>
          </cell>
          <cell r="AR3742">
            <v>9</v>
          </cell>
          <cell r="AS3742">
            <v>42313</v>
          </cell>
          <cell r="AT3742" t="str">
            <v>IDU-74-2008 Terminado Mantenimiento Rutinario IDU Circuito Movilidad  -</v>
          </cell>
          <cell r="AU3742">
            <v>0</v>
          </cell>
          <cell r="AV3742" t="str">
            <v>VIABLE</v>
          </cell>
        </row>
        <row r="3743">
          <cell r="AP3743">
            <v>386172</v>
          </cell>
          <cell r="AQ3743">
            <v>9002388</v>
          </cell>
          <cell r="AR3743">
            <v>9</v>
          </cell>
          <cell r="AS3743">
            <v>42313</v>
          </cell>
          <cell r="AT3743" t="str">
            <v>IDU-74-2008 Terminado Mantenimiento Rutinario IDU Circuito Movilidad  -</v>
          </cell>
          <cell r="AU3743">
            <v>0</v>
          </cell>
          <cell r="AV3743" t="str">
            <v>IDU</v>
          </cell>
        </row>
        <row r="3744">
          <cell r="AP3744">
            <v>386538</v>
          </cell>
          <cell r="AQ3744">
            <v>9002525</v>
          </cell>
          <cell r="AR3744">
            <v>9</v>
          </cell>
          <cell r="AS3744">
            <v>42389</v>
          </cell>
          <cell r="AT3744" t="str">
            <v>SD Terminado Acciones de Movilidad UAERMV Local Salvando Vidas -</v>
          </cell>
          <cell r="AU3744">
            <v>0</v>
          </cell>
          <cell r="AV3744" t="str">
            <v>VIABLE</v>
          </cell>
        </row>
        <row r="3745">
          <cell r="AP3745">
            <v>386036</v>
          </cell>
          <cell r="AQ3745">
            <v>9002333</v>
          </cell>
          <cell r="AR3745">
            <v>9</v>
          </cell>
          <cell r="AS3745">
            <v>42389</v>
          </cell>
          <cell r="AT3745" t="str">
            <v>SD Terminado Acciones de Movilidad UAERMV Circuito Movilidad Salvando Vidas -</v>
          </cell>
          <cell r="AU3745">
            <v>0</v>
          </cell>
          <cell r="AV3745" t="str">
            <v>VIABLE</v>
          </cell>
        </row>
        <row r="3746">
          <cell r="AP3746">
            <v>91014474</v>
          </cell>
          <cell r="AQ3746">
            <v>9002447</v>
          </cell>
          <cell r="AR3746">
            <v>9</v>
          </cell>
          <cell r="AS3746">
            <v>0</v>
          </cell>
          <cell r="AT3746">
            <v>0</v>
          </cell>
          <cell r="AU3746">
            <v>0</v>
          </cell>
          <cell r="AV3746" t="str">
            <v>VIABLE</v>
          </cell>
        </row>
        <row r="3747">
          <cell r="AP3747">
            <v>386660</v>
          </cell>
          <cell r="AQ3747">
            <v>9002578</v>
          </cell>
          <cell r="AR3747">
            <v>9</v>
          </cell>
          <cell r="AS3747">
            <v>42313</v>
          </cell>
          <cell r="AT3747" t="str">
            <v>IDU-2128-2013 Terminado Acciones de Movilidad IDU Local  -</v>
          </cell>
          <cell r="AU3747">
            <v>0</v>
          </cell>
          <cell r="AV3747" t="str">
            <v>VIABLE</v>
          </cell>
        </row>
        <row r="3748">
          <cell r="AP3748">
            <v>387103</v>
          </cell>
          <cell r="AQ3748">
            <v>9002793</v>
          </cell>
          <cell r="AR3748">
            <v>9</v>
          </cell>
          <cell r="AS3748">
            <v>0</v>
          </cell>
          <cell r="AT3748">
            <v>0</v>
          </cell>
          <cell r="AU3748">
            <v>0</v>
          </cell>
          <cell r="AV3748" t="str">
            <v>VIABLE</v>
          </cell>
        </row>
        <row r="3749">
          <cell r="AP3749">
            <v>385716</v>
          </cell>
          <cell r="AQ3749">
            <v>9002189</v>
          </cell>
          <cell r="AR3749">
            <v>9</v>
          </cell>
          <cell r="AS3749">
            <v>0</v>
          </cell>
          <cell r="AT3749">
            <v>0</v>
          </cell>
          <cell r="AU3749">
            <v>0</v>
          </cell>
          <cell r="AV3749" t="str">
            <v>VIABLE</v>
          </cell>
        </row>
        <row r="3750">
          <cell r="AP3750">
            <v>385841</v>
          </cell>
          <cell r="AQ3750">
            <v>9002250</v>
          </cell>
          <cell r="AR3750">
            <v>9</v>
          </cell>
          <cell r="AS3750">
            <v>0</v>
          </cell>
          <cell r="AT3750">
            <v>0</v>
          </cell>
          <cell r="AU3750">
            <v>0</v>
          </cell>
          <cell r="AV3750" t="str">
            <v>VIABLE</v>
          </cell>
        </row>
        <row r="3751">
          <cell r="AP3751">
            <v>386012</v>
          </cell>
          <cell r="AQ3751">
            <v>9002324</v>
          </cell>
          <cell r="AR3751">
            <v>9</v>
          </cell>
          <cell r="AS3751">
            <v>42361</v>
          </cell>
          <cell r="AT3751" t="str">
            <v>UMV-638-2013 Terminado Acciones de Movilidad UAERMV Circuito Movilidad  -</v>
          </cell>
          <cell r="AU3751">
            <v>0</v>
          </cell>
          <cell r="AV3751" t="str">
            <v>VIABLE</v>
          </cell>
        </row>
        <row r="3752">
          <cell r="AP3752">
            <v>385472</v>
          </cell>
          <cell r="AQ3752">
            <v>9002086</v>
          </cell>
          <cell r="AR3752">
            <v>9</v>
          </cell>
          <cell r="AS3752">
            <v>0</v>
          </cell>
          <cell r="AT3752">
            <v>0</v>
          </cell>
          <cell r="AU3752">
            <v>0</v>
          </cell>
          <cell r="AV3752" t="str">
            <v>VIABLE</v>
          </cell>
        </row>
        <row r="3753">
          <cell r="AP3753">
            <v>385583</v>
          </cell>
          <cell r="AQ3753">
            <v>9002135</v>
          </cell>
          <cell r="AR3753">
            <v>9</v>
          </cell>
          <cell r="AS3753">
            <v>0</v>
          </cell>
          <cell r="AT3753">
            <v>0</v>
          </cell>
          <cell r="AU3753">
            <v>0</v>
          </cell>
          <cell r="AV3753" t="str">
            <v>VIABLE</v>
          </cell>
        </row>
        <row r="3754">
          <cell r="AP3754">
            <v>382610</v>
          </cell>
          <cell r="AQ3754">
            <v>9001034</v>
          </cell>
          <cell r="AR3754">
            <v>9</v>
          </cell>
          <cell r="AS3754">
            <v>0</v>
          </cell>
          <cell r="AT3754">
            <v>0</v>
          </cell>
          <cell r="AU3754">
            <v>0</v>
          </cell>
          <cell r="AV3754" t="str">
            <v>VIABLE</v>
          </cell>
        </row>
        <row r="3755">
          <cell r="AP3755">
            <v>382976</v>
          </cell>
          <cell r="AQ3755">
            <v>9001163</v>
          </cell>
          <cell r="AR3755">
            <v>9</v>
          </cell>
          <cell r="AS3755">
            <v>0</v>
          </cell>
          <cell r="AT3755">
            <v>0</v>
          </cell>
          <cell r="AU3755">
            <v>0</v>
          </cell>
          <cell r="AV3755" t="str">
            <v>VIABLE</v>
          </cell>
        </row>
        <row r="3756">
          <cell r="AP3756">
            <v>382775</v>
          </cell>
          <cell r="AQ3756">
            <v>9001090</v>
          </cell>
          <cell r="AR3756">
            <v>9</v>
          </cell>
          <cell r="AS3756">
            <v>0</v>
          </cell>
          <cell r="AT3756">
            <v>0</v>
          </cell>
          <cell r="AU3756">
            <v>0</v>
          </cell>
          <cell r="AV3756" t="str">
            <v>VIABLE</v>
          </cell>
        </row>
        <row r="3757">
          <cell r="AP3757">
            <v>901500</v>
          </cell>
          <cell r="AQ3757">
            <v>30001251</v>
          </cell>
          <cell r="AR3757">
            <v>9</v>
          </cell>
          <cell r="AS3757">
            <v>0</v>
          </cell>
          <cell r="AT3757">
            <v>0</v>
          </cell>
          <cell r="AU3757">
            <v>0</v>
          </cell>
          <cell r="AV3757" t="str">
            <v>VIABLE</v>
          </cell>
        </row>
        <row r="3758">
          <cell r="AP3758">
            <v>91014452</v>
          </cell>
          <cell r="AQ3758">
            <v>50008718</v>
          </cell>
          <cell r="AR3758">
            <v>9</v>
          </cell>
          <cell r="AS3758">
            <v>0</v>
          </cell>
          <cell r="AT3758">
            <v>0</v>
          </cell>
          <cell r="AU3758">
            <v>0</v>
          </cell>
          <cell r="AV3758" t="str">
            <v>VIABLE</v>
          </cell>
        </row>
        <row r="3759">
          <cell r="AP3759">
            <v>91014453</v>
          </cell>
          <cell r="AQ3759">
            <v>50008717</v>
          </cell>
          <cell r="AR3759">
            <v>9</v>
          </cell>
          <cell r="AS3759">
            <v>0</v>
          </cell>
          <cell r="AT3759">
            <v>0</v>
          </cell>
          <cell r="AU3759">
            <v>0</v>
          </cell>
          <cell r="AV3759" t="str">
            <v>VIABLE</v>
          </cell>
        </row>
        <row r="3760">
          <cell r="AP3760">
            <v>381726</v>
          </cell>
          <cell r="AQ3760">
            <v>9000676</v>
          </cell>
          <cell r="AR3760">
            <v>9</v>
          </cell>
          <cell r="AS3760">
            <v>0</v>
          </cell>
          <cell r="AT3760">
            <v>0</v>
          </cell>
          <cell r="AU3760">
            <v>0</v>
          </cell>
          <cell r="AV3760" t="str">
            <v>VIABLE</v>
          </cell>
        </row>
        <row r="3761">
          <cell r="AP3761">
            <v>381832</v>
          </cell>
          <cell r="AQ3761">
            <v>9000720</v>
          </cell>
          <cell r="AR3761">
            <v>9</v>
          </cell>
          <cell r="AS3761">
            <v>0</v>
          </cell>
          <cell r="AT3761">
            <v>0</v>
          </cell>
          <cell r="AU3761">
            <v>0</v>
          </cell>
          <cell r="AV3761" t="str">
            <v>VIABLE</v>
          </cell>
        </row>
        <row r="3762">
          <cell r="AP3762">
            <v>390959</v>
          </cell>
          <cell r="AQ3762">
            <v>9004147</v>
          </cell>
          <cell r="AR3762">
            <v>9</v>
          </cell>
          <cell r="AS3762">
            <v>0</v>
          </cell>
          <cell r="AT3762">
            <v>0</v>
          </cell>
          <cell r="AU3762">
            <v>0</v>
          </cell>
          <cell r="AV3762" t="str">
            <v>VIABLE</v>
          </cell>
        </row>
        <row r="3763">
          <cell r="AP3763">
            <v>382970</v>
          </cell>
          <cell r="AQ3763">
            <v>9001161</v>
          </cell>
          <cell r="AR3763">
            <v>9</v>
          </cell>
          <cell r="AS3763">
            <v>43745</v>
          </cell>
          <cell r="AT3763" t="str">
            <v>Calzada 4-POLIZA ESTABILIDAD ACTIVA</v>
          </cell>
          <cell r="AU3763">
            <v>0</v>
          </cell>
          <cell r="AV3763" t="str">
            <v>POLIZA</v>
          </cell>
        </row>
        <row r="3764">
          <cell r="AP3764">
            <v>91014544</v>
          </cell>
          <cell r="AQ3764">
            <v>9000676</v>
          </cell>
          <cell r="AR3764">
            <v>9</v>
          </cell>
          <cell r="AS3764">
            <v>0</v>
          </cell>
          <cell r="AT3764">
            <v>0</v>
          </cell>
          <cell r="AU3764">
            <v>0</v>
          </cell>
          <cell r="AV3764" t="str">
            <v>VIABLE</v>
          </cell>
        </row>
        <row r="3765">
          <cell r="AP3765">
            <v>382582</v>
          </cell>
          <cell r="AQ3765">
            <v>9001023</v>
          </cell>
          <cell r="AR3765">
            <v>9</v>
          </cell>
          <cell r="AS3765">
            <v>42313</v>
          </cell>
          <cell r="AT3765" t="str">
            <v>IDU-072-2012 Terminado Rehabilitación IDU Circuito Movilidad  -Calzada 4-POLIZA ESTABILIDAD ACTIVA</v>
          </cell>
          <cell r="AU3765">
            <v>43745</v>
          </cell>
          <cell r="AV3765" t="str">
            <v>POLIZA</v>
          </cell>
        </row>
        <row r="3766">
          <cell r="AP3766">
            <v>91014543</v>
          </cell>
          <cell r="AQ3766">
            <v>9000890</v>
          </cell>
          <cell r="AR3766">
            <v>9</v>
          </cell>
          <cell r="AS3766">
            <v>43745</v>
          </cell>
          <cell r="AT3766" t="str">
            <v>Calzada 4-POLIZA ESTABILIDAD ACTIVA</v>
          </cell>
          <cell r="AU3766">
            <v>0</v>
          </cell>
          <cell r="AV3766" t="str">
            <v>POLIZA</v>
          </cell>
        </row>
        <row r="3767">
          <cell r="AP3767">
            <v>381948</v>
          </cell>
          <cell r="AQ3767">
            <v>9000774</v>
          </cell>
          <cell r="AR3767">
            <v>9</v>
          </cell>
          <cell r="AS3767">
            <v>0</v>
          </cell>
          <cell r="AT3767">
            <v>0</v>
          </cell>
          <cell r="AU3767">
            <v>0</v>
          </cell>
          <cell r="AV3767" t="str">
            <v>VIABLE</v>
          </cell>
        </row>
        <row r="3768">
          <cell r="AP3768">
            <v>381946</v>
          </cell>
          <cell r="AQ3768">
            <v>9000774</v>
          </cell>
          <cell r="AR3768">
            <v>9</v>
          </cell>
          <cell r="AS3768">
            <v>0</v>
          </cell>
          <cell r="AT3768">
            <v>0</v>
          </cell>
          <cell r="AU3768">
            <v>0</v>
          </cell>
          <cell r="AV3768" t="str">
            <v>VIABLE</v>
          </cell>
        </row>
        <row r="3769">
          <cell r="AP3769">
            <v>382432</v>
          </cell>
          <cell r="AQ3769">
            <v>9000962</v>
          </cell>
          <cell r="AR3769">
            <v>9</v>
          </cell>
          <cell r="AS3769">
            <v>43745</v>
          </cell>
          <cell r="AT3769" t="str">
            <v>Calzada 4-POLIZA ESTABILIDAD ACTIVA</v>
          </cell>
          <cell r="AU3769">
            <v>0</v>
          </cell>
          <cell r="AV3769" t="str">
            <v>POLIZA</v>
          </cell>
        </row>
        <row r="3770">
          <cell r="AP3770">
            <v>382062</v>
          </cell>
          <cell r="AQ3770">
            <v>9000826</v>
          </cell>
          <cell r="AR3770">
            <v>9</v>
          </cell>
          <cell r="AS3770">
            <v>0</v>
          </cell>
          <cell r="AT3770">
            <v>0</v>
          </cell>
          <cell r="AU3770">
            <v>0</v>
          </cell>
          <cell r="AV3770" t="str">
            <v>VIABLE</v>
          </cell>
        </row>
        <row r="3771">
          <cell r="AP3771">
            <v>383096</v>
          </cell>
          <cell r="AQ3771">
            <v>9001212</v>
          </cell>
          <cell r="AR3771">
            <v>9</v>
          </cell>
          <cell r="AS3771">
            <v>42313</v>
          </cell>
          <cell r="AT3771" t="str">
            <v>IDU-072-2012 Terminado Rehabilitación IDU Circuito Movilidad  -Calzada 4-POLIZA ESTABILIDAD ACTIVA</v>
          </cell>
          <cell r="AU3771">
            <v>43745</v>
          </cell>
          <cell r="AV3771" t="str">
            <v>POLIZA</v>
          </cell>
        </row>
        <row r="3772">
          <cell r="AP3772">
            <v>383098</v>
          </cell>
          <cell r="AQ3772">
            <v>9001212</v>
          </cell>
          <cell r="AR3772">
            <v>9</v>
          </cell>
          <cell r="AS3772">
            <v>43745</v>
          </cell>
          <cell r="AT3772" t="str">
            <v>Calzada 4-POLIZA ESTABILIDAD ACTIVA</v>
          </cell>
          <cell r="AU3772">
            <v>0</v>
          </cell>
          <cell r="AV3772" t="str">
            <v>POLIZA</v>
          </cell>
        </row>
        <row r="3773">
          <cell r="AP3773">
            <v>382434</v>
          </cell>
          <cell r="AQ3773">
            <v>9000962</v>
          </cell>
          <cell r="AR3773">
            <v>9</v>
          </cell>
          <cell r="AS3773">
            <v>42313</v>
          </cell>
          <cell r="AT3773" t="str">
            <v>IDU-072-2012 Terminado Rehabilitación IDU Circuito Movilidad  -Calzada 4-POLIZA ESTABILIDAD ACTIVA</v>
          </cell>
          <cell r="AU3773">
            <v>43745</v>
          </cell>
          <cell r="AV3773" t="str">
            <v>IDU</v>
          </cell>
        </row>
        <row r="3774">
          <cell r="AP3774">
            <v>382354</v>
          </cell>
          <cell r="AQ3774">
            <v>9000936</v>
          </cell>
          <cell r="AR3774">
            <v>9</v>
          </cell>
          <cell r="AS3774">
            <v>42313</v>
          </cell>
          <cell r="AT3774" t="str">
            <v>IDU-072-2012 Terminado Rehabilitación IDU Circuito Movilidad  -Calzada 4-POLIZA ESTABILIDAD ACTIVA</v>
          </cell>
          <cell r="AU3774">
            <v>43745</v>
          </cell>
          <cell r="AV3774" t="str">
            <v>IDU</v>
          </cell>
        </row>
        <row r="3775">
          <cell r="AP3775">
            <v>382356</v>
          </cell>
          <cell r="AQ3775">
            <v>9000936</v>
          </cell>
          <cell r="AR3775">
            <v>9</v>
          </cell>
          <cell r="AS3775">
            <v>43745</v>
          </cell>
          <cell r="AT3775" t="str">
            <v>Calzada 4-POLIZA ESTABILIDAD ACTIVA</v>
          </cell>
          <cell r="AU3775">
            <v>0</v>
          </cell>
          <cell r="AV3775" t="str">
            <v>POLIZA</v>
          </cell>
        </row>
        <row r="3776">
          <cell r="AP3776">
            <v>382968</v>
          </cell>
          <cell r="AQ3776">
            <v>9001161</v>
          </cell>
          <cell r="AR3776">
            <v>9</v>
          </cell>
          <cell r="AS3776">
            <v>42313</v>
          </cell>
          <cell r="AT3776" t="str">
            <v>IDU-072-2012 Terminado Rehabilitación IDU Circuito Movilidad  -Calzada 4-POLIZA ESTABILIDAD ACTIVA</v>
          </cell>
          <cell r="AU3776">
            <v>43745</v>
          </cell>
          <cell r="AV3776" t="str">
            <v>POLIZA</v>
          </cell>
        </row>
        <row r="3777">
          <cell r="AP3777">
            <v>383220</v>
          </cell>
          <cell r="AQ3777">
            <v>9001257</v>
          </cell>
          <cell r="AR3777">
            <v>9</v>
          </cell>
          <cell r="AS3777">
            <v>42313</v>
          </cell>
          <cell r="AT3777" t="str">
            <v>IDU-072-2012 Terminado Mantenimiento Periódico IDU Circuito Movilidad  -Calzada 4-POLIZA ESTABILIDAD ACTIVA</v>
          </cell>
          <cell r="AU3777">
            <v>43745</v>
          </cell>
          <cell r="AV3777" t="str">
            <v>POLIZA</v>
          </cell>
        </row>
        <row r="3778">
          <cell r="AP3778">
            <v>382732</v>
          </cell>
          <cell r="AQ3778">
            <v>9001072</v>
          </cell>
          <cell r="AR3778">
            <v>9</v>
          </cell>
          <cell r="AS3778">
            <v>42313</v>
          </cell>
          <cell r="AT3778" t="str">
            <v>IDU-072-2012 Terminado Rehabilitación IDU Circuito Movilidad  -Calzada 4-POLIZA ESTABILIDAD ACTIVA</v>
          </cell>
          <cell r="AU3778">
            <v>43745</v>
          </cell>
          <cell r="AV3778" t="str">
            <v>IDU</v>
          </cell>
        </row>
        <row r="3779">
          <cell r="AP3779">
            <v>390957</v>
          </cell>
          <cell r="AQ3779">
            <v>9004147</v>
          </cell>
          <cell r="AR3779">
            <v>9</v>
          </cell>
          <cell r="AS3779">
            <v>0</v>
          </cell>
          <cell r="AT3779">
            <v>0</v>
          </cell>
          <cell r="AU3779">
            <v>0</v>
          </cell>
          <cell r="AV3779" t="str">
            <v>VIABLE</v>
          </cell>
        </row>
        <row r="3780">
          <cell r="AP3780">
            <v>382223</v>
          </cell>
          <cell r="AQ3780">
            <v>9000890</v>
          </cell>
          <cell r="AR3780">
            <v>9</v>
          </cell>
          <cell r="AS3780">
            <v>42313</v>
          </cell>
          <cell r="AT3780" t="str">
            <v>IDU-072-2012 Terminado Mantenimiento Periódico IDU Circuito Movilidad  -Calzada 4-POLIZA ESTABILIDAD ACTIVA</v>
          </cell>
          <cell r="AU3780">
            <v>43745</v>
          </cell>
          <cell r="AV3780" t="str">
            <v>IDU</v>
          </cell>
        </row>
        <row r="3781">
          <cell r="AP3781">
            <v>472058</v>
          </cell>
          <cell r="AQ3781">
            <v>9004241</v>
          </cell>
          <cell r="AR3781">
            <v>9</v>
          </cell>
          <cell r="AS3781">
            <v>42313</v>
          </cell>
          <cell r="AT3781" t="str">
            <v>IDU-072-2012 Terminado Rehabilitación IDU Circuito Movilidad  --POLIZA ESTABILIDAD ACTIVA</v>
          </cell>
          <cell r="AU3781">
            <v>44480</v>
          </cell>
          <cell r="AV3781" t="str">
            <v>IDU</v>
          </cell>
        </row>
        <row r="3782">
          <cell r="AP3782">
            <v>472059</v>
          </cell>
          <cell r="AQ3782">
            <v>9004241</v>
          </cell>
          <cell r="AR3782">
            <v>9</v>
          </cell>
          <cell r="AS3782">
            <v>44480</v>
          </cell>
          <cell r="AT3782" t="str">
            <v>-POLIZA ESTABILIDAD ACTIVA</v>
          </cell>
          <cell r="AU3782">
            <v>0</v>
          </cell>
          <cell r="AV3782" t="str">
            <v>POLIZA</v>
          </cell>
        </row>
        <row r="3783">
          <cell r="AP3783">
            <v>382064</v>
          </cell>
          <cell r="AQ3783">
            <v>9000826</v>
          </cell>
          <cell r="AR3783">
            <v>9</v>
          </cell>
          <cell r="AS3783">
            <v>0</v>
          </cell>
          <cell r="AT3783">
            <v>0</v>
          </cell>
          <cell r="AU3783">
            <v>0</v>
          </cell>
          <cell r="AV3783" t="str">
            <v>VIABLE</v>
          </cell>
        </row>
        <row r="3784">
          <cell r="AP3784">
            <v>383222</v>
          </cell>
          <cell r="AQ3784">
            <v>9001257</v>
          </cell>
          <cell r="AR3784">
            <v>9</v>
          </cell>
          <cell r="AS3784">
            <v>42313</v>
          </cell>
          <cell r="AT3784" t="str">
            <v>IDU-072-2012 Terminado Rehabilitación IDU Circuito Movilidad  -Calzada 4-POLIZA ESTABILIDAD ACTIVA</v>
          </cell>
          <cell r="AU3784">
            <v>43745</v>
          </cell>
          <cell r="AV3784" t="str">
            <v>IDU</v>
          </cell>
        </row>
        <row r="3785">
          <cell r="AP3785">
            <v>382584</v>
          </cell>
          <cell r="AQ3785">
            <v>9001023</v>
          </cell>
          <cell r="AR3785">
            <v>9</v>
          </cell>
          <cell r="AS3785">
            <v>43745</v>
          </cell>
          <cell r="AT3785" t="str">
            <v>Calzada 4-POLIZA ESTABILIDAD ACTIVA</v>
          </cell>
          <cell r="AU3785">
            <v>0</v>
          </cell>
          <cell r="AV3785" t="str">
            <v>POLIZA</v>
          </cell>
        </row>
        <row r="3786">
          <cell r="AP3786">
            <v>381830</v>
          </cell>
          <cell r="AQ3786">
            <v>9000720</v>
          </cell>
          <cell r="AR3786">
            <v>9</v>
          </cell>
          <cell r="AS3786">
            <v>0</v>
          </cell>
          <cell r="AT3786">
            <v>0</v>
          </cell>
          <cell r="AU3786">
            <v>0</v>
          </cell>
          <cell r="AV3786" t="str">
            <v>VIABLE</v>
          </cell>
        </row>
        <row r="3787">
          <cell r="AP3787">
            <v>382730</v>
          </cell>
          <cell r="AQ3787">
            <v>9001072</v>
          </cell>
          <cell r="AR3787">
            <v>9</v>
          </cell>
          <cell r="AS3787">
            <v>43745</v>
          </cell>
          <cell r="AT3787" t="str">
            <v>Calzada 4-POLIZA ESTABILIDAD ACTIVA</v>
          </cell>
          <cell r="AU3787">
            <v>0</v>
          </cell>
          <cell r="AV3787" t="str">
            <v>POLIZA</v>
          </cell>
        </row>
        <row r="3788">
          <cell r="AP3788">
            <v>386343</v>
          </cell>
          <cell r="AQ3788">
            <v>9002456</v>
          </cell>
          <cell r="AR3788">
            <v>9</v>
          </cell>
          <cell r="AS3788">
            <v>0</v>
          </cell>
          <cell r="AT3788">
            <v>0</v>
          </cell>
          <cell r="AU3788">
            <v>0</v>
          </cell>
          <cell r="AV3788" t="str">
            <v>VIABLE</v>
          </cell>
        </row>
        <row r="3789">
          <cell r="AP3789">
            <v>386236</v>
          </cell>
          <cell r="AQ3789">
            <v>9002413</v>
          </cell>
          <cell r="AR3789">
            <v>9</v>
          </cell>
          <cell r="AS3789">
            <v>0</v>
          </cell>
          <cell r="AT3789">
            <v>0</v>
          </cell>
          <cell r="AU3789">
            <v>0</v>
          </cell>
          <cell r="AV3789" t="str">
            <v>VIABLE</v>
          </cell>
        </row>
        <row r="3790">
          <cell r="AP3790">
            <v>386447</v>
          </cell>
          <cell r="AQ3790">
            <v>9002495</v>
          </cell>
          <cell r="AR3790">
            <v>9</v>
          </cell>
          <cell r="AS3790">
            <v>0</v>
          </cell>
          <cell r="AT3790">
            <v>0</v>
          </cell>
          <cell r="AU3790">
            <v>0</v>
          </cell>
          <cell r="AV3790" t="str">
            <v>VIABLE</v>
          </cell>
        </row>
        <row r="3791">
          <cell r="AP3791">
            <v>386444</v>
          </cell>
          <cell r="AQ3791">
            <v>9002494</v>
          </cell>
          <cell r="AR3791">
            <v>9</v>
          </cell>
          <cell r="AS3791">
            <v>42361</v>
          </cell>
          <cell r="AT3791" t="str">
            <v>UMV-638-2013 Terminado Acciones de Movilidad UAERMV Circuito Movilidad  -</v>
          </cell>
          <cell r="AU3791">
            <v>0</v>
          </cell>
          <cell r="AV3791" t="str">
            <v>VIABLE</v>
          </cell>
        </row>
        <row r="3792">
          <cell r="AP3792">
            <v>386269</v>
          </cell>
          <cell r="AQ3792">
            <v>9002425</v>
          </cell>
          <cell r="AR3792">
            <v>9</v>
          </cell>
          <cell r="AS3792">
            <v>42313</v>
          </cell>
          <cell r="AT3792" t="str">
            <v>IDU-1692-2014 Terminado Rehabilitación IDU Local  --POLIZA ESTABILIDAD ACTIVA</v>
          </cell>
          <cell r="AU3792">
            <v>44480</v>
          </cell>
          <cell r="AV3792" t="str">
            <v>POLIZA</v>
          </cell>
        </row>
        <row r="3793">
          <cell r="AP3793">
            <v>386146</v>
          </cell>
          <cell r="AQ3793">
            <v>9002375</v>
          </cell>
          <cell r="AR3793">
            <v>9</v>
          </cell>
          <cell r="AS3793">
            <v>42361</v>
          </cell>
          <cell r="AT3793" t="str">
            <v>UMV-638-2013 Terminado Acciones de Movilidad UAERMV Circuito Movilidad  -</v>
          </cell>
          <cell r="AU3793">
            <v>0</v>
          </cell>
          <cell r="AV3793" t="str">
            <v>VIABLE</v>
          </cell>
        </row>
        <row r="3794">
          <cell r="AP3794">
            <v>385692</v>
          </cell>
          <cell r="AQ3794">
            <v>9002181</v>
          </cell>
          <cell r="AR3794">
            <v>9</v>
          </cell>
          <cell r="AS3794">
            <v>42534</v>
          </cell>
          <cell r="AT3794" t="str">
            <v>IDU-1806-2015 Terminado Mantenimiento Rutinario IDU Circuito Movilidad BRIGADA FASE I - MVA NO TRONCAL Y SITP -</v>
          </cell>
          <cell r="AU3794">
            <v>0</v>
          </cell>
          <cell r="AV3794" t="str">
            <v>IDU</v>
          </cell>
        </row>
        <row r="3795">
          <cell r="AP3795">
            <v>385830</v>
          </cell>
          <cell r="AQ3795">
            <v>9002247</v>
          </cell>
          <cell r="AR3795">
            <v>9</v>
          </cell>
          <cell r="AS3795">
            <v>42766</v>
          </cell>
          <cell r="AT3795" t="str">
            <v>SD Reservado Mantenimiento Periódico IDU Circuito Movilidad EJECUCION SITP 2016 -</v>
          </cell>
          <cell r="AU3795">
            <v>0</v>
          </cell>
          <cell r="AV3795" t="str">
            <v>IDU SITP 2016</v>
          </cell>
        </row>
        <row r="3796">
          <cell r="AP3796">
            <v>385574</v>
          </cell>
          <cell r="AQ3796">
            <v>9002132</v>
          </cell>
          <cell r="AR3796">
            <v>9</v>
          </cell>
          <cell r="AS3796">
            <v>42731</v>
          </cell>
          <cell r="AT3796" t="str">
            <v>SD Reservado Mantenimiento Periódico IDU Circuito Movilidad EJECUCION SITP 2016 -</v>
          </cell>
          <cell r="AU3796">
            <v>0</v>
          </cell>
          <cell r="AV3796" t="str">
            <v>IDU SITP 2016</v>
          </cell>
        </row>
        <row r="3797">
          <cell r="AP3797">
            <v>385350</v>
          </cell>
          <cell r="AQ3797">
            <v>9002033</v>
          </cell>
          <cell r="AR3797">
            <v>9</v>
          </cell>
          <cell r="AS3797">
            <v>42534</v>
          </cell>
          <cell r="AT3797" t="str">
            <v>IDU-1806-2015 Terminado Acciones de Movilidad IDU Circuito Movilidad BRIGADA FASE I - MVA NO TRONCAL Y SITP -</v>
          </cell>
          <cell r="AU3797">
            <v>0</v>
          </cell>
          <cell r="AV3797" t="str">
            <v>VIABLE</v>
          </cell>
        </row>
        <row r="3798">
          <cell r="AP3798">
            <v>386015</v>
          </cell>
          <cell r="AQ3798">
            <v>9002325</v>
          </cell>
          <cell r="AR3798">
            <v>9</v>
          </cell>
          <cell r="AS3798">
            <v>42731</v>
          </cell>
          <cell r="AT3798" t="str">
            <v>SD Reservado Rehabilitación IDU Circuito Movilidad EJECUCION SITP 2016 -</v>
          </cell>
          <cell r="AU3798">
            <v>0</v>
          </cell>
          <cell r="AV3798" t="str">
            <v>IDU SITP 2016</v>
          </cell>
        </row>
        <row r="3799">
          <cell r="AP3799">
            <v>91014476</v>
          </cell>
          <cell r="AQ3799">
            <v>30001960</v>
          </cell>
          <cell r="AR3799">
            <v>9</v>
          </cell>
          <cell r="AS3799">
            <v>42731</v>
          </cell>
          <cell r="AT3799" t="str">
            <v>SD Reservado Mantenimiento Rutinario IDU Circuito Movilidad EJECUCION SITP 2016 -</v>
          </cell>
          <cell r="AU3799">
            <v>0</v>
          </cell>
          <cell r="AV3799" t="str">
            <v>IDU SITP 2016</v>
          </cell>
        </row>
        <row r="3800">
          <cell r="AP3800">
            <v>386744</v>
          </cell>
          <cell r="AQ3800">
            <v>9002617</v>
          </cell>
          <cell r="AR3800">
            <v>9</v>
          </cell>
          <cell r="AS3800">
            <v>43674</v>
          </cell>
          <cell r="AT3800" t="str">
            <v>Calzada 2, Anden 3-POLIZA ESTABILIDAD ACTIVA</v>
          </cell>
          <cell r="AU3800">
            <v>0</v>
          </cell>
          <cell r="AV3800" t="str">
            <v>POLIZA</v>
          </cell>
        </row>
        <row r="3801">
          <cell r="AP3801">
            <v>91014640</v>
          </cell>
          <cell r="AQ3801">
            <v>30001961</v>
          </cell>
          <cell r="AR3801">
            <v>9</v>
          </cell>
          <cell r="AS3801">
            <v>42731</v>
          </cell>
          <cell r="AT3801" t="str">
            <v>SD Reservado Mantenimiento Rutinario IDU Circuito Movilidad EJECUCION SITP 2016 -</v>
          </cell>
          <cell r="AU3801">
            <v>0</v>
          </cell>
          <cell r="AV3801" t="str">
            <v>IDU SITP 2016</v>
          </cell>
        </row>
        <row r="3802">
          <cell r="AP3802">
            <v>384372</v>
          </cell>
          <cell r="AQ3802">
            <v>9001675</v>
          </cell>
          <cell r="AR3802">
            <v>9</v>
          </cell>
          <cell r="AS3802">
            <v>42731</v>
          </cell>
          <cell r="AT3802" t="str">
            <v>SD Reservado Rehabilitación IDU Circuito Movilidad EJECUCION SITP 2016 -</v>
          </cell>
          <cell r="AU3802">
            <v>0</v>
          </cell>
          <cell r="AV3802" t="str">
            <v>IDU SITP 2016</v>
          </cell>
        </row>
        <row r="3803">
          <cell r="AP3803">
            <v>383946</v>
          </cell>
          <cell r="AQ3803">
            <v>9001510</v>
          </cell>
          <cell r="AR3803">
            <v>9</v>
          </cell>
          <cell r="AS3803">
            <v>42731</v>
          </cell>
          <cell r="AT3803" t="str">
            <v>SD Reservado Mantenimiento Periódico IDU Circuito Movilidad EJECUCION SITP 2016 -</v>
          </cell>
          <cell r="AU3803">
            <v>0</v>
          </cell>
          <cell r="AV3803" t="str">
            <v>IDU SITP 2016</v>
          </cell>
        </row>
        <row r="3804">
          <cell r="AP3804">
            <v>603762</v>
          </cell>
          <cell r="AQ3804">
            <v>9001439</v>
          </cell>
          <cell r="AR3804">
            <v>9</v>
          </cell>
          <cell r="AS3804">
            <v>41047</v>
          </cell>
          <cell r="AT3804" t="str">
            <v>UMV-189-2009 Terminado Mantenimiento Periódico UAERMV Circuito Movilidad  -</v>
          </cell>
          <cell r="AU3804">
            <v>0</v>
          </cell>
          <cell r="AV3804" t="str">
            <v>UAERMV</v>
          </cell>
        </row>
        <row r="3805">
          <cell r="AP3805">
            <v>603740</v>
          </cell>
          <cell r="AQ3805">
            <v>9001233</v>
          </cell>
          <cell r="AR3805">
            <v>9</v>
          </cell>
          <cell r="AS3805">
            <v>41047</v>
          </cell>
          <cell r="AT3805" t="str">
            <v>UMV-189-2009 Terminado Mantenimiento Periódico UAERMV Circuito Movilidad  -</v>
          </cell>
          <cell r="AU3805">
            <v>0</v>
          </cell>
          <cell r="AV3805" t="str">
            <v>UAERMV</v>
          </cell>
        </row>
        <row r="3806">
          <cell r="AP3806">
            <v>91014454</v>
          </cell>
          <cell r="AQ3806">
            <v>9004675</v>
          </cell>
          <cell r="AR3806">
            <v>9</v>
          </cell>
          <cell r="AS3806">
            <v>0</v>
          </cell>
          <cell r="AT3806">
            <v>0</v>
          </cell>
          <cell r="AU3806">
            <v>0</v>
          </cell>
          <cell r="AV3806" t="str">
            <v>VIABLE</v>
          </cell>
        </row>
        <row r="3807">
          <cell r="AP3807">
            <v>384206</v>
          </cell>
          <cell r="AQ3807">
            <v>9001616</v>
          </cell>
          <cell r="AR3807">
            <v>9</v>
          </cell>
          <cell r="AS3807">
            <v>42731</v>
          </cell>
          <cell r="AT3807" t="str">
            <v>SD Reservado Rehabilitación IDU Circuito Movilidad EJECUCION SITP 2016 -</v>
          </cell>
          <cell r="AU3807">
            <v>0</v>
          </cell>
          <cell r="AV3807" t="str">
            <v>IDU SITP 2016</v>
          </cell>
        </row>
        <row r="3808">
          <cell r="AP3808">
            <v>603747</v>
          </cell>
          <cell r="AQ3808">
            <v>9001280</v>
          </cell>
          <cell r="AR3808">
            <v>9</v>
          </cell>
          <cell r="AS3808">
            <v>40864</v>
          </cell>
          <cell r="AT3808" t="str">
            <v>SD Terminado Mantenimiento Periódico UAERMV Circuito Movilidad  -</v>
          </cell>
          <cell r="AU3808">
            <v>0</v>
          </cell>
          <cell r="AV3808" t="str">
            <v>UAERMV</v>
          </cell>
        </row>
        <row r="3809">
          <cell r="AP3809">
            <v>603752</v>
          </cell>
          <cell r="AQ3809">
            <v>9001341</v>
          </cell>
          <cell r="AR3809">
            <v>9</v>
          </cell>
          <cell r="AS3809">
            <v>41047</v>
          </cell>
          <cell r="AT3809" t="str">
            <v>UMV-189-2009 Terminado Mantenimiento Periódico UAERMV Circuito Movilidad  -</v>
          </cell>
          <cell r="AU3809">
            <v>0</v>
          </cell>
          <cell r="AV3809" t="str">
            <v>UAERMV</v>
          </cell>
        </row>
        <row r="3810">
          <cell r="AP3810">
            <v>384146</v>
          </cell>
          <cell r="AQ3810">
            <v>9001595</v>
          </cell>
          <cell r="AR3810">
            <v>9</v>
          </cell>
          <cell r="AS3810">
            <v>42361</v>
          </cell>
          <cell r="AT3810" t="str">
            <v>UMV-638-2013 Terminado Acciones de Movilidad UAERMV Circuito Movilidad  -</v>
          </cell>
          <cell r="AU3810">
            <v>0</v>
          </cell>
          <cell r="AV3810" t="str">
            <v>VIABLE</v>
          </cell>
        </row>
        <row r="3811">
          <cell r="AP3811">
            <v>472050</v>
          </cell>
          <cell r="AQ3811">
            <v>9004234</v>
          </cell>
          <cell r="AR3811">
            <v>9</v>
          </cell>
          <cell r="AS3811">
            <v>42762</v>
          </cell>
          <cell r="AT3811" t="str">
            <v>SD Terminado Acciones de Movilidad UAERMV Circuito Movilidad Salvando Vidas -</v>
          </cell>
          <cell r="AU3811">
            <v>0</v>
          </cell>
          <cell r="AV3811" t="str">
            <v>VIABLE</v>
          </cell>
        </row>
        <row r="3812">
          <cell r="AP3812">
            <v>385135</v>
          </cell>
          <cell r="AQ3812">
            <v>9001952</v>
          </cell>
          <cell r="AR3812">
            <v>9</v>
          </cell>
          <cell r="AS3812">
            <v>42361</v>
          </cell>
          <cell r="AT3812" t="str">
            <v>UMV-638-2013 Terminado Acciones de Movilidad UAERMV Circuito Movilidad  -</v>
          </cell>
          <cell r="AU3812">
            <v>0</v>
          </cell>
          <cell r="AV3812" t="str">
            <v>VIABLE</v>
          </cell>
        </row>
        <row r="3813">
          <cell r="AP3813">
            <v>384474</v>
          </cell>
          <cell r="AQ3813">
            <v>9001714</v>
          </cell>
          <cell r="AR3813">
            <v>9</v>
          </cell>
          <cell r="AS3813">
            <v>42361</v>
          </cell>
          <cell r="AT3813" t="str">
            <v>UMV-638-2013 Terminado Acciones de Movilidad UAERMV Circuito Movilidad  -</v>
          </cell>
          <cell r="AU3813">
            <v>0</v>
          </cell>
          <cell r="AV3813" t="str">
            <v>VIABLE</v>
          </cell>
        </row>
        <row r="3814">
          <cell r="AP3814">
            <v>384916</v>
          </cell>
          <cell r="AQ3814">
            <v>9001873</v>
          </cell>
          <cell r="AR3814">
            <v>9</v>
          </cell>
          <cell r="AS3814">
            <v>42762</v>
          </cell>
          <cell r="AT3814" t="str">
            <v>SD Terminado Acciones de Movilidad UAERMV Circuito Movilidad Salvando Vidas -</v>
          </cell>
          <cell r="AU3814">
            <v>0</v>
          </cell>
          <cell r="AV3814" t="str">
            <v>VIABLE</v>
          </cell>
        </row>
        <row r="3815">
          <cell r="AP3815">
            <v>384549</v>
          </cell>
          <cell r="AQ3815">
            <v>9001739</v>
          </cell>
          <cell r="AR3815">
            <v>9</v>
          </cell>
          <cell r="AS3815">
            <v>42361</v>
          </cell>
          <cell r="AT3815" t="str">
            <v>UMV-638-2013 Terminado Acciones de Movilidad UAERMV Circuito Movilidad  -</v>
          </cell>
          <cell r="AU3815">
            <v>0</v>
          </cell>
          <cell r="AV3815" t="str">
            <v>VIABLE</v>
          </cell>
        </row>
        <row r="3816">
          <cell r="AP3816">
            <v>384273</v>
          </cell>
          <cell r="AQ3816">
            <v>9001644</v>
          </cell>
          <cell r="AR3816">
            <v>9</v>
          </cell>
          <cell r="AS3816">
            <v>0</v>
          </cell>
          <cell r="AT3816">
            <v>0</v>
          </cell>
          <cell r="AU3816">
            <v>0</v>
          </cell>
          <cell r="AV3816" t="str">
            <v>VIABLE</v>
          </cell>
        </row>
        <row r="3817">
          <cell r="AP3817">
            <v>385313</v>
          </cell>
          <cell r="AQ3817">
            <v>9002020</v>
          </cell>
          <cell r="AR3817">
            <v>9</v>
          </cell>
          <cell r="AS3817">
            <v>42361</v>
          </cell>
          <cell r="AT3817" t="str">
            <v>UMV-638-2013 Terminado Acciones de Movilidad UAERMV Circuito Movilidad  -</v>
          </cell>
          <cell r="AU3817">
            <v>0</v>
          </cell>
          <cell r="AV3817" t="str">
            <v>VIABLE</v>
          </cell>
        </row>
        <row r="3818">
          <cell r="AP3818">
            <v>385613</v>
          </cell>
          <cell r="AQ3818">
            <v>9002145</v>
          </cell>
          <cell r="AR3818">
            <v>9</v>
          </cell>
          <cell r="AS3818">
            <v>42515</v>
          </cell>
          <cell r="AT3818" t="str">
            <v>IDU-2128-2013 Terminado Conservacion IDU Circuito Movilidad SD -</v>
          </cell>
          <cell r="AU3818">
            <v>0</v>
          </cell>
          <cell r="AV3818" t="str">
            <v>IDU</v>
          </cell>
        </row>
        <row r="3819">
          <cell r="AP3819">
            <v>386435</v>
          </cell>
          <cell r="AQ3819">
            <v>9002491</v>
          </cell>
          <cell r="AR3819">
            <v>9</v>
          </cell>
          <cell r="AS3819">
            <v>42515</v>
          </cell>
          <cell r="AT3819" t="str">
            <v>IDU-2128-2013 Terminado Conservacion IDU Circuito Movilidad SD -</v>
          </cell>
          <cell r="AU3819">
            <v>0</v>
          </cell>
          <cell r="AV3819" t="str">
            <v>IDU</v>
          </cell>
        </row>
        <row r="3820">
          <cell r="AP3820">
            <v>386239</v>
          </cell>
          <cell r="AQ3820">
            <v>9002414</v>
          </cell>
          <cell r="AR3820">
            <v>9</v>
          </cell>
          <cell r="AS3820">
            <v>42515</v>
          </cell>
          <cell r="AT3820" t="str">
            <v>IDU-2128-2013 Terminado Conservacion IDU Circuito Movilidad SD -</v>
          </cell>
          <cell r="AU3820">
            <v>0</v>
          </cell>
          <cell r="AV3820" t="str">
            <v>IDU</v>
          </cell>
        </row>
        <row r="3821">
          <cell r="AP3821">
            <v>385806</v>
          </cell>
          <cell r="AQ3821">
            <v>9002236</v>
          </cell>
          <cell r="AR3821">
            <v>9</v>
          </cell>
          <cell r="AS3821">
            <v>42515</v>
          </cell>
          <cell r="AT3821" t="str">
            <v>IDU-2128-2013 Terminado Conservacion IDU Circuito Movilidad SD -</v>
          </cell>
          <cell r="AU3821">
            <v>0</v>
          </cell>
          <cell r="AV3821" t="str">
            <v>IDU</v>
          </cell>
        </row>
        <row r="3822">
          <cell r="AP3822">
            <v>385945</v>
          </cell>
          <cell r="AQ3822">
            <v>9002297</v>
          </cell>
          <cell r="AR3822">
            <v>9</v>
          </cell>
          <cell r="AS3822">
            <v>42515</v>
          </cell>
          <cell r="AT3822" t="str">
            <v>IDU-2128-2013 Terminado Conservacion IDU Circuito Movilidad SD -</v>
          </cell>
          <cell r="AU3822">
            <v>0</v>
          </cell>
          <cell r="AV3822" t="str">
            <v>IDU</v>
          </cell>
        </row>
        <row r="3823">
          <cell r="AP3823">
            <v>386107</v>
          </cell>
          <cell r="AQ3823">
            <v>9002362</v>
          </cell>
          <cell r="AR3823">
            <v>9</v>
          </cell>
          <cell r="AS3823">
            <v>42515</v>
          </cell>
          <cell r="AT3823" t="str">
            <v>IDU-2128-2013 Terminado Conservacion IDU Circuito Movilidad SD -</v>
          </cell>
          <cell r="AU3823">
            <v>0</v>
          </cell>
          <cell r="AV3823" t="str">
            <v>IDU</v>
          </cell>
        </row>
        <row r="3824">
          <cell r="AP3824">
            <v>385532</v>
          </cell>
          <cell r="AQ3824">
            <v>9002113</v>
          </cell>
          <cell r="AR3824">
            <v>9</v>
          </cell>
          <cell r="AS3824">
            <v>42515</v>
          </cell>
          <cell r="AT3824" t="str">
            <v>IDU-2128-2013 Terminado Diagnostico IDU Circuito Movilidad SD -</v>
          </cell>
          <cell r="AU3824">
            <v>0</v>
          </cell>
          <cell r="AV3824" t="str">
            <v>IDU</v>
          </cell>
        </row>
        <row r="3825">
          <cell r="AP3825">
            <v>382403</v>
          </cell>
          <cell r="AQ3825">
            <v>9000953</v>
          </cell>
          <cell r="AR3825">
            <v>9</v>
          </cell>
          <cell r="AS3825">
            <v>42313</v>
          </cell>
          <cell r="AT3825" t="str">
            <v>IDU-1692-2014 En Ejecución Rehabilitación IDU Local  --POLIZA ESTABILIDAD ACTIVA</v>
          </cell>
          <cell r="AU3825">
            <v>44480</v>
          </cell>
          <cell r="AV3825" t="str">
            <v>IDU</v>
          </cell>
        </row>
        <row r="3826">
          <cell r="AP3826">
            <v>383519</v>
          </cell>
          <cell r="AQ3826">
            <v>9001360</v>
          </cell>
          <cell r="AR3826">
            <v>9</v>
          </cell>
          <cell r="AS3826">
            <v>43142</v>
          </cell>
          <cell r="AT3826" t="str">
            <v>Calzada2-POLIZA ESTABILIDAD ACTIVA</v>
          </cell>
          <cell r="AU3826">
            <v>0</v>
          </cell>
          <cell r="AV3826" t="str">
            <v>POLIZA</v>
          </cell>
        </row>
        <row r="3827">
          <cell r="AP3827">
            <v>382881</v>
          </cell>
          <cell r="AQ3827">
            <v>9001128</v>
          </cell>
          <cell r="AR3827">
            <v>9</v>
          </cell>
          <cell r="AS3827">
            <v>42313</v>
          </cell>
          <cell r="AT3827" t="str">
            <v>IDU-74-2008 Terminado Rehabilitación IDU Local  -Calzada2-POLIZA ESTABILIDAD ACTIVA</v>
          </cell>
          <cell r="AU3827">
            <v>43439</v>
          </cell>
          <cell r="AV3827" t="str">
            <v>IDU</v>
          </cell>
        </row>
        <row r="3828">
          <cell r="AP3828">
            <v>384028</v>
          </cell>
          <cell r="AQ3828">
            <v>9001545</v>
          </cell>
          <cell r="AR3828">
            <v>9</v>
          </cell>
          <cell r="AS3828">
            <v>43142</v>
          </cell>
          <cell r="AT3828" t="str">
            <v>Calzada2-POLIZA ESTABILIDAD ACTIVA</v>
          </cell>
          <cell r="AU3828">
            <v>0</v>
          </cell>
          <cell r="AV3828" t="str">
            <v>POLIZA</v>
          </cell>
        </row>
        <row r="3829">
          <cell r="AP3829">
            <v>382654</v>
          </cell>
          <cell r="AQ3829">
            <v>9001047</v>
          </cell>
          <cell r="AR3829">
            <v>9</v>
          </cell>
          <cell r="AS3829">
            <v>42313</v>
          </cell>
          <cell r="AT3829" t="str">
            <v>IDU-74-2008 Terminado Rehabilitación IDU Local  -Calzada2-POLIZA ESTABILIDAD ACTIVA</v>
          </cell>
          <cell r="AU3829">
            <v>43439</v>
          </cell>
          <cell r="AV3829" t="str">
            <v>IDU</v>
          </cell>
        </row>
        <row r="3830">
          <cell r="AP3830">
            <v>382170</v>
          </cell>
          <cell r="AQ3830">
            <v>9000869</v>
          </cell>
          <cell r="AR3830">
            <v>9</v>
          </cell>
          <cell r="AS3830">
            <v>42313</v>
          </cell>
          <cell r="AT3830" t="str">
            <v>IDU-1692-2014 En Ejecución Rehabilitación IDU Local  --POLIZA ESTABILIDAD ACTIVA</v>
          </cell>
          <cell r="AU3830">
            <v>44480</v>
          </cell>
          <cell r="AV3830" t="str">
            <v>IDU</v>
          </cell>
        </row>
        <row r="3831">
          <cell r="AP3831">
            <v>384185</v>
          </cell>
          <cell r="AQ3831">
            <v>9001609</v>
          </cell>
          <cell r="AR3831">
            <v>9</v>
          </cell>
          <cell r="AS3831">
            <v>43142</v>
          </cell>
          <cell r="AT3831" t="str">
            <v>Calzada2-POLIZA ESTABILIDAD ACTIVA</v>
          </cell>
          <cell r="AU3831">
            <v>0</v>
          </cell>
          <cell r="AV3831" t="str">
            <v>POLIZA</v>
          </cell>
        </row>
        <row r="3832">
          <cell r="AP3832">
            <v>91014463</v>
          </cell>
          <cell r="AQ3832">
            <v>50009166</v>
          </cell>
          <cell r="AR3832">
            <v>9</v>
          </cell>
          <cell r="AS3832">
            <v>0</v>
          </cell>
          <cell r="AT3832">
            <v>0</v>
          </cell>
          <cell r="AU3832">
            <v>0</v>
          </cell>
          <cell r="AV3832" t="str">
            <v>VIABLE</v>
          </cell>
        </row>
        <row r="3833">
          <cell r="AP3833">
            <v>381925</v>
          </cell>
          <cell r="AQ3833">
            <v>9000765</v>
          </cell>
          <cell r="AR3833">
            <v>9</v>
          </cell>
          <cell r="AS3833">
            <v>42313</v>
          </cell>
          <cell r="AT3833" t="str">
            <v>IDU-1692-2014 En Ejecución Rehabilitación IDU Local  --POLIZA ESTABILIDAD ACTIVA</v>
          </cell>
          <cell r="AU3833">
            <v>44480</v>
          </cell>
          <cell r="AV3833" t="str">
            <v>IDU</v>
          </cell>
        </row>
        <row r="3834">
          <cell r="AP3834">
            <v>381394</v>
          </cell>
          <cell r="AQ3834">
            <v>9000557</v>
          </cell>
          <cell r="AR3834">
            <v>9</v>
          </cell>
          <cell r="AS3834">
            <v>41047</v>
          </cell>
          <cell r="AT3834" t="str">
            <v>UMV-189-2009 Terminado Mantenimiento Periódico UAERMV Local  -</v>
          </cell>
          <cell r="AU3834">
            <v>0</v>
          </cell>
          <cell r="AV3834" t="str">
            <v>UAERMV</v>
          </cell>
        </row>
        <row r="3835">
          <cell r="AP3835">
            <v>383121</v>
          </cell>
          <cell r="AQ3835">
            <v>9001221</v>
          </cell>
          <cell r="AR3835">
            <v>9</v>
          </cell>
          <cell r="AS3835">
            <v>42313</v>
          </cell>
          <cell r="AT3835" t="str">
            <v>IDU-74-2008 Terminado Rehabilitación IDU Local  -Calzada2-POLIZA ESTABILIDAD ACTIVA</v>
          </cell>
          <cell r="AU3835">
            <v>43439</v>
          </cell>
          <cell r="AV3835" t="str">
            <v>IDU</v>
          </cell>
        </row>
        <row r="3836">
          <cell r="AP3836">
            <v>381530</v>
          </cell>
          <cell r="AQ3836">
            <v>9000601</v>
          </cell>
          <cell r="AR3836">
            <v>9</v>
          </cell>
          <cell r="AS3836">
            <v>41047</v>
          </cell>
          <cell r="AT3836" t="str">
            <v>UMV-189-2009 Terminado Mantenimiento Periódico UAERMV Local  -</v>
          </cell>
          <cell r="AU3836">
            <v>0</v>
          </cell>
          <cell r="AV3836" t="str">
            <v>UAERMV</v>
          </cell>
        </row>
        <row r="3837">
          <cell r="AP3837">
            <v>383253</v>
          </cell>
          <cell r="AQ3837">
            <v>9001269</v>
          </cell>
          <cell r="AR3837">
            <v>9</v>
          </cell>
          <cell r="AS3837">
            <v>41047</v>
          </cell>
          <cell r="AT3837" t="str">
            <v>UMV-189-2009 Terminado Mantenimiento Periódico UAERMV Local  -</v>
          </cell>
          <cell r="AU3837">
            <v>0</v>
          </cell>
          <cell r="AV3837" t="str">
            <v>UAERMV</v>
          </cell>
        </row>
        <row r="3838">
          <cell r="AP3838">
            <v>381703</v>
          </cell>
          <cell r="AQ3838">
            <v>9000665</v>
          </cell>
          <cell r="AR3838">
            <v>9</v>
          </cell>
          <cell r="AS3838">
            <v>41047</v>
          </cell>
          <cell r="AT3838" t="str">
            <v>UMV-189-2009 Terminado Mantenimiento Periódico UAERMV Local  -</v>
          </cell>
          <cell r="AU3838">
            <v>0</v>
          </cell>
          <cell r="AV3838" t="str">
            <v>UAERMV</v>
          </cell>
        </row>
        <row r="3839">
          <cell r="AP3839">
            <v>383767</v>
          </cell>
          <cell r="AQ3839">
            <v>9001450</v>
          </cell>
          <cell r="AR3839">
            <v>9</v>
          </cell>
          <cell r="AS3839">
            <v>43142</v>
          </cell>
          <cell r="AT3839" t="str">
            <v>Calzada2-POLIZA ESTABILIDAD ACTIVA</v>
          </cell>
          <cell r="AU3839">
            <v>0</v>
          </cell>
          <cell r="AV3839" t="str">
            <v>POLIZA</v>
          </cell>
        </row>
        <row r="3840">
          <cell r="AP3840">
            <v>386024</v>
          </cell>
          <cell r="AQ3840">
            <v>9002329</v>
          </cell>
          <cell r="AR3840">
            <v>9</v>
          </cell>
          <cell r="AS3840">
            <v>0</v>
          </cell>
          <cell r="AT3840">
            <v>0</v>
          </cell>
          <cell r="AU3840">
            <v>0</v>
          </cell>
          <cell r="AV3840" t="str">
            <v>VIABLE</v>
          </cell>
        </row>
        <row r="3841">
          <cell r="AP3841">
            <v>91014477</v>
          </cell>
          <cell r="AQ3841">
            <v>9002524</v>
          </cell>
          <cell r="AR3841">
            <v>9</v>
          </cell>
          <cell r="AS3841">
            <v>0</v>
          </cell>
          <cell r="AT3841">
            <v>0</v>
          </cell>
          <cell r="AU3841">
            <v>0</v>
          </cell>
          <cell r="AV3841" t="str">
            <v>VIABLE</v>
          </cell>
        </row>
        <row r="3842">
          <cell r="AP3842">
            <v>385948</v>
          </cell>
          <cell r="AQ3842">
            <v>9002299</v>
          </cell>
          <cell r="AR3842">
            <v>9</v>
          </cell>
          <cell r="AS3842">
            <v>0</v>
          </cell>
          <cell r="AT3842">
            <v>0</v>
          </cell>
          <cell r="AU3842">
            <v>0</v>
          </cell>
          <cell r="AV3842" t="str">
            <v>VIABLE</v>
          </cell>
        </row>
        <row r="3843">
          <cell r="AP3843">
            <v>385821</v>
          </cell>
          <cell r="AQ3843">
            <v>9002242</v>
          </cell>
          <cell r="AR3843">
            <v>9</v>
          </cell>
          <cell r="AS3843">
            <v>0</v>
          </cell>
          <cell r="AT3843">
            <v>0</v>
          </cell>
          <cell r="AU3843">
            <v>0</v>
          </cell>
          <cell r="AV3843" t="str">
            <v>VIABLE</v>
          </cell>
        </row>
        <row r="3844">
          <cell r="AP3844">
            <v>91014479</v>
          </cell>
          <cell r="AQ3844">
            <v>9002433</v>
          </cell>
          <cell r="AR3844">
            <v>9</v>
          </cell>
          <cell r="AS3844">
            <v>0</v>
          </cell>
          <cell r="AT3844">
            <v>0</v>
          </cell>
          <cell r="AU3844">
            <v>0</v>
          </cell>
          <cell r="AV3844" t="str">
            <v>VIABLE</v>
          </cell>
        </row>
        <row r="3845">
          <cell r="AP3845">
            <v>91014478</v>
          </cell>
          <cell r="AQ3845">
            <v>9002524</v>
          </cell>
          <cell r="AR3845">
            <v>9</v>
          </cell>
          <cell r="AS3845">
            <v>0</v>
          </cell>
          <cell r="AT3845">
            <v>0</v>
          </cell>
          <cell r="AU3845">
            <v>0</v>
          </cell>
          <cell r="AV3845" t="str">
            <v>VIABLE</v>
          </cell>
        </row>
        <row r="3846">
          <cell r="AP3846">
            <v>385628</v>
          </cell>
          <cell r="AQ3846">
            <v>9002152</v>
          </cell>
          <cell r="AR3846">
            <v>9</v>
          </cell>
          <cell r="AS3846">
            <v>0</v>
          </cell>
          <cell r="AT3846">
            <v>0</v>
          </cell>
          <cell r="AU3846">
            <v>0</v>
          </cell>
          <cell r="AV3846" t="str">
            <v>VIABLE</v>
          </cell>
        </row>
        <row r="3847">
          <cell r="AP3847">
            <v>385695</v>
          </cell>
          <cell r="AQ3847">
            <v>9002182</v>
          </cell>
          <cell r="AR3847">
            <v>9</v>
          </cell>
          <cell r="AS3847">
            <v>42409</v>
          </cell>
          <cell r="AT3847" t="str">
            <v>IDU-2128-2013 Terminado Mantenimiento Rutinario IDU Local  -</v>
          </cell>
          <cell r="AU3847">
            <v>0</v>
          </cell>
          <cell r="AV3847" t="str">
            <v>IDU</v>
          </cell>
        </row>
        <row r="3848">
          <cell r="AP3848">
            <v>385891</v>
          </cell>
          <cell r="AQ3848">
            <v>9002275</v>
          </cell>
          <cell r="AR3848">
            <v>9</v>
          </cell>
          <cell r="AS3848">
            <v>0</v>
          </cell>
          <cell r="AT3848">
            <v>0</v>
          </cell>
          <cell r="AU3848">
            <v>0</v>
          </cell>
          <cell r="AV3848" t="str">
            <v>VIABLE</v>
          </cell>
        </row>
        <row r="3849">
          <cell r="AP3849">
            <v>386346</v>
          </cell>
          <cell r="AQ3849">
            <v>9002459</v>
          </cell>
          <cell r="AR3849">
            <v>9</v>
          </cell>
          <cell r="AS3849">
            <v>0</v>
          </cell>
          <cell r="AT3849">
            <v>0</v>
          </cell>
          <cell r="AU3849">
            <v>0</v>
          </cell>
          <cell r="AV3849" t="str">
            <v>VIABLE</v>
          </cell>
        </row>
        <row r="3850">
          <cell r="AP3850">
            <v>385672</v>
          </cell>
          <cell r="AQ3850">
            <v>9002171</v>
          </cell>
          <cell r="AR3850">
            <v>9</v>
          </cell>
          <cell r="AS3850">
            <v>42409</v>
          </cell>
          <cell r="AT3850" t="str">
            <v>IDU-2128-2013 Terminado Mantenimiento Rutinario IDU Local  -</v>
          </cell>
          <cell r="AU3850">
            <v>0</v>
          </cell>
          <cell r="AV3850" t="str">
            <v>IDU</v>
          </cell>
        </row>
        <row r="3851">
          <cell r="AP3851">
            <v>386535</v>
          </cell>
          <cell r="AQ3851">
            <v>9002524</v>
          </cell>
          <cell r="AR3851">
            <v>9</v>
          </cell>
          <cell r="AS3851">
            <v>0</v>
          </cell>
          <cell r="AT3851">
            <v>0</v>
          </cell>
          <cell r="AU3851">
            <v>0</v>
          </cell>
          <cell r="AV3851" t="str">
            <v>VIABLE</v>
          </cell>
        </row>
        <row r="3852">
          <cell r="AP3852">
            <v>386125</v>
          </cell>
          <cell r="AQ3852">
            <v>9002368</v>
          </cell>
          <cell r="AR3852">
            <v>9</v>
          </cell>
          <cell r="AS3852">
            <v>0</v>
          </cell>
          <cell r="AT3852">
            <v>0</v>
          </cell>
          <cell r="AU3852">
            <v>0</v>
          </cell>
          <cell r="AV3852" t="str">
            <v>VIABLE</v>
          </cell>
        </row>
        <row r="3853">
          <cell r="AP3853">
            <v>385722</v>
          </cell>
          <cell r="AQ3853">
            <v>9002192</v>
          </cell>
          <cell r="AR3853">
            <v>9</v>
          </cell>
          <cell r="AS3853">
            <v>0</v>
          </cell>
          <cell r="AT3853">
            <v>0</v>
          </cell>
          <cell r="AU3853">
            <v>0</v>
          </cell>
          <cell r="AV3853" t="str">
            <v>VIABLE</v>
          </cell>
        </row>
        <row r="3854">
          <cell r="AP3854">
            <v>386284</v>
          </cell>
          <cell r="AQ3854">
            <v>9002433</v>
          </cell>
          <cell r="AR3854">
            <v>9</v>
          </cell>
          <cell r="AS3854">
            <v>0</v>
          </cell>
          <cell r="AT3854">
            <v>0</v>
          </cell>
          <cell r="AU3854">
            <v>0</v>
          </cell>
          <cell r="AV3854" t="str">
            <v>VIABLE</v>
          </cell>
        </row>
        <row r="3855">
          <cell r="AP3855">
            <v>381996</v>
          </cell>
          <cell r="AQ3855">
            <v>9000797</v>
          </cell>
          <cell r="AR3855">
            <v>9</v>
          </cell>
          <cell r="AS3855">
            <v>42762</v>
          </cell>
          <cell r="AT3855" t="str">
            <v>SD Terminado Acciones de Movilidad UAERMV Local Salvando Vidas -</v>
          </cell>
          <cell r="AU3855">
            <v>0</v>
          </cell>
          <cell r="AV3855" t="str">
            <v>UMV 2017</v>
          </cell>
        </row>
        <row r="3856">
          <cell r="AP3856">
            <v>381753</v>
          </cell>
          <cell r="AQ3856">
            <v>9000688</v>
          </cell>
          <cell r="AR3856">
            <v>9</v>
          </cell>
          <cell r="AS3856">
            <v>0</v>
          </cell>
          <cell r="AT3856">
            <v>0</v>
          </cell>
          <cell r="AU3856">
            <v>0</v>
          </cell>
          <cell r="AV3856" t="str">
            <v>VIABLE</v>
          </cell>
        </row>
        <row r="3857">
          <cell r="AP3857">
            <v>381590</v>
          </cell>
          <cell r="AQ3857">
            <v>9000619</v>
          </cell>
          <cell r="AR3857">
            <v>9</v>
          </cell>
          <cell r="AS3857">
            <v>42034</v>
          </cell>
          <cell r="AT3857" t="str">
            <v>SD Terminado Mantenimiento Periódico UAERMV Local  -</v>
          </cell>
          <cell r="AU3857">
            <v>0</v>
          </cell>
          <cell r="AV3857" t="str">
            <v>NO SITP</v>
          </cell>
        </row>
        <row r="3858">
          <cell r="AP3858">
            <v>381883</v>
          </cell>
          <cell r="AQ3858">
            <v>9000743</v>
          </cell>
          <cell r="AR3858">
            <v>9</v>
          </cell>
          <cell r="AS3858">
            <v>42389</v>
          </cell>
          <cell r="AT3858" t="str">
            <v>SD Terminado Acciones de Movilidad UAERMV Local Salvando Vidas -</v>
          </cell>
          <cell r="AU3858">
            <v>0</v>
          </cell>
          <cell r="AV3858" t="str">
            <v>VIABLE</v>
          </cell>
        </row>
        <row r="3859">
          <cell r="AP3859">
            <v>382143</v>
          </cell>
          <cell r="AQ3859">
            <v>9000856</v>
          </cell>
          <cell r="AR3859">
            <v>9</v>
          </cell>
          <cell r="AS3859">
            <v>0</v>
          </cell>
          <cell r="AT3859">
            <v>0</v>
          </cell>
          <cell r="AU3859">
            <v>0</v>
          </cell>
          <cell r="AV3859" t="str">
            <v>VIABLE</v>
          </cell>
        </row>
        <row r="3860">
          <cell r="AP3860">
            <v>381670</v>
          </cell>
          <cell r="AQ3860">
            <v>9000652</v>
          </cell>
          <cell r="AR3860">
            <v>9</v>
          </cell>
          <cell r="AS3860">
            <v>0</v>
          </cell>
          <cell r="AT3860">
            <v>0</v>
          </cell>
          <cell r="AU3860">
            <v>0</v>
          </cell>
          <cell r="AV3860" t="str">
            <v>VIABLE</v>
          </cell>
        </row>
        <row r="3861">
          <cell r="AP3861">
            <v>382275</v>
          </cell>
          <cell r="AQ3861">
            <v>9000907</v>
          </cell>
          <cell r="AR3861">
            <v>9</v>
          </cell>
          <cell r="AS3861">
            <v>42034</v>
          </cell>
          <cell r="AT3861" t="str">
            <v>SD Terminado Mantenimiento Periódico UAERMV Local  -</v>
          </cell>
          <cell r="AU3861">
            <v>0</v>
          </cell>
          <cell r="AV3861" t="str">
            <v>NO SITP</v>
          </cell>
        </row>
        <row r="3862">
          <cell r="AP3862">
            <v>385291</v>
          </cell>
          <cell r="AQ3862">
            <v>9002013</v>
          </cell>
          <cell r="AR3862">
            <v>9</v>
          </cell>
          <cell r="AS3862">
            <v>42342</v>
          </cell>
          <cell r="AT3862" t="str">
            <v>IDU-138-2007 Terminado Construcción IDU Circuito Movilidad  -</v>
          </cell>
          <cell r="AU3862">
            <v>0</v>
          </cell>
          <cell r="AV3862" t="str">
            <v>IDU</v>
          </cell>
        </row>
        <row r="3863">
          <cell r="AP3863">
            <v>91014584</v>
          </cell>
          <cell r="AQ3863">
            <v>50006993</v>
          </cell>
          <cell r="AR3863">
            <v>9</v>
          </cell>
          <cell r="AS3863">
            <v>0</v>
          </cell>
          <cell r="AT3863">
            <v>0</v>
          </cell>
          <cell r="AU3863">
            <v>0</v>
          </cell>
          <cell r="AV3863" t="str">
            <v>VIABLE</v>
          </cell>
        </row>
        <row r="3864">
          <cell r="AP3864">
            <v>385666</v>
          </cell>
          <cell r="AQ3864">
            <v>9002167</v>
          </cell>
          <cell r="AR3864">
            <v>9</v>
          </cell>
          <cell r="AS3864">
            <v>42342</v>
          </cell>
          <cell r="AT3864" t="str">
            <v>IDU-138-2007 Terminado Construcción IDU Circuito Movilidad  -</v>
          </cell>
          <cell r="AU3864">
            <v>0</v>
          </cell>
          <cell r="AV3864" t="str">
            <v>IDU</v>
          </cell>
        </row>
        <row r="3865">
          <cell r="AP3865">
            <v>385833</v>
          </cell>
          <cell r="AQ3865">
            <v>9002248</v>
          </cell>
          <cell r="AR3865">
            <v>9</v>
          </cell>
          <cell r="AS3865">
            <v>42342</v>
          </cell>
          <cell r="AT3865" t="str">
            <v>IDU-138-2007 Terminado Construcción IDU Circuito Movilidad  -</v>
          </cell>
          <cell r="AU3865">
            <v>0</v>
          </cell>
          <cell r="AV3865" t="str">
            <v>IDU</v>
          </cell>
        </row>
        <row r="3866">
          <cell r="AP3866">
            <v>383700</v>
          </cell>
          <cell r="AQ3866">
            <v>50008515</v>
          </cell>
          <cell r="AR3866">
            <v>9</v>
          </cell>
          <cell r="AS3866">
            <v>0</v>
          </cell>
          <cell r="AT3866">
            <v>0</v>
          </cell>
          <cell r="AU3866">
            <v>0</v>
          </cell>
          <cell r="AV3866" t="str">
            <v>VIABLE</v>
          </cell>
        </row>
        <row r="3867">
          <cell r="AP3867">
            <v>383522</v>
          </cell>
          <cell r="AQ3867">
            <v>9001361</v>
          </cell>
          <cell r="AR3867">
            <v>9</v>
          </cell>
          <cell r="AS3867">
            <v>0</v>
          </cell>
          <cell r="AT3867">
            <v>0</v>
          </cell>
          <cell r="AU3867">
            <v>0</v>
          </cell>
          <cell r="AV3867" t="str">
            <v>VIABLE</v>
          </cell>
        </row>
        <row r="3868">
          <cell r="AP3868">
            <v>383842</v>
          </cell>
          <cell r="AQ3868">
            <v>9001475</v>
          </cell>
          <cell r="AR3868">
            <v>9</v>
          </cell>
          <cell r="AS3868">
            <v>42313</v>
          </cell>
          <cell r="AT3868" t="str">
            <v>IDU-74-2008 Terminado Rehabilitación IDU Circuito Movilidad  -</v>
          </cell>
          <cell r="AU3868">
            <v>0</v>
          </cell>
          <cell r="AV3868" t="str">
            <v>VIABLE</v>
          </cell>
        </row>
        <row r="3869">
          <cell r="AP3869">
            <v>383785</v>
          </cell>
          <cell r="AQ3869">
            <v>9001456</v>
          </cell>
          <cell r="AR3869">
            <v>9</v>
          </cell>
          <cell r="AS3869">
            <v>42313</v>
          </cell>
          <cell r="AT3869" t="str">
            <v>IDU-74-2008 Terminado Rehabilitación IDU Circuito Movilidad  -</v>
          </cell>
          <cell r="AU3869">
            <v>0</v>
          </cell>
          <cell r="AV3869" t="str">
            <v>IDU</v>
          </cell>
        </row>
        <row r="3870">
          <cell r="AP3870">
            <v>472073</v>
          </cell>
          <cell r="AQ3870">
            <v>9004253</v>
          </cell>
          <cell r="AR3870">
            <v>9</v>
          </cell>
          <cell r="AS3870">
            <v>42313</v>
          </cell>
          <cell r="AT3870" t="str">
            <v>IDU-74-2008 Terminado Rehabilitación IDU Circuito Movilidad  -</v>
          </cell>
          <cell r="AU3870">
            <v>0</v>
          </cell>
          <cell r="AV3870" t="str">
            <v>IDU</v>
          </cell>
        </row>
        <row r="3871">
          <cell r="AP3871">
            <v>383877</v>
          </cell>
          <cell r="AQ3871">
            <v>9001488</v>
          </cell>
          <cell r="AR3871">
            <v>9</v>
          </cell>
          <cell r="AS3871">
            <v>42313</v>
          </cell>
          <cell r="AT3871" t="str">
            <v>IDU-74-2008 Terminado Rehabilitación IDU Circuito Movilidad  -</v>
          </cell>
          <cell r="AU3871">
            <v>0</v>
          </cell>
          <cell r="AV3871" t="str">
            <v>IDU</v>
          </cell>
        </row>
        <row r="3872">
          <cell r="AP3872">
            <v>91014540</v>
          </cell>
          <cell r="AQ3872">
            <v>9004674</v>
          </cell>
          <cell r="AR3872">
            <v>9</v>
          </cell>
          <cell r="AS3872">
            <v>0</v>
          </cell>
          <cell r="AT3872">
            <v>0</v>
          </cell>
          <cell r="AU3872">
            <v>0</v>
          </cell>
          <cell r="AV3872" t="str">
            <v>VIABLE</v>
          </cell>
        </row>
        <row r="3873">
          <cell r="AP3873">
            <v>383670</v>
          </cell>
          <cell r="AQ3873">
            <v>9001415</v>
          </cell>
          <cell r="AR3873">
            <v>9</v>
          </cell>
          <cell r="AS3873">
            <v>42313</v>
          </cell>
          <cell r="AT3873" t="str">
            <v>IDU-74-2008 Terminado Rehabilitación IDU Circuito Movilidad  -</v>
          </cell>
          <cell r="AU3873">
            <v>0</v>
          </cell>
          <cell r="AV3873" t="str">
            <v>IDU</v>
          </cell>
        </row>
        <row r="3874">
          <cell r="AP3874">
            <v>383813</v>
          </cell>
          <cell r="AQ3874">
            <v>9001465</v>
          </cell>
          <cell r="AR3874">
            <v>9</v>
          </cell>
          <cell r="AS3874">
            <v>42313</v>
          </cell>
          <cell r="AT3874" t="str">
            <v>IDU-74-2008 Terminado Rehabilitación IDU Circuito Movilidad  -</v>
          </cell>
          <cell r="AU3874">
            <v>0</v>
          </cell>
          <cell r="AV3874" t="str">
            <v>IDU</v>
          </cell>
        </row>
        <row r="3875">
          <cell r="AP3875">
            <v>383404</v>
          </cell>
          <cell r="AQ3875">
            <v>9001320</v>
          </cell>
          <cell r="AR3875">
            <v>9</v>
          </cell>
          <cell r="AS3875">
            <v>42313</v>
          </cell>
          <cell r="AT3875" t="str">
            <v>IDU-74-2008 Terminado Rehabilitación IDU Circuito Movilidad  -</v>
          </cell>
          <cell r="AU3875">
            <v>0</v>
          </cell>
          <cell r="AV3875" t="str">
            <v>IDU</v>
          </cell>
        </row>
        <row r="3876">
          <cell r="AP3876">
            <v>387609</v>
          </cell>
          <cell r="AQ3876">
            <v>9003020</v>
          </cell>
          <cell r="AR3876">
            <v>9</v>
          </cell>
          <cell r="AS3876">
            <v>43006</v>
          </cell>
          <cell r="AT3876" t="str">
            <v>Anden1 Calzada2-POLIZA ESTABILIDAD ACTIVA</v>
          </cell>
          <cell r="AU3876">
            <v>0</v>
          </cell>
          <cell r="AV3876" t="str">
            <v>POLIZA</v>
          </cell>
        </row>
        <row r="3877">
          <cell r="AP3877">
            <v>386355</v>
          </cell>
          <cell r="AQ3877">
            <v>9002462</v>
          </cell>
          <cell r="AR3877">
            <v>9</v>
          </cell>
          <cell r="AS3877">
            <v>0</v>
          </cell>
          <cell r="AT3877">
            <v>0</v>
          </cell>
          <cell r="AU3877">
            <v>0</v>
          </cell>
          <cell r="AV3877" t="str">
            <v>VIABLE</v>
          </cell>
        </row>
        <row r="3878">
          <cell r="AP3878">
            <v>386616</v>
          </cell>
          <cell r="AQ3878">
            <v>9002553</v>
          </cell>
          <cell r="AR3878">
            <v>9</v>
          </cell>
          <cell r="AS3878">
            <v>0</v>
          </cell>
          <cell r="AT3878">
            <v>0</v>
          </cell>
          <cell r="AU3878">
            <v>0</v>
          </cell>
          <cell r="AV3878" t="str">
            <v>VIABLE</v>
          </cell>
        </row>
        <row r="3879">
          <cell r="AP3879">
            <v>91014490</v>
          </cell>
          <cell r="AQ3879">
            <v>50009244</v>
          </cell>
          <cell r="AR3879">
            <v>9</v>
          </cell>
          <cell r="AS3879">
            <v>43006</v>
          </cell>
          <cell r="AT3879" t="str">
            <v>Anden1 Calzada2-POLIZA ESTABILIDAD ACTIVA</v>
          </cell>
          <cell r="AU3879">
            <v>0</v>
          </cell>
          <cell r="AV3879" t="str">
            <v>VIABLE</v>
          </cell>
        </row>
        <row r="3880">
          <cell r="AP3880">
            <v>91014487</v>
          </cell>
          <cell r="AQ3880">
            <v>50009245</v>
          </cell>
          <cell r="AR3880">
            <v>9</v>
          </cell>
          <cell r="AS3880">
            <v>43748</v>
          </cell>
          <cell r="AT3880" t="str">
            <v>Anden 1-POLIZA ESTABILIDAD ACTIVA</v>
          </cell>
          <cell r="AU3880">
            <v>0</v>
          </cell>
          <cell r="AV3880" t="str">
            <v>POLIZA</v>
          </cell>
        </row>
        <row r="3881">
          <cell r="AP3881">
            <v>91014488</v>
          </cell>
          <cell r="AQ3881">
            <v>9003020</v>
          </cell>
          <cell r="AR3881">
            <v>9</v>
          </cell>
          <cell r="AS3881">
            <v>43006</v>
          </cell>
          <cell r="AT3881" t="str">
            <v>Anden1 Calzada2-POLIZA ESTABILIDAD ACTIVA</v>
          </cell>
          <cell r="AU3881">
            <v>0</v>
          </cell>
          <cell r="AV3881" t="str">
            <v>POLIZA</v>
          </cell>
        </row>
        <row r="3882">
          <cell r="AP3882">
            <v>386739</v>
          </cell>
          <cell r="AQ3882">
            <v>9002615</v>
          </cell>
          <cell r="AR3882">
            <v>9</v>
          </cell>
          <cell r="AS3882">
            <v>0</v>
          </cell>
          <cell r="AT3882">
            <v>0</v>
          </cell>
          <cell r="AU3882">
            <v>0</v>
          </cell>
          <cell r="AV3882" t="str">
            <v>VIABLE</v>
          </cell>
        </row>
        <row r="3883">
          <cell r="AP3883">
            <v>386614</v>
          </cell>
          <cell r="AQ3883">
            <v>9002553</v>
          </cell>
          <cell r="AR3883">
            <v>9</v>
          </cell>
          <cell r="AS3883">
            <v>0</v>
          </cell>
          <cell r="AT3883">
            <v>0</v>
          </cell>
          <cell r="AU3883">
            <v>0</v>
          </cell>
          <cell r="AV3883" t="str">
            <v>VIABLE</v>
          </cell>
        </row>
        <row r="3884">
          <cell r="AP3884">
            <v>91014491</v>
          </cell>
          <cell r="AQ3884">
            <v>50009244</v>
          </cell>
          <cell r="AR3884">
            <v>9</v>
          </cell>
          <cell r="AS3884">
            <v>43006</v>
          </cell>
          <cell r="AT3884" t="str">
            <v>Anden1 Calzada2-POLIZA ESTABILIDAD ACTIVA</v>
          </cell>
          <cell r="AU3884">
            <v>0</v>
          </cell>
          <cell r="AV3884" t="str">
            <v>POLIZA</v>
          </cell>
        </row>
        <row r="3885">
          <cell r="AP3885">
            <v>91014489</v>
          </cell>
          <cell r="AQ3885">
            <v>50009245</v>
          </cell>
          <cell r="AR3885">
            <v>9</v>
          </cell>
          <cell r="AS3885">
            <v>43748</v>
          </cell>
          <cell r="AT3885" t="str">
            <v>Anden 1-POLIZA ESTABILIDAD ACTIVA</v>
          </cell>
          <cell r="AU3885">
            <v>0</v>
          </cell>
          <cell r="AV3885" t="str">
            <v>POLIZA</v>
          </cell>
        </row>
        <row r="3886">
          <cell r="AP3886">
            <v>386741</v>
          </cell>
          <cell r="AQ3886">
            <v>9002615</v>
          </cell>
          <cell r="AR3886">
            <v>9</v>
          </cell>
          <cell r="AS3886">
            <v>0</v>
          </cell>
          <cell r="AT3886">
            <v>0</v>
          </cell>
          <cell r="AU3886">
            <v>0</v>
          </cell>
          <cell r="AV3886" t="str">
            <v>VIABLE</v>
          </cell>
        </row>
        <row r="3887">
          <cell r="AP3887">
            <v>386357</v>
          </cell>
          <cell r="AQ3887">
            <v>9002462</v>
          </cell>
          <cell r="AR3887">
            <v>9</v>
          </cell>
          <cell r="AS3887">
            <v>0</v>
          </cell>
          <cell r="AT3887">
            <v>0</v>
          </cell>
          <cell r="AU3887">
            <v>0</v>
          </cell>
          <cell r="AV3887" t="str">
            <v>VIABLE</v>
          </cell>
        </row>
        <row r="3888">
          <cell r="AP3888">
            <v>24120099</v>
          </cell>
          <cell r="AQ3888">
            <v>9002618</v>
          </cell>
          <cell r="AR3888">
            <v>9</v>
          </cell>
          <cell r="AS3888">
            <v>0</v>
          </cell>
          <cell r="AT3888">
            <v>0</v>
          </cell>
          <cell r="AU3888">
            <v>0</v>
          </cell>
          <cell r="AV3888" t="str">
            <v>VIABLE</v>
          </cell>
        </row>
        <row r="3889">
          <cell r="AP3889">
            <v>382374</v>
          </cell>
          <cell r="AQ3889">
            <v>9000944</v>
          </cell>
          <cell r="AR3889">
            <v>9</v>
          </cell>
          <cell r="AS3889">
            <v>41464</v>
          </cell>
          <cell r="AT3889" t="str">
            <v>SD Terminado Acciones de Movilidad UAERMV Circuito Movilidad  -</v>
          </cell>
          <cell r="AU3889">
            <v>0</v>
          </cell>
          <cell r="AV3889" t="str">
            <v>VIABLE</v>
          </cell>
        </row>
        <row r="3890">
          <cell r="AP3890">
            <v>382690</v>
          </cell>
          <cell r="AQ3890">
            <v>9001059</v>
          </cell>
          <cell r="AR3890">
            <v>9</v>
          </cell>
          <cell r="AS3890">
            <v>0</v>
          </cell>
          <cell r="AT3890">
            <v>0</v>
          </cell>
          <cell r="AU3890">
            <v>0</v>
          </cell>
          <cell r="AV3890" t="str">
            <v>VIABLE</v>
          </cell>
        </row>
        <row r="3891">
          <cell r="AP3891">
            <v>383510</v>
          </cell>
          <cell r="AQ3891">
            <v>9001357</v>
          </cell>
          <cell r="AR3891">
            <v>9</v>
          </cell>
          <cell r="AS3891">
            <v>0</v>
          </cell>
          <cell r="AT3891">
            <v>0</v>
          </cell>
          <cell r="AU3891">
            <v>0</v>
          </cell>
          <cell r="AV3891" t="str">
            <v>VIABLE</v>
          </cell>
        </row>
        <row r="3892">
          <cell r="AP3892">
            <v>383195</v>
          </cell>
          <cell r="AQ3892">
            <v>9001249</v>
          </cell>
          <cell r="AR3892">
            <v>9</v>
          </cell>
          <cell r="AS3892">
            <v>0</v>
          </cell>
          <cell r="AT3892">
            <v>0</v>
          </cell>
          <cell r="AU3892">
            <v>0</v>
          </cell>
          <cell r="AV3892" t="str">
            <v>VIABLE</v>
          </cell>
        </row>
        <row r="3893">
          <cell r="AP3893">
            <v>381910</v>
          </cell>
          <cell r="AQ3893">
            <v>9000753</v>
          </cell>
          <cell r="AR3893">
            <v>9</v>
          </cell>
          <cell r="AS3893">
            <v>0</v>
          </cell>
          <cell r="AT3893">
            <v>0</v>
          </cell>
          <cell r="AU3893">
            <v>0</v>
          </cell>
          <cell r="AV3893" t="str">
            <v>VIABLE</v>
          </cell>
        </row>
        <row r="3894">
          <cell r="AP3894">
            <v>382155</v>
          </cell>
          <cell r="AQ3894">
            <v>9000862</v>
          </cell>
          <cell r="AR3894">
            <v>9</v>
          </cell>
          <cell r="AS3894">
            <v>0</v>
          </cell>
          <cell r="AT3894">
            <v>0</v>
          </cell>
          <cell r="AU3894">
            <v>0</v>
          </cell>
          <cell r="AV3894" t="str">
            <v>VIABLE</v>
          </cell>
        </row>
        <row r="3895">
          <cell r="AP3895">
            <v>381732</v>
          </cell>
          <cell r="AQ3895">
            <v>9000678</v>
          </cell>
          <cell r="AR3895">
            <v>9</v>
          </cell>
          <cell r="AS3895">
            <v>0</v>
          </cell>
          <cell r="AT3895">
            <v>0</v>
          </cell>
          <cell r="AU3895">
            <v>0</v>
          </cell>
          <cell r="AV3895" t="str">
            <v>VIABLE</v>
          </cell>
        </row>
        <row r="3896">
          <cell r="AP3896">
            <v>383072</v>
          </cell>
          <cell r="AQ3896">
            <v>9001204</v>
          </cell>
          <cell r="AR3896">
            <v>9</v>
          </cell>
          <cell r="AS3896">
            <v>0</v>
          </cell>
          <cell r="AT3896">
            <v>0</v>
          </cell>
          <cell r="AU3896">
            <v>0</v>
          </cell>
          <cell r="AV3896" t="str">
            <v>VIABLE</v>
          </cell>
        </row>
        <row r="3897">
          <cell r="AP3897">
            <v>606082</v>
          </cell>
          <cell r="AQ3897">
            <v>9001408</v>
          </cell>
          <cell r="AR3897">
            <v>9</v>
          </cell>
          <cell r="AS3897">
            <v>42731</v>
          </cell>
          <cell r="AT3897" t="str">
            <v>SD Reservado Mantenimiento Rutinario IDU Circuito Movilidad EJECUCION SITP 2016 -</v>
          </cell>
          <cell r="AU3897">
            <v>0</v>
          </cell>
          <cell r="AV3897" t="str">
            <v>IDU SITP 2016</v>
          </cell>
        </row>
        <row r="3898">
          <cell r="AP3898">
            <v>382953</v>
          </cell>
          <cell r="AQ3898">
            <v>9001156</v>
          </cell>
          <cell r="AR3898">
            <v>9</v>
          </cell>
          <cell r="AS3898">
            <v>0</v>
          </cell>
          <cell r="AT3898">
            <v>0</v>
          </cell>
          <cell r="AU3898">
            <v>0</v>
          </cell>
          <cell r="AV3898" t="str">
            <v>VIABLE</v>
          </cell>
        </row>
        <row r="3899">
          <cell r="AP3899">
            <v>382861</v>
          </cell>
          <cell r="AQ3899">
            <v>9001121</v>
          </cell>
          <cell r="AR3899">
            <v>9</v>
          </cell>
          <cell r="AS3899">
            <v>0</v>
          </cell>
          <cell r="AT3899">
            <v>0</v>
          </cell>
          <cell r="AU3899">
            <v>0</v>
          </cell>
          <cell r="AV3899" t="str">
            <v>VIABLE</v>
          </cell>
        </row>
        <row r="3900">
          <cell r="AP3900">
            <v>383336</v>
          </cell>
          <cell r="AQ3900">
            <v>9001297</v>
          </cell>
          <cell r="AR3900">
            <v>9</v>
          </cell>
          <cell r="AS3900">
            <v>0</v>
          </cell>
          <cell r="AT3900">
            <v>0</v>
          </cell>
          <cell r="AU3900">
            <v>0</v>
          </cell>
          <cell r="AV3900" t="str">
            <v>VIABLE</v>
          </cell>
        </row>
        <row r="3901">
          <cell r="AP3901">
            <v>382590</v>
          </cell>
          <cell r="AQ3901">
            <v>9001026</v>
          </cell>
          <cell r="AR3901">
            <v>9</v>
          </cell>
          <cell r="AS3901">
            <v>0</v>
          </cell>
          <cell r="AT3901">
            <v>0</v>
          </cell>
          <cell r="AU3901">
            <v>0</v>
          </cell>
          <cell r="AV3901" t="str">
            <v>VIABLE</v>
          </cell>
        </row>
        <row r="3902">
          <cell r="AP3902">
            <v>606087</v>
          </cell>
          <cell r="AQ3902">
            <v>9001440</v>
          </cell>
          <cell r="AR3902">
            <v>9</v>
          </cell>
          <cell r="AS3902">
            <v>42731</v>
          </cell>
          <cell r="AT3902" t="str">
            <v>SD Reservado Mantenimiento Periódico IDU Circuito Movilidad EJECUCION SITP 2016 -</v>
          </cell>
          <cell r="AU3902">
            <v>0</v>
          </cell>
          <cell r="AV3902" t="str">
            <v>IDU SITP 2016</v>
          </cell>
        </row>
        <row r="3903">
          <cell r="AP3903">
            <v>381634</v>
          </cell>
          <cell r="AQ3903">
            <v>9000636</v>
          </cell>
          <cell r="AR3903">
            <v>9</v>
          </cell>
          <cell r="AS3903">
            <v>0</v>
          </cell>
          <cell r="AT3903">
            <v>0</v>
          </cell>
          <cell r="AU3903">
            <v>0</v>
          </cell>
          <cell r="AV3903" t="str">
            <v>VIABLE</v>
          </cell>
        </row>
        <row r="3904">
          <cell r="AP3904">
            <v>385734</v>
          </cell>
          <cell r="AQ3904">
            <v>9002197</v>
          </cell>
          <cell r="AR3904">
            <v>9</v>
          </cell>
          <cell r="AS3904">
            <v>42361</v>
          </cell>
          <cell r="AT3904" t="str">
            <v>UMV-638-2013 Terminado Acciones de Movilidad UAERMV Circuito Movilidad  -Anden 3-POLIZA ESTABILIDAD ACTIVA</v>
          </cell>
          <cell r="AU3904">
            <v>43748</v>
          </cell>
          <cell r="AV3904" t="str">
            <v>VIABLE</v>
          </cell>
        </row>
        <row r="3905">
          <cell r="AP3905">
            <v>385520</v>
          </cell>
          <cell r="AQ3905">
            <v>9002107</v>
          </cell>
          <cell r="AR3905">
            <v>9</v>
          </cell>
          <cell r="AS3905">
            <v>42361</v>
          </cell>
          <cell r="AT3905" t="str">
            <v>UMV-638-2013 Terminado Acciones de Movilidad UAERMV Circuito Movilidad  -</v>
          </cell>
          <cell r="AU3905">
            <v>0</v>
          </cell>
          <cell r="AV3905" t="str">
            <v>VIABLE</v>
          </cell>
        </row>
        <row r="3906">
          <cell r="AP3906">
            <v>385325</v>
          </cell>
          <cell r="AQ3906">
            <v>9002024</v>
          </cell>
          <cell r="AR3906">
            <v>9</v>
          </cell>
          <cell r="AS3906">
            <v>42550</v>
          </cell>
          <cell r="AT3906" t="str">
            <v>SD Terminado Mantenimiento Rutinario UAERMV Circuito Movilidad  -</v>
          </cell>
          <cell r="AU3906">
            <v>0</v>
          </cell>
          <cell r="AV3906" t="str">
            <v>UAERMV 2016</v>
          </cell>
        </row>
        <row r="3907">
          <cell r="AP3907">
            <v>385990</v>
          </cell>
          <cell r="AQ3907">
            <v>9002317</v>
          </cell>
          <cell r="AR3907">
            <v>9</v>
          </cell>
          <cell r="AS3907">
            <v>0</v>
          </cell>
          <cell r="AT3907">
            <v>0</v>
          </cell>
          <cell r="AU3907">
            <v>0</v>
          </cell>
          <cell r="AV3907" t="str">
            <v>VIABLE</v>
          </cell>
        </row>
        <row r="3908">
          <cell r="AP3908">
            <v>388797</v>
          </cell>
          <cell r="AQ3908">
            <v>9003493</v>
          </cell>
          <cell r="AR3908">
            <v>9</v>
          </cell>
          <cell r="AS3908">
            <v>44480</v>
          </cell>
          <cell r="AT3908" t="str">
            <v>-POLIZA ESTABILIDAD ACTIVA</v>
          </cell>
          <cell r="AU3908">
            <v>0</v>
          </cell>
          <cell r="AV3908" t="str">
            <v>POLIZA</v>
          </cell>
        </row>
        <row r="3909">
          <cell r="AP3909">
            <v>388905</v>
          </cell>
          <cell r="AQ3909">
            <v>9003542</v>
          </cell>
          <cell r="AR3909">
            <v>9</v>
          </cell>
          <cell r="AS3909">
            <v>44480</v>
          </cell>
          <cell r="AT3909" t="str">
            <v>-POLIZA ESTABILIDAD ACTIVA</v>
          </cell>
          <cell r="AU3909">
            <v>0</v>
          </cell>
          <cell r="AV3909" t="str">
            <v>POLIZA</v>
          </cell>
        </row>
        <row r="3910">
          <cell r="AP3910">
            <v>388738</v>
          </cell>
          <cell r="AQ3910">
            <v>9003471</v>
          </cell>
          <cell r="AR3910">
            <v>9</v>
          </cell>
          <cell r="AS3910">
            <v>42389</v>
          </cell>
          <cell r="AT3910" t="str">
            <v>SD Terminado Acciones de Movilidad UAERMV Circuito Movilidad Salvando Vidas --POLIZA ESTABILIDAD ACTIVA</v>
          </cell>
          <cell r="AU3910">
            <v>44480</v>
          </cell>
          <cell r="AV3910" t="str">
            <v>POLIZA</v>
          </cell>
        </row>
        <row r="3911">
          <cell r="AP3911">
            <v>388741</v>
          </cell>
          <cell r="AQ3911">
            <v>9003472</v>
          </cell>
          <cell r="AR3911">
            <v>9</v>
          </cell>
          <cell r="AS3911">
            <v>42389</v>
          </cell>
          <cell r="AT3911" t="str">
            <v>SD Terminado Acciones de Movilidad UAERMV Circuito Movilidad Salvando Vidas -</v>
          </cell>
          <cell r="AU3911">
            <v>0</v>
          </cell>
          <cell r="AV3911" t="str">
            <v>VIABLE</v>
          </cell>
        </row>
        <row r="3912">
          <cell r="AP3912">
            <v>388832</v>
          </cell>
          <cell r="AQ3912">
            <v>9003510</v>
          </cell>
          <cell r="AR3912">
            <v>9</v>
          </cell>
          <cell r="AS3912">
            <v>0</v>
          </cell>
          <cell r="AT3912">
            <v>0</v>
          </cell>
          <cell r="AU3912">
            <v>0</v>
          </cell>
          <cell r="AV3912" t="str">
            <v>VIABLE</v>
          </cell>
        </row>
        <row r="3913">
          <cell r="AP3913">
            <v>388950</v>
          </cell>
          <cell r="AQ3913">
            <v>9003564</v>
          </cell>
          <cell r="AR3913">
            <v>9</v>
          </cell>
          <cell r="AS3913">
            <v>44480</v>
          </cell>
          <cell r="AT3913" t="str">
            <v>-POLIZA ESTABILIDAD ACTIVA</v>
          </cell>
          <cell r="AU3913">
            <v>0</v>
          </cell>
          <cell r="AV3913" t="str">
            <v>POLIZA</v>
          </cell>
        </row>
        <row r="3914">
          <cell r="AP3914">
            <v>91014342</v>
          </cell>
          <cell r="AQ3914">
            <v>50006479</v>
          </cell>
          <cell r="AR3914">
            <v>9</v>
          </cell>
          <cell r="AS3914">
            <v>0</v>
          </cell>
          <cell r="AT3914">
            <v>0</v>
          </cell>
          <cell r="AU3914">
            <v>0</v>
          </cell>
          <cell r="AV3914" t="str">
            <v>VIABLE</v>
          </cell>
        </row>
        <row r="3915">
          <cell r="AP3915">
            <v>390330</v>
          </cell>
          <cell r="AQ3915">
            <v>9004010</v>
          </cell>
          <cell r="AR3915">
            <v>9</v>
          </cell>
          <cell r="AS3915">
            <v>0</v>
          </cell>
          <cell r="AT3915">
            <v>0</v>
          </cell>
          <cell r="AU3915">
            <v>0</v>
          </cell>
          <cell r="AV3915" t="str">
            <v>VIABLE</v>
          </cell>
        </row>
        <row r="3916">
          <cell r="AP3916">
            <v>390383</v>
          </cell>
          <cell r="AQ3916">
            <v>9004023</v>
          </cell>
          <cell r="AR3916">
            <v>9</v>
          </cell>
          <cell r="AS3916">
            <v>0</v>
          </cell>
          <cell r="AT3916">
            <v>0</v>
          </cell>
          <cell r="AU3916">
            <v>0</v>
          </cell>
          <cell r="AV3916" t="str">
            <v>VIABLE</v>
          </cell>
        </row>
        <row r="3917">
          <cell r="AP3917">
            <v>390385</v>
          </cell>
          <cell r="AQ3917">
            <v>9004023</v>
          </cell>
          <cell r="AR3917">
            <v>9</v>
          </cell>
          <cell r="AS3917">
            <v>0</v>
          </cell>
          <cell r="AT3917">
            <v>0</v>
          </cell>
          <cell r="AU3917">
            <v>0</v>
          </cell>
          <cell r="AV3917" t="str">
            <v>VIABLE</v>
          </cell>
        </row>
        <row r="3918">
          <cell r="AP3918">
            <v>91014333</v>
          </cell>
          <cell r="AQ3918">
            <v>50006479</v>
          </cell>
          <cell r="AR3918">
            <v>9</v>
          </cell>
          <cell r="AS3918">
            <v>0</v>
          </cell>
          <cell r="AT3918">
            <v>0</v>
          </cell>
          <cell r="AU3918">
            <v>0</v>
          </cell>
          <cell r="AV3918" t="str">
            <v>VIABLE</v>
          </cell>
        </row>
        <row r="3919">
          <cell r="AP3919">
            <v>390332</v>
          </cell>
          <cell r="AQ3919">
            <v>9004010</v>
          </cell>
          <cell r="AR3919">
            <v>9</v>
          </cell>
          <cell r="AS3919">
            <v>0</v>
          </cell>
          <cell r="AT3919">
            <v>0</v>
          </cell>
          <cell r="AU3919">
            <v>0</v>
          </cell>
          <cell r="AV3919" t="str">
            <v>VIABLE</v>
          </cell>
        </row>
        <row r="3920">
          <cell r="AP3920">
            <v>472097</v>
          </cell>
          <cell r="AQ3920">
            <v>9004285</v>
          </cell>
          <cell r="AR3920">
            <v>9</v>
          </cell>
          <cell r="AS3920">
            <v>0</v>
          </cell>
          <cell r="AT3920">
            <v>0</v>
          </cell>
          <cell r="AU3920">
            <v>0</v>
          </cell>
          <cell r="AV3920" t="str">
            <v>VIABLE</v>
          </cell>
        </row>
        <row r="3921">
          <cell r="AP3921">
            <v>381340</v>
          </cell>
          <cell r="AQ3921">
            <v>9000536</v>
          </cell>
          <cell r="AR3921">
            <v>9</v>
          </cell>
          <cell r="AS3921">
            <v>0</v>
          </cell>
          <cell r="AT3921">
            <v>0</v>
          </cell>
          <cell r="AU3921">
            <v>0</v>
          </cell>
          <cell r="AV3921" t="str">
            <v>VIABLE</v>
          </cell>
        </row>
        <row r="3922">
          <cell r="AP3922">
            <v>381382</v>
          </cell>
          <cell r="AQ3922">
            <v>9000552</v>
          </cell>
          <cell r="AR3922">
            <v>9</v>
          </cell>
          <cell r="AS3922">
            <v>42361</v>
          </cell>
          <cell r="AT3922" t="str">
            <v>UMV-638-2013 Terminado Acciones de Movilidad UAERMV Circuito Movilidad  -</v>
          </cell>
          <cell r="AU3922">
            <v>0</v>
          </cell>
          <cell r="AV3922" t="str">
            <v>VIABLE</v>
          </cell>
        </row>
        <row r="3923">
          <cell r="AP3923">
            <v>381425</v>
          </cell>
          <cell r="AQ3923">
            <v>9000567</v>
          </cell>
          <cell r="AR3923">
            <v>9</v>
          </cell>
          <cell r="AS3923">
            <v>42361</v>
          </cell>
          <cell r="AT3923" t="str">
            <v>UMV-638-2013 Terminado Acciones de Movilidad UAERMV Circuito Movilidad  -</v>
          </cell>
          <cell r="AU3923">
            <v>0</v>
          </cell>
          <cell r="AV3923" t="str">
            <v>VIABLE</v>
          </cell>
        </row>
        <row r="3924">
          <cell r="AP3924">
            <v>381536</v>
          </cell>
          <cell r="AQ3924">
            <v>9000603</v>
          </cell>
          <cell r="AR3924">
            <v>9</v>
          </cell>
          <cell r="AS3924">
            <v>0</v>
          </cell>
          <cell r="AT3924">
            <v>0</v>
          </cell>
          <cell r="AU3924">
            <v>0</v>
          </cell>
          <cell r="AV3924" t="str">
            <v>VIABLE</v>
          </cell>
        </row>
        <row r="3925">
          <cell r="AP3925">
            <v>381303</v>
          </cell>
          <cell r="AQ3925">
            <v>9000522</v>
          </cell>
          <cell r="AR3925">
            <v>9</v>
          </cell>
          <cell r="AS3925">
            <v>42667</v>
          </cell>
          <cell r="AT3925" t="str">
            <v>SD Terminado Mantenimiento Periódico UAERMV Circuito Movilidad SD Intervenida 28/08/2014 Reporte depuración ejecución UMV-</v>
          </cell>
          <cell r="AU3925">
            <v>0</v>
          </cell>
          <cell r="AV3925" t="str">
            <v>UAERMV 2016</v>
          </cell>
        </row>
        <row r="3926">
          <cell r="AP3926">
            <v>381472</v>
          </cell>
          <cell r="AQ3926">
            <v>9000583</v>
          </cell>
          <cell r="AR3926">
            <v>9</v>
          </cell>
          <cell r="AS3926">
            <v>0</v>
          </cell>
          <cell r="AT3926">
            <v>0</v>
          </cell>
          <cell r="AU3926">
            <v>0</v>
          </cell>
          <cell r="AV3926" t="str">
            <v>VIABLE</v>
          </cell>
        </row>
        <row r="3927">
          <cell r="AP3927">
            <v>380110</v>
          </cell>
          <cell r="AQ3927">
            <v>9000043</v>
          </cell>
          <cell r="AR3927">
            <v>9</v>
          </cell>
          <cell r="AS3927">
            <v>0</v>
          </cell>
          <cell r="AT3927">
            <v>0</v>
          </cell>
          <cell r="AU3927">
            <v>0</v>
          </cell>
          <cell r="AV3927" t="str">
            <v>VIABLE</v>
          </cell>
        </row>
        <row r="3928">
          <cell r="AP3928">
            <v>380218</v>
          </cell>
          <cell r="AQ3928">
            <v>9000083</v>
          </cell>
          <cell r="AR3928">
            <v>9</v>
          </cell>
          <cell r="AS3928">
            <v>0</v>
          </cell>
          <cell r="AT3928">
            <v>0</v>
          </cell>
          <cell r="AU3928">
            <v>0</v>
          </cell>
          <cell r="AV3928" t="str">
            <v>VIABLE</v>
          </cell>
        </row>
        <row r="3929">
          <cell r="AP3929">
            <v>603078</v>
          </cell>
          <cell r="AQ3929">
            <v>9000048</v>
          </cell>
          <cell r="AR3929">
            <v>9</v>
          </cell>
          <cell r="AS3929">
            <v>0</v>
          </cell>
          <cell r="AT3929">
            <v>0</v>
          </cell>
          <cell r="AU3929">
            <v>0</v>
          </cell>
          <cell r="AV3929" t="str">
            <v>VIABLE</v>
          </cell>
        </row>
        <row r="3930">
          <cell r="AP3930">
            <v>380302</v>
          </cell>
          <cell r="AQ3930">
            <v>9000115</v>
          </cell>
          <cell r="AR3930">
            <v>9</v>
          </cell>
          <cell r="AS3930">
            <v>42534</v>
          </cell>
          <cell r="AT3930" t="str">
            <v>IDU-1806-2015 Terminado Mantenimiento Periódico IDU Arterial BRIGADA FASE I - MVA NO TRONCAL Y SITP -</v>
          </cell>
          <cell r="AU3930">
            <v>0</v>
          </cell>
          <cell r="AV3930" t="str">
            <v>IDU</v>
          </cell>
        </row>
        <row r="3931">
          <cell r="AP3931">
            <v>24120080</v>
          </cell>
          <cell r="AQ3931">
            <v>9000083</v>
          </cell>
          <cell r="AR3931">
            <v>9</v>
          </cell>
          <cell r="AS3931">
            <v>0</v>
          </cell>
          <cell r="AT3931">
            <v>0</v>
          </cell>
          <cell r="AU3931">
            <v>0</v>
          </cell>
          <cell r="AV3931" t="str">
            <v>VIABLE</v>
          </cell>
        </row>
        <row r="3932">
          <cell r="AP3932">
            <v>529592</v>
          </cell>
          <cell r="AQ3932">
            <v>50008973</v>
          </cell>
          <cell r="AR3932">
            <v>9</v>
          </cell>
          <cell r="AS3932">
            <v>0</v>
          </cell>
          <cell r="AT3932">
            <v>0</v>
          </cell>
          <cell r="AU3932">
            <v>0</v>
          </cell>
          <cell r="AV3932" t="str">
            <v>VIABLE</v>
          </cell>
        </row>
        <row r="3933">
          <cell r="AP3933">
            <v>380371</v>
          </cell>
          <cell r="AQ3933">
            <v>9000138</v>
          </cell>
          <cell r="AR3933">
            <v>9</v>
          </cell>
          <cell r="AS3933">
            <v>0</v>
          </cell>
          <cell r="AT3933">
            <v>0</v>
          </cell>
          <cell r="AU3933">
            <v>0</v>
          </cell>
          <cell r="AV3933" t="str">
            <v>VIABLE</v>
          </cell>
        </row>
        <row r="3934">
          <cell r="AP3934">
            <v>91014639</v>
          </cell>
          <cell r="AQ3934">
            <v>50008916</v>
          </cell>
          <cell r="AR3934">
            <v>9</v>
          </cell>
          <cell r="AS3934">
            <v>0</v>
          </cell>
          <cell r="AT3934">
            <v>0</v>
          </cell>
          <cell r="AU3934">
            <v>0</v>
          </cell>
          <cell r="AV3934" t="str">
            <v>VIABLE</v>
          </cell>
        </row>
        <row r="3935">
          <cell r="AP3935">
            <v>380158</v>
          </cell>
          <cell r="AQ3935">
            <v>9000059</v>
          </cell>
          <cell r="AR3935">
            <v>9</v>
          </cell>
          <cell r="AS3935">
            <v>0</v>
          </cell>
          <cell r="AT3935">
            <v>0</v>
          </cell>
          <cell r="AU3935">
            <v>0</v>
          </cell>
          <cell r="AV3935" t="str">
            <v>VIABLE</v>
          </cell>
        </row>
        <row r="3936">
          <cell r="AP3936">
            <v>603076</v>
          </cell>
          <cell r="AQ3936">
            <v>9000048</v>
          </cell>
          <cell r="AR3936">
            <v>9</v>
          </cell>
          <cell r="AS3936">
            <v>0</v>
          </cell>
          <cell r="AT3936">
            <v>0</v>
          </cell>
          <cell r="AU3936">
            <v>0</v>
          </cell>
          <cell r="AV3936" t="str">
            <v>VIABLE</v>
          </cell>
        </row>
        <row r="3937">
          <cell r="AP3937">
            <v>380221</v>
          </cell>
          <cell r="AQ3937">
            <v>9000084</v>
          </cell>
          <cell r="AR3937">
            <v>9</v>
          </cell>
          <cell r="AS3937">
            <v>42534</v>
          </cell>
          <cell r="AT3937" t="str">
            <v>IDU-1806-2015 Terminado Mantenimiento Periódico IDU Local BRIGADA FASE I - MVA NO TRONCAL Y SITP -</v>
          </cell>
          <cell r="AU3937">
            <v>0</v>
          </cell>
          <cell r="AV3937" t="str">
            <v>IDU</v>
          </cell>
        </row>
        <row r="3938">
          <cell r="AP3938">
            <v>520020</v>
          </cell>
          <cell r="AQ3938">
            <v>9003307</v>
          </cell>
          <cell r="AR3938">
            <v>9</v>
          </cell>
          <cell r="AS3938">
            <v>42389</v>
          </cell>
          <cell r="AT3938" t="str">
            <v>SD Terminado Acciones de Movilidad UAERMV Circuito Movilidad Salvando Vidas -</v>
          </cell>
          <cell r="AU3938">
            <v>0</v>
          </cell>
          <cell r="AV3938" t="str">
            <v>VIABLE</v>
          </cell>
        </row>
        <row r="3939">
          <cell r="AP3939">
            <v>388383</v>
          </cell>
          <cell r="AQ3939">
            <v>9003318</v>
          </cell>
          <cell r="AR3939">
            <v>9</v>
          </cell>
          <cell r="AS3939">
            <v>0</v>
          </cell>
          <cell r="AT3939">
            <v>0</v>
          </cell>
          <cell r="AU3939">
            <v>0</v>
          </cell>
          <cell r="AV3939" t="str">
            <v>VIABLE</v>
          </cell>
        </row>
        <row r="3940">
          <cell r="AP3940">
            <v>388511</v>
          </cell>
          <cell r="AQ3940">
            <v>9003382</v>
          </cell>
          <cell r="AR3940">
            <v>9</v>
          </cell>
          <cell r="AS3940">
            <v>42389</v>
          </cell>
          <cell r="AT3940" t="str">
            <v>SD Terminado Acciones de Movilidad UAERMV Circuito Movilidad Salvando Vidas -</v>
          </cell>
          <cell r="AU3940">
            <v>0</v>
          </cell>
          <cell r="AV3940" t="str">
            <v>VIABLE</v>
          </cell>
        </row>
        <row r="3941">
          <cell r="AP3941">
            <v>388454</v>
          </cell>
          <cell r="AQ3941">
            <v>9003353</v>
          </cell>
          <cell r="AR3941">
            <v>9</v>
          </cell>
          <cell r="AS3941">
            <v>42389</v>
          </cell>
          <cell r="AT3941" t="str">
            <v>SD Terminado Acciones de Movilidad UAERMV Circuito Movilidad Salvando Vidas -</v>
          </cell>
          <cell r="AU3941">
            <v>0</v>
          </cell>
          <cell r="AV3941" t="str">
            <v>VIABLE</v>
          </cell>
        </row>
        <row r="3942">
          <cell r="AP3942">
            <v>388331</v>
          </cell>
          <cell r="AQ3942">
            <v>9003297</v>
          </cell>
          <cell r="AR3942">
            <v>9</v>
          </cell>
          <cell r="AS3942">
            <v>42389</v>
          </cell>
          <cell r="AT3942" t="str">
            <v>SD Terminado Acciones de Movilidad UAERMV Circuito Movilidad Salvando Vidas -</v>
          </cell>
          <cell r="AU3942">
            <v>0</v>
          </cell>
          <cell r="AV3942" t="str">
            <v>VIABLE</v>
          </cell>
        </row>
        <row r="3943">
          <cell r="AP3943">
            <v>388587</v>
          </cell>
          <cell r="AQ3943">
            <v>9003411</v>
          </cell>
          <cell r="AR3943">
            <v>9</v>
          </cell>
          <cell r="AS3943">
            <v>42389</v>
          </cell>
          <cell r="AT3943" t="str">
            <v>SD Terminado Acciones de Movilidad UAERMV Circuito Movilidad Salvando Vidas --POLIZA ESTABILIDAD ACTIVA</v>
          </cell>
          <cell r="AU3943">
            <v>44480</v>
          </cell>
          <cell r="AV3943" t="str">
            <v>POLIZA</v>
          </cell>
        </row>
        <row r="3944">
          <cell r="AP3944">
            <v>388255</v>
          </cell>
          <cell r="AQ3944">
            <v>9003267</v>
          </cell>
          <cell r="AR3944">
            <v>9</v>
          </cell>
          <cell r="AS3944">
            <v>42389</v>
          </cell>
          <cell r="AT3944" t="str">
            <v>SD Terminado Acciones de Movilidad UAERMV Circuito Movilidad Salvando Vidas -</v>
          </cell>
          <cell r="AU3944">
            <v>0</v>
          </cell>
          <cell r="AV3944" t="str">
            <v>VIABLE</v>
          </cell>
        </row>
        <row r="3945">
          <cell r="AP3945">
            <v>389859</v>
          </cell>
          <cell r="AQ3945">
            <v>9003878</v>
          </cell>
          <cell r="AR3945">
            <v>9</v>
          </cell>
          <cell r="AS3945">
            <v>0</v>
          </cell>
          <cell r="AT3945">
            <v>0</v>
          </cell>
          <cell r="AU3945">
            <v>0</v>
          </cell>
          <cell r="AV3945" t="str">
            <v>VIABLE</v>
          </cell>
        </row>
        <row r="3946">
          <cell r="AP3946">
            <v>91014318</v>
          </cell>
          <cell r="AQ3946">
            <v>9003902</v>
          </cell>
          <cell r="AR3946">
            <v>9</v>
          </cell>
          <cell r="AS3946">
            <v>0</v>
          </cell>
          <cell r="AT3946">
            <v>0</v>
          </cell>
          <cell r="AU3946">
            <v>0</v>
          </cell>
          <cell r="AV3946" t="str">
            <v>VIABLE</v>
          </cell>
        </row>
        <row r="3947">
          <cell r="AP3947">
            <v>600245</v>
          </cell>
          <cell r="AQ3947">
            <v>9003879</v>
          </cell>
          <cell r="AR3947">
            <v>9</v>
          </cell>
          <cell r="AS3947">
            <v>0</v>
          </cell>
          <cell r="AT3947">
            <v>0</v>
          </cell>
          <cell r="AU3947">
            <v>0</v>
          </cell>
          <cell r="AV3947" t="str">
            <v>VIABLE</v>
          </cell>
        </row>
        <row r="3948">
          <cell r="AP3948">
            <v>600252</v>
          </cell>
          <cell r="AQ3948">
            <v>9003902</v>
          </cell>
          <cell r="AR3948">
            <v>9</v>
          </cell>
          <cell r="AS3948">
            <v>0</v>
          </cell>
          <cell r="AT3948">
            <v>0</v>
          </cell>
          <cell r="AU3948">
            <v>0</v>
          </cell>
          <cell r="AV3948" t="str">
            <v>VIABLE</v>
          </cell>
        </row>
        <row r="3949">
          <cell r="AP3949">
            <v>91014316</v>
          </cell>
          <cell r="AQ3949">
            <v>9003879</v>
          </cell>
          <cell r="AR3949">
            <v>9</v>
          </cell>
          <cell r="AS3949">
            <v>0</v>
          </cell>
          <cell r="AT3949">
            <v>0</v>
          </cell>
          <cell r="AU3949">
            <v>0</v>
          </cell>
          <cell r="AV3949" t="str">
            <v>VIABLE</v>
          </cell>
        </row>
        <row r="3950">
          <cell r="AP3950">
            <v>385041</v>
          </cell>
          <cell r="AQ3950">
            <v>9001915</v>
          </cell>
          <cell r="AR3950">
            <v>9</v>
          </cell>
          <cell r="AS3950">
            <v>42361</v>
          </cell>
          <cell r="AT3950" t="str">
            <v>UMV-638-2013 Terminado Acciones de Movilidad UAERMV Circuito Movilidad  -</v>
          </cell>
          <cell r="AU3950">
            <v>0</v>
          </cell>
          <cell r="AV3950" t="str">
            <v>VIABLE</v>
          </cell>
        </row>
        <row r="3951">
          <cell r="AP3951">
            <v>472098</v>
          </cell>
          <cell r="AQ3951">
            <v>9004287</v>
          </cell>
          <cell r="AR3951">
            <v>9</v>
          </cell>
          <cell r="AS3951">
            <v>42361</v>
          </cell>
          <cell r="AT3951" t="str">
            <v>UMV-638-2013 Terminado Acciones de Movilidad UAERMV Circuito Movilidad  -</v>
          </cell>
          <cell r="AU3951">
            <v>0</v>
          </cell>
          <cell r="AV3951" t="str">
            <v>VIABLE</v>
          </cell>
        </row>
        <row r="3952">
          <cell r="AP3952">
            <v>384270</v>
          </cell>
          <cell r="AQ3952">
            <v>9001643</v>
          </cell>
          <cell r="AR3952">
            <v>9</v>
          </cell>
          <cell r="AS3952">
            <v>0</v>
          </cell>
          <cell r="AT3952">
            <v>0</v>
          </cell>
          <cell r="AU3952">
            <v>0</v>
          </cell>
          <cell r="AV3952" t="str">
            <v>VIABLE</v>
          </cell>
        </row>
        <row r="3953">
          <cell r="AP3953">
            <v>383954</v>
          </cell>
          <cell r="AQ3953">
            <v>9001514</v>
          </cell>
          <cell r="AR3953">
            <v>9</v>
          </cell>
          <cell r="AS3953">
            <v>42342</v>
          </cell>
          <cell r="AT3953" t="str">
            <v>IDU-138-2007 Terminado Construcción IDU Circuito Movilidad  -</v>
          </cell>
          <cell r="AU3953">
            <v>0</v>
          </cell>
          <cell r="AV3953" t="str">
            <v>IDU</v>
          </cell>
        </row>
        <row r="3954">
          <cell r="AP3954">
            <v>901507</v>
          </cell>
          <cell r="AQ3954">
            <v>30001254</v>
          </cell>
          <cell r="AR3954">
            <v>9</v>
          </cell>
          <cell r="AS3954">
            <v>43748</v>
          </cell>
          <cell r="AT3954" t="str">
            <v>Anden 3-POLIZA ESTABILIDAD ACTIVA</v>
          </cell>
          <cell r="AU3954">
            <v>0</v>
          </cell>
          <cell r="AV3954" t="str">
            <v>VIABLE</v>
          </cell>
        </row>
        <row r="3955">
          <cell r="AP3955">
            <v>91024736</v>
          </cell>
          <cell r="AQ3955">
            <v>9003052</v>
          </cell>
          <cell r="AR3955">
            <v>9</v>
          </cell>
          <cell r="AS3955">
            <v>0</v>
          </cell>
          <cell r="AT3955">
            <v>0</v>
          </cell>
          <cell r="AU3955">
            <v>0</v>
          </cell>
          <cell r="AV3955" t="str">
            <v>VIABLE</v>
          </cell>
        </row>
        <row r="3956">
          <cell r="AP3956">
            <v>91014442</v>
          </cell>
          <cell r="AQ3956">
            <v>50009240</v>
          </cell>
          <cell r="AR3956">
            <v>9</v>
          </cell>
          <cell r="AS3956">
            <v>43297</v>
          </cell>
          <cell r="AT3956" t="str">
            <v>anden1, calzada2, anden3-POLIZA ESTABILIDAD ACTIVA</v>
          </cell>
          <cell r="AU3956">
            <v>0</v>
          </cell>
          <cell r="AV3956" t="str">
            <v>POLIZA</v>
          </cell>
        </row>
        <row r="3957">
          <cell r="AP3957">
            <v>91014439</v>
          </cell>
          <cell r="AQ3957">
            <v>50009237</v>
          </cell>
          <cell r="AR3957">
            <v>9</v>
          </cell>
          <cell r="AS3957">
            <v>43297</v>
          </cell>
          <cell r="AT3957" t="str">
            <v>anden1, calzada2, anden3-POLIZA ESTABILIDAD ACTIVA</v>
          </cell>
          <cell r="AU3957">
            <v>0</v>
          </cell>
          <cell r="AV3957" t="str">
            <v>POLIZA</v>
          </cell>
        </row>
        <row r="3958">
          <cell r="AP3958">
            <v>91014447</v>
          </cell>
          <cell r="AQ3958">
            <v>50007081</v>
          </cell>
          <cell r="AR3958">
            <v>9</v>
          </cell>
          <cell r="AS3958">
            <v>43118</v>
          </cell>
          <cell r="AT3958" t="str">
            <v>Anden3 Calzada2-POLIZA ESTABILIDAD ACTIVA</v>
          </cell>
          <cell r="AU3958">
            <v>0</v>
          </cell>
          <cell r="AV3958" t="str">
            <v>POLIZA</v>
          </cell>
        </row>
        <row r="3959">
          <cell r="AP3959">
            <v>91014441</v>
          </cell>
          <cell r="AQ3959">
            <v>50009241</v>
          </cell>
          <cell r="AR3959">
            <v>9</v>
          </cell>
          <cell r="AS3959">
            <v>43297</v>
          </cell>
          <cell r="AT3959" t="str">
            <v>anden1, calzada2, anden3-POLIZA ESTABILIDAD ACTIVA</v>
          </cell>
          <cell r="AU3959">
            <v>0</v>
          </cell>
          <cell r="AV3959" t="str">
            <v>POLIZA</v>
          </cell>
        </row>
        <row r="3960">
          <cell r="AP3960">
            <v>91024735</v>
          </cell>
          <cell r="AQ3960">
            <v>9004712</v>
          </cell>
          <cell r="AR3960">
            <v>9</v>
          </cell>
          <cell r="AS3960">
            <v>0</v>
          </cell>
          <cell r="AT3960">
            <v>0</v>
          </cell>
          <cell r="AU3960">
            <v>0</v>
          </cell>
          <cell r="AV3960" t="str">
            <v>VIABLE</v>
          </cell>
        </row>
        <row r="3961">
          <cell r="AP3961">
            <v>91014449</v>
          </cell>
          <cell r="AQ3961">
            <v>50004799</v>
          </cell>
          <cell r="AR3961">
            <v>9</v>
          </cell>
          <cell r="AS3961">
            <v>43118</v>
          </cell>
          <cell r="AT3961" t="str">
            <v>Anden3 Calzada2-POLIZA ESTABILIDAD ACTIVA</v>
          </cell>
          <cell r="AU3961">
            <v>0</v>
          </cell>
          <cell r="AV3961" t="str">
            <v>POLIZA</v>
          </cell>
        </row>
        <row r="3962">
          <cell r="AP3962">
            <v>387248</v>
          </cell>
          <cell r="AQ3962">
            <v>9002863</v>
          </cell>
          <cell r="AR3962">
            <v>9</v>
          </cell>
          <cell r="AS3962">
            <v>0</v>
          </cell>
          <cell r="AT3962">
            <v>0</v>
          </cell>
          <cell r="AU3962">
            <v>0</v>
          </cell>
          <cell r="AV3962" t="str">
            <v>VIABLE</v>
          </cell>
        </row>
        <row r="3963">
          <cell r="AP3963">
            <v>386978</v>
          </cell>
          <cell r="AQ3963">
            <v>9002729</v>
          </cell>
          <cell r="AR3963">
            <v>9</v>
          </cell>
          <cell r="AS3963">
            <v>0</v>
          </cell>
          <cell r="AT3963">
            <v>0</v>
          </cell>
          <cell r="AU3963">
            <v>0</v>
          </cell>
          <cell r="AV3963" t="str">
            <v>VIABLE</v>
          </cell>
        </row>
        <row r="3964">
          <cell r="AP3964">
            <v>387100</v>
          </cell>
          <cell r="AQ3964">
            <v>9002792</v>
          </cell>
          <cell r="AR3964">
            <v>9</v>
          </cell>
          <cell r="AS3964">
            <v>42389</v>
          </cell>
          <cell r="AT3964" t="str">
            <v>SD Terminado Acciones de Movilidad UAERMV Local Salvando Vidas -</v>
          </cell>
          <cell r="AU3964">
            <v>0</v>
          </cell>
          <cell r="AV3964" t="str">
            <v>VIABLE</v>
          </cell>
        </row>
        <row r="3965">
          <cell r="AP3965">
            <v>91017963</v>
          </cell>
          <cell r="AQ3965">
            <v>9002715</v>
          </cell>
          <cell r="AR3965">
            <v>9</v>
          </cell>
          <cell r="AS3965">
            <v>40575</v>
          </cell>
          <cell r="AT3965" t="str">
            <v>SD Terminado Mantenimiento Periódico UAERMV Circuito Movilidad  -</v>
          </cell>
          <cell r="AU3965">
            <v>0</v>
          </cell>
          <cell r="AV3965" t="str">
            <v>VIABLE</v>
          </cell>
        </row>
        <row r="3966">
          <cell r="AP3966">
            <v>382531</v>
          </cell>
          <cell r="AQ3966">
            <v>9000998</v>
          </cell>
          <cell r="AR3966">
            <v>9</v>
          </cell>
          <cell r="AS3966">
            <v>42313</v>
          </cell>
          <cell r="AT3966" t="str">
            <v>IDU-1692-2014 Terminado Mantenimiento Rutinario IDU Circuito Movilidad  --POLIZA ESTABILIDAD ACTIVA</v>
          </cell>
          <cell r="AU3966">
            <v>44480</v>
          </cell>
          <cell r="AV3966" t="str">
            <v>IDU</v>
          </cell>
        </row>
        <row r="3967">
          <cell r="AP3967">
            <v>382093</v>
          </cell>
          <cell r="AQ3967">
            <v>9000837</v>
          </cell>
          <cell r="AR3967">
            <v>9</v>
          </cell>
          <cell r="AS3967">
            <v>42313</v>
          </cell>
          <cell r="AT3967" t="str">
            <v>IDU-1897-2014 En Ejecución Rehabilitación IDU Local  --POLIZA ESTABILIDAD ACTIVA</v>
          </cell>
          <cell r="AU3967">
            <v>44480</v>
          </cell>
          <cell r="AV3967" t="str">
            <v>IDU</v>
          </cell>
        </row>
        <row r="3968">
          <cell r="AP3968">
            <v>91014648</v>
          </cell>
          <cell r="AQ3968">
            <v>9000948</v>
          </cell>
          <cell r="AR3968">
            <v>9</v>
          </cell>
          <cell r="AS3968">
            <v>0</v>
          </cell>
          <cell r="AT3968">
            <v>0</v>
          </cell>
          <cell r="AU3968">
            <v>0</v>
          </cell>
          <cell r="AV3968" t="str">
            <v>VIABLE</v>
          </cell>
        </row>
        <row r="3969">
          <cell r="AP3969">
            <v>382257</v>
          </cell>
          <cell r="AQ3969">
            <v>9000901</v>
          </cell>
          <cell r="AR3969">
            <v>9</v>
          </cell>
          <cell r="AS3969">
            <v>44480</v>
          </cell>
          <cell r="AT3969" t="str">
            <v>-POLIZA ESTABILIDAD ACTIVA</v>
          </cell>
          <cell r="AU3969">
            <v>0</v>
          </cell>
          <cell r="AV3969" t="str">
            <v>POLIZA</v>
          </cell>
        </row>
        <row r="3970">
          <cell r="AP3970">
            <v>382917</v>
          </cell>
          <cell r="AQ3970">
            <v>9001142</v>
          </cell>
          <cell r="AR3970">
            <v>9</v>
          </cell>
          <cell r="AS3970">
            <v>42313</v>
          </cell>
          <cell r="AT3970" t="str">
            <v>IDU-1692-2014 Terminado Mantenimiento Rutinario IDU Circuito Movilidad  --POLIZA ESTABILIDAD ACTIVA</v>
          </cell>
          <cell r="AU3970">
            <v>44480</v>
          </cell>
          <cell r="AV3970" t="str">
            <v>IDU</v>
          </cell>
        </row>
        <row r="3971">
          <cell r="AP3971">
            <v>385038</v>
          </cell>
          <cell r="AQ3971">
            <v>9001914</v>
          </cell>
          <cell r="AR3971">
            <v>9</v>
          </cell>
          <cell r="AS3971">
            <v>42515</v>
          </cell>
          <cell r="AT3971" t="str">
            <v>IDU-2128-2013 Terminado Diagnostico IDU Circuito Movilidad SD -</v>
          </cell>
          <cell r="AU3971">
            <v>0</v>
          </cell>
          <cell r="AV3971" t="str">
            <v>VIABLE</v>
          </cell>
        </row>
        <row r="3972">
          <cell r="AP3972">
            <v>385316</v>
          </cell>
          <cell r="AQ3972">
            <v>9002021</v>
          </cell>
          <cell r="AR3972">
            <v>9</v>
          </cell>
          <cell r="AS3972">
            <v>42515</v>
          </cell>
          <cell r="AT3972" t="str">
            <v>IDU-2128-2013 Terminado Diagnostico IDU Circuito Movilidad SD -</v>
          </cell>
          <cell r="AU3972">
            <v>0</v>
          </cell>
          <cell r="AV3972" t="str">
            <v>IDU</v>
          </cell>
        </row>
        <row r="3973">
          <cell r="AP3973">
            <v>385129</v>
          </cell>
          <cell r="AQ3973">
            <v>9001948</v>
          </cell>
          <cell r="AR3973">
            <v>9</v>
          </cell>
          <cell r="AS3973">
            <v>42515</v>
          </cell>
          <cell r="AT3973" t="str">
            <v>IDU-2128-2013 Terminado Diagnostico IDU Circuito Movilidad SD -</v>
          </cell>
          <cell r="AU3973">
            <v>0</v>
          </cell>
          <cell r="AV3973" t="str">
            <v>IDU</v>
          </cell>
        </row>
        <row r="3974">
          <cell r="AP3974">
            <v>472049</v>
          </cell>
          <cell r="AQ3974">
            <v>9004233</v>
          </cell>
          <cell r="AR3974">
            <v>9</v>
          </cell>
          <cell r="AS3974">
            <v>42515</v>
          </cell>
          <cell r="AT3974" t="str">
            <v>IDU-2128-2013 Terminado Conservacion IDU Circuito Movilidad SD -Calzada2-POLIZA ESTABILIDAD ACTIVA</v>
          </cell>
          <cell r="AU3974">
            <v>43439</v>
          </cell>
          <cell r="AV3974" t="str">
            <v>IDU</v>
          </cell>
        </row>
        <row r="3975">
          <cell r="AP3975">
            <v>384491</v>
          </cell>
          <cell r="AQ3975">
            <v>9001720</v>
          </cell>
          <cell r="AR3975">
            <v>9</v>
          </cell>
          <cell r="AS3975">
            <v>42313</v>
          </cell>
          <cell r="AT3975" t="str">
            <v>IDU-74-2008 Terminado Rehabilitación IDU Circuito Movilidad  -Calzada2-POLIZA ESTABILIDAD ACTIVA</v>
          </cell>
          <cell r="AU3975">
            <v>43439</v>
          </cell>
          <cell r="AV3975" t="str">
            <v>IDU</v>
          </cell>
        </row>
        <row r="3976">
          <cell r="AP3976">
            <v>472048</v>
          </cell>
          <cell r="AQ3976">
            <v>9004232</v>
          </cell>
          <cell r="AR3976">
            <v>9</v>
          </cell>
          <cell r="AS3976">
            <v>42313</v>
          </cell>
          <cell r="AT3976" t="str">
            <v>IDU-74-2008 Terminado Rehabilitación IDU Circuito Movilidad  -Calzada2-POLIZA ESTABILIDAD ACTIVA</v>
          </cell>
          <cell r="AU3976">
            <v>43439</v>
          </cell>
          <cell r="AV3976" t="str">
            <v>IDU</v>
          </cell>
        </row>
        <row r="3977">
          <cell r="AP3977">
            <v>390273</v>
          </cell>
          <cell r="AQ3977">
            <v>9003995</v>
          </cell>
          <cell r="AR3977">
            <v>9</v>
          </cell>
          <cell r="AS3977">
            <v>0</v>
          </cell>
          <cell r="AT3977">
            <v>0</v>
          </cell>
          <cell r="AU3977">
            <v>0</v>
          </cell>
          <cell r="AV3977" t="str">
            <v>VIABLE</v>
          </cell>
        </row>
        <row r="3978">
          <cell r="AP3978">
            <v>390201</v>
          </cell>
          <cell r="AQ3978">
            <v>9003975</v>
          </cell>
          <cell r="AR3978">
            <v>9</v>
          </cell>
          <cell r="AS3978">
            <v>0</v>
          </cell>
          <cell r="AT3978">
            <v>0</v>
          </cell>
          <cell r="AU3978">
            <v>0</v>
          </cell>
          <cell r="AV3978" t="str">
            <v>VIABLE</v>
          </cell>
        </row>
        <row r="3979">
          <cell r="AP3979">
            <v>390156</v>
          </cell>
          <cell r="AQ3979">
            <v>9003963</v>
          </cell>
          <cell r="AR3979">
            <v>9</v>
          </cell>
          <cell r="AS3979">
            <v>0</v>
          </cell>
          <cell r="AT3979">
            <v>0</v>
          </cell>
          <cell r="AU3979">
            <v>0</v>
          </cell>
          <cell r="AV3979" t="str">
            <v>VIABLE</v>
          </cell>
        </row>
        <row r="3980">
          <cell r="AP3980">
            <v>390239</v>
          </cell>
          <cell r="AQ3980">
            <v>9003985</v>
          </cell>
          <cell r="AR3980">
            <v>9</v>
          </cell>
          <cell r="AS3980">
            <v>0</v>
          </cell>
          <cell r="AT3980">
            <v>0</v>
          </cell>
          <cell r="AU3980">
            <v>0</v>
          </cell>
          <cell r="AV3980" t="str">
            <v>VIABLE</v>
          </cell>
        </row>
        <row r="3981">
          <cell r="AP3981">
            <v>387595</v>
          </cell>
          <cell r="AQ3981">
            <v>9003016</v>
          </cell>
          <cell r="AR3981">
            <v>9</v>
          </cell>
          <cell r="AS3981">
            <v>42361</v>
          </cell>
          <cell r="AT3981" t="str">
            <v>UMV-638-2013 Terminado Acciones de Movilidad UAERMV Circuito Movilidad  -</v>
          </cell>
          <cell r="AU3981">
            <v>0</v>
          </cell>
          <cell r="AV3981" t="str">
            <v>VIABLE</v>
          </cell>
        </row>
        <row r="3982">
          <cell r="AP3982">
            <v>387371</v>
          </cell>
          <cell r="AQ3982">
            <v>9002921</v>
          </cell>
          <cell r="AR3982">
            <v>9</v>
          </cell>
          <cell r="AS3982">
            <v>0</v>
          </cell>
          <cell r="AT3982">
            <v>0</v>
          </cell>
          <cell r="AU3982">
            <v>0</v>
          </cell>
          <cell r="AV3982" t="str">
            <v>VIABLE</v>
          </cell>
        </row>
        <row r="3983">
          <cell r="AP3983">
            <v>387470</v>
          </cell>
          <cell r="AQ3983">
            <v>9002970</v>
          </cell>
          <cell r="AR3983">
            <v>9</v>
          </cell>
          <cell r="AS3983">
            <v>0</v>
          </cell>
          <cell r="AT3983">
            <v>0</v>
          </cell>
          <cell r="AU3983">
            <v>0</v>
          </cell>
          <cell r="AV3983" t="str">
            <v>VIABLE</v>
          </cell>
        </row>
        <row r="3984">
          <cell r="AP3984">
            <v>387004</v>
          </cell>
          <cell r="AQ3984">
            <v>9002742</v>
          </cell>
          <cell r="AR3984">
            <v>9</v>
          </cell>
          <cell r="AS3984">
            <v>0</v>
          </cell>
          <cell r="AT3984">
            <v>0</v>
          </cell>
          <cell r="AU3984">
            <v>0</v>
          </cell>
          <cell r="AV3984" t="str">
            <v>VIABLE</v>
          </cell>
        </row>
        <row r="3985">
          <cell r="AP3985">
            <v>387117</v>
          </cell>
          <cell r="AQ3985">
            <v>9002804</v>
          </cell>
          <cell r="AR3985">
            <v>9</v>
          </cell>
          <cell r="AS3985">
            <v>0</v>
          </cell>
          <cell r="AT3985">
            <v>0</v>
          </cell>
          <cell r="AU3985">
            <v>0</v>
          </cell>
          <cell r="AV3985" t="str">
            <v>VIABLE</v>
          </cell>
        </row>
        <row r="3986">
          <cell r="AP3986">
            <v>387258</v>
          </cell>
          <cell r="AQ3986">
            <v>9002865</v>
          </cell>
          <cell r="AR3986">
            <v>9</v>
          </cell>
          <cell r="AS3986">
            <v>0</v>
          </cell>
          <cell r="AT3986">
            <v>0</v>
          </cell>
          <cell r="AU3986">
            <v>0</v>
          </cell>
          <cell r="AV3986" t="str">
            <v>VIABLE</v>
          </cell>
        </row>
        <row r="3987">
          <cell r="AP3987">
            <v>386804</v>
          </cell>
          <cell r="AQ3987">
            <v>9002638</v>
          </cell>
          <cell r="AR3987">
            <v>9</v>
          </cell>
          <cell r="AS3987">
            <v>0</v>
          </cell>
          <cell r="AT3987">
            <v>0</v>
          </cell>
          <cell r="AU3987">
            <v>0</v>
          </cell>
          <cell r="AV3987" t="str">
            <v>VIABLE</v>
          </cell>
        </row>
        <row r="3988">
          <cell r="AP3988">
            <v>386802</v>
          </cell>
          <cell r="AQ3988">
            <v>9002638</v>
          </cell>
          <cell r="AR3988">
            <v>9</v>
          </cell>
          <cell r="AS3988">
            <v>0</v>
          </cell>
          <cell r="AT3988">
            <v>0</v>
          </cell>
          <cell r="AU3988">
            <v>0</v>
          </cell>
          <cell r="AV3988" t="str">
            <v>VIABLE</v>
          </cell>
        </row>
        <row r="3989">
          <cell r="AP3989">
            <v>387468</v>
          </cell>
          <cell r="AQ3989">
            <v>9002970</v>
          </cell>
          <cell r="AR3989">
            <v>9</v>
          </cell>
          <cell r="AS3989">
            <v>0</v>
          </cell>
          <cell r="AT3989">
            <v>0</v>
          </cell>
          <cell r="AU3989">
            <v>0</v>
          </cell>
          <cell r="AV3989" t="str">
            <v>VIABLE</v>
          </cell>
        </row>
        <row r="3990">
          <cell r="AP3990">
            <v>482138</v>
          </cell>
          <cell r="AQ3990">
            <v>9002661</v>
          </cell>
          <cell r="AR3990">
            <v>9</v>
          </cell>
          <cell r="AS3990">
            <v>0</v>
          </cell>
          <cell r="AT3990">
            <v>0</v>
          </cell>
          <cell r="AU3990">
            <v>0</v>
          </cell>
          <cell r="AV3990" t="str">
            <v>VIABLE</v>
          </cell>
        </row>
        <row r="3991">
          <cell r="AP3991">
            <v>387256</v>
          </cell>
          <cell r="AQ3991">
            <v>9002865</v>
          </cell>
          <cell r="AR3991">
            <v>9</v>
          </cell>
          <cell r="AS3991">
            <v>0</v>
          </cell>
          <cell r="AT3991">
            <v>0</v>
          </cell>
          <cell r="AU3991">
            <v>0</v>
          </cell>
          <cell r="AV3991" t="str">
            <v>VIABLE</v>
          </cell>
        </row>
        <row r="3992">
          <cell r="AP3992">
            <v>387002</v>
          </cell>
          <cell r="AQ3992">
            <v>9002742</v>
          </cell>
          <cell r="AR3992">
            <v>9</v>
          </cell>
          <cell r="AS3992">
            <v>0</v>
          </cell>
          <cell r="AT3992">
            <v>0</v>
          </cell>
          <cell r="AU3992">
            <v>0</v>
          </cell>
          <cell r="AV3992" t="str">
            <v>VIABLE</v>
          </cell>
        </row>
        <row r="3993">
          <cell r="AP3993">
            <v>386852</v>
          </cell>
          <cell r="AQ3993">
            <v>9002660</v>
          </cell>
          <cell r="AR3993">
            <v>9</v>
          </cell>
          <cell r="AS3993">
            <v>0</v>
          </cell>
          <cell r="AT3993">
            <v>0</v>
          </cell>
          <cell r="AU3993">
            <v>0</v>
          </cell>
          <cell r="AV3993" t="str">
            <v>VIABLE</v>
          </cell>
        </row>
        <row r="3994">
          <cell r="AP3994">
            <v>387597</v>
          </cell>
          <cell r="AQ3994">
            <v>9003016</v>
          </cell>
          <cell r="AR3994">
            <v>9</v>
          </cell>
          <cell r="AS3994">
            <v>42361</v>
          </cell>
          <cell r="AT3994" t="str">
            <v>UMV-638-2013 Terminado Acciones de Movilidad UAERMV Circuito Movilidad  -</v>
          </cell>
          <cell r="AU3994">
            <v>0</v>
          </cell>
          <cell r="AV3994" t="str">
            <v>VIABLE</v>
          </cell>
        </row>
        <row r="3995">
          <cell r="AP3995">
            <v>386890</v>
          </cell>
          <cell r="AQ3995">
            <v>9002680</v>
          </cell>
          <cell r="AR3995">
            <v>9</v>
          </cell>
          <cell r="AS3995">
            <v>42313</v>
          </cell>
          <cell r="AT3995" t="str">
            <v>IDU-062-2012 Terminado Rehabilitación IDU Circuito Movilidad  -Calzada 2-POLIZA ESTABILIDAD ACTIVA</v>
          </cell>
          <cell r="AU3995">
            <v>44018</v>
          </cell>
          <cell r="AV3995" t="str">
            <v>IDU</v>
          </cell>
        </row>
        <row r="3996">
          <cell r="AP3996">
            <v>386888</v>
          </cell>
          <cell r="AQ3996">
            <v>9002680</v>
          </cell>
          <cell r="AR3996">
            <v>9</v>
          </cell>
          <cell r="AS3996">
            <v>44018</v>
          </cell>
          <cell r="AT3996" t="str">
            <v>Calzada 2-POLIZA ESTABILIDAD ACTIVA</v>
          </cell>
          <cell r="AU3996">
            <v>0</v>
          </cell>
          <cell r="AV3996" t="str">
            <v>POLIZA</v>
          </cell>
        </row>
        <row r="3997">
          <cell r="AP3997">
            <v>387119</v>
          </cell>
          <cell r="AQ3997">
            <v>9002804</v>
          </cell>
          <cell r="AR3997">
            <v>9</v>
          </cell>
          <cell r="AS3997">
            <v>42762</v>
          </cell>
          <cell r="AT3997" t="str">
            <v>SD Terminado Acciones de Movilidad UAERMV Circuito Movilidad Salvando Vidas -</v>
          </cell>
          <cell r="AU3997">
            <v>0</v>
          </cell>
          <cell r="AV3997" t="str">
            <v>VIABLE</v>
          </cell>
        </row>
        <row r="3998">
          <cell r="AP3998">
            <v>387369</v>
          </cell>
          <cell r="AQ3998">
            <v>9002921</v>
          </cell>
          <cell r="AR3998">
            <v>9</v>
          </cell>
          <cell r="AS3998">
            <v>0</v>
          </cell>
          <cell r="AT3998">
            <v>0</v>
          </cell>
          <cell r="AU3998">
            <v>0</v>
          </cell>
          <cell r="AV3998" t="str">
            <v>VIABLE</v>
          </cell>
        </row>
        <row r="3999">
          <cell r="AP3999">
            <v>381809</v>
          </cell>
          <cell r="AQ3999">
            <v>9000708</v>
          </cell>
          <cell r="AR3999">
            <v>9</v>
          </cell>
          <cell r="AS3999">
            <v>0</v>
          </cell>
          <cell r="AT3999">
            <v>0</v>
          </cell>
          <cell r="AU3999">
            <v>0</v>
          </cell>
          <cell r="AV3999" t="str">
            <v>VIABLE</v>
          </cell>
        </row>
        <row r="4000">
          <cell r="AP4000">
            <v>381859</v>
          </cell>
          <cell r="AQ4000">
            <v>9000735</v>
          </cell>
          <cell r="AR4000">
            <v>9</v>
          </cell>
          <cell r="AS4000">
            <v>0</v>
          </cell>
          <cell r="AT4000">
            <v>0</v>
          </cell>
          <cell r="AU4000">
            <v>0</v>
          </cell>
          <cell r="AV4000" t="str">
            <v>VIABLE</v>
          </cell>
        </row>
        <row r="4001">
          <cell r="AP4001">
            <v>381954</v>
          </cell>
          <cell r="AQ4001">
            <v>9000777</v>
          </cell>
          <cell r="AR4001">
            <v>9</v>
          </cell>
          <cell r="AS4001">
            <v>0</v>
          </cell>
          <cell r="AT4001">
            <v>0</v>
          </cell>
          <cell r="AU4001">
            <v>0</v>
          </cell>
          <cell r="AV4001" t="str">
            <v>VIABLE</v>
          </cell>
        </row>
        <row r="4002">
          <cell r="AP4002">
            <v>381812</v>
          </cell>
          <cell r="AQ4002">
            <v>9000709</v>
          </cell>
          <cell r="AR4002">
            <v>9</v>
          </cell>
          <cell r="AS4002">
            <v>0</v>
          </cell>
          <cell r="AT4002">
            <v>0</v>
          </cell>
          <cell r="AU4002">
            <v>0</v>
          </cell>
          <cell r="AV4002" t="str">
            <v>VIABLE</v>
          </cell>
        </row>
        <row r="4003">
          <cell r="AP4003">
            <v>381934</v>
          </cell>
          <cell r="AQ4003">
            <v>9000769</v>
          </cell>
          <cell r="AR4003">
            <v>9</v>
          </cell>
          <cell r="AS4003">
            <v>0</v>
          </cell>
          <cell r="AT4003">
            <v>0</v>
          </cell>
          <cell r="AU4003">
            <v>0</v>
          </cell>
          <cell r="AV4003" t="str">
            <v>VIABLE</v>
          </cell>
        </row>
        <row r="4004">
          <cell r="AP4004">
            <v>382088</v>
          </cell>
          <cell r="AQ4004">
            <v>9000836</v>
          </cell>
          <cell r="AR4004">
            <v>9</v>
          </cell>
          <cell r="AS4004">
            <v>0</v>
          </cell>
          <cell r="AT4004">
            <v>0</v>
          </cell>
          <cell r="AU4004">
            <v>0</v>
          </cell>
          <cell r="AV4004" t="str">
            <v>VIABLE</v>
          </cell>
        </row>
        <row r="4005">
          <cell r="AP4005">
            <v>382020</v>
          </cell>
          <cell r="AQ4005">
            <v>9000809</v>
          </cell>
          <cell r="AR4005">
            <v>9</v>
          </cell>
          <cell r="AS4005">
            <v>0</v>
          </cell>
          <cell r="AT4005">
            <v>0</v>
          </cell>
          <cell r="AU4005">
            <v>0</v>
          </cell>
          <cell r="AV4005" t="str">
            <v>VIABLE</v>
          </cell>
        </row>
        <row r="4006">
          <cell r="AP4006">
            <v>382116</v>
          </cell>
          <cell r="AQ4006">
            <v>9000845</v>
          </cell>
          <cell r="AR4006">
            <v>9</v>
          </cell>
          <cell r="AS4006">
            <v>0</v>
          </cell>
          <cell r="AT4006">
            <v>0</v>
          </cell>
          <cell r="AU4006">
            <v>0</v>
          </cell>
          <cell r="AV4006" t="str">
            <v>VIABLE</v>
          </cell>
        </row>
        <row r="4007">
          <cell r="AP4007">
            <v>382630</v>
          </cell>
          <cell r="AQ4007">
            <v>9001038</v>
          </cell>
          <cell r="AR4007">
            <v>9</v>
          </cell>
          <cell r="AS4007">
            <v>0</v>
          </cell>
          <cell r="AT4007">
            <v>0</v>
          </cell>
          <cell r="AU4007">
            <v>0</v>
          </cell>
          <cell r="AV4007" t="str">
            <v>VIABLE</v>
          </cell>
        </row>
        <row r="4008">
          <cell r="AP4008">
            <v>380200</v>
          </cell>
          <cell r="AQ4008">
            <v>9000077</v>
          </cell>
          <cell r="AR4008">
            <v>9</v>
          </cell>
          <cell r="AS4008">
            <v>0</v>
          </cell>
          <cell r="AT4008">
            <v>0</v>
          </cell>
          <cell r="AU4008">
            <v>0</v>
          </cell>
          <cell r="AV4008" t="str">
            <v>VIABLE</v>
          </cell>
        </row>
        <row r="4009">
          <cell r="AP4009">
            <v>380281</v>
          </cell>
          <cell r="AQ4009">
            <v>9000107</v>
          </cell>
          <cell r="AR4009">
            <v>9</v>
          </cell>
          <cell r="AS4009">
            <v>0</v>
          </cell>
          <cell r="AT4009">
            <v>0</v>
          </cell>
          <cell r="AU4009">
            <v>0</v>
          </cell>
          <cell r="AV4009" t="str">
            <v>VIABLE</v>
          </cell>
        </row>
        <row r="4010">
          <cell r="AP4010">
            <v>380299</v>
          </cell>
          <cell r="AQ4010">
            <v>9000114</v>
          </cell>
          <cell r="AR4010">
            <v>9</v>
          </cell>
          <cell r="AS4010">
            <v>0</v>
          </cell>
          <cell r="AT4010">
            <v>0</v>
          </cell>
          <cell r="AU4010">
            <v>0</v>
          </cell>
          <cell r="AV4010" t="str">
            <v>VIABLE</v>
          </cell>
        </row>
        <row r="4011">
          <cell r="AP4011">
            <v>380146</v>
          </cell>
          <cell r="AQ4011">
            <v>9000055</v>
          </cell>
          <cell r="AR4011">
            <v>9</v>
          </cell>
          <cell r="AS4011">
            <v>0</v>
          </cell>
          <cell r="AT4011">
            <v>0</v>
          </cell>
          <cell r="AU4011">
            <v>0</v>
          </cell>
          <cell r="AV4011" t="str">
            <v>VIABLE</v>
          </cell>
        </row>
        <row r="4012">
          <cell r="AP4012">
            <v>380116</v>
          </cell>
          <cell r="AQ4012">
            <v>9000045</v>
          </cell>
          <cell r="AR4012">
            <v>9</v>
          </cell>
          <cell r="AS4012">
            <v>0</v>
          </cell>
          <cell r="AT4012">
            <v>0</v>
          </cell>
          <cell r="AU4012">
            <v>0</v>
          </cell>
          <cell r="AV4012" t="str">
            <v>VIABLE</v>
          </cell>
        </row>
        <row r="4013">
          <cell r="AP4013">
            <v>91014574</v>
          </cell>
          <cell r="AQ4013">
            <v>50007285</v>
          </cell>
          <cell r="AR4013">
            <v>9</v>
          </cell>
          <cell r="AS4013">
            <v>0</v>
          </cell>
          <cell r="AT4013">
            <v>0</v>
          </cell>
          <cell r="AU4013">
            <v>0</v>
          </cell>
          <cell r="AV4013" t="str">
            <v>VIABLE</v>
          </cell>
        </row>
        <row r="4014">
          <cell r="AP4014">
            <v>380185</v>
          </cell>
          <cell r="AQ4014">
            <v>9000071</v>
          </cell>
          <cell r="AR4014">
            <v>9</v>
          </cell>
          <cell r="AS4014">
            <v>0</v>
          </cell>
          <cell r="AT4014">
            <v>0</v>
          </cell>
          <cell r="AU4014">
            <v>0</v>
          </cell>
          <cell r="AV4014" t="str">
            <v>VIABLE</v>
          </cell>
        </row>
        <row r="4015">
          <cell r="AP4015">
            <v>91014573</v>
          </cell>
          <cell r="AQ4015">
            <v>9004661</v>
          </cell>
          <cell r="AR4015">
            <v>9</v>
          </cell>
          <cell r="AS4015">
            <v>0</v>
          </cell>
          <cell r="AT4015">
            <v>0</v>
          </cell>
          <cell r="AU4015">
            <v>0</v>
          </cell>
          <cell r="AV4015" t="str">
            <v>VIABLE</v>
          </cell>
        </row>
        <row r="4016">
          <cell r="AP4016">
            <v>91014672</v>
          </cell>
          <cell r="AQ4016">
            <v>50007284</v>
          </cell>
          <cell r="AR4016">
            <v>9</v>
          </cell>
          <cell r="AS4016">
            <v>0</v>
          </cell>
          <cell r="AT4016">
            <v>0</v>
          </cell>
          <cell r="AU4016">
            <v>0</v>
          </cell>
          <cell r="AV4016" t="str">
            <v>VIABLE</v>
          </cell>
        </row>
        <row r="4017">
          <cell r="AP4017">
            <v>380311</v>
          </cell>
          <cell r="AQ4017">
            <v>9000119</v>
          </cell>
          <cell r="AR4017">
            <v>9</v>
          </cell>
          <cell r="AS4017">
            <v>0</v>
          </cell>
          <cell r="AT4017">
            <v>0</v>
          </cell>
          <cell r="AU4017">
            <v>0</v>
          </cell>
          <cell r="AV4017" t="str">
            <v>VIABLE</v>
          </cell>
        </row>
        <row r="4018">
          <cell r="AP4018">
            <v>380374</v>
          </cell>
          <cell r="AQ4018">
            <v>9000139</v>
          </cell>
          <cell r="AR4018">
            <v>9</v>
          </cell>
          <cell r="AS4018">
            <v>43748</v>
          </cell>
          <cell r="AT4018" t="str">
            <v>Anden 1-POLIZA ESTABILIDAD ACTIVA</v>
          </cell>
          <cell r="AU4018">
            <v>0</v>
          </cell>
          <cell r="AV4018" t="str">
            <v>VIABLE</v>
          </cell>
        </row>
        <row r="4019">
          <cell r="AP4019">
            <v>380278</v>
          </cell>
          <cell r="AQ4019">
            <v>9000106</v>
          </cell>
          <cell r="AR4019">
            <v>9</v>
          </cell>
          <cell r="AS4019">
            <v>0</v>
          </cell>
          <cell r="AT4019">
            <v>0</v>
          </cell>
          <cell r="AU4019">
            <v>0</v>
          </cell>
          <cell r="AV4019" t="str">
            <v>VIABLE</v>
          </cell>
        </row>
        <row r="4020">
          <cell r="AP4020">
            <v>380320</v>
          </cell>
          <cell r="AQ4020">
            <v>9000122</v>
          </cell>
          <cell r="AR4020">
            <v>9</v>
          </cell>
          <cell r="AS4020">
            <v>0</v>
          </cell>
          <cell r="AT4020">
            <v>0</v>
          </cell>
          <cell r="AU4020">
            <v>0</v>
          </cell>
          <cell r="AV4020" t="str">
            <v>VIABLE</v>
          </cell>
        </row>
        <row r="4021">
          <cell r="AP4021">
            <v>388499</v>
          </cell>
          <cell r="AQ4021">
            <v>9003375</v>
          </cell>
          <cell r="AR4021">
            <v>9</v>
          </cell>
          <cell r="AS4021">
            <v>42389</v>
          </cell>
          <cell r="AT4021" t="str">
            <v>SD Terminado Acciones de Movilidad UAERMV Circuito Movilidad Salvando Vidas -</v>
          </cell>
          <cell r="AU4021">
            <v>0</v>
          </cell>
          <cell r="AV4021" t="str">
            <v>VIABLE</v>
          </cell>
        </row>
        <row r="4022">
          <cell r="AP4022">
            <v>388679</v>
          </cell>
          <cell r="AQ4022">
            <v>9003448</v>
          </cell>
          <cell r="AR4022">
            <v>9</v>
          </cell>
          <cell r="AS4022">
            <v>42389</v>
          </cell>
          <cell r="AT4022" t="str">
            <v>SD Terminado Acciones de Movilidad UAERMV Circuito Movilidad Salvando Vidas --POLIZA ESTABILIDAD ACTIVA</v>
          </cell>
          <cell r="AU4022">
            <v>44480</v>
          </cell>
          <cell r="AV4022" t="str">
            <v>VIABLE</v>
          </cell>
        </row>
        <row r="4023">
          <cell r="AP4023">
            <v>388640</v>
          </cell>
          <cell r="AQ4023">
            <v>9003429</v>
          </cell>
          <cell r="AR4023">
            <v>9</v>
          </cell>
          <cell r="AS4023">
            <v>42389</v>
          </cell>
          <cell r="AT4023" t="str">
            <v>SD Terminado Acciones de Movilidad UAERMV Circuito Movilidad Salvando Vidas --POLIZA ESTABILIDAD ACTIVA</v>
          </cell>
          <cell r="AU4023">
            <v>44480</v>
          </cell>
          <cell r="AV4023" t="str">
            <v>VIABLE</v>
          </cell>
        </row>
        <row r="4024">
          <cell r="AP4024">
            <v>388304</v>
          </cell>
          <cell r="AQ4024">
            <v>9003284</v>
          </cell>
          <cell r="AR4024">
            <v>9</v>
          </cell>
          <cell r="AS4024">
            <v>42313</v>
          </cell>
          <cell r="AT4024" t="str">
            <v>IDU-74-2008 Terminado Acciones de Movilidad IDU Circuito Movilidad  -</v>
          </cell>
          <cell r="AU4024">
            <v>0</v>
          </cell>
          <cell r="AV4024" t="str">
            <v>VIABLE</v>
          </cell>
        </row>
        <row r="4025">
          <cell r="AP4025">
            <v>388357</v>
          </cell>
          <cell r="AQ4025">
            <v>9003308</v>
          </cell>
          <cell r="AR4025">
            <v>9</v>
          </cell>
          <cell r="AS4025">
            <v>42389</v>
          </cell>
          <cell r="AT4025" t="str">
            <v>SD Terminado Acciones de Movilidad UAERMV Circuito Movilidad Salvando Vidas -</v>
          </cell>
          <cell r="AU4025">
            <v>0</v>
          </cell>
          <cell r="AV4025" t="str">
            <v>VIABLE</v>
          </cell>
        </row>
        <row r="4026">
          <cell r="AP4026">
            <v>388735</v>
          </cell>
          <cell r="AQ4026">
            <v>9003470</v>
          </cell>
          <cell r="AR4026">
            <v>9</v>
          </cell>
          <cell r="AS4026">
            <v>42389</v>
          </cell>
          <cell r="AT4026" t="str">
            <v>SD Terminado Acciones de Movilidad UAERMV Circuito Movilidad Salvando Vidas -</v>
          </cell>
          <cell r="AU4026">
            <v>0</v>
          </cell>
          <cell r="AV4026" t="str">
            <v>VIABLE</v>
          </cell>
        </row>
        <row r="4027">
          <cell r="AP4027">
            <v>388581</v>
          </cell>
          <cell r="AQ4027">
            <v>9003407</v>
          </cell>
          <cell r="AR4027">
            <v>9</v>
          </cell>
          <cell r="AS4027">
            <v>0</v>
          </cell>
          <cell r="AT4027">
            <v>0</v>
          </cell>
          <cell r="AU4027">
            <v>0</v>
          </cell>
          <cell r="AV4027" t="str">
            <v>VIABLE</v>
          </cell>
        </row>
        <row r="4028">
          <cell r="AP4028">
            <v>388429</v>
          </cell>
          <cell r="AQ4028">
            <v>9003341</v>
          </cell>
          <cell r="AR4028">
            <v>9</v>
          </cell>
          <cell r="AS4028">
            <v>0</v>
          </cell>
          <cell r="AT4028">
            <v>0</v>
          </cell>
          <cell r="AU4028">
            <v>0</v>
          </cell>
          <cell r="AV4028" t="str">
            <v>VIABLE</v>
          </cell>
        </row>
        <row r="4029">
          <cell r="AP4029">
            <v>380797</v>
          </cell>
          <cell r="AQ4029">
            <v>9000281</v>
          </cell>
          <cell r="AR4029">
            <v>9</v>
          </cell>
          <cell r="AS4029">
            <v>42389</v>
          </cell>
          <cell r="AT4029" t="str">
            <v>SD Terminado Acciones de Movilidad UAERMV Local Salvando Vidas -</v>
          </cell>
          <cell r="AU4029">
            <v>0</v>
          </cell>
          <cell r="AV4029" t="str">
            <v>VIABLE</v>
          </cell>
        </row>
        <row r="4030">
          <cell r="AP4030">
            <v>380884</v>
          </cell>
          <cell r="AQ4030">
            <v>9000318</v>
          </cell>
          <cell r="AR4030">
            <v>9</v>
          </cell>
          <cell r="AS4030">
            <v>0</v>
          </cell>
          <cell r="AT4030">
            <v>0</v>
          </cell>
          <cell r="AU4030">
            <v>0</v>
          </cell>
          <cell r="AV4030" t="str">
            <v>VIABLE</v>
          </cell>
        </row>
        <row r="4031">
          <cell r="AP4031">
            <v>381223</v>
          </cell>
          <cell r="AQ4031">
            <v>9000486</v>
          </cell>
          <cell r="AR4031">
            <v>9</v>
          </cell>
          <cell r="AS4031">
            <v>0</v>
          </cell>
          <cell r="AT4031">
            <v>0</v>
          </cell>
          <cell r="AU4031">
            <v>0</v>
          </cell>
          <cell r="AV4031" t="str">
            <v>VIABLE</v>
          </cell>
        </row>
        <row r="4032">
          <cell r="AP4032">
            <v>380411</v>
          </cell>
          <cell r="AQ4032">
            <v>9000151</v>
          </cell>
          <cell r="AR4032">
            <v>9</v>
          </cell>
          <cell r="AS4032">
            <v>0</v>
          </cell>
          <cell r="AT4032">
            <v>0</v>
          </cell>
          <cell r="AU4032">
            <v>0</v>
          </cell>
          <cell r="AV4032" t="str">
            <v>VIABLE</v>
          </cell>
        </row>
        <row r="4033">
          <cell r="AP4033">
            <v>381049</v>
          </cell>
          <cell r="AQ4033">
            <v>9000402</v>
          </cell>
          <cell r="AR4033">
            <v>9</v>
          </cell>
          <cell r="AS4033">
            <v>0</v>
          </cell>
          <cell r="AT4033">
            <v>0</v>
          </cell>
          <cell r="AU4033">
            <v>0</v>
          </cell>
          <cell r="AV4033" t="str">
            <v>VIABLE</v>
          </cell>
        </row>
        <row r="4034">
          <cell r="AP4034">
            <v>380696</v>
          </cell>
          <cell r="AQ4034">
            <v>9000246</v>
          </cell>
          <cell r="AR4034">
            <v>9</v>
          </cell>
          <cell r="AS4034">
            <v>0</v>
          </cell>
          <cell r="AT4034">
            <v>0</v>
          </cell>
          <cell r="AU4034">
            <v>0</v>
          </cell>
          <cell r="AV4034" t="str">
            <v>VIABLE</v>
          </cell>
        </row>
        <row r="4035">
          <cell r="AP4035">
            <v>380920</v>
          </cell>
          <cell r="AQ4035">
            <v>9000333</v>
          </cell>
          <cell r="AR4035">
            <v>9</v>
          </cell>
          <cell r="AS4035">
            <v>0</v>
          </cell>
          <cell r="AT4035">
            <v>0</v>
          </cell>
          <cell r="AU4035">
            <v>0</v>
          </cell>
          <cell r="AV4035" t="str">
            <v>VIABLE</v>
          </cell>
        </row>
        <row r="4036">
          <cell r="AP4036">
            <v>380606</v>
          </cell>
          <cell r="AQ4036">
            <v>9000216</v>
          </cell>
          <cell r="AR4036">
            <v>9</v>
          </cell>
          <cell r="AS4036">
            <v>0</v>
          </cell>
          <cell r="AT4036">
            <v>0</v>
          </cell>
          <cell r="AU4036">
            <v>0</v>
          </cell>
          <cell r="AV4036" t="str">
            <v>VIABLE</v>
          </cell>
        </row>
        <row r="4037">
          <cell r="AP4037">
            <v>380383</v>
          </cell>
          <cell r="AQ4037">
            <v>9000142</v>
          </cell>
          <cell r="AR4037">
            <v>9</v>
          </cell>
          <cell r="AS4037">
            <v>0</v>
          </cell>
          <cell r="AT4037">
            <v>0</v>
          </cell>
          <cell r="AU4037">
            <v>0</v>
          </cell>
          <cell r="AV4037" t="str">
            <v>VIABLE</v>
          </cell>
        </row>
        <row r="4038">
          <cell r="AP4038">
            <v>381238</v>
          </cell>
          <cell r="AQ4038">
            <v>9000492</v>
          </cell>
          <cell r="AR4038">
            <v>9</v>
          </cell>
          <cell r="AS4038">
            <v>0</v>
          </cell>
          <cell r="AT4038">
            <v>0</v>
          </cell>
          <cell r="AU4038">
            <v>0</v>
          </cell>
          <cell r="AV4038" t="str">
            <v>VIABLE</v>
          </cell>
        </row>
        <row r="4039">
          <cell r="AP4039">
            <v>380989</v>
          </cell>
          <cell r="AQ4039">
            <v>9000369</v>
          </cell>
          <cell r="AR4039">
            <v>9</v>
          </cell>
          <cell r="AS4039">
            <v>0</v>
          </cell>
          <cell r="AT4039">
            <v>0</v>
          </cell>
          <cell r="AU4039">
            <v>0</v>
          </cell>
          <cell r="AV4039" t="str">
            <v>VIABLE</v>
          </cell>
        </row>
        <row r="4040">
          <cell r="AP4040">
            <v>381114</v>
          </cell>
          <cell r="AQ4040">
            <v>9000434</v>
          </cell>
          <cell r="AR4040">
            <v>9</v>
          </cell>
          <cell r="AS4040">
            <v>0</v>
          </cell>
          <cell r="AT4040">
            <v>0</v>
          </cell>
          <cell r="AU4040">
            <v>0</v>
          </cell>
          <cell r="AV4040" t="str">
            <v>VIABLE</v>
          </cell>
        </row>
        <row r="4041">
          <cell r="AP4041">
            <v>380729</v>
          </cell>
          <cell r="AQ4041">
            <v>9000257</v>
          </cell>
          <cell r="AR4041">
            <v>9</v>
          </cell>
          <cell r="AS4041">
            <v>0</v>
          </cell>
          <cell r="AT4041">
            <v>0</v>
          </cell>
          <cell r="AU4041">
            <v>0</v>
          </cell>
          <cell r="AV4041" t="str">
            <v>VIABLE</v>
          </cell>
        </row>
        <row r="4042">
          <cell r="AP4042">
            <v>381081</v>
          </cell>
          <cell r="AQ4042">
            <v>9000419</v>
          </cell>
          <cell r="AR4042">
            <v>9</v>
          </cell>
          <cell r="AS4042">
            <v>0</v>
          </cell>
          <cell r="AT4042">
            <v>0</v>
          </cell>
          <cell r="AU4042">
            <v>0</v>
          </cell>
          <cell r="AV4042" t="str">
            <v>VIABLE</v>
          </cell>
        </row>
        <row r="4043">
          <cell r="AP4043">
            <v>901416</v>
          </cell>
          <cell r="AQ4043">
            <v>30000341</v>
          </cell>
          <cell r="AR4043">
            <v>9</v>
          </cell>
          <cell r="AS4043">
            <v>0</v>
          </cell>
          <cell r="AT4043">
            <v>0</v>
          </cell>
          <cell r="AU4043">
            <v>0</v>
          </cell>
          <cell r="AV4043" t="str">
            <v>VIABLE</v>
          </cell>
        </row>
        <row r="4044">
          <cell r="AP4044">
            <v>380660</v>
          </cell>
          <cell r="AQ4044">
            <v>9000234</v>
          </cell>
          <cell r="AR4044">
            <v>9</v>
          </cell>
          <cell r="AS4044">
            <v>0</v>
          </cell>
          <cell r="AT4044">
            <v>0</v>
          </cell>
          <cell r="AU4044">
            <v>0</v>
          </cell>
          <cell r="AV4044" t="str">
            <v>VIABLE</v>
          </cell>
        </row>
        <row r="4045">
          <cell r="AP4045">
            <v>380839</v>
          </cell>
          <cell r="AQ4045">
            <v>9000296</v>
          </cell>
          <cell r="AR4045">
            <v>9</v>
          </cell>
          <cell r="AS4045">
            <v>0</v>
          </cell>
          <cell r="AT4045">
            <v>0</v>
          </cell>
          <cell r="AU4045">
            <v>0</v>
          </cell>
          <cell r="AV4045" t="str">
            <v>VIABLE</v>
          </cell>
        </row>
        <row r="4046">
          <cell r="AP4046">
            <v>381189</v>
          </cell>
          <cell r="AQ4046">
            <v>9000471</v>
          </cell>
          <cell r="AR4046">
            <v>9</v>
          </cell>
          <cell r="AS4046">
            <v>0</v>
          </cell>
          <cell r="AT4046">
            <v>0</v>
          </cell>
          <cell r="AU4046">
            <v>0</v>
          </cell>
          <cell r="AV4046" t="str">
            <v>VIABLE</v>
          </cell>
        </row>
        <row r="4047">
          <cell r="AP4047">
            <v>380558</v>
          </cell>
          <cell r="AQ4047">
            <v>9000200</v>
          </cell>
          <cell r="AR4047">
            <v>9</v>
          </cell>
          <cell r="AS4047">
            <v>0</v>
          </cell>
          <cell r="AT4047">
            <v>0</v>
          </cell>
          <cell r="AU4047">
            <v>0</v>
          </cell>
          <cell r="AV4047" t="str">
            <v>VIABLE</v>
          </cell>
        </row>
        <row r="4048">
          <cell r="AP4048">
            <v>381165</v>
          </cell>
          <cell r="AQ4048">
            <v>9000457</v>
          </cell>
          <cell r="AR4048">
            <v>9</v>
          </cell>
          <cell r="AS4048">
            <v>0</v>
          </cell>
          <cell r="AT4048">
            <v>0</v>
          </cell>
          <cell r="AU4048">
            <v>0</v>
          </cell>
          <cell r="AV4048" t="str">
            <v>VIABLE</v>
          </cell>
        </row>
        <row r="4049">
          <cell r="AP4049">
            <v>380479</v>
          </cell>
          <cell r="AQ4049">
            <v>9000175</v>
          </cell>
          <cell r="AR4049">
            <v>9</v>
          </cell>
          <cell r="AS4049">
            <v>0</v>
          </cell>
          <cell r="AT4049">
            <v>0</v>
          </cell>
          <cell r="AU4049">
            <v>0</v>
          </cell>
          <cell r="AV4049" t="str">
            <v>VIABLE</v>
          </cell>
        </row>
        <row r="4050">
          <cell r="AP4050">
            <v>380446</v>
          </cell>
          <cell r="AQ4050">
            <v>9000164</v>
          </cell>
          <cell r="AR4050">
            <v>9</v>
          </cell>
          <cell r="AS4050">
            <v>0</v>
          </cell>
          <cell r="AT4050">
            <v>0</v>
          </cell>
          <cell r="AU4050">
            <v>0</v>
          </cell>
          <cell r="AV4050" t="str">
            <v>VIABLE</v>
          </cell>
        </row>
        <row r="4051">
          <cell r="AP4051">
            <v>380956</v>
          </cell>
          <cell r="AQ4051">
            <v>9000352</v>
          </cell>
          <cell r="AR4051">
            <v>9</v>
          </cell>
          <cell r="AS4051">
            <v>0</v>
          </cell>
          <cell r="AT4051">
            <v>0</v>
          </cell>
          <cell r="AU4051">
            <v>0</v>
          </cell>
          <cell r="AV4051" t="str">
            <v>VIABLE</v>
          </cell>
        </row>
        <row r="4052">
          <cell r="AP4052">
            <v>381016</v>
          </cell>
          <cell r="AQ4052">
            <v>9000382</v>
          </cell>
          <cell r="AR4052">
            <v>9</v>
          </cell>
          <cell r="AS4052">
            <v>0</v>
          </cell>
          <cell r="AT4052">
            <v>0</v>
          </cell>
          <cell r="AU4052">
            <v>0</v>
          </cell>
          <cell r="AV4052" t="str">
            <v>VIABLE</v>
          </cell>
        </row>
        <row r="4053">
          <cell r="AP4053">
            <v>901480</v>
          </cell>
          <cell r="AQ4053">
            <v>30000862</v>
          </cell>
          <cell r="AR4053">
            <v>9</v>
          </cell>
          <cell r="AS4053">
            <v>0</v>
          </cell>
          <cell r="AT4053">
            <v>0</v>
          </cell>
          <cell r="AU4053">
            <v>0</v>
          </cell>
          <cell r="AV4053" t="str">
            <v>VIABLE</v>
          </cell>
        </row>
        <row r="4054">
          <cell r="AP4054">
            <v>901477</v>
          </cell>
          <cell r="AQ4054">
            <v>30000861</v>
          </cell>
          <cell r="AR4054">
            <v>9</v>
          </cell>
          <cell r="AS4054">
            <v>0</v>
          </cell>
          <cell r="AT4054">
            <v>0</v>
          </cell>
          <cell r="AU4054">
            <v>0</v>
          </cell>
          <cell r="AV4054" t="str">
            <v>VIABLE</v>
          </cell>
        </row>
        <row r="4055">
          <cell r="AP4055">
            <v>901483</v>
          </cell>
          <cell r="AQ4055">
            <v>30000863</v>
          </cell>
          <cell r="AR4055">
            <v>9</v>
          </cell>
          <cell r="AS4055">
            <v>0</v>
          </cell>
          <cell r="AT4055">
            <v>0</v>
          </cell>
          <cell r="AU4055">
            <v>0</v>
          </cell>
          <cell r="AV4055" t="str">
            <v>VIABLE</v>
          </cell>
        </row>
        <row r="4056">
          <cell r="AP4056">
            <v>482305</v>
          </cell>
          <cell r="AQ4056">
            <v>9003263</v>
          </cell>
          <cell r="AR4056">
            <v>9</v>
          </cell>
          <cell r="AS4056">
            <v>0</v>
          </cell>
          <cell r="AT4056">
            <v>0</v>
          </cell>
          <cell r="AU4056">
            <v>0</v>
          </cell>
          <cell r="AV4056" t="str">
            <v>VIABLE</v>
          </cell>
        </row>
        <row r="4057">
          <cell r="AP4057">
            <v>482286</v>
          </cell>
          <cell r="AQ4057">
            <v>9003192</v>
          </cell>
          <cell r="AR4057">
            <v>9</v>
          </cell>
          <cell r="AS4057">
            <v>0</v>
          </cell>
          <cell r="AT4057">
            <v>0</v>
          </cell>
          <cell r="AU4057">
            <v>0</v>
          </cell>
          <cell r="AV4057" t="str">
            <v>VIABLE</v>
          </cell>
        </row>
        <row r="4058">
          <cell r="AP4058">
            <v>482345</v>
          </cell>
          <cell r="AQ4058">
            <v>9003402</v>
          </cell>
          <cell r="AR4058">
            <v>9</v>
          </cell>
          <cell r="AS4058">
            <v>42585</v>
          </cell>
          <cell r="AT4058" t="str">
            <v>FDLF-170-2015 En Ejecución Reconstrucción FDL FONTIBON Circuito Movilidad Proyecto 1095 Servidor de Mapas-</v>
          </cell>
          <cell r="AU4058">
            <v>0</v>
          </cell>
          <cell r="AV4058" t="str">
            <v>FDL FONTIBON</v>
          </cell>
        </row>
        <row r="4059">
          <cell r="AP4059">
            <v>482335</v>
          </cell>
          <cell r="AQ4059">
            <v>9003362</v>
          </cell>
          <cell r="AR4059">
            <v>9</v>
          </cell>
          <cell r="AS4059">
            <v>42585</v>
          </cell>
          <cell r="AT4059" t="str">
            <v>FDLF-170-2015 En Ejecución Reconstrucción FDL FONTIBON Circuito Movilidad Proyecto 1095 Servidor de Mapas-</v>
          </cell>
          <cell r="AU4059">
            <v>0</v>
          </cell>
          <cell r="AV4059" t="str">
            <v>FDL FONTIBON</v>
          </cell>
        </row>
        <row r="4060">
          <cell r="AP4060">
            <v>382684</v>
          </cell>
          <cell r="AQ4060">
            <v>9001057</v>
          </cell>
          <cell r="AR4060">
            <v>9</v>
          </cell>
          <cell r="AS4060">
            <v>42361</v>
          </cell>
          <cell r="AT4060" t="str">
            <v>UMV-638-2013 Terminado Acciones de Movilidad UAERMV Circuito Movilidad  -</v>
          </cell>
          <cell r="AU4060">
            <v>0</v>
          </cell>
          <cell r="AV4060" t="str">
            <v>VIABLE</v>
          </cell>
        </row>
        <row r="4061">
          <cell r="AP4061">
            <v>381735</v>
          </cell>
          <cell r="AQ4061">
            <v>9000679</v>
          </cell>
          <cell r="AR4061">
            <v>9</v>
          </cell>
          <cell r="AS4061">
            <v>42361</v>
          </cell>
          <cell r="AT4061" t="str">
            <v>UMV-638-2013 Terminado Acciones de Movilidad UAERMV Circuito Movilidad  -</v>
          </cell>
          <cell r="AU4061">
            <v>0</v>
          </cell>
          <cell r="AV4061" t="str">
            <v>VIABLE</v>
          </cell>
        </row>
        <row r="4062">
          <cell r="AP4062">
            <v>382002</v>
          </cell>
          <cell r="AQ4062">
            <v>9000801</v>
          </cell>
          <cell r="AR4062">
            <v>9</v>
          </cell>
          <cell r="AS4062">
            <v>0</v>
          </cell>
          <cell r="AT4062">
            <v>0</v>
          </cell>
          <cell r="AU4062">
            <v>0</v>
          </cell>
          <cell r="AV4062" t="str">
            <v>VIABLE</v>
          </cell>
        </row>
        <row r="4063">
          <cell r="AP4063">
            <v>382272</v>
          </cell>
          <cell r="AQ4063">
            <v>9000906</v>
          </cell>
          <cell r="AR4063">
            <v>9</v>
          </cell>
          <cell r="AS4063">
            <v>0</v>
          </cell>
          <cell r="AT4063">
            <v>0</v>
          </cell>
          <cell r="AU4063">
            <v>0</v>
          </cell>
          <cell r="AV4063" t="str">
            <v>VIABLE</v>
          </cell>
        </row>
        <row r="4064">
          <cell r="AP4064">
            <v>382516</v>
          </cell>
          <cell r="AQ4064">
            <v>9000993</v>
          </cell>
          <cell r="AR4064">
            <v>9</v>
          </cell>
          <cell r="AS4064">
            <v>0</v>
          </cell>
          <cell r="AT4064">
            <v>0</v>
          </cell>
          <cell r="AU4064">
            <v>0</v>
          </cell>
          <cell r="AV4064" t="str">
            <v>VIABLE</v>
          </cell>
        </row>
        <row r="4065">
          <cell r="AP4065">
            <v>382411</v>
          </cell>
          <cell r="AQ4065">
            <v>9000955</v>
          </cell>
          <cell r="AR4065">
            <v>9</v>
          </cell>
          <cell r="AS4065">
            <v>0</v>
          </cell>
          <cell r="AT4065">
            <v>0</v>
          </cell>
          <cell r="AU4065">
            <v>0</v>
          </cell>
          <cell r="AV4065" t="str">
            <v>VIABLE</v>
          </cell>
        </row>
        <row r="4066">
          <cell r="AP4066">
            <v>383940</v>
          </cell>
          <cell r="AQ4066">
            <v>9001508</v>
          </cell>
          <cell r="AR4066">
            <v>9</v>
          </cell>
          <cell r="AS4066">
            <v>42313</v>
          </cell>
          <cell r="AT4066" t="str">
            <v>IDU-74-2008 Terminado Rehabilitación IDU Circuito Movilidad  -Calzada2-POLIZA ESTABILIDAD ACTIVA</v>
          </cell>
          <cell r="AU4066">
            <v>43439</v>
          </cell>
          <cell r="AV4066" t="str">
            <v>IDU</v>
          </cell>
        </row>
        <row r="4067">
          <cell r="AP4067">
            <v>384155</v>
          </cell>
          <cell r="AQ4067">
            <v>9001598</v>
          </cell>
          <cell r="AR4067">
            <v>9</v>
          </cell>
          <cell r="AS4067">
            <v>42313</v>
          </cell>
          <cell r="AT4067" t="str">
            <v>IDU-74-2008 Terminado Rehabilitación IDU Circuito Movilidad  -Calzada2-POLIZA ESTABILIDAD ACTIVA</v>
          </cell>
          <cell r="AU4067">
            <v>43439</v>
          </cell>
          <cell r="AV4067" t="str">
            <v>IDU</v>
          </cell>
        </row>
        <row r="4068">
          <cell r="AP4068">
            <v>383513</v>
          </cell>
          <cell r="AQ4068">
            <v>9001358</v>
          </cell>
          <cell r="AR4068">
            <v>9</v>
          </cell>
          <cell r="AS4068">
            <v>43439</v>
          </cell>
          <cell r="AT4068" t="str">
            <v>Calzada2-POLIZA ESTABILIDAD ACTIVA</v>
          </cell>
          <cell r="AU4068">
            <v>0</v>
          </cell>
          <cell r="AV4068" t="str">
            <v>POLIZA</v>
          </cell>
        </row>
        <row r="4069">
          <cell r="AP4069">
            <v>473481</v>
          </cell>
          <cell r="AQ4069">
            <v>9004223</v>
          </cell>
          <cell r="AR4069">
            <v>9</v>
          </cell>
          <cell r="AS4069">
            <v>42313</v>
          </cell>
          <cell r="AT4069" t="str">
            <v>IDU-74-2008 Terminado Rehabilitación IDU Circuito Movilidad  -Calzada2-POLIZA ESTABILIDAD ACTIVA</v>
          </cell>
          <cell r="AU4069">
            <v>43439</v>
          </cell>
          <cell r="AV4069" t="str">
            <v>IDU</v>
          </cell>
        </row>
        <row r="4070">
          <cell r="AP4070">
            <v>383779</v>
          </cell>
          <cell r="AQ4070">
            <v>9001454</v>
          </cell>
          <cell r="AR4070">
            <v>9</v>
          </cell>
          <cell r="AS4070">
            <v>43439</v>
          </cell>
          <cell r="AT4070" t="str">
            <v>Calzada2-POLIZA ESTABILIDAD ACTIVA</v>
          </cell>
          <cell r="AU4070">
            <v>0</v>
          </cell>
          <cell r="AV4070" t="str">
            <v>POLIZA</v>
          </cell>
        </row>
        <row r="4071">
          <cell r="AP4071">
            <v>383380</v>
          </cell>
          <cell r="AQ4071">
            <v>9001312</v>
          </cell>
          <cell r="AR4071">
            <v>9</v>
          </cell>
          <cell r="AS4071">
            <v>42313</v>
          </cell>
          <cell r="AT4071" t="str">
            <v>IDU-74-2008 Terminado Rehabilitación IDU Circuito Movilidad  -Calzada2-POLIZA ESTABILIDAD ACTIVA</v>
          </cell>
          <cell r="AU4071">
            <v>43439</v>
          </cell>
          <cell r="AV4071" t="str">
            <v>IDU</v>
          </cell>
        </row>
        <row r="4072">
          <cell r="AP4072">
            <v>383629</v>
          </cell>
          <cell r="AQ4072">
            <v>9001402</v>
          </cell>
          <cell r="AR4072">
            <v>9</v>
          </cell>
          <cell r="AS4072">
            <v>43439</v>
          </cell>
          <cell r="AT4072" t="str">
            <v>Calzada2-POLIZA ESTABILIDAD ACTIVA</v>
          </cell>
          <cell r="AU4072">
            <v>0</v>
          </cell>
          <cell r="AV4072" t="str">
            <v>POLIZA</v>
          </cell>
        </row>
        <row r="4073">
          <cell r="AP4073">
            <v>384126</v>
          </cell>
          <cell r="AQ4073">
            <v>9001585</v>
          </cell>
          <cell r="AR4073">
            <v>9</v>
          </cell>
          <cell r="AS4073">
            <v>42313</v>
          </cell>
          <cell r="AT4073" t="str">
            <v>IDU-74-2008 Terminado Rehabilitación IDU Circuito Movilidad  -Anden 3-POLIZA ESTABILIDAD ACTIVA</v>
          </cell>
          <cell r="AU4073">
            <v>43748</v>
          </cell>
          <cell r="AV4073" t="str">
            <v>IDU</v>
          </cell>
        </row>
        <row r="4074">
          <cell r="AP4074">
            <v>384250</v>
          </cell>
          <cell r="AQ4074">
            <v>9001634</v>
          </cell>
          <cell r="AR4074">
            <v>9</v>
          </cell>
          <cell r="AS4074">
            <v>42515</v>
          </cell>
          <cell r="AT4074" t="str">
            <v>IDU-2128-2013 Terminado Diagnostico IDU Circuito Movilidad SD -</v>
          </cell>
          <cell r="AU4074">
            <v>0</v>
          </cell>
          <cell r="AV4074" t="str">
            <v>IDU</v>
          </cell>
        </row>
        <row r="4075">
          <cell r="AP4075">
            <v>388708</v>
          </cell>
          <cell r="AQ4075">
            <v>9003457</v>
          </cell>
          <cell r="AR4075">
            <v>9</v>
          </cell>
          <cell r="AS4075">
            <v>0</v>
          </cell>
          <cell r="AT4075">
            <v>0</v>
          </cell>
          <cell r="AU4075">
            <v>0</v>
          </cell>
          <cell r="AV4075" t="str">
            <v>VIABLE</v>
          </cell>
        </row>
        <row r="4076">
          <cell r="AP4076">
            <v>482390</v>
          </cell>
          <cell r="AQ4076">
            <v>9003546</v>
          </cell>
          <cell r="AR4076">
            <v>9</v>
          </cell>
          <cell r="AS4076">
            <v>0</v>
          </cell>
          <cell r="AT4076">
            <v>0</v>
          </cell>
          <cell r="AU4076">
            <v>0</v>
          </cell>
          <cell r="AV4076" t="str">
            <v>VIABLE</v>
          </cell>
        </row>
        <row r="4077">
          <cell r="AP4077">
            <v>388858</v>
          </cell>
          <cell r="AQ4077">
            <v>9003522</v>
          </cell>
          <cell r="AR4077">
            <v>9</v>
          </cell>
          <cell r="AS4077">
            <v>0</v>
          </cell>
          <cell r="AT4077">
            <v>0</v>
          </cell>
          <cell r="AU4077">
            <v>0</v>
          </cell>
          <cell r="AV4077" t="str">
            <v>VIABLE</v>
          </cell>
        </row>
        <row r="4078">
          <cell r="AP4078">
            <v>381232</v>
          </cell>
          <cell r="AQ4078">
            <v>9000490</v>
          </cell>
          <cell r="AR4078">
            <v>9</v>
          </cell>
          <cell r="AS4078">
            <v>0</v>
          </cell>
          <cell r="AT4078">
            <v>0</v>
          </cell>
          <cell r="AU4078">
            <v>0</v>
          </cell>
          <cell r="AV4078" t="str">
            <v>VIABLE</v>
          </cell>
        </row>
        <row r="4079">
          <cell r="AP4079">
            <v>380842</v>
          </cell>
          <cell r="AQ4079">
            <v>9000297</v>
          </cell>
          <cell r="AR4079">
            <v>9</v>
          </cell>
          <cell r="AS4079">
            <v>0</v>
          </cell>
          <cell r="AT4079">
            <v>0</v>
          </cell>
          <cell r="AU4079">
            <v>0</v>
          </cell>
          <cell r="AV4079" t="str">
            <v>VIABLE</v>
          </cell>
        </row>
        <row r="4080">
          <cell r="AP4080">
            <v>380911</v>
          </cell>
          <cell r="AQ4080">
            <v>9000330</v>
          </cell>
          <cell r="AR4080">
            <v>9</v>
          </cell>
          <cell r="AS4080">
            <v>0</v>
          </cell>
          <cell r="AT4080">
            <v>0</v>
          </cell>
          <cell r="AU4080">
            <v>0</v>
          </cell>
          <cell r="AV4080" t="str">
            <v>VIABLE</v>
          </cell>
        </row>
        <row r="4081">
          <cell r="AP4081">
            <v>381084</v>
          </cell>
          <cell r="AQ4081">
            <v>9000420</v>
          </cell>
          <cell r="AR4081">
            <v>9</v>
          </cell>
          <cell r="AS4081">
            <v>42389</v>
          </cell>
          <cell r="AT4081" t="str">
            <v>SD Terminado Acciones de Movilidad UAERMV Circuito Movilidad Salvando Vidas -</v>
          </cell>
          <cell r="AU4081">
            <v>0</v>
          </cell>
          <cell r="AV4081" t="str">
            <v>VIABLE</v>
          </cell>
        </row>
        <row r="4082">
          <cell r="AP4082">
            <v>381285</v>
          </cell>
          <cell r="AQ4082">
            <v>9000513</v>
          </cell>
          <cell r="AR4082">
            <v>9</v>
          </cell>
          <cell r="AS4082">
            <v>0</v>
          </cell>
          <cell r="AT4082">
            <v>0</v>
          </cell>
          <cell r="AU4082">
            <v>0</v>
          </cell>
          <cell r="AV4082" t="str">
            <v>VIABLE</v>
          </cell>
        </row>
        <row r="4083">
          <cell r="AP4083">
            <v>381308</v>
          </cell>
          <cell r="AQ4083">
            <v>9000523</v>
          </cell>
          <cell r="AR4083">
            <v>9</v>
          </cell>
          <cell r="AS4083">
            <v>0</v>
          </cell>
          <cell r="AT4083">
            <v>0</v>
          </cell>
          <cell r="AU4083">
            <v>0</v>
          </cell>
          <cell r="AV4083" t="str">
            <v>VIABLE</v>
          </cell>
        </row>
        <row r="4084">
          <cell r="AP4084">
            <v>380980</v>
          </cell>
          <cell r="AQ4084">
            <v>9000366</v>
          </cell>
          <cell r="AR4084">
            <v>9</v>
          </cell>
          <cell r="AS4084">
            <v>0</v>
          </cell>
          <cell r="AT4084">
            <v>0</v>
          </cell>
          <cell r="AU4084">
            <v>0</v>
          </cell>
          <cell r="AV4084" t="str">
            <v>VIABLE</v>
          </cell>
        </row>
        <row r="4085">
          <cell r="AP4085">
            <v>381126</v>
          </cell>
          <cell r="AQ4085">
            <v>9000441</v>
          </cell>
          <cell r="AR4085">
            <v>9</v>
          </cell>
          <cell r="AS4085">
            <v>0</v>
          </cell>
          <cell r="AT4085">
            <v>0</v>
          </cell>
          <cell r="AU4085">
            <v>0</v>
          </cell>
          <cell r="AV4085" t="str">
            <v>VIABLE</v>
          </cell>
        </row>
        <row r="4086">
          <cell r="AP4086">
            <v>380875</v>
          </cell>
          <cell r="AQ4086">
            <v>9000315</v>
          </cell>
          <cell r="AR4086">
            <v>9</v>
          </cell>
          <cell r="AS4086">
            <v>0</v>
          </cell>
          <cell r="AT4086">
            <v>0</v>
          </cell>
          <cell r="AU4086">
            <v>0</v>
          </cell>
          <cell r="AV4086" t="str">
            <v>VIABLE</v>
          </cell>
        </row>
        <row r="4087">
          <cell r="AP4087">
            <v>381359</v>
          </cell>
          <cell r="AQ4087">
            <v>9000543</v>
          </cell>
          <cell r="AR4087">
            <v>9</v>
          </cell>
          <cell r="AS4087">
            <v>0</v>
          </cell>
          <cell r="AT4087">
            <v>0</v>
          </cell>
          <cell r="AU4087">
            <v>0</v>
          </cell>
          <cell r="AV4087" t="str">
            <v>VIABLE</v>
          </cell>
        </row>
        <row r="4088">
          <cell r="AP4088">
            <v>381004</v>
          </cell>
          <cell r="AQ4088">
            <v>9000377</v>
          </cell>
          <cell r="AR4088">
            <v>9</v>
          </cell>
          <cell r="AS4088">
            <v>0</v>
          </cell>
          <cell r="AT4088">
            <v>0</v>
          </cell>
          <cell r="AU4088">
            <v>0</v>
          </cell>
          <cell r="AV4088" t="str">
            <v>VIABLE</v>
          </cell>
        </row>
        <row r="4089">
          <cell r="AP4089">
            <v>381208</v>
          </cell>
          <cell r="AQ4089">
            <v>9000479</v>
          </cell>
          <cell r="AR4089">
            <v>9</v>
          </cell>
          <cell r="AS4089">
            <v>0</v>
          </cell>
          <cell r="AT4089">
            <v>0</v>
          </cell>
          <cell r="AU4089">
            <v>0</v>
          </cell>
          <cell r="AV4089" t="str">
            <v>VIABLE</v>
          </cell>
        </row>
        <row r="4090">
          <cell r="AP4090">
            <v>381294</v>
          </cell>
          <cell r="AQ4090">
            <v>9000518</v>
          </cell>
          <cell r="AR4090">
            <v>9</v>
          </cell>
          <cell r="AS4090">
            <v>0</v>
          </cell>
          <cell r="AT4090">
            <v>0</v>
          </cell>
          <cell r="AU4090">
            <v>0</v>
          </cell>
          <cell r="AV4090" t="str">
            <v>VIABLE</v>
          </cell>
        </row>
        <row r="4091">
          <cell r="AP4091">
            <v>380959</v>
          </cell>
          <cell r="AQ4091">
            <v>9000353</v>
          </cell>
          <cell r="AR4091">
            <v>9</v>
          </cell>
          <cell r="AS4091">
            <v>42389</v>
          </cell>
          <cell r="AT4091" t="str">
            <v>SD Terminado Acciones de Movilidad UAERMV Circuito Movilidad Salvando Vidas -</v>
          </cell>
          <cell r="AU4091">
            <v>0</v>
          </cell>
          <cell r="AV4091" t="str">
            <v>VIABLE</v>
          </cell>
        </row>
        <row r="4092">
          <cell r="AP4092">
            <v>381507</v>
          </cell>
          <cell r="AQ4092">
            <v>9000594</v>
          </cell>
          <cell r="AR4092">
            <v>9</v>
          </cell>
          <cell r="AS4092">
            <v>0</v>
          </cell>
          <cell r="AT4092">
            <v>0</v>
          </cell>
          <cell r="AU4092">
            <v>0</v>
          </cell>
          <cell r="AV4092" t="str">
            <v>VIABLE</v>
          </cell>
        </row>
        <row r="4093">
          <cell r="AP4093">
            <v>381052</v>
          </cell>
          <cell r="AQ4093">
            <v>9000403</v>
          </cell>
          <cell r="AR4093">
            <v>9</v>
          </cell>
          <cell r="AS4093">
            <v>0</v>
          </cell>
          <cell r="AT4093">
            <v>0</v>
          </cell>
          <cell r="AU4093">
            <v>0</v>
          </cell>
          <cell r="AV4093" t="str">
            <v>VIABLE</v>
          </cell>
        </row>
        <row r="4094">
          <cell r="AP4094">
            <v>91014632</v>
          </cell>
          <cell r="AQ4094">
            <v>9004663</v>
          </cell>
          <cell r="AR4094">
            <v>9</v>
          </cell>
          <cell r="AS4094">
            <v>0</v>
          </cell>
          <cell r="AT4094">
            <v>0</v>
          </cell>
          <cell r="AU4094">
            <v>0</v>
          </cell>
          <cell r="AV4094" t="str">
            <v>VIABLE</v>
          </cell>
        </row>
        <row r="4095">
          <cell r="AP4095">
            <v>382414</v>
          </cell>
          <cell r="AQ4095">
            <v>9000956</v>
          </cell>
          <cell r="AR4095">
            <v>9</v>
          </cell>
          <cell r="AS4095">
            <v>41912</v>
          </cell>
          <cell r="AT4095" t="str">
            <v>SD Terminado Mantenimiento Periódico UAERMV Local  -</v>
          </cell>
          <cell r="AU4095">
            <v>0</v>
          </cell>
          <cell r="AV4095" t="str">
            <v>VIABLE</v>
          </cell>
        </row>
        <row r="4096">
          <cell r="AP4096">
            <v>901395</v>
          </cell>
          <cell r="AQ4096">
            <v>30000004</v>
          </cell>
          <cell r="AR4096">
            <v>9</v>
          </cell>
          <cell r="AS4096">
            <v>0</v>
          </cell>
          <cell r="AT4096">
            <v>0</v>
          </cell>
          <cell r="AU4096">
            <v>0</v>
          </cell>
          <cell r="AV4096" t="str">
            <v>VIABLE</v>
          </cell>
        </row>
        <row r="4097">
          <cell r="AP4097">
            <v>381865</v>
          </cell>
          <cell r="AQ4097">
            <v>9000737</v>
          </cell>
          <cell r="AR4097">
            <v>9</v>
          </cell>
          <cell r="AS4097">
            <v>0</v>
          </cell>
          <cell r="AT4097">
            <v>0</v>
          </cell>
          <cell r="AU4097">
            <v>0</v>
          </cell>
          <cell r="AV4097" t="str">
            <v>VIABLE</v>
          </cell>
        </row>
        <row r="4098">
          <cell r="AP4098">
            <v>381661</v>
          </cell>
          <cell r="AQ4098">
            <v>9000649</v>
          </cell>
          <cell r="AR4098">
            <v>9</v>
          </cell>
          <cell r="AS4098">
            <v>42034</v>
          </cell>
          <cell r="AT4098" t="str">
            <v>SD Terminado Mantenimiento Periódico UAERMV Circuito Movilidad  -</v>
          </cell>
          <cell r="AU4098">
            <v>0</v>
          </cell>
          <cell r="AV4098" t="str">
            <v>UAERMV 2015</v>
          </cell>
        </row>
        <row r="4099">
          <cell r="AP4099">
            <v>383468</v>
          </cell>
          <cell r="AQ4099">
            <v>9001340</v>
          </cell>
          <cell r="AR4099">
            <v>9</v>
          </cell>
          <cell r="AS4099">
            <v>42534</v>
          </cell>
          <cell r="AT4099" t="str">
            <v>IDU-1806-2015 Terminado Acciones de Movilidad IDU Circuito Movilidad BRIGADA FASE I - MVA NO TRONCAL Y SITP -</v>
          </cell>
          <cell r="AU4099">
            <v>0</v>
          </cell>
          <cell r="AV4099" t="str">
            <v>VIABLE</v>
          </cell>
        </row>
        <row r="4100">
          <cell r="AP4100">
            <v>383186</v>
          </cell>
          <cell r="AQ4100">
            <v>9001246</v>
          </cell>
          <cell r="AR4100">
            <v>9</v>
          </cell>
          <cell r="AS4100">
            <v>42534</v>
          </cell>
          <cell r="AT4100" t="str">
            <v>IDU-1806-2015 Terminado Acciones de Movilidad IDU Circuito Movilidad BRIGADA FASE I - MVA NO TRONCAL Y SITP -</v>
          </cell>
          <cell r="AU4100">
            <v>0</v>
          </cell>
          <cell r="AV4100" t="str">
            <v>VIABLE</v>
          </cell>
        </row>
        <row r="4101">
          <cell r="AP4101">
            <v>382564</v>
          </cell>
          <cell r="AQ4101">
            <v>9001016</v>
          </cell>
          <cell r="AR4101">
            <v>9</v>
          </cell>
          <cell r="AS4101">
            <v>0</v>
          </cell>
          <cell r="AT4101">
            <v>0</v>
          </cell>
          <cell r="AU4101">
            <v>0</v>
          </cell>
          <cell r="AV4101" t="str">
            <v>VIABLE</v>
          </cell>
        </row>
        <row r="4102">
          <cell r="AP4102">
            <v>383383</v>
          </cell>
          <cell r="AQ4102">
            <v>9001313</v>
          </cell>
          <cell r="AR4102">
            <v>9</v>
          </cell>
          <cell r="AS4102">
            <v>42534</v>
          </cell>
          <cell r="AT4102" t="str">
            <v>IDU-1806-2015 Terminado Acciones de Movilidad IDU Circuito Movilidad BRIGADA FASE I - MVA NO TRONCAL Y SITP -</v>
          </cell>
          <cell r="AU4102">
            <v>0</v>
          </cell>
          <cell r="AV4102" t="str">
            <v>VIABLE</v>
          </cell>
        </row>
        <row r="4103">
          <cell r="AP4103">
            <v>382699</v>
          </cell>
          <cell r="AQ4103">
            <v>9001063</v>
          </cell>
          <cell r="AR4103">
            <v>9</v>
          </cell>
          <cell r="AS4103">
            <v>42313</v>
          </cell>
          <cell r="AT4103" t="str">
            <v>IDU-74-2008 Terminado Acciones de Movilidad IDU Circuito Movilidad  -</v>
          </cell>
          <cell r="AU4103">
            <v>0</v>
          </cell>
          <cell r="AV4103" t="str">
            <v>VIABLE</v>
          </cell>
        </row>
        <row r="4104">
          <cell r="AP4104">
            <v>382501</v>
          </cell>
          <cell r="AQ4104">
            <v>9000987</v>
          </cell>
          <cell r="AR4104">
            <v>9</v>
          </cell>
          <cell r="AS4104">
            <v>42361</v>
          </cell>
          <cell r="AT4104" t="str">
            <v>UMV-638-2013 Terminado Acciones de Movilidad UAERMV Circuito Movilidad  -</v>
          </cell>
          <cell r="AU4104">
            <v>0</v>
          </cell>
          <cell r="AV4104" t="str">
            <v>VIABLE</v>
          </cell>
        </row>
        <row r="4105">
          <cell r="AP4105">
            <v>472039</v>
          </cell>
          <cell r="AQ4105">
            <v>9004225</v>
          </cell>
          <cell r="AR4105">
            <v>9</v>
          </cell>
          <cell r="AS4105">
            <v>0</v>
          </cell>
          <cell r="AT4105">
            <v>0</v>
          </cell>
          <cell r="AU4105">
            <v>0</v>
          </cell>
          <cell r="AV4105" t="str">
            <v>VIABLE</v>
          </cell>
        </row>
        <row r="4106">
          <cell r="AP4106">
            <v>383688</v>
          </cell>
          <cell r="AQ4106">
            <v>9001423</v>
          </cell>
          <cell r="AR4106">
            <v>9</v>
          </cell>
          <cell r="AS4106">
            <v>0</v>
          </cell>
          <cell r="AT4106">
            <v>0</v>
          </cell>
          <cell r="AU4106">
            <v>0</v>
          </cell>
          <cell r="AV4106" t="str">
            <v>VIABLE</v>
          </cell>
        </row>
        <row r="4107">
          <cell r="AP4107">
            <v>382929</v>
          </cell>
          <cell r="AQ4107">
            <v>9001146</v>
          </cell>
          <cell r="AR4107">
            <v>9</v>
          </cell>
          <cell r="AS4107">
            <v>42313</v>
          </cell>
          <cell r="AT4107" t="str">
            <v>IDU-74-2008 Terminado Acciones de Movilidad IDU Circuito Movilidad  -</v>
          </cell>
          <cell r="AU4107">
            <v>0</v>
          </cell>
          <cell r="AV4107" t="str">
            <v>VIABLE</v>
          </cell>
        </row>
        <row r="4108">
          <cell r="AP4108">
            <v>383042</v>
          </cell>
          <cell r="AQ4108">
            <v>9001193</v>
          </cell>
          <cell r="AR4108">
            <v>9</v>
          </cell>
          <cell r="AS4108">
            <v>42361</v>
          </cell>
          <cell r="AT4108" t="str">
            <v>UMV-638-2013 Terminado Acciones de Movilidad UAERMV Circuito Movilidad  -</v>
          </cell>
          <cell r="AU4108">
            <v>0</v>
          </cell>
          <cell r="AV4108" t="str">
            <v>VIABLE</v>
          </cell>
        </row>
        <row r="4109">
          <cell r="AP4109">
            <v>383581</v>
          </cell>
          <cell r="AQ4109">
            <v>9001384</v>
          </cell>
          <cell r="AR4109">
            <v>9</v>
          </cell>
          <cell r="AS4109">
            <v>42534</v>
          </cell>
          <cell r="AT4109" t="str">
            <v>IDU-1806-2015 Terminado Acciones de Movilidad IDU Circuito Movilidad BRIGADA FASE I - MVA NO TRONCAL Y SITP -</v>
          </cell>
          <cell r="AU4109">
            <v>0</v>
          </cell>
          <cell r="AV4109" t="str">
            <v>VIABLE</v>
          </cell>
        </row>
        <row r="4110">
          <cell r="AP4110">
            <v>382890</v>
          </cell>
          <cell r="AQ4110">
            <v>9001131</v>
          </cell>
          <cell r="AR4110">
            <v>9</v>
          </cell>
          <cell r="AS4110">
            <v>0</v>
          </cell>
          <cell r="AT4110">
            <v>0</v>
          </cell>
          <cell r="AU4110">
            <v>0</v>
          </cell>
          <cell r="AV4110" t="str">
            <v>VIABLE</v>
          </cell>
        </row>
        <row r="4111">
          <cell r="AP4111">
            <v>382784</v>
          </cell>
          <cell r="AQ4111">
            <v>9001093</v>
          </cell>
          <cell r="AR4111">
            <v>9</v>
          </cell>
          <cell r="AS4111">
            <v>42361</v>
          </cell>
          <cell r="AT4111" t="str">
            <v>UMV-638-2013 Terminado Acciones de Movilidad UAERMV Circuito Movilidad  -</v>
          </cell>
          <cell r="AU4111">
            <v>0</v>
          </cell>
          <cell r="AV4111" t="str">
            <v>VIABLE</v>
          </cell>
        </row>
        <row r="4112">
          <cell r="AP4112">
            <v>387963</v>
          </cell>
          <cell r="AQ4112">
            <v>9003156</v>
          </cell>
          <cell r="AR4112">
            <v>9</v>
          </cell>
          <cell r="AS4112">
            <v>0</v>
          </cell>
          <cell r="AT4112">
            <v>0</v>
          </cell>
          <cell r="AU4112">
            <v>0</v>
          </cell>
          <cell r="AV4112" t="str">
            <v>VIABLE</v>
          </cell>
        </row>
        <row r="4113">
          <cell r="AP4113">
            <v>387653</v>
          </cell>
          <cell r="AQ4113">
            <v>9003037</v>
          </cell>
          <cell r="AR4113">
            <v>9</v>
          </cell>
          <cell r="AS4113">
            <v>0</v>
          </cell>
          <cell r="AT4113">
            <v>0</v>
          </cell>
          <cell r="AU4113">
            <v>0</v>
          </cell>
          <cell r="AV4113" t="str">
            <v>VIABLE</v>
          </cell>
        </row>
        <row r="4114">
          <cell r="AP4114">
            <v>387456</v>
          </cell>
          <cell r="AQ4114">
            <v>9002966</v>
          </cell>
          <cell r="AR4114">
            <v>9</v>
          </cell>
          <cell r="AS4114">
            <v>0</v>
          </cell>
          <cell r="AT4114">
            <v>0</v>
          </cell>
          <cell r="AU4114">
            <v>0</v>
          </cell>
          <cell r="AV4114" t="str">
            <v>VIABLE</v>
          </cell>
        </row>
        <row r="4115">
          <cell r="AP4115">
            <v>387811</v>
          </cell>
          <cell r="AQ4115">
            <v>9003097</v>
          </cell>
          <cell r="AR4115">
            <v>9</v>
          </cell>
          <cell r="AS4115">
            <v>0</v>
          </cell>
          <cell r="AT4115">
            <v>0</v>
          </cell>
          <cell r="AU4115">
            <v>0</v>
          </cell>
          <cell r="AV4115" t="str">
            <v>VIABLE</v>
          </cell>
        </row>
        <row r="4116">
          <cell r="AP4116">
            <v>387937</v>
          </cell>
          <cell r="AQ4116">
            <v>9003147</v>
          </cell>
          <cell r="AR4116">
            <v>9</v>
          </cell>
          <cell r="AS4116">
            <v>0</v>
          </cell>
          <cell r="AT4116">
            <v>0</v>
          </cell>
          <cell r="AU4116">
            <v>0</v>
          </cell>
          <cell r="AV4116" t="str">
            <v>VIABLE</v>
          </cell>
        </row>
        <row r="4117">
          <cell r="AP4117">
            <v>388067</v>
          </cell>
          <cell r="AQ4117">
            <v>9003194</v>
          </cell>
          <cell r="AR4117">
            <v>9</v>
          </cell>
          <cell r="AS4117">
            <v>0</v>
          </cell>
          <cell r="AT4117">
            <v>0</v>
          </cell>
          <cell r="AU4117">
            <v>0</v>
          </cell>
          <cell r="AV4117" t="str">
            <v>VIABLE</v>
          </cell>
        </row>
        <row r="4118">
          <cell r="AP4118">
            <v>387688</v>
          </cell>
          <cell r="AQ4118">
            <v>9003054</v>
          </cell>
          <cell r="AR4118">
            <v>9</v>
          </cell>
          <cell r="AS4118">
            <v>0</v>
          </cell>
          <cell r="AT4118">
            <v>0</v>
          </cell>
          <cell r="AU4118">
            <v>0</v>
          </cell>
          <cell r="AV4118" t="str">
            <v>VIABLE</v>
          </cell>
        </row>
        <row r="4119">
          <cell r="AP4119">
            <v>387462</v>
          </cell>
          <cell r="AQ4119">
            <v>9002968</v>
          </cell>
          <cell r="AR4119">
            <v>9</v>
          </cell>
          <cell r="AS4119">
            <v>0</v>
          </cell>
          <cell r="AT4119">
            <v>0</v>
          </cell>
          <cell r="AU4119">
            <v>0</v>
          </cell>
          <cell r="AV4119" t="str">
            <v>VIABLE</v>
          </cell>
        </row>
        <row r="4120">
          <cell r="AP4120">
            <v>388175</v>
          </cell>
          <cell r="AQ4120">
            <v>9003234</v>
          </cell>
          <cell r="AR4120">
            <v>9</v>
          </cell>
          <cell r="AS4120">
            <v>0</v>
          </cell>
          <cell r="AT4120">
            <v>0</v>
          </cell>
          <cell r="AU4120">
            <v>0</v>
          </cell>
          <cell r="AV4120" t="str">
            <v>VIABLE</v>
          </cell>
        </row>
        <row r="4121">
          <cell r="AP4121">
            <v>387363</v>
          </cell>
          <cell r="AQ4121">
            <v>9002919</v>
          </cell>
          <cell r="AR4121">
            <v>9</v>
          </cell>
          <cell r="AS4121">
            <v>0</v>
          </cell>
          <cell r="AT4121">
            <v>0</v>
          </cell>
          <cell r="AU4121">
            <v>0</v>
          </cell>
          <cell r="AV4121" t="str">
            <v>VIABLE</v>
          </cell>
        </row>
        <row r="4122">
          <cell r="AP4122">
            <v>387583</v>
          </cell>
          <cell r="AQ4122">
            <v>9003011</v>
          </cell>
          <cell r="AR4122">
            <v>9</v>
          </cell>
          <cell r="AS4122">
            <v>42389</v>
          </cell>
          <cell r="AT4122" t="str">
            <v>SD Terminado Acciones de Movilidad UAERMV Circuito Movilidad Salvando Vidas -</v>
          </cell>
          <cell r="AU4122">
            <v>0</v>
          </cell>
          <cell r="AV4122" t="str">
            <v>VIABLE</v>
          </cell>
        </row>
        <row r="4123">
          <cell r="AP4123">
            <v>482356</v>
          </cell>
          <cell r="AQ4123">
            <v>9003438</v>
          </cell>
          <cell r="AR4123">
            <v>9</v>
          </cell>
          <cell r="AS4123">
            <v>42361</v>
          </cell>
          <cell r="AT4123" t="str">
            <v>UMV-638-2013 Terminado Acciones de Movilidad UAERMV Circuito Movilidad  -</v>
          </cell>
          <cell r="AU4123">
            <v>0</v>
          </cell>
          <cell r="AV4123" t="str">
            <v>VIABLE</v>
          </cell>
        </row>
        <row r="4124">
          <cell r="AP4124">
            <v>91014518</v>
          </cell>
          <cell r="AQ4124">
            <v>9003438</v>
          </cell>
          <cell r="AR4124">
            <v>9</v>
          </cell>
          <cell r="AS4124">
            <v>42361</v>
          </cell>
          <cell r="AT4124" t="str">
            <v>UMV-638-2013 Terminado Acciones de Movilidad UAERMV Circuito Movilidad  -</v>
          </cell>
          <cell r="AU4124">
            <v>0</v>
          </cell>
          <cell r="AV4124" t="str">
            <v>VIABLE</v>
          </cell>
        </row>
        <row r="4125">
          <cell r="AP4125">
            <v>388575</v>
          </cell>
          <cell r="AQ4125">
            <v>9003403</v>
          </cell>
          <cell r="AR4125">
            <v>9</v>
          </cell>
          <cell r="AS4125">
            <v>0</v>
          </cell>
          <cell r="AT4125">
            <v>0</v>
          </cell>
          <cell r="AU4125">
            <v>0</v>
          </cell>
          <cell r="AV4125" t="str">
            <v>VIABLE</v>
          </cell>
        </row>
        <row r="4126">
          <cell r="AP4126">
            <v>482367</v>
          </cell>
          <cell r="AQ4126">
            <v>9003478</v>
          </cell>
          <cell r="AR4126">
            <v>9</v>
          </cell>
          <cell r="AS4126">
            <v>42361</v>
          </cell>
          <cell r="AT4126" t="str">
            <v>UMV-638-2013 Terminado Acciones de Movilidad UAERMV Circuito Movilidad  -</v>
          </cell>
          <cell r="AU4126">
            <v>0</v>
          </cell>
          <cell r="AV4126" t="str">
            <v>VIABLE</v>
          </cell>
        </row>
        <row r="4127">
          <cell r="AP4127">
            <v>91014513</v>
          </cell>
          <cell r="AQ4127">
            <v>9003516</v>
          </cell>
          <cell r="AR4127">
            <v>9</v>
          </cell>
          <cell r="AS4127">
            <v>42361</v>
          </cell>
          <cell r="AT4127" t="str">
            <v>UMV-638-2013 Terminado Acciones de Movilidad UAERMV Circuito Movilidad  -</v>
          </cell>
          <cell r="AU4127">
            <v>0</v>
          </cell>
          <cell r="AV4127" t="str">
            <v>VIABLE</v>
          </cell>
        </row>
        <row r="4128">
          <cell r="AP4128">
            <v>482382</v>
          </cell>
          <cell r="AQ4128">
            <v>9003516</v>
          </cell>
          <cell r="AR4128">
            <v>9</v>
          </cell>
          <cell r="AS4128">
            <v>42361</v>
          </cell>
          <cell r="AT4128" t="str">
            <v>UMV-638-2013 Terminado Acciones de Movilidad UAERMV Circuito Movilidad  -</v>
          </cell>
          <cell r="AU4128">
            <v>0</v>
          </cell>
          <cell r="AV4128" t="str">
            <v>VIABLE</v>
          </cell>
        </row>
        <row r="4129">
          <cell r="AP4129">
            <v>91014516</v>
          </cell>
          <cell r="AQ4129">
            <v>9003516</v>
          </cell>
          <cell r="AR4129">
            <v>9</v>
          </cell>
          <cell r="AS4129">
            <v>42361</v>
          </cell>
          <cell r="AT4129" t="str">
            <v>UMV-638-2013 Terminado Acciones de Movilidad UAERMV Circuito Movilidad  -</v>
          </cell>
          <cell r="AU4129">
            <v>0</v>
          </cell>
          <cell r="AV4129" t="str">
            <v>VIABLE</v>
          </cell>
        </row>
        <row r="4130">
          <cell r="AP4130">
            <v>91014517</v>
          </cell>
          <cell r="AQ4130">
            <v>9003478</v>
          </cell>
          <cell r="AR4130">
            <v>9</v>
          </cell>
          <cell r="AS4130">
            <v>42361</v>
          </cell>
          <cell r="AT4130" t="str">
            <v>UMV-638-2013 Terminado Acciones de Movilidad UAERMV Circuito Movilidad  -</v>
          </cell>
          <cell r="AU4130">
            <v>0</v>
          </cell>
          <cell r="AV4130" t="str">
            <v>VIABLE</v>
          </cell>
        </row>
        <row r="4131">
          <cell r="AP4131">
            <v>388286</v>
          </cell>
          <cell r="AQ4131">
            <v>9003275</v>
          </cell>
          <cell r="AR4131">
            <v>9</v>
          </cell>
          <cell r="AS4131">
            <v>0</v>
          </cell>
          <cell r="AT4131">
            <v>0</v>
          </cell>
          <cell r="AU4131">
            <v>0</v>
          </cell>
          <cell r="AV4131" t="str">
            <v>VIABLE</v>
          </cell>
        </row>
        <row r="4132">
          <cell r="AP4132">
            <v>388417</v>
          </cell>
          <cell r="AQ4132">
            <v>9003334</v>
          </cell>
          <cell r="AR4132">
            <v>9</v>
          </cell>
          <cell r="AS4132">
            <v>0</v>
          </cell>
          <cell r="AT4132">
            <v>0</v>
          </cell>
          <cell r="AU4132">
            <v>0</v>
          </cell>
          <cell r="AV4132" t="str">
            <v>VIABLE</v>
          </cell>
        </row>
        <row r="4133">
          <cell r="AP4133">
            <v>388573</v>
          </cell>
          <cell r="AQ4133">
            <v>9003403</v>
          </cell>
          <cell r="AR4133">
            <v>9</v>
          </cell>
          <cell r="AS4133">
            <v>0</v>
          </cell>
          <cell r="AT4133">
            <v>0</v>
          </cell>
          <cell r="AU4133">
            <v>0</v>
          </cell>
          <cell r="AV4133" t="str">
            <v>VIABLE</v>
          </cell>
        </row>
        <row r="4134">
          <cell r="AP4134">
            <v>388415</v>
          </cell>
          <cell r="AQ4134">
            <v>9003334</v>
          </cell>
          <cell r="AR4134">
            <v>9</v>
          </cell>
          <cell r="AS4134">
            <v>0</v>
          </cell>
          <cell r="AT4134">
            <v>0</v>
          </cell>
          <cell r="AU4134">
            <v>0</v>
          </cell>
          <cell r="AV4134" t="str">
            <v>VIABLE</v>
          </cell>
        </row>
        <row r="4135">
          <cell r="AP4135">
            <v>388284</v>
          </cell>
          <cell r="AQ4135">
            <v>9003275</v>
          </cell>
          <cell r="AR4135">
            <v>9</v>
          </cell>
          <cell r="AS4135">
            <v>0</v>
          </cell>
          <cell r="AT4135">
            <v>0</v>
          </cell>
          <cell r="AU4135">
            <v>0</v>
          </cell>
          <cell r="AV4135" t="str">
            <v>VIABLE</v>
          </cell>
        </row>
        <row r="4136">
          <cell r="AP4136">
            <v>91014514</v>
          </cell>
          <cell r="AQ4136">
            <v>9003516</v>
          </cell>
          <cell r="AR4136">
            <v>9</v>
          </cell>
          <cell r="AS4136">
            <v>42361</v>
          </cell>
          <cell r="AT4136" t="str">
            <v>UMV-638-2013 Terminado Acciones de Movilidad UAERMV Circuito Movilidad  -</v>
          </cell>
          <cell r="AU4136">
            <v>0</v>
          </cell>
          <cell r="AV4136" t="str">
            <v>VIABLE</v>
          </cell>
        </row>
        <row r="4137">
          <cell r="AP4137">
            <v>383808</v>
          </cell>
          <cell r="AQ4137">
            <v>50008533</v>
          </cell>
          <cell r="AR4137">
            <v>9</v>
          </cell>
          <cell r="AS4137">
            <v>42361</v>
          </cell>
          <cell r="AT4137" t="str">
            <v>UMV-638-2013 Terminado Acciones de Movilidad UAERMV Local  -</v>
          </cell>
          <cell r="AU4137">
            <v>0</v>
          </cell>
          <cell r="AV4137" t="str">
            <v>VIABLE</v>
          </cell>
        </row>
        <row r="4138">
          <cell r="AP4138">
            <v>383810</v>
          </cell>
          <cell r="AQ4138">
            <v>50008533</v>
          </cell>
          <cell r="AR4138">
            <v>9</v>
          </cell>
          <cell r="AS4138">
            <v>42361</v>
          </cell>
          <cell r="AT4138" t="str">
            <v>UMV-638-2013 Terminado Acciones de Movilidad UAERMV Local  -</v>
          </cell>
          <cell r="AU4138">
            <v>0</v>
          </cell>
          <cell r="AV4138" t="str">
            <v>VIABLE</v>
          </cell>
        </row>
        <row r="4139">
          <cell r="AP4139">
            <v>91014500</v>
          </cell>
          <cell r="AQ4139">
            <v>30001255</v>
          </cell>
          <cell r="AR4139">
            <v>9</v>
          </cell>
          <cell r="AS4139">
            <v>0</v>
          </cell>
          <cell r="AT4139">
            <v>0</v>
          </cell>
          <cell r="AU4139">
            <v>0</v>
          </cell>
          <cell r="AV4139" t="str">
            <v>VIABLE</v>
          </cell>
        </row>
        <row r="4140">
          <cell r="AP4140">
            <v>384291</v>
          </cell>
          <cell r="AQ4140">
            <v>9001651</v>
          </cell>
          <cell r="AR4140">
            <v>9</v>
          </cell>
          <cell r="AS4140">
            <v>0</v>
          </cell>
          <cell r="AT4140">
            <v>0</v>
          </cell>
          <cell r="AU4140">
            <v>0</v>
          </cell>
          <cell r="AV4140" t="str">
            <v>VIABLE</v>
          </cell>
        </row>
        <row r="4141">
          <cell r="AP4141">
            <v>389102</v>
          </cell>
          <cell r="AQ4141">
            <v>9003621</v>
          </cell>
          <cell r="AR4141">
            <v>9</v>
          </cell>
          <cell r="AS4141">
            <v>0</v>
          </cell>
          <cell r="AT4141">
            <v>0</v>
          </cell>
          <cell r="AU4141">
            <v>0</v>
          </cell>
          <cell r="AV4141" t="str">
            <v>VIABLE</v>
          </cell>
        </row>
        <row r="4142">
          <cell r="AP4142">
            <v>91014300</v>
          </cell>
          <cell r="AQ4142">
            <v>9003640</v>
          </cell>
          <cell r="AR4142">
            <v>9</v>
          </cell>
          <cell r="AS4142">
            <v>0</v>
          </cell>
          <cell r="AT4142">
            <v>0</v>
          </cell>
          <cell r="AU4142">
            <v>0</v>
          </cell>
          <cell r="AV4142" t="str">
            <v>VIABLE</v>
          </cell>
        </row>
        <row r="4143">
          <cell r="AP4143">
            <v>389133</v>
          </cell>
          <cell r="AQ4143">
            <v>9003640</v>
          </cell>
          <cell r="AR4143">
            <v>9</v>
          </cell>
          <cell r="AS4143">
            <v>0</v>
          </cell>
          <cell r="AT4143">
            <v>0</v>
          </cell>
          <cell r="AU4143">
            <v>0</v>
          </cell>
          <cell r="AV4143" t="str">
            <v>VIABLE</v>
          </cell>
        </row>
        <row r="4144">
          <cell r="AP4144">
            <v>600136</v>
          </cell>
          <cell r="AQ4144">
            <v>9003616</v>
          </cell>
          <cell r="AR4144">
            <v>9</v>
          </cell>
          <cell r="AS4144">
            <v>0</v>
          </cell>
          <cell r="AT4144">
            <v>0</v>
          </cell>
          <cell r="AU4144">
            <v>0</v>
          </cell>
          <cell r="AV4144" t="str">
            <v>VIABLE</v>
          </cell>
        </row>
        <row r="4145">
          <cell r="AP4145">
            <v>600143</v>
          </cell>
          <cell r="AQ4145">
            <v>9003641</v>
          </cell>
          <cell r="AR4145">
            <v>9</v>
          </cell>
          <cell r="AS4145">
            <v>0</v>
          </cell>
          <cell r="AT4145">
            <v>0</v>
          </cell>
          <cell r="AU4145">
            <v>0</v>
          </cell>
          <cell r="AV4145" t="str">
            <v>VIABLE</v>
          </cell>
        </row>
        <row r="4146">
          <cell r="AP4146">
            <v>600141</v>
          </cell>
          <cell r="AQ4146">
            <v>9003641</v>
          </cell>
          <cell r="AR4146">
            <v>9</v>
          </cell>
          <cell r="AS4146">
            <v>0</v>
          </cell>
          <cell r="AT4146">
            <v>0</v>
          </cell>
          <cell r="AU4146">
            <v>0</v>
          </cell>
          <cell r="AV4146" t="str">
            <v>VIABLE</v>
          </cell>
        </row>
        <row r="4147">
          <cell r="AP4147">
            <v>91014415</v>
          </cell>
          <cell r="AQ4147">
            <v>9003616</v>
          </cell>
          <cell r="AR4147">
            <v>9</v>
          </cell>
          <cell r="AS4147">
            <v>0</v>
          </cell>
          <cell r="AT4147">
            <v>0</v>
          </cell>
          <cell r="AU4147">
            <v>0</v>
          </cell>
          <cell r="AV4147" t="str">
            <v>VIABLE</v>
          </cell>
        </row>
        <row r="4148">
          <cell r="AP4148">
            <v>383483</v>
          </cell>
          <cell r="AQ4148">
            <v>9001348</v>
          </cell>
          <cell r="AR4148">
            <v>9</v>
          </cell>
          <cell r="AS4148">
            <v>0</v>
          </cell>
          <cell r="AT4148">
            <v>0</v>
          </cell>
          <cell r="AU4148">
            <v>0</v>
          </cell>
          <cell r="AV4148" t="str">
            <v>VIABLE</v>
          </cell>
        </row>
        <row r="4149">
          <cell r="AP4149">
            <v>91014605</v>
          </cell>
          <cell r="AQ4149">
            <v>50009435</v>
          </cell>
          <cell r="AR4149">
            <v>9</v>
          </cell>
          <cell r="AS4149">
            <v>42550</v>
          </cell>
          <cell r="AT4149" t="str">
            <v>SD Terminado Mantenimiento Rutinario UAERMV Circuito Movilidad  -</v>
          </cell>
          <cell r="AU4149">
            <v>0</v>
          </cell>
          <cell r="AV4149" t="str">
            <v>UAERMV 2016</v>
          </cell>
        </row>
        <row r="4150">
          <cell r="AP4150">
            <v>383424</v>
          </cell>
          <cell r="AQ4150">
            <v>9001326</v>
          </cell>
          <cell r="AR4150">
            <v>9</v>
          </cell>
          <cell r="AS4150">
            <v>0</v>
          </cell>
          <cell r="AT4150">
            <v>0</v>
          </cell>
          <cell r="AU4150">
            <v>0</v>
          </cell>
          <cell r="AV4150" t="str">
            <v>VIABLE</v>
          </cell>
        </row>
        <row r="4151">
          <cell r="AP4151">
            <v>383327</v>
          </cell>
          <cell r="AQ4151">
            <v>9001294</v>
          </cell>
          <cell r="AR4151">
            <v>9</v>
          </cell>
          <cell r="AS4151">
            <v>0</v>
          </cell>
          <cell r="AT4151">
            <v>0</v>
          </cell>
          <cell r="AU4151">
            <v>0</v>
          </cell>
          <cell r="AV4151" t="str">
            <v>VIABLE</v>
          </cell>
        </row>
        <row r="4152">
          <cell r="AP4152">
            <v>383057</v>
          </cell>
          <cell r="AQ4152">
            <v>9001199</v>
          </cell>
          <cell r="AR4152">
            <v>9</v>
          </cell>
          <cell r="AS4152">
            <v>42361</v>
          </cell>
          <cell r="AT4152" t="str">
            <v>UMV-638-2013 Terminado Acciones de Movilidad UAERMV Circuito Movilidad  -</v>
          </cell>
          <cell r="AU4152">
            <v>0</v>
          </cell>
          <cell r="AV4152" t="str">
            <v>VIABLE</v>
          </cell>
        </row>
        <row r="4153">
          <cell r="AP4153">
            <v>383554</v>
          </cell>
          <cell r="AQ4153">
            <v>9001376</v>
          </cell>
          <cell r="AR4153">
            <v>9</v>
          </cell>
          <cell r="AS4153">
            <v>0</v>
          </cell>
          <cell r="AT4153">
            <v>0</v>
          </cell>
          <cell r="AU4153">
            <v>0</v>
          </cell>
          <cell r="AV4153" t="str">
            <v>VIABLE</v>
          </cell>
        </row>
        <row r="4154">
          <cell r="AP4154">
            <v>91014604</v>
          </cell>
          <cell r="AQ4154">
            <v>50003291</v>
          </cell>
          <cell r="AR4154">
            <v>9</v>
          </cell>
          <cell r="AS4154">
            <v>0</v>
          </cell>
          <cell r="AT4154">
            <v>0</v>
          </cell>
          <cell r="AU4154">
            <v>0</v>
          </cell>
          <cell r="AV4154" t="str">
            <v>VIABLE</v>
          </cell>
        </row>
        <row r="4155">
          <cell r="AP4155">
            <v>383685</v>
          </cell>
          <cell r="AQ4155">
            <v>9001422</v>
          </cell>
          <cell r="AR4155">
            <v>9</v>
          </cell>
          <cell r="AS4155">
            <v>0</v>
          </cell>
          <cell r="AT4155">
            <v>0</v>
          </cell>
          <cell r="AU4155">
            <v>0</v>
          </cell>
          <cell r="AV4155" t="str">
            <v>VIABLE</v>
          </cell>
        </row>
        <row r="4156">
          <cell r="AP4156">
            <v>390216</v>
          </cell>
          <cell r="AQ4156">
            <v>9003978</v>
          </cell>
          <cell r="AR4156">
            <v>9</v>
          </cell>
          <cell r="AS4156">
            <v>0</v>
          </cell>
          <cell r="AT4156">
            <v>0</v>
          </cell>
          <cell r="AU4156">
            <v>0</v>
          </cell>
          <cell r="AV4156" t="str">
            <v>VIABLE</v>
          </cell>
        </row>
        <row r="4157">
          <cell r="AP4157">
            <v>390132</v>
          </cell>
          <cell r="AQ4157">
            <v>9003956</v>
          </cell>
          <cell r="AR4157">
            <v>9</v>
          </cell>
          <cell r="AS4157">
            <v>0</v>
          </cell>
          <cell r="AT4157">
            <v>0</v>
          </cell>
          <cell r="AU4157">
            <v>0</v>
          </cell>
          <cell r="AV4157" t="str">
            <v>VIABLE</v>
          </cell>
        </row>
        <row r="4158">
          <cell r="AP4158">
            <v>390066</v>
          </cell>
          <cell r="AQ4158">
            <v>9003939</v>
          </cell>
          <cell r="AR4158">
            <v>9</v>
          </cell>
          <cell r="AS4158">
            <v>0</v>
          </cell>
          <cell r="AT4158">
            <v>0</v>
          </cell>
          <cell r="AU4158">
            <v>0</v>
          </cell>
          <cell r="AV4158" t="str">
            <v>VIABLE</v>
          </cell>
        </row>
        <row r="4159">
          <cell r="AP4159">
            <v>390100</v>
          </cell>
          <cell r="AQ4159">
            <v>9003948</v>
          </cell>
          <cell r="AR4159">
            <v>9</v>
          </cell>
          <cell r="AS4159">
            <v>0</v>
          </cell>
          <cell r="AT4159">
            <v>0</v>
          </cell>
          <cell r="AU4159">
            <v>0</v>
          </cell>
          <cell r="AV4159" t="str">
            <v>VIABLE</v>
          </cell>
        </row>
        <row r="4160">
          <cell r="AP4160">
            <v>390102</v>
          </cell>
          <cell r="AQ4160">
            <v>9003948</v>
          </cell>
          <cell r="AR4160">
            <v>9</v>
          </cell>
          <cell r="AS4160">
            <v>0</v>
          </cell>
          <cell r="AT4160">
            <v>0</v>
          </cell>
          <cell r="AU4160">
            <v>0</v>
          </cell>
          <cell r="AV4160" t="str">
            <v>VIABLE</v>
          </cell>
        </row>
        <row r="4161">
          <cell r="AP4161">
            <v>390064</v>
          </cell>
          <cell r="AQ4161">
            <v>9003939</v>
          </cell>
          <cell r="AR4161">
            <v>9</v>
          </cell>
          <cell r="AS4161">
            <v>0</v>
          </cell>
          <cell r="AT4161">
            <v>0</v>
          </cell>
          <cell r="AU4161">
            <v>0</v>
          </cell>
          <cell r="AV4161" t="str">
            <v>VIABLE</v>
          </cell>
        </row>
        <row r="4162">
          <cell r="AP4162">
            <v>390041</v>
          </cell>
          <cell r="AQ4162">
            <v>9003934</v>
          </cell>
          <cell r="AR4162">
            <v>9</v>
          </cell>
          <cell r="AS4162">
            <v>0</v>
          </cell>
          <cell r="AT4162">
            <v>0</v>
          </cell>
          <cell r="AU4162">
            <v>0</v>
          </cell>
          <cell r="AV4162" t="str">
            <v>VIABLE</v>
          </cell>
        </row>
        <row r="4163">
          <cell r="AP4163">
            <v>390039</v>
          </cell>
          <cell r="AQ4163">
            <v>9003934</v>
          </cell>
          <cell r="AR4163">
            <v>9</v>
          </cell>
          <cell r="AS4163">
            <v>0</v>
          </cell>
          <cell r="AT4163">
            <v>0</v>
          </cell>
          <cell r="AU4163">
            <v>0</v>
          </cell>
          <cell r="AV4163" t="str">
            <v>VIABLE</v>
          </cell>
        </row>
        <row r="4164">
          <cell r="AP4164">
            <v>390130</v>
          </cell>
          <cell r="AQ4164">
            <v>9003956</v>
          </cell>
          <cell r="AR4164">
            <v>9</v>
          </cell>
          <cell r="AS4164">
            <v>0</v>
          </cell>
          <cell r="AT4164">
            <v>0</v>
          </cell>
          <cell r="AU4164">
            <v>0</v>
          </cell>
          <cell r="AV4164" t="str">
            <v>VIABLE</v>
          </cell>
        </row>
        <row r="4165">
          <cell r="AP4165">
            <v>390218</v>
          </cell>
          <cell r="AQ4165">
            <v>9003978</v>
          </cell>
          <cell r="AR4165">
            <v>9</v>
          </cell>
          <cell r="AS4165">
            <v>0</v>
          </cell>
          <cell r="AT4165">
            <v>0</v>
          </cell>
          <cell r="AU4165">
            <v>0</v>
          </cell>
          <cell r="AV4165" t="str">
            <v>VIABLE</v>
          </cell>
        </row>
        <row r="4166">
          <cell r="AP4166">
            <v>384751</v>
          </cell>
          <cell r="AQ4166">
            <v>9001808</v>
          </cell>
          <cell r="AR4166">
            <v>9</v>
          </cell>
          <cell r="AS4166">
            <v>0</v>
          </cell>
          <cell r="AT4166">
            <v>0</v>
          </cell>
          <cell r="AU4166">
            <v>0</v>
          </cell>
          <cell r="AV4166" t="str">
            <v>VIABLE</v>
          </cell>
        </row>
        <row r="4167">
          <cell r="AP4167">
            <v>384574</v>
          </cell>
          <cell r="AQ4167">
            <v>9001747</v>
          </cell>
          <cell r="AR4167">
            <v>9</v>
          </cell>
          <cell r="AS4167">
            <v>0</v>
          </cell>
          <cell r="AT4167">
            <v>0</v>
          </cell>
          <cell r="AU4167">
            <v>0</v>
          </cell>
          <cell r="AV4167" t="str">
            <v>VIABLE</v>
          </cell>
        </row>
        <row r="4168">
          <cell r="AP4168">
            <v>384471</v>
          </cell>
          <cell r="AQ4168">
            <v>9001711</v>
          </cell>
          <cell r="AR4168">
            <v>9</v>
          </cell>
          <cell r="AS4168">
            <v>0</v>
          </cell>
          <cell r="AT4168">
            <v>0</v>
          </cell>
          <cell r="AU4168">
            <v>0</v>
          </cell>
          <cell r="AV4168" t="str">
            <v>VIABLE</v>
          </cell>
        </row>
        <row r="4169">
          <cell r="AP4169">
            <v>388025</v>
          </cell>
          <cell r="AQ4169">
            <v>9003177</v>
          </cell>
          <cell r="AR4169">
            <v>9</v>
          </cell>
          <cell r="AS4169">
            <v>0</v>
          </cell>
          <cell r="AT4169">
            <v>0</v>
          </cell>
          <cell r="AU4169">
            <v>0</v>
          </cell>
          <cell r="AV4169" t="str">
            <v>VIABLE</v>
          </cell>
        </row>
        <row r="4170">
          <cell r="AP4170">
            <v>390150</v>
          </cell>
          <cell r="AQ4170">
            <v>9003961</v>
          </cell>
          <cell r="AR4170">
            <v>9</v>
          </cell>
          <cell r="AS4170">
            <v>0</v>
          </cell>
          <cell r="AT4170">
            <v>0</v>
          </cell>
          <cell r="AU4170">
            <v>0</v>
          </cell>
          <cell r="AV4170" t="str">
            <v>VIABLE</v>
          </cell>
        </row>
        <row r="4171">
          <cell r="AP4171">
            <v>390108</v>
          </cell>
          <cell r="AQ4171">
            <v>9003950</v>
          </cell>
          <cell r="AR4171">
            <v>9</v>
          </cell>
          <cell r="AS4171">
            <v>0</v>
          </cell>
          <cell r="AT4171">
            <v>0</v>
          </cell>
          <cell r="AU4171">
            <v>0</v>
          </cell>
          <cell r="AV4171" t="str">
            <v>VIABLE</v>
          </cell>
        </row>
        <row r="4172">
          <cell r="AP4172">
            <v>387348</v>
          </cell>
          <cell r="AQ4172">
            <v>9002913</v>
          </cell>
          <cell r="AR4172">
            <v>9</v>
          </cell>
          <cell r="AS4172">
            <v>0</v>
          </cell>
          <cell r="AT4172">
            <v>0</v>
          </cell>
          <cell r="AU4172">
            <v>0</v>
          </cell>
          <cell r="AV4172" t="str">
            <v>VIABLE</v>
          </cell>
        </row>
        <row r="4173">
          <cell r="AP4173">
            <v>387764</v>
          </cell>
          <cell r="AQ4173">
            <v>9003080</v>
          </cell>
          <cell r="AR4173">
            <v>9</v>
          </cell>
          <cell r="AS4173">
            <v>0</v>
          </cell>
          <cell r="AT4173">
            <v>0</v>
          </cell>
          <cell r="AU4173">
            <v>0</v>
          </cell>
          <cell r="AV4173" t="str">
            <v>VIABLE</v>
          </cell>
        </row>
        <row r="4174">
          <cell r="AP4174">
            <v>387224</v>
          </cell>
          <cell r="AQ4174">
            <v>9002854</v>
          </cell>
          <cell r="AR4174">
            <v>9</v>
          </cell>
          <cell r="AS4174">
            <v>0</v>
          </cell>
          <cell r="AT4174">
            <v>0</v>
          </cell>
          <cell r="AU4174">
            <v>0</v>
          </cell>
          <cell r="AV4174" t="str">
            <v>VIABLE</v>
          </cell>
        </row>
        <row r="4175">
          <cell r="AP4175">
            <v>387450</v>
          </cell>
          <cell r="AQ4175">
            <v>9002962</v>
          </cell>
          <cell r="AR4175">
            <v>9</v>
          </cell>
          <cell r="AS4175">
            <v>0</v>
          </cell>
          <cell r="AT4175">
            <v>0</v>
          </cell>
          <cell r="AU4175">
            <v>0</v>
          </cell>
          <cell r="AV4175" t="str">
            <v>VIABLE</v>
          </cell>
        </row>
        <row r="4176">
          <cell r="AP4176">
            <v>387873</v>
          </cell>
          <cell r="AQ4176">
            <v>9003122</v>
          </cell>
          <cell r="AR4176">
            <v>9</v>
          </cell>
          <cell r="AS4176">
            <v>0</v>
          </cell>
          <cell r="AT4176">
            <v>0</v>
          </cell>
          <cell r="AU4176">
            <v>0</v>
          </cell>
          <cell r="AV4176" t="str">
            <v>VIABLE</v>
          </cell>
        </row>
        <row r="4177">
          <cell r="AP4177">
            <v>387554</v>
          </cell>
          <cell r="AQ4177">
            <v>9003001</v>
          </cell>
          <cell r="AR4177">
            <v>9</v>
          </cell>
          <cell r="AS4177">
            <v>0</v>
          </cell>
          <cell r="AT4177">
            <v>0</v>
          </cell>
          <cell r="AU4177">
            <v>0</v>
          </cell>
          <cell r="AV4177" t="str">
            <v>VIABLE</v>
          </cell>
        </row>
        <row r="4178">
          <cell r="AP4178">
            <v>388212</v>
          </cell>
          <cell r="AQ4178">
            <v>9003250</v>
          </cell>
          <cell r="AR4178">
            <v>9</v>
          </cell>
          <cell r="AS4178">
            <v>41411</v>
          </cell>
          <cell r="AT4178" t="str">
            <v>SD Terminado Mantenimiento Periódico UAERMV Circuito Movilidad  -</v>
          </cell>
          <cell r="AU4178">
            <v>0</v>
          </cell>
          <cell r="AV4178" t="str">
            <v>UAERMV</v>
          </cell>
        </row>
        <row r="4179">
          <cell r="AP4179">
            <v>390193</v>
          </cell>
          <cell r="AQ4179">
            <v>9003973</v>
          </cell>
          <cell r="AR4179">
            <v>9</v>
          </cell>
          <cell r="AS4179">
            <v>0</v>
          </cell>
          <cell r="AT4179">
            <v>0</v>
          </cell>
          <cell r="AU4179">
            <v>0</v>
          </cell>
          <cell r="AV4179" t="str">
            <v>VIABLE</v>
          </cell>
        </row>
        <row r="4180">
          <cell r="AP4180">
            <v>390094</v>
          </cell>
          <cell r="AQ4180">
            <v>9003945</v>
          </cell>
          <cell r="AR4180">
            <v>9</v>
          </cell>
          <cell r="AS4180">
            <v>0</v>
          </cell>
          <cell r="AT4180">
            <v>0</v>
          </cell>
          <cell r="AU4180">
            <v>0</v>
          </cell>
          <cell r="AV4180" t="str">
            <v>VIABLE</v>
          </cell>
        </row>
        <row r="4181">
          <cell r="AP4181">
            <v>388113</v>
          </cell>
          <cell r="AQ4181">
            <v>9003214</v>
          </cell>
          <cell r="AR4181">
            <v>9</v>
          </cell>
          <cell r="AS4181">
            <v>0</v>
          </cell>
          <cell r="AT4181">
            <v>0</v>
          </cell>
          <cell r="AU4181">
            <v>0</v>
          </cell>
          <cell r="AV4181" t="str">
            <v>VIABLE</v>
          </cell>
        </row>
        <row r="4182">
          <cell r="AP4182">
            <v>389205</v>
          </cell>
          <cell r="AQ4182">
            <v>9003669</v>
          </cell>
          <cell r="AR4182">
            <v>9</v>
          </cell>
          <cell r="AS4182">
            <v>0</v>
          </cell>
          <cell r="AT4182">
            <v>0</v>
          </cell>
          <cell r="AU4182">
            <v>0</v>
          </cell>
          <cell r="AV4182" t="str">
            <v>VIABLE</v>
          </cell>
        </row>
        <row r="4183">
          <cell r="AP4183">
            <v>389357</v>
          </cell>
          <cell r="AQ4183">
            <v>9003721</v>
          </cell>
          <cell r="AR4183">
            <v>9</v>
          </cell>
          <cell r="AS4183">
            <v>0</v>
          </cell>
          <cell r="AT4183">
            <v>0</v>
          </cell>
          <cell r="AU4183">
            <v>0</v>
          </cell>
          <cell r="AV4183" t="str">
            <v>VIABLE</v>
          </cell>
        </row>
        <row r="4184">
          <cell r="AP4184">
            <v>389308</v>
          </cell>
          <cell r="AQ4184">
            <v>9003706</v>
          </cell>
          <cell r="AR4184">
            <v>9</v>
          </cell>
          <cell r="AS4184">
            <v>0</v>
          </cell>
          <cell r="AT4184">
            <v>0</v>
          </cell>
          <cell r="AU4184">
            <v>0</v>
          </cell>
          <cell r="AV4184" t="str">
            <v>VIABLE</v>
          </cell>
        </row>
        <row r="4185">
          <cell r="AP4185">
            <v>389248</v>
          </cell>
          <cell r="AQ4185">
            <v>9003685</v>
          </cell>
          <cell r="AR4185">
            <v>9</v>
          </cell>
          <cell r="AS4185">
            <v>0</v>
          </cell>
          <cell r="AT4185">
            <v>0</v>
          </cell>
          <cell r="AU4185">
            <v>0</v>
          </cell>
          <cell r="AV4185" t="str">
            <v>VIABLE</v>
          </cell>
        </row>
        <row r="4186">
          <cell r="AP4186">
            <v>380050</v>
          </cell>
          <cell r="AQ4186">
            <v>9000023</v>
          </cell>
          <cell r="AR4186">
            <v>9</v>
          </cell>
          <cell r="AS4186">
            <v>0</v>
          </cell>
          <cell r="AT4186">
            <v>0</v>
          </cell>
          <cell r="AU4186">
            <v>0</v>
          </cell>
          <cell r="AV4186" t="str">
            <v>VIABLE</v>
          </cell>
        </row>
        <row r="4187">
          <cell r="AP4187">
            <v>380092</v>
          </cell>
          <cell r="AQ4187">
            <v>9000037</v>
          </cell>
          <cell r="AR4187">
            <v>9</v>
          </cell>
          <cell r="AS4187">
            <v>0</v>
          </cell>
          <cell r="AT4187">
            <v>0</v>
          </cell>
          <cell r="AU4187">
            <v>0</v>
          </cell>
          <cell r="AV4187" t="str">
            <v>VIABLE</v>
          </cell>
        </row>
        <row r="4188">
          <cell r="AP4188">
            <v>380215</v>
          </cell>
          <cell r="AQ4188">
            <v>9000082</v>
          </cell>
          <cell r="AR4188">
            <v>9</v>
          </cell>
          <cell r="AS4188">
            <v>0</v>
          </cell>
          <cell r="AT4188">
            <v>0</v>
          </cell>
          <cell r="AU4188">
            <v>0</v>
          </cell>
          <cell r="AV4188" t="str">
            <v>VIABLE</v>
          </cell>
        </row>
        <row r="4189">
          <cell r="AP4189">
            <v>380104</v>
          </cell>
          <cell r="AQ4189">
            <v>9000041</v>
          </cell>
          <cell r="AR4189">
            <v>9</v>
          </cell>
          <cell r="AS4189">
            <v>0</v>
          </cell>
          <cell r="AT4189">
            <v>0</v>
          </cell>
          <cell r="AU4189">
            <v>0</v>
          </cell>
          <cell r="AV4189" t="str">
            <v>VIABLE</v>
          </cell>
        </row>
        <row r="4190">
          <cell r="AP4190">
            <v>380191</v>
          </cell>
          <cell r="AQ4190">
            <v>9000073</v>
          </cell>
          <cell r="AR4190">
            <v>9</v>
          </cell>
          <cell r="AS4190">
            <v>0</v>
          </cell>
          <cell r="AT4190">
            <v>0</v>
          </cell>
          <cell r="AU4190">
            <v>0</v>
          </cell>
          <cell r="AV4190" t="str">
            <v>VIABLE</v>
          </cell>
        </row>
        <row r="4191">
          <cell r="AP4191">
            <v>380122</v>
          </cell>
          <cell r="AQ4191">
            <v>9000047</v>
          </cell>
          <cell r="AR4191">
            <v>9</v>
          </cell>
          <cell r="AS4191">
            <v>0</v>
          </cell>
          <cell r="AT4191">
            <v>0</v>
          </cell>
          <cell r="AU4191">
            <v>0</v>
          </cell>
          <cell r="AV4191" t="str">
            <v>VIABLE</v>
          </cell>
        </row>
        <row r="4192">
          <cell r="AP4192">
            <v>380170</v>
          </cell>
          <cell r="AQ4192">
            <v>9000066</v>
          </cell>
          <cell r="AR4192">
            <v>9</v>
          </cell>
          <cell r="AS4192">
            <v>0</v>
          </cell>
          <cell r="AT4192">
            <v>0</v>
          </cell>
          <cell r="AU4192">
            <v>0</v>
          </cell>
          <cell r="AV4192" t="str">
            <v>VIABLE</v>
          </cell>
        </row>
        <row r="4193">
          <cell r="AP4193">
            <v>380155</v>
          </cell>
          <cell r="AQ4193">
            <v>9000058</v>
          </cell>
          <cell r="AR4193">
            <v>9</v>
          </cell>
          <cell r="AS4193">
            <v>0</v>
          </cell>
          <cell r="AT4193">
            <v>0</v>
          </cell>
          <cell r="AU4193">
            <v>0</v>
          </cell>
          <cell r="AV4193" t="str">
            <v>VIABLE</v>
          </cell>
        </row>
        <row r="4194">
          <cell r="AP4194">
            <v>380134</v>
          </cell>
          <cell r="AQ4194">
            <v>9000051</v>
          </cell>
          <cell r="AR4194">
            <v>9</v>
          </cell>
          <cell r="AS4194">
            <v>0</v>
          </cell>
          <cell r="AT4194">
            <v>0</v>
          </cell>
          <cell r="AU4194">
            <v>0</v>
          </cell>
          <cell r="AV4194" t="str">
            <v>VIABLE</v>
          </cell>
        </row>
        <row r="4195">
          <cell r="AP4195">
            <v>380287</v>
          </cell>
          <cell r="AQ4195">
            <v>9000109</v>
          </cell>
          <cell r="AR4195">
            <v>9</v>
          </cell>
          <cell r="AS4195">
            <v>43748</v>
          </cell>
          <cell r="AT4195" t="str">
            <v>Anden 3-POLIZA ESTABILIDAD ACTIVA</v>
          </cell>
          <cell r="AU4195">
            <v>0</v>
          </cell>
          <cell r="AV4195" t="str">
            <v>VIABLE</v>
          </cell>
        </row>
        <row r="4196">
          <cell r="AP4196">
            <v>380083</v>
          </cell>
          <cell r="AQ4196">
            <v>9000034</v>
          </cell>
          <cell r="AR4196">
            <v>9</v>
          </cell>
          <cell r="AS4196">
            <v>0</v>
          </cell>
          <cell r="AT4196">
            <v>0</v>
          </cell>
          <cell r="AU4196">
            <v>0</v>
          </cell>
          <cell r="AV4196" t="str">
            <v>VIABLE</v>
          </cell>
        </row>
        <row r="4197">
          <cell r="AP4197">
            <v>380071</v>
          </cell>
          <cell r="AQ4197">
            <v>9000030</v>
          </cell>
          <cell r="AR4197">
            <v>9</v>
          </cell>
          <cell r="AS4197">
            <v>0</v>
          </cell>
          <cell r="AT4197">
            <v>0</v>
          </cell>
          <cell r="AU4197">
            <v>0</v>
          </cell>
          <cell r="AV4197" t="str">
            <v>VIABLE</v>
          </cell>
        </row>
        <row r="4198">
          <cell r="AP4198">
            <v>380326</v>
          </cell>
          <cell r="AQ4198">
            <v>9000124</v>
          </cell>
          <cell r="AR4198">
            <v>9</v>
          </cell>
          <cell r="AS4198">
            <v>0</v>
          </cell>
          <cell r="AT4198">
            <v>0</v>
          </cell>
          <cell r="AU4198">
            <v>0</v>
          </cell>
          <cell r="AV4198" t="str">
            <v>VIABLE</v>
          </cell>
        </row>
        <row r="4199">
          <cell r="AP4199">
            <v>389292</v>
          </cell>
          <cell r="AQ4199">
            <v>9003702</v>
          </cell>
          <cell r="AR4199">
            <v>9</v>
          </cell>
          <cell r="AS4199">
            <v>42313</v>
          </cell>
          <cell r="AT4199" t="str">
            <v>IDU-1825-2013 Terminado Acciones de Movilidad IDU Circuito Movilidad  -</v>
          </cell>
          <cell r="AU4199">
            <v>0</v>
          </cell>
          <cell r="AV4199" t="str">
            <v>VIABLE</v>
          </cell>
        </row>
        <row r="4200">
          <cell r="AP4200">
            <v>91014334</v>
          </cell>
          <cell r="AQ4200">
            <v>9003860</v>
          </cell>
          <cell r="AR4200">
            <v>9</v>
          </cell>
          <cell r="AS4200">
            <v>42361</v>
          </cell>
          <cell r="AT4200" t="str">
            <v>UMV-638-2013 Terminado Acciones de Movilidad UAERMV Circuito Movilidad  -</v>
          </cell>
          <cell r="AU4200">
            <v>0</v>
          </cell>
          <cell r="AV4200" t="str">
            <v>VIABLE</v>
          </cell>
        </row>
        <row r="4201">
          <cell r="AP4201">
            <v>389617</v>
          </cell>
          <cell r="AQ4201">
            <v>9003797</v>
          </cell>
          <cell r="AR4201">
            <v>9</v>
          </cell>
          <cell r="AS4201">
            <v>42361</v>
          </cell>
          <cell r="AT4201" t="str">
            <v>UMV-638-2013 Terminado Acciones de Movilidad UAERMV Circuito Movilidad  -</v>
          </cell>
          <cell r="AU4201">
            <v>0</v>
          </cell>
          <cell r="AV4201" t="str">
            <v>VIABLE</v>
          </cell>
        </row>
        <row r="4202">
          <cell r="AP4202">
            <v>389338</v>
          </cell>
          <cell r="AQ4202">
            <v>9003715</v>
          </cell>
          <cell r="AR4202">
            <v>9</v>
          </cell>
          <cell r="AS4202">
            <v>42313</v>
          </cell>
          <cell r="AT4202" t="str">
            <v>IDU-74-2008 Terminado Acciones de Movilidad IDU Circuito Movilidad  -Calzada4-POLIZA ESTABILIDAD ACTIVA</v>
          </cell>
          <cell r="AU4202">
            <v>43439</v>
          </cell>
          <cell r="AV4202" t="str">
            <v>POLIZA</v>
          </cell>
        </row>
        <row r="4203">
          <cell r="AP4203">
            <v>91014370</v>
          </cell>
          <cell r="AQ4203">
            <v>9003797</v>
          </cell>
          <cell r="AR4203">
            <v>9</v>
          </cell>
          <cell r="AS4203">
            <v>42361</v>
          </cell>
          <cell r="AT4203" t="str">
            <v>UMV-638-2013 Terminado Acciones de Movilidad UAERMV Circuito Movilidad  -</v>
          </cell>
          <cell r="AU4203">
            <v>0</v>
          </cell>
          <cell r="AV4203" t="str">
            <v>VIABLE</v>
          </cell>
        </row>
        <row r="4204">
          <cell r="AP4204">
            <v>472119</v>
          </cell>
          <cell r="AQ4204">
            <v>9004294</v>
          </cell>
          <cell r="AR4204">
            <v>9</v>
          </cell>
          <cell r="AS4204">
            <v>42313</v>
          </cell>
          <cell r="AT4204" t="str">
            <v>IDU-74-2008 Terminado Rehabilitación IDU Circuito Movilidad  -Calzada4-POLIZA ESTABILIDAD ACTIVA</v>
          </cell>
          <cell r="AU4204">
            <v>43439</v>
          </cell>
          <cell r="AV4204" t="str">
            <v>IDU</v>
          </cell>
        </row>
        <row r="4205">
          <cell r="AP4205">
            <v>91014336</v>
          </cell>
          <cell r="AQ4205">
            <v>9003860</v>
          </cell>
          <cell r="AR4205">
            <v>9</v>
          </cell>
          <cell r="AS4205">
            <v>42361</v>
          </cell>
          <cell r="AT4205" t="str">
            <v>UMV-638-2013 Terminado Acciones de Movilidad UAERMV Circuito Movilidad  -</v>
          </cell>
          <cell r="AU4205">
            <v>0</v>
          </cell>
          <cell r="AV4205" t="str">
            <v>VIABLE</v>
          </cell>
        </row>
        <row r="4206">
          <cell r="AP4206">
            <v>902067</v>
          </cell>
          <cell r="AQ4206">
            <v>9001064</v>
          </cell>
          <cell r="AR4206">
            <v>9</v>
          </cell>
          <cell r="AS4206">
            <v>44480</v>
          </cell>
          <cell r="AT4206" t="str">
            <v>-POLIZA ESTABILIDAD ACTIVA</v>
          </cell>
          <cell r="AU4206">
            <v>0</v>
          </cell>
          <cell r="AV4206" t="str">
            <v>POLIZA</v>
          </cell>
        </row>
        <row r="4207">
          <cell r="AP4207">
            <v>91014499</v>
          </cell>
          <cell r="AQ4207">
            <v>50007092</v>
          </cell>
          <cell r="AR4207">
            <v>9</v>
          </cell>
          <cell r="AS4207">
            <v>44480</v>
          </cell>
          <cell r="AT4207" t="str">
            <v>-POLIZA ESTABILIDAD ACTIVA</v>
          </cell>
          <cell r="AU4207">
            <v>0</v>
          </cell>
          <cell r="AV4207" t="str">
            <v>POLIZA</v>
          </cell>
        </row>
        <row r="4208">
          <cell r="AP4208">
            <v>91014498</v>
          </cell>
          <cell r="AQ4208">
            <v>50007092</v>
          </cell>
          <cell r="AR4208">
            <v>9</v>
          </cell>
          <cell r="AS4208">
            <v>44480</v>
          </cell>
          <cell r="AT4208" t="str">
            <v>-POLIZA ESTABILIDAD ACTIVA</v>
          </cell>
          <cell r="AU4208">
            <v>0</v>
          </cell>
          <cell r="AV4208" t="str">
            <v>POLIZA</v>
          </cell>
        </row>
        <row r="4209">
          <cell r="AP4209">
            <v>383410</v>
          </cell>
          <cell r="AQ4209">
            <v>9001322</v>
          </cell>
          <cell r="AR4209">
            <v>9</v>
          </cell>
          <cell r="AS4209">
            <v>42313</v>
          </cell>
          <cell r="AT4209" t="str">
            <v>IDU-1692-2014 En Ejecución Mantenimiento Periódico IDU Circuito Movilidad  --POLIZA ESTABILIDAD ACTIVA</v>
          </cell>
          <cell r="AU4209">
            <v>44480</v>
          </cell>
          <cell r="AV4209" t="str">
            <v>IDU</v>
          </cell>
        </row>
        <row r="4210">
          <cell r="AP4210">
            <v>382741</v>
          </cell>
          <cell r="AQ4210">
            <v>50007091</v>
          </cell>
          <cell r="AR4210">
            <v>9</v>
          </cell>
          <cell r="AS4210">
            <v>42313</v>
          </cell>
          <cell r="AT4210" t="str">
            <v>IDU-1692-2014 En Ejecución Mantenimiento Periódico IDU Circuito Movilidad  --POLIZA ESTABILIDAD ACTIVA</v>
          </cell>
          <cell r="AU4210">
            <v>44480</v>
          </cell>
          <cell r="AV4210" t="str">
            <v>IDU</v>
          </cell>
        </row>
        <row r="4211">
          <cell r="AP4211">
            <v>382702</v>
          </cell>
          <cell r="AQ4211">
            <v>9001064</v>
          </cell>
          <cell r="AR4211">
            <v>9</v>
          </cell>
          <cell r="AS4211">
            <v>42313</v>
          </cell>
          <cell r="AT4211" t="str">
            <v>IDU-1692-2014 En Ejecución Mantenimiento Periódico IDU Circuito Movilidad  --POLIZA ESTABILIDAD ACTIVA</v>
          </cell>
          <cell r="AU4211">
            <v>44480</v>
          </cell>
          <cell r="AV4211" t="str">
            <v>IDU</v>
          </cell>
        </row>
        <row r="4212">
          <cell r="AP4212">
            <v>383412</v>
          </cell>
          <cell r="AQ4212">
            <v>9001322</v>
          </cell>
          <cell r="AR4212">
            <v>9</v>
          </cell>
          <cell r="AS4212">
            <v>44480</v>
          </cell>
          <cell r="AT4212" t="str">
            <v>-POLIZA ESTABILIDAD ACTIVA</v>
          </cell>
          <cell r="AU4212">
            <v>0</v>
          </cell>
          <cell r="AV4212" t="str">
            <v>POLIZA</v>
          </cell>
        </row>
        <row r="4213">
          <cell r="AP4213">
            <v>382743</v>
          </cell>
          <cell r="AQ4213">
            <v>50007091</v>
          </cell>
          <cell r="AR4213">
            <v>9</v>
          </cell>
          <cell r="AS4213">
            <v>44480</v>
          </cell>
          <cell r="AT4213" t="str">
            <v>-POLIZA ESTABILIDAD ACTIVA</v>
          </cell>
          <cell r="AU4213">
            <v>0</v>
          </cell>
          <cell r="AV4213" t="str">
            <v>POLIZA</v>
          </cell>
        </row>
        <row r="4214">
          <cell r="AP4214">
            <v>157336</v>
          </cell>
          <cell r="AQ4214">
            <v>10008720</v>
          </cell>
          <cell r="AR4214">
            <v>10</v>
          </cell>
          <cell r="AS4214">
            <v>42278</v>
          </cell>
          <cell r="AT4214" t="str">
            <v>SD Terminado Mantenimiento Periódico UAERMV Circuito Movilidad  -</v>
          </cell>
          <cell r="AU4214">
            <v>0</v>
          </cell>
          <cell r="AV4214" t="str">
            <v>sc</v>
          </cell>
        </row>
        <row r="4215">
          <cell r="AP4215">
            <v>157361</v>
          </cell>
          <cell r="AQ4215">
            <v>10009310</v>
          </cell>
          <cell r="AR4215">
            <v>10</v>
          </cell>
          <cell r="AS4215">
            <v>41772</v>
          </cell>
          <cell r="AT4215" t="str">
            <v>SD Terminado Mantenimiento Periódico UAERMV Local  -</v>
          </cell>
          <cell r="AU4215">
            <v>0</v>
          </cell>
          <cell r="AV4215" t="str">
            <v>sc</v>
          </cell>
        </row>
        <row r="4216">
          <cell r="AP4216">
            <v>157364</v>
          </cell>
          <cell r="AQ4216">
            <v>10009143</v>
          </cell>
          <cell r="AR4216">
            <v>10</v>
          </cell>
          <cell r="AS4216">
            <v>41411</v>
          </cell>
          <cell r="AT4216" t="str">
            <v>SD Terminado Mantenimiento Periódico UAERMV Local  -</v>
          </cell>
          <cell r="AU4216">
            <v>0</v>
          </cell>
          <cell r="AV4216" t="str">
            <v>sc</v>
          </cell>
        </row>
        <row r="4217">
          <cell r="AP4217">
            <v>157365</v>
          </cell>
          <cell r="AQ4217">
            <v>10009046</v>
          </cell>
          <cell r="AR4217">
            <v>10</v>
          </cell>
          <cell r="AS4217">
            <v>41411</v>
          </cell>
          <cell r="AT4217" t="str">
            <v>SD Terminado Mantenimiento Periódico UAERMV Local  -</v>
          </cell>
          <cell r="AU4217">
            <v>0</v>
          </cell>
          <cell r="AV4217" t="str">
            <v>sc</v>
          </cell>
        </row>
        <row r="4218">
          <cell r="AP4218">
            <v>157370</v>
          </cell>
          <cell r="AQ4218">
            <v>10008539</v>
          </cell>
          <cell r="AR4218">
            <v>10</v>
          </cell>
          <cell r="AS4218">
            <v>42580</v>
          </cell>
          <cell r="AT4218" t="str">
            <v>FDLE-019-2015 Terminado Rehabilitación FDL ENGATIVA Local SD -</v>
          </cell>
          <cell r="AU4218">
            <v>0</v>
          </cell>
          <cell r="AV4218" t="str">
            <v>sc</v>
          </cell>
        </row>
        <row r="4219">
          <cell r="AP4219">
            <v>157380</v>
          </cell>
          <cell r="AQ4219">
            <v>10008882</v>
          </cell>
          <cell r="AR4219">
            <v>10</v>
          </cell>
          <cell r="AS4219">
            <v>41772</v>
          </cell>
          <cell r="AT4219" t="str">
            <v>SD Terminado Mantenimiento Periódico UAERMV Circuito Movilidad  -</v>
          </cell>
          <cell r="AU4219">
            <v>0</v>
          </cell>
          <cell r="AV4219" t="str">
            <v>sc</v>
          </cell>
        </row>
        <row r="4220">
          <cell r="AP4220">
            <v>157381</v>
          </cell>
          <cell r="AQ4220">
            <v>10008789</v>
          </cell>
          <cell r="AR4220">
            <v>10</v>
          </cell>
          <cell r="AS4220">
            <v>42768</v>
          </cell>
          <cell r="AT4220" t="str">
            <v>SD Reservado Acciones de Movilidad UAERMV Circuito Movilidad Salvando Vidas -</v>
          </cell>
          <cell r="AU4220">
            <v>0</v>
          </cell>
          <cell r="AV4220" t="str">
            <v>sc</v>
          </cell>
        </row>
        <row r="4221">
          <cell r="AP4221">
            <v>157383</v>
          </cell>
          <cell r="AQ4221">
            <v>10008553</v>
          </cell>
          <cell r="AR4221">
            <v>10</v>
          </cell>
          <cell r="AS4221">
            <v>42768</v>
          </cell>
          <cell r="AT4221" t="str">
            <v>SD Reservado Acciones de Movilidad UAERMV Circuito Movilidad Salvando Vidas -</v>
          </cell>
          <cell r="AU4221">
            <v>0</v>
          </cell>
          <cell r="AV4221" t="str">
            <v>sc</v>
          </cell>
        </row>
        <row r="4222">
          <cell r="AP4222">
            <v>157384</v>
          </cell>
          <cell r="AQ4222">
            <v>10008498</v>
          </cell>
          <cell r="AR4222">
            <v>10</v>
          </cell>
          <cell r="AS4222">
            <v>42768</v>
          </cell>
          <cell r="AT4222" t="str">
            <v>SD Reservado Acciones de Movilidad UAERMV Circuito Movilidad Salvando Vidas -</v>
          </cell>
          <cell r="AU4222">
            <v>0</v>
          </cell>
          <cell r="AV4222" t="str">
            <v>sc</v>
          </cell>
        </row>
        <row r="4223">
          <cell r="AP4223">
            <v>157385</v>
          </cell>
          <cell r="AQ4223">
            <v>10008405</v>
          </cell>
          <cell r="AR4223">
            <v>10</v>
          </cell>
          <cell r="AS4223">
            <v>42768</v>
          </cell>
          <cell r="AT4223" t="str">
            <v>SD Reservado Acciones de Movilidad UAERMV Circuito Movilidad Salvando Vidas -</v>
          </cell>
          <cell r="AU4223">
            <v>0</v>
          </cell>
          <cell r="AV4223" t="str">
            <v>sc</v>
          </cell>
        </row>
        <row r="4224">
          <cell r="AP4224">
            <v>157386</v>
          </cell>
          <cell r="AQ4224">
            <v>10008275</v>
          </cell>
          <cell r="AR4224">
            <v>10</v>
          </cell>
          <cell r="AS4224">
            <v>42768</v>
          </cell>
          <cell r="AT4224" t="str">
            <v>SD Reservado Acciones de Movilidad UAERMV Circuito Movilidad Salvando Vidas -</v>
          </cell>
          <cell r="AU4224">
            <v>0</v>
          </cell>
          <cell r="AV4224" t="str">
            <v>sc</v>
          </cell>
        </row>
        <row r="4225">
          <cell r="AP4225">
            <v>157431</v>
          </cell>
          <cell r="AQ4225">
            <v>10008732</v>
          </cell>
          <cell r="AR4225">
            <v>10</v>
          </cell>
          <cell r="AS4225">
            <v>42768</v>
          </cell>
          <cell r="AT4225" t="str">
            <v>SD Reservado Acciones de Movilidad UAERMV Local Salvando Vidas -</v>
          </cell>
          <cell r="AU4225">
            <v>0</v>
          </cell>
          <cell r="AV4225" t="str">
            <v>sc</v>
          </cell>
        </row>
        <row r="4226">
          <cell r="AP4226">
            <v>157691</v>
          </cell>
          <cell r="AQ4226">
            <v>10008155</v>
          </cell>
          <cell r="AR4226">
            <v>10</v>
          </cell>
          <cell r="AS4226">
            <v>42723</v>
          </cell>
          <cell r="AT4226" t="str">
            <v>SD Terminado Mantenimiento Rutinario UAERMV Circuito Movilidad SD -</v>
          </cell>
          <cell r="AU4226">
            <v>0</v>
          </cell>
          <cell r="AV4226" t="str">
            <v>Reserva Alcaldias: OFICIO SOLICITUD 20155260476162</v>
          </cell>
        </row>
        <row r="4227">
          <cell r="AP4227">
            <v>157692</v>
          </cell>
          <cell r="AQ4227">
            <v>10008061</v>
          </cell>
          <cell r="AR4227">
            <v>10</v>
          </cell>
          <cell r="AS4227">
            <v>42723</v>
          </cell>
          <cell r="AT4227" t="str">
            <v>SD Terminado Mantenimiento Rutinario UAERMV Circuito Movilidad SD -</v>
          </cell>
          <cell r="AU4227">
            <v>0</v>
          </cell>
          <cell r="AV4227" t="str">
            <v>Reserva Alcaldias: OFICIO SOLICITUD 20155260476162</v>
          </cell>
        </row>
        <row r="4228">
          <cell r="AP4228">
            <v>157693</v>
          </cell>
          <cell r="AQ4228">
            <v>10007967</v>
          </cell>
          <cell r="AR4228">
            <v>10</v>
          </cell>
          <cell r="AS4228">
            <v>42361</v>
          </cell>
          <cell r="AT4228" t="str">
            <v>UMV-638-2013 Terminado Acciones de Movilidad UAERMV Circuito Movilidad  -</v>
          </cell>
          <cell r="AU4228">
            <v>0</v>
          </cell>
          <cell r="AV4228" t="str">
            <v>INTERVENCION UAERMV UMV-638-2013 Intervencion Acciones de Movilidad Fecha Reporte 22/12/2015</v>
          </cell>
        </row>
        <row r="4229">
          <cell r="AP4229">
            <v>157694</v>
          </cell>
          <cell r="AQ4229">
            <v>10007896</v>
          </cell>
          <cell r="AR4229">
            <v>10</v>
          </cell>
          <cell r="AS4229">
            <v>42361</v>
          </cell>
          <cell r="AT4229" t="str">
            <v>UMV-638-2013 Terminado Acciones de Movilidad UAERMV Circuito Movilidad  -</v>
          </cell>
          <cell r="AU4229">
            <v>0</v>
          </cell>
          <cell r="AV4229" t="str">
            <v>INTERVENCION UAERMV UMV-638-2013 Intervencion Acciones de Movilidad Fecha Reporte 22/12/2015</v>
          </cell>
        </row>
        <row r="4230">
          <cell r="AP4230">
            <v>157695</v>
          </cell>
          <cell r="AQ4230">
            <v>10007878</v>
          </cell>
          <cell r="AR4230">
            <v>10</v>
          </cell>
          <cell r="AS4230">
            <v>42361</v>
          </cell>
          <cell r="AT4230" t="str">
            <v>UMV-638-2013 Terminado Acciones de Movilidad UAERMV Circuito Movilidad  -</v>
          </cell>
          <cell r="AU4230">
            <v>0</v>
          </cell>
          <cell r="AV4230" t="str">
            <v>INTERVENCION UAERMV UMV-638-2013 Intervencion Acciones de Movilidad Fecha Reporte 22/12/2015</v>
          </cell>
        </row>
        <row r="4231">
          <cell r="AP4231">
            <v>157730</v>
          </cell>
          <cell r="AQ4231">
            <v>10008493</v>
          </cell>
          <cell r="AR4231">
            <v>10</v>
          </cell>
          <cell r="AS4231">
            <v>42278</v>
          </cell>
          <cell r="AT4231" t="str">
            <v>SD Terminado Mantenimiento Periódico UAERMV Local  -</v>
          </cell>
          <cell r="AU4231">
            <v>0</v>
          </cell>
          <cell r="AV4231" t="str">
            <v>INTERVENCION UAERMV Mantenimiento Periódico Fecha Reporte 30/9/2015</v>
          </cell>
        </row>
        <row r="4232">
          <cell r="AP4232">
            <v>157747</v>
          </cell>
          <cell r="AQ4232">
            <v>10008148</v>
          </cell>
          <cell r="AR4232">
            <v>10</v>
          </cell>
          <cell r="AS4232">
            <v>42768</v>
          </cell>
          <cell r="AT4232" t="str">
            <v>SD Reservado Acciones de Movilidad UAERMV Circuito Movilidad Salvando Vidas -</v>
          </cell>
          <cell r="AU4232">
            <v>0</v>
          </cell>
          <cell r="AV4232" t="str">
            <v>sc</v>
          </cell>
        </row>
        <row r="4233">
          <cell r="AP4233">
            <v>157861</v>
          </cell>
          <cell r="AQ4233">
            <v>10007829</v>
          </cell>
          <cell r="AR4233">
            <v>10</v>
          </cell>
          <cell r="AS4233">
            <v>42361</v>
          </cell>
          <cell r="AT4233" t="str">
            <v>UMV-638-2013 Terminado Acciones de Movilidad UAERMV Circuito Movilidad  -</v>
          </cell>
          <cell r="AU4233">
            <v>0</v>
          </cell>
          <cell r="AV4233" t="str">
            <v>sc</v>
          </cell>
        </row>
        <row r="4234">
          <cell r="AP4234">
            <v>157862</v>
          </cell>
          <cell r="AQ4234">
            <v>10007777</v>
          </cell>
          <cell r="AR4234">
            <v>10</v>
          </cell>
          <cell r="AS4234">
            <v>42361</v>
          </cell>
          <cell r="AT4234" t="str">
            <v>UMV-638-2013 Terminado Acciones de Movilidad UAERMV Circuito Movilidad  -</v>
          </cell>
          <cell r="AU4234">
            <v>0</v>
          </cell>
          <cell r="AV4234" t="str">
            <v>sc</v>
          </cell>
        </row>
        <row r="4235">
          <cell r="AP4235">
            <v>157863</v>
          </cell>
          <cell r="AQ4235">
            <v>10007706</v>
          </cell>
          <cell r="AR4235">
            <v>10</v>
          </cell>
          <cell r="AS4235">
            <v>42361</v>
          </cell>
          <cell r="AT4235" t="str">
            <v>UMV-638-2013 Terminado Acciones de Movilidad UAERMV Circuito Movilidad  -</v>
          </cell>
          <cell r="AU4235">
            <v>0</v>
          </cell>
          <cell r="AV4235" t="str">
            <v>sc</v>
          </cell>
        </row>
        <row r="4236">
          <cell r="AP4236">
            <v>158079</v>
          </cell>
          <cell r="AQ4236">
            <v>10008779</v>
          </cell>
          <cell r="AR4236">
            <v>10</v>
          </cell>
          <cell r="AS4236">
            <v>42768</v>
          </cell>
          <cell r="AT4236" t="str">
            <v>SD Reservado Acciones de Movilidad UAERMV Local Salvando Vidas -</v>
          </cell>
          <cell r="AU4236">
            <v>0</v>
          </cell>
          <cell r="AV4236" t="str">
            <v>sc</v>
          </cell>
        </row>
        <row r="4237">
          <cell r="AP4237">
            <v>158108</v>
          </cell>
          <cell r="AQ4237">
            <v>10008156</v>
          </cell>
          <cell r="AR4237">
            <v>10</v>
          </cell>
          <cell r="AS4237">
            <v>42361</v>
          </cell>
          <cell r="AT4237" t="str">
            <v>UMV-638-2013 Terminado Acciones de Movilidad UAERMV Circuito Movilidad  -</v>
          </cell>
          <cell r="AU4237">
            <v>0</v>
          </cell>
          <cell r="AV4237" t="str">
            <v>sc</v>
          </cell>
        </row>
        <row r="4238">
          <cell r="AP4238">
            <v>158110</v>
          </cell>
          <cell r="AQ4238">
            <v>10008069</v>
          </cell>
          <cell r="AR4238">
            <v>10</v>
          </cell>
          <cell r="AS4238">
            <v>42361</v>
          </cell>
          <cell r="AT4238" t="str">
            <v>UMV-638-2013 Terminado Acciones de Movilidad UAERMV Circuito Movilidad  -</v>
          </cell>
          <cell r="AU4238">
            <v>0</v>
          </cell>
          <cell r="AV4238" t="str">
            <v>sc</v>
          </cell>
        </row>
        <row r="4239">
          <cell r="AP4239">
            <v>158248</v>
          </cell>
          <cell r="AQ4239">
            <v>10008235</v>
          </cell>
          <cell r="AR4239">
            <v>10</v>
          </cell>
          <cell r="AS4239">
            <v>42698</v>
          </cell>
          <cell r="AT4239" t="str">
            <v>FDLE-087-2013 Terminado Mantenimiento Periódico FDL ENGATIVA Local SD -</v>
          </cell>
          <cell r="AU4239">
            <v>0</v>
          </cell>
          <cell r="AV4239" t="str">
            <v>sc</v>
          </cell>
        </row>
        <row r="4240">
          <cell r="AP4240">
            <v>158249</v>
          </cell>
          <cell r="AQ4240">
            <v>10008194</v>
          </cell>
          <cell r="AR4240">
            <v>10</v>
          </cell>
          <cell r="AS4240">
            <v>42698</v>
          </cell>
          <cell r="AT4240" t="str">
            <v>FDLE-087-2013 Terminado Mantenimiento Periódico FDL ENGATIVA Local SD -</v>
          </cell>
          <cell r="AU4240">
            <v>0</v>
          </cell>
          <cell r="AV4240" t="str">
            <v>sc</v>
          </cell>
        </row>
        <row r="4241">
          <cell r="AP4241">
            <v>158250</v>
          </cell>
          <cell r="AQ4241">
            <v>10008119</v>
          </cell>
          <cell r="AR4241">
            <v>10</v>
          </cell>
          <cell r="AS4241">
            <v>42698</v>
          </cell>
          <cell r="AT4241" t="str">
            <v>FDLE-087-2013 Terminado Mantenimiento Periódico FDL ENGATIVA Local SD -</v>
          </cell>
          <cell r="AU4241">
            <v>0</v>
          </cell>
          <cell r="AV4241" t="str">
            <v>sc</v>
          </cell>
        </row>
        <row r="4242">
          <cell r="AP4242">
            <v>158253</v>
          </cell>
          <cell r="AQ4242">
            <v>10007851</v>
          </cell>
          <cell r="AR4242">
            <v>10</v>
          </cell>
          <cell r="AS4242">
            <v>42698</v>
          </cell>
          <cell r="AT4242" t="str">
            <v>FDLE-087-2013 Terminado Mantenimiento Periódico FDL ENGATIVA Local SD -</v>
          </cell>
          <cell r="AU4242">
            <v>0</v>
          </cell>
          <cell r="AV4242" t="str">
            <v>Reserva Alcaldias: MANTENIMIENTO OFICIO SOLICITUD 20145261914142</v>
          </cell>
        </row>
        <row r="4243">
          <cell r="AP4243">
            <v>158254</v>
          </cell>
          <cell r="AQ4243">
            <v>10007770</v>
          </cell>
          <cell r="AR4243">
            <v>10</v>
          </cell>
          <cell r="AS4243">
            <v>42698</v>
          </cell>
          <cell r="AT4243" t="str">
            <v>FDLE-087-2013 Terminado Mantenimiento Periódico FDL ENGATIVA Local SD -</v>
          </cell>
          <cell r="AU4243">
            <v>0</v>
          </cell>
          <cell r="AV4243" t="str">
            <v>sc</v>
          </cell>
        </row>
        <row r="4244">
          <cell r="AP4244">
            <v>158441</v>
          </cell>
          <cell r="AQ4244">
            <v>10008199</v>
          </cell>
          <cell r="AR4244">
            <v>10</v>
          </cell>
          <cell r="AS4244">
            <v>42313</v>
          </cell>
          <cell r="AT4244" t="str">
            <v>IDU-55-2012 Terminado Acciones de Movilidad IDU Local  -</v>
          </cell>
          <cell r="AU4244">
            <v>0</v>
          </cell>
          <cell r="AV4244" t="str">
            <v>sc</v>
          </cell>
        </row>
        <row r="4245">
          <cell r="AP4245">
            <v>158443</v>
          </cell>
          <cell r="AQ4245">
            <v>10008104</v>
          </cell>
          <cell r="AR4245">
            <v>10</v>
          </cell>
          <cell r="AS4245">
            <v>42313</v>
          </cell>
          <cell r="AT4245" t="str">
            <v>IDU-55-2012 Terminado Acciones de Movilidad IDU Local  -</v>
          </cell>
          <cell r="AU4245">
            <v>0</v>
          </cell>
          <cell r="AV4245" t="str">
            <v>sc</v>
          </cell>
        </row>
        <row r="4246">
          <cell r="AP4246">
            <v>158664</v>
          </cell>
          <cell r="AQ4246">
            <v>10008657</v>
          </cell>
          <cell r="AR4246">
            <v>10</v>
          </cell>
          <cell r="AS4246">
            <v>42698</v>
          </cell>
          <cell r="AT4246" t="str">
            <v>FDLE-250-2014 Terminado Mantenimiento Periódico FDL ENGATIVA Circuito Movilidad SD -</v>
          </cell>
          <cell r="AU4246">
            <v>0</v>
          </cell>
          <cell r="AV4246" t="str">
            <v>sc</v>
          </cell>
        </row>
        <row r="4247">
          <cell r="AP4247">
            <v>158683</v>
          </cell>
          <cell r="AQ4247">
            <v>10008704</v>
          </cell>
          <cell r="AR4247">
            <v>10</v>
          </cell>
          <cell r="AS4247">
            <v>42637</v>
          </cell>
          <cell r="AT4247" t="str">
            <v>IDU-1702-2014 Terminado Rehabilitación IDU Circuito Movilidad  Reporte Final-Calzada 2-POLIZA ESTABILIDAD Y CALIDAD ACTIVA</v>
          </cell>
          <cell r="AU4247">
            <v>44283</v>
          </cell>
          <cell r="AV4247" t="str">
            <v>sc</v>
          </cell>
        </row>
        <row r="4248">
          <cell r="AP4248">
            <v>158684</v>
          </cell>
          <cell r="AQ4248">
            <v>10008628</v>
          </cell>
          <cell r="AR4248">
            <v>10</v>
          </cell>
          <cell r="AS4248">
            <v>42313</v>
          </cell>
          <cell r="AT4248" t="str">
            <v>IDU-74-2008 Terminado Rehabilitación IDU Circuito Movilidad  -</v>
          </cell>
          <cell r="AU4248">
            <v>0</v>
          </cell>
          <cell r="AV4248" t="str">
            <v>sc</v>
          </cell>
        </row>
        <row r="4249">
          <cell r="AP4249">
            <v>158685</v>
          </cell>
          <cell r="AQ4249">
            <v>10008550</v>
          </cell>
          <cell r="AR4249">
            <v>10</v>
          </cell>
          <cell r="AS4249">
            <v>42313</v>
          </cell>
          <cell r="AT4249" t="str">
            <v>IDU-74-2008 Terminado Rehabilitación IDU Circuito Movilidad  -</v>
          </cell>
          <cell r="AU4249">
            <v>0</v>
          </cell>
          <cell r="AV4249" t="str">
            <v>sc</v>
          </cell>
        </row>
        <row r="4250">
          <cell r="AP4250">
            <v>158687</v>
          </cell>
          <cell r="AQ4250">
            <v>10008410</v>
          </cell>
          <cell r="AR4250">
            <v>10</v>
          </cell>
          <cell r="AS4250">
            <v>42313</v>
          </cell>
          <cell r="AT4250" t="str">
            <v>IDU-74-2008 Terminado Rehabilitación IDU Circuito Movilidad  -</v>
          </cell>
          <cell r="AU4250">
            <v>0</v>
          </cell>
          <cell r="AV4250" t="str">
            <v>sc</v>
          </cell>
        </row>
        <row r="4251">
          <cell r="AP4251">
            <v>158690</v>
          </cell>
          <cell r="AQ4251">
            <v>10008233</v>
          </cell>
          <cell r="AR4251">
            <v>10</v>
          </cell>
          <cell r="AS4251">
            <v>42313</v>
          </cell>
          <cell r="AT4251" t="str">
            <v>IDU-74-2008 Terminado Rehabilitación IDU Circuito Movilidad  -</v>
          </cell>
          <cell r="AU4251">
            <v>0</v>
          </cell>
          <cell r="AV4251" t="str">
            <v>sc</v>
          </cell>
        </row>
        <row r="4252">
          <cell r="AP4252">
            <v>158691</v>
          </cell>
          <cell r="AQ4252">
            <v>10008191</v>
          </cell>
          <cell r="AR4252">
            <v>10</v>
          </cell>
          <cell r="AS4252">
            <v>42313</v>
          </cell>
          <cell r="AT4252" t="str">
            <v>IDU-74-2008 Terminado Rehabilitación IDU Circuito Movilidad  -</v>
          </cell>
          <cell r="AU4252">
            <v>0</v>
          </cell>
          <cell r="AV4252" t="str">
            <v>sc</v>
          </cell>
        </row>
        <row r="4253">
          <cell r="AP4253">
            <v>158692</v>
          </cell>
          <cell r="AQ4253">
            <v>10008152</v>
          </cell>
          <cell r="AR4253">
            <v>10</v>
          </cell>
          <cell r="AS4253">
            <v>42313</v>
          </cell>
          <cell r="AT4253" t="str">
            <v>IDU-74-2008 Terminado Rehabilitación IDU Circuito Movilidad  -Calzada2-POLIZA ESTABILIDAD ACTIVA</v>
          </cell>
          <cell r="AU4253">
            <v>43142</v>
          </cell>
          <cell r="AV4253" t="str">
            <v>sc</v>
          </cell>
        </row>
        <row r="4254">
          <cell r="AP4254">
            <v>158697</v>
          </cell>
          <cell r="AQ4254">
            <v>10009937</v>
          </cell>
          <cell r="AR4254">
            <v>10</v>
          </cell>
          <cell r="AS4254">
            <v>42637</v>
          </cell>
          <cell r="AT4254" t="str">
            <v>IDU-1702-2014 Terminado Rehabilitación IDU Circuito Movilidad  Reporte Final-Calzada 2-POLIZA ESTABILIDAD Y CALIDAD ACTIVA</v>
          </cell>
          <cell r="AU4254">
            <v>44283</v>
          </cell>
          <cell r="AV4254" t="str">
            <v>sc</v>
          </cell>
        </row>
        <row r="4255">
          <cell r="AP4255">
            <v>158795</v>
          </cell>
          <cell r="AQ4255">
            <v>10007855</v>
          </cell>
          <cell r="AR4255">
            <v>10</v>
          </cell>
          <cell r="AS4255">
            <v>42637</v>
          </cell>
          <cell r="AT4255" t="str">
            <v>IDU-1702-2014 Terminado Rehabilitación IDU Circuito Movilidad  Reporte Final-Calzada 2-POLIZA ESTABILIDAD Y CALIDAD ACTIVA</v>
          </cell>
          <cell r="AU4255">
            <v>44283</v>
          </cell>
          <cell r="AV4255" t="str">
            <v>POLIZA ESTABILIDAD Y CALIDAD ACTIVA IDU 1702/14</v>
          </cell>
        </row>
        <row r="4256">
          <cell r="AP4256">
            <v>158796</v>
          </cell>
          <cell r="AQ4256">
            <v>10007804</v>
          </cell>
          <cell r="AR4256">
            <v>10</v>
          </cell>
          <cell r="AS4256">
            <v>42637</v>
          </cell>
          <cell r="AT4256" t="str">
            <v>IDU-1702-2014 Terminado Rehabilitación IDU Circuito Movilidad  Reporte Final-Calzada 2-POLIZA ESTABILIDAD Y CALIDAD ACTIVA</v>
          </cell>
          <cell r="AU4256">
            <v>44283</v>
          </cell>
          <cell r="AV4256" t="str">
            <v>POLIZA ESTABILIDAD Y CALIDAD ACTIVA IDU 1702/14</v>
          </cell>
        </row>
        <row r="4257">
          <cell r="AP4257">
            <v>158797</v>
          </cell>
          <cell r="AQ4257">
            <v>10007699</v>
          </cell>
          <cell r="AR4257">
            <v>10</v>
          </cell>
          <cell r="AS4257">
            <v>42637</v>
          </cell>
          <cell r="AT4257" t="str">
            <v>IDU-1702-2014 Terminado Rehabilitación IDU Circuito Movilidad  Reporte Final-Calzada 2-POLIZA ESTABILIDAD Y CALIDAD ACTIVA</v>
          </cell>
          <cell r="AU4257">
            <v>44283</v>
          </cell>
          <cell r="AV4257" t="str">
            <v>POLIZA ESTABILIDAD Y CALIDAD ACTIVA IDU 1702/14</v>
          </cell>
        </row>
        <row r="4258">
          <cell r="AP4258">
            <v>158798</v>
          </cell>
          <cell r="AQ4258">
            <v>10007634</v>
          </cell>
          <cell r="AR4258">
            <v>10</v>
          </cell>
          <cell r="AS4258">
            <v>42637</v>
          </cell>
          <cell r="AT4258" t="str">
            <v>IDU-1702-2014 Terminado Rehabilitación IDU Circuito Movilidad  Reporte Final-Calzada 2-POLIZA ESTABILIDAD Y CALIDAD ACTIVA</v>
          </cell>
          <cell r="AU4258">
            <v>44283</v>
          </cell>
          <cell r="AV4258" t="str">
            <v>POLIZA ESTABILIDAD Y CALIDAD ACTIVA IDU 1702/14</v>
          </cell>
        </row>
        <row r="4259">
          <cell r="AP4259">
            <v>158799</v>
          </cell>
          <cell r="AQ4259">
            <v>10007586</v>
          </cell>
          <cell r="AR4259">
            <v>10</v>
          </cell>
          <cell r="AS4259">
            <v>42637</v>
          </cell>
          <cell r="AT4259" t="str">
            <v>IDU-1702-2014 Terminado Rehabilitación IDU Circuito Movilidad  Reporte Final-Calzada 2-POLIZA ESTABILIDAD Y CALIDAD ACTIVA</v>
          </cell>
          <cell r="AU4259">
            <v>44283</v>
          </cell>
          <cell r="AV4259" t="str">
            <v>POLIZA ESTABILIDAD Y CALIDAD ACTIVA IDU 1702/14</v>
          </cell>
        </row>
        <row r="4260">
          <cell r="AP4260">
            <v>158800</v>
          </cell>
          <cell r="AQ4260">
            <v>10007489</v>
          </cell>
          <cell r="AR4260">
            <v>10</v>
          </cell>
          <cell r="AS4260">
            <v>42637</v>
          </cell>
          <cell r="AT4260" t="str">
            <v>IDU-1702-2014 Terminado Rehabilitación IDU Circuito Movilidad  Reporte Final-Calzada 2-POLIZA ESTABILIDAD Y CALIDAD ACTIVA</v>
          </cell>
          <cell r="AU4260">
            <v>44283</v>
          </cell>
          <cell r="AV4260" t="str">
            <v>sc</v>
          </cell>
        </row>
        <row r="4261">
          <cell r="AP4261">
            <v>158801</v>
          </cell>
          <cell r="AQ4261">
            <v>10007399</v>
          </cell>
          <cell r="AR4261">
            <v>10</v>
          </cell>
          <cell r="AS4261">
            <v>42637</v>
          </cell>
          <cell r="AT4261" t="str">
            <v>IDU-1702-2014 Terminado Rehabilitación IDU Circuito Movilidad  Reporte Final-Calzada 2-POLIZA ESTABILIDAD Y CALIDAD ACTIVA</v>
          </cell>
          <cell r="AU4261">
            <v>44283</v>
          </cell>
          <cell r="AV4261" t="str">
            <v>sc</v>
          </cell>
        </row>
        <row r="4262">
          <cell r="AP4262">
            <v>158802</v>
          </cell>
          <cell r="AQ4262">
            <v>10007316</v>
          </cell>
          <cell r="AR4262">
            <v>10</v>
          </cell>
          <cell r="AS4262">
            <v>42637</v>
          </cell>
          <cell r="AT4262" t="str">
            <v>IDU-1702-2014 Terminado Rehabilitación IDU Circuito Movilidad  Reporte Final-Calzada 2-POLIZA ESTABILIDAD Y CALIDAD ACTIVA</v>
          </cell>
          <cell r="AU4262">
            <v>44283</v>
          </cell>
          <cell r="AV4262" t="str">
            <v>sc</v>
          </cell>
        </row>
        <row r="4263">
          <cell r="AP4263">
            <v>158803</v>
          </cell>
          <cell r="AQ4263">
            <v>10007273</v>
          </cell>
          <cell r="AR4263">
            <v>10</v>
          </cell>
          <cell r="AS4263">
            <v>42637</v>
          </cell>
          <cell r="AT4263" t="str">
            <v>IDU-1702-2014 Terminado Rehabilitación IDU Circuito Movilidad  Reporte Final-Calzada 2-POLIZA ESTABILIDAD Y CALIDAD ACTIVA</v>
          </cell>
          <cell r="AU4263">
            <v>44283</v>
          </cell>
          <cell r="AV4263" t="str">
            <v>sc</v>
          </cell>
        </row>
        <row r="4264">
          <cell r="AP4264">
            <v>158804</v>
          </cell>
          <cell r="AQ4264">
            <v>10007225</v>
          </cell>
          <cell r="AR4264">
            <v>10</v>
          </cell>
          <cell r="AS4264">
            <v>42637</v>
          </cell>
          <cell r="AT4264" t="str">
            <v>IDU-1702-2014 Terminado Rehabilitación IDU Circuito Movilidad  Reporte Final-Calzada 2-POLIZA ESTABILIDAD Y CALIDAD ACTIVA</v>
          </cell>
          <cell r="AU4264">
            <v>44283</v>
          </cell>
          <cell r="AV4264" t="str">
            <v>sc</v>
          </cell>
        </row>
        <row r="4265">
          <cell r="AP4265">
            <v>158805</v>
          </cell>
          <cell r="AQ4265">
            <v>10007173</v>
          </cell>
          <cell r="AR4265">
            <v>10</v>
          </cell>
          <cell r="AS4265">
            <v>42637</v>
          </cell>
          <cell r="AT4265" t="str">
            <v>IDU-1702-2014 Terminado Rehabilitación IDU Circuito Movilidad  Reporte Final-Calzada 2-POLIZA ESTABILIDAD Y CALIDAD ACTIVA</v>
          </cell>
          <cell r="AU4265">
            <v>44283</v>
          </cell>
          <cell r="AV4265" t="str">
            <v>sc</v>
          </cell>
        </row>
        <row r="4266">
          <cell r="AP4266">
            <v>159033</v>
          </cell>
          <cell r="AQ4266">
            <v>10007549</v>
          </cell>
          <cell r="AR4266">
            <v>10</v>
          </cell>
          <cell r="AS4266">
            <v>42361</v>
          </cell>
          <cell r="AT4266" t="str">
            <v>UMV-638-2013 Terminado Acciones de Movilidad UAERMV Local  -</v>
          </cell>
          <cell r="AU4266">
            <v>0</v>
          </cell>
          <cell r="AV4266" t="str">
            <v>sc</v>
          </cell>
        </row>
        <row r="4267">
          <cell r="AP4267">
            <v>159034</v>
          </cell>
          <cell r="AQ4267">
            <v>10007506</v>
          </cell>
          <cell r="AR4267">
            <v>10</v>
          </cell>
          <cell r="AS4267">
            <v>42361</v>
          </cell>
          <cell r="AT4267" t="str">
            <v>UMV-638-2013 Terminado Acciones de Movilidad UAERMV Local  -</v>
          </cell>
          <cell r="AU4267">
            <v>0</v>
          </cell>
          <cell r="AV4267" t="str">
            <v>sc</v>
          </cell>
        </row>
        <row r="4268">
          <cell r="AP4268">
            <v>159080</v>
          </cell>
          <cell r="AQ4268">
            <v>10007408</v>
          </cell>
          <cell r="AR4268">
            <v>10</v>
          </cell>
          <cell r="AS4268">
            <v>42637</v>
          </cell>
          <cell r="AT4268" t="str">
            <v>IDU-1702-2014 Terminado Rehabilitación IDU Circuito Movilidad  Reporte Final-Calzada 2-POLIZA ESTABILIDAD Y CALIDAD ACTIVA</v>
          </cell>
          <cell r="AU4268">
            <v>44283</v>
          </cell>
          <cell r="AV4268" t="str">
            <v>sc</v>
          </cell>
        </row>
        <row r="4269">
          <cell r="AP4269">
            <v>159081</v>
          </cell>
          <cell r="AQ4269">
            <v>10007330</v>
          </cell>
          <cell r="AR4269">
            <v>10</v>
          </cell>
          <cell r="AS4269">
            <v>42637</v>
          </cell>
          <cell r="AT4269" t="str">
            <v>IDU-1702-2014 Terminado Rehabilitación IDU Circuito Movilidad  Reporte Final-Calzada 2-POLIZA ESTABILIDAD Y CALIDAD ACTIVA</v>
          </cell>
          <cell r="AU4269">
            <v>44283</v>
          </cell>
          <cell r="AV4269" t="str">
            <v>sc</v>
          </cell>
        </row>
        <row r="4270">
          <cell r="AP4270">
            <v>159082</v>
          </cell>
          <cell r="AQ4270">
            <v>10007241</v>
          </cell>
          <cell r="AR4270">
            <v>10</v>
          </cell>
          <cell r="AS4270">
            <v>42637</v>
          </cell>
          <cell r="AT4270" t="str">
            <v>IDU-1702-2014 Terminado Rehabilitación IDU Circuito Movilidad  Reporte Final-Calzada 2-POLIZA ESTABILIDAD Y CALIDAD ACTIVA</v>
          </cell>
          <cell r="AU4270">
            <v>44283</v>
          </cell>
          <cell r="AV4270" t="str">
            <v>sc</v>
          </cell>
        </row>
        <row r="4271">
          <cell r="AP4271">
            <v>159084</v>
          </cell>
          <cell r="AQ4271">
            <v>10007031</v>
          </cell>
          <cell r="AR4271">
            <v>10</v>
          </cell>
          <cell r="AS4271">
            <v>42313</v>
          </cell>
          <cell r="AT4271" t="str">
            <v>IDU-073-2012 Terminado Rehabilitación IDU Circuito Movilidad  -Calzada 2-POLIZA ESTABILIDAD ACTIVA</v>
          </cell>
          <cell r="AU4271">
            <v>44119</v>
          </cell>
          <cell r="AV4271" t="str">
            <v>sc</v>
          </cell>
        </row>
        <row r="4272">
          <cell r="AP4272">
            <v>159139</v>
          </cell>
          <cell r="AQ4272">
            <v>10006481</v>
          </cell>
          <cell r="AR4272">
            <v>10</v>
          </cell>
          <cell r="AS4272">
            <v>42698</v>
          </cell>
          <cell r="AT4272" t="str">
            <v>FDLE-087-2013 Terminado Mantenimiento Periódico FDL ENGATIVA Circuito Movilidad SD -</v>
          </cell>
          <cell r="AU4272">
            <v>0</v>
          </cell>
          <cell r="AV4272" t="str">
            <v>sc</v>
          </cell>
        </row>
        <row r="4273">
          <cell r="AP4273">
            <v>159140</v>
          </cell>
          <cell r="AQ4273">
            <v>10006415</v>
          </cell>
          <cell r="AR4273">
            <v>10</v>
          </cell>
          <cell r="AS4273">
            <v>42698</v>
          </cell>
          <cell r="AT4273" t="str">
            <v>FDLE-087-2013 Terminado Mantenimiento Periódico FDL ENGATIVA Circuito Movilidad SD -</v>
          </cell>
          <cell r="AU4273">
            <v>0</v>
          </cell>
          <cell r="AV4273" t="str">
            <v>sc</v>
          </cell>
        </row>
        <row r="4274">
          <cell r="AP4274">
            <v>159141</v>
          </cell>
          <cell r="AQ4274">
            <v>10006339</v>
          </cell>
          <cell r="AR4274">
            <v>10</v>
          </cell>
          <cell r="AS4274">
            <v>42698</v>
          </cell>
          <cell r="AT4274" t="str">
            <v>FDLE-087-2013 Terminado Mantenimiento Periódico FDL ENGATIVA Circuito Movilidad SD -</v>
          </cell>
          <cell r="AU4274">
            <v>0</v>
          </cell>
          <cell r="AV4274" t="str">
            <v>sc</v>
          </cell>
        </row>
        <row r="4275">
          <cell r="AP4275">
            <v>159142</v>
          </cell>
          <cell r="AQ4275">
            <v>10006150</v>
          </cell>
          <cell r="AR4275">
            <v>10</v>
          </cell>
          <cell r="AS4275">
            <v>42698</v>
          </cell>
          <cell r="AT4275" t="str">
            <v>FDLE-087-2013 Terminado Mantenimiento Periódico FDL ENGATIVA Circuito Movilidad SD -</v>
          </cell>
          <cell r="AU4275">
            <v>0</v>
          </cell>
          <cell r="AV4275" t="str">
            <v>sc</v>
          </cell>
        </row>
        <row r="4276">
          <cell r="AP4276">
            <v>159182</v>
          </cell>
          <cell r="AQ4276">
            <v>10006171</v>
          </cell>
          <cell r="AR4276">
            <v>10</v>
          </cell>
          <cell r="AS4276">
            <v>42361</v>
          </cell>
          <cell r="AT4276" t="str">
            <v>UMV-638-2013 Terminado Acciones de Movilidad UAERMV Local  -</v>
          </cell>
          <cell r="AU4276">
            <v>0</v>
          </cell>
          <cell r="AV4276" t="str">
            <v>sc</v>
          </cell>
        </row>
        <row r="4277">
          <cell r="AP4277">
            <v>159184</v>
          </cell>
          <cell r="AQ4277">
            <v>10006629</v>
          </cell>
          <cell r="AR4277">
            <v>10</v>
          </cell>
          <cell r="AS4277">
            <v>42313</v>
          </cell>
          <cell r="AT4277" t="str">
            <v>IDU-073-2012 Terminado Rehabilitación IDU Circuito Movilidad  -Calzada 2-POLIZA ESTABILIDAD ACTIVA</v>
          </cell>
          <cell r="AU4277">
            <v>44119</v>
          </cell>
          <cell r="AV4277" t="str">
            <v>sc</v>
          </cell>
        </row>
        <row r="4278">
          <cell r="AP4278">
            <v>159185</v>
          </cell>
          <cell r="AQ4278">
            <v>10006571</v>
          </cell>
          <cell r="AR4278">
            <v>10</v>
          </cell>
          <cell r="AS4278">
            <v>42313</v>
          </cell>
          <cell r="AT4278" t="str">
            <v>IDU-073-2012 Terminado Rehabilitación IDU Circuito Movilidad  -Calzada 2-POLIZA ESTABILIDAD ACTIVA</v>
          </cell>
          <cell r="AU4278">
            <v>44119</v>
          </cell>
          <cell r="AV4278" t="str">
            <v>sc</v>
          </cell>
        </row>
        <row r="4279">
          <cell r="AP4279">
            <v>159186</v>
          </cell>
          <cell r="AQ4279">
            <v>10006506</v>
          </cell>
          <cell r="AR4279">
            <v>10</v>
          </cell>
          <cell r="AS4279">
            <v>42313</v>
          </cell>
          <cell r="AT4279" t="str">
            <v>IDU-073-2012 Terminado Rehabilitación IDU Circuito Movilidad  -Calzada 2-POLIZA ESTABILIDAD ACTIVA</v>
          </cell>
          <cell r="AU4279">
            <v>44119</v>
          </cell>
          <cell r="AV4279" t="str">
            <v>sc</v>
          </cell>
        </row>
        <row r="4280">
          <cell r="AP4280">
            <v>159191</v>
          </cell>
          <cell r="AQ4280">
            <v>10006311</v>
          </cell>
          <cell r="AR4280">
            <v>10</v>
          </cell>
          <cell r="AS4280">
            <v>42313</v>
          </cell>
          <cell r="AT4280" t="str">
            <v>IDU-073-2012 Terminado Acciones de Movilidad IDU Local  -Calzada 2-POLIZA ESTABILIDAD ACTIVA</v>
          </cell>
          <cell r="AU4280">
            <v>44119</v>
          </cell>
          <cell r="AV4280" t="str">
            <v>sc</v>
          </cell>
        </row>
        <row r="4281">
          <cell r="AP4281">
            <v>159192</v>
          </cell>
          <cell r="AQ4281">
            <v>10006259</v>
          </cell>
          <cell r="AR4281">
            <v>10</v>
          </cell>
          <cell r="AS4281">
            <v>42361</v>
          </cell>
          <cell r="AT4281" t="str">
            <v>UMV-638-2013 Terminado Acciones de Movilidad UAERMV Local  -</v>
          </cell>
          <cell r="AU4281">
            <v>0</v>
          </cell>
          <cell r="AV4281" t="str">
            <v>sc</v>
          </cell>
        </row>
        <row r="4282">
          <cell r="AP4282">
            <v>159193</v>
          </cell>
          <cell r="AQ4282">
            <v>10006188</v>
          </cell>
          <cell r="AR4282">
            <v>10</v>
          </cell>
          <cell r="AS4282">
            <v>42361</v>
          </cell>
          <cell r="AT4282" t="str">
            <v>UMV-638-2013 Terminado Acciones de Movilidad UAERMV Local  -</v>
          </cell>
          <cell r="AU4282">
            <v>0</v>
          </cell>
          <cell r="AV4282" t="str">
            <v>sc</v>
          </cell>
        </row>
        <row r="4283">
          <cell r="AP4283">
            <v>159194</v>
          </cell>
          <cell r="AQ4283">
            <v>10006116</v>
          </cell>
          <cell r="AR4283">
            <v>10</v>
          </cell>
          <cell r="AS4283">
            <v>42361</v>
          </cell>
          <cell r="AT4283" t="str">
            <v>UMV-638-2013 Terminado Acciones de Movilidad UAERMV Local  -</v>
          </cell>
          <cell r="AU4283">
            <v>0</v>
          </cell>
          <cell r="AV4283" t="str">
            <v>sc</v>
          </cell>
        </row>
        <row r="4284">
          <cell r="AP4284">
            <v>159196</v>
          </cell>
          <cell r="AQ4284">
            <v>10005931</v>
          </cell>
          <cell r="AR4284">
            <v>10</v>
          </cell>
          <cell r="AS4284">
            <v>42361</v>
          </cell>
          <cell r="AT4284" t="str">
            <v>UMV-638-2013 Terminado Acciones de Movilidad UAERMV Intermedia  -</v>
          </cell>
          <cell r="AU4284">
            <v>0</v>
          </cell>
          <cell r="AV4284" t="str">
            <v>sc</v>
          </cell>
        </row>
        <row r="4285">
          <cell r="AP4285">
            <v>159197</v>
          </cell>
          <cell r="AQ4285">
            <v>10005775</v>
          </cell>
          <cell r="AR4285">
            <v>10</v>
          </cell>
          <cell r="AS4285">
            <v>42361</v>
          </cell>
          <cell r="AT4285" t="str">
            <v>UMV-638-2013 Terminado Acciones de Movilidad UAERMV Intermedia  -</v>
          </cell>
          <cell r="AU4285">
            <v>0</v>
          </cell>
          <cell r="AV4285" t="str">
            <v>sc</v>
          </cell>
        </row>
        <row r="4286">
          <cell r="AP4286">
            <v>159306</v>
          </cell>
          <cell r="AQ4286">
            <v>10007237</v>
          </cell>
          <cell r="AR4286">
            <v>10</v>
          </cell>
          <cell r="AS4286">
            <v>42361</v>
          </cell>
          <cell r="AT4286" t="str">
            <v>UMV-638-2013 Terminado Acciones de Movilidad UAERMV Local  -</v>
          </cell>
          <cell r="AU4286">
            <v>0</v>
          </cell>
          <cell r="AV4286" t="str">
            <v>sc</v>
          </cell>
        </row>
        <row r="4287">
          <cell r="AP4287">
            <v>159307</v>
          </cell>
          <cell r="AQ4287">
            <v>10007185</v>
          </cell>
          <cell r="AR4287">
            <v>10</v>
          </cell>
          <cell r="AS4287">
            <v>42361</v>
          </cell>
          <cell r="AT4287" t="str">
            <v>UMV-638-2013 Terminado Acciones de Movilidad UAERMV Local  -</v>
          </cell>
          <cell r="AU4287">
            <v>0</v>
          </cell>
          <cell r="AV4287" t="str">
            <v>sc</v>
          </cell>
        </row>
        <row r="4288">
          <cell r="AP4288">
            <v>159439</v>
          </cell>
          <cell r="AQ4288">
            <v>10008800</v>
          </cell>
          <cell r="AR4288">
            <v>10</v>
          </cell>
          <cell r="AS4288">
            <v>42698</v>
          </cell>
          <cell r="AT4288" t="str">
            <v>FDLE-250-2014 Terminado Construcción FDL ENGATIVA Circuito Movilidad SD -</v>
          </cell>
          <cell r="AU4288">
            <v>0</v>
          </cell>
          <cell r="AV4288" t="str">
            <v>sc</v>
          </cell>
        </row>
        <row r="4289">
          <cell r="AP4289">
            <v>159440</v>
          </cell>
          <cell r="AQ4289">
            <v>10008769</v>
          </cell>
          <cell r="AR4289">
            <v>10</v>
          </cell>
          <cell r="AS4289">
            <v>42698</v>
          </cell>
          <cell r="AT4289" t="str">
            <v>FDLE-250-2014 Terminado Construcción FDL ENGATIVA Circuito Movilidad SD -</v>
          </cell>
          <cell r="AU4289">
            <v>0</v>
          </cell>
          <cell r="AV4289" t="str">
            <v>sc</v>
          </cell>
        </row>
        <row r="4290">
          <cell r="AP4290">
            <v>159441</v>
          </cell>
          <cell r="AQ4290">
            <v>10008719</v>
          </cell>
          <cell r="AR4290">
            <v>10</v>
          </cell>
          <cell r="AS4290">
            <v>42698</v>
          </cell>
          <cell r="AT4290" t="str">
            <v>FDLE-250-2014 Terminado Construcción FDL ENGATIVA Circuito Movilidad SD -</v>
          </cell>
          <cell r="AU4290">
            <v>0</v>
          </cell>
          <cell r="AV4290" t="str">
            <v>sc</v>
          </cell>
        </row>
        <row r="4291">
          <cell r="AP4291">
            <v>159442</v>
          </cell>
          <cell r="AQ4291">
            <v>10008682</v>
          </cell>
          <cell r="AR4291">
            <v>10</v>
          </cell>
          <cell r="AS4291">
            <v>42698</v>
          </cell>
          <cell r="AT4291" t="str">
            <v>FDLE-250-2014 Terminado Construcción FDL ENGATIVA Circuito Movilidad SD -</v>
          </cell>
          <cell r="AU4291">
            <v>0</v>
          </cell>
          <cell r="AV4291" t="str">
            <v>sc</v>
          </cell>
        </row>
        <row r="4292">
          <cell r="AP4292">
            <v>159443</v>
          </cell>
          <cell r="AQ4292">
            <v>10008648</v>
          </cell>
          <cell r="AR4292">
            <v>10</v>
          </cell>
          <cell r="AS4292">
            <v>42698</v>
          </cell>
          <cell r="AT4292" t="str">
            <v>FDLE-250-2014 Terminado Construcción FDL ENGATIVA Circuito Movilidad SD -</v>
          </cell>
          <cell r="AU4292">
            <v>0</v>
          </cell>
          <cell r="AV4292" t="str">
            <v>sc</v>
          </cell>
        </row>
        <row r="4293">
          <cell r="AP4293">
            <v>159474</v>
          </cell>
          <cell r="AQ4293">
            <v>10008716</v>
          </cell>
          <cell r="AR4293">
            <v>10</v>
          </cell>
          <cell r="AS4293">
            <v>42034</v>
          </cell>
          <cell r="AT4293" t="str">
            <v>CONV-1292-2012 Terminado Mantenimiento Periódico UAERMV Circuito Movilidad  -</v>
          </cell>
          <cell r="AU4293">
            <v>0</v>
          </cell>
          <cell r="AV4293" t="str">
            <v>sc</v>
          </cell>
        </row>
        <row r="4294">
          <cell r="AP4294">
            <v>159475</v>
          </cell>
          <cell r="AQ4294">
            <v>10008683</v>
          </cell>
          <cell r="AR4294">
            <v>10</v>
          </cell>
          <cell r="AS4294">
            <v>41464</v>
          </cell>
          <cell r="AT4294" t="str">
            <v>SD Terminado Mantenimiento Periódico UAERMV Circuito Movilidad  -</v>
          </cell>
          <cell r="AU4294">
            <v>0</v>
          </cell>
          <cell r="AV4294" t="str">
            <v>sc</v>
          </cell>
        </row>
        <row r="4295">
          <cell r="AP4295">
            <v>159525</v>
          </cell>
          <cell r="AQ4295">
            <v>10007966</v>
          </cell>
          <cell r="AR4295">
            <v>10</v>
          </cell>
          <cell r="AS4295">
            <v>41519</v>
          </cell>
          <cell r="AT4295" t="str">
            <v>SD Terminado Mantenimiento Periódico UAERMV Circuito Movilidad  -</v>
          </cell>
          <cell r="AU4295">
            <v>0</v>
          </cell>
          <cell r="AV4295" t="str">
            <v>sc</v>
          </cell>
        </row>
        <row r="4296">
          <cell r="AP4296">
            <v>159528</v>
          </cell>
          <cell r="AQ4296">
            <v>10007927</v>
          </cell>
          <cell r="AR4296">
            <v>10</v>
          </cell>
          <cell r="AS4296">
            <v>40864</v>
          </cell>
          <cell r="AT4296" t="str">
            <v>SD Terminado Mantenimiento Periódico UAERMV Circuito Movilidad  -</v>
          </cell>
          <cell r="AU4296">
            <v>0</v>
          </cell>
          <cell r="AV4296" t="str">
            <v>sc</v>
          </cell>
        </row>
        <row r="4297">
          <cell r="AP4297">
            <v>159530</v>
          </cell>
          <cell r="AQ4297">
            <v>10007882</v>
          </cell>
          <cell r="AR4297">
            <v>10</v>
          </cell>
          <cell r="AS4297">
            <v>42361</v>
          </cell>
          <cell r="AT4297" t="str">
            <v>UMV-638-2013 Terminado Acciones de Movilidad UAERMV Circuito Movilidad  -</v>
          </cell>
          <cell r="AU4297">
            <v>0</v>
          </cell>
          <cell r="AV4297" t="str">
            <v>sc</v>
          </cell>
        </row>
        <row r="4298">
          <cell r="AP4298">
            <v>159561</v>
          </cell>
          <cell r="AQ4298">
            <v>10007560</v>
          </cell>
          <cell r="AR4298">
            <v>10</v>
          </cell>
          <cell r="AS4298">
            <v>42361</v>
          </cell>
          <cell r="AT4298" t="str">
            <v>UMV-638-2013 Terminado Acciones de Movilidad UAERMV Circuito Movilidad  -</v>
          </cell>
          <cell r="AU4298">
            <v>0</v>
          </cell>
          <cell r="AV4298" t="str">
            <v>sc</v>
          </cell>
        </row>
        <row r="4299">
          <cell r="AP4299">
            <v>159562</v>
          </cell>
          <cell r="AQ4299">
            <v>10007535</v>
          </cell>
          <cell r="AR4299">
            <v>10</v>
          </cell>
          <cell r="AS4299">
            <v>42361</v>
          </cell>
          <cell r="AT4299" t="str">
            <v>UMV-638-2013 Terminado Acciones de Movilidad UAERMV Circuito Movilidad  -</v>
          </cell>
          <cell r="AU4299">
            <v>0</v>
          </cell>
          <cell r="AV4299" t="str">
            <v>sc</v>
          </cell>
        </row>
        <row r="4300">
          <cell r="AP4300">
            <v>159703</v>
          </cell>
          <cell r="AQ4300">
            <v>10008011</v>
          </cell>
          <cell r="AR4300">
            <v>10</v>
          </cell>
          <cell r="AS4300">
            <v>42361</v>
          </cell>
          <cell r="AT4300" t="str">
            <v>UMV-638-2013 Terminado Acciones de Movilidad UAERMV Circuito Movilidad  -</v>
          </cell>
          <cell r="AU4300">
            <v>0</v>
          </cell>
          <cell r="AV4300" t="str">
            <v>sc</v>
          </cell>
        </row>
        <row r="4301">
          <cell r="AP4301">
            <v>159724</v>
          </cell>
          <cell r="AQ4301">
            <v>10007017</v>
          </cell>
          <cell r="AR4301">
            <v>10</v>
          </cell>
          <cell r="AS4301">
            <v>42695</v>
          </cell>
          <cell r="AT4301" t="str">
            <v>FDLE-019-2015 Terminado Construcción FDL ENGATIVA Circuito Movilidad SD -</v>
          </cell>
          <cell r="AU4301">
            <v>0</v>
          </cell>
          <cell r="AV4301" t="str">
            <v>sc</v>
          </cell>
        </row>
        <row r="4302">
          <cell r="AP4302">
            <v>159725</v>
          </cell>
          <cell r="AQ4302">
            <v>10009957</v>
          </cell>
          <cell r="AR4302">
            <v>10</v>
          </cell>
          <cell r="AS4302">
            <v>42361</v>
          </cell>
          <cell r="AT4302" t="str">
            <v>UMV-638-2013 Terminado Acciones de Movilidad UAERMV Circuito Movilidad  -</v>
          </cell>
          <cell r="AU4302">
            <v>0</v>
          </cell>
          <cell r="AV4302" t="str">
            <v>sc</v>
          </cell>
        </row>
        <row r="4303">
          <cell r="AP4303">
            <v>159784</v>
          </cell>
          <cell r="AQ4303">
            <v>10007317</v>
          </cell>
          <cell r="AR4303">
            <v>10</v>
          </cell>
          <cell r="AS4303">
            <v>41149</v>
          </cell>
          <cell r="AT4303" t="str">
            <v>SD Terminado Mantenimiento Periódico UAERMV Circuito Movilidad  -</v>
          </cell>
          <cell r="AU4303">
            <v>0</v>
          </cell>
          <cell r="AV4303" t="str">
            <v>sc</v>
          </cell>
        </row>
        <row r="4304">
          <cell r="AP4304">
            <v>159785</v>
          </cell>
          <cell r="AQ4304">
            <v>10007248</v>
          </cell>
          <cell r="AR4304">
            <v>10</v>
          </cell>
          <cell r="AS4304">
            <v>41149</v>
          </cell>
          <cell r="AT4304" t="str">
            <v>SD Terminado Mantenimiento Periódico UAERMV Circuito Movilidad  -</v>
          </cell>
          <cell r="AU4304">
            <v>0</v>
          </cell>
          <cell r="AV4304" t="str">
            <v>sc</v>
          </cell>
        </row>
        <row r="4305">
          <cell r="AP4305">
            <v>159788</v>
          </cell>
          <cell r="AQ4305">
            <v>10007104</v>
          </cell>
          <cell r="AR4305">
            <v>10</v>
          </cell>
          <cell r="AS4305">
            <v>41579</v>
          </cell>
          <cell r="AT4305" t="str">
            <v>SD Terminado Mantenimiento Periódico UAERMV Circuito Movilidad  -</v>
          </cell>
          <cell r="AU4305">
            <v>0</v>
          </cell>
          <cell r="AV4305" t="str">
            <v>sc</v>
          </cell>
        </row>
        <row r="4306">
          <cell r="AP4306">
            <v>159792</v>
          </cell>
          <cell r="AQ4306">
            <v>10006946</v>
          </cell>
          <cell r="AR4306">
            <v>10</v>
          </cell>
          <cell r="AS4306">
            <v>42361</v>
          </cell>
          <cell r="AT4306" t="str">
            <v>UMV-638-2013 Terminado Acciones de Movilidad UAERMV Circuito Movilidad  -</v>
          </cell>
          <cell r="AU4306">
            <v>0</v>
          </cell>
          <cell r="AV4306" t="str">
            <v>sc</v>
          </cell>
        </row>
        <row r="4307">
          <cell r="AP4307">
            <v>159885</v>
          </cell>
          <cell r="AQ4307">
            <v>10006907</v>
          </cell>
          <cell r="AR4307">
            <v>10</v>
          </cell>
          <cell r="AS4307">
            <v>42361</v>
          </cell>
          <cell r="AT4307" t="str">
            <v>UMV-638-2013 Terminado Acciones de Movilidad UAERMV Circuito Movilidad  -</v>
          </cell>
          <cell r="AU4307">
            <v>0</v>
          </cell>
          <cell r="AV4307" t="str">
            <v>sc</v>
          </cell>
        </row>
        <row r="4308">
          <cell r="AP4308">
            <v>159887</v>
          </cell>
          <cell r="AQ4308">
            <v>10006859</v>
          </cell>
          <cell r="AR4308">
            <v>10</v>
          </cell>
          <cell r="AS4308">
            <v>42361</v>
          </cell>
          <cell r="AT4308" t="str">
            <v>UMV-638-2013 Terminado Acciones de Movilidad UAERMV Circuito Movilidad  -</v>
          </cell>
          <cell r="AU4308">
            <v>0</v>
          </cell>
          <cell r="AV4308" t="str">
            <v>sc</v>
          </cell>
        </row>
        <row r="4309">
          <cell r="AP4309">
            <v>159889</v>
          </cell>
          <cell r="AQ4309">
            <v>10006813</v>
          </cell>
          <cell r="AR4309">
            <v>10</v>
          </cell>
          <cell r="AS4309">
            <v>42361</v>
          </cell>
          <cell r="AT4309" t="str">
            <v>UMV-638-2013 Terminado Acciones de Movilidad UAERMV Circuito Movilidad  -</v>
          </cell>
          <cell r="AU4309">
            <v>0</v>
          </cell>
          <cell r="AV4309" t="str">
            <v>sc</v>
          </cell>
        </row>
        <row r="4310">
          <cell r="AP4310">
            <v>159892</v>
          </cell>
          <cell r="AQ4310">
            <v>10006696</v>
          </cell>
          <cell r="AR4310">
            <v>10</v>
          </cell>
          <cell r="AS4310">
            <v>42723</v>
          </cell>
          <cell r="AT4310" t="str">
            <v>SD Terminado Mantenimiento Periódico UAERMV Circuito Movilidad SD -</v>
          </cell>
          <cell r="AU4310">
            <v>0</v>
          </cell>
          <cell r="AV4310" t="str">
            <v>sc</v>
          </cell>
        </row>
        <row r="4311">
          <cell r="AP4311">
            <v>159898</v>
          </cell>
          <cell r="AQ4311">
            <v>10006429</v>
          </cell>
          <cell r="AR4311">
            <v>10</v>
          </cell>
          <cell r="AS4311">
            <v>42361</v>
          </cell>
          <cell r="AT4311" t="str">
            <v>UMV-638-2013 Terminado Acciones de Movilidad UAERMV Circuito Movilidad  -</v>
          </cell>
          <cell r="AU4311">
            <v>0</v>
          </cell>
          <cell r="AV4311" t="str">
            <v>sc</v>
          </cell>
        </row>
        <row r="4312">
          <cell r="AP4312">
            <v>159899</v>
          </cell>
          <cell r="AQ4312">
            <v>10006388</v>
          </cell>
          <cell r="AR4312">
            <v>10</v>
          </cell>
          <cell r="AS4312">
            <v>42361</v>
          </cell>
          <cell r="AT4312" t="str">
            <v>UMV-638-2013 Terminado Acciones de Movilidad UAERMV Circuito Movilidad  -</v>
          </cell>
          <cell r="AU4312">
            <v>0</v>
          </cell>
          <cell r="AV4312" t="str">
            <v>sc</v>
          </cell>
        </row>
        <row r="4313">
          <cell r="AP4313">
            <v>159917</v>
          </cell>
          <cell r="AQ4313">
            <v>10006841</v>
          </cell>
          <cell r="AR4313">
            <v>10</v>
          </cell>
          <cell r="AS4313">
            <v>42361</v>
          </cell>
          <cell r="AT4313" t="str">
            <v>UMV-638-2013 Terminado Acciones de Movilidad UAERMV Circuito Movilidad  -</v>
          </cell>
          <cell r="AU4313">
            <v>0</v>
          </cell>
          <cell r="AV4313" t="str">
            <v>sc</v>
          </cell>
        </row>
        <row r="4314">
          <cell r="AP4314">
            <v>159925</v>
          </cell>
          <cell r="AQ4314">
            <v>10006393</v>
          </cell>
          <cell r="AR4314">
            <v>10</v>
          </cell>
          <cell r="AS4314">
            <v>42361</v>
          </cell>
          <cell r="AT4314" t="str">
            <v>UMV-638-2013 Terminado Acciones de Movilidad UAERMV Circuito Movilidad  -</v>
          </cell>
          <cell r="AU4314">
            <v>0</v>
          </cell>
          <cell r="AV4314" t="str">
            <v>sc</v>
          </cell>
        </row>
        <row r="4315">
          <cell r="AP4315">
            <v>159989</v>
          </cell>
          <cell r="AQ4315">
            <v>10005776</v>
          </cell>
          <cell r="AR4315">
            <v>10</v>
          </cell>
          <cell r="AS4315">
            <v>41029</v>
          </cell>
          <cell r="AT4315" t="str">
            <v>CONV-137-2009 Terminado Mantenimiento Periódico UAERMV Local  -</v>
          </cell>
          <cell r="AU4315">
            <v>0</v>
          </cell>
          <cell r="AV4315" t="str">
            <v>sc</v>
          </cell>
        </row>
        <row r="4316">
          <cell r="AP4316">
            <v>160081</v>
          </cell>
          <cell r="AQ4316">
            <v>10007249</v>
          </cell>
          <cell r="AR4316">
            <v>10</v>
          </cell>
          <cell r="AS4316">
            <v>41481</v>
          </cell>
          <cell r="AT4316" t="str">
            <v>SD Terminado Mantenimiento Periódico UAERMV Local  -</v>
          </cell>
          <cell r="AU4316">
            <v>0</v>
          </cell>
          <cell r="AV4316" t="str">
            <v>sc</v>
          </cell>
        </row>
        <row r="4317">
          <cell r="AP4317">
            <v>160182</v>
          </cell>
          <cell r="AQ4317">
            <v>10005923</v>
          </cell>
          <cell r="AR4317">
            <v>10</v>
          </cell>
          <cell r="AS4317">
            <v>41411</v>
          </cell>
          <cell r="AT4317" t="str">
            <v>SD Terminado Mantenimiento Periódico UAERMV Circuito Movilidad  -</v>
          </cell>
          <cell r="AU4317">
            <v>0</v>
          </cell>
          <cell r="AV4317" t="str">
            <v>sc</v>
          </cell>
        </row>
        <row r="4318">
          <cell r="AP4318">
            <v>160301</v>
          </cell>
          <cell r="AQ4318">
            <v>10007360</v>
          </cell>
          <cell r="AR4318">
            <v>10</v>
          </cell>
          <cell r="AS4318">
            <v>42723</v>
          </cell>
          <cell r="AT4318" t="str">
            <v>SD Terminado Mantenimiento Rutinario UAERMV Local SD -</v>
          </cell>
          <cell r="AU4318">
            <v>0</v>
          </cell>
          <cell r="AV4318" t="str">
            <v>sc</v>
          </cell>
        </row>
        <row r="4319">
          <cell r="AP4319">
            <v>160318</v>
          </cell>
          <cell r="AQ4319">
            <v>10007131</v>
          </cell>
          <cell r="AR4319">
            <v>10</v>
          </cell>
          <cell r="AS4319">
            <v>41298</v>
          </cell>
          <cell r="AT4319" t="str">
            <v>SD Terminado Mantenimiento Periódico UAERMV Circuito Movilidad  -</v>
          </cell>
          <cell r="AU4319">
            <v>0</v>
          </cell>
          <cell r="AV4319" t="str">
            <v>sc</v>
          </cell>
        </row>
        <row r="4320">
          <cell r="AP4320">
            <v>160377</v>
          </cell>
          <cell r="AQ4320">
            <v>10006956</v>
          </cell>
          <cell r="AR4320">
            <v>10</v>
          </cell>
          <cell r="AS4320">
            <v>42723</v>
          </cell>
          <cell r="AT4320" t="str">
            <v>SD Terminado Mantenimiento Rutinario UAERMV Circuito Movilidad SD -</v>
          </cell>
          <cell r="AU4320">
            <v>0</v>
          </cell>
          <cell r="AV4320" t="str">
            <v>sc</v>
          </cell>
        </row>
        <row r="4321">
          <cell r="AP4321">
            <v>160378</v>
          </cell>
          <cell r="AQ4321">
            <v>10006873</v>
          </cell>
          <cell r="AR4321">
            <v>10</v>
          </cell>
          <cell r="AS4321">
            <v>42698</v>
          </cell>
          <cell r="AT4321" t="str">
            <v>FDLE-087-2013 Terminado Mantenimiento Periódico FDL ENGATIVA Circuito Movilidad SD -</v>
          </cell>
          <cell r="AU4321">
            <v>0</v>
          </cell>
          <cell r="AV4321" t="str">
            <v>sc</v>
          </cell>
        </row>
        <row r="4322">
          <cell r="AP4322">
            <v>160470</v>
          </cell>
          <cell r="AQ4322">
            <v>10006115</v>
          </cell>
          <cell r="AR4322">
            <v>10</v>
          </cell>
          <cell r="AS4322">
            <v>42698</v>
          </cell>
          <cell r="AT4322" t="str">
            <v>FDLE-087-2013 Terminado Mantenimiento Periódico FDL ENGATIVA Circuito Movilidad SD -</v>
          </cell>
          <cell r="AU4322">
            <v>0</v>
          </cell>
          <cell r="AV4322" t="str">
            <v>sc</v>
          </cell>
        </row>
        <row r="4323">
          <cell r="AP4323">
            <v>160486</v>
          </cell>
          <cell r="AQ4323">
            <v>10005971</v>
          </cell>
          <cell r="AR4323">
            <v>10</v>
          </cell>
          <cell r="AS4323">
            <v>42698</v>
          </cell>
          <cell r="AT4323" t="str">
            <v>FDLE-087-2013 Terminado Mantenimiento Periódico FDL ENGATIVA Circuito Movilidad SD -</v>
          </cell>
          <cell r="AU4323">
            <v>0</v>
          </cell>
          <cell r="AV4323" t="str">
            <v>sc</v>
          </cell>
        </row>
        <row r="4324">
          <cell r="AP4324">
            <v>160487</v>
          </cell>
          <cell r="AQ4324">
            <v>10005853</v>
          </cell>
          <cell r="AR4324">
            <v>10</v>
          </cell>
          <cell r="AS4324">
            <v>42698</v>
          </cell>
          <cell r="AT4324" t="str">
            <v>FDLE-087-2013 Terminado Mantenimiento Periódico FDL ENGATIVA Circuito Movilidad SD -</v>
          </cell>
          <cell r="AU4324">
            <v>0</v>
          </cell>
          <cell r="AV4324" t="str">
            <v>sc</v>
          </cell>
        </row>
        <row r="4325">
          <cell r="AP4325">
            <v>160549</v>
          </cell>
          <cell r="AQ4325">
            <v>10004728</v>
          </cell>
          <cell r="AR4325">
            <v>10</v>
          </cell>
          <cell r="AS4325">
            <v>42313</v>
          </cell>
          <cell r="AT4325" t="str">
            <v>IDU-073-2012 Terminado Rehabilitación IDU Circuito Movilidad  -Calzada 2-POLIZA ESTABILIDAD ACTIVA</v>
          </cell>
          <cell r="AU4325">
            <v>44119</v>
          </cell>
          <cell r="AV4325" t="str">
            <v>sc</v>
          </cell>
        </row>
        <row r="4326">
          <cell r="AP4326">
            <v>160550</v>
          </cell>
          <cell r="AQ4326">
            <v>10004645</v>
          </cell>
          <cell r="AR4326">
            <v>10</v>
          </cell>
          <cell r="AS4326">
            <v>42313</v>
          </cell>
          <cell r="AT4326" t="str">
            <v>IDU-073-2012 Terminado Rehabilitación IDU Circuito Movilidad  -Calzada 2-POLIZA ESTABILIDAD ACTIVA</v>
          </cell>
          <cell r="AU4326">
            <v>44119</v>
          </cell>
          <cell r="AV4326" t="str">
            <v>sc</v>
          </cell>
        </row>
        <row r="4327">
          <cell r="AP4327">
            <v>160551</v>
          </cell>
          <cell r="AQ4327">
            <v>10004541</v>
          </cell>
          <cell r="AR4327">
            <v>10</v>
          </cell>
          <cell r="AS4327">
            <v>42313</v>
          </cell>
          <cell r="AT4327" t="str">
            <v>IDU-073-2012 Terminado Rehabilitación IDU Circuito Movilidad  -Calzada 2-POLIZA ESTABILIDAD ACTIVA</v>
          </cell>
          <cell r="AU4327">
            <v>44119</v>
          </cell>
          <cell r="AV4327" t="str">
            <v>sc</v>
          </cell>
        </row>
        <row r="4328">
          <cell r="AP4328">
            <v>160552</v>
          </cell>
          <cell r="AQ4328">
            <v>10004447</v>
          </cell>
          <cell r="AR4328">
            <v>10</v>
          </cell>
          <cell r="AS4328">
            <v>42313</v>
          </cell>
          <cell r="AT4328" t="str">
            <v>IDU-073-2012 Terminado Rehabilitación IDU Circuito Movilidad  -Calzada 2-POLIZA ESTABILIDAD ACTIVA</v>
          </cell>
          <cell r="AU4328">
            <v>44119</v>
          </cell>
          <cell r="AV4328" t="str">
            <v>sc</v>
          </cell>
        </row>
        <row r="4329">
          <cell r="AP4329">
            <v>160553</v>
          </cell>
          <cell r="AQ4329">
            <v>10004197</v>
          </cell>
          <cell r="AR4329">
            <v>10</v>
          </cell>
          <cell r="AS4329">
            <v>42313</v>
          </cell>
          <cell r="AT4329" t="str">
            <v>IDU-073-2012 Terminado Rehabilitación IDU Circuito Movilidad  -Calzada 2-POLIZA ESTABILIDAD ACTIVA</v>
          </cell>
          <cell r="AU4329">
            <v>44119</v>
          </cell>
          <cell r="AV4329" t="str">
            <v>sc</v>
          </cell>
        </row>
        <row r="4330">
          <cell r="AP4330">
            <v>160554</v>
          </cell>
          <cell r="AQ4330">
            <v>10004102</v>
          </cell>
          <cell r="AR4330">
            <v>10</v>
          </cell>
          <cell r="AS4330">
            <v>42313</v>
          </cell>
          <cell r="AT4330" t="str">
            <v>IDU-073-2012 Terminado Rehabilitación IDU Circuito Movilidad  -</v>
          </cell>
          <cell r="AU4330">
            <v>0</v>
          </cell>
          <cell r="AV4330" t="str">
            <v>sc</v>
          </cell>
        </row>
        <row r="4331">
          <cell r="AP4331">
            <v>160624</v>
          </cell>
          <cell r="AQ4331">
            <v>10003250</v>
          </cell>
          <cell r="AR4331">
            <v>10</v>
          </cell>
          <cell r="AS4331">
            <v>42361</v>
          </cell>
          <cell r="AT4331" t="str">
            <v>UMV-638-2013 Terminado Acciones de Movilidad UAERMV Circuito Movilidad  -</v>
          </cell>
          <cell r="AU4331">
            <v>0</v>
          </cell>
          <cell r="AV4331" t="str">
            <v>INTERVENCION UAERMV UMV-638-2013 Intervencion Acciones de Movilidad Fecha Reporte 22/12/2015</v>
          </cell>
        </row>
        <row r="4332">
          <cell r="AP4332">
            <v>160626</v>
          </cell>
          <cell r="AQ4332">
            <v>10003179</v>
          </cell>
          <cell r="AR4332">
            <v>10</v>
          </cell>
          <cell r="AS4332">
            <v>42361</v>
          </cell>
          <cell r="AT4332" t="str">
            <v>UMV-638-2013 Terminado Acciones de Movilidad UAERMV Circuito Movilidad  -</v>
          </cell>
          <cell r="AU4332">
            <v>0</v>
          </cell>
          <cell r="AV4332" t="str">
            <v>INTERVENCION UAERMV UMV-638-2013 Intervencion Acciones de Movilidad Fecha Reporte 22/12/2015</v>
          </cell>
        </row>
        <row r="4333">
          <cell r="AP4333">
            <v>160627</v>
          </cell>
          <cell r="AQ4333">
            <v>10003037</v>
          </cell>
          <cell r="AR4333">
            <v>10</v>
          </cell>
          <cell r="AS4333">
            <v>42361</v>
          </cell>
          <cell r="AT4333" t="str">
            <v>UMV-638-2013 Terminado Acciones de Movilidad UAERMV Circuito Movilidad  -</v>
          </cell>
          <cell r="AU4333">
            <v>0</v>
          </cell>
          <cell r="AV4333" t="str">
            <v>INTERVENCION UAERMV UMV-638-2013 Intervencion Acciones de Movilidad Fecha Reporte 22/12/2015</v>
          </cell>
        </row>
        <row r="4334">
          <cell r="AP4334">
            <v>160636</v>
          </cell>
          <cell r="AQ4334">
            <v>10003458</v>
          </cell>
          <cell r="AR4334">
            <v>10</v>
          </cell>
          <cell r="AS4334">
            <v>42313</v>
          </cell>
          <cell r="AT4334" t="str">
            <v>IDU-74-2008 Terminado Acciones de Movilidad IDU Circuito Movilidad  -</v>
          </cell>
          <cell r="AU4334">
            <v>0</v>
          </cell>
          <cell r="AV4334" t="str">
            <v>sc</v>
          </cell>
        </row>
        <row r="4335">
          <cell r="AP4335">
            <v>160644</v>
          </cell>
          <cell r="AQ4335">
            <v>10002826</v>
          </cell>
          <cell r="AR4335">
            <v>10</v>
          </cell>
          <cell r="AS4335">
            <v>42637</v>
          </cell>
          <cell r="AT4335" t="str">
            <v>IDU-1702-2014 Terminado Diagnostico IDU Circuito Movilidad  Reporte Final-Calzada 2-POLIZA ESTABILIDAD Y CALIDAD ACTIVA</v>
          </cell>
          <cell r="AU4335">
            <v>44283</v>
          </cell>
          <cell r="AV4335" t="str">
            <v>sc</v>
          </cell>
        </row>
        <row r="4336">
          <cell r="AP4336">
            <v>160647</v>
          </cell>
          <cell r="AQ4336">
            <v>10002565</v>
          </cell>
          <cell r="AR4336">
            <v>10</v>
          </cell>
          <cell r="AS4336">
            <v>42637</v>
          </cell>
          <cell r="AT4336" t="str">
            <v>IDU-1702-2014 Excluido Mantenimiento Periódico IDU Circuito Movilidad  Reporte Final-Calzada 2-POLIZA ESTABILIDAD Y CALIDAD ACTIVA</v>
          </cell>
          <cell r="AU4336">
            <v>44283</v>
          </cell>
          <cell r="AV4336" t="str">
            <v>sc</v>
          </cell>
        </row>
        <row r="4337">
          <cell r="AP4337">
            <v>160650</v>
          </cell>
          <cell r="AQ4337">
            <v>10002359</v>
          </cell>
          <cell r="AR4337">
            <v>10</v>
          </cell>
          <cell r="AS4337">
            <v>42637</v>
          </cell>
          <cell r="AT4337" t="str">
            <v>IDU-1702-2014 Terminado Diagnostico IDU Circuito Movilidad  Reporte Final-Calzada 2-POLIZA ESTABILIDAD Y CALIDAD ACTIVA</v>
          </cell>
          <cell r="AU4337">
            <v>44283</v>
          </cell>
          <cell r="AV4337" t="str">
            <v>sc</v>
          </cell>
        </row>
        <row r="4338">
          <cell r="AP4338">
            <v>160657</v>
          </cell>
          <cell r="AQ4338">
            <v>10001835</v>
          </cell>
          <cell r="AR4338">
            <v>10</v>
          </cell>
          <cell r="AS4338">
            <v>42637</v>
          </cell>
          <cell r="AT4338" t="str">
            <v>IDU-1702-2014 Terminado Diagnostico IDU Circuito Movilidad  Reporte Final-Calzada 2-POLIZA ESTABILIDAD Y CALIDAD ACTIVA</v>
          </cell>
          <cell r="AU4338">
            <v>44283</v>
          </cell>
          <cell r="AV4338" t="str">
            <v>sc</v>
          </cell>
        </row>
        <row r="4339">
          <cell r="AP4339">
            <v>160664</v>
          </cell>
          <cell r="AQ4339">
            <v>10001461</v>
          </cell>
          <cell r="AR4339">
            <v>10</v>
          </cell>
          <cell r="AS4339">
            <v>42637</v>
          </cell>
          <cell r="AT4339" t="str">
            <v>IDU-1702-2014 Terminado Diagnostico IDU Circuito Movilidad  Reporte Final-Calzada 2-POLIZA ESTABILIDAD Y CALIDAD ACTIVA</v>
          </cell>
          <cell r="AU4339">
            <v>44283</v>
          </cell>
          <cell r="AV4339" t="str">
            <v>sc</v>
          </cell>
        </row>
        <row r="4340">
          <cell r="AP4340">
            <v>160728</v>
          </cell>
          <cell r="AQ4340">
            <v>10002527</v>
          </cell>
          <cell r="AR4340">
            <v>10</v>
          </cell>
          <cell r="AS4340">
            <v>42361</v>
          </cell>
          <cell r="AT4340" t="str">
            <v>UMV-638-2013 Terminado Acciones de Movilidad UAERMV Circuito Movilidad  -</v>
          </cell>
          <cell r="AU4340">
            <v>0</v>
          </cell>
          <cell r="AV4340" t="str">
            <v>sc</v>
          </cell>
        </row>
        <row r="4341">
          <cell r="AP4341">
            <v>160729</v>
          </cell>
          <cell r="AQ4341">
            <v>10002455</v>
          </cell>
          <cell r="AR4341">
            <v>10</v>
          </cell>
          <cell r="AS4341">
            <v>42361</v>
          </cell>
          <cell r="AT4341" t="str">
            <v>UMV-638-2013 Terminado Acciones de Movilidad UAERMV Circuito Movilidad  -</v>
          </cell>
          <cell r="AU4341">
            <v>0</v>
          </cell>
          <cell r="AV4341" t="str">
            <v>sc</v>
          </cell>
        </row>
        <row r="4342">
          <cell r="AP4342">
            <v>160822</v>
          </cell>
          <cell r="AQ4342">
            <v>10002973</v>
          </cell>
          <cell r="AR4342">
            <v>10</v>
          </cell>
          <cell r="AS4342">
            <v>42637</v>
          </cell>
          <cell r="AT4342" t="str">
            <v>IDU-1702-2014 Terminado Diagnostico IDU Circuito Movilidad  Reporte Final-Calzada 2-POLIZA ESTABILIDAD Y CALIDAD ACTIVA</v>
          </cell>
          <cell r="AU4342">
            <v>44283</v>
          </cell>
          <cell r="AV4342" t="str">
            <v>sc</v>
          </cell>
        </row>
        <row r="4343">
          <cell r="AP4343">
            <v>160835</v>
          </cell>
          <cell r="AQ4343">
            <v>10002119</v>
          </cell>
          <cell r="AR4343">
            <v>10</v>
          </cell>
          <cell r="AS4343">
            <v>42637</v>
          </cell>
          <cell r="AT4343" t="str">
            <v>IDU-1702-2014 Terminado Diagnostico IDU Circuito Movilidad  Reporte Final-Calzada 2-POLIZA ESTABILIDAD Y CALIDAD ACTIVA</v>
          </cell>
          <cell r="AU4343">
            <v>44283</v>
          </cell>
          <cell r="AV4343" t="str">
            <v>POLIZA ESTABILIDAD Y CALIDAD IDU 1702/14</v>
          </cell>
        </row>
        <row r="4344">
          <cell r="AP4344">
            <v>160901</v>
          </cell>
          <cell r="AQ4344">
            <v>10005743</v>
          </cell>
          <cell r="AR4344">
            <v>10</v>
          </cell>
          <cell r="AS4344">
            <v>42361</v>
          </cell>
          <cell r="AT4344" t="str">
            <v>UMV-638-2013 Terminado Acciones de Movilidad UAERMV Local  -</v>
          </cell>
          <cell r="AU4344">
            <v>0</v>
          </cell>
          <cell r="AV4344" t="str">
            <v xml:space="preserve">Proceso de contratación de la Factibilidad, Estudios y Diseños de la Avenida Ciudad de Cali, </v>
          </cell>
        </row>
        <row r="4345">
          <cell r="AP4345">
            <v>160909</v>
          </cell>
          <cell r="AQ4345">
            <v>10005497</v>
          </cell>
          <cell r="AR4345">
            <v>10</v>
          </cell>
          <cell r="AS4345">
            <v>42723</v>
          </cell>
          <cell r="AT4345" t="str">
            <v>SD Terminado Mantenimiento Rutinario UAERMV Circuito Movilidad SD -</v>
          </cell>
          <cell r="AU4345">
            <v>0</v>
          </cell>
          <cell r="AV4345" t="str">
            <v>sc</v>
          </cell>
        </row>
        <row r="4346">
          <cell r="AP4346">
            <v>160913</v>
          </cell>
          <cell r="AQ4346">
            <v>10005276</v>
          </cell>
          <cell r="AR4346">
            <v>10</v>
          </cell>
          <cell r="AS4346">
            <v>42361</v>
          </cell>
          <cell r="AT4346" t="str">
            <v>UMV-638-2013 Terminado Acciones de Movilidad UAERMV Circuito Movilidad  -</v>
          </cell>
          <cell r="AU4346">
            <v>0</v>
          </cell>
          <cell r="AV4346" t="str">
            <v>sc</v>
          </cell>
        </row>
        <row r="4347">
          <cell r="AP4347">
            <v>160919</v>
          </cell>
          <cell r="AQ4347">
            <v>10004729</v>
          </cell>
          <cell r="AR4347">
            <v>10</v>
          </cell>
          <cell r="AS4347">
            <v>42313</v>
          </cell>
          <cell r="AT4347" t="str">
            <v>IDU-073-2012 Terminado Rehabilitación IDU Circuito Movilidad  -Calzada 2-POLIZA ESTABILIDAD ACTIVA</v>
          </cell>
          <cell r="AU4347">
            <v>44119</v>
          </cell>
          <cell r="AV4347" t="str">
            <v>sc</v>
          </cell>
        </row>
        <row r="4348">
          <cell r="AP4348">
            <v>161064</v>
          </cell>
          <cell r="AQ4348">
            <v>10002976</v>
          </cell>
          <cell r="AR4348">
            <v>10</v>
          </cell>
          <cell r="AS4348">
            <v>42361</v>
          </cell>
          <cell r="AT4348" t="str">
            <v>UMV-638-2013 Terminado Acciones de Movilidad UAERMV Circuito Movilidad  -</v>
          </cell>
          <cell r="AU4348">
            <v>0</v>
          </cell>
          <cell r="AV4348" t="str">
            <v>sc</v>
          </cell>
        </row>
        <row r="4349">
          <cell r="AP4349">
            <v>161139</v>
          </cell>
          <cell r="AQ4349">
            <v>10002313</v>
          </cell>
          <cell r="AR4349">
            <v>10</v>
          </cell>
          <cell r="AS4349">
            <v>42361</v>
          </cell>
          <cell r="AT4349" t="str">
            <v>UMV-638-2013 Terminado Acciones de Movilidad UAERMV Circuito Movilidad  -</v>
          </cell>
          <cell r="AU4349">
            <v>0</v>
          </cell>
          <cell r="AV4349" t="str">
            <v>sc</v>
          </cell>
        </row>
        <row r="4350">
          <cell r="AP4350">
            <v>161140</v>
          </cell>
          <cell r="AQ4350">
            <v>10002217</v>
          </cell>
          <cell r="AR4350">
            <v>10</v>
          </cell>
          <cell r="AS4350">
            <v>42361</v>
          </cell>
          <cell r="AT4350" t="str">
            <v>UMV-638-2013 Terminado Acciones de Movilidad UAERMV Circuito Movilidad  -</v>
          </cell>
          <cell r="AU4350">
            <v>0</v>
          </cell>
          <cell r="AV4350" t="str">
            <v>sc</v>
          </cell>
        </row>
        <row r="4351">
          <cell r="AP4351">
            <v>161304</v>
          </cell>
          <cell r="AQ4351">
            <v>10003594</v>
          </cell>
          <cell r="AR4351">
            <v>10</v>
          </cell>
          <cell r="AS4351">
            <v>42698</v>
          </cell>
          <cell r="AT4351" t="str">
            <v>FDLE-250-2014 Terminado Rehabilitación FDL ENGATIVA Circuito Movilidad SD -</v>
          </cell>
          <cell r="AU4351">
            <v>0</v>
          </cell>
          <cell r="AV4351" t="str">
            <v>INTERVENCION ALCALDIAS LOCALES Rehabilitación Contrato FDLE-250-2014 Fecha Reporte 23/11/2016</v>
          </cell>
        </row>
        <row r="4352">
          <cell r="AP4352">
            <v>161305</v>
          </cell>
          <cell r="AQ4352">
            <v>10003429</v>
          </cell>
          <cell r="AR4352">
            <v>10</v>
          </cell>
          <cell r="AS4352">
            <v>42361</v>
          </cell>
          <cell r="AT4352" t="str">
            <v>UMV-638-2013 Terminado Acciones de Movilidad UAERMV Circuito Movilidad  -</v>
          </cell>
          <cell r="AU4352">
            <v>0</v>
          </cell>
          <cell r="AV4352" t="str">
            <v>INTERVENCION UAERMV UMV-638-2013 Intervencion Acciones de Movilidad Fecha Reporte 22/12/2015</v>
          </cell>
        </row>
        <row r="4353">
          <cell r="AP4353">
            <v>161328</v>
          </cell>
          <cell r="AQ4353">
            <v>10003906</v>
          </cell>
          <cell r="AR4353">
            <v>10</v>
          </cell>
          <cell r="AS4353">
            <v>42361</v>
          </cell>
          <cell r="AT4353" t="str">
            <v>UMV-638-2013 Terminado Acciones de Movilidad UAERMV Circuito Movilidad  -</v>
          </cell>
          <cell r="AU4353">
            <v>0</v>
          </cell>
          <cell r="AV4353" t="str">
            <v>sc</v>
          </cell>
        </row>
        <row r="4354">
          <cell r="AP4354">
            <v>161355</v>
          </cell>
          <cell r="AQ4354">
            <v>10001736</v>
          </cell>
          <cell r="AR4354">
            <v>10</v>
          </cell>
          <cell r="AS4354">
            <v>42313</v>
          </cell>
          <cell r="AT4354" t="str">
            <v>IDU-2128-2013 Terminado Acciones de Movilidad IDU Circuito Movilidad  -</v>
          </cell>
          <cell r="AU4354">
            <v>0</v>
          </cell>
          <cell r="AV4354" t="str">
            <v>sc</v>
          </cell>
        </row>
        <row r="4355">
          <cell r="AP4355">
            <v>161362</v>
          </cell>
          <cell r="AQ4355">
            <v>10001178</v>
          </cell>
          <cell r="AR4355">
            <v>10</v>
          </cell>
          <cell r="AS4355">
            <v>42313</v>
          </cell>
          <cell r="AT4355" t="str">
            <v>IDU-2128-2013 Terminado Acciones de Movilidad IDU Circuito Movilidad  -</v>
          </cell>
          <cell r="AU4355">
            <v>0</v>
          </cell>
          <cell r="AV4355" t="str">
            <v>sc</v>
          </cell>
        </row>
        <row r="4356">
          <cell r="AP4356">
            <v>161419</v>
          </cell>
          <cell r="AQ4356">
            <v>10004032</v>
          </cell>
          <cell r="AR4356">
            <v>10</v>
          </cell>
          <cell r="AS4356">
            <v>42698</v>
          </cell>
          <cell r="AT4356" t="str">
            <v>FDLE-250-2014 Terminado Mantenimiento Periódico FDL ENGATIVA Circuito Movilidad SD -</v>
          </cell>
          <cell r="AU4356">
            <v>0</v>
          </cell>
          <cell r="AV4356" t="str">
            <v>sc</v>
          </cell>
        </row>
        <row r="4357">
          <cell r="AP4357">
            <v>161450</v>
          </cell>
          <cell r="AQ4357">
            <v>10003959</v>
          </cell>
          <cell r="AR4357">
            <v>10</v>
          </cell>
          <cell r="AS4357">
            <v>42698</v>
          </cell>
          <cell r="AT4357" t="str">
            <v>FDLE-250-2014 Terminado Rehabilitación FDL ENGATIVA Circuito Movilidad SD -</v>
          </cell>
          <cell r="AU4357">
            <v>0</v>
          </cell>
          <cell r="AV4357" t="str">
            <v>INTERVENCION ALCALDIAS LOCALES Rehabilitación Contrato FDLE-250-2014 Fecha Reporte 23/11/2016</v>
          </cell>
        </row>
        <row r="4358">
          <cell r="AP4358">
            <v>161453</v>
          </cell>
          <cell r="AQ4358">
            <v>10003735</v>
          </cell>
          <cell r="AR4358">
            <v>10</v>
          </cell>
          <cell r="AS4358">
            <v>42698</v>
          </cell>
          <cell r="AT4358" t="str">
            <v>FDLE-250-2014 Terminado Rehabilitación FDL ENGATIVA Circuito Movilidad SD -</v>
          </cell>
          <cell r="AU4358">
            <v>0</v>
          </cell>
          <cell r="AV4358" t="str">
            <v>INTERVENCION ALCALDIAS LOCALES Rehabilitación Contrato FDLE-250-2014 Fecha Reporte 23/11/2016</v>
          </cell>
        </row>
        <row r="4359">
          <cell r="AP4359">
            <v>161594</v>
          </cell>
          <cell r="AQ4359">
            <v>10001467</v>
          </cell>
          <cell r="AR4359">
            <v>10</v>
          </cell>
          <cell r="AS4359">
            <v>41519</v>
          </cell>
          <cell r="AT4359" t="str">
            <v>SD Terminado Mantenimiento Periódico UAERMV Arterial  -</v>
          </cell>
          <cell r="AU4359">
            <v>0</v>
          </cell>
          <cell r="AV4359" t="str">
            <v>sc</v>
          </cell>
        </row>
        <row r="4360">
          <cell r="AP4360">
            <v>161595</v>
          </cell>
          <cell r="AQ4360">
            <v>10001467</v>
          </cell>
          <cell r="AR4360">
            <v>10</v>
          </cell>
          <cell r="AS4360">
            <v>41519</v>
          </cell>
          <cell r="AT4360" t="str">
            <v>SD Terminado Mantenimiento Periódico UAERMV Arterial  -</v>
          </cell>
          <cell r="AU4360">
            <v>0</v>
          </cell>
          <cell r="AV4360" t="str">
            <v>sc</v>
          </cell>
        </row>
        <row r="4361">
          <cell r="AP4361">
            <v>161677</v>
          </cell>
          <cell r="AQ4361">
            <v>10006098</v>
          </cell>
          <cell r="AR4361">
            <v>10</v>
          </cell>
          <cell r="AS4361">
            <v>42515</v>
          </cell>
          <cell r="AT4361" t="str">
            <v>IDU-2128-2013 Terminado Conservacion IDU Circuito Movilidad SD -</v>
          </cell>
          <cell r="AU4361">
            <v>0</v>
          </cell>
          <cell r="AV4361" t="str">
            <v>sc</v>
          </cell>
        </row>
        <row r="4362">
          <cell r="AP4362">
            <v>161678</v>
          </cell>
          <cell r="AQ4362">
            <v>10006098</v>
          </cell>
          <cell r="AR4362">
            <v>10</v>
          </cell>
          <cell r="AS4362">
            <v>42515</v>
          </cell>
          <cell r="AT4362" t="str">
            <v>IDU-2128-2013 Terminado Conservacion IDU Circuito Movilidad SD -</v>
          </cell>
          <cell r="AU4362">
            <v>0</v>
          </cell>
          <cell r="AV4362" t="str">
            <v>sc</v>
          </cell>
        </row>
        <row r="4363">
          <cell r="AP4363">
            <v>161679</v>
          </cell>
          <cell r="AQ4363">
            <v>10006009</v>
          </cell>
          <cell r="AR4363">
            <v>10</v>
          </cell>
          <cell r="AS4363">
            <v>42515</v>
          </cell>
          <cell r="AT4363" t="str">
            <v>IDU-2128-2013 Terminado Conservacion IDU Circuito Movilidad SD -</v>
          </cell>
          <cell r="AU4363">
            <v>0</v>
          </cell>
          <cell r="AV4363" t="str">
            <v>sc</v>
          </cell>
        </row>
        <row r="4364">
          <cell r="AP4364">
            <v>161680</v>
          </cell>
          <cell r="AQ4364">
            <v>10006009</v>
          </cell>
          <cell r="AR4364">
            <v>10</v>
          </cell>
          <cell r="AS4364">
            <v>42515</v>
          </cell>
          <cell r="AT4364" t="str">
            <v>IDU-2128-2013 Terminado Conservacion IDU Circuito Movilidad SD -</v>
          </cell>
          <cell r="AU4364">
            <v>0</v>
          </cell>
          <cell r="AV4364" t="str">
            <v>sc</v>
          </cell>
        </row>
        <row r="4365">
          <cell r="AP4365">
            <v>161681</v>
          </cell>
          <cell r="AQ4365">
            <v>10005962</v>
          </cell>
          <cell r="AR4365">
            <v>10</v>
          </cell>
          <cell r="AS4365">
            <v>42515</v>
          </cell>
          <cell r="AT4365" t="str">
            <v>IDU-2128-2013 Terminado Conservacion IDU Circuito Movilidad SD -</v>
          </cell>
          <cell r="AU4365">
            <v>0</v>
          </cell>
          <cell r="AV4365" t="str">
            <v>sc</v>
          </cell>
        </row>
        <row r="4366">
          <cell r="AP4366">
            <v>161682</v>
          </cell>
          <cell r="AQ4366">
            <v>10005962</v>
          </cell>
          <cell r="AR4366">
            <v>10</v>
          </cell>
          <cell r="AS4366">
            <v>42515</v>
          </cell>
          <cell r="AT4366" t="str">
            <v>IDU-2128-2013 Terminado Conservacion IDU Circuito Movilidad SD -</v>
          </cell>
          <cell r="AU4366">
            <v>0</v>
          </cell>
          <cell r="AV4366" t="str">
            <v>sc</v>
          </cell>
        </row>
        <row r="4367">
          <cell r="AP4367">
            <v>161683</v>
          </cell>
          <cell r="AQ4367">
            <v>10005906</v>
          </cell>
          <cell r="AR4367">
            <v>10</v>
          </cell>
          <cell r="AS4367">
            <v>42515</v>
          </cell>
          <cell r="AT4367" t="str">
            <v>IDU-2128-2013 Terminado Conservacion IDU Circuito Movilidad SD -</v>
          </cell>
          <cell r="AU4367">
            <v>0</v>
          </cell>
          <cell r="AV4367" t="str">
            <v>sc</v>
          </cell>
        </row>
        <row r="4368">
          <cell r="AP4368">
            <v>161684</v>
          </cell>
          <cell r="AQ4368">
            <v>10005906</v>
          </cell>
          <cell r="AR4368">
            <v>10</v>
          </cell>
          <cell r="AS4368">
            <v>42515</v>
          </cell>
          <cell r="AT4368" t="str">
            <v>IDU-2128-2013 Terminado Conservacion IDU Circuito Movilidad SD -</v>
          </cell>
          <cell r="AU4368">
            <v>0</v>
          </cell>
          <cell r="AV4368" t="str">
            <v>sc</v>
          </cell>
        </row>
        <row r="4369">
          <cell r="AP4369">
            <v>161687</v>
          </cell>
          <cell r="AQ4369">
            <v>10005803</v>
          </cell>
          <cell r="AR4369">
            <v>10</v>
          </cell>
          <cell r="AS4369">
            <v>42515</v>
          </cell>
          <cell r="AT4369" t="str">
            <v>IDU-2128-2013 Terminado Conservacion IDU Circuito Movilidad SD -</v>
          </cell>
          <cell r="AU4369">
            <v>0</v>
          </cell>
          <cell r="AV4369" t="str">
            <v>sc</v>
          </cell>
        </row>
        <row r="4370">
          <cell r="AP4370">
            <v>161688</v>
          </cell>
          <cell r="AQ4370">
            <v>10005803</v>
          </cell>
          <cell r="AR4370">
            <v>10</v>
          </cell>
          <cell r="AS4370">
            <v>42515</v>
          </cell>
          <cell r="AT4370" t="str">
            <v>IDU-2128-2013 Terminado Conservacion IDU Circuito Movilidad SD -</v>
          </cell>
          <cell r="AU4370">
            <v>0</v>
          </cell>
          <cell r="AV4370" t="str">
            <v>sc</v>
          </cell>
        </row>
        <row r="4371">
          <cell r="AP4371">
            <v>161689</v>
          </cell>
          <cell r="AQ4371">
            <v>10005633</v>
          </cell>
          <cell r="AR4371">
            <v>10</v>
          </cell>
          <cell r="AS4371">
            <v>42515</v>
          </cell>
          <cell r="AT4371" t="str">
            <v>IDU-2128-2013 Terminado Conservacion IDU Circuito Movilidad SD -</v>
          </cell>
          <cell r="AU4371">
            <v>0</v>
          </cell>
          <cell r="AV4371" t="str">
            <v>sc</v>
          </cell>
        </row>
        <row r="4372">
          <cell r="AP4372">
            <v>161690</v>
          </cell>
          <cell r="AQ4372">
            <v>10005633</v>
          </cell>
          <cell r="AR4372">
            <v>10</v>
          </cell>
          <cell r="AS4372">
            <v>42515</v>
          </cell>
          <cell r="AT4372" t="str">
            <v>IDU-2128-2013 Terminado Conservacion IDU Circuito Movilidad SD -</v>
          </cell>
          <cell r="AU4372">
            <v>0</v>
          </cell>
          <cell r="AV4372" t="str">
            <v>sc</v>
          </cell>
        </row>
        <row r="4373">
          <cell r="AP4373">
            <v>161693</v>
          </cell>
          <cell r="AQ4373">
            <v>10005529</v>
          </cell>
          <cell r="AR4373">
            <v>10</v>
          </cell>
          <cell r="AS4373">
            <v>42515</v>
          </cell>
          <cell r="AT4373" t="str">
            <v>IDU-2128-2013 Terminado Conservacion IDU Circuito Movilidad SD -</v>
          </cell>
          <cell r="AU4373">
            <v>0</v>
          </cell>
          <cell r="AV4373" t="str">
            <v>sc</v>
          </cell>
        </row>
        <row r="4374">
          <cell r="AP4374">
            <v>161694</v>
          </cell>
          <cell r="AQ4374">
            <v>10005529</v>
          </cell>
          <cell r="AR4374">
            <v>10</v>
          </cell>
          <cell r="AS4374">
            <v>42515</v>
          </cell>
          <cell r="AT4374" t="str">
            <v>IDU-2128-2013 Terminado Conservacion IDU Circuito Movilidad SD -</v>
          </cell>
          <cell r="AU4374">
            <v>0</v>
          </cell>
          <cell r="AV4374" t="str">
            <v>sc</v>
          </cell>
        </row>
        <row r="4375">
          <cell r="AP4375">
            <v>161769</v>
          </cell>
          <cell r="AQ4375">
            <v>10005355</v>
          </cell>
          <cell r="AR4375">
            <v>10</v>
          </cell>
          <cell r="AS4375">
            <v>42361</v>
          </cell>
          <cell r="AT4375" t="str">
            <v>UMV-638-2013 Terminado Acciones de Movilidad UAERMV Circuito Movilidad  -</v>
          </cell>
          <cell r="AU4375">
            <v>0</v>
          </cell>
          <cell r="AV4375" t="str">
            <v>sc</v>
          </cell>
        </row>
        <row r="4376">
          <cell r="AP4376">
            <v>161770</v>
          </cell>
          <cell r="AQ4376">
            <v>10005355</v>
          </cell>
          <cell r="AR4376">
            <v>10</v>
          </cell>
          <cell r="AS4376">
            <v>42361</v>
          </cell>
          <cell r="AT4376" t="str">
            <v>UMV-638-2013 Terminado Acciones de Movilidad UAERMV Circuito Movilidad  -</v>
          </cell>
          <cell r="AU4376">
            <v>0</v>
          </cell>
          <cell r="AV4376" t="str">
            <v>sc</v>
          </cell>
        </row>
        <row r="4377">
          <cell r="AP4377">
            <v>161771</v>
          </cell>
          <cell r="AQ4377">
            <v>10005150</v>
          </cell>
          <cell r="AR4377">
            <v>10</v>
          </cell>
          <cell r="AS4377">
            <v>42361</v>
          </cell>
          <cell r="AT4377" t="str">
            <v>UMV-638-2013 Terminado Acciones de Movilidad UAERMV Circuito Movilidad  -</v>
          </cell>
          <cell r="AU4377">
            <v>0</v>
          </cell>
          <cell r="AV4377" t="str">
            <v>sc</v>
          </cell>
        </row>
        <row r="4378">
          <cell r="AP4378">
            <v>161772</v>
          </cell>
          <cell r="AQ4378">
            <v>10004996</v>
          </cell>
          <cell r="AR4378">
            <v>10</v>
          </cell>
          <cell r="AS4378">
            <v>42361</v>
          </cell>
          <cell r="AT4378" t="str">
            <v>UMV-638-2013 Terminado Acciones de Movilidad UAERMV Circuito Movilidad  -</v>
          </cell>
          <cell r="AU4378">
            <v>0</v>
          </cell>
          <cell r="AV4378" t="str">
            <v>sc</v>
          </cell>
        </row>
        <row r="4379">
          <cell r="AP4379">
            <v>161773</v>
          </cell>
          <cell r="AQ4379">
            <v>10004996</v>
          </cell>
          <cell r="AR4379">
            <v>10</v>
          </cell>
          <cell r="AS4379">
            <v>42661</v>
          </cell>
          <cell r="AT4379" t="str">
            <v>SD Reservado Mantenimiento Rutinario UAERMV Circuito Movilidad SD -</v>
          </cell>
          <cell r="AU4379">
            <v>0</v>
          </cell>
          <cell r="AV4379" t="str">
            <v>sc</v>
          </cell>
        </row>
        <row r="4380">
          <cell r="AP4380">
            <v>161774</v>
          </cell>
          <cell r="AQ4380">
            <v>10004724</v>
          </cell>
          <cell r="AR4380">
            <v>10</v>
          </cell>
          <cell r="AS4380">
            <v>42637</v>
          </cell>
          <cell r="AT4380" t="str">
            <v>IDU-1702-2014 Excluido Mantenimiento Periódico IDU Circuito Movilidad  Reporte Final-Calzada 2-POLIZA ESTABILIDAD Y CALIDAD ACTIVA</v>
          </cell>
          <cell r="AU4380">
            <v>44283</v>
          </cell>
          <cell r="AV4380" t="str">
            <v>sc</v>
          </cell>
        </row>
        <row r="4381">
          <cell r="AP4381">
            <v>161775</v>
          </cell>
          <cell r="AQ4381">
            <v>10004724</v>
          </cell>
          <cell r="AR4381">
            <v>10</v>
          </cell>
          <cell r="AS4381">
            <v>42637</v>
          </cell>
          <cell r="AT4381" t="str">
            <v>IDU-1702-2014 Terminado Rehabilitación IDU Circuito Movilidad  Reporte Final-Calzada 2-POLIZA ESTABILIDAD Y CALIDAD ACTIVA</v>
          </cell>
          <cell r="AU4381">
            <v>44283</v>
          </cell>
          <cell r="AV4381" t="str">
            <v>sc</v>
          </cell>
        </row>
        <row r="4382">
          <cell r="AP4382">
            <v>161780</v>
          </cell>
          <cell r="AQ4382">
            <v>10004290</v>
          </cell>
          <cell r="AR4382">
            <v>10</v>
          </cell>
          <cell r="AS4382">
            <v>42361</v>
          </cell>
          <cell r="AT4382" t="str">
            <v>UMV-638-2013 Terminado Acciones de Movilidad UAERMV Circuito Movilidad  -</v>
          </cell>
          <cell r="AU4382">
            <v>0</v>
          </cell>
          <cell r="AV4382" t="str">
            <v>sc</v>
          </cell>
        </row>
        <row r="4383">
          <cell r="AP4383">
            <v>161781</v>
          </cell>
          <cell r="AQ4383">
            <v>10004158</v>
          </cell>
          <cell r="AR4383">
            <v>10</v>
          </cell>
          <cell r="AS4383">
            <v>42361</v>
          </cell>
          <cell r="AT4383" t="str">
            <v>UMV-638-2013 Terminado Acciones de Movilidad UAERMV Circuito Movilidad  -</v>
          </cell>
          <cell r="AU4383">
            <v>0</v>
          </cell>
          <cell r="AV4383" t="str">
            <v>sc</v>
          </cell>
        </row>
        <row r="4384">
          <cell r="AP4384">
            <v>161782</v>
          </cell>
          <cell r="AQ4384">
            <v>10004043</v>
          </cell>
          <cell r="AR4384">
            <v>10</v>
          </cell>
          <cell r="AS4384">
            <v>42313</v>
          </cell>
          <cell r="AT4384" t="str">
            <v>IDU-2128-2013 Terminado Acciones de Movilidad IDU Circuito Movilidad  -</v>
          </cell>
          <cell r="AU4384">
            <v>0</v>
          </cell>
          <cell r="AV4384" t="str">
            <v>sc</v>
          </cell>
        </row>
        <row r="4385">
          <cell r="AP4385">
            <v>161890</v>
          </cell>
          <cell r="AQ4385">
            <v>10003837</v>
          </cell>
          <cell r="AR4385">
            <v>10</v>
          </cell>
          <cell r="AS4385">
            <v>42637</v>
          </cell>
          <cell r="AT4385" t="str">
            <v>IDU-1702-2014 Terminado Diagnostico IDU Circuito Movilidad  Reporte Final-Calzada 2-POLIZA ESTABILIDAD Y CALIDAD ACTIVA</v>
          </cell>
          <cell r="AU4385">
            <v>44283</v>
          </cell>
          <cell r="AV4385" t="str">
            <v>sc</v>
          </cell>
        </row>
        <row r="4386">
          <cell r="AP4386">
            <v>161912</v>
          </cell>
          <cell r="AQ4386">
            <v>10004735</v>
          </cell>
          <cell r="AR4386">
            <v>10</v>
          </cell>
          <cell r="AS4386">
            <v>42361</v>
          </cell>
          <cell r="AT4386" t="str">
            <v>UMV-638-2013 Terminado Acciones de Movilidad UAERMV Circuito Movilidad  -</v>
          </cell>
          <cell r="AU4386">
            <v>0</v>
          </cell>
          <cell r="AV4386" t="str">
            <v>sc</v>
          </cell>
        </row>
        <row r="4387">
          <cell r="AP4387">
            <v>162202</v>
          </cell>
          <cell r="AQ4387">
            <v>10003915</v>
          </cell>
          <cell r="AR4387">
            <v>10</v>
          </cell>
          <cell r="AS4387">
            <v>42637</v>
          </cell>
          <cell r="AT4387" t="str">
            <v>IDU-1702-2014 Terminado Diagnostico IDU Circuito Movilidad  Reporte Final-</v>
          </cell>
          <cell r="AU4387">
            <v>0</v>
          </cell>
          <cell r="AV4387" t="str">
            <v>sc</v>
          </cell>
        </row>
        <row r="4388">
          <cell r="AP4388">
            <v>162202</v>
          </cell>
          <cell r="AQ4388">
            <v>10003915</v>
          </cell>
          <cell r="AR4388">
            <v>10</v>
          </cell>
          <cell r="AS4388">
            <v>42313</v>
          </cell>
          <cell r="AT4388" t="str">
            <v>IDU-2128-2013 Terminado Acciones de Movilidad IDU Circuito Movilidad  -</v>
          </cell>
          <cell r="AU4388">
            <v>0</v>
          </cell>
          <cell r="AV4388" t="str">
            <v>sc</v>
          </cell>
        </row>
        <row r="4389">
          <cell r="AP4389">
            <v>162264</v>
          </cell>
          <cell r="AQ4389">
            <v>10004654</v>
          </cell>
          <cell r="AR4389">
            <v>10</v>
          </cell>
          <cell r="AS4389">
            <v>41298</v>
          </cell>
          <cell r="AT4389" t="str">
            <v>SD Terminado Mantenimiento Periódico UAERMV Circuito Movilidad  -</v>
          </cell>
          <cell r="AU4389">
            <v>0</v>
          </cell>
          <cell r="AV4389" t="str">
            <v>sc</v>
          </cell>
        </row>
        <row r="4390">
          <cell r="AP4390">
            <v>162499</v>
          </cell>
          <cell r="AQ4390">
            <v>10003930</v>
          </cell>
          <cell r="AR4390">
            <v>10</v>
          </cell>
          <cell r="AS4390">
            <v>41563</v>
          </cell>
          <cell r="AT4390" t="str">
            <v>SD Terminado Mantenimiento Periódico UAERMV Circuito Movilidad  -</v>
          </cell>
          <cell r="AU4390">
            <v>0</v>
          </cell>
          <cell r="AV4390" t="str">
            <v>sc</v>
          </cell>
        </row>
        <row r="4391">
          <cell r="AP4391">
            <v>162510</v>
          </cell>
          <cell r="AQ4391">
            <v>10005217</v>
          </cell>
          <cell r="AR4391">
            <v>10</v>
          </cell>
          <cell r="AS4391">
            <v>42313</v>
          </cell>
          <cell r="AT4391" t="str">
            <v>IDU-2128-2013 Terminado Acciones de Movilidad IDU Local  -</v>
          </cell>
          <cell r="AU4391">
            <v>0</v>
          </cell>
          <cell r="AV4391" t="str">
            <v>sc</v>
          </cell>
        </row>
        <row r="4392">
          <cell r="AP4392">
            <v>162511</v>
          </cell>
          <cell r="AQ4392">
            <v>10004804</v>
          </cell>
          <cell r="AR4392">
            <v>10</v>
          </cell>
          <cell r="AS4392">
            <v>42313</v>
          </cell>
          <cell r="AT4392" t="str">
            <v>IDU-2128-2013 Terminado Acciones de Movilidad IDU Local  -</v>
          </cell>
          <cell r="AU4392">
            <v>0</v>
          </cell>
          <cell r="AV4392" t="str">
            <v>sc</v>
          </cell>
        </row>
        <row r="4393">
          <cell r="AP4393">
            <v>162512</v>
          </cell>
          <cell r="AQ4393">
            <v>10004438</v>
          </cell>
          <cell r="AR4393">
            <v>10</v>
          </cell>
          <cell r="AS4393">
            <v>42313</v>
          </cell>
          <cell r="AT4393" t="str">
            <v>IDU-2128-2013 Terminado Acciones de Movilidad IDU Local  -</v>
          </cell>
          <cell r="AU4393">
            <v>0</v>
          </cell>
          <cell r="AV4393" t="str">
            <v>sc</v>
          </cell>
        </row>
        <row r="4394">
          <cell r="AP4394">
            <v>162594</v>
          </cell>
          <cell r="AQ4394">
            <v>10002682</v>
          </cell>
          <cell r="AR4394">
            <v>10</v>
          </cell>
          <cell r="AS4394">
            <v>42361</v>
          </cell>
          <cell r="AT4394" t="str">
            <v>UMV-638-2013 Terminado Acciones de Movilidad UAERMV Circuito Movilidad  -</v>
          </cell>
          <cell r="AU4394">
            <v>0</v>
          </cell>
          <cell r="AV4394" t="str">
            <v>sc</v>
          </cell>
        </row>
        <row r="4395">
          <cell r="AP4395">
            <v>162608</v>
          </cell>
          <cell r="AQ4395">
            <v>10004038</v>
          </cell>
          <cell r="AR4395">
            <v>10</v>
          </cell>
          <cell r="AS4395">
            <v>42313</v>
          </cell>
          <cell r="AT4395" t="str">
            <v>IDU-74-2008 Terminado Acciones de Movilidad IDU Arterial  -</v>
          </cell>
          <cell r="AU4395">
            <v>0</v>
          </cell>
          <cell r="AV4395" t="str">
            <v>sc</v>
          </cell>
        </row>
        <row r="4396">
          <cell r="AP4396">
            <v>162626</v>
          </cell>
          <cell r="AQ4396">
            <v>10002676</v>
          </cell>
          <cell r="AR4396">
            <v>10</v>
          </cell>
          <cell r="AS4396">
            <v>42313</v>
          </cell>
          <cell r="AT4396" t="str">
            <v>IDU-74-2008 Terminado Acciones de Movilidad IDU Arterial  -</v>
          </cell>
          <cell r="AU4396">
            <v>0</v>
          </cell>
          <cell r="AV4396" t="str">
            <v>sc</v>
          </cell>
        </row>
        <row r="4397">
          <cell r="AP4397">
            <v>162627</v>
          </cell>
          <cell r="AQ4397">
            <v>10002616</v>
          </cell>
          <cell r="AR4397">
            <v>10</v>
          </cell>
          <cell r="AS4397">
            <v>42313</v>
          </cell>
          <cell r="AT4397" t="str">
            <v>IDU-74-2008 Terminado Acciones de Movilidad IDU Arterial  -</v>
          </cell>
          <cell r="AU4397">
            <v>0</v>
          </cell>
          <cell r="AV4397" t="str">
            <v>sc</v>
          </cell>
        </row>
        <row r="4398">
          <cell r="AP4398">
            <v>162629</v>
          </cell>
          <cell r="AQ4398">
            <v>10002445</v>
          </cell>
          <cell r="AR4398">
            <v>10</v>
          </cell>
          <cell r="AS4398">
            <v>42313</v>
          </cell>
          <cell r="AT4398" t="str">
            <v>IDU-74-2008 Terminado Acciones de Movilidad IDU Arterial  -</v>
          </cell>
          <cell r="AU4398">
            <v>0</v>
          </cell>
          <cell r="AV4398" t="str">
            <v>sc</v>
          </cell>
        </row>
        <row r="4399">
          <cell r="AP4399">
            <v>162630</v>
          </cell>
          <cell r="AQ4399">
            <v>10002332</v>
          </cell>
          <cell r="AR4399">
            <v>10</v>
          </cell>
          <cell r="AS4399">
            <v>42313</v>
          </cell>
          <cell r="AT4399" t="str">
            <v>IDU-74-2008 Terminado Acciones de Movilidad IDU Arterial  -</v>
          </cell>
          <cell r="AU4399">
            <v>0</v>
          </cell>
          <cell r="AV4399" t="str">
            <v>sc</v>
          </cell>
        </row>
        <row r="4400">
          <cell r="AP4400">
            <v>162752</v>
          </cell>
          <cell r="AQ4400">
            <v>10004434</v>
          </cell>
          <cell r="AR4400">
            <v>10</v>
          </cell>
          <cell r="AS4400">
            <v>42313</v>
          </cell>
          <cell r="AT4400" t="str">
            <v>CONV-009-2011 Terminado Mantenimiento Periódico IDU Circuito Movilidad  -</v>
          </cell>
          <cell r="AU4400">
            <v>0</v>
          </cell>
          <cell r="AV4400" t="str">
            <v>sc</v>
          </cell>
        </row>
        <row r="4401">
          <cell r="AP4401">
            <v>162937</v>
          </cell>
          <cell r="AQ4401">
            <v>10001968</v>
          </cell>
          <cell r="AR4401">
            <v>10</v>
          </cell>
          <cell r="AS4401">
            <v>42313</v>
          </cell>
          <cell r="AT4401" t="str">
            <v>IDU-74-2008 Terminado Rehabilitación IDU Circuito Movilidad  -</v>
          </cell>
          <cell r="AU4401">
            <v>0</v>
          </cell>
          <cell r="AV4401" t="str">
            <v>sc</v>
          </cell>
        </row>
        <row r="4402">
          <cell r="AP4402">
            <v>162941</v>
          </cell>
          <cell r="AQ4402">
            <v>10001379</v>
          </cell>
          <cell r="AR4402">
            <v>10</v>
          </cell>
          <cell r="AS4402">
            <v>42361</v>
          </cell>
          <cell r="AT4402" t="str">
            <v>UMV-638-2013 Terminado Acciones de Movilidad UAERMV Circuito Movilidad  -</v>
          </cell>
          <cell r="AU4402">
            <v>0</v>
          </cell>
          <cell r="AV4402" t="str">
            <v>sc</v>
          </cell>
        </row>
        <row r="4403">
          <cell r="AP4403">
            <v>162942</v>
          </cell>
          <cell r="AQ4403">
            <v>10001379</v>
          </cell>
          <cell r="AR4403">
            <v>10</v>
          </cell>
          <cell r="AS4403">
            <v>42361</v>
          </cell>
          <cell r="AT4403" t="str">
            <v>UMV-638-2013 Terminado Acciones de Movilidad UAERMV Circuito Movilidad  -</v>
          </cell>
          <cell r="AU4403">
            <v>0</v>
          </cell>
          <cell r="AV4403" t="str">
            <v>sc</v>
          </cell>
        </row>
        <row r="4404">
          <cell r="AP4404">
            <v>162976</v>
          </cell>
          <cell r="AQ4404">
            <v>10001689</v>
          </cell>
          <cell r="AR4404">
            <v>10</v>
          </cell>
          <cell r="AS4404">
            <v>42313</v>
          </cell>
          <cell r="AT4404" t="str">
            <v>IDU-74-2008 Terminado Rehabilitación IDU Arterial  -Calzada4-POLIZA ESTABILIDAD ACTIVA</v>
          </cell>
          <cell r="AU4404">
            <v>43439</v>
          </cell>
          <cell r="AV4404" t="str">
            <v>sc</v>
          </cell>
        </row>
        <row r="4405">
          <cell r="AP4405">
            <v>162979</v>
          </cell>
          <cell r="AQ4405">
            <v>10001208</v>
          </cell>
          <cell r="AR4405">
            <v>10</v>
          </cell>
          <cell r="AS4405">
            <v>42313</v>
          </cell>
          <cell r="AT4405" t="str">
            <v>IDU-74-2008 Terminado Rehabilitación IDU Arterial  -Calzada2-POLIZA ESTABILIDAD ACTIVA</v>
          </cell>
          <cell r="AU4405">
            <v>43142</v>
          </cell>
          <cell r="AV4405" t="str">
            <v>sc</v>
          </cell>
        </row>
        <row r="4406">
          <cell r="AP4406">
            <v>162981</v>
          </cell>
          <cell r="AQ4406">
            <v>10000758</v>
          </cell>
          <cell r="AR4406">
            <v>10</v>
          </cell>
          <cell r="AS4406">
            <v>42313</v>
          </cell>
          <cell r="AT4406" t="str">
            <v>IDU-74-2008 Terminado Rehabilitación IDU Arterial  -Calzada2-POLIZA ESTABILIDAD ACTIVA</v>
          </cell>
          <cell r="AU4406">
            <v>43142</v>
          </cell>
          <cell r="AV4406" t="str">
            <v>sc</v>
          </cell>
        </row>
        <row r="4407">
          <cell r="AP4407">
            <v>163011</v>
          </cell>
          <cell r="AQ4407">
            <v>10002059</v>
          </cell>
          <cell r="AR4407">
            <v>10</v>
          </cell>
          <cell r="AS4407">
            <v>42361</v>
          </cell>
          <cell r="AT4407" t="str">
            <v>UMV-638-2013 Terminado Acciones de Movilidad UAERMV Circuito Movilidad  -</v>
          </cell>
          <cell r="AU4407">
            <v>0</v>
          </cell>
          <cell r="AV4407" t="str">
            <v>sc</v>
          </cell>
        </row>
        <row r="4408">
          <cell r="AP4408">
            <v>163012</v>
          </cell>
          <cell r="AQ4408">
            <v>10002059</v>
          </cell>
          <cell r="AR4408">
            <v>10</v>
          </cell>
          <cell r="AS4408">
            <v>42361</v>
          </cell>
          <cell r="AT4408" t="str">
            <v>UMV-638-2013 Terminado Acciones de Movilidad UAERMV Circuito Movilidad  -</v>
          </cell>
          <cell r="AU4408">
            <v>0</v>
          </cell>
          <cell r="AV4408" t="str">
            <v>sc</v>
          </cell>
        </row>
        <row r="4409">
          <cell r="AP4409">
            <v>163043</v>
          </cell>
          <cell r="AQ4409">
            <v>10002603</v>
          </cell>
          <cell r="AR4409">
            <v>10</v>
          </cell>
          <cell r="AS4409">
            <v>42313</v>
          </cell>
          <cell r="AT4409" t="str">
            <v>IDU-74-2008 Terminado Rehabilitación IDU Intermedia  -</v>
          </cell>
          <cell r="AU4409">
            <v>0</v>
          </cell>
          <cell r="AV4409" t="str">
            <v>sc</v>
          </cell>
        </row>
        <row r="4410">
          <cell r="AP4410">
            <v>163130</v>
          </cell>
          <cell r="AQ4410">
            <v>10001494</v>
          </cell>
          <cell r="AR4410">
            <v>10</v>
          </cell>
          <cell r="AS4410">
            <v>42313</v>
          </cell>
          <cell r="AT4410" t="str">
            <v>IDU-74-2008 Terminado Acciones de Movilidad IDU Arterial  -</v>
          </cell>
          <cell r="AU4410">
            <v>0</v>
          </cell>
          <cell r="AV4410" t="str">
            <v>sc</v>
          </cell>
        </row>
        <row r="4411">
          <cell r="AP4411">
            <v>163148</v>
          </cell>
          <cell r="AQ4411">
            <v>10001185</v>
          </cell>
          <cell r="AR4411">
            <v>10</v>
          </cell>
          <cell r="AS4411">
            <v>42361</v>
          </cell>
          <cell r="AT4411" t="str">
            <v>UMV-638-2013 Terminado Acciones de Movilidad UAERMV Arterial  -</v>
          </cell>
          <cell r="AU4411">
            <v>0</v>
          </cell>
          <cell r="AV4411" t="str">
            <v>sc</v>
          </cell>
        </row>
        <row r="4412">
          <cell r="AP4412">
            <v>163149</v>
          </cell>
          <cell r="AQ4412">
            <v>10001185</v>
          </cell>
          <cell r="AR4412">
            <v>10</v>
          </cell>
          <cell r="AS4412">
            <v>42361</v>
          </cell>
          <cell r="AT4412" t="str">
            <v>UMV-638-2013 Terminado Acciones de Movilidad UAERMV Arterial  -</v>
          </cell>
          <cell r="AU4412">
            <v>0</v>
          </cell>
          <cell r="AV4412" t="str">
            <v>sc</v>
          </cell>
        </row>
        <row r="4413">
          <cell r="AP4413">
            <v>163197</v>
          </cell>
          <cell r="AQ4413">
            <v>10001227</v>
          </cell>
          <cell r="AR4413">
            <v>10</v>
          </cell>
          <cell r="AS4413">
            <v>42361</v>
          </cell>
          <cell r="AT4413" t="str">
            <v>UMV-638-2013 Terminado Acciones de Movilidad UAERMV Circuito Movilidad  -</v>
          </cell>
          <cell r="AU4413">
            <v>0</v>
          </cell>
          <cell r="AV4413" t="str">
            <v>sc</v>
          </cell>
        </row>
        <row r="4414">
          <cell r="AP4414">
            <v>163389</v>
          </cell>
          <cell r="AQ4414">
            <v>10002145</v>
          </cell>
          <cell r="AR4414">
            <v>10</v>
          </cell>
          <cell r="AS4414">
            <v>42313</v>
          </cell>
          <cell r="AT4414" t="str">
            <v>IDU-1815-2013 Terminado Acciones de Movilidad IDU Arterial  -</v>
          </cell>
          <cell r="AU4414">
            <v>0</v>
          </cell>
          <cell r="AV4414" t="str">
            <v>sc</v>
          </cell>
        </row>
        <row r="4415">
          <cell r="AP4415">
            <v>163392</v>
          </cell>
          <cell r="AQ4415">
            <v>10001928</v>
          </cell>
          <cell r="AR4415">
            <v>10</v>
          </cell>
          <cell r="AS4415">
            <v>42313</v>
          </cell>
          <cell r="AT4415" t="str">
            <v>IDU-1815-2013 Terminado Acciones de Movilidad IDU Arterial  -</v>
          </cell>
          <cell r="AU4415">
            <v>0</v>
          </cell>
          <cell r="AV4415" t="str">
            <v>sc</v>
          </cell>
        </row>
        <row r="4416">
          <cell r="AP4416">
            <v>163394</v>
          </cell>
          <cell r="AQ4416">
            <v>10001836</v>
          </cell>
          <cell r="AR4416">
            <v>10</v>
          </cell>
          <cell r="AS4416">
            <v>42313</v>
          </cell>
          <cell r="AT4416" t="str">
            <v>IDU-1815-2013 Terminado Acciones de Movilidad IDU Arterial  -</v>
          </cell>
          <cell r="AU4416">
            <v>0</v>
          </cell>
          <cell r="AV4416" t="str">
            <v>sc</v>
          </cell>
        </row>
        <row r="4417">
          <cell r="AP4417">
            <v>163396</v>
          </cell>
          <cell r="AQ4417">
            <v>10001802</v>
          </cell>
          <cell r="AR4417">
            <v>10</v>
          </cell>
          <cell r="AS4417">
            <v>42313</v>
          </cell>
          <cell r="AT4417" t="str">
            <v>IDU-1815-2013 Terminado Acciones de Movilidad IDU Arterial  -</v>
          </cell>
          <cell r="AU4417">
            <v>0</v>
          </cell>
          <cell r="AV4417" t="str">
            <v>sc</v>
          </cell>
        </row>
        <row r="4418">
          <cell r="AP4418">
            <v>163440</v>
          </cell>
          <cell r="AQ4418">
            <v>10001186</v>
          </cell>
          <cell r="AR4418">
            <v>10</v>
          </cell>
          <cell r="AS4418">
            <v>42698</v>
          </cell>
          <cell r="AT4418" t="str">
            <v>FDLE-087-2013 Terminado Mantenimiento Periódico FDL ENGATIVA Circuito Movilidad SD -</v>
          </cell>
          <cell r="AU4418">
            <v>0</v>
          </cell>
          <cell r="AV4418" t="str">
            <v>sc</v>
          </cell>
        </row>
        <row r="4419">
          <cell r="AP4419">
            <v>163441</v>
          </cell>
          <cell r="AQ4419">
            <v>10001134</v>
          </cell>
          <cell r="AR4419">
            <v>10</v>
          </cell>
          <cell r="AS4419">
            <v>42698</v>
          </cell>
          <cell r="AT4419" t="str">
            <v>FDLE-087-2013 Terminado Mantenimiento Periódico FDL ENGATIVA Circuito Movilidad SD -</v>
          </cell>
          <cell r="AU4419">
            <v>0</v>
          </cell>
          <cell r="AV4419" t="str">
            <v>sc</v>
          </cell>
        </row>
        <row r="4420">
          <cell r="AP4420">
            <v>163442</v>
          </cell>
          <cell r="AQ4420">
            <v>10001082</v>
          </cell>
          <cell r="AR4420">
            <v>10</v>
          </cell>
          <cell r="AS4420">
            <v>42698</v>
          </cell>
          <cell r="AT4420" t="str">
            <v>FDLE-087-2013 Terminado Mantenimiento Periódico FDL ENGATIVA Circuito Movilidad SD -</v>
          </cell>
          <cell r="AU4420">
            <v>0</v>
          </cell>
          <cell r="AV4420" t="str">
            <v>sc</v>
          </cell>
        </row>
        <row r="4421">
          <cell r="AP4421">
            <v>163443</v>
          </cell>
          <cell r="AQ4421">
            <v>10001002</v>
          </cell>
          <cell r="AR4421">
            <v>10</v>
          </cell>
          <cell r="AS4421">
            <v>42698</v>
          </cell>
          <cell r="AT4421" t="str">
            <v>FDLE-087-2013 Terminado Mantenimiento Periódico FDL ENGATIVA Circuito Movilidad SD -</v>
          </cell>
          <cell r="AU4421">
            <v>0</v>
          </cell>
          <cell r="AV4421" t="str">
            <v>sc</v>
          </cell>
        </row>
        <row r="4422">
          <cell r="AP4422">
            <v>163504</v>
          </cell>
          <cell r="AQ4422">
            <v>10000678</v>
          </cell>
          <cell r="AR4422">
            <v>10</v>
          </cell>
          <cell r="AS4422">
            <v>42731</v>
          </cell>
          <cell r="AT4422" t="str">
            <v>SD Reservado Mantenimiento Rutinario IDU Circuito Movilidad EJECUCION SITP 2016 -</v>
          </cell>
          <cell r="AU4422">
            <v>0</v>
          </cell>
          <cell r="AV4422" t="str">
            <v>sc</v>
          </cell>
        </row>
        <row r="4423">
          <cell r="AP4423">
            <v>163505</v>
          </cell>
          <cell r="AQ4423">
            <v>10000444</v>
          </cell>
          <cell r="AR4423">
            <v>10</v>
          </cell>
          <cell r="AS4423">
            <v>42731</v>
          </cell>
          <cell r="AT4423" t="str">
            <v>SD Reservado Mantenimiento Rutinario IDU Circuito Movilidad EJECUCION SITP 2016 -</v>
          </cell>
          <cell r="AU4423">
            <v>0</v>
          </cell>
          <cell r="AV4423" t="str">
            <v>sc</v>
          </cell>
        </row>
        <row r="4424">
          <cell r="AP4424">
            <v>163575</v>
          </cell>
          <cell r="AQ4424">
            <v>10000270</v>
          </cell>
          <cell r="AR4424">
            <v>10</v>
          </cell>
          <cell r="AS4424">
            <v>42361</v>
          </cell>
          <cell r="AT4424" t="str">
            <v>UMV-638-2013 Terminado Acciones de Movilidad UAERMV Circuito Movilidad  -</v>
          </cell>
          <cell r="AU4424">
            <v>0</v>
          </cell>
          <cell r="AV4424" t="str">
            <v>sc</v>
          </cell>
        </row>
        <row r="4425">
          <cell r="AP4425">
            <v>163576</v>
          </cell>
          <cell r="AQ4425">
            <v>10000270</v>
          </cell>
          <cell r="AR4425">
            <v>10</v>
          </cell>
          <cell r="AS4425">
            <v>42361</v>
          </cell>
          <cell r="AT4425" t="str">
            <v>UMV-638-2013 Terminado Acciones de Movilidad UAERMV Circuito Movilidad  -</v>
          </cell>
          <cell r="AU4425">
            <v>0</v>
          </cell>
          <cell r="AV4425" t="str">
            <v>sc</v>
          </cell>
        </row>
        <row r="4426">
          <cell r="AP4426">
            <v>163580</v>
          </cell>
          <cell r="AQ4426">
            <v>10000235</v>
          </cell>
          <cell r="AR4426">
            <v>10</v>
          </cell>
          <cell r="AS4426">
            <v>42361</v>
          </cell>
          <cell r="AT4426" t="str">
            <v>UMV-638-2013 Terminado Acciones de Movilidad UAERMV Circuito Movilidad  -</v>
          </cell>
          <cell r="AU4426">
            <v>0</v>
          </cell>
          <cell r="AV4426" t="str">
            <v>sc</v>
          </cell>
        </row>
        <row r="4427">
          <cell r="AP4427">
            <v>163584</v>
          </cell>
          <cell r="AQ4427">
            <v>10000171</v>
          </cell>
          <cell r="AR4427">
            <v>10</v>
          </cell>
          <cell r="AS4427">
            <v>42313</v>
          </cell>
          <cell r="AT4427" t="str">
            <v>IDU-74-2008 Terminado Rehabilitación IDU Circuito Movilidad  -</v>
          </cell>
          <cell r="AU4427">
            <v>0</v>
          </cell>
          <cell r="AV4427" t="str">
            <v>sc</v>
          </cell>
        </row>
        <row r="4428">
          <cell r="AP4428">
            <v>163585</v>
          </cell>
          <cell r="AQ4428">
            <v>10000306</v>
          </cell>
          <cell r="AR4428">
            <v>10</v>
          </cell>
          <cell r="AS4428">
            <v>42731</v>
          </cell>
          <cell r="AT4428" t="str">
            <v>SD Reservado Mantenimiento Periódico IDU Circuito Movilidad EJECUCION SITP 2016 -</v>
          </cell>
          <cell r="AU4428">
            <v>0</v>
          </cell>
          <cell r="AV4428" t="str">
            <v>sc</v>
          </cell>
        </row>
        <row r="4429">
          <cell r="AP4429">
            <v>163586</v>
          </cell>
          <cell r="AQ4429">
            <v>10000271</v>
          </cell>
          <cell r="AR4429">
            <v>10</v>
          </cell>
          <cell r="AS4429">
            <v>42731</v>
          </cell>
          <cell r="AT4429" t="str">
            <v>SD Reservado Mantenimiento Periódico IDU Circuito Movilidad EJECUCION SITP 2016 -</v>
          </cell>
          <cell r="AU4429">
            <v>0</v>
          </cell>
          <cell r="AV4429" t="str">
            <v>sc</v>
          </cell>
        </row>
        <row r="4430">
          <cell r="AP4430">
            <v>163604</v>
          </cell>
          <cell r="AQ4430">
            <v>10000264</v>
          </cell>
          <cell r="AR4430">
            <v>10</v>
          </cell>
          <cell r="AS4430">
            <v>42361</v>
          </cell>
          <cell r="AT4430" t="str">
            <v>UMV-638-2013 Terminado Acciones de Movilidad UAERMV Circuito Movilidad  -</v>
          </cell>
          <cell r="AU4430">
            <v>0</v>
          </cell>
          <cell r="AV4430" t="str">
            <v>sc</v>
          </cell>
        </row>
        <row r="4431">
          <cell r="AP4431">
            <v>163607</v>
          </cell>
          <cell r="AQ4431">
            <v>10000372</v>
          </cell>
          <cell r="AR4431">
            <v>10</v>
          </cell>
          <cell r="AS4431">
            <v>42361</v>
          </cell>
          <cell r="AT4431" t="str">
            <v>UMV-638-2013 Terminado Acciones de Movilidad UAERMV Circuito Movilidad  -</v>
          </cell>
          <cell r="AU4431">
            <v>0</v>
          </cell>
          <cell r="AV4431" t="str">
            <v>sc</v>
          </cell>
        </row>
        <row r="4432">
          <cell r="AP4432">
            <v>163608</v>
          </cell>
          <cell r="AQ4432">
            <v>10000360</v>
          </cell>
          <cell r="AR4432">
            <v>10</v>
          </cell>
          <cell r="AS4432">
            <v>42723</v>
          </cell>
          <cell r="AT4432" t="str">
            <v>SD Terminado Mantenimiento Rutinario UAERMV Circuito Movilidad SD -</v>
          </cell>
          <cell r="AU4432">
            <v>0</v>
          </cell>
          <cell r="AV4432" t="str">
            <v>sc</v>
          </cell>
        </row>
        <row r="4433">
          <cell r="AP4433">
            <v>163609</v>
          </cell>
          <cell r="AQ4433">
            <v>10000291</v>
          </cell>
          <cell r="AR4433">
            <v>10</v>
          </cell>
          <cell r="AS4433">
            <v>42313</v>
          </cell>
          <cell r="AT4433" t="str">
            <v>IDU-74-2008 Terminado Rehabilitación IDU Circuito Movilidad  -</v>
          </cell>
          <cell r="AU4433">
            <v>0</v>
          </cell>
          <cell r="AV4433" t="str">
            <v>sc</v>
          </cell>
        </row>
        <row r="4434">
          <cell r="AP4434">
            <v>163611</v>
          </cell>
          <cell r="AQ4434">
            <v>10000246</v>
          </cell>
          <cell r="AR4434">
            <v>10</v>
          </cell>
          <cell r="AS4434">
            <v>42313</v>
          </cell>
          <cell r="AT4434" t="str">
            <v>IDU-74-2008 Terminado Rehabilitación IDU Circuito Movilidad  -</v>
          </cell>
          <cell r="AU4434">
            <v>0</v>
          </cell>
          <cell r="AV4434" t="str">
            <v>sc</v>
          </cell>
        </row>
        <row r="4435">
          <cell r="AP4435">
            <v>163622</v>
          </cell>
          <cell r="AQ4435">
            <v>10000266</v>
          </cell>
          <cell r="AR4435">
            <v>10</v>
          </cell>
          <cell r="AS4435">
            <v>42361</v>
          </cell>
          <cell r="AT4435" t="str">
            <v>UMV-638-2013 Terminado Acciones de Movilidad UAERMV Circuito Movilidad  -</v>
          </cell>
          <cell r="AU4435">
            <v>0</v>
          </cell>
          <cell r="AV4435" t="str">
            <v>sc</v>
          </cell>
        </row>
        <row r="4436">
          <cell r="AP4436">
            <v>163628</v>
          </cell>
          <cell r="AQ4436">
            <v>10000205</v>
          </cell>
          <cell r="AR4436">
            <v>10</v>
          </cell>
          <cell r="AS4436">
            <v>42361</v>
          </cell>
          <cell r="AT4436" t="str">
            <v>UMV-638-2013 Terminado Acciones de Movilidad UAERMV Circuito Movilidad  -</v>
          </cell>
          <cell r="AU4436">
            <v>0</v>
          </cell>
          <cell r="AV4436" t="str">
            <v>sc</v>
          </cell>
        </row>
        <row r="4437">
          <cell r="AP4437">
            <v>163638</v>
          </cell>
          <cell r="AQ4437">
            <v>10000237</v>
          </cell>
          <cell r="AR4437">
            <v>10</v>
          </cell>
          <cell r="AS4437">
            <v>42313</v>
          </cell>
          <cell r="AT4437" t="str">
            <v>IDU-74-2008 Terminado Rehabilitación IDU Circuito Movilidad  -</v>
          </cell>
          <cell r="AU4437">
            <v>0</v>
          </cell>
          <cell r="AV4437" t="str">
            <v>sc</v>
          </cell>
        </row>
        <row r="4438">
          <cell r="AP4438">
            <v>163639</v>
          </cell>
          <cell r="AQ4438">
            <v>10000226</v>
          </cell>
          <cell r="AR4438">
            <v>10</v>
          </cell>
          <cell r="AS4438">
            <v>42313</v>
          </cell>
          <cell r="AT4438" t="str">
            <v>IDU-74-2008 Terminado Rehabilitación IDU Circuito Movilidad  -</v>
          </cell>
          <cell r="AU4438">
            <v>0</v>
          </cell>
          <cell r="AV4438" t="str">
            <v>sc</v>
          </cell>
        </row>
        <row r="4439">
          <cell r="AP4439">
            <v>163641</v>
          </cell>
          <cell r="AQ4439">
            <v>10000170</v>
          </cell>
          <cell r="AR4439">
            <v>10</v>
          </cell>
          <cell r="AS4439">
            <v>42313</v>
          </cell>
          <cell r="AT4439" t="str">
            <v>IDU-74-2008 Terminado Rehabilitación IDU Circuito Movilidad  -</v>
          </cell>
          <cell r="AU4439">
            <v>0</v>
          </cell>
          <cell r="AV4439" t="str">
            <v>sc</v>
          </cell>
        </row>
        <row r="4440">
          <cell r="AP4440">
            <v>163642</v>
          </cell>
          <cell r="AQ4440">
            <v>10000166</v>
          </cell>
          <cell r="AR4440">
            <v>10</v>
          </cell>
          <cell r="AS4440">
            <v>42698</v>
          </cell>
          <cell r="AT4440" t="str">
            <v>FDLE-087-2013 Terminado Mantenimiento Periódico FDL ENGATIVA Circuito Movilidad SD -</v>
          </cell>
          <cell r="AU4440">
            <v>0</v>
          </cell>
          <cell r="AV4440" t="str">
            <v>sc</v>
          </cell>
        </row>
        <row r="4441">
          <cell r="AP4441">
            <v>163644</v>
          </cell>
          <cell r="AQ4441">
            <v>10000147</v>
          </cell>
          <cell r="AR4441">
            <v>10</v>
          </cell>
          <cell r="AS4441">
            <v>42313</v>
          </cell>
          <cell r="AT4441" t="str">
            <v>IDU-74-2008 Terminado Rehabilitación IDU Circuito Movilidad  -</v>
          </cell>
          <cell r="AU4441">
            <v>0</v>
          </cell>
          <cell r="AV4441" t="str">
            <v>sc</v>
          </cell>
        </row>
        <row r="4442">
          <cell r="AP4442">
            <v>163645</v>
          </cell>
          <cell r="AQ4442">
            <v>10000137</v>
          </cell>
          <cell r="AR4442">
            <v>10</v>
          </cell>
          <cell r="AS4442">
            <v>42313</v>
          </cell>
          <cell r="AT4442" t="str">
            <v>IDU-74-2008 Terminado Rehabilitación IDU Circuito Movilidad  -</v>
          </cell>
          <cell r="AU4442">
            <v>0</v>
          </cell>
          <cell r="AV4442" t="str">
            <v>sc</v>
          </cell>
        </row>
        <row r="4443">
          <cell r="AP4443">
            <v>163646</v>
          </cell>
          <cell r="AQ4443">
            <v>10000165</v>
          </cell>
          <cell r="AR4443">
            <v>10</v>
          </cell>
          <cell r="AS4443">
            <v>42313</v>
          </cell>
          <cell r="AT4443" t="str">
            <v>IDU-74-2008 Terminado Rehabilitación IDU Circuito Movilidad  -</v>
          </cell>
          <cell r="AU4443">
            <v>0</v>
          </cell>
          <cell r="AV4443" t="str">
            <v>sc</v>
          </cell>
        </row>
        <row r="4444">
          <cell r="AP4444">
            <v>163647</v>
          </cell>
          <cell r="AQ4444">
            <v>10000156</v>
          </cell>
          <cell r="AR4444">
            <v>10</v>
          </cell>
          <cell r="AS4444">
            <v>42361</v>
          </cell>
          <cell r="AT4444" t="str">
            <v>UMV-638-2013 Terminado Acciones de Movilidad UAERMV Circuito Movilidad  -</v>
          </cell>
          <cell r="AU4444">
            <v>0</v>
          </cell>
          <cell r="AV4444" t="str">
            <v>sc</v>
          </cell>
        </row>
        <row r="4445">
          <cell r="AP4445">
            <v>163648</v>
          </cell>
          <cell r="AQ4445">
            <v>10000151</v>
          </cell>
          <cell r="AR4445">
            <v>10</v>
          </cell>
          <cell r="AS4445">
            <v>42313</v>
          </cell>
          <cell r="AT4445" t="str">
            <v>IDU-74-2008 Terminado Rehabilitación IDU Circuito Movilidad  -</v>
          </cell>
          <cell r="AU4445">
            <v>0</v>
          </cell>
          <cell r="AV4445" t="str">
            <v>sc</v>
          </cell>
        </row>
        <row r="4446">
          <cell r="AP4446">
            <v>163649</v>
          </cell>
          <cell r="AQ4446">
            <v>10000144</v>
          </cell>
          <cell r="AR4446">
            <v>10</v>
          </cell>
          <cell r="AS4446">
            <v>42313</v>
          </cell>
          <cell r="AT4446" t="str">
            <v>IDU-74-2008 Terminado Rehabilitación IDU Circuito Movilidad  -</v>
          </cell>
          <cell r="AU4446">
            <v>0</v>
          </cell>
          <cell r="AV4446" t="str">
            <v>sc</v>
          </cell>
        </row>
        <row r="4447">
          <cell r="AP4447">
            <v>163650</v>
          </cell>
          <cell r="AQ4447">
            <v>10000135</v>
          </cell>
          <cell r="AR4447">
            <v>10</v>
          </cell>
          <cell r="AS4447">
            <v>42313</v>
          </cell>
          <cell r="AT4447" t="str">
            <v>IDU-74-2008 Terminado Rehabilitación IDU Circuito Movilidad  -</v>
          </cell>
          <cell r="AU4447">
            <v>0</v>
          </cell>
          <cell r="AV4447" t="str">
            <v>sc</v>
          </cell>
        </row>
        <row r="4448">
          <cell r="AP4448">
            <v>163682</v>
          </cell>
          <cell r="AQ4448">
            <v>10000077</v>
          </cell>
          <cell r="AR4448">
            <v>10</v>
          </cell>
          <cell r="AS4448">
            <v>42313</v>
          </cell>
          <cell r="AT4448" t="str">
            <v>IDU-74-2008 Terminado Rehabilitación IDU Circuito Movilidad  -</v>
          </cell>
          <cell r="AU4448">
            <v>0</v>
          </cell>
          <cell r="AV4448" t="str">
            <v>VIABLE</v>
          </cell>
        </row>
        <row r="4449">
          <cell r="AP4449">
            <v>163702</v>
          </cell>
          <cell r="AQ4449">
            <v>10000079</v>
          </cell>
          <cell r="AR4449">
            <v>10</v>
          </cell>
          <cell r="AS4449">
            <v>42637</v>
          </cell>
          <cell r="AT4449" t="str">
            <v>IDU-1702-2014 Terminado Diagnostico IDU Circuito Movilidad  Reporte Final-</v>
          </cell>
          <cell r="AU4449">
            <v>0</v>
          </cell>
          <cell r="AV4449" t="str">
            <v>viable</v>
          </cell>
        </row>
        <row r="4450">
          <cell r="AP4450">
            <v>163716</v>
          </cell>
          <cell r="AQ4450">
            <v>10000078</v>
          </cell>
          <cell r="AR4450">
            <v>10</v>
          </cell>
          <cell r="AS4450">
            <v>42637</v>
          </cell>
          <cell r="AT4450" t="str">
            <v>IDU-1702-2014 Terminado Diagnostico IDU Local  Reporte Final-</v>
          </cell>
          <cell r="AU4450">
            <v>0</v>
          </cell>
          <cell r="AV4450" t="str">
            <v xml:space="preserve">ESTUDIOS Y DISEÑOS DE LA A.V. JOSÉ CELESTINO MUTIS (AC 63) DESDE LA TRANSVERSAL 112B </v>
          </cell>
        </row>
        <row r="4451">
          <cell r="AP4451">
            <v>163716</v>
          </cell>
          <cell r="AQ4451">
            <v>10000078</v>
          </cell>
          <cell r="AR4451">
            <v>10</v>
          </cell>
          <cell r="AS4451">
            <v>42313</v>
          </cell>
          <cell r="AT4451" t="str">
            <v>IDU-74-2008 Terminado Acciones de Movilidad IDU Local  -</v>
          </cell>
          <cell r="AU4451">
            <v>0</v>
          </cell>
          <cell r="AV4451" t="str">
            <v xml:space="preserve">ESTUDIOS Y DISEÑOS DE LA A.V. JOSÉ CELESTINO MUTIS (AC 63) DESDE LA TRANSVERSAL 112B </v>
          </cell>
        </row>
        <row r="4452">
          <cell r="AP4452">
            <v>163741</v>
          </cell>
          <cell r="AQ4452">
            <v>10000055</v>
          </cell>
          <cell r="AR4452">
            <v>10</v>
          </cell>
          <cell r="AS4452">
            <v>42361</v>
          </cell>
          <cell r="AT4452" t="str">
            <v>UMV-638-2013 Terminado Acciones de Movilidad UAERMV Circuito Movilidad  -</v>
          </cell>
          <cell r="AU4452">
            <v>0</v>
          </cell>
          <cell r="AV4452" t="str">
            <v>sc</v>
          </cell>
        </row>
        <row r="4453">
          <cell r="AP4453">
            <v>163760</v>
          </cell>
          <cell r="AQ4453">
            <v>10000142</v>
          </cell>
          <cell r="AR4453">
            <v>10</v>
          </cell>
          <cell r="AS4453">
            <v>42361</v>
          </cell>
          <cell r="AT4453" t="str">
            <v>UMV-638-2013 Terminado Acciones de Movilidad UAERMV Circuito Movilidad  -</v>
          </cell>
          <cell r="AU4453">
            <v>0</v>
          </cell>
          <cell r="AV4453" t="str">
            <v>sc</v>
          </cell>
        </row>
        <row r="4454">
          <cell r="AP4454">
            <v>163761</v>
          </cell>
          <cell r="AQ4454">
            <v>10000142</v>
          </cell>
          <cell r="AR4454">
            <v>10</v>
          </cell>
          <cell r="AS4454">
            <v>42361</v>
          </cell>
          <cell r="AT4454" t="str">
            <v>UMV-638-2013 Terminado Acciones de Movilidad UAERMV Circuito Movilidad  -</v>
          </cell>
          <cell r="AU4454">
            <v>0</v>
          </cell>
          <cell r="AV4454" t="str">
            <v>sc</v>
          </cell>
        </row>
        <row r="4455">
          <cell r="AP4455">
            <v>163773</v>
          </cell>
          <cell r="AQ4455">
            <v>10000032</v>
          </cell>
          <cell r="AR4455">
            <v>10</v>
          </cell>
          <cell r="AS4455">
            <v>42698</v>
          </cell>
          <cell r="AT4455" t="str">
            <v>FDLE-087-2013 Terminado Mantenimiento Periódico FDL ENGATIVA Circuito Movilidad SD -</v>
          </cell>
          <cell r="AU4455">
            <v>0</v>
          </cell>
          <cell r="AV4455" t="str">
            <v>sc</v>
          </cell>
        </row>
        <row r="4456">
          <cell r="AP4456">
            <v>163808</v>
          </cell>
          <cell r="AQ4456">
            <v>10000538</v>
          </cell>
          <cell r="AR4456">
            <v>10</v>
          </cell>
          <cell r="AS4456">
            <v>42361</v>
          </cell>
          <cell r="AT4456" t="str">
            <v>UMV-638-2013 Terminado Acciones de Movilidad UAERMV Circuito Movilidad  -</v>
          </cell>
          <cell r="AU4456">
            <v>0</v>
          </cell>
          <cell r="AV4456" t="str">
            <v>sc</v>
          </cell>
        </row>
        <row r="4457">
          <cell r="AP4457">
            <v>163810</v>
          </cell>
          <cell r="AQ4457">
            <v>10000489</v>
          </cell>
          <cell r="AR4457">
            <v>10</v>
          </cell>
          <cell r="AS4457">
            <v>42361</v>
          </cell>
          <cell r="AT4457" t="str">
            <v>UMV-638-2013 Terminado Acciones de Movilidad UAERMV Circuito Movilidad  -</v>
          </cell>
          <cell r="AU4457">
            <v>0</v>
          </cell>
          <cell r="AV4457" t="str">
            <v>sc</v>
          </cell>
        </row>
        <row r="4458">
          <cell r="AP4458">
            <v>163811</v>
          </cell>
          <cell r="AQ4458">
            <v>10000484</v>
          </cell>
          <cell r="AR4458">
            <v>10</v>
          </cell>
          <cell r="AS4458">
            <v>42361</v>
          </cell>
          <cell r="AT4458" t="str">
            <v>UMV-638-2013 Terminado Acciones de Movilidad UAERMV Circuito Movilidad  -</v>
          </cell>
          <cell r="AU4458">
            <v>0</v>
          </cell>
          <cell r="AV4458" t="str">
            <v>sc</v>
          </cell>
        </row>
        <row r="4459">
          <cell r="AP4459">
            <v>163813</v>
          </cell>
          <cell r="AQ4459">
            <v>10000461</v>
          </cell>
          <cell r="AR4459">
            <v>10</v>
          </cell>
          <cell r="AS4459">
            <v>42361</v>
          </cell>
          <cell r="AT4459" t="str">
            <v>UMV-638-2013 Terminado Acciones de Movilidad UAERMV Circuito Movilidad  -</v>
          </cell>
          <cell r="AU4459">
            <v>0</v>
          </cell>
          <cell r="AV4459" t="str">
            <v>sc</v>
          </cell>
        </row>
        <row r="4460">
          <cell r="AP4460">
            <v>163825</v>
          </cell>
          <cell r="AQ4460">
            <v>10000329</v>
          </cell>
          <cell r="AR4460">
            <v>10</v>
          </cell>
          <cell r="AS4460">
            <v>42637</v>
          </cell>
          <cell r="AT4460" t="str">
            <v>IDU-1702-2014 Excluido Mantenimiento Periódico IDU Local  Reporte Final-Calzada 2-POLIZA ESTABILIDAD Y CALIDAD ACTIVA</v>
          </cell>
          <cell r="AU4460">
            <v>44283</v>
          </cell>
          <cell r="AV4460" t="str">
            <v>sc</v>
          </cell>
        </row>
        <row r="4461">
          <cell r="AP4461">
            <v>163878</v>
          </cell>
          <cell r="AQ4461">
            <v>10000769</v>
          </cell>
          <cell r="AR4461">
            <v>10</v>
          </cell>
          <cell r="AS4461">
            <v>42361</v>
          </cell>
          <cell r="AT4461" t="str">
            <v>UMV-638-2013 Terminado Acciones de Movilidad UAERMV Circuito Movilidad  -Anden 3-POLIZA ESTABILIDAD ACTIVA</v>
          </cell>
          <cell r="AU4461">
            <v>43748</v>
          </cell>
          <cell r="AV4461" t="str">
            <v>VIABLE</v>
          </cell>
        </row>
        <row r="4462">
          <cell r="AP4462">
            <v>163929</v>
          </cell>
          <cell r="AQ4462">
            <v>10001219</v>
          </cell>
          <cell r="AR4462">
            <v>10</v>
          </cell>
          <cell r="AS4462">
            <v>42313</v>
          </cell>
          <cell r="AT4462" t="str">
            <v>IDU-74-2008 Terminado Construcción IDU Local  -Anden1-3 Calzada2-POLIZA ESTABILIDAD ACTIVA</v>
          </cell>
          <cell r="AU4462">
            <v>43439</v>
          </cell>
          <cell r="AV4462" t="str">
            <v>sc</v>
          </cell>
        </row>
        <row r="4463">
          <cell r="AP4463">
            <v>163930</v>
          </cell>
          <cell r="AQ4463">
            <v>10001081</v>
          </cell>
          <cell r="AR4463">
            <v>10</v>
          </cell>
          <cell r="AS4463">
            <v>42313</v>
          </cell>
          <cell r="AT4463" t="str">
            <v>IDU-74-2008 Terminado Construcción IDU Local  -Anden1-3 Calzada2-POLIZA ESTABILIDAD ACTIVA</v>
          </cell>
          <cell r="AU4463">
            <v>43439</v>
          </cell>
          <cell r="AV4463" t="str">
            <v>sc</v>
          </cell>
        </row>
        <row r="4464">
          <cell r="AP4464">
            <v>163931</v>
          </cell>
          <cell r="AQ4464">
            <v>10001044</v>
          </cell>
          <cell r="AR4464">
            <v>10</v>
          </cell>
          <cell r="AS4464">
            <v>42313</v>
          </cell>
          <cell r="AT4464" t="str">
            <v>IDU-74-2008 Terminado Construcción IDU Local  -Anden1-3 Calzada2-POLIZA ESTABILIDAD ACTIVA</v>
          </cell>
          <cell r="AU4464">
            <v>43439</v>
          </cell>
          <cell r="AV4464" t="str">
            <v>sc</v>
          </cell>
        </row>
        <row r="4465">
          <cell r="AP4465">
            <v>163932</v>
          </cell>
          <cell r="AQ4465">
            <v>10000989</v>
          </cell>
          <cell r="AR4465">
            <v>10</v>
          </cell>
          <cell r="AS4465">
            <v>42313</v>
          </cell>
          <cell r="AT4465" t="str">
            <v>IDU-74-2008 Terminado Construcción IDU Local  -Anden1-3-POLIZA ESTABILIDAD ACTIVA</v>
          </cell>
          <cell r="AU4465">
            <v>43439</v>
          </cell>
          <cell r="AV4465" t="str">
            <v>sc</v>
          </cell>
        </row>
        <row r="4466">
          <cell r="AP4466">
            <v>163933</v>
          </cell>
          <cell r="AQ4466">
            <v>10000942</v>
          </cell>
          <cell r="AR4466">
            <v>10</v>
          </cell>
          <cell r="AS4466">
            <v>42313</v>
          </cell>
          <cell r="AT4466" t="str">
            <v>IDU-74-2008 Terminado Construcción IDU Local  -Anden1-3 Calzada2-POLIZA ESTABILIDAD ACTIVA</v>
          </cell>
          <cell r="AU4466">
            <v>43439</v>
          </cell>
          <cell r="AV4466" t="str">
            <v>sc</v>
          </cell>
        </row>
        <row r="4467">
          <cell r="AP4467">
            <v>163934</v>
          </cell>
          <cell r="AQ4467">
            <v>10000906</v>
          </cell>
          <cell r="AR4467">
            <v>10</v>
          </cell>
          <cell r="AS4467">
            <v>42313</v>
          </cell>
          <cell r="AT4467" t="str">
            <v>IDU-74-2008 Terminado Rehabilitación IDU Local  -Anden1-3 Calzada2-POLIZA ESTABILIDAD ACTIVA</v>
          </cell>
          <cell r="AU4467">
            <v>43439</v>
          </cell>
          <cell r="AV4467" t="str">
            <v>sc</v>
          </cell>
        </row>
        <row r="4468">
          <cell r="AP4468">
            <v>163947</v>
          </cell>
          <cell r="AQ4468">
            <v>10000346</v>
          </cell>
          <cell r="AR4468">
            <v>10</v>
          </cell>
          <cell r="AS4468">
            <v>42637</v>
          </cell>
          <cell r="AT4468" t="str">
            <v>IDU-1702-2014 Excluido Mantenimiento Periódico IDU Local  Reporte Final-Calzada 2-POLIZA ESTABILIDAD Y CALIDAD ACTIVA</v>
          </cell>
          <cell r="AU4468">
            <v>44283</v>
          </cell>
          <cell r="AV4468" t="str">
            <v>sc</v>
          </cell>
        </row>
        <row r="4469">
          <cell r="AP4469">
            <v>164240</v>
          </cell>
          <cell r="AQ4469">
            <v>10004024</v>
          </cell>
          <cell r="AR4469">
            <v>10</v>
          </cell>
          <cell r="AS4469">
            <v>42313</v>
          </cell>
          <cell r="AT4469" t="str">
            <v>IDU-74-2008 Terminado Acciones de Movilidad IDU Circuito Movilidad  -</v>
          </cell>
          <cell r="AU4469">
            <v>0</v>
          </cell>
          <cell r="AV4469" t="str">
            <v>sc</v>
          </cell>
        </row>
        <row r="4470">
          <cell r="AP4470">
            <v>164241</v>
          </cell>
          <cell r="AQ4470">
            <v>10003951</v>
          </cell>
          <cell r="AR4470">
            <v>10</v>
          </cell>
          <cell r="AS4470">
            <v>42313</v>
          </cell>
          <cell r="AT4470" t="str">
            <v>IDU-74-2008 Terminado Acciones de Movilidad IDU Circuito Movilidad  -</v>
          </cell>
          <cell r="AU4470">
            <v>0</v>
          </cell>
          <cell r="AV4470" t="str">
            <v>sc</v>
          </cell>
        </row>
        <row r="4471">
          <cell r="AP4471">
            <v>164242</v>
          </cell>
          <cell r="AQ4471">
            <v>10009984</v>
          </cell>
          <cell r="AR4471">
            <v>10</v>
          </cell>
          <cell r="AS4471">
            <v>42313</v>
          </cell>
          <cell r="AT4471" t="str">
            <v>IDU-74-2008 Terminado Acciones de Movilidad IDU Circuito Movilidad  -</v>
          </cell>
          <cell r="AU4471">
            <v>0</v>
          </cell>
          <cell r="AV4471" t="str">
            <v>sc</v>
          </cell>
        </row>
        <row r="4472">
          <cell r="AP4472">
            <v>164309</v>
          </cell>
          <cell r="AQ4472">
            <v>10004408</v>
          </cell>
          <cell r="AR4472">
            <v>10</v>
          </cell>
          <cell r="AS4472">
            <v>42313</v>
          </cell>
          <cell r="AT4472" t="str">
            <v>IDU-073-2012 Terminado Rehabilitación IDU Circuito Movilidad  -Calzada 2-POLIZA ESTABILIDAD ACTIVA</v>
          </cell>
          <cell r="AU4472">
            <v>44119</v>
          </cell>
          <cell r="AV4472" t="str">
            <v>sc</v>
          </cell>
        </row>
        <row r="4473">
          <cell r="AP4473">
            <v>164310</v>
          </cell>
          <cell r="AQ4473">
            <v>10004364</v>
          </cell>
          <cell r="AR4473">
            <v>10</v>
          </cell>
          <cell r="AS4473">
            <v>42313</v>
          </cell>
          <cell r="AT4473" t="str">
            <v>IDU-073-2012 Terminado Rehabilitación IDU Circuito Movilidad  -Calzada 2-POLIZA ESTABILIDAD ACTIVA</v>
          </cell>
          <cell r="AU4473">
            <v>44119</v>
          </cell>
          <cell r="AV4473" t="str">
            <v>sc</v>
          </cell>
        </row>
        <row r="4474">
          <cell r="AP4474">
            <v>164311</v>
          </cell>
          <cell r="AQ4474">
            <v>10004334</v>
          </cell>
          <cell r="AR4474">
            <v>10</v>
          </cell>
          <cell r="AS4474">
            <v>42313</v>
          </cell>
          <cell r="AT4474" t="str">
            <v>IDU-073-2012 Terminado Rehabilitación IDU Circuito Movilidad  -Calzada 2-POLIZA ESTABILIDAD ACTIVA</v>
          </cell>
          <cell r="AU4474">
            <v>44119</v>
          </cell>
          <cell r="AV4474" t="str">
            <v>sc</v>
          </cell>
        </row>
        <row r="4475">
          <cell r="AP4475">
            <v>164312</v>
          </cell>
          <cell r="AQ4475">
            <v>10004300</v>
          </cell>
          <cell r="AR4475">
            <v>10</v>
          </cell>
          <cell r="AS4475">
            <v>42313</v>
          </cell>
          <cell r="AT4475" t="str">
            <v>IDU-073-2012 Terminado Mantenimiento Periódico IDU Circuito Movilidad  -Calzada 2-POLIZA ESTABILIDAD ACTIVA</v>
          </cell>
          <cell r="AU4475">
            <v>44119</v>
          </cell>
          <cell r="AV4475" t="str">
            <v>sc</v>
          </cell>
        </row>
        <row r="4476">
          <cell r="AP4476">
            <v>164313</v>
          </cell>
          <cell r="AQ4476">
            <v>10004244</v>
          </cell>
          <cell r="AR4476">
            <v>10</v>
          </cell>
          <cell r="AS4476">
            <v>42313</v>
          </cell>
          <cell r="AT4476" t="str">
            <v>IDU-073-2012 Terminado Rehabilitación IDU Circuito Movilidad  -Calzada 2-POLIZA ESTABILIDAD ACTIVA</v>
          </cell>
          <cell r="AU4476">
            <v>44119</v>
          </cell>
          <cell r="AV4476" t="str">
            <v>sc</v>
          </cell>
        </row>
        <row r="4477">
          <cell r="AP4477">
            <v>164314</v>
          </cell>
          <cell r="AQ4477">
            <v>10004219</v>
          </cell>
          <cell r="AR4477">
            <v>10</v>
          </cell>
          <cell r="AS4477">
            <v>42313</v>
          </cell>
          <cell r="AT4477" t="str">
            <v>IDU-073-2012 Terminado Rehabilitación IDU Circuito Movilidad  -Calzada 2-POLIZA ESTABILIDAD ACTIVA</v>
          </cell>
          <cell r="AU4477">
            <v>44119</v>
          </cell>
          <cell r="AV4477" t="str">
            <v>sc</v>
          </cell>
        </row>
        <row r="4478">
          <cell r="AP4478">
            <v>164315</v>
          </cell>
          <cell r="AQ4478">
            <v>10004182</v>
          </cell>
          <cell r="AR4478">
            <v>10</v>
          </cell>
          <cell r="AS4478">
            <v>42313</v>
          </cell>
          <cell r="AT4478" t="str">
            <v>IDU-073-2012 Terminado Rehabilitación IDU Circuito Movilidad  -Calzada 2-POLIZA ESTABILIDAD ACTIVA</v>
          </cell>
          <cell r="AU4478">
            <v>44119</v>
          </cell>
          <cell r="AV4478" t="str">
            <v>sc</v>
          </cell>
        </row>
        <row r="4479">
          <cell r="AP4479">
            <v>164316</v>
          </cell>
          <cell r="AQ4479">
            <v>10004153</v>
          </cell>
          <cell r="AR4479">
            <v>10</v>
          </cell>
          <cell r="AS4479">
            <v>42313</v>
          </cell>
          <cell r="AT4479" t="str">
            <v>IDU-073-2012 Terminado Rehabilitación IDU Circuito Movilidad  -Calzada 2-POLIZA ESTABILIDAD ACTIVA</v>
          </cell>
          <cell r="AU4479">
            <v>44119</v>
          </cell>
          <cell r="AV4479" t="str">
            <v>sc</v>
          </cell>
        </row>
        <row r="4480">
          <cell r="AP4480">
            <v>164317</v>
          </cell>
          <cell r="AQ4480">
            <v>10004105</v>
          </cell>
          <cell r="AR4480">
            <v>10</v>
          </cell>
          <cell r="AS4480">
            <v>42313</v>
          </cell>
          <cell r="AT4480" t="str">
            <v>IDU-073-2012 Terminado Rehabilitación IDU Circuito Movilidad  -Calzada 2-POLIZA ESTABILIDAD ACTIVA</v>
          </cell>
          <cell r="AU4480">
            <v>44119</v>
          </cell>
          <cell r="AV4480" t="str">
            <v>sc</v>
          </cell>
        </row>
        <row r="4481">
          <cell r="AP4481">
            <v>164318</v>
          </cell>
          <cell r="AQ4481">
            <v>10004068</v>
          </cell>
          <cell r="AR4481">
            <v>10</v>
          </cell>
          <cell r="AS4481">
            <v>42313</v>
          </cell>
          <cell r="AT4481" t="str">
            <v>IDU-073-2012 Terminado Rehabilitación IDU Circuito Movilidad  -Calzada 2-POLIZA ESTABILIDAD ACTIVA</v>
          </cell>
          <cell r="AU4481">
            <v>44119</v>
          </cell>
          <cell r="AV4481" t="str">
            <v>sc</v>
          </cell>
        </row>
        <row r="4482">
          <cell r="AP4482">
            <v>164319</v>
          </cell>
          <cell r="AQ4482">
            <v>10004037</v>
          </cell>
          <cell r="AR4482">
            <v>10</v>
          </cell>
          <cell r="AS4482">
            <v>42313</v>
          </cell>
          <cell r="AT4482" t="str">
            <v>IDU-073-2012 Terminado Rehabilitación IDU Circuito Movilidad  -Calzada 2-POLIZA ESTABILIDAD ACTIVA</v>
          </cell>
          <cell r="AU4482">
            <v>44119</v>
          </cell>
          <cell r="AV4482" t="str">
            <v>sc</v>
          </cell>
        </row>
        <row r="4483">
          <cell r="AP4483">
            <v>164421</v>
          </cell>
          <cell r="AQ4483">
            <v>10004407</v>
          </cell>
          <cell r="AR4483">
            <v>10</v>
          </cell>
          <cell r="AS4483">
            <v>42313</v>
          </cell>
          <cell r="AT4483" t="str">
            <v>IDU-073-2012 Terminado Rehabilitación IDU Circuito Movilidad  -Calzada 2-4-POLIZA ESTABILIDAD ACTIVA</v>
          </cell>
          <cell r="AU4483">
            <v>44119</v>
          </cell>
          <cell r="AV4483" t="str">
            <v>sc</v>
          </cell>
        </row>
        <row r="4484">
          <cell r="AP4484">
            <v>164424</v>
          </cell>
          <cell r="AQ4484">
            <v>10004129</v>
          </cell>
          <cell r="AR4484">
            <v>10</v>
          </cell>
          <cell r="AS4484">
            <v>42313</v>
          </cell>
          <cell r="AT4484" t="str">
            <v>IDU-073-2012 Terminado Rehabilitación IDU Circuito Movilidad  -Calzada 2-4-POLIZA ESTABILIDAD ACTIVA</v>
          </cell>
          <cell r="AU4484">
            <v>44119</v>
          </cell>
          <cell r="AV4484" t="str">
            <v>sc</v>
          </cell>
        </row>
        <row r="4485">
          <cell r="AP4485">
            <v>164426</v>
          </cell>
          <cell r="AQ4485">
            <v>10004052</v>
          </cell>
          <cell r="AR4485">
            <v>10</v>
          </cell>
          <cell r="AS4485">
            <v>42313</v>
          </cell>
          <cell r="AT4485" t="str">
            <v>IDU-073-2012 Terminado Rehabilitación IDU Circuito Movilidad  -Calzada 2-4-POLIZA ESTABILIDAD ACTIVA</v>
          </cell>
          <cell r="AU4485">
            <v>44119</v>
          </cell>
          <cell r="AV4485" t="str">
            <v>sc</v>
          </cell>
        </row>
        <row r="4486">
          <cell r="AP4486">
            <v>164428</v>
          </cell>
          <cell r="AQ4486">
            <v>10003955</v>
          </cell>
          <cell r="AR4486">
            <v>10</v>
          </cell>
          <cell r="AS4486">
            <v>42313</v>
          </cell>
          <cell r="AT4486" t="str">
            <v>IDU-073-2012 Terminado Rehabilitación IDU Circuito Movilidad  -Calzada 2-4-POLIZA ESTABILIDAD ACTIVA</v>
          </cell>
          <cell r="AU4486">
            <v>44119</v>
          </cell>
          <cell r="AV4486" t="str">
            <v>sc</v>
          </cell>
        </row>
        <row r="4487">
          <cell r="AP4487">
            <v>164430</v>
          </cell>
          <cell r="AQ4487">
            <v>10003892</v>
          </cell>
          <cell r="AR4487">
            <v>10</v>
          </cell>
          <cell r="AS4487">
            <v>42313</v>
          </cell>
          <cell r="AT4487" t="str">
            <v>IDU-073-2012 Terminado Rehabilitación IDU Circuito Movilidad  -Calzada 2-4-POLIZA ESTABILIDAD ACTIVA</v>
          </cell>
          <cell r="AU4487">
            <v>44119</v>
          </cell>
          <cell r="AV4487" t="str">
            <v>sc</v>
          </cell>
        </row>
        <row r="4488">
          <cell r="AP4488">
            <v>164433</v>
          </cell>
          <cell r="AQ4488">
            <v>10003857</v>
          </cell>
          <cell r="AR4488">
            <v>10</v>
          </cell>
          <cell r="AS4488">
            <v>42313</v>
          </cell>
          <cell r="AT4488" t="str">
            <v>IDU-073-2012 Terminado Rehabilitación IDU Circuito Movilidad  -Calzada 2-4-POLIZA ESTABILIDAD ACTIVA</v>
          </cell>
          <cell r="AU4488">
            <v>44119</v>
          </cell>
          <cell r="AV4488" t="str">
            <v>sc</v>
          </cell>
        </row>
        <row r="4489">
          <cell r="AP4489">
            <v>164434</v>
          </cell>
          <cell r="AQ4489">
            <v>10003791</v>
          </cell>
          <cell r="AR4489">
            <v>10</v>
          </cell>
          <cell r="AS4489">
            <v>42313</v>
          </cell>
          <cell r="AT4489" t="str">
            <v>IDU-073-2012 Terminado Rehabilitación IDU Circuito Movilidad  -Calzada 2-4-POLIZA ESTABILIDAD ACTIVA</v>
          </cell>
          <cell r="AU4489">
            <v>44119</v>
          </cell>
          <cell r="AV4489" t="str">
            <v>sc</v>
          </cell>
        </row>
        <row r="4490">
          <cell r="AP4490">
            <v>164435</v>
          </cell>
          <cell r="AQ4490">
            <v>10003791</v>
          </cell>
          <cell r="AR4490">
            <v>10</v>
          </cell>
          <cell r="AS4490">
            <v>42667</v>
          </cell>
          <cell r="AT4490" t="str">
            <v>SD Terminado Mantenimiento Periódico UAERMV Circuito Movilidad SD Intervenida 19/09/2013 Reporte depuración ejecución UMV-Calzada 2-4-POLIZA ESTABILIDAD ACTIVA</v>
          </cell>
          <cell r="AU4490">
            <v>44119</v>
          </cell>
          <cell r="AV4490" t="str">
            <v>sc</v>
          </cell>
        </row>
        <row r="4491">
          <cell r="AP4491">
            <v>164570</v>
          </cell>
          <cell r="AQ4491">
            <v>10003282</v>
          </cell>
          <cell r="AR4491">
            <v>10</v>
          </cell>
          <cell r="AS4491">
            <v>42313</v>
          </cell>
          <cell r="AT4491" t="str">
            <v>IDU-55-2012 Terminado Acciones de Movilidad IDU Arterial  -</v>
          </cell>
          <cell r="AU4491">
            <v>0</v>
          </cell>
          <cell r="AV4491" t="str">
            <v>sc</v>
          </cell>
        </row>
        <row r="4492">
          <cell r="AP4492">
            <v>164868</v>
          </cell>
          <cell r="AQ4492">
            <v>10006233</v>
          </cell>
          <cell r="AR4492">
            <v>10</v>
          </cell>
          <cell r="AS4492">
            <v>41047</v>
          </cell>
          <cell r="AT4492" t="str">
            <v>UMV-189-2009 Terminado Mantenimiento Periódico UAERMV Circuito Movilidad  -</v>
          </cell>
          <cell r="AU4492">
            <v>0</v>
          </cell>
          <cell r="AV4492" t="str">
            <v>sc</v>
          </cell>
        </row>
        <row r="4493">
          <cell r="AP4493">
            <v>164869</v>
          </cell>
          <cell r="AQ4493">
            <v>10006091</v>
          </cell>
          <cell r="AR4493">
            <v>10</v>
          </cell>
          <cell r="AS4493">
            <v>41047</v>
          </cell>
          <cell r="AT4493" t="str">
            <v>UMV-189-2009 Terminado Mantenimiento Periódico UAERMV Circuito Movilidad  -</v>
          </cell>
          <cell r="AU4493">
            <v>0</v>
          </cell>
          <cell r="AV4493" t="str">
            <v>sc</v>
          </cell>
        </row>
        <row r="4494">
          <cell r="AP4494">
            <v>164870</v>
          </cell>
          <cell r="AQ4494">
            <v>10006034</v>
          </cell>
          <cell r="AR4494">
            <v>10</v>
          </cell>
          <cell r="AS4494">
            <v>41047</v>
          </cell>
          <cell r="AT4494" t="str">
            <v>UMV-189-2009 Terminado Mantenimiento Periódico UAERMV Circuito Movilidad  -</v>
          </cell>
          <cell r="AU4494">
            <v>0</v>
          </cell>
          <cell r="AV4494" t="str">
            <v>sc</v>
          </cell>
        </row>
        <row r="4495">
          <cell r="AP4495">
            <v>164871</v>
          </cell>
          <cell r="AQ4495">
            <v>10005979</v>
          </cell>
          <cell r="AR4495">
            <v>10</v>
          </cell>
          <cell r="AS4495">
            <v>41047</v>
          </cell>
          <cell r="AT4495" t="str">
            <v>UMV-189-2009 Terminado Mantenimiento Periódico UAERMV Circuito Movilidad  -</v>
          </cell>
          <cell r="AU4495">
            <v>0</v>
          </cell>
          <cell r="AV4495" t="str">
            <v>sc</v>
          </cell>
        </row>
        <row r="4496">
          <cell r="AP4496">
            <v>164872</v>
          </cell>
          <cell r="AQ4496">
            <v>10005907</v>
          </cell>
          <cell r="AR4496">
            <v>10</v>
          </cell>
          <cell r="AS4496">
            <v>41047</v>
          </cell>
          <cell r="AT4496" t="str">
            <v>UMV-189-2009 Terminado Mantenimiento Periódico UAERMV Circuito Movilidad  -</v>
          </cell>
          <cell r="AU4496">
            <v>0</v>
          </cell>
          <cell r="AV4496" t="str">
            <v>sc</v>
          </cell>
        </row>
        <row r="4497">
          <cell r="AP4497">
            <v>164873</v>
          </cell>
          <cell r="AQ4497">
            <v>10005860</v>
          </cell>
          <cell r="AR4497">
            <v>10</v>
          </cell>
          <cell r="AS4497">
            <v>41047</v>
          </cell>
          <cell r="AT4497" t="str">
            <v>UMV-189-2009 Terminado Mantenimiento Periódico UAERMV Circuito Movilidad  -</v>
          </cell>
          <cell r="AU4497">
            <v>0</v>
          </cell>
          <cell r="AV4497" t="str">
            <v>sc</v>
          </cell>
        </row>
        <row r="4498">
          <cell r="AP4498">
            <v>164874</v>
          </cell>
          <cell r="AQ4498">
            <v>10005818</v>
          </cell>
          <cell r="AR4498">
            <v>10</v>
          </cell>
          <cell r="AS4498">
            <v>41047</v>
          </cell>
          <cell r="AT4498" t="str">
            <v>UMV-189-2009 Terminado Mantenimiento Periódico UAERMV Circuito Movilidad  -</v>
          </cell>
          <cell r="AU4498">
            <v>0</v>
          </cell>
          <cell r="AV4498" t="str">
            <v>sc</v>
          </cell>
        </row>
        <row r="4499">
          <cell r="AP4499">
            <v>164875</v>
          </cell>
          <cell r="AQ4499">
            <v>10005751</v>
          </cell>
          <cell r="AR4499">
            <v>10</v>
          </cell>
          <cell r="AS4499">
            <v>41047</v>
          </cell>
          <cell r="AT4499" t="str">
            <v>UMV-189-2009 Terminado Mantenimiento Periódico UAERMV Circuito Movilidad  -</v>
          </cell>
          <cell r="AU4499">
            <v>0</v>
          </cell>
          <cell r="AV4499" t="str">
            <v>sc</v>
          </cell>
        </row>
        <row r="4500">
          <cell r="AP4500">
            <v>164876</v>
          </cell>
          <cell r="AQ4500">
            <v>10005706</v>
          </cell>
          <cell r="AR4500">
            <v>10</v>
          </cell>
          <cell r="AS4500">
            <v>40897</v>
          </cell>
          <cell r="AT4500" t="str">
            <v>UMV-78-2010 Terminado Mantenimiento Periódico UAERMV Circuito Movilidad  -</v>
          </cell>
          <cell r="AU4500">
            <v>0</v>
          </cell>
          <cell r="AV4500" t="str">
            <v>sc</v>
          </cell>
        </row>
        <row r="4501">
          <cell r="AP4501">
            <v>164889</v>
          </cell>
          <cell r="AQ4501">
            <v>10006281</v>
          </cell>
          <cell r="AR4501">
            <v>10</v>
          </cell>
          <cell r="AS4501">
            <v>42695</v>
          </cell>
          <cell r="AT4501" t="str">
            <v>FDLE-019-2015 Terminado Rehabilitación FDL ENGATIVA Circuito Movilidad SD -</v>
          </cell>
          <cell r="AU4501">
            <v>0</v>
          </cell>
          <cell r="AV4501" t="str">
            <v>sc</v>
          </cell>
        </row>
        <row r="4502">
          <cell r="AP4502">
            <v>164890</v>
          </cell>
          <cell r="AQ4502">
            <v>10006234</v>
          </cell>
          <cell r="AR4502">
            <v>10</v>
          </cell>
          <cell r="AS4502">
            <v>42695</v>
          </cell>
          <cell r="AT4502" t="str">
            <v>FDLE-019-2015 Terminado Rehabilitación FDL ENGATIVA Circuito Movilidad SD -</v>
          </cell>
          <cell r="AU4502">
            <v>0</v>
          </cell>
          <cell r="AV4502" t="str">
            <v>sc</v>
          </cell>
        </row>
        <row r="4503">
          <cell r="AP4503">
            <v>164892</v>
          </cell>
          <cell r="AQ4503">
            <v>10006187</v>
          </cell>
          <cell r="AR4503">
            <v>10</v>
          </cell>
          <cell r="AS4503">
            <v>42695</v>
          </cell>
          <cell r="AT4503" t="str">
            <v>FDLE-019-2015 Terminado Rehabilitación FDL ENGATIVA Circuito Movilidad SD -</v>
          </cell>
          <cell r="AU4503">
            <v>0</v>
          </cell>
          <cell r="AV4503" t="str">
            <v>sc</v>
          </cell>
        </row>
        <row r="4504">
          <cell r="AP4504">
            <v>164894</v>
          </cell>
          <cell r="AQ4504">
            <v>10006153</v>
          </cell>
          <cell r="AR4504">
            <v>10</v>
          </cell>
          <cell r="AS4504">
            <v>42695</v>
          </cell>
          <cell r="AT4504" t="str">
            <v>FDLE-019-2015 Terminado Rehabilitación FDL ENGATIVA Circuito Movilidad SD -</v>
          </cell>
          <cell r="AU4504">
            <v>0</v>
          </cell>
          <cell r="AV4504" t="str">
            <v>sc</v>
          </cell>
        </row>
        <row r="4505">
          <cell r="AP4505">
            <v>165134</v>
          </cell>
          <cell r="AQ4505">
            <v>10005734</v>
          </cell>
          <cell r="AR4505">
            <v>10</v>
          </cell>
          <cell r="AS4505">
            <v>42361</v>
          </cell>
          <cell r="AT4505" t="str">
            <v>UMV-638-2013 Terminado Acciones de Movilidad UAERMV Circuito Movilidad  -</v>
          </cell>
          <cell r="AU4505">
            <v>0</v>
          </cell>
          <cell r="AV4505" t="str">
            <v>sc</v>
          </cell>
        </row>
        <row r="4506">
          <cell r="AP4506">
            <v>165135</v>
          </cell>
          <cell r="AQ4506">
            <v>10005695</v>
          </cell>
          <cell r="AR4506">
            <v>10</v>
          </cell>
          <cell r="AS4506">
            <v>42361</v>
          </cell>
          <cell r="AT4506" t="str">
            <v>UMV-638-2013 Terminado Acciones de Movilidad UAERMV Circuito Movilidad  -</v>
          </cell>
          <cell r="AU4506">
            <v>0</v>
          </cell>
          <cell r="AV4506" t="str">
            <v>sc</v>
          </cell>
        </row>
        <row r="4507">
          <cell r="AP4507">
            <v>165281</v>
          </cell>
          <cell r="AQ4507">
            <v>10005215</v>
          </cell>
          <cell r="AR4507">
            <v>10</v>
          </cell>
          <cell r="AS4507">
            <v>42361</v>
          </cell>
          <cell r="AT4507" t="str">
            <v>UMV-638-2013 Terminado Acciones de Movilidad UAERMV Circuito Movilidad  -</v>
          </cell>
          <cell r="AU4507">
            <v>0</v>
          </cell>
          <cell r="AV4507" t="str">
            <v>sc</v>
          </cell>
        </row>
        <row r="4508">
          <cell r="AP4508">
            <v>165293</v>
          </cell>
          <cell r="AQ4508">
            <v>10004663</v>
          </cell>
          <cell r="AR4508">
            <v>10</v>
          </cell>
          <cell r="AS4508">
            <v>42608</v>
          </cell>
          <cell r="AT4508" t="str">
            <v>SD Terminado Mantenimiento Periódico UAERMV Local SD Reporte Ejecución Julio 2016-</v>
          </cell>
          <cell r="AU4508">
            <v>0</v>
          </cell>
          <cell r="AV4508" t="str">
            <v>sc</v>
          </cell>
        </row>
        <row r="4509">
          <cell r="AP4509">
            <v>165410</v>
          </cell>
          <cell r="AQ4509">
            <v>10004310</v>
          </cell>
          <cell r="AR4509">
            <v>10</v>
          </cell>
          <cell r="AS4509">
            <v>42723</v>
          </cell>
          <cell r="AT4509" t="str">
            <v>SD Terminado Mantenimiento Rutinario UAERMV Local SD -</v>
          </cell>
          <cell r="AU4509">
            <v>0</v>
          </cell>
          <cell r="AV4509" t="str">
            <v>NO SITP</v>
          </cell>
        </row>
        <row r="4510">
          <cell r="AP4510">
            <v>165420</v>
          </cell>
          <cell r="AQ4510">
            <v>10004264</v>
          </cell>
          <cell r="AR4510">
            <v>10</v>
          </cell>
          <cell r="AS4510">
            <v>42361</v>
          </cell>
          <cell r="AT4510" t="str">
            <v>UMV-638-2013 Terminado Acciones de Movilidad UAERMV Local  -</v>
          </cell>
          <cell r="AU4510">
            <v>0</v>
          </cell>
          <cell r="AV4510" t="str">
            <v>NO SITP</v>
          </cell>
        </row>
        <row r="4511">
          <cell r="AP4511">
            <v>165492</v>
          </cell>
          <cell r="AQ4511">
            <v>10004900</v>
          </cell>
          <cell r="AR4511">
            <v>10</v>
          </cell>
          <cell r="AS4511">
            <v>42403</v>
          </cell>
          <cell r="AT4511" t="str">
            <v>SD Reservado Mantenimiento Periódico UAERMV Circuito Movilidad  -</v>
          </cell>
          <cell r="AU4511">
            <v>0</v>
          </cell>
          <cell r="AV4511" t="str">
            <v>UAERMV Reservado Mantenimiento</v>
          </cell>
        </row>
        <row r="4512">
          <cell r="AP4512">
            <v>165493</v>
          </cell>
          <cell r="AQ4512">
            <v>10004794</v>
          </cell>
          <cell r="AR4512">
            <v>10</v>
          </cell>
          <cell r="AS4512">
            <v>42731</v>
          </cell>
          <cell r="AT4512" t="str">
            <v>SD Reservado Rehabilitación IDU Circuito Movilidad EJECUCION SITP 2016 -</v>
          </cell>
          <cell r="AU4512">
            <v>0</v>
          </cell>
          <cell r="AV4512" t="str">
            <v>SITP 2016 IDU RESERVADO</v>
          </cell>
        </row>
        <row r="4513">
          <cell r="AP4513">
            <v>165494</v>
          </cell>
          <cell r="AQ4513">
            <v>10004738</v>
          </cell>
          <cell r="AR4513">
            <v>10</v>
          </cell>
          <cell r="AS4513">
            <v>42731</v>
          </cell>
          <cell r="AT4513" t="str">
            <v>SD Reservado Mantenimiento Periódico IDU Circuito Movilidad EJECUCION SITP 2016 -</v>
          </cell>
          <cell r="AU4513">
            <v>0</v>
          </cell>
          <cell r="AV4513" t="str">
            <v>SITP 2016 IDU RESERVADO</v>
          </cell>
        </row>
        <row r="4514">
          <cell r="AP4514">
            <v>165495</v>
          </cell>
          <cell r="AQ4514">
            <v>10004675</v>
          </cell>
          <cell r="AR4514">
            <v>10</v>
          </cell>
          <cell r="AS4514">
            <v>42731</v>
          </cell>
          <cell r="AT4514" t="str">
            <v>SD Reservado Rehabilitación IDU Circuito Movilidad EJECUCION SITP 2016 -</v>
          </cell>
          <cell r="AU4514">
            <v>0</v>
          </cell>
          <cell r="AV4514" t="str">
            <v>SITP 2016 IDU RESERVADO</v>
          </cell>
        </row>
        <row r="4515">
          <cell r="AP4515">
            <v>165496</v>
          </cell>
          <cell r="AQ4515">
            <v>10004596</v>
          </cell>
          <cell r="AR4515">
            <v>10</v>
          </cell>
          <cell r="AS4515">
            <v>42731</v>
          </cell>
          <cell r="AT4515" t="str">
            <v>SD Reservado Rehabilitación IDU Circuito Movilidad EJECUCION SITP 2016 -</v>
          </cell>
          <cell r="AU4515">
            <v>0</v>
          </cell>
          <cell r="AV4515" t="str">
            <v>SITP 2016 IDU RESERVADO</v>
          </cell>
        </row>
        <row r="4516">
          <cell r="AP4516">
            <v>165497</v>
          </cell>
          <cell r="AQ4516">
            <v>10004501</v>
          </cell>
          <cell r="AR4516">
            <v>10</v>
          </cell>
          <cell r="AS4516">
            <v>42731</v>
          </cell>
          <cell r="AT4516" t="str">
            <v>SD Reservado Mantenimiento Periódico IDU Circuito Movilidad EJECUCION SITP 2016 -</v>
          </cell>
          <cell r="AU4516">
            <v>0</v>
          </cell>
          <cell r="AV4516" t="str">
            <v>SITP 2016 IDU RESERVADO</v>
          </cell>
        </row>
        <row r="4517">
          <cell r="AP4517">
            <v>165498</v>
          </cell>
          <cell r="AQ4517">
            <v>10004431</v>
          </cell>
          <cell r="AR4517">
            <v>10</v>
          </cell>
          <cell r="AS4517">
            <v>42731</v>
          </cell>
          <cell r="AT4517" t="str">
            <v>SD Reservado Mantenimiento Rutinario IDU Circuito Movilidad EJECUCION SITP 2016 -</v>
          </cell>
          <cell r="AU4517">
            <v>0</v>
          </cell>
          <cell r="AV4517" t="str">
            <v>sc</v>
          </cell>
        </row>
        <row r="4518">
          <cell r="AP4518">
            <v>165499</v>
          </cell>
          <cell r="AQ4518">
            <v>10004359</v>
          </cell>
          <cell r="AR4518">
            <v>10</v>
          </cell>
          <cell r="AS4518">
            <v>42731</v>
          </cell>
          <cell r="AT4518" t="str">
            <v>SD Reservado Rehabilitación IDU Circuito Movilidad EJECUCION SITP 2016 -</v>
          </cell>
          <cell r="AU4518">
            <v>0</v>
          </cell>
          <cell r="AV4518" t="str">
            <v>sc</v>
          </cell>
        </row>
        <row r="4519">
          <cell r="AP4519">
            <v>165500</v>
          </cell>
          <cell r="AQ4519">
            <v>10004275</v>
          </cell>
          <cell r="AR4519">
            <v>10</v>
          </cell>
          <cell r="AS4519">
            <v>42731</v>
          </cell>
          <cell r="AT4519" t="str">
            <v>SD Reservado Rehabilitación IDU Circuito Movilidad EJECUCION SITP 2016 -</v>
          </cell>
          <cell r="AU4519">
            <v>0</v>
          </cell>
          <cell r="AV4519" t="str">
            <v>sc</v>
          </cell>
        </row>
        <row r="4520">
          <cell r="AP4520">
            <v>165501</v>
          </cell>
          <cell r="AQ4520">
            <v>10004186</v>
          </cell>
          <cell r="AR4520">
            <v>10</v>
          </cell>
          <cell r="AS4520">
            <v>42403</v>
          </cell>
          <cell r="AT4520" t="str">
            <v>SD Reservado Mantenimiento Periódico UAERMV Circuito Movilidad  -</v>
          </cell>
          <cell r="AU4520">
            <v>0</v>
          </cell>
          <cell r="AV4520" t="str">
            <v>sc</v>
          </cell>
        </row>
        <row r="4521">
          <cell r="AP4521">
            <v>165502</v>
          </cell>
          <cell r="AQ4521">
            <v>10003912</v>
          </cell>
          <cell r="AR4521">
            <v>10</v>
          </cell>
          <cell r="AS4521">
            <v>42403</v>
          </cell>
          <cell r="AT4521" t="str">
            <v>SD Reservado Mantenimiento Periódico UAERMV Circuito Movilidad  -</v>
          </cell>
          <cell r="AU4521">
            <v>0</v>
          </cell>
          <cell r="AV4521" t="str">
            <v>sc</v>
          </cell>
        </row>
        <row r="4522">
          <cell r="AP4522">
            <v>165538</v>
          </cell>
          <cell r="AQ4522">
            <v>10004167</v>
          </cell>
          <cell r="AR4522">
            <v>10</v>
          </cell>
          <cell r="AS4522">
            <v>42313</v>
          </cell>
          <cell r="AT4522" t="str">
            <v>IDU-74-2008 Terminado Construcción IDU Local  -Anden1-3 Calzada2-POLIZA ESTABILIDAD ACTIVA</v>
          </cell>
          <cell r="AU4522">
            <v>43439</v>
          </cell>
          <cell r="AV4522" t="str">
            <v>POLIZA ESTABILIDAD ACTIVA IDU 074/08_V12</v>
          </cell>
        </row>
        <row r="4523">
          <cell r="AP4523">
            <v>165539</v>
          </cell>
          <cell r="AQ4523">
            <v>10004089</v>
          </cell>
          <cell r="AR4523">
            <v>10</v>
          </cell>
          <cell r="AS4523">
            <v>42313</v>
          </cell>
          <cell r="AT4523" t="str">
            <v>IDU-74-2008 Terminado Construcción IDU Local  -Anden1-3 Calzada2-POLIZA ESTABILIDAD ACTIVA</v>
          </cell>
          <cell r="AU4523">
            <v>43439</v>
          </cell>
          <cell r="AV4523" t="str">
            <v>POLIZA ESTABILIDAD ACTIVA IDU 074/08_V12</v>
          </cell>
        </row>
        <row r="4524">
          <cell r="AP4524">
            <v>165540</v>
          </cell>
          <cell r="AQ4524">
            <v>10003942</v>
          </cell>
          <cell r="AR4524">
            <v>10</v>
          </cell>
          <cell r="AS4524">
            <v>42313</v>
          </cell>
          <cell r="AT4524" t="str">
            <v>IDU-74-2008 Terminado Construcción IDU Local  -Anden1-3 Calzada2-POLIZA ESTABILIDAD ACTIVA</v>
          </cell>
          <cell r="AU4524">
            <v>43439</v>
          </cell>
          <cell r="AV4524" t="str">
            <v>POLIZA ESTABILIDAD ACTIVA IDU 074/08_V12</v>
          </cell>
        </row>
        <row r="4525">
          <cell r="AP4525">
            <v>165541</v>
          </cell>
          <cell r="AQ4525">
            <v>10003862</v>
          </cell>
          <cell r="AR4525">
            <v>10</v>
          </cell>
          <cell r="AS4525">
            <v>42313</v>
          </cell>
          <cell r="AT4525" t="str">
            <v>IDU-74-2008 Terminado Construcción IDU Local  -Anden1-3 Calzada2-POLIZA ESTABILIDAD ACTIVA</v>
          </cell>
          <cell r="AU4525">
            <v>43439</v>
          </cell>
          <cell r="AV4525" t="str">
            <v>viable</v>
          </cell>
        </row>
        <row r="4526">
          <cell r="AP4526">
            <v>165542</v>
          </cell>
          <cell r="AQ4526">
            <v>10003719</v>
          </cell>
          <cell r="AR4526">
            <v>10</v>
          </cell>
          <cell r="AS4526">
            <v>42313</v>
          </cell>
          <cell r="AT4526" t="str">
            <v>IDU-74-2008 Terminado Construcción IDU Local  -Anden1-3 Calzada2-POLIZA ESTABILIDAD ACTIVA</v>
          </cell>
          <cell r="AU4526">
            <v>43439</v>
          </cell>
          <cell r="AV4526" t="str">
            <v>INTERVENCION IDU Construcción Fecha Reporte 4/11/2015</v>
          </cell>
        </row>
        <row r="4527">
          <cell r="AP4527">
            <v>165554</v>
          </cell>
          <cell r="AQ4527">
            <v>10003807</v>
          </cell>
          <cell r="AR4527">
            <v>10</v>
          </cell>
          <cell r="AS4527">
            <v>42698</v>
          </cell>
          <cell r="AT4527" t="str">
            <v>FDLE-250-2014 Terminado Construcción FDL ENGATIVA Circuito Movilidad SD -</v>
          </cell>
          <cell r="AU4527">
            <v>0</v>
          </cell>
          <cell r="AV4527" t="str">
            <v>sc</v>
          </cell>
        </row>
        <row r="4528">
          <cell r="AP4528">
            <v>165555</v>
          </cell>
          <cell r="AQ4528">
            <v>10003646</v>
          </cell>
          <cell r="AR4528">
            <v>10</v>
          </cell>
          <cell r="AS4528">
            <v>42698</v>
          </cell>
          <cell r="AT4528" t="str">
            <v>FDLE-250-2014 Terminado Construcción FDL ENGATIVA Circuito Movilidad SD -</v>
          </cell>
          <cell r="AU4528">
            <v>0</v>
          </cell>
          <cell r="AV4528" t="str">
            <v>sc</v>
          </cell>
        </row>
        <row r="4529">
          <cell r="AP4529">
            <v>165713</v>
          </cell>
          <cell r="AQ4529">
            <v>10004446</v>
          </cell>
          <cell r="AR4529">
            <v>10</v>
          </cell>
          <cell r="AS4529">
            <v>42313</v>
          </cell>
          <cell r="AT4529" t="str">
            <v>IDU-2128-2013 Terminado Mantenimiento Periódico IDU Local  -</v>
          </cell>
          <cell r="AU4529">
            <v>0</v>
          </cell>
          <cell r="AV4529" t="str">
            <v>VIABLE</v>
          </cell>
        </row>
        <row r="4530">
          <cell r="AP4530">
            <v>165727</v>
          </cell>
          <cell r="AQ4530">
            <v>10004314</v>
          </cell>
          <cell r="AR4530">
            <v>10</v>
          </cell>
          <cell r="AS4530">
            <v>42313</v>
          </cell>
          <cell r="AT4530" t="str">
            <v>IDU-2128-2013 Terminado Mantenimiento Periódico IDU Circuito Movilidad  -</v>
          </cell>
          <cell r="AU4530">
            <v>0</v>
          </cell>
          <cell r="AV4530" t="str">
            <v>SITP 2016 IDU RESERVADO</v>
          </cell>
        </row>
        <row r="4531">
          <cell r="AP4531">
            <v>165728</v>
          </cell>
          <cell r="AQ4531">
            <v>10003793</v>
          </cell>
          <cell r="AR4531">
            <v>10</v>
          </cell>
          <cell r="AS4531">
            <v>42731</v>
          </cell>
          <cell r="AT4531" t="str">
            <v>SD Reservado Mantenimiento Periódico IDU Circuito Movilidad EJECUCION SITP 2016 -</v>
          </cell>
          <cell r="AU4531">
            <v>0</v>
          </cell>
          <cell r="AV4531" t="str">
            <v>SITP 2016 IDU RESERVADO</v>
          </cell>
        </row>
        <row r="4532">
          <cell r="AP4532">
            <v>165729</v>
          </cell>
          <cell r="AQ4532">
            <v>10003703</v>
          </cell>
          <cell r="AR4532">
            <v>10</v>
          </cell>
          <cell r="AS4532">
            <v>42731</v>
          </cell>
          <cell r="AT4532" t="str">
            <v>SD Reservado Mantenimiento Periódico IDU Circuito Movilidad EJECUCION SITP 2016 -</v>
          </cell>
          <cell r="AU4532">
            <v>0</v>
          </cell>
          <cell r="AV4532" t="str">
            <v>SITP 2016 IDU RESERVADO</v>
          </cell>
        </row>
        <row r="4533">
          <cell r="AP4533">
            <v>165730</v>
          </cell>
          <cell r="AQ4533">
            <v>10003559</v>
          </cell>
          <cell r="AR4533">
            <v>10</v>
          </cell>
          <cell r="AS4533">
            <v>42731</v>
          </cell>
          <cell r="AT4533" t="str">
            <v>SD Reservado Mantenimiento Periódico IDU Circuito Movilidad EJECUCION SITP 2016 -</v>
          </cell>
          <cell r="AU4533">
            <v>0</v>
          </cell>
          <cell r="AV4533" t="str">
            <v>SITP 2016 IDU RESERVADO</v>
          </cell>
        </row>
        <row r="4534">
          <cell r="AP4534">
            <v>165735</v>
          </cell>
          <cell r="AQ4534">
            <v>10002494</v>
          </cell>
          <cell r="AR4534">
            <v>10</v>
          </cell>
          <cell r="AS4534">
            <v>42653</v>
          </cell>
          <cell r="AT4534" t="str">
            <v>IDU-935-2016 Reservado Conservacion IDU Circuito Movilidad ACCIONES POPULARES		 -</v>
          </cell>
          <cell r="AU4534">
            <v>0</v>
          </cell>
          <cell r="AV4534" t="str">
            <v>RESERVADO CTO IDU-935-2016</v>
          </cell>
        </row>
        <row r="4535">
          <cell r="AP4535">
            <v>165737</v>
          </cell>
          <cell r="AQ4535">
            <v>10002370</v>
          </cell>
          <cell r="AR4535">
            <v>10</v>
          </cell>
          <cell r="AS4535">
            <v>42653</v>
          </cell>
          <cell r="AT4535" t="str">
            <v>IDU-935-2016 Reservado Conservacion IDU Circuito Movilidad ACCIONES POPULARES		 -</v>
          </cell>
          <cell r="AU4535">
            <v>0</v>
          </cell>
          <cell r="AV4535" t="str">
            <v>RESERVADO CTO IDU-935-2016</v>
          </cell>
        </row>
        <row r="4536">
          <cell r="AP4536">
            <v>165738</v>
          </cell>
          <cell r="AQ4536">
            <v>10002300</v>
          </cell>
          <cell r="AR4536">
            <v>10</v>
          </cell>
          <cell r="AS4536">
            <v>42653</v>
          </cell>
          <cell r="AT4536" t="str">
            <v>IDU-935-2016 Reservado Conservacion IDU Circuito Movilidad ACCIONES POPULARES		 -</v>
          </cell>
          <cell r="AU4536">
            <v>0</v>
          </cell>
          <cell r="AV4536" t="str">
            <v>RESERVADO CTO IDU-935-2016</v>
          </cell>
        </row>
        <row r="4537">
          <cell r="AP4537">
            <v>165739</v>
          </cell>
          <cell r="AQ4537">
            <v>10002201</v>
          </cell>
          <cell r="AR4537">
            <v>10</v>
          </cell>
          <cell r="AS4537">
            <v>42653</v>
          </cell>
          <cell r="AT4537" t="str">
            <v>IDU-935-2016 Reservado Conservacion IDU Circuito Movilidad ACCIONES POPULARES		 -</v>
          </cell>
          <cell r="AU4537">
            <v>0</v>
          </cell>
          <cell r="AV4537" t="str">
            <v>RESERVADO CTO IDU-935-2016</v>
          </cell>
        </row>
        <row r="4538">
          <cell r="AP4538">
            <v>165740</v>
          </cell>
          <cell r="AQ4538">
            <v>10002111</v>
          </cell>
          <cell r="AR4538">
            <v>10</v>
          </cell>
          <cell r="AS4538">
            <v>42653</v>
          </cell>
          <cell r="AT4538" t="str">
            <v>IDU-935-2016 Reservado Conservacion IDU Circuito Movilidad ACCIONES POPULARES		 -</v>
          </cell>
          <cell r="AU4538">
            <v>0</v>
          </cell>
          <cell r="AV4538" t="str">
            <v>RESERVADO CTO IDU-935-2016</v>
          </cell>
        </row>
        <row r="4539">
          <cell r="AP4539">
            <v>165741</v>
          </cell>
          <cell r="AQ4539">
            <v>10002022</v>
          </cell>
          <cell r="AR4539">
            <v>10</v>
          </cell>
          <cell r="AS4539">
            <v>42653</v>
          </cell>
          <cell r="AT4539" t="str">
            <v>IDU-935-2016 Reservado Conservacion IDU Circuito Movilidad ACCIONES POPULARES		 -</v>
          </cell>
          <cell r="AU4539">
            <v>0</v>
          </cell>
          <cell r="AV4539" t="str">
            <v>RESERVADO CTO IDU-935-2016</v>
          </cell>
        </row>
        <row r="4540">
          <cell r="AP4540">
            <v>165742</v>
          </cell>
          <cell r="AQ4540">
            <v>10001933</v>
          </cell>
          <cell r="AR4540">
            <v>10</v>
          </cell>
          <cell r="AS4540">
            <v>42653</v>
          </cell>
          <cell r="AT4540" t="str">
            <v>IDU-935-2016 Reservado Conservacion IDU Circuito Movilidad ACCIONES POPULARES		 -</v>
          </cell>
          <cell r="AU4540">
            <v>0</v>
          </cell>
          <cell r="AV4540" t="str">
            <v>RESERVADO CTO IDU-935-2016</v>
          </cell>
        </row>
        <row r="4541">
          <cell r="AP4541">
            <v>165743</v>
          </cell>
          <cell r="AQ4541">
            <v>10001849</v>
          </cell>
          <cell r="AR4541">
            <v>10</v>
          </cell>
          <cell r="AS4541">
            <v>42653</v>
          </cell>
          <cell r="AT4541" t="str">
            <v>IDU-935-2016 Reservado Conservacion IDU Circuito Movilidad ACCIONES POPULARES		 -</v>
          </cell>
          <cell r="AU4541">
            <v>0</v>
          </cell>
          <cell r="AV4541" t="str">
            <v>RESERVADO CTO IDU-935-2016</v>
          </cell>
        </row>
        <row r="4542">
          <cell r="AP4542">
            <v>165744</v>
          </cell>
          <cell r="AQ4542">
            <v>10001783</v>
          </cell>
          <cell r="AR4542">
            <v>10</v>
          </cell>
          <cell r="AS4542">
            <v>42653</v>
          </cell>
          <cell r="AT4542" t="str">
            <v>IDU-935-2016 Reservado Conservacion IDU Circuito Movilidad ACCIONES POPULARES\t\t -</v>
          </cell>
          <cell r="AU4542">
            <v>0</v>
          </cell>
          <cell r="AV4542" t="str">
            <v>RESERVADO CTO IDU-935-2016</v>
          </cell>
        </row>
        <row r="4543">
          <cell r="AP4543">
            <v>165746</v>
          </cell>
          <cell r="AQ4543">
            <v>10001619</v>
          </cell>
          <cell r="AR4543">
            <v>10</v>
          </cell>
          <cell r="AS4543">
            <v>42653</v>
          </cell>
          <cell r="AT4543" t="str">
            <v>IDU-935-2016 Reservado Conservacion IDU Circuito Movilidad ACCIONES POPULARES		 -</v>
          </cell>
          <cell r="AU4543">
            <v>0</v>
          </cell>
          <cell r="AV4543" t="str">
            <v>RESERVADO CTO IDU-935-2016</v>
          </cell>
        </row>
        <row r="4544">
          <cell r="AP4544">
            <v>165747</v>
          </cell>
          <cell r="AQ4544">
            <v>10001499</v>
          </cell>
          <cell r="AR4544">
            <v>10</v>
          </cell>
          <cell r="AS4544">
            <v>42653</v>
          </cell>
          <cell r="AT4544" t="str">
            <v>IDU-935-2016 Reservado Conservacion IDU Circuito Movilidad ACCIONES POPULARES		 -</v>
          </cell>
          <cell r="AU4544">
            <v>0</v>
          </cell>
          <cell r="AV4544" t="str">
            <v>RESERVADO CTO IDU-935-2016</v>
          </cell>
        </row>
        <row r="4545">
          <cell r="AP4545">
            <v>165748</v>
          </cell>
          <cell r="AQ4545">
            <v>10001276</v>
          </cell>
          <cell r="AR4545">
            <v>10</v>
          </cell>
          <cell r="AS4545">
            <v>42653</v>
          </cell>
          <cell r="AT4545" t="str">
            <v>IDU-935-2016 Reservado Conservacion IDU Circuito Movilidad ACCIONES POPULARES		 -</v>
          </cell>
          <cell r="AU4545">
            <v>0</v>
          </cell>
          <cell r="AV4545" t="str">
            <v>RESERVADO CTO IDU-935-2016</v>
          </cell>
        </row>
        <row r="4546">
          <cell r="AP4546">
            <v>165749</v>
          </cell>
          <cell r="AQ4546">
            <v>10001151</v>
          </cell>
          <cell r="AR4546">
            <v>10</v>
          </cell>
          <cell r="AS4546">
            <v>42653</v>
          </cell>
          <cell r="AT4546" t="str">
            <v>IDU-935-2016 Reservado Conservacion IDU Circuito Movilidad ACCIONES POPULARES		 -</v>
          </cell>
          <cell r="AU4546">
            <v>0</v>
          </cell>
          <cell r="AV4546" t="str">
            <v>RESERVADO CTO IDU-935-2016</v>
          </cell>
        </row>
        <row r="4547">
          <cell r="AP4547">
            <v>165750</v>
          </cell>
          <cell r="AQ4547">
            <v>10000977</v>
          </cell>
          <cell r="AR4547">
            <v>10</v>
          </cell>
          <cell r="AS4547">
            <v>42653</v>
          </cell>
          <cell r="AT4547" t="str">
            <v>IDU-935-2016 Reservado Conservacion IDU Circuito Movilidad ACCIONES POPULARES		 -</v>
          </cell>
          <cell r="AU4547">
            <v>0</v>
          </cell>
          <cell r="AV4547" t="str">
            <v>RESERVADO CTO IDU-935-2016</v>
          </cell>
        </row>
        <row r="4548">
          <cell r="AP4548">
            <v>165751</v>
          </cell>
          <cell r="AQ4548">
            <v>10000863</v>
          </cell>
          <cell r="AR4548">
            <v>10</v>
          </cell>
          <cell r="AS4548">
            <v>42653</v>
          </cell>
          <cell r="AT4548" t="str">
            <v>IDU-935-2016 Reservado Conservacion IDU Circuito Movilidad ACCIONES POPULARES		 -Calzada 2-POLIZA ESTABILIDAD Y CALIDAD ACTIVA</v>
          </cell>
          <cell r="AU4548">
            <v>44283</v>
          </cell>
          <cell r="AV4548" t="str">
            <v>sc</v>
          </cell>
        </row>
        <row r="4549">
          <cell r="AP4549">
            <v>165751</v>
          </cell>
          <cell r="AQ4549">
            <v>10000863</v>
          </cell>
          <cell r="AR4549">
            <v>10</v>
          </cell>
          <cell r="AS4549">
            <v>42637</v>
          </cell>
          <cell r="AT4549" t="str">
            <v>IDU-1702-2014 Terminado Rehabilitación IDU Circuito Movilidad  Reporte Final-Calzada 2-POLIZA ESTABILIDAD Y CALIDAD ACTIVA</v>
          </cell>
          <cell r="AU4549">
            <v>44283</v>
          </cell>
          <cell r="AV4549" t="str">
            <v>sc</v>
          </cell>
        </row>
        <row r="4550">
          <cell r="AP4550">
            <v>165752</v>
          </cell>
          <cell r="AQ4550">
            <v>10000804</v>
          </cell>
          <cell r="AR4550">
            <v>10</v>
          </cell>
          <cell r="AS4550">
            <v>42653</v>
          </cell>
          <cell r="AT4550" t="str">
            <v>IDU-935-2016 Reservado Conservacion IDU Circuito Movilidad ACCIONES POPULARES		 -Calzada 2-POLIZA ESTABILIDAD Y CALIDAD ACTIVA</v>
          </cell>
          <cell r="AU4550">
            <v>44283</v>
          </cell>
          <cell r="AV4550" t="str">
            <v>sc</v>
          </cell>
        </row>
        <row r="4551">
          <cell r="AP4551">
            <v>165752</v>
          </cell>
          <cell r="AQ4551">
            <v>10000804</v>
          </cell>
          <cell r="AR4551">
            <v>10</v>
          </cell>
          <cell r="AS4551">
            <v>42637</v>
          </cell>
          <cell r="AT4551" t="str">
            <v>IDU-1702-2014 Terminado Rehabilitación IDU Circuito Movilidad  Reporte Final-Calzada 2-POLIZA ESTABILIDAD Y CALIDAD ACTIVA</v>
          </cell>
          <cell r="AU4551">
            <v>44283</v>
          </cell>
          <cell r="AV4551" t="str">
            <v>sc</v>
          </cell>
        </row>
        <row r="4552">
          <cell r="AP4552">
            <v>165753</v>
          </cell>
          <cell r="AQ4552">
            <v>10000742</v>
          </cell>
          <cell r="AR4552">
            <v>10</v>
          </cell>
          <cell r="AS4552">
            <v>42637</v>
          </cell>
          <cell r="AT4552" t="str">
            <v>IDU-1702-2014 Terminado Rehabilitación IDU Circuito Movilidad  Reporte Final-Calzada 2-POLIZA ESTABILIDAD Y CALIDAD ACTIVA</v>
          </cell>
          <cell r="AU4552">
            <v>44283</v>
          </cell>
          <cell r="AV4552" t="str">
            <v>sc</v>
          </cell>
        </row>
        <row r="4553">
          <cell r="AP4553">
            <v>165753</v>
          </cell>
          <cell r="AQ4553">
            <v>10000742</v>
          </cell>
          <cell r="AR4553">
            <v>10</v>
          </cell>
          <cell r="AS4553">
            <v>42653</v>
          </cell>
          <cell r="AT4553" t="str">
            <v>IDU-935-2016 Reservado Conservacion IDU Circuito Movilidad ACCIONES POPULARES		 -Calzada 2-POLIZA ESTABILIDAD Y CALIDAD ACTIVA</v>
          </cell>
          <cell r="AU4553">
            <v>44283</v>
          </cell>
          <cell r="AV4553" t="str">
            <v>sc</v>
          </cell>
        </row>
        <row r="4554">
          <cell r="AP4554">
            <v>165754</v>
          </cell>
          <cell r="AQ4554">
            <v>10000681</v>
          </cell>
          <cell r="AR4554">
            <v>10</v>
          </cell>
          <cell r="AS4554">
            <v>42653</v>
          </cell>
          <cell r="AT4554" t="str">
            <v>IDU-935-2016 Reservado Conservacion IDU Circuito Movilidad ACCIONES POPULARES		 -Calzada 2-POLIZA ESTABILIDAD Y CALIDAD ACTIVA</v>
          </cell>
          <cell r="AU4554">
            <v>44283</v>
          </cell>
          <cell r="AV4554" t="str">
            <v>sc</v>
          </cell>
        </row>
        <row r="4555">
          <cell r="AP4555">
            <v>165754</v>
          </cell>
          <cell r="AQ4555">
            <v>10000681</v>
          </cell>
          <cell r="AR4555">
            <v>10</v>
          </cell>
          <cell r="AS4555">
            <v>42637</v>
          </cell>
          <cell r="AT4555" t="str">
            <v>IDU-1702-2014 Terminado Rehabilitación IDU Circuito Movilidad  Reporte Final-Calzada 2-POLIZA ESTABILIDAD Y CALIDAD ACTIVA</v>
          </cell>
          <cell r="AU4555">
            <v>44283</v>
          </cell>
          <cell r="AV4555" t="str">
            <v>sc</v>
          </cell>
        </row>
        <row r="4556">
          <cell r="AP4556">
            <v>165769</v>
          </cell>
          <cell r="AQ4556">
            <v>10003473</v>
          </cell>
          <cell r="AR4556">
            <v>10</v>
          </cell>
          <cell r="AS4556">
            <v>42313</v>
          </cell>
          <cell r="AT4556" t="str">
            <v>IDU-74-2008 Terminado Rehabilitación IDU Circuito Movilidad  -Calzada2-POLIZA ESTABILIDAD ACTIVA</v>
          </cell>
          <cell r="AU4556">
            <v>43439</v>
          </cell>
          <cell r="AV4556" t="str">
            <v>POLIZA ESTABILIDAD IDU 074/08_V12</v>
          </cell>
        </row>
        <row r="4557">
          <cell r="AP4557">
            <v>165770</v>
          </cell>
          <cell r="AQ4557">
            <v>10003417</v>
          </cell>
          <cell r="AR4557">
            <v>10</v>
          </cell>
          <cell r="AS4557">
            <v>42313</v>
          </cell>
          <cell r="AT4557" t="str">
            <v>IDU-74-2008 Terminado Rehabilitación IDU Circuito Movilidad  -Calzada2-POLIZA ESTABILIDAD ACTIVA</v>
          </cell>
          <cell r="AU4557">
            <v>43439</v>
          </cell>
          <cell r="AV4557" t="str">
            <v>POLIZA ESTABILIDAD IDU 074/08_V12</v>
          </cell>
        </row>
        <row r="4558">
          <cell r="AP4558">
            <v>165771</v>
          </cell>
          <cell r="AQ4558">
            <v>10003318</v>
          </cell>
          <cell r="AR4558">
            <v>10</v>
          </cell>
          <cell r="AS4558">
            <v>42313</v>
          </cell>
          <cell r="AT4558" t="str">
            <v>IDU-74-2008 Terminado Rehabilitación IDU Circuito Movilidad  -Calzada2-POLIZA ESTABILIDAD ACTIVA</v>
          </cell>
          <cell r="AU4558">
            <v>43439</v>
          </cell>
          <cell r="AV4558" t="str">
            <v>POLIZA ESTABILIDAD IDU 074/08_V12</v>
          </cell>
        </row>
        <row r="4559">
          <cell r="AP4559">
            <v>165772</v>
          </cell>
          <cell r="AQ4559">
            <v>10003257</v>
          </cell>
          <cell r="AR4559">
            <v>10</v>
          </cell>
          <cell r="AS4559">
            <v>42313</v>
          </cell>
          <cell r="AT4559" t="str">
            <v>IDU-74-2008 Terminado Rehabilitación IDU Circuito Movilidad  -Calzada2-POLIZA ESTABILIDAD ACTIVA</v>
          </cell>
          <cell r="AU4559">
            <v>43439</v>
          </cell>
          <cell r="AV4559" t="str">
            <v>POLIZA ESTABILIDAD IDU 074/08_V12</v>
          </cell>
        </row>
        <row r="4560">
          <cell r="AP4560">
            <v>165773</v>
          </cell>
          <cell r="AQ4560">
            <v>10003192</v>
          </cell>
          <cell r="AR4560">
            <v>10</v>
          </cell>
          <cell r="AS4560">
            <v>42313</v>
          </cell>
          <cell r="AT4560" t="str">
            <v>IDU-74-2008 Terminado Rehabilitación IDU Circuito Movilidad  -Calzada2-POLIZA ESTABILIDAD ACTIVA</v>
          </cell>
          <cell r="AU4560">
            <v>43439</v>
          </cell>
          <cell r="AV4560" t="str">
            <v>POLIZA ESTABILIDAD IDU 074/08_V12</v>
          </cell>
        </row>
        <row r="4561">
          <cell r="AP4561">
            <v>165795</v>
          </cell>
          <cell r="AQ4561">
            <v>10003516</v>
          </cell>
          <cell r="AR4561">
            <v>10</v>
          </cell>
          <cell r="AS4561">
            <v>42637</v>
          </cell>
          <cell r="AT4561" t="str">
            <v>IDU-1702-2014 Terminado Diagnostico IDU Local  Reporte Final-</v>
          </cell>
          <cell r="AU4561">
            <v>0</v>
          </cell>
          <cell r="AV4561" t="str">
            <v>INTERVENCION IDU IDU-74-2008 Acciones de Movilidad Fecha Reporte 4/11/2015</v>
          </cell>
        </row>
        <row r="4562">
          <cell r="AP4562">
            <v>165795</v>
          </cell>
          <cell r="AQ4562">
            <v>10003516</v>
          </cell>
          <cell r="AR4562">
            <v>10</v>
          </cell>
          <cell r="AS4562">
            <v>42313</v>
          </cell>
          <cell r="AT4562" t="str">
            <v>IDU-74-2008 Terminado Acciones de Movilidad IDU Local  -</v>
          </cell>
          <cell r="AU4562">
            <v>0</v>
          </cell>
          <cell r="AV4562" t="str">
            <v>INTERVENCION IDU IDU-74-2008 Acciones de Movilidad Fecha Reporte 4/11/2015</v>
          </cell>
        </row>
        <row r="4563">
          <cell r="AP4563">
            <v>165797</v>
          </cell>
          <cell r="AQ4563">
            <v>10003328</v>
          </cell>
          <cell r="AR4563">
            <v>10</v>
          </cell>
          <cell r="AS4563">
            <v>42637</v>
          </cell>
          <cell r="AT4563" t="str">
            <v>IDU-1702-2014 Terminado Diagnostico IDU Local  Reporte Final-</v>
          </cell>
          <cell r="AU4563">
            <v>0</v>
          </cell>
          <cell r="AV4563" t="str">
            <v xml:space="preserve">ESTUDIOS Y DISEÑOS DE LA A.V. JOSÉ CELESTINO MUTIS (AC 63) DESDE LA TRANSVERSAL 112B </v>
          </cell>
        </row>
        <row r="4564">
          <cell r="AP4564">
            <v>165797</v>
          </cell>
          <cell r="AQ4564">
            <v>10003328</v>
          </cell>
          <cell r="AR4564">
            <v>10</v>
          </cell>
          <cell r="AS4564">
            <v>42313</v>
          </cell>
          <cell r="AT4564" t="str">
            <v>IDU-74-2008 Terminado Acciones de Movilidad IDU Local  -</v>
          </cell>
          <cell r="AU4564">
            <v>0</v>
          </cell>
          <cell r="AV4564" t="str">
            <v xml:space="preserve">ESTUDIOS Y DISEÑOS DE LA A.V. JOSÉ CELESTINO MUTIS (AC 63) DESDE LA TRANSVERSAL 112B </v>
          </cell>
        </row>
        <row r="4565">
          <cell r="AP4565">
            <v>165798</v>
          </cell>
          <cell r="AQ4565">
            <v>10003238</v>
          </cell>
          <cell r="AR4565">
            <v>10</v>
          </cell>
          <cell r="AS4565">
            <v>42637</v>
          </cell>
          <cell r="AT4565" t="str">
            <v>IDU-1702-2014 Terminado Diagnostico IDU Local  Reporte Final-</v>
          </cell>
          <cell r="AU4565">
            <v>0</v>
          </cell>
          <cell r="AV4565" t="str">
            <v xml:space="preserve">ESTUDIOS Y DISEÑOS DE LA A.V. JOSÉ CELESTINO MUTIS (AC 63) DESDE LA TRANSVERSAL 112B </v>
          </cell>
        </row>
        <row r="4566">
          <cell r="AP4566">
            <v>165798</v>
          </cell>
          <cell r="AQ4566">
            <v>10003238</v>
          </cell>
          <cell r="AR4566">
            <v>10</v>
          </cell>
          <cell r="AS4566">
            <v>42313</v>
          </cell>
          <cell r="AT4566" t="str">
            <v>IDU-74-2008 Terminado Acciones de Movilidad IDU Local  -</v>
          </cell>
          <cell r="AU4566">
            <v>0</v>
          </cell>
          <cell r="AV4566" t="str">
            <v xml:space="preserve">ESTUDIOS Y DISEÑOS DE LA A.V. JOSÉ CELESTINO MUTIS (AC 63) DESDE LA TRANSVERSAL 112B </v>
          </cell>
        </row>
        <row r="4567">
          <cell r="AP4567">
            <v>165799</v>
          </cell>
          <cell r="AQ4567">
            <v>10003164</v>
          </cell>
          <cell r="AR4567">
            <v>10</v>
          </cell>
          <cell r="AS4567">
            <v>42637</v>
          </cell>
          <cell r="AT4567" t="str">
            <v>IDU-1702-2014 Terminado Diagnostico IDU Circuito Movilidad  Reporte Final-</v>
          </cell>
          <cell r="AU4567">
            <v>0</v>
          </cell>
          <cell r="AV4567" t="str">
            <v>viable</v>
          </cell>
        </row>
        <row r="4568">
          <cell r="AP4568">
            <v>165801</v>
          </cell>
          <cell r="AQ4568">
            <v>10003007</v>
          </cell>
          <cell r="AR4568">
            <v>10</v>
          </cell>
          <cell r="AS4568">
            <v>42313</v>
          </cell>
          <cell r="AT4568" t="str">
            <v>IDU-74-2008 Terminado Acciones de Movilidad IDU Circuito Movilidad  -</v>
          </cell>
          <cell r="AU4568">
            <v>0</v>
          </cell>
          <cell r="AV4568" t="str">
            <v>INTERVENCION IDU IDU-74-2008 Acciones de Movilidad Fecha Reporte 4/11/2015</v>
          </cell>
        </row>
        <row r="4569">
          <cell r="AP4569">
            <v>165802</v>
          </cell>
          <cell r="AQ4569">
            <v>10002906</v>
          </cell>
          <cell r="AR4569">
            <v>10</v>
          </cell>
          <cell r="AS4569">
            <v>42313</v>
          </cell>
          <cell r="AT4569" t="str">
            <v>IDU-74-2008 Terminado Acciones de Movilidad IDU Circuito Movilidad  -</v>
          </cell>
          <cell r="AU4569">
            <v>0</v>
          </cell>
          <cell r="AV4569" t="str">
            <v>INTERVENCION IDU IDU-74-2008 Acciones de Movilidad Fecha Reporte 4/11/2015</v>
          </cell>
        </row>
        <row r="4570">
          <cell r="AP4570">
            <v>165803</v>
          </cell>
          <cell r="AQ4570">
            <v>10002823</v>
          </cell>
          <cell r="AR4570">
            <v>10</v>
          </cell>
          <cell r="AS4570">
            <v>42313</v>
          </cell>
          <cell r="AT4570" t="str">
            <v>IDU-74-2008 Terminado Acciones de Movilidad IDU Circuito Movilidad  -</v>
          </cell>
          <cell r="AU4570">
            <v>0</v>
          </cell>
          <cell r="AV4570" t="str">
            <v>INTERVENCION IDU IDU-74-2008 Acciones de Movilidad Fecha Reporte 4/11/2015</v>
          </cell>
        </row>
        <row r="4571">
          <cell r="AP4571">
            <v>165807</v>
          </cell>
          <cell r="AQ4571">
            <v>10002481</v>
          </cell>
          <cell r="AR4571">
            <v>10</v>
          </cell>
          <cell r="AS4571">
            <v>42313</v>
          </cell>
          <cell r="AT4571" t="str">
            <v>IDU-74-2008 Terminado Acciones de Movilidad IDU Circuito Movilidad  -</v>
          </cell>
          <cell r="AU4571">
            <v>0</v>
          </cell>
          <cell r="AV4571" t="str">
            <v>INTERVENCION IDU IDU-74-2008 Acciones de Movilidad Fecha Reporte 4/11/2015</v>
          </cell>
        </row>
        <row r="4572">
          <cell r="AP4572">
            <v>165835</v>
          </cell>
          <cell r="AQ4572">
            <v>10002905</v>
          </cell>
          <cell r="AR4572">
            <v>10</v>
          </cell>
          <cell r="AS4572">
            <v>42361</v>
          </cell>
          <cell r="AT4572" t="str">
            <v>UMV-638-2013 Terminado Acciones de Movilidad UAERMV Circuito Movilidad  -</v>
          </cell>
          <cell r="AU4572">
            <v>0</v>
          </cell>
          <cell r="AV4572" t="str">
            <v>sc</v>
          </cell>
        </row>
        <row r="4573">
          <cell r="AP4573">
            <v>165973</v>
          </cell>
          <cell r="AQ4573">
            <v>10001993</v>
          </cell>
          <cell r="AR4573">
            <v>10</v>
          </cell>
          <cell r="AS4573">
            <v>42731</v>
          </cell>
          <cell r="AT4573" t="str">
            <v>SD Reservado Mantenimiento Periódico IDU Circuito Movilidad EJECUCION SITP 2016 -</v>
          </cell>
          <cell r="AU4573">
            <v>0</v>
          </cell>
          <cell r="AV4573" t="str">
            <v>viable</v>
          </cell>
        </row>
        <row r="4574">
          <cell r="AP4574">
            <v>165974</v>
          </cell>
          <cell r="AQ4574">
            <v>10001901</v>
          </cell>
          <cell r="AR4574">
            <v>10</v>
          </cell>
          <cell r="AS4574">
            <v>42731</v>
          </cell>
          <cell r="AT4574" t="str">
            <v>SD Reservado Mantenimiento Periódico IDU Circuito Movilidad EJECUCION SITP 2016 -</v>
          </cell>
          <cell r="AU4574">
            <v>0</v>
          </cell>
          <cell r="AV4574" t="str">
            <v>viable</v>
          </cell>
        </row>
        <row r="4575">
          <cell r="AP4575">
            <v>165975</v>
          </cell>
          <cell r="AQ4575">
            <v>10001864</v>
          </cell>
          <cell r="AR4575">
            <v>10</v>
          </cell>
          <cell r="AS4575">
            <v>42731</v>
          </cell>
          <cell r="AT4575" t="str">
            <v>SD Reservado Mantenimiento Periódico IDU Circuito Movilidad EJECUCION SITP 2016 -</v>
          </cell>
          <cell r="AU4575">
            <v>0</v>
          </cell>
          <cell r="AV4575" t="str">
            <v>INTERVENCION UAERMV UMV-638-2013 Intervencion Acciones de Movilidad Fecha Reporte 22/12/2015</v>
          </cell>
        </row>
        <row r="4576">
          <cell r="AP4576">
            <v>165976</v>
          </cell>
          <cell r="AQ4576">
            <v>10001821</v>
          </cell>
          <cell r="AR4576">
            <v>10</v>
          </cell>
          <cell r="AS4576">
            <v>42731</v>
          </cell>
          <cell r="AT4576" t="str">
            <v>SD Reservado Mantenimiento Periódico IDU Circuito Movilidad EJECUCION SITP 2016 -</v>
          </cell>
          <cell r="AU4576">
            <v>0</v>
          </cell>
          <cell r="AV4576" t="str">
            <v>INTERVENCION UAERMV UMV-638-2013 Intervencion Acciones de Movilidad Fecha Reporte 22/12/2015</v>
          </cell>
        </row>
        <row r="4577">
          <cell r="AP4577">
            <v>165977</v>
          </cell>
          <cell r="AQ4577">
            <v>10001791</v>
          </cell>
          <cell r="AR4577">
            <v>10</v>
          </cell>
          <cell r="AS4577">
            <v>42731</v>
          </cell>
          <cell r="AT4577" t="str">
            <v>SD Reservado Mantenimiento Periódico IDU Circuito Movilidad EJECUCION SITP 2016 -</v>
          </cell>
          <cell r="AU4577">
            <v>0</v>
          </cell>
          <cell r="AV4577" t="str">
            <v>viable</v>
          </cell>
        </row>
        <row r="4578">
          <cell r="AP4578">
            <v>165978</v>
          </cell>
          <cell r="AQ4578">
            <v>10001756</v>
          </cell>
          <cell r="AR4578">
            <v>10</v>
          </cell>
          <cell r="AS4578">
            <v>42731</v>
          </cell>
          <cell r="AT4578" t="str">
            <v>SD Reservado Mantenimiento Rutinario IDU Circuito Movilidad EJECUCION SITP 2016 -</v>
          </cell>
          <cell r="AU4578">
            <v>0</v>
          </cell>
          <cell r="AV4578" t="str">
            <v>viable</v>
          </cell>
        </row>
        <row r="4579">
          <cell r="AP4579">
            <v>166026</v>
          </cell>
          <cell r="AQ4579">
            <v>10001743</v>
          </cell>
          <cell r="AR4579">
            <v>10</v>
          </cell>
          <cell r="AS4579">
            <v>42731</v>
          </cell>
          <cell r="AT4579" t="str">
            <v>SD Reservado Mantenimiento Rutinario IDU Circuito Movilidad EJECUCION SITP 2016 -</v>
          </cell>
          <cell r="AU4579">
            <v>0</v>
          </cell>
          <cell r="AV4579" t="str">
            <v>INTERVENCION UAERMV UMV-638-2013 Intervencion Acciones de Movilidad Fecha Reporte 22/12/2015</v>
          </cell>
        </row>
        <row r="4580">
          <cell r="AP4580">
            <v>166027</v>
          </cell>
          <cell r="AQ4580">
            <v>10001697</v>
          </cell>
          <cell r="AR4580">
            <v>10</v>
          </cell>
          <cell r="AS4580">
            <v>42731</v>
          </cell>
          <cell r="AT4580" t="str">
            <v>SD Reservado Mantenimiento Periódico IDU Circuito Movilidad EJECUCION SITP 2016 -</v>
          </cell>
          <cell r="AU4580">
            <v>0</v>
          </cell>
          <cell r="AV4580" t="str">
            <v>INTERVENCION UAERMV UMV-638-2013 Intervencion Acciones de Movilidad Fecha Reporte 22/12/2015</v>
          </cell>
        </row>
        <row r="4581">
          <cell r="AP4581">
            <v>166028</v>
          </cell>
          <cell r="AQ4581">
            <v>10001652</v>
          </cell>
          <cell r="AR4581">
            <v>10</v>
          </cell>
          <cell r="AS4581">
            <v>42731</v>
          </cell>
          <cell r="AT4581" t="str">
            <v>SD Reservado Mantenimiento Periódico IDU Circuito Movilidad EJECUCION SITP 2016 -</v>
          </cell>
          <cell r="AU4581">
            <v>0</v>
          </cell>
          <cell r="AV4581" t="str">
            <v>INTERVENCION UAERMV UMV-638-2013 Intervencion Acciones de Movilidad Fecha Reporte 22/12/2015</v>
          </cell>
        </row>
        <row r="4582">
          <cell r="AP4582">
            <v>166042</v>
          </cell>
          <cell r="AQ4582">
            <v>10001605</v>
          </cell>
          <cell r="AR4582">
            <v>10</v>
          </cell>
          <cell r="AS4582">
            <v>42731</v>
          </cell>
          <cell r="AT4582" t="str">
            <v>SD Reservado Mantenimiento Periódico IDU Circuito Movilidad EJECUCION SITP 2016 -</v>
          </cell>
          <cell r="AU4582">
            <v>0</v>
          </cell>
          <cell r="AV4582" t="str">
            <v>INTERVENCION UAERMV UMV-638-2013 Intervencion Acciones de Movilidad Fecha Reporte 22/12/2015</v>
          </cell>
        </row>
        <row r="4583">
          <cell r="AP4583">
            <v>166061</v>
          </cell>
          <cell r="AQ4583">
            <v>10001101</v>
          </cell>
          <cell r="AR4583">
            <v>10</v>
          </cell>
          <cell r="AS4583">
            <v>42667</v>
          </cell>
          <cell r="AT4583" t="str">
            <v>SD Terminado Rehabilitación UAERMV Local SD Intervenida 04/12/2015 Reporte depuración ejecución UMV-</v>
          </cell>
          <cell r="AU4583">
            <v>0</v>
          </cell>
          <cell r="AV4583" t="str">
            <v>INTERVENCION UAERMV-Rehabilitación</v>
          </cell>
        </row>
        <row r="4584">
          <cell r="AP4584">
            <v>166069</v>
          </cell>
          <cell r="AQ4584">
            <v>10001004</v>
          </cell>
          <cell r="AR4584">
            <v>10</v>
          </cell>
          <cell r="AS4584">
            <v>42361</v>
          </cell>
          <cell r="AT4584" t="str">
            <v>UMV-638-2013 Terminado Acciones de Movilidad UAERMV Circuito Movilidad  -</v>
          </cell>
          <cell r="AU4584">
            <v>0</v>
          </cell>
          <cell r="AV4584" t="str">
            <v>INTERVENCION UAERMV UMV-638-2013 Intervencion Acciones de Movilidad Fecha Reporte 22/12/2015</v>
          </cell>
        </row>
        <row r="4585">
          <cell r="AP4585">
            <v>166070</v>
          </cell>
          <cell r="AQ4585">
            <v>10000862</v>
          </cell>
          <cell r="AR4585">
            <v>10</v>
          </cell>
          <cell r="AS4585">
            <v>42361</v>
          </cell>
          <cell r="AT4585" t="str">
            <v>UMV-638-2013 Terminado Acciones de Movilidad UAERMV Circuito Movilidad  -</v>
          </cell>
          <cell r="AU4585">
            <v>0</v>
          </cell>
          <cell r="AV4585" t="str">
            <v>INTERVENCION UAERMV UMV-638-2013 Intervencion Acciones de Movilidad Fecha Reporte 22/12/2015</v>
          </cell>
        </row>
        <row r="4586">
          <cell r="AP4586">
            <v>166088</v>
          </cell>
          <cell r="AQ4586">
            <v>10000553</v>
          </cell>
          <cell r="AR4586">
            <v>10</v>
          </cell>
          <cell r="AS4586">
            <v>42342</v>
          </cell>
          <cell r="AT4586" t="str">
            <v>IDU-1724-2013 Excluido Construcción IDU Circuito Movilidad  --POLIZA ESTABILIDAD ACTIVA</v>
          </cell>
          <cell r="AU4586">
            <v>44364</v>
          </cell>
          <cell r="AV4586" t="str">
            <v>sc</v>
          </cell>
        </row>
        <row r="4587">
          <cell r="AP4587">
            <v>166140</v>
          </cell>
          <cell r="AQ4587">
            <v>10002543</v>
          </cell>
          <cell r="AR4587">
            <v>10</v>
          </cell>
          <cell r="AS4587">
            <v>42313</v>
          </cell>
          <cell r="AT4587" t="str">
            <v>IDU-74-2008 Terminado Construcción IDU Circuito Movilidad  -</v>
          </cell>
          <cell r="AU4587">
            <v>0</v>
          </cell>
          <cell r="AV4587" t="str">
            <v>INTERVENCION IDU IDU-74-2008 CONSTRUCCION</v>
          </cell>
        </row>
        <row r="4588">
          <cell r="AP4588">
            <v>166221</v>
          </cell>
          <cell r="AQ4588">
            <v>10002123</v>
          </cell>
          <cell r="AR4588">
            <v>10</v>
          </cell>
          <cell r="AS4588">
            <v>42361</v>
          </cell>
          <cell r="AT4588" t="str">
            <v>UMV-638-2013 Terminado Acciones de Movilidad UAERMV Local  -</v>
          </cell>
          <cell r="AU4588">
            <v>0</v>
          </cell>
          <cell r="AV4588" t="str">
            <v>sc</v>
          </cell>
        </row>
        <row r="4589">
          <cell r="AP4589">
            <v>166263</v>
          </cell>
          <cell r="AQ4589">
            <v>10002317</v>
          </cell>
          <cell r="AR4589">
            <v>10</v>
          </cell>
          <cell r="AS4589">
            <v>42361</v>
          </cell>
          <cell r="AT4589" t="str">
            <v>UMV-638-2013 Terminado Acciones de Movilidad UAERMV Circuito Movilidad  -</v>
          </cell>
          <cell r="AU4589">
            <v>0</v>
          </cell>
          <cell r="AV4589" t="str">
            <v>sc</v>
          </cell>
        </row>
        <row r="4590">
          <cell r="AP4590">
            <v>166279</v>
          </cell>
          <cell r="AQ4590">
            <v>10001900</v>
          </cell>
          <cell r="AR4590">
            <v>10</v>
          </cell>
          <cell r="AS4590">
            <v>42698</v>
          </cell>
          <cell r="AT4590" t="str">
            <v>FDLE-250-2014 Terminado Construcción FDL ENGATIVA Local SD -</v>
          </cell>
          <cell r="AU4590">
            <v>0</v>
          </cell>
          <cell r="AV4590" t="str">
            <v>sc</v>
          </cell>
        </row>
        <row r="4591">
          <cell r="AP4591">
            <v>166281</v>
          </cell>
          <cell r="AQ4591">
            <v>10001766</v>
          </cell>
          <cell r="AR4591">
            <v>10</v>
          </cell>
          <cell r="AS4591">
            <v>41481</v>
          </cell>
          <cell r="AT4591" t="str">
            <v>SD Terminado Mantenimiento Periódico UAERMV Local  -</v>
          </cell>
          <cell r="AU4591">
            <v>0</v>
          </cell>
          <cell r="AV4591" t="str">
            <v>sc</v>
          </cell>
        </row>
        <row r="4592">
          <cell r="AP4592">
            <v>166365</v>
          </cell>
          <cell r="AQ4592">
            <v>10001269</v>
          </cell>
          <cell r="AR4592">
            <v>10</v>
          </cell>
          <cell r="AS4592">
            <v>42637</v>
          </cell>
          <cell r="AT4592" t="str">
            <v>IDU-1702-2014 Terminado Diagnostico IDU Circuito Movilidad  Reporte Final-Calzada 2-POLIZA ESTABILIDAD Y CALIDAD ACTIVA</v>
          </cell>
          <cell r="AU4592">
            <v>44283</v>
          </cell>
          <cell r="AV4592" t="str">
            <v>POLIZA ESTABILIDAD Y CALIDAD IDU 1702/14</v>
          </cell>
        </row>
        <row r="4593">
          <cell r="AP4593">
            <v>166367</v>
          </cell>
          <cell r="AQ4593">
            <v>10001135</v>
          </cell>
          <cell r="AR4593">
            <v>10</v>
          </cell>
          <cell r="AS4593">
            <v>42637</v>
          </cell>
          <cell r="AT4593" t="str">
            <v>IDU-1702-2014 Terminado Diagnostico IDU Circuito Movilidad  Reporte Final-</v>
          </cell>
          <cell r="AU4593">
            <v>0</v>
          </cell>
          <cell r="AV4593" t="str">
            <v>sc</v>
          </cell>
        </row>
        <row r="4594">
          <cell r="AP4594">
            <v>166394</v>
          </cell>
          <cell r="AQ4594">
            <v>10001128</v>
          </cell>
          <cell r="AR4594">
            <v>10</v>
          </cell>
          <cell r="AS4594">
            <v>42342</v>
          </cell>
          <cell r="AT4594" t="str">
            <v>IDU-1878-2013 Excluido Construcción IDU Circuito Movilidad  --POLIZA ESTABILIDAD ACTIVA</v>
          </cell>
          <cell r="AU4594">
            <v>44364</v>
          </cell>
          <cell r="AV4594" t="str">
            <v>POLIZA ESTABILIDAD IDU 1878/13</v>
          </cell>
        </row>
        <row r="4595">
          <cell r="AP4595">
            <v>166395</v>
          </cell>
          <cell r="AQ4595">
            <v>10000968</v>
          </cell>
          <cell r="AR4595">
            <v>10</v>
          </cell>
          <cell r="AS4595">
            <v>42342</v>
          </cell>
          <cell r="AT4595" t="str">
            <v>IDU-1878-2013 Excluido Construcción IDU Circuito Movilidad  --POLIZA ESTABILIDAD ACTIVA</v>
          </cell>
          <cell r="AU4595">
            <v>44364</v>
          </cell>
          <cell r="AV4595" t="str">
            <v>POLIZA ESTABILIDAD IDU 1878/13</v>
          </cell>
        </row>
        <row r="4596">
          <cell r="AP4596">
            <v>166396</v>
          </cell>
          <cell r="AQ4596">
            <v>10000919</v>
          </cell>
          <cell r="AR4596">
            <v>10</v>
          </cell>
          <cell r="AS4596">
            <v>42342</v>
          </cell>
          <cell r="AT4596" t="str">
            <v>IDU-1878-2013 Excluido Construcción IDU Circuito Movilidad  --POLIZA ESTABILIDAD ACTIVA</v>
          </cell>
          <cell r="AU4596">
            <v>44364</v>
          </cell>
          <cell r="AV4596" t="str">
            <v>POLIZA ESTABILIDAD IDU 1878/13</v>
          </cell>
        </row>
        <row r="4597">
          <cell r="AP4597">
            <v>390986</v>
          </cell>
          <cell r="AQ4597">
            <v>9004156</v>
          </cell>
          <cell r="AR4597">
            <v>10</v>
          </cell>
          <cell r="AS4597">
            <v>42637</v>
          </cell>
          <cell r="AT4597" t="str">
            <v>IDU-1702-2014 Terminado Diagnostico IDU Circuito Movilidad  Reporte Final-</v>
          </cell>
          <cell r="AU4597">
            <v>0</v>
          </cell>
          <cell r="AV4597" t="str">
            <v>sc</v>
          </cell>
        </row>
        <row r="4598">
          <cell r="AP4598">
            <v>390989</v>
          </cell>
          <cell r="AQ4598">
            <v>9004157</v>
          </cell>
          <cell r="AR4598">
            <v>10</v>
          </cell>
          <cell r="AS4598">
            <v>42637</v>
          </cell>
          <cell r="AT4598" t="str">
            <v>IDU-1702-2014 Terminado Diagnostico IDU Circuito Movilidad  Reporte Final-</v>
          </cell>
          <cell r="AU4598">
            <v>0</v>
          </cell>
          <cell r="AV4598" t="str">
            <v>sc</v>
          </cell>
        </row>
        <row r="4599">
          <cell r="AP4599">
            <v>390992</v>
          </cell>
          <cell r="AQ4599">
            <v>9004158</v>
          </cell>
          <cell r="AR4599">
            <v>10</v>
          </cell>
          <cell r="AS4599">
            <v>42637</v>
          </cell>
          <cell r="AT4599" t="str">
            <v>IDU-1702-2014 Terminado Diagnostico IDU Circuito Movilidad  Reporte Final-</v>
          </cell>
          <cell r="AU4599">
            <v>0</v>
          </cell>
          <cell r="AV4599" t="str">
            <v>sc</v>
          </cell>
        </row>
        <row r="4600">
          <cell r="AP4600">
            <v>390995</v>
          </cell>
          <cell r="AQ4600">
            <v>9004159</v>
          </cell>
          <cell r="AR4600">
            <v>10</v>
          </cell>
          <cell r="AS4600">
            <v>42637</v>
          </cell>
          <cell r="AT4600" t="str">
            <v>IDU-1702-2014 Terminado Diagnostico IDU Circuito Movilidad  Reporte Final-Anden3-POLIZA ESTABILIDAD ACTIVA</v>
          </cell>
          <cell r="AU4600">
            <v>43600</v>
          </cell>
          <cell r="AV4600" t="str">
            <v>sc</v>
          </cell>
        </row>
        <row r="4601">
          <cell r="AP4601">
            <v>390998</v>
          </cell>
          <cell r="AQ4601">
            <v>9004160</v>
          </cell>
          <cell r="AR4601">
            <v>10</v>
          </cell>
          <cell r="AS4601">
            <v>42637</v>
          </cell>
          <cell r="AT4601" t="str">
            <v>IDU-1702-2014 Terminado Diagnostico IDU Circuito Movilidad  Reporte Final-</v>
          </cell>
          <cell r="AU4601">
            <v>0</v>
          </cell>
          <cell r="AV4601" t="str">
            <v>sc</v>
          </cell>
        </row>
        <row r="4602">
          <cell r="AP4602">
            <v>390998</v>
          </cell>
          <cell r="AQ4602">
            <v>9004160</v>
          </cell>
          <cell r="AR4602">
            <v>10</v>
          </cell>
          <cell r="AS4602">
            <v>42313</v>
          </cell>
          <cell r="AT4602" t="str">
            <v>IDU-2128-2013 Terminado Acciones de Movilidad IDU Circuito Movilidad  -</v>
          </cell>
          <cell r="AU4602">
            <v>0</v>
          </cell>
          <cell r="AV4602" t="str">
            <v>sc</v>
          </cell>
        </row>
        <row r="4603">
          <cell r="AP4603">
            <v>472162</v>
          </cell>
          <cell r="AQ4603">
            <v>10000028</v>
          </cell>
          <cell r="AR4603">
            <v>10</v>
          </cell>
          <cell r="AS4603">
            <v>42637</v>
          </cell>
          <cell r="AT4603" t="str">
            <v>IDU-1702-2014 Terminado Rehabilitación IDU Circuito Movilidad  Reporte Final-Calzada 2-POLIZA ESTABILIDAD Y CALIDAD ACTIVA</v>
          </cell>
          <cell r="AU4603">
            <v>44283</v>
          </cell>
          <cell r="AV4603" t="str">
            <v>POLIZA ESTABILIDAD Y CALIDAD ACTIVA IDU 1702/14</v>
          </cell>
        </row>
        <row r="4604">
          <cell r="AP4604">
            <v>472169</v>
          </cell>
          <cell r="AQ4604">
            <v>10009975</v>
          </cell>
          <cell r="AR4604">
            <v>10</v>
          </cell>
          <cell r="AS4604">
            <v>42313</v>
          </cell>
          <cell r="AT4604" t="str">
            <v>IDU-74-2008 Terminado Rehabilitación IDU Circuito Movilidad  -</v>
          </cell>
          <cell r="AU4604">
            <v>0</v>
          </cell>
          <cell r="AV4604" t="str">
            <v>sc</v>
          </cell>
        </row>
        <row r="4605">
          <cell r="AP4605">
            <v>472171</v>
          </cell>
          <cell r="AQ4605">
            <v>10009977</v>
          </cell>
          <cell r="AR4605">
            <v>10</v>
          </cell>
          <cell r="AS4605">
            <v>42698</v>
          </cell>
          <cell r="AT4605" t="str">
            <v>FDLE-087-2013 Terminado Mantenimiento Periódico FDL ENGATIVA Circuito Movilidad SD -</v>
          </cell>
          <cell r="AU4605">
            <v>0</v>
          </cell>
          <cell r="AV4605" t="str">
            <v>sc</v>
          </cell>
        </row>
        <row r="4606">
          <cell r="AP4606">
            <v>472199</v>
          </cell>
          <cell r="AQ4606">
            <v>10010026</v>
          </cell>
          <cell r="AR4606">
            <v>10</v>
          </cell>
          <cell r="AS4606">
            <v>42361</v>
          </cell>
          <cell r="AT4606" t="str">
            <v>UMV-638-2013 Terminado Acciones de Movilidad UAERMV Circuito Movilidad  -</v>
          </cell>
          <cell r="AU4606">
            <v>0</v>
          </cell>
          <cell r="AV4606" t="str">
            <v>sc</v>
          </cell>
        </row>
        <row r="4607">
          <cell r="AP4607">
            <v>472203</v>
          </cell>
          <cell r="AQ4607">
            <v>10010030</v>
          </cell>
          <cell r="AR4607">
            <v>10</v>
          </cell>
          <cell r="AS4607">
            <v>42361</v>
          </cell>
          <cell r="AT4607" t="str">
            <v>UMV-638-2013 Terminado Acciones de Movilidad UAERMV Circuito Movilidad  -</v>
          </cell>
          <cell r="AU4607">
            <v>0</v>
          </cell>
          <cell r="AV4607" t="str">
            <v>sc</v>
          </cell>
        </row>
        <row r="4608">
          <cell r="AP4608">
            <v>472208</v>
          </cell>
          <cell r="AQ4608">
            <v>10010035</v>
          </cell>
          <cell r="AR4608">
            <v>10</v>
          </cell>
          <cell r="AS4608">
            <v>42361</v>
          </cell>
          <cell r="AT4608" t="str">
            <v>UMV-638-2013 Terminado Acciones de Movilidad UAERMV Circuito Movilidad  -</v>
          </cell>
          <cell r="AU4608">
            <v>0</v>
          </cell>
          <cell r="AV4608" t="str">
            <v>sc</v>
          </cell>
        </row>
        <row r="4609">
          <cell r="AP4609">
            <v>472209</v>
          </cell>
          <cell r="AQ4609">
            <v>10010036</v>
          </cell>
          <cell r="AR4609">
            <v>10</v>
          </cell>
          <cell r="AS4609">
            <v>42361</v>
          </cell>
          <cell r="AT4609" t="str">
            <v>UMV-638-2013 Terminado Acciones de Movilidad UAERMV Circuito Movilidad  -</v>
          </cell>
          <cell r="AU4609">
            <v>0</v>
          </cell>
          <cell r="AV4609" t="str">
            <v>sc</v>
          </cell>
        </row>
        <row r="4610">
          <cell r="AP4610">
            <v>472212</v>
          </cell>
          <cell r="AQ4610">
            <v>10010039</v>
          </cell>
          <cell r="AR4610">
            <v>10</v>
          </cell>
          <cell r="AS4610">
            <v>42313</v>
          </cell>
          <cell r="AT4610" t="str">
            <v>IDU-74-2008 Terminado Rehabilitación IDU Circuito Movilidad  -</v>
          </cell>
          <cell r="AU4610">
            <v>0</v>
          </cell>
          <cell r="AV4610" t="str">
            <v>sc</v>
          </cell>
        </row>
        <row r="4611">
          <cell r="AP4611">
            <v>472216</v>
          </cell>
          <cell r="AQ4611">
            <v>10010042</v>
          </cell>
          <cell r="AR4611">
            <v>10</v>
          </cell>
          <cell r="AS4611">
            <v>42361</v>
          </cell>
          <cell r="AT4611" t="str">
            <v>UMV-638-2013 Terminado Acciones de Movilidad UAERMV Circuito Movilidad  -</v>
          </cell>
          <cell r="AU4611">
            <v>0</v>
          </cell>
          <cell r="AV4611" t="str">
            <v>sc</v>
          </cell>
        </row>
        <row r="4612">
          <cell r="AP4612">
            <v>472217</v>
          </cell>
          <cell r="AQ4612">
            <v>10010042</v>
          </cell>
          <cell r="AR4612">
            <v>10</v>
          </cell>
          <cell r="AS4612">
            <v>42361</v>
          </cell>
          <cell r="AT4612" t="str">
            <v>UMV-638-2013 Terminado Acciones de Movilidad UAERMV Circuito Movilidad  -</v>
          </cell>
          <cell r="AU4612">
            <v>0</v>
          </cell>
          <cell r="AV4612" t="str">
            <v>sc</v>
          </cell>
        </row>
        <row r="4613">
          <cell r="AP4613">
            <v>472222</v>
          </cell>
          <cell r="AQ4613">
            <v>10010048</v>
          </cell>
          <cell r="AR4613">
            <v>10</v>
          </cell>
          <cell r="AS4613">
            <v>42698</v>
          </cell>
          <cell r="AT4613" t="str">
            <v>FDLE-087-2013 Terminado Mantenimiento Periódico FDL ENGATIVA Circuito Movilidad SD -</v>
          </cell>
          <cell r="AU4613">
            <v>0</v>
          </cell>
          <cell r="AV4613" t="str">
            <v>sc</v>
          </cell>
        </row>
        <row r="4614">
          <cell r="AP4614">
            <v>472235</v>
          </cell>
          <cell r="AQ4614">
            <v>10010062</v>
          </cell>
          <cell r="AR4614">
            <v>10</v>
          </cell>
          <cell r="AS4614">
            <v>42361</v>
          </cell>
          <cell r="AT4614" t="str">
            <v>UMV-638-2013 Terminado Acciones de Movilidad UAERMV Circuito Movilidad  -Calzada 2-POLIZA ESTABILIDAD Y CALIDAD ACTIVA</v>
          </cell>
          <cell r="AU4614">
            <v>44283</v>
          </cell>
          <cell r="AV4614" t="str">
            <v>sc</v>
          </cell>
        </row>
        <row r="4615">
          <cell r="AP4615">
            <v>472236</v>
          </cell>
          <cell r="AQ4615">
            <v>10010062</v>
          </cell>
          <cell r="AR4615">
            <v>10</v>
          </cell>
          <cell r="AS4615">
            <v>42361</v>
          </cell>
          <cell r="AT4615" t="str">
            <v>UMV-638-2013 Terminado Acciones de Movilidad UAERMV Circuito Movilidad  -Calzada 2-POLIZA ESTABILIDAD Y CALIDAD ACTIVA</v>
          </cell>
          <cell r="AU4615">
            <v>44283</v>
          </cell>
          <cell r="AV4615" t="str">
            <v>sc</v>
          </cell>
        </row>
        <row r="4616">
          <cell r="AP4616">
            <v>472237</v>
          </cell>
          <cell r="AQ4616">
            <v>10010063</v>
          </cell>
          <cell r="AR4616">
            <v>10</v>
          </cell>
          <cell r="AS4616">
            <v>42361</v>
          </cell>
          <cell r="AT4616" t="str">
            <v>UMV-638-2013 Terminado Acciones de Movilidad UAERMV Circuito Movilidad  -</v>
          </cell>
          <cell r="AU4616">
            <v>0</v>
          </cell>
          <cell r="AV4616" t="str">
            <v>sc</v>
          </cell>
        </row>
        <row r="4617">
          <cell r="AP4617">
            <v>472238</v>
          </cell>
          <cell r="AQ4617">
            <v>10010063</v>
          </cell>
          <cell r="AR4617">
            <v>10</v>
          </cell>
          <cell r="AS4617">
            <v>42723</v>
          </cell>
          <cell r="AT4617" t="str">
            <v>SD Terminado Mantenimiento Rutinario UAERMV Circuito Movilidad SD -</v>
          </cell>
          <cell r="AU4617">
            <v>0</v>
          </cell>
          <cell r="AV4617" t="str">
            <v>sc</v>
          </cell>
        </row>
        <row r="4618">
          <cell r="AP4618">
            <v>472261</v>
          </cell>
          <cell r="AQ4618">
            <v>10010088</v>
          </cell>
          <cell r="AR4618">
            <v>10</v>
          </cell>
          <cell r="AS4618">
            <v>42695</v>
          </cell>
          <cell r="AT4618" t="str">
            <v>FDLE-019-2015 Terminado Construcción FDL ENGATIVA Circuito Movilidad SD -</v>
          </cell>
          <cell r="AU4618">
            <v>0</v>
          </cell>
          <cell r="AV4618" t="str">
            <v>sc</v>
          </cell>
        </row>
        <row r="4619">
          <cell r="AP4619">
            <v>472262</v>
          </cell>
          <cell r="AQ4619">
            <v>10010088</v>
          </cell>
          <cell r="AR4619">
            <v>10</v>
          </cell>
          <cell r="AS4619">
            <v>42695</v>
          </cell>
          <cell r="AT4619" t="str">
            <v>FDLE-019-2015 Terminado Construcción FDL ENGATIVA Circuito Movilidad SD -</v>
          </cell>
          <cell r="AU4619">
            <v>0</v>
          </cell>
          <cell r="AV4619" t="str">
            <v>sc</v>
          </cell>
        </row>
        <row r="4620">
          <cell r="AP4620">
            <v>472274</v>
          </cell>
          <cell r="AQ4620">
            <v>10010101</v>
          </cell>
          <cell r="AR4620">
            <v>10</v>
          </cell>
          <cell r="AS4620">
            <v>42313</v>
          </cell>
          <cell r="AT4620" t="str">
            <v>IDU-74-2008 Terminado Rehabilitación IDU Circuito Movilidad  -</v>
          </cell>
          <cell r="AU4620">
            <v>0</v>
          </cell>
          <cell r="AV4620" t="str">
            <v>sc</v>
          </cell>
        </row>
        <row r="4621">
          <cell r="AP4621">
            <v>472599</v>
          </cell>
          <cell r="AQ4621">
            <v>13002496</v>
          </cell>
          <cell r="AR4621">
            <v>10</v>
          </cell>
          <cell r="AS4621">
            <v>42313</v>
          </cell>
          <cell r="AT4621" t="str">
            <v>IDU-1810-2013 Terminado Mantenimiento Periódico IDU Circuito Movilidad  -</v>
          </cell>
          <cell r="AU4621">
            <v>0</v>
          </cell>
          <cell r="AV4621" t="str">
            <v>sc</v>
          </cell>
        </row>
        <row r="4622">
          <cell r="AP4622">
            <v>508837</v>
          </cell>
          <cell r="AQ4622">
            <v>10008746</v>
          </cell>
          <cell r="AR4622">
            <v>10</v>
          </cell>
          <cell r="AS4622">
            <v>42313</v>
          </cell>
          <cell r="AT4622" t="str">
            <v>IDU-74-2008 Terminado Mantenimiento Rutinario IDU Circuito Movilidad  -</v>
          </cell>
          <cell r="AU4622">
            <v>0</v>
          </cell>
          <cell r="AV4622" t="str">
            <v>INTERVENCION IDU IDU-74-2008 Acciones de Movilidad Fecha Reporte 4/11/2015</v>
          </cell>
        </row>
        <row r="4623">
          <cell r="AP4623">
            <v>509518</v>
          </cell>
          <cell r="AQ4623">
            <v>10001936</v>
          </cell>
          <cell r="AR4623">
            <v>10</v>
          </cell>
          <cell r="AS4623">
            <v>42313</v>
          </cell>
          <cell r="AT4623" t="str">
            <v>IDU-1815-2013 Terminado Acciones de Movilidad IDU Arterial  -</v>
          </cell>
          <cell r="AV4623" t="str">
            <v>sc</v>
          </cell>
        </row>
        <row r="4624">
          <cell r="AP4624">
            <v>509520</v>
          </cell>
          <cell r="AQ4624">
            <v>10001936</v>
          </cell>
          <cell r="AR4624">
            <v>10</v>
          </cell>
          <cell r="AS4624">
            <v>42313</v>
          </cell>
          <cell r="AT4624" t="str">
            <v>IDU-1815-2013 Terminado Acciones de Movilidad IDU Arterial  -</v>
          </cell>
          <cell r="AV4624" t="str">
            <v>sc</v>
          </cell>
        </row>
        <row r="4625">
          <cell r="AP4625">
            <v>509523</v>
          </cell>
          <cell r="AQ4625">
            <v>10002724</v>
          </cell>
          <cell r="AR4625">
            <v>10</v>
          </cell>
          <cell r="AS4625">
            <v>42313</v>
          </cell>
          <cell r="AT4625" t="str">
            <v>IDU-1815-2013 Terminado Acciones de Movilidad IDU Arterial  -</v>
          </cell>
          <cell r="AV4625" t="str">
            <v>sc</v>
          </cell>
        </row>
        <row r="4626">
          <cell r="AP4626">
            <v>509525</v>
          </cell>
          <cell r="AQ4626">
            <v>10002724</v>
          </cell>
          <cell r="AR4626">
            <v>10</v>
          </cell>
          <cell r="AS4626">
            <v>42313</v>
          </cell>
          <cell r="AT4626" t="str">
            <v>IDU-1815-2013 Terminado Acciones de Movilidad IDU Arterial  -</v>
          </cell>
          <cell r="AV4626" t="str">
            <v>sc</v>
          </cell>
        </row>
        <row r="4627">
          <cell r="AP4627">
            <v>509528</v>
          </cell>
          <cell r="AQ4627">
            <v>10002629</v>
          </cell>
          <cell r="AR4627">
            <v>10</v>
          </cell>
          <cell r="AS4627">
            <v>42313</v>
          </cell>
          <cell r="AT4627" t="str">
            <v>IDU-1815-2013 Terminado Acciones de Movilidad IDU Arterial  -</v>
          </cell>
          <cell r="AV4627" t="str">
            <v>sc</v>
          </cell>
        </row>
        <row r="4628">
          <cell r="AP4628">
            <v>509533</v>
          </cell>
          <cell r="AQ4628">
            <v>10002503</v>
          </cell>
          <cell r="AR4628">
            <v>10</v>
          </cell>
          <cell r="AS4628">
            <v>42313</v>
          </cell>
          <cell r="AT4628" t="str">
            <v>IDU-1815-2013 Terminado Acciones de Movilidad IDU Arterial  -</v>
          </cell>
          <cell r="AV4628" t="str">
            <v>sc</v>
          </cell>
        </row>
        <row r="4629">
          <cell r="AP4629">
            <v>509548</v>
          </cell>
          <cell r="AQ4629">
            <v>10001737</v>
          </cell>
          <cell r="AR4629">
            <v>10</v>
          </cell>
          <cell r="AS4629">
            <v>42313</v>
          </cell>
          <cell r="AT4629" t="str">
            <v>IDU-1815-2013 Terminado Acciones de Movilidad IDU Arterial  -</v>
          </cell>
          <cell r="AV4629" t="str">
            <v>sc</v>
          </cell>
        </row>
        <row r="4630">
          <cell r="AP4630">
            <v>509550</v>
          </cell>
          <cell r="AQ4630">
            <v>10001737</v>
          </cell>
          <cell r="AR4630">
            <v>10</v>
          </cell>
          <cell r="AS4630">
            <v>42313</v>
          </cell>
          <cell r="AT4630" t="str">
            <v>IDU-1815-2013 Terminado Acciones de Movilidad IDU Arterial  -</v>
          </cell>
          <cell r="AV4630" t="str">
            <v>sc</v>
          </cell>
        </row>
        <row r="4631">
          <cell r="AP4631">
            <v>509553</v>
          </cell>
          <cell r="AQ4631">
            <v>10001583</v>
          </cell>
          <cell r="AR4631">
            <v>10</v>
          </cell>
          <cell r="AS4631">
            <v>41519</v>
          </cell>
          <cell r="AT4631" t="str">
            <v>SD Terminado Mantenimiento Periódico UAERMV Arterial  -</v>
          </cell>
          <cell r="AV4631" t="str">
            <v>sc</v>
          </cell>
        </row>
        <row r="4632">
          <cell r="AP4632">
            <v>509555</v>
          </cell>
          <cell r="AQ4632">
            <v>10001583</v>
          </cell>
          <cell r="AR4632">
            <v>10</v>
          </cell>
          <cell r="AS4632">
            <v>41519</v>
          </cell>
          <cell r="AT4632" t="str">
            <v>SD Terminado Mantenimiento Periódico UAERMV Arterial  -</v>
          </cell>
          <cell r="AV4632" t="str">
            <v>sc</v>
          </cell>
        </row>
        <row r="4633">
          <cell r="AP4633">
            <v>509607</v>
          </cell>
          <cell r="AQ4633">
            <v>10010140</v>
          </cell>
          <cell r="AR4633">
            <v>10</v>
          </cell>
          <cell r="AS4633">
            <v>42412</v>
          </cell>
          <cell r="AT4633" t="str">
            <v>IDU-1806-2015 Contratado Mantenimiento Periódico IDU Arterial BRIGADA DE REACCIÓN VIAL -Calzada4-6-8 Sep5-7-POLIZA ESTABILIDAD ACTIVA</v>
          </cell>
          <cell r="AV4633" t="str">
            <v>sc</v>
          </cell>
        </row>
        <row r="4634">
          <cell r="AP4634">
            <v>509609</v>
          </cell>
          <cell r="AQ4634">
            <v>10010140</v>
          </cell>
          <cell r="AR4634">
            <v>10</v>
          </cell>
          <cell r="AS4634">
            <v>42412</v>
          </cell>
          <cell r="AT4634" t="str">
            <v>IDU-1806-2015 Contratado Mantenimiento Periódico IDU Arterial BRIGADA DE REACCIÓN VIAL -Calzada4-6-8 Sep5-7-POLIZA ESTABILIDAD ACTIVA</v>
          </cell>
          <cell r="AV4634" t="str">
            <v>sc</v>
          </cell>
        </row>
        <row r="4635">
          <cell r="AP4635">
            <v>509611</v>
          </cell>
          <cell r="AQ4635">
            <v>10010140</v>
          </cell>
          <cell r="AR4635">
            <v>10</v>
          </cell>
          <cell r="AS4635">
            <v>42412</v>
          </cell>
          <cell r="AT4635" t="str">
            <v>IDU-1806-2015 Contratado Mantenimiento Periódico IDU Arterial BRIGADA DE REACCIÓN VIAL -Calzada4-6-8 Sep5-7-POLIZA ESTABILIDAD ACTIVA</v>
          </cell>
          <cell r="AV4635" t="str">
            <v>sc</v>
          </cell>
        </row>
        <row r="4636">
          <cell r="AP4636">
            <v>510233</v>
          </cell>
          <cell r="AQ4636">
            <v>10003127</v>
          </cell>
          <cell r="AR4636">
            <v>10</v>
          </cell>
          <cell r="AS4636">
            <v>42698</v>
          </cell>
          <cell r="AT4636" t="str">
            <v>FDLE-087-2013 Terminado Mantenimiento Periódico FDL ENGATIVA Circuito Movilidad SD -</v>
          </cell>
          <cell r="AV4636" t="str">
            <v>sc</v>
          </cell>
        </row>
        <row r="4637">
          <cell r="AP4637">
            <v>510235</v>
          </cell>
          <cell r="AQ4637">
            <v>10003127</v>
          </cell>
          <cell r="AR4637">
            <v>10</v>
          </cell>
          <cell r="AS4637">
            <v>42698</v>
          </cell>
          <cell r="AT4637" t="str">
            <v>FDLE-087-2013 Terminado Mantenimiento Periódico FDL ENGATIVA Circuito Movilidad SD -</v>
          </cell>
          <cell r="AV4637" t="str">
            <v>sc</v>
          </cell>
        </row>
        <row r="4638">
          <cell r="AP4638">
            <v>510238</v>
          </cell>
          <cell r="AQ4638">
            <v>10002828</v>
          </cell>
          <cell r="AR4638">
            <v>10</v>
          </cell>
          <cell r="AS4638">
            <v>42361</v>
          </cell>
          <cell r="AT4638" t="str">
            <v>UMV-638-2013 Terminado Acciones de Movilidad UAERMV Circuito Movilidad  -</v>
          </cell>
          <cell r="AV4638" t="str">
            <v>sc</v>
          </cell>
        </row>
        <row r="4639">
          <cell r="AP4639">
            <v>510240</v>
          </cell>
          <cell r="AQ4639">
            <v>10002828</v>
          </cell>
          <cell r="AR4639">
            <v>10</v>
          </cell>
          <cell r="AS4639">
            <v>42361</v>
          </cell>
          <cell r="AT4639" t="str">
            <v>UMV-638-2013 Terminado Acciones de Movilidad UAERMV Circuito Movilidad  -</v>
          </cell>
          <cell r="AV4639" t="str">
            <v>sc</v>
          </cell>
        </row>
        <row r="4640">
          <cell r="AP4640">
            <v>510243</v>
          </cell>
          <cell r="AQ4640">
            <v>10003396</v>
          </cell>
          <cell r="AR4640">
            <v>10</v>
          </cell>
          <cell r="AS4640">
            <v>42698</v>
          </cell>
          <cell r="AT4640" t="str">
            <v>FDLE-087-2013 Terminado Mantenimiento Periódico FDL ENGATIVA Circuito Movilidad SD -</v>
          </cell>
          <cell r="AV4640" t="str">
            <v>sc</v>
          </cell>
        </row>
        <row r="4641">
          <cell r="AP4641">
            <v>510245</v>
          </cell>
          <cell r="AQ4641">
            <v>10003396</v>
          </cell>
          <cell r="AR4641">
            <v>10</v>
          </cell>
          <cell r="AS4641">
            <v>42698</v>
          </cell>
          <cell r="AT4641" t="str">
            <v>FDLE-087-2013 Terminado Mantenimiento Periódico FDL ENGATIVA Circuito Movilidad SD -</v>
          </cell>
          <cell r="AV4641" t="str">
            <v>sc</v>
          </cell>
        </row>
        <row r="4642">
          <cell r="AP4642">
            <v>510266</v>
          </cell>
          <cell r="AQ4642">
            <v>10002718</v>
          </cell>
          <cell r="AR4642">
            <v>10</v>
          </cell>
          <cell r="AS4642">
            <v>42361</v>
          </cell>
          <cell r="AT4642" t="str">
            <v>UMV-638-2013 Terminado Acciones de Movilidad UAERMV Circuito Movilidad  -</v>
          </cell>
          <cell r="AV4642" t="str">
            <v>sc</v>
          </cell>
        </row>
        <row r="4643">
          <cell r="AP4643">
            <v>510268</v>
          </cell>
          <cell r="AQ4643">
            <v>10002718</v>
          </cell>
          <cell r="AR4643">
            <v>10</v>
          </cell>
          <cell r="AS4643">
            <v>42361</v>
          </cell>
          <cell r="AT4643" t="str">
            <v>UMV-638-2013 Terminado Acciones de Movilidad UAERMV Circuito Movilidad  -</v>
          </cell>
          <cell r="AV4643" t="str">
            <v>sc</v>
          </cell>
        </row>
        <row r="4644">
          <cell r="AP4644">
            <v>510983</v>
          </cell>
          <cell r="AQ4644">
            <v>10006817</v>
          </cell>
          <cell r="AR4644">
            <v>10</v>
          </cell>
          <cell r="AS4644">
            <v>42768</v>
          </cell>
          <cell r="AT4644" t="str">
            <v>SD Reservado Acciones de Movilidad UAERMV Circuito Movilidad Salvando Vidas -</v>
          </cell>
          <cell r="AV4644" t="str">
            <v>viable</v>
          </cell>
        </row>
        <row r="4645">
          <cell r="AP4645">
            <v>511008</v>
          </cell>
          <cell r="AQ4645">
            <v>10006752</v>
          </cell>
          <cell r="AR4645">
            <v>10</v>
          </cell>
          <cell r="AS4645">
            <v>42768</v>
          </cell>
          <cell r="AT4645" t="str">
            <v>SD Reservado Acciones de Movilidad UAERMV Circuito Movilidad Salvando Vidas -</v>
          </cell>
          <cell r="AV4645" t="str">
            <v>viable</v>
          </cell>
        </row>
        <row r="4646">
          <cell r="AP4646">
            <v>511013</v>
          </cell>
          <cell r="AQ4646">
            <v>10006534</v>
          </cell>
          <cell r="AR4646">
            <v>10</v>
          </cell>
          <cell r="AS4646">
            <v>42768</v>
          </cell>
          <cell r="AT4646" t="str">
            <v>SD Reservado Acciones de Movilidad UAERMV Circuito Movilidad Salvando Vidas -</v>
          </cell>
          <cell r="AV4646" t="str">
            <v>sc</v>
          </cell>
        </row>
        <row r="4647">
          <cell r="AP4647">
            <v>511030</v>
          </cell>
          <cell r="AQ4647">
            <v>10002602</v>
          </cell>
          <cell r="AR4647">
            <v>10</v>
          </cell>
          <cell r="AS4647">
            <v>42361</v>
          </cell>
          <cell r="AT4647" t="str">
            <v>UMV-638-2013 Terminado Acciones de Movilidad UAERMV Circuito Movilidad  -</v>
          </cell>
          <cell r="AV4647" t="str">
            <v>sc</v>
          </cell>
        </row>
        <row r="4648">
          <cell r="AP4648">
            <v>511033</v>
          </cell>
          <cell r="AQ4648">
            <v>10002379</v>
          </cell>
          <cell r="AR4648">
            <v>10</v>
          </cell>
          <cell r="AS4648">
            <v>42313</v>
          </cell>
          <cell r="AT4648" t="str">
            <v>IDU-74-2008 Terminado Rehabilitación IDU Intermedia  -</v>
          </cell>
          <cell r="AV4648" t="str">
            <v>sc</v>
          </cell>
        </row>
        <row r="4649">
          <cell r="AP4649">
            <v>511212</v>
          </cell>
          <cell r="AQ4649">
            <v>10009385</v>
          </cell>
          <cell r="AR4649">
            <v>10</v>
          </cell>
          <cell r="AS4649">
            <v>42768</v>
          </cell>
          <cell r="AT4649" t="str">
            <v>SD Reservado Acciones de Movilidad UAERMV Circuito Movilidad Salvando Vidas -</v>
          </cell>
          <cell r="AV4649" t="str">
            <v>sc</v>
          </cell>
        </row>
        <row r="4650">
          <cell r="AP4650">
            <v>511242</v>
          </cell>
          <cell r="AQ4650">
            <v>10009414</v>
          </cell>
          <cell r="AR4650">
            <v>10</v>
          </cell>
          <cell r="AS4650">
            <v>42768</v>
          </cell>
          <cell r="AT4650" t="str">
            <v>SD Reservado Acciones de Movilidad UAERMV Circuito Movilidad Salvando Vidas -</v>
          </cell>
          <cell r="AV4650" t="str">
            <v>sc</v>
          </cell>
        </row>
        <row r="4651">
          <cell r="AP4651">
            <v>511244</v>
          </cell>
          <cell r="AQ4651">
            <v>10009414</v>
          </cell>
          <cell r="AR4651">
            <v>10</v>
          </cell>
          <cell r="AS4651">
            <v>42768</v>
          </cell>
          <cell r="AT4651" t="str">
            <v>SD Reservado Acciones de Movilidad UAERMV Circuito Movilidad Salvando Vidas -</v>
          </cell>
          <cell r="AV4651" t="str">
            <v>sc</v>
          </cell>
        </row>
        <row r="4652">
          <cell r="AP4652">
            <v>511252</v>
          </cell>
          <cell r="AQ4652">
            <v>10009311</v>
          </cell>
          <cell r="AR4652">
            <v>10</v>
          </cell>
          <cell r="AS4652">
            <v>42768</v>
          </cell>
          <cell r="AT4652" t="str">
            <v>SD Reservado Acciones de Movilidad UAERMV Circuito Movilidad Salvando Vidas -</v>
          </cell>
          <cell r="AV4652" t="str">
            <v>sc</v>
          </cell>
        </row>
        <row r="4653">
          <cell r="AP4653">
            <v>511267</v>
          </cell>
          <cell r="AQ4653">
            <v>10009284</v>
          </cell>
          <cell r="AR4653">
            <v>10</v>
          </cell>
          <cell r="AS4653">
            <v>42768</v>
          </cell>
          <cell r="AT4653" t="str">
            <v>SD Reservado Acciones de Movilidad UAERMV Circuito Movilidad Salvando Vidas -</v>
          </cell>
          <cell r="AV4653" t="str">
            <v>sc</v>
          </cell>
        </row>
        <row r="4654">
          <cell r="AP4654">
            <v>511269</v>
          </cell>
          <cell r="AQ4654">
            <v>10009284</v>
          </cell>
          <cell r="AR4654">
            <v>10</v>
          </cell>
          <cell r="AS4654">
            <v>42768</v>
          </cell>
          <cell r="AT4654" t="str">
            <v>SD Reservado Acciones de Movilidad UAERMV Circuito Movilidad Salvando Vidas -</v>
          </cell>
          <cell r="AV4654" t="str">
            <v>sc</v>
          </cell>
        </row>
        <row r="4655">
          <cell r="AP4655">
            <v>511272</v>
          </cell>
          <cell r="AQ4655">
            <v>10009367</v>
          </cell>
          <cell r="AR4655">
            <v>10</v>
          </cell>
          <cell r="AS4655">
            <v>42768</v>
          </cell>
          <cell r="AT4655" t="str">
            <v>SD Reservado Acciones de Movilidad UAERMV Circuito Movilidad Salvando Vidas -</v>
          </cell>
          <cell r="AV4655" t="str">
            <v>sc</v>
          </cell>
        </row>
        <row r="4656">
          <cell r="AP4656">
            <v>511510</v>
          </cell>
          <cell r="AQ4656">
            <v>10009648</v>
          </cell>
          <cell r="AR4656">
            <v>10</v>
          </cell>
          <cell r="AS4656">
            <v>42313</v>
          </cell>
          <cell r="AT4656" t="str">
            <v>IDU-74-2008 Terminado Acciones de Movilidad IDU Arterial  -</v>
          </cell>
          <cell r="AV4656" t="str">
            <v>sc</v>
          </cell>
        </row>
        <row r="4657">
          <cell r="AP4657">
            <v>511515</v>
          </cell>
          <cell r="AQ4657">
            <v>10009551</v>
          </cell>
          <cell r="AR4657">
            <v>10</v>
          </cell>
          <cell r="AS4657">
            <v>41464</v>
          </cell>
          <cell r="AT4657" t="str">
            <v>SD Terminado Acciones de Movilidad UAERMV Arterial  -</v>
          </cell>
          <cell r="AV4657" t="str">
            <v>sc</v>
          </cell>
        </row>
        <row r="4658">
          <cell r="AP4658">
            <v>511517</v>
          </cell>
          <cell r="AQ4658">
            <v>10009551</v>
          </cell>
          <cell r="AR4658">
            <v>10</v>
          </cell>
          <cell r="AS4658">
            <v>41464</v>
          </cell>
          <cell r="AT4658" t="str">
            <v>SD Terminado Acciones de Movilidad UAERMV Arterial  -</v>
          </cell>
          <cell r="AV4658" t="str">
            <v>sc</v>
          </cell>
        </row>
        <row r="4659">
          <cell r="AP4659">
            <v>511522</v>
          </cell>
          <cell r="AQ4659">
            <v>10009582</v>
          </cell>
          <cell r="AR4659">
            <v>10</v>
          </cell>
          <cell r="AS4659">
            <v>42313</v>
          </cell>
          <cell r="AT4659" t="str">
            <v>IDU-74-2008 Terminado Acciones de Movilidad IDU Arterial  -</v>
          </cell>
          <cell r="AV4659" t="str">
            <v>sc</v>
          </cell>
        </row>
        <row r="4660">
          <cell r="AP4660">
            <v>511538</v>
          </cell>
          <cell r="AQ4660">
            <v>10009630</v>
          </cell>
          <cell r="AR4660">
            <v>10</v>
          </cell>
          <cell r="AS4660">
            <v>42313</v>
          </cell>
          <cell r="AT4660" t="str">
            <v>IDU-74-2008 Terminado Acciones de Movilidad IDU Arterial  -</v>
          </cell>
          <cell r="AV4660" t="str">
            <v>sc</v>
          </cell>
        </row>
        <row r="4661">
          <cell r="AP4661">
            <v>511619</v>
          </cell>
          <cell r="AQ4661">
            <v>10009599</v>
          </cell>
          <cell r="AR4661">
            <v>10</v>
          </cell>
          <cell r="AS4661">
            <v>42313</v>
          </cell>
          <cell r="AT4661" t="str">
            <v>IDU-74-2008 Terminado Acciones de Movilidad IDU Arterial  -</v>
          </cell>
          <cell r="AV4661" t="str">
            <v>sc</v>
          </cell>
        </row>
        <row r="4662">
          <cell r="AP4662">
            <v>513392</v>
          </cell>
          <cell r="AQ4662">
            <v>10009555</v>
          </cell>
          <cell r="AR4662">
            <v>10</v>
          </cell>
          <cell r="AS4662">
            <v>42313</v>
          </cell>
          <cell r="AT4662" t="str">
            <v>IDU-1815-2013 Terminado Acciones de Movilidad IDU Arterial  -</v>
          </cell>
          <cell r="AV4662" t="str">
            <v>sc</v>
          </cell>
        </row>
        <row r="4663">
          <cell r="AP4663">
            <v>513394</v>
          </cell>
          <cell r="AQ4663">
            <v>10009555</v>
          </cell>
          <cell r="AR4663">
            <v>10</v>
          </cell>
          <cell r="AS4663">
            <v>42313</v>
          </cell>
          <cell r="AT4663" t="str">
            <v>IDU-1815-2013 Terminado Acciones de Movilidad IDU Arterial  -</v>
          </cell>
          <cell r="AV4663" t="str">
            <v>sc</v>
          </cell>
        </row>
        <row r="4664">
          <cell r="AP4664">
            <v>513397</v>
          </cell>
          <cell r="AQ4664">
            <v>10009586</v>
          </cell>
          <cell r="AR4664">
            <v>10</v>
          </cell>
          <cell r="AS4664">
            <v>42313</v>
          </cell>
          <cell r="AT4664" t="str">
            <v>IDU-1815-2013 Terminado Acciones de Movilidad IDU Arterial  -</v>
          </cell>
          <cell r="AV4664" t="str">
            <v>sc</v>
          </cell>
        </row>
        <row r="4665">
          <cell r="AP4665">
            <v>513399</v>
          </cell>
          <cell r="AQ4665">
            <v>10009586</v>
          </cell>
          <cell r="AR4665">
            <v>10</v>
          </cell>
          <cell r="AS4665">
            <v>42313</v>
          </cell>
          <cell r="AT4665" t="str">
            <v>IDU-1815-2013 Terminado Acciones de Movilidad IDU Arterial  -</v>
          </cell>
          <cell r="AV4665" t="str">
            <v>sc</v>
          </cell>
        </row>
        <row r="4666">
          <cell r="AP4666">
            <v>513402</v>
          </cell>
          <cell r="AQ4666">
            <v>10009693</v>
          </cell>
          <cell r="AR4666">
            <v>10</v>
          </cell>
          <cell r="AS4666">
            <v>41563</v>
          </cell>
          <cell r="AT4666" t="str">
            <v>SD Terminado Mantenimiento Periódico UAERMV Arterial  -</v>
          </cell>
          <cell r="AV4666" t="str">
            <v>sc</v>
          </cell>
        </row>
        <row r="4667">
          <cell r="AP4667">
            <v>513404</v>
          </cell>
          <cell r="AQ4667">
            <v>10009693</v>
          </cell>
          <cell r="AR4667">
            <v>10</v>
          </cell>
          <cell r="AS4667">
            <v>42313</v>
          </cell>
          <cell r="AT4667" t="str">
            <v>IDU-1815-2013 Terminado Acciones de Movilidad IDU Arterial  -</v>
          </cell>
          <cell r="AV4667" t="str">
            <v>sc</v>
          </cell>
        </row>
        <row r="4668">
          <cell r="AP4668">
            <v>513437</v>
          </cell>
          <cell r="AQ4668">
            <v>10009534</v>
          </cell>
          <cell r="AR4668">
            <v>10</v>
          </cell>
          <cell r="AS4668">
            <v>42313</v>
          </cell>
          <cell r="AT4668" t="str">
            <v>IDU-1815-2013 Terminado Acciones de Movilidad IDU Arterial  -</v>
          </cell>
          <cell r="AV4668" t="str">
            <v>sc</v>
          </cell>
        </row>
        <row r="4669">
          <cell r="AP4669">
            <v>513439</v>
          </cell>
          <cell r="AQ4669">
            <v>10009534</v>
          </cell>
          <cell r="AR4669">
            <v>10</v>
          </cell>
          <cell r="AS4669">
            <v>42313</v>
          </cell>
          <cell r="AT4669" t="str">
            <v>IDU-1815-2013 Terminado Acciones de Movilidad IDU Arterial  -</v>
          </cell>
          <cell r="AV4669" t="str">
            <v>sc</v>
          </cell>
        </row>
        <row r="4670">
          <cell r="AP4670">
            <v>513442</v>
          </cell>
          <cell r="AQ4670">
            <v>10008727</v>
          </cell>
          <cell r="AR4670">
            <v>10</v>
          </cell>
          <cell r="AS4670">
            <v>41563</v>
          </cell>
          <cell r="AT4670" t="str">
            <v>SD Terminado Mantenimiento Periódico UAERMV Arterial  -</v>
          </cell>
          <cell r="AV4670" t="str">
            <v>sc</v>
          </cell>
        </row>
        <row r="4671">
          <cell r="AP4671">
            <v>513444</v>
          </cell>
          <cell r="AQ4671">
            <v>10008727</v>
          </cell>
          <cell r="AR4671">
            <v>10</v>
          </cell>
          <cell r="AS4671">
            <v>41563</v>
          </cell>
          <cell r="AT4671" t="str">
            <v>SD Terminado Mantenimiento Periódico UAERMV Arterial  -</v>
          </cell>
          <cell r="AV4671" t="str">
            <v>sc</v>
          </cell>
        </row>
        <row r="4672">
          <cell r="AP4672">
            <v>513457</v>
          </cell>
          <cell r="AQ4672">
            <v>10008834</v>
          </cell>
          <cell r="AR4672">
            <v>10</v>
          </cell>
          <cell r="AS4672">
            <v>41519</v>
          </cell>
          <cell r="AT4672" t="str">
            <v>SD Terminado Mantenimiento Periódico UAERMV Arterial  -</v>
          </cell>
          <cell r="AV4672" t="str">
            <v>sc</v>
          </cell>
        </row>
        <row r="4673">
          <cell r="AP4673">
            <v>513459</v>
          </cell>
          <cell r="AQ4673">
            <v>10008834</v>
          </cell>
          <cell r="AR4673">
            <v>10</v>
          </cell>
          <cell r="AS4673">
            <v>41519</v>
          </cell>
          <cell r="AT4673" t="str">
            <v>SD Terminado Mantenimiento Periódico UAERMV Arterial  -</v>
          </cell>
          <cell r="AV4673" t="str">
            <v>sc</v>
          </cell>
        </row>
        <row r="4674">
          <cell r="AP4674">
            <v>513901</v>
          </cell>
          <cell r="AQ4674">
            <v>10006663</v>
          </cell>
          <cell r="AR4674">
            <v>10</v>
          </cell>
          <cell r="AS4674">
            <v>42313</v>
          </cell>
          <cell r="AT4674" t="str">
            <v>IDU-1815-2013 Terminado Acciones de Movilidad IDU Arterial  -</v>
          </cell>
          <cell r="AV4674" t="str">
            <v>sc</v>
          </cell>
        </row>
        <row r="4675">
          <cell r="AP4675">
            <v>513903</v>
          </cell>
          <cell r="AQ4675">
            <v>10006663</v>
          </cell>
          <cell r="AR4675">
            <v>10</v>
          </cell>
          <cell r="AS4675">
            <v>42313</v>
          </cell>
          <cell r="AT4675" t="str">
            <v>IDU-1815-2013 Terminado Acciones de Movilidad IDU Arterial  -</v>
          </cell>
          <cell r="AV4675" t="str">
            <v>sc</v>
          </cell>
        </row>
        <row r="4676">
          <cell r="AP4676">
            <v>513906</v>
          </cell>
          <cell r="AQ4676">
            <v>10006851</v>
          </cell>
          <cell r="AR4676">
            <v>10</v>
          </cell>
          <cell r="AS4676">
            <v>42313</v>
          </cell>
          <cell r="AT4676" t="str">
            <v>IDU-1815-2013 Terminado Acciones de Movilidad IDU Arterial  -</v>
          </cell>
          <cell r="AV4676" t="str">
            <v>sc</v>
          </cell>
        </row>
        <row r="4677">
          <cell r="AP4677">
            <v>513911</v>
          </cell>
          <cell r="AQ4677">
            <v>10007117</v>
          </cell>
          <cell r="AR4677">
            <v>10</v>
          </cell>
          <cell r="AS4677">
            <v>42313</v>
          </cell>
          <cell r="AT4677" t="str">
            <v>IDU-1815-2013 Terminado Acciones de Movilidad IDU Arterial  -</v>
          </cell>
          <cell r="AV4677" t="str">
            <v>sc</v>
          </cell>
        </row>
        <row r="4678">
          <cell r="AP4678">
            <v>513913</v>
          </cell>
          <cell r="AQ4678">
            <v>10007117</v>
          </cell>
          <cell r="AR4678">
            <v>10</v>
          </cell>
          <cell r="AS4678">
            <v>42313</v>
          </cell>
          <cell r="AT4678" t="str">
            <v>IDU-74-2008 Terminado Acciones de Movilidad IDU Arterial  -</v>
          </cell>
          <cell r="AV4678" t="str">
            <v>sc</v>
          </cell>
        </row>
        <row r="4679">
          <cell r="AP4679">
            <v>513916</v>
          </cell>
          <cell r="AQ4679">
            <v>10007223</v>
          </cell>
          <cell r="AR4679">
            <v>10</v>
          </cell>
          <cell r="AS4679">
            <v>42313</v>
          </cell>
          <cell r="AT4679" t="str">
            <v>IDU-1815-2013 Terminado Acciones de Movilidad IDU Arterial  -</v>
          </cell>
          <cell r="AV4679" t="str">
            <v>sc</v>
          </cell>
        </row>
        <row r="4680">
          <cell r="AP4680">
            <v>513921</v>
          </cell>
          <cell r="AQ4680">
            <v>10007285</v>
          </cell>
          <cell r="AR4680">
            <v>10</v>
          </cell>
          <cell r="AS4680">
            <v>42313</v>
          </cell>
          <cell r="AT4680" t="str">
            <v>IDU-1815-2013 Terminado Acciones de Movilidad IDU Arterial  -</v>
          </cell>
          <cell r="AV4680" t="str">
            <v>sc</v>
          </cell>
        </row>
        <row r="4681">
          <cell r="AP4681">
            <v>513928</v>
          </cell>
          <cell r="AQ4681">
            <v>10007347</v>
          </cell>
          <cell r="AR4681">
            <v>10</v>
          </cell>
          <cell r="AS4681">
            <v>42313</v>
          </cell>
          <cell r="AT4681" t="str">
            <v>IDU-1815-2013 Terminado Acciones de Movilidad IDU Arterial  -</v>
          </cell>
          <cell r="AV4681" t="str">
            <v>sc</v>
          </cell>
        </row>
        <row r="4682">
          <cell r="AP4682">
            <v>513933</v>
          </cell>
          <cell r="AQ4682">
            <v>10007418</v>
          </cell>
          <cell r="AR4682">
            <v>10</v>
          </cell>
          <cell r="AS4682">
            <v>42313</v>
          </cell>
          <cell r="AT4682" t="str">
            <v>IDU-1815-2013 Terminado Acciones de Movilidad IDU Arterial  -</v>
          </cell>
          <cell r="AV4682" t="str">
            <v>sc</v>
          </cell>
        </row>
        <row r="4683">
          <cell r="AP4683">
            <v>513941</v>
          </cell>
          <cell r="AQ4683">
            <v>10010179</v>
          </cell>
          <cell r="AR4683">
            <v>10</v>
          </cell>
          <cell r="AS4683">
            <v>42313</v>
          </cell>
          <cell r="AT4683" t="str">
            <v>IDU-1815-2013 Terminado Acciones de Movilidad IDU Arterial  -</v>
          </cell>
          <cell r="AV4683" t="str">
            <v>sc</v>
          </cell>
        </row>
        <row r="4684">
          <cell r="AP4684">
            <v>513943</v>
          </cell>
          <cell r="AQ4684">
            <v>10010179</v>
          </cell>
          <cell r="AR4684">
            <v>10</v>
          </cell>
          <cell r="AS4684">
            <v>42313</v>
          </cell>
          <cell r="AT4684" t="str">
            <v>IDU-1815-2013 Terminado Acciones de Movilidad IDU Arterial  -</v>
          </cell>
          <cell r="AV4684" t="str">
            <v>sc</v>
          </cell>
        </row>
        <row r="4685">
          <cell r="AP4685">
            <v>513946</v>
          </cell>
          <cell r="AQ4685">
            <v>10006595</v>
          </cell>
          <cell r="AR4685">
            <v>10</v>
          </cell>
          <cell r="AS4685">
            <v>42313</v>
          </cell>
          <cell r="AT4685" t="str">
            <v>IDU-1815-2013 Terminado Acciones de Movilidad IDU Arterial  -</v>
          </cell>
          <cell r="AV4685" t="str">
            <v>sc</v>
          </cell>
        </row>
        <row r="4686">
          <cell r="AP4686">
            <v>513948</v>
          </cell>
          <cell r="AQ4686">
            <v>10006595</v>
          </cell>
          <cell r="AR4686">
            <v>10</v>
          </cell>
          <cell r="AS4686">
            <v>42313</v>
          </cell>
          <cell r="AT4686" t="str">
            <v>IDU-1815-2013 Terminado Acciones de Movilidad IDU Arterial  -</v>
          </cell>
          <cell r="AV4686" t="str">
            <v>sc</v>
          </cell>
        </row>
        <row r="4687">
          <cell r="AP4687">
            <v>513953</v>
          </cell>
          <cell r="AQ4687">
            <v>10007488</v>
          </cell>
          <cell r="AR4687">
            <v>10</v>
          </cell>
          <cell r="AS4687">
            <v>42313</v>
          </cell>
          <cell r="AT4687" t="str">
            <v>IDU-1815-2013 Terminado Acciones de Movilidad IDU Arterial  -</v>
          </cell>
          <cell r="AV4687" t="str">
            <v>sc</v>
          </cell>
        </row>
        <row r="4688">
          <cell r="AP4688">
            <v>513956</v>
          </cell>
          <cell r="AQ4688">
            <v>10005218</v>
          </cell>
          <cell r="AR4688">
            <v>10</v>
          </cell>
          <cell r="AS4688">
            <v>42313</v>
          </cell>
          <cell r="AT4688" t="str">
            <v>IDU-1815-2013 Terminado Acciones de Movilidad IDU Arterial  -</v>
          </cell>
          <cell r="AV4688" t="str">
            <v>sc</v>
          </cell>
        </row>
        <row r="4689">
          <cell r="AP4689">
            <v>513958</v>
          </cell>
          <cell r="AQ4689">
            <v>10005218</v>
          </cell>
          <cell r="AR4689">
            <v>10</v>
          </cell>
          <cell r="AS4689">
            <v>42313</v>
          </cell>
          <cell r="AT4689" t="str">
            <v>IDU-1815-2013 Terminado Acciones de Movilidad IDU Arterial  -</v>
          </cell>
          <cell r="AV4689" t="str">
            <v>sc</v>
          </cell>
        </row>
        <row r="4690">
          <cell r="AP4690">
            <v>513961</v>
          </cell>
          <cell r="AQ4690">
            <v>10006748</v>
          </cell>
          <cell r="AR4690">
            <v>10</v>
          </cell>
          <cell r="AS4690">
            <v>42313</v>
          </cell>
          <cell r="AT4690" t="str">
            <v>IDU-1815-2013 Terminado Acciones de Movilidad IDU Arterial  -</v>
          </cell>
          <cell r="AV4690" t="str">
            <v>sc</v>
          </cell>
        </row>
        <row r="4691">
          <cell r="AP4691">
            <v>513963</v>
          </cell>
          <cell r="AQ4691">
            <v>10006748</v>
          </cell>
          <cell r="AR4691">
            <v>10</v>
          </cell>
          <cell r="AS4691">
            <v>42313</v>
          </cell>
          <cell r="AT4691" t="str">
            <v>IDU-1815-2013 Terminado Acciones de Movilidad IDU Arterial  -</v>
          </cell>
          <cell r="AV4691" t="str">
            <v>sc</v>
          </cell>
        </row>
        <row r="4692">
          <cell r="AP4692">
            <v>513966</v>
          </cell>
          <cell r="AQ4692">
            <v>10006543</v>
          </cell>
          <cell r="AR4692">
            <v>10</v>
          </cell>
          <cell r="AS4692">
            <v>42313</v>
          </cell>
          <cell r="AT4692" t="str">
            <v>IDU-1815-2013 Terminado Acciones de Movilidad IDU Arterial  -</v>
          </cell>
          <cell r="AV4692" t="str">
            <v>sc</v>
          </cell>
        </row>
        <row r="4693">
          <cell r="AP4693">
            <v>513968</v>
          </cell>
          <cell r="AQ4693">
            <v>10006543</v>
          </cell>
          <cell r="AR4693">
            <v>10</v>
          </cell>
          <cell r="AS4693">
            <v>42313</v>
          </cell>
          <cell r="AT4693" t="str">
            <v>IDU-1815-2013 Terminado Acciones de Movilidad IDU Arterial  -</v>
          </cell>
          <cell r="AV4693" t="str">
            <v>sc</v>
          </cell>
        </row>
        <row r="4694">
          <cell r="AP4694">
            <v>513971</v>
          </cell>
          <cell r="AQ4694">
            <v>10005153</v>
          </cell>
          <cell r="AR4694">
            <v>10</v>
          </cell>
          <cell r="AS4694">
            <v>42313</v>
          </cell>
          <cell r="AT4694" t="str">
            <v>IDU-1815-2013 Terminado Acciones de Movilidad IDU Arterial  -</v>
          </cell>
          <cell r="AV4694" t="str">
            <v>sc</v>
          </cell>
        </row>
        <row r="4695">
          <cell r="AP4695">
            <v>513973</v>
          </cell>
          <cell r="AQ4695">
            <v>10005153</v>
          </cell>
          <cell r="AR4695">
            <v>10</v>
          </cell>
          <cell r="AS4695">
            <v>42313</v>
          </cell>
          <cell r="AT4695" t="str">
            <v>IDU-1815-2013 Terminado Acciones de Movilidad IDU Arterial  -</v>
          </cell>
          <cell r="AV4695" t="str">
            <v>sc</v>
          </cell>
        </row>
        <row r="4696">
          <cell r="AP4696">
            <v>513976</v>
          </cell>
          <cell r="AQ4696">
            <v>10005277</v>
          </cell>
          <cell r="AR4696">
            <v>10</v>
          </cell>
          <cell r="AS4696">
            <v>42313</v>
          </cell>
          <cell r="AT4696" t="str">
            <v>IDU-1815-2013 Terminado Acciones de Movilidad IDU Arterial  -</v>
          </cell>
          <cell r="AV4696" t="str">
            <v>sc</v>
          </cell>
        </row>
        <row r="4697">
          <cell r="AP4697">
            <v>513978</v>
          </cell>
          <cell r="AQ4697">
            <v>10005277</v>
          </cell>
          <cell r="AR4697">
            <v>10</v>
          </cell>
          <cell r="AS4697">
            <v>42313</v>
          </cell>
          <cell r="AT4697" t="str">
            <v>IDU-1815-2013 Terminado Acciones de Movilidad IDU Arterial  -</v>
          </cell>
          <cell r="AV4697" t="str">
            <v>sc</v>
          </cell>
        </row>
        <row r="4698">
          <cell r="AP4698">
            <v>513986</v>
          </cell>
          <cell r="AQ4698">
            <v>10005774</v>
          </cell>
          <cell r="AR4698">
            <v>10</v>
          </cell>
          <cell r="AS4698">
            <v>42313</v>
          </cell>
          <cell r="AT4698" t="str">
            <v>IDU-1815-2013 Terminado Acciones de Movilidad IDU Arterial  -</v>
          </cell>
          <cell r="AV4698" t="str">
            <v>sc</v>
          </cell>
        </row>
        <row r="4699">
          <cell r="AP4699">
            <v>513993</v>
          </cell>
          <cell r="AQ4699">
            <v>10005863</v>
          </cell>
          <cell r="AR4699">
            <v>10</v>
          </cell>
          <cell r="AS4699">
            <v>42313</v>
          </cell>
          <cell r="AT4699" t="str">
            <v>IDU-1815-2013 Terminado Acciones de Movilidad IDU Arterial  -</v>
          </cell>
          <cell r="AV4699" t="str">
            <v>sc</v>
          </cell>
        </row>
        <row r="4700">
          <cell r="AP4700">
            <v>513996</v>
          </cell>
          <cell r="AQ4700">
            <v>10006054</v>
          </cell>
          <cell r="AR4700">
            <v>10</v>
          </cell>
          <cell r="AS4700">
            <v>42313</v>
          </cell>
          <cell r="AT4700" t="str">
            <v>IDU-1815-2013 Terminado Acciones de Movilidad IDU Arterial  -Anden 1-POLIZA ESTABILIDAD ACTIVA</v>
          </cell>
          <cell r="AV4700" t="str">
            <v>sc</v>
          </cell>
        </row>
        <row r="4701">
          <cell r="AP4701">
            <v>514001</v>
          </cell>
          <cell r="AQ4701">
            <v>10006214</v>
          </cell>
          <cell r="AR4701">
            <v>10</v>
          </cell>
          <cell r="AS4701">
            <v>42313</v>
          </cell>
          <cell r="AT4701" t="str">
            <v>IDU-1815-2013 Terminado Acciones de Movilidad IDU Arterial  -</v>
          </cell>
          <cell r="AV4701" t="str">
            <v>sc</v>
          </cell>
        </row>
        <row r="4702">
          <cell r="AP4702">
            <v>514006</v>
          </cell>
          <cell r="AQ4702">
            <v>10006476</v>
          </cell>
          <cell r="AR4702">
            <v>10</v>
          </cell>
          <cell r="AS4702">
            <v>42313</v>
          </cell>
          <cell r="AT4702" t="str">
            <v>IDU-1815-2013 Terminado Acciones de Movilidad IDU Arterial  -</v>
          </cell>
          <cell r="AV4702" t="str">
            <v>sc</v>
          </cell>
        </row>
        <row r="4703">
          <cell r="AP4703">
            <v>514013</v>
          </cell>
          <cell r="AQ4703">
            <v>10006480</v>
          </cell>
          <cell r="AR4703">
            <v>10</v>
          </cell>
          <cell r="AS4703">
            <v>42313</v>
          </cell>
          <cell r="AT4703" t="str">
            <v>IDU-1815-2013 Terminado Acciones de Movilidad IDU Arterial  -</v>
          </cell>
          <cell r="AV4703" t="str">
            <v>sc</v>
          </cell>
        </row>
        <row r="4704">
          <cell r="AP4704">
            <v>514520</v>
          </cell>
          <cell r="AQ4704">
            <v>10005994</v>
          </cell>
          <cell r="AR4704">
            <v>10</v>
          </cell>
          <cell r="AS4704">
            <v>42313</v>
          </cell>
          <cell r="AT4704" t="str">
            <v>IDU-074-2009 Terminado Mantenimiento Rutinario IDU Arterial  -</v>
          </cell>
          <cell r="AV4704" t="str">
            <v>sc</v>
          </cell>
        </row>
        <row r="4705">
          <cell r="AP4705">
            <v>514522</v>
          </cell>
          <cell r="AQ4705">
            <v>10005994</v>
          </cell>
          <cell r="AR4705">
            <v>10</v>
          </cell>
          <cell r="AS4705">
            <v>42313</v>
          </cell>
          <cell r="AT4705" t="str">
            <v>IDU-074-2009 Terminado Mantenimiento Periódico IDU Arterial  -</v>
          </cell>
          <cell r="AV4705" t="str">
            <v>sc</v>
          </cell>
        </row>
        <row r="4706">
          <cell r="AP4706">
            <v>514524</v>
          </cell>
          <cell r="AQ4706">
            <v>10005994</v>
          </cell>
          <cell r="AR4706">
            <v>10</v>
          </cell>
          <cell r="AS4706">
            <v>42313</v>
          </cell>
          <cell r="AT4706" t="str">
            <v>IDU-074-2009 Terminado Mantenimiento Rutinario IDU Arterial  -</v>
          </cell>
          <cell r="AV4706" t="str">
            <v>sc</v>
          </cell>
        </row>
        <row r="4707">
          <cell r="AP4707">
            <v>514526</v>
          </cell>
          <cell r="AQ4707">
            <v>10005994</v>
          </cell>
          <cell r="AR4707">
            <v>10</v>
          </cell>
          <cell r="AS4707">
            <v>42313</v>
          </cell>
          <cell r="AT4707" t="str">
            <v>IDU-074-2009 Terminado Mantenimiento Periódico IDU Arterial  -</v>
          </cell>
          <cell r="AV4707" t="str">
            <v>sc</v>
          </cell>
        </row>
        <row r="4708">
          <cell r="AP4708">
            <v>514529</v>
          </cell>
          <cell r="AQ4708">
            <v>10006232</v>
          </cell>
          <cell r="AR4708">
            <v>10</v>
          </cell>
          <cell r="AS4708">
            <v>42313</v>
          </cell>
          <cell r="AT4708" t="str">
            <v>IDU-074-2009 Terminado Mantenimiento Rutinario IDU Arterial  -</v>
          </cell>
          <cell r="AV4708" t="str">
            <v>sc</v>
          </cell>
        </row>
        <row r="4709">
          <cell r="AP4709">
            <v>514531</v>
          </cell>
          <cell r="AQ4709">
            <v>10006232</v>
          </cell>
          <cell r="AR4709">
            <v>10</v>
          </cell>
          <cell r="AS4709">
            <v>42313</v>
          </cell>
          <cell r="AT4709" t="str">
            <v>IDU-074-2009 Terminado Mantenimiento Rutinario IDU Arterial  -</v>
          </cell>
          <cell r="AV4709" t="str">
            <v>sc</v>
          </cell>
        </row>
        <row r="4710">
          <cell r="AP4710">
            <v>514535</v>
          </cell>
          <cell r="AQ4710">
            <v>10006232</v>
          </cell>
          <cell r="AR4710">
            <v>10</v>
          </cell>
          <cell r="AS4710">
            <v>42313</v>
          </cell>
          <cell r="AT4710" t="str">
            <v>IDU-074-2009 Terminado Mantenimiento Rutinario IDU Arterial  -</v>
          </cell>
          <cell r="AV4710" t="str">
            <v>sc</v>
          </cell>
        </row>
        <row r="4711">
          <cell r="AP4711">
            <v>514551</v>
          </cell>
          <cell r="AQ4711">
            <v>10006161</v>
          </cell>
          <cell r="AR4711">
            <v>10</v>
          </cell>
          <cell r="AS4711">
            <v>42313</v>
          </cell>
          <cell r="AT4711" t="str">
            <v>IDU-074-2009 Terminado Mantenimiento Periódico IDU Arterial  -</v>
          </cell>
          <cell r="AV4711" t="str">
            <v>sc</v>
          </cell>
        </row>
        <row r="4712">
          <cell r="AP4712">
            <v>514555</v>
          </cell>
          <cell r="AQ4712">
            <v>10006161</v>
          </cell>
          <cell r="AR4712">
            <v>10</v>
          </cell>
          <cell r="AS4712">
            <v>42313</v>
          </cell>
          <cell r="AT4712" t="str">
            <v>IDU-074-2009 Terminado Mantenimiento Rutinario IDU Arterial  -</v>
          </cell>
          <cell r="AV4712" t="str">
            <v>sc</v>
          </cell>
        </row>
        <row r="4713">
          <cell r="AP4713">
            <v>514557</v>
          </cell>
          <cell r="AQ4713">
            <v>10006161</v>
          </cell>
          <cell r="AR4713">
            <v>10</v>
          </cell>
          <cell r="AS4713">
            <v>42313</v>
          </cell>
          <cell r="AT4713" t="str">
            <v>IDU-074-2009 Terminado Mantenimiento Rutinario IDU Arterial  -</v>
          </cell>
          <cell r="AV4713" t="str">
            <v>sc</v>
          </cell>
        </row>
        <row r="4714">
          <cell r="AP4714">
            <v>514562</v>
          </cell>
          <cell r="AQ4714">
            <v>10006324</v>
          </cell>
          <cell r="AR4714">
            <v>10</v>
          </cell>
          <cell r="AS4714">
            <v>42313</v>
          </cell>
          <cell r="AT4714" t="str">
            <v>IDU-074-2009 Terminado Mantenimiento Rutinario IDU Arterial  -</v>
          </cell>
          <cell r="AV4714" t="str">
            <v>sc</v>
          </cell>
        </row>
        <row r="4715">
          <cell r="AP4715">
            <v>514564</v>
          </cell>
          <cell r="AQ4715">
            <v>10006324</v>
          </cell>
          <cell r="AR4715">
            <v>10</v>
          </cell>
          <cell r="AS4715">
            <v>42313</v>
          </cell>
          <cell r="AT4715" t="str">
            <v>IDU-074-2009 Terminado Mantenimiento Rutinario IDU Arterial  -</v>
          </cell>
          <cell r="AV4715" t="str">
            <v>sc</v>
          </cell>
        </row>
        <row r="4716">
          <cell r="AP4716">
            <v>514566</v>
          </cell>
          <cell r="AQ4716">
            <v>10006324</v>
          </cell>
          <cell r="AR4716">
            <v>10</v>
          </cell>
          <cell r="AS4716">
            <v>42313</v>
          </cell>
          <cell r="AT4716" t="str">
            <v>IDU-074-2009 Terminado Mantenimiento Periódico IDU Arterial  -</v>
          </cell>
          <cell r="AV4716" t="str">
            <v>sc</v>
          </cell>
        </row>
        <row r="4717">
          <cell r="AP4717">
            <v>514568</v>
          </cell>
          <cell r="AQ4717">
            <v>10006324</v>
          </cell>
          <cell r="AR4717">
            <v>10</v>
          </cell>
          <cell r="AS4717">
            <v>42313</v>
          </cell>
          <cell r="AT4717" t="str">
            <v>IDU-074-2009 Terminado Mantenimiento Rutinario IDU Arterial  -</v>
          </cell>
          <cell r="AV4717" t="str">
            <v>sc</v>
          </cell>
        </row>
        <row r="4718">
          <cell r="AP4718">
            <v>514575</v>
          </cell>
          <cell r="AQ4718">
            <v>10004757</v>
          </cell>
          <cell r="AR4718">
            <v>10</v>
          </cell>
          <cell r="AS4718">
            <v>42313</v>
          </cell>
          <cell r="AT4718" t="str">
            <v>IDU-1815-2013 Terminado Acciones de Movilidad IDU Arterial  -</v>
          </cell>
          <cell r="AV4718" t="str">
            <v>sc</v>
          </cell>
        </row>
        <row r="4719">
          <cell r="AP4719">
            <v>514578</v>
          </cell>
          <cell r="AQ4719">
            <v>10004227</v>
          </cell>
          <cell r="AR4719">
            <v>10</v>
          </cell>
          <cell r="AS4719">
            <v>42313</v>
          </cell>
          <cell r="AT4719" t="str">
            <v>IDU-1815-2013 Terminado Acciones de Movilidad IDU Arterial  -</v>
          </cell>
          <cell r="AV4719" t="str">
            <v>sc</v>
          </cell>
        </row>
        <row r="4720">
          <cell r="AP4720">
            <v>514580</v>
          </cell>
          <cell r="AQ4720">
            <v>10004227</v>
          </cell>
          <cell r="AR4720">
            <v>10</v>
          </cell>
          <cell r="AS4720">
            <v>42313</v>
          </cell>
          <cell r="AT4720" t="str">
            <v>IDU-1815-2013 Terminado Acciones de Movilidad IDU Arterial  -</v>
          </cell>
          <cell r="AV4720" t="str">
            <v>sc</v>
          </cell>
        </row>
        <row r="4721">
          <cell r="AP4721">
            <v>514583</v>
          </cell>
          <cell r="AQ4721">
            <v>10004191</v>
          </cell>
          <cell r="AR4721">
            <v>10</v>
          </cell>
          <cell r="AS4721">
            <v>42313</v>
          </cell>
          <cell r="AT4721" t="str">
            <v>IDU-1815-2013 Terminado Acciones de Movilidad IDU Arterial  -</v>
          </cell>
          <cell r="AV4721" t="str">
            <v>sc</v>
          </cell>
        </row>
        <row r="4722">
          <cell r="AP4722">
            <v>514585</v>
          </cell>
          <cell r="AQ4722">
            <v>10004191</v>
          </cell>
          <cell r="AR4722">
            <v>10</v>
          </cell>
          <cell r="AS4722">
            <v>42313</v>
          </cell>
          <cell r="AT4722" t="str">
            <v>IDU-1815-2013 Terminado Acciones de Movilidad IDU Arterial  -</v>
          </cell>
          <cell r="AV4722" t="str">
            <v>sc</v>
          </cell>
        </row>
        <row r="4723">
          <cell r="AP4723">
            <v>514588</v>
          </cell>
          <cell r="AQ4723">
            <v>10004401</v>
          </cell>
          <cell r="AR4723">
            <v>10</v>
          </cell>
          <cell r="AS4723">
            <v>42313</v>
          </cell>
          <cell r="AT4723" t="str">
            <v>IDU-1815-2013 Terminado Acciones de Movilidad IDU Arterial  -</v>
          </cell>
          <cell r="AV4723" t="str">
            <v>sc</v>
          </cell>
        </row>
        <row r="4724">
          <cell r="AP4724">
            <v>514590</v>
          </cell>
          <cell r="AQ4724">
            <v>10004401</v>
          </cell>
          <cell r="AR4724">
            <v>10</v>
          </cell>
          <cell r="AS4724">
            <v>42313</v>
          </cell>
          <cell r="AT4724" t="str">
            <v>IDU-1815-2013 Terminado Acciones de Movilidad IDU Arterial  -</v>
          </cell>
          <cell r="AV4724" t="str">
            <v>sc</v>
          </cell>
        </row>
        <row r="4725">
          <cell r="AP4725">
            <v>514593</v>
          </cell>
          <cell r="AQ4725">
            <v>10004462</v>
          </cell>
          <cell r="AR4725">
            <v>10</v>
          </cell>
          <cell r="AS4725">
            <v>42313</v>
          </cell>
          <cell r="AT4725" t="str">
            <v>IDU-1815-2013 Terminado Acciones de Movilidad IDU Arterial  -</v>
          </cell>
          <cell r="AV4725" t="str">
            <v>sc</v>
          </cell>
        </row>
        <row r="4726">
          <cell r="AP4726">
            <v>514595</v>
          </cell>
          <cell r="AQ4726">
            <v>10004462</v>
          </cell>
          <cell r="AR4726">
            <v>10</v>
          </cell>
          <cell r="AS4726">
            <v>42313</v>
          </cell>
          <cell r="AT4726" t="str">
            <v>IDU-1815-2013 Terminado Acciones de Movilidad IDU Arterial  -</v>
          </cell>
          <cell r="AV4726" t="str">
            <v>sc</v>
          </cell>
        </row>
        <row r="4727">
          <cell r="AP4727">
            <v>514598</v>
          </cell>
          <cell r="AQ4727">
            <v>10004540</v>
          </cell>
          <cell r="AR4727">
            <v>10</v>
          </cell>
          <cell r="AS4727">
            <v>42313</v>
          </cell>
          <cell r="AT4727" t="str">
            <v>IDU-1815-2013 Terminado Acciones de Movilidad IDU Arterial  -</v>
          </cell>
          <cell r="AV4727" t="str">
            <v>sc</v>
          </cell>
        </row>
        <row r="4728">
          <cell r="AP4728">
            <v>514600</v>
          </cell>
          <cell r="AQ4728">
            <v>10004540</v>
          </cell>
          <cell r="AR4728">
            <v>10</v>
          </cell>
          <cell r="AS4728">
            <v>42313</v>
          </cell>
          <cell r="AT4728" t="str">
            <v>IDU-1815-2013 Terminado Acciones de Movilidad IDU Arterial  -</v>
          </cell>
          <cell r="AV4728" t="str">
            <v>sc</v>
          </cell>
        </row>
        <row r="4729">
          <cell r="AP4729">
            <v>514603</v>
          </cell>
          <cell r="AQ4729">
            <v>10004611</v>
          </cell>
          <cell r="AR4729">
            <v>10</v>
          </cell>
          <cell r="AS4729">
            <v>42313</v>
          </cell>
          <cell r="AT4729" t="str">
            <v>IDU-1815-2013 Terminado Acciones de Movilidad IDU Arterial  -</v>
          </cell>
          <cell r="AV4729" t="str">
            <v>sc</v>
          </cell>
        </row>
        <row r="4730">
          <cell r="AP4730">
            <v>514608</v>
          </cell>
          <cell r="AQ4730">
            <v>10004688</v>
          </cell>
          <cell r="AR4730">
            <v>10</v>
          </cell>
          <cell r="AS4730">
            <v>42313</v>
          </cell>
          <cell r="AT4730" t="str">
            <v>IDU-1815-2013 Terminado Acciones de Movilidad IDU Arterial  -</v>
          </cell>
          <cell r="AV4730" t="str">
            <v>sc</v>
          </cell>
        </row>
        <row r="4731">
          <cell r="AP4731">
            <v>514610</v>
          </cell>
          <cell r="AQ4731">
            <v>10004688</v>
          </cell>
          <cell r="AR4731">
            <v>10</v>
          </cell>
          <cell r="AS4731">
            <v>42313</v>
          </cell>
          <cell r="AT4731" t="str">
            <v>IDU-1815-2013 Terminado Acciones de Movilidad IDU Arterial  -</v>
          </cell>
          <cell r="AV4731" t="str">
            <v>sc</v>
          </cell>
        </row>
        <row r="4732">
          <cell r="AP4732">
            <v>514613</v>
          </cell>
          <cell r="AQ4732">
            <v>10004319</v>
          </cell>
          <cell r="AR4732">
            <v>10</v>
          </cell>
          <cell r="AS4732">
            <v>42313</v>
          </cell>
          <cell r="AT4732" t="str">
            <v>IDU-1815-2013 Terminado Acciones de Movilidad IDU Arterial  -</v>
          </cell>
          <cell r="AV4732" t="str">
            <v>sc</v>
          </cell>
        </row>
        <row r="4733">
          <cell r="AP4733">
            <v>514615</v>
          </cell>
          <cell r="AQ4733">
            <v>10004319</v>
          </cell>
          <cell r="AR4733">
            <v>10</v>
          </cell>
          <cell r="AS4733">
            <v>42313</v>
          </cell>
          <cell r="AT4733" t="str">
            <v>IDU-1815-2013 Terminado Acciones de Movilidad IDU Arterial  -</v>
          </cell>
          <cell r="AV4733" t="str">
            <v>sc</v>
          </cell>
        </row>
        <row r="4734">
          <cell r="AP4734">
            <v>514623</v>
          </cell>
          <cell r="AQ4734">
            <v>10004811</v>
          </cell>
          <cell r="AR4734">
            <v>10</v>
          </cell>
          <cell r="AS4734">
            <v>42313</v>
          </cell>
          <cell r="AT4734" t="str">
            <v>IDU-1815-2013 Terminado Acciones de Movilidad IDU Arterial  -</v>
          </cell>
          <cell r="AV4734" t="str">
            <v>sc</v>
          </cell>
        </row>
        <row r="4735">
          <cell r="AP4735">
            <v>514625</v>
          </cell>
          <cell r="AQ4735">
            <v>10004811</v>
          </cell>
          <cell r="AR4735">
            <v>10</v>
          </cell>
          <cell r="AS4735">
            <v>42313</v>
          </cell>
          <cell r="AT4735" t="str">
            <v>IDU-1815-2013 Terminado Acciones de Movilidad IDU Arterial  -</v>
          </cell>
          <cell r="AV4735" t="str">
            <v>sc</v>
          </cell>
        </row>
        <row r="4736">
          <cell r="AP4736">
            <v>514633</v>
          </cell>
          <cell r="AQ4736">
            <v>10004871</v>
          </cell>
          <cell r="AR4736">
            <v>10</v>
          </cell>
          <cell r="AS4736">
            <v>42313</v>
          </cell>
          <cell r="AT4736" t="str">
            <v>IDU-1815-2013 Terminado Acciones de Movilidad IDU Arterial  -</v>
          </cell>
          <cell r="AV4736" t="str">
            <v>sc</v>
          </cell>
        </row>
        <row r="4737">
          <cell r="AP4737">
            <v>514638</v>
          </cell>
          <cell r="AQ4737">
            <v>10004909</v>
          </cell>
          <cell r="AR4737">
            <v>10</v>
          </cell>
          <cell r="AS4737">
            <v>42313</v>
          </cell>
          <cell r="AT4737" t="str">
            <v>IDU-1815-2013 Terminado Acciones de Movilidad IDU Arterial  -</v>
          </cell>
          <cell r="AV4737" t="str">
            <v>sc</v>
          </cell>
        </row>
        <row r="4738">
          <cell r="AP4738">
            <v>514640</v>
          </cell>
          <cell r="AQ4738">
            <v>10004909</v>
          </cell>
          <cell r="AR4738">
            <v>10</v>
          </cell>
          <cell r="AS4738">
            <v>42313</v>
          </cell>
          <cell r="AT4738" t="str">
            <v>IDU-1815-2013 Terminado Acciones de Movilidad IDU Arterial  -</v>
          </cell>
          <cell r="AV4738" t="str">
            <v>sc</v>
          </cell>
        </row>
        <row r="4739">
          <cell r="AP4739">
            <v>514643</v>
          </cell>
          <cell r="AQ4739">
            <v>10005076</v>
          </cell>
          <cell r="AR4739">
            <v>10</v>
          </cell>
          <cell r="AS4739">
            <v>42313</v>
          </cell>
          <cell r="AT4739" t="str">
            <v>IDU-1815-2013 Terminado Acciones de Movilidad IDU Arterial  -</v>
          </cell>
          <cell r="AV4739" t="str">
            <v>sc</v>
          </cell>
        </row>
        <row r="4740">
          <cell r="AP4740">
            <v>514645</v>
          </cell>
          <cell r="AQ4740">
            <v>10005076</v>
          </cell>
          <cell r="AR4740">
            <v>10</v>
          </cell>
          <cell r="AS4740">
            <v>42313</v>
          </cell>
          <cell r="AT4740" t="str">
            <v>IDU-1815-2013 Terminado Acciones de Movilidad IDU Arterial  -</v>
          </cell>
          <cell r="AV4740" t="str">
            <v>sc</v>
          </cell>
        </row>
        <row r="4741">
          <cell r="AP4741">
            <v>514661</v>
          </cell>
          <cell r="AQ4741">
            <v>10004146</v>
          </cell>
          <cell r="AR4741">
            <v>10</v>
          </cell>
          <cell r="AS4741">
            <v>42313</v>
          </cell>
          <cell r="AT4741" t="str">
            <v>IDU-1815-2013 Terminado Acciones de Movilidad IDU Arterial  -</v>
          </cell>
          <cell r="AV4741" t="str">
            <v>sc</v>
          </cell>
        </row>
        <row r="4742">
          <cell r="AP4742">
            <v>514666</v>
          </cell>
          <cell r="AQ4742">
            <v>10004984</v>
          </cell>
          <cell r="AR4742">
            <v>10</v>
          </cell>
          <cell r="AS4742">
            <v>42313</v>
          </cell>
          <cell r="AT4742" t="str">
            <v>IDU-1815-2013 Terminado Acciones de Movilidad IDU Arterial  -</v>
          </cell>
          <cell r="AV4742" t="str">
            <v>sc</v>
          </cell>
        </row>
        <row r="4743">
          <cell r="AP4743">
            <v>514668</v>
          </cell>
          <cell r="AQ4743">
            <v>10004984</v>
          </cell>
          <cell r="AR4743">
            <v>10</v>
          </cell>
          <cell r="AS4743">
            <v>42313</v>
          </cell>
          <cell r="AT4743" t="str">
            <v>IDU-1815-2013 Terminado Acciones de Movilidad IDU Arterial  -</v>
          </cell>
          <cell r="AV4743" t="str">
            <v>sc</v>
          </cell>
        </row>
        <row r="4744">
          <cell r="AP4744">
            <v>514712</v>
          </cell>
          <cell r="AQ4744">
            <v>10003949</v>
          </cell>
          <cell r="AR4744">
            <v>10</v>
          </cell>
          <cell r="AS4744">
            <v>42313</v>
          </cell>
          <cell r="AT4744" t="str">
            <v>IDU-1815-2013 Terminado Acciones de Movilidad IDU Arterial  -</v>
          </cell>
          <cell r="AV4744" t="str">
            <v>sc</v>
          </cell>
        </row>
        <row r="4745">
          <cell r="AP4745">
            <v>514714</v>
          </cell>
          <cell r="AQ4745">
            <v>10003949</v>
          </cell>
          <cell r="AR4745">
            <v>10</v>
          </cell>
          <cell r="AS4745">
            <v>42313</v>
          </cell>
          <cell r="AT4745" t="str">
            <v>IDU-1815-2013 Terminado Acciones de Movilidad IDU Arterial  -</v>
          </cell>
          <cell r="AV4745" t="str">
            <v>sc</v>
          </cell>
        </row>
        <row r="4746">
          <cell r="AP4746">
            <v>514724</v>
          </cell>
          <cell r="AQ4746">
            <v>10002199</v>
          </cell>
          <cell r="AR4746">
            <v>10</v>
          </cell>
          <cell r="AS4746">
            <v>42313</v>
          </cell>
          <cell r="AT4746" t="str">
            <v>IDU-1815-2013 Terminado Acciones de Movilidad IDU Arterial  -</v>
          </cell>
          <cell r="AV4746" t="str">
            <v>sc</v>
          </cell>
        </row>
        <row r="4747">
          <cell r="AP4747">
            <v>514727</v>
          </cell>
          <cell r="AQ4747">
            <v>10003346</v>
          </cell>
          <cell r="AR4747">
            <v>10</v>
          </cell>
          <cell r="AS4747">
            <v>42313</v>
          </cell>
          <cell r="AT4747" t="str">
            <v>IDU-1815-2013 Terminado Acciones de Movilidad IDU Arterial  -</v>
          </cell>
          <cell r="AV4747" t="str">
            <v>sc</v>
          </cell>
        </row>
        <row r="4748">
          <cell r="AP4748">
            <v>514729</v>
          </cell>
          <cell r="AQ4748">
            <v>10003346</v>
          </cell>
          <cell r="AR4748">
            <v>10</v>
          </cell>
          <cell r="AS4748">
            <v>42313</v>
          </cell>
          <cell r="AT4748" t="str">
            <v>IDU-1815-2013 Terminado Acciones de Movilidad IDU Arterial  -</v>
          </cell>
          <cell r="AV4748" t="str">
            <v>sc</v>
          </cell>
        </row>
        <row r="4749">
          <cell r="AP4749">
            <v>514732</v>
          </cell>
          <cell r="AQ4749">
            <v>10002880</v>
          </cell>
          <cell r="AR4749">
            <v>10</v>
          </cell>
          <cell r="AS4749">
            <v>42313</v>
          </cell>
          <cell r="AT4749" t="str">
            <v>IDU-1815-2013 Terminado Acciones de Movilidad IDU Arterial  -</v>
          </cell>
          <cell r="AV4749" t="str">
            <v>sc</v>
          </cell>
        </row>
        <row r="4750">
          <cell r="AP4750">
            <v>514737</v>
          </cell>
          <cell r="AQ4750">
            <v>10002685</v>
          </cell>
          <cell r="AR4750">
            <v>10</v>
          </cell>
          <cell r="AS4750">
            <v>42313</v>
          </cell>
          <cell r="AT4750" t="str">
            <v>IDU-1815-2013 Terminado Acciones de Movilidad IDU Arterial  -Anden 5-POLIZA ESTABILIDAD ACTIVA</v>
          </cell>
          <cell r="AV4750" t="str">
            <v>sc</v>
          </cell>
        </row>
        <row r="4751">
          <cell r="AP4751">
            <v>514739</v>
          </cell>
          <cell r="AQ4751">
            <v>10002685</v>
          </cell>
          <cell r="AR4751">
            <v>10</v>
          </cell>
          <cell r="AS4751">
            <v>42313</v>
          </cell>
          <cell r="AT4751" t="str">
            <v>IDU-1815-2013 Terminado Acciones de Movilidad IDU Arterial  -Anden 5-POLIZA ESTABILIDAD ACTIVA</v>
          </cell>
          <cell r="AV4751" t="str">
            <v>sc</v>
          </cell>
        </row>
        <row r="4752">
          <cell r="AP4752">
            <v>514744</v>
          </cell>
          <cell r="AQ4752">
            <v>10002635</v>
          </cell>
          <cell r="AR4752">
            <v>10</v>
          </cell>
          <cell r="AS4752">
            <v>42313</v>
          </cell>
          <cell r="AT4752" t="str">
            <v>IDU-1815-2013 Terminado Acciones de Movilidad IDU Arterial  -</v>
          </cell>
          <cell r="AV4752" t="str">
            <v>sc</v>
          </cell>
        </row>
        <row r="4753">
          <cell r="AP4753">
            <v>514844</v>
          </cell>
          <cell r="AQ4753">
            <v>10008600</v>
          </cell>
          <cell r="AR4753">
            <v>10</v>
          </cell>
          <cell r="AS4753">
            <v>42313</v>
          </cell>
          <cell r="AT4753" t="str">
            <v>IDU-74-2008 Terminado Acciones de Movilidad IDU Arterial  -</v>
          </cell>
          <cell r="AV4753" t="str">
            <v>sc</v>
          </cell>
        </row>
        <row r="4754">
          <cell r="AP4754">
            <v>514849</v>
          </cell>
          <cell r="AQ4754">
            <v>10008390</v>
          </cell>
          <cell r="AR4754">
            <v>10</v>
          </cell>
          <cell r="AS4754">
            <v>42313</v>
          </cell>
          <cell r="AT4754" t="str">
            <v>IDU-74-2008 Terminado Acciones de Movilidad IDU Arterial  -</v>
          </cell>
          <cell r="AV4754" t="str">
            <v>sc</v>
          </cell>
        </row>
        <row r="4755">
          <cell r="AP4755">
            <v>514851</v>
          </cell>
          <cell r="AQ4755">
            <v>10008390</v>
          </cell>
          <cell r="AR4755">
            <v>10</v>
          </cell>
          <cell r="AS4755">
            <v>42313</v>
          </cell>
          <cell r="AT4755" t="str">
            <v>IDU-1815-2013 Terminado Acciones de Movilidad IDU Arterial  -</v>
          </cell>
          <cell r="AV4755" t="str">
            <v>sc</v>
          </cell>
        </row>
        <row r="4756">
          <cell r="AP4756">
            <v>514861</v>
          </cell>
          <cell r="AQ4756">
            <v>10008178</v>
          </cell>
          <cell r="AR4756">
            <v>10</v>
          </cell>
          <cell r="AS4756">
            <v>42313</v>
          </cell>
          <cell r="AT4756" t="str">
            <v>IDU-1815-2013 Terminado Acciones de Movilidad IDU Arterial  -</v>
          </cell>
          <cell r="AV4756" t="str">
            <v>sc</v>
          </cell>
        </row>
        <row r="4757">
          <cell r="AP4757">
            <v>514866</v>
          </cell>
          <cell r="AQ4757">
            <v>10008446</v>
          </cell>
          <cell r="AR4757">
            <v>10</v>
          </cell>
          <cell r="AS4757">
            <v>42313</v>
          </cell>
          <cell r="AT4757" t="str">
            <v>IDU-1815-2013 Terminado Acciones de Movilidad IDU Arterial  -</v>
          </cell>
          <cell r="AV4757" t="str">
            <v>sc</v>
          </cell>
        </row>
        <row r="4758">
          <cell r="AP4758">
            <v>514874</v>
          </cell>
          <cell r="AQ4758">
            <v>10007871</v>
          </cell>
          <cell r="AR4758">
            <v>10</v>
          </cell>
          <cell r="AS4758">
            <v>42313</v>
          </cell>
          <cell r="AT4758" t="str">
            <v>IDU-74-2008 Terminado Acciones de Movilidad IDU Arterial  -</v>
          </cell>
          <cell r="AV4758" t="str">
            <v>sc</v>
          </cell>
        </row>
        <row r="4759">
          <cell r="AP4759">
            <v>514876</v>
          </cell>
          <cell r="AQ4759">
            <v>10007871</v>
          </cell>
          <cell r="AR4759">
            <v>10</v>
          </cell>
          <cell r="AS4759">
            <v>42313</v>
          </cell>
          <cell r="AT4759" t="str">
            <v>IDU-1815-2013 Terminado Acciones de Movilidad IDU Arterial  -</v>
          </cell>
          <cell r="AV4759" t="str">
            <v>sc</v>
          </cell>
        </row>
        <row r="4760">
          <cell r="AP4760">
            <v>514879</v>
          </cell>
          <cell r="AQ4760">
            <v>10008023</v>
          </cell>
          <cell r="AR4760">
            <v>10</v>
          </cell>
          <cell r="AS4760">
            <v>42313</v>
          </cell>
          <cell r="AT4760" t="str">
            <v>IDU-74-2008 Terminado Acciones de Movilidad IDU Arterial  -</v>
          </cell>
          <cell r="AV4760" t="str">
            <v>sc</v>
          </cell>
        </row>
        <row r="4761">
          <cell r="AP4761">
            <v>514884</v>
          </cell>
          <cell r="AQ4761">
            <v>10008078</v>
          </cell>
          <cell r="AR4761">
            <v>10</v>
          </cell>
          <cell r="AS4761">
            <v>42313</v>
          </cell>
          <cell r="AT4761" t="str">
            <v>IDU-74-2008 Terminado Acciones de Movilidad IDU Arterial  -</v>
          </cell>
          <cell r="AV4761" t="str">
            <v>sc</v>
          </cell>
        </row>
        <row r="4762">
          <cell r="AP4762">
            <v>514889</v>
          </cell>
          <cell r="AQ4762">
            <v>10008535</v>
          </cell>
          <cell r="AR4762">
            <v>10</v>
          </cell>
          <cell r="AS4762">
            <v>42313</v>
          </cell>
          <cell r="AT4762" t="str">
            <v>IDU-74-2008 Terminado Acciones de Movilidad IDU Arterial  -</v>
          </cell>
          <cell r="AV4762" t="str">
            <v>sc</v>
          </cell>
        </row>
        <row r="4763">
          <cell r="AP4763">
            <v>514894</v>
          </cell>
          <cell r="AQ4763">
            <v>10008160</v>
          </cell>
          <cell r="AR4763">
            <v>10</v>
          </cell>
          <cell r="AS4763">
            <v>42313</v>
          </cell>
          <cell r="AT4763" t="str">
            <v>IDU-74-2008 Terminado Acciones de Movilidad IDU Arterial  -</v>
          </cell>
          <cell r="AV4763" t="str">
            <v>sc</v>
          </cell>
        </row>
        <row r="4764">
          <cell r="AP4764">
            <v>514896</v>
          </cell>
          <cell r="AQ4764">
            <v>10008160</v>
          </cell>
          <cell r="AR4764">
            <v>10</v>
          </cell>
          <cell r="AS4764">
            <v>42313</v>
          </cell>
          <cell r="AT4764" t="str">
            <v>IDU-1815-2013 Terminado Acciones de Movilidad IDU Arterial  -</v>
          </cell>
          <cell r="AV4764" t="str">
            <v>sc</v>
          </cell>
        </row>
        <row r="4765">
          <cell r="AP4765">
            <v>514899</v>
          </cell>
          <cell r="AQ4765">
            <v>10008220</v>
          </cell>
          <cell r="AR4765">
            <v>10</v>
          </cell>
          <cell r="AS4765">
            <v>42313</v>
          </cell>
          <cell r="AT4765" t="str">
            <v>IDU-74-2008 Terminado Acciones de Movilidad IDU Arterial  -</v>
          </cell>
          <cell r="AV4765" t="str">
            <v>sc</v>
          </cell>
        </row>
        <row r="4766">
          <cell r="AP4766">
            <v>514904</v>
          </cell>
          <cell r="AQ4766">
            <v>10008246</v>
          </cell>
          <cell r="AR4766">
            <v>10</v>
          </cell>
          <cell r="AS4766">
            <v>42313</v>
          </cell>
          <cell r="AT4766" t="str">
            <v>IDU-74-2008 Terminado Acciones de Movilidad IDU Arterial  -</v>
          </cell>
          <cell r="AV4766" t="str">
            <v>sc</v>
          </cell>
        </row>
        <row r="4767">
          <cell r="AP4767">
            <v>514911</v>
          </cell>
          <cell r="AQ4767">
            <v>10008286</v>
          </cell>
          <cell r="AR4767">
            <v>10</v>
          </cell>
          <cell r="AS4767">
            <v>42313</v>
          </cell>
          <cell r="AT4767" t="str">
            <v>IDU-1815-2013 Terminado Acciones de Movilidad IDU Arterial  -</v>
          </cell>
          <cell r="AV4767" t="str">
            <v>sc</v>
          </cell>
        </row>
        <row r="4768">
          <cell r="AP4768">
            <v>514916</v>
          </cell>
          <cell r="AQ4768">
            <v>10008319</v>
          </cell>
          <cell r="AR4768">
            <v>10</v>
          </cell>
          <cell r="AS4768">
            <v>42313</v>
          </cell>
          <cell r="AT4768" t="str">
            <v>IDU-1815-2013 Terminado Acciones de Movilidad IDU Arterial  -</v>
          </cell>
          <cell r="AV4768" t="str">
            <v>sc</v>
          </cell>
        </row>
        <row r="4769">
          <cell r="AP4769">
            <v>514919</v>
          </cell>
          <cell r="AQ4769">
            <v>10008342</v>
          </cell>
          <cell r="AR4769">
            <v>10</v>
          </cell>
          <cell r="AS4769">
            <v>42313</v>
          </cell>
          <cell r="AT4769" t="str">
            <v>IDU-74-2008 Terminado Acciones de Movilidad IDU Arterial  -</v>
          </cell>
          <cell r="AV4769" t="str">
            <v>sc</v>
          </cell>
        </row>
        <row r="4770">
          <cell r="AP4770">
            <v>514921</v>
          </cell>
          <cell r="AQ4770">
            <v>10008342</v>
          </cell>
          <cell r="AR4770">
            <v>10</v>
          </cell>
          <cell r="AS4770">
            <v>42313</v>
          </cell>
          <cell r="AT4770" t="str">
            <v>IDU-1815-2013 Terminado Acciones de Movilidad IDU Arterial  -</v>
          </cell>
          <cell r="AV4770" t="str">
            <v>sc</v>
          </cell>
        </row>
        <row r="4771">
          <cell r="AP4771">
            <v>514929</v>
          </cell>
          <cell r="AQ4771">
            <v>10008126</v>
          </cell>
          <cell r="AR4771">
            <v>10</v>
          </cell>
          <cell r="AS4771">
            <v>42313</v>
          </cell>
          <cell r="AT4771" t="str">
            <v>IDU-74-2008 Terminado Acciones de Movilidad IDU Arterial  -</v>
          </cell>
          <cell r="AV4771" t="str">
            <v>sc</v>
          </cell>
        </row>
        <row r="4772">
          <cell r="AP4772">
            <v>515056</v>
          </cell>
          <cell r="AQ4772">
            <v>10006697</v>
          </cell>
          <cell r="AR4772">
            <v>10</v>
          </cell>
          <cell r="AS4772">
            <v>42488</v>
          </cell>
          <cell r="AT4772" t="str">
            <v>SD Terminado Parcheo UAERMV Arterial  -Calzada 6-POLIZA ESTABILIDAD ACTIVA</v>
          </cell>
          <cell r="AV4772" t="str">
            <v>sc</v>
          </cell>
        </row>
        <row r="4773">
          <cell r="AP4773">
            <v>515058</v>
          </cell>
          <cell r="AQ4773">
            <v>10006697</v>
          </cell>
          <cell r="AR4773">
            <v>10</v>
          </cell>
          <cell r="AS4773">
            <v>42488</v>
          </cell>
          <cell r="AT4773" t="str">
            <v>SD Terminado Parcheo UAERMV Arterial  -Calzada 6-POLIZA ESTABILIDAD ACTIVA</v>
          </cell>
          <cell r="AV4773" t="str">
            <v>sc</v>
          </cell>
        </row>
        <row r="4774">
          <cell r="AP4774">
            <v>515060</v>
          </cell>
          <cell r="AQ4774">
            <v>10006697</v>
          </cell>
          <cell r="AR4774">
            <v>10</v>
          </cell>
          <cell r="AS4774">
            <v>42488</v>
          </cell>
          <cell r="AT4774" t="str">
            <v>SD Terminado Parcheo UAERMV Arterial  -Calzada 6-POLIZA ESTABILIDAD ACTIVA</v>
          </cell>
          <cell r="AV4774" t="str">
            <v>sc</v>
          </cell>
        </row>
        <row r="4775">
          <cell r="AP4775">
            <v>515062</v>
          </cell>
          <cell r="AQ4775">
            <v>10006697</v>
          </cell>
          <cell r="AR4775">
            <v>10</v>
          </cell>
          <cell r="AS4775">
            <v>42488</v>
          </cell>
          <cell r="AT4775" t="str">
            <v>SD Terminado Parcheo UAERMV Arterial  -Calzada 6-POLIZA ESTABILIDAD ACTIVA</v>
          </cell>
          <cell r="AV4775" t="str">
            <v>sc</v>
          </cell>
        </row>
        <row r="4776">
          <cell r="AP4776">
            <v>515083</v>
          </cell>
          <cell r="AQ4776">
            <v>10001848</v>
          </cell>
          <cell r="AR4776">
            <v>10</v>
          </cell>
          <cell r="AS4776">
            <v>42313</v>
          </cell>
          <cell r="AT4776" t="str">
            <v>IDU-074-2009 Terminado Mantenimiento Rutinario IDU Arterial  -</v>
          </cell>
          <cell r="AV4776" t="str">
            <v>sc</v>
          </cell>
        </row>
        <row r="4777">
          <cell r="AP4777">
            <v>515085</v>
          </cell>
          <cell r="AQ4777">
            <v>10001848</v>
          </cell>
          <cell r="AR4777">
            <v>10</v>
          </cell>
          <cell r="AS4777">
            <v>42313</v>
          </cell>
          <cell r="AT4777" t="str">
            <v>IDU-074-2009 Terminado Mantenimiento Rutinario IDU Arterial  -</v>
          </cell>
          <cell r="AV4777" t="str">
            <v>sc</v>
          </cell>
        </row>
        <row r="4778">
          <cell r="AP4778">
            <v>515089</v>
          </cell>
          <cell r="AQ4778">
            <v>10001848</v>
          </cell>
          <cell r="AR4778">
            <v>10</v>
          </cell>
          <cell r="AS4778">
            <v>42313</v>
          </cell>
          <cell r="AT4778" t="str">
            <v>IDU-074-2009 Terminado Mantenimiento Rutinario IDU Arterial  -</v>
          </cell>
          <cell r="AV4778" t="str">
            <v>sc</v>
          </cell>
        </row>
        <row r="4779">
          <cell r="AP4779">
            <v>515105</v>
          </cell>
          <cell r="AQ4779">
            <v>10003679</v>
          </cell>
          <cell r="AR4779">
            <v>10</v>
          </cell>
          <cell r="AS4779">
            <v>42637</v>
          </cell>
          <cell r="AT4779" t="str">
            <v>IDU-1702-2014 Excluido Mantenimiento Periódico IDU Arterial  Reporte Final-Calzada2-6-8-POLIZA ESTABILIDAD* ACTIVA</v>
          </cell>
          <cell r="AV4779" t="str">
            <v>sc</v>
          </cell>
        </row>
        <row r="4780">
          <cell r="AP4780">
            <v>515107</v>
          </cell>
          <cell r="AQ4780">
            <v>10003679</v>
          </cell>
          <cell r="AR4780">
            <v>10</v>
          </cell>
          <cell r="AS4780">
            <v>42637</v>
          </cell>
          <cell r="AT4780" t="str">
            <v>IDU-1702-2014 Excluido Mantenimiento Periódico IDU Arterial  Reporte Final-Calzada2-6-8-POLIZA ESTABILIDAD* ACTIVA</v>
          </cell>
          <cell r="AV4780" t="str">
            <v>sc</v>
          </cell>
        </row>
        <row r="4781">
          <cell r="AP4781">
            <v>515109</v>
          </cell>
          <cell r="AQ4781">
            <v>10003679</v>
          </cell>
          <cell r="AR4781">
            <v>10</v>
          </cell>
          <cell r="AS4781">
            <v>42637</v>
          </cell>
          <cell r="AT4781" t="str">
            <v>IDU-1702-2014 Excluido Mantenimiento Periódico IDU Arterial  Reporte Final-Calzada2-6-8-POLIZA ESTABILIDAD* ACTIVA</v>
          </cell>
          <cell r="AV4781" t="str">
            <v>sc</v>
          </cell>
        </row>
        <row r="4782">
          <cell r="AP4782">
            <v>515111</v>
          </cell>
          <cell r="AQ4782">
            <v>10003679</v>
          </cell>
          <cell r="AR4782">
            <v>10</v>
          </cell>
          <cell r="AS4782">
            <v>42637</v>
          </cell>
          <cell r="AT4782" t="str">
            <v>IDU-1702-2014 Excluido Mantenimiento Periódico IDU Arterial  Reporte Final-Calzada2-6-8-POLIZA ESTABILIDAD* ACTIVA</v>
          </cell>
          <cell r="AV4782" t="str">
            <v>sc</v>
          </cell>
        </row>
        <row r="4783">
          <cell r="AP4783">
            <v>515116</v>
          </cell>
          <cell r="AQ4783">
            <v>10002272</v>
          </cell>
          <cell r="AR4783">
            <v>10</v>
          </cell>
          <cell r="AS4783">
            <v>42313</v>
          </cell>
          <cell r="AT4783" t="str">
            <v>IDU-074-2009 Terminado Mantenimiento Rutinario IDU Arterial  -</v>
          </cell>
          <cell r="AV4783" t="str">
            <v>sc</v>
          </cell>
        </row>
        <row r="4784">
          <cell r="AP4784">
            <v>515118</v>
          </cell>
          <cell r="AQ4784">
            <v>10002272</v>
          </cell>
          <cell r="AR4784">
            <v>10</v>
          </cell>
          <cell r="AS4784">
            <v>42313</v>
          </cell>
          <cell r="AT4784" t="str">
            <v>IDU-074-2009 Terminado Mantenimiento Rutinario IDU Arterial  -</v>
          </cell>
          <cell r="AV4784" t="str">
            <v>sc</v>
          </cell>
        </row>
        <row r="4785">
          <cell r="AP4785">
            <v>515120</v>
          </cell>
          <cell r="AQ4785">
            <v>10002272</v>
          </cell>
          <cell r="AR4785">
            <v>10</v>
          </cell>
          <cell r="AS4785">
            <v>42313</v>
          </cell>
          <cell r="AT4785" t="str">
            <v>IDU-074-2009 Terminado Mantenimiento Rutinario IDU Arterial  -</v>
          </cell>
          <cell r="AV4785" t="str">
            <v>sc</v>
          </cell>
        </row>
        <row r="4786">
          <cell r="AP4786">
            <v>515122</v>
          </cell>
          <cell r="AQ4786">
            <v>10002272</v>
          </cell>
          <cell r="AR4786">
            <v>10</v>
          </cell>
          <cell r="AS4786">
            <v>42313</v>
          </cell>
          <cell r="AT4786" t="str">
            <v>IDU-074-2009 Terminado Mantenimiento Rutinario IDU Arterial  -</v>
          </cell>
          <cell r="AV4786" t="str">
            <v>sc</v>
          </cell>
        </row>
        <row r="4787">
          <cell r="AP4787">
            <v>515127</v>
          </cell>
          <cell r="AQ4787">
            <v>10001003</v>
          </cell>
          <cell r="AR4787">
            <v>10</v>
          </cell>
          <cell r="AS4787">
            <v>42313</v>
          </cell>
          <cell r="AT4787" t="str">
            <v>IDU-074-2009 Terminado Mantenimiento Rutinario IDU Arterial  -</v>
          </cell>
          <cell r="AV4787" t="str">
            <v>sc</v>
          </cell>
        </row>
        <row r="4788">
          <cell r="AP4788">
            <v>515131</v>
          </cell>
          <cell r="AQ4788">
            <v>10001003</v>
          </cell>
          <cell r="AR4788">
            <v>10</v>
          </cell>
          <cell r="AS4788">
            <v>42313</v>
          </cell>
          <cell r="AT4788" t="str">
            <v>IDU-074-2009 Terminado Mantenimiento Rutinario IDU Arterial  -</v>
          </cell>
          <cell r="AV4788" t="str">
            <v>sc</v>
          </cell>
        </row>
        <row r="4789">
          <cell r="AP4789">
            <v>515144</v>
          </cell>
          <cell r="AQ4789">
            <v>10000679</v>
          </cell>
          <cell r="AR4789">
            <v>10</v>
          </cell>
          <cell r="AS4789">
            <v>42313</v>
          </cell>
          <cell r="AT4789" t="str">
            <v>IDU-074-2009 Terminado Mantenimiento Rutinario IDU Arterial  -Calzada 4-POLIZA ESTABILIDAD ACTIVA</v>
          </cell>
          <cell r="AV4789" t="str">
            <v>sc</v>
          </cell>
        </row>
        <row r="4790">
          <cell r="AP4790">
            <v>515151</v>
          </cell>
          <cell r="AQ4790">
            <v>10000825</v>
          </cell>
          <cell r="AR4790">
            <v>10</v>
          </cell>
          <cell r="AS4790">
            <v>42313</v>
          </cell>
          <cell r="AT4790" t="str">
            <v>IDU-074-2009 Terminado Mantenimiento Rutinario IDU Arterial  -Calzada 4-POLIZA ESTABILIDAD ACTIVA</v>
          </cell>
          <cell r="AV4790" t="str">
            <v>sc</v>
          </cell>
        </row>
        <row r="4791">
          <cell r="AP4791">
            <v>515153</v>
          </cell>
          <cell r="AQ4791">
            <v>10000825</v>
          </cell>
          <cell r="AR4791">
            <v>10</v>
          </cell>
          <cell r="AS4791">
            <v>42313</v>
          </cell>
          <cell r="AT4791" t="str">
            <v>IDU-074-2009 Terminado Mantenimiento Rutinario IDU Arterial  -Calzada 4-POLIZA ESTABILIDAD ACTIVA</v>
          </cell>
          <cell r="AV4791" t="str">
            <v>sc</v>
          </cell>
        </row>
        <row r="4792">
          <cell r="AP4792">
            <v>515160</v>
          </cell>
          <cell r="AQ4792">
            <v>10002496</v>
          </cell>
          <cell r="AR4792">
            <v>10</v>
          </cell>
          <cell r="AS4792">
            <v>42313</v>
          </cell>
          <cell r="AT4792" t="str">
            <v>IDU-074-2009 Terminado Mantenimiento Periódico IDU Arterial  -Calzada8-POLIZA ESTABILIDAD* ACTIVA</v>
          </cell>
          <cell r="AV4792" t="str">
            <v>sc</v>
          </cell>
        </row>
        <row r="4793">
          <cell r="AP4793">
            <v>515164</v>
          </cell>
          <cell r="AQ4793">
            <v>10002496</v>
          </cell>
          <cell r="AR4793">
            <v>10</v>
          </cell>
          <cell r="AS4793">
            <v>42313</v>
          </cell>
          <cell r="AT4793" t="str">
            <v>IDU-074-2009 Terminado Mantenimiento Periódico IDU Arterial  -Calzada8-POLIZA ESTABILIDAD* ACTIVA</v>
          </cell>
          <cell r="AV4793" t="str">
            <v>sc</v>
          </cell>
        </row>
        <row r="4794">
          <cell r="AP4794">
            <v>515166</v>
          </cell>
          <cell r="AQ4794">
            <v>10002496</v>
          </cell>
          <cell r="AR4794">
            <v>10</v>
          </cell>
          <cell r="AS4794">
            <v>42313</v>
          </cell>
          <cell r="AT4794" t="str">
            <v>IDU-074-2009 Terminado Mantenimiento Periódico IDU Arterial  -Calzada8-POLIZA ESTABILIDAD* ACTIVA</v>
          </cell>
          <cell r="AV4794" t="str">
            <v>sc</v>
          </cell>
        </row>
        <row r="4795">
          <cell r="AP4795">
            <v>515171</v>
          </cell>
          <cell r="AQ4795">
            <v>10000751</v>
          </cell>
          <cell r="AR4795">
            <v>10</v>
          </cell>
          <cell r="AS4795">
            <v>42313</v>
          </cell>
          <cell r="AT4795" t="str">
            <v>IDU-074-2009 Terminado Mantenimiento Rutinario IDU Arterial  -</v>
          </cell>
          <cell r="AV4795" t="str">
            <v>sc</v>
          </cell>
        </row>
        <row r="4796">
          <cell r="AP4796">
            <v>515173</v>
          </cell>
          <cell r="AQ4796">
            <v>10000751</v>
          </cell>
          <cell r="AR4796">
            <v>10</v>
          </cell>
          <cell r="AS4796">
            <v>42313</v>
          </cell>
          <cell r="AT4796" t="str">
            <v>IDU-074-2009 Terminado Mantenimiento Rutinario IDU Arterial  -</v>
          </cell>
          <cell r="AV4796" t="str">
            <v>sc</v>
          </cell>
        </row>
        <row r="4797">
          <cell r="AP4797">
            <v>515175</v>
          </cell>
          <cell r="AQ4797">
            <v>10000751</v>
          </cell>
          <cell r="AR4797">
            <v>10</v>
          </cell>
          <cell r="AS4797">
            <v>42313</v>
          </cell>
          <cell r="AT4797" t="str">
            <v>IDU-074-2009 Terminado Mantenimiento Rutinario IDU Arterial  -</v>
          </cell>
          <cell r="AV4797" t="str">
            <v>sc</v>
          </cell>
        </row>
        <row r="4798">
          <cell r="AP4798">
            <v>515177</v>
          </cell>
          <cell r="AQ4798">
            <v>10000751</v>
          </cell>
          <cell r="AR4798">
            <v>10</v>
          </cell>
          <cell r="AS4798">
            <v>42313</v>
          </cell>
          <cell r="AT4798" t="str">
            <v>IDU-074-2009 Terminado Mantenimiento Rutinario IDU Arterial  -</v>
          </cell>
          <cell r="AV4798" t="str">
            <v>sc</v>
          </cell>
        </row>
        <row r="4799">
          <cell r="AP4799">
            <v>515182</v>
          </cell>
          <cell r="AQ4799">
            <v>10001309</v>
          </cell>
          <cell r="AR4799">
            <v>10</v>
          </cell>
          <cell r="AS4799">
            <v>42667</v>
          </cell>
          <cell r="AT4799" t="str">
            <v>SD Terminado Mantenimiento Periódico UAERMV Arterial SD -</v>
          </cell>
          <cell r="AV4799" t="str">
            <v>sc</v>
          </cell>
        </row>
        <row r="4800">
          <cell r="AP4800">
            <v>515184</v>
          </cell>
          <cell r="AQ4800">
            <v>10001309</v>
          </cell>
          <cell r="AR4800">
            <v>10</v>
          </cell>
          <cell r="AS4800">
            <v>42313</v>
          </cell>
          <cell r="AT4800" t="str">
            <v>IDU-074-2009 Terminado Mantenimiento Rutinario IDU Arterial  -</v>
          </cell>
          <cell r="AV4800" t="str">
            <v>sc</v>
          </cell>
        </row>
        <row r="4801">
          <cell r="AP4801">
            <v>515186</v>
          </cell>
          <cell r="AQ4801">
            <v>10001309</v>
          </cell>
          <cell r="AR4801">
            <v>10</v>
          </cell>
          <cell r="AS4801">
            <v>42313</v>
          </cell>
          <cell r="AT4801" t="str">
            <v>IDU-074-2009 Terminado Mantenimiento Periódico IDU Arterial  -</v>
          </cell>
          <cell r="AV4801" t="str">
            <v>sc</v>
          </cell>
        </row>
        <row r="4802">
          <cell r="AP4802">
            <v>515188</v>
          </cell>
          <cell r="AQ4802">
            <v>10001309</v>
          </cell>
          <cell r="AR4802">
            <v>10</v>
          </cell>
          <cell r="AS4802">
            <v>42667</v>
          </cell>
          <cell r="AT4802" t="str">
            <v>SD Terminado Mantenimiento Periódico UAERMV Arterial SD -</v>
          </cell>
          <cell r="AV4802" t="str">
            <v>sc</v>
          </cell>
        </row>
        <row r="4803">
          <cell r="AP4803">
            <v>515305</v>
          </cell>
          <cell r="AQ4803">
            <v>10005093</v>
          </cell>
          <cell r="AR4803">
            <v>10</v>
          </cell>
          <cell r="AS4803">
            <v>42667</v>
          </cell>
          <cell r="AT4803" t="str">
            <v>SD Terminado Mantenimiento Periódico UAERMV Arterial SD -</v>
          </cell>
          <cell r="AV4803" t="str">
            <v>sc</v>
          </cell>
        </row>
        <row r="4804">
          <cell r="AP4804">
            <v>515307</v>
          </cell>
          <cell r="AQ4804">
            <v>10005093</v>
          </cell>
          <cell r="AR4804">
            <v>10</v>
          </cell>
          <cell r="AS4804">
            <v>42313</v>
          </cell>
          <cell r="AT4804" t="str">
            <v>IDU-074-2009 Terminado Mantenimiento Periódico IDU Arterial  -</v>
          </cell>
          <cell r="AV4804" t="str">
            <v>sc</v>
          </cell>
        </row>
        <row r="4805">
          <cell r="AP4805">
            <v>515309</v>
          </cell>
          <cell r="AQ4805">
            <v>10005093</v>
          </cell>
          <cell r="AR4805">
            <v>10</v>
          </cell>
          <cell r="AS4805">
            <v>42313</v>
          </cell>
          <cell r="AT4805" t="str">
            <v>IDU-074-2009 Terminado Mantenimiento Periódico IDU Arterial  -</v>
          </cell>
          <cell r="AV4805" t="str">
            <v>sc</v>
          </cell>
        </row>
        <row r="4806">
          <cell r="AP4806">
            <v>515311</v>
          </cell>
          <cell r="AQ4806">
            <v>10005093</v>
          </cell>
          <cell r="AR4806">
            <v>10</v>
          </cell>
          <cell r="AS4806">
            <v>42313</v>
          </cell>
          <cell r="AT4806" t="str">
            <v>IDU-074-2009 Terminado Mantenimiento Rutinario IDU Arterial  -</v>
          </cell>
          <cell r="AV4806" t="str">
            <v>sc</v>
          </cell>
        </row>
        <row r="4807">
          <cell r="AP4807">
            <v>515316</v>
          </cell>
          <cell r="AQ4807">
            <v>10010115</v>
          </cell>
          <cell r="AR4807">
            <v>10</v>
          </cell>
          <cell r="AS4807">
            <v>42313</v>
          </cell>
          <cell r="AT4807" t="str">
            <v>IDU-1815-2013 Terminado Acciones de Movilidad IDU Arterial  -</v>
          </cell>
          <cell r="AV4807" t="str">
            <v>sc</v>
          </cell>
        </row>
        <row r="4808">
          <cell r="AP4808">
            <v>515332</v>
          </cell>
          <cell r="AQ4808">
            <v>10005548</v>
          </cell>
          <cell r="AR4808">
            <v>10</v>
          </cell>
          <cell r="AS4808">
            <v>42667</v>
          </cell>
          <cell r="AT4808" t="str">
            <v>SD Terminado Mantenimiento Periódico UAERMV Arterial SD -</v>
          </cell>
          <cell r="AV4808" t="str">
            <v>sc</v>
          </cell>
        </row>
        <row r="4809">
          <cell r="AP4809">
            <v>515343</v>
          </cell>
          <cell r="AQ4809">
            <v>10005511</v>
          </cell>
          <cell r="AR4809">
            <v>10</v>
          </cell>
          <cell r="AS4809">
            <v>42488</v>
          </cell>
          <cell r="AT4809" t="str">
            <v>SD Terminado Parcheo UAERMV Arterial  -</v>
          </cell>
          <cell r="AV4809" t="str">
            <v>sc</v>
          </cell>
        </row>
        <row r="4810">
          <cell r="AP4810">
            <v>515345</v>
          </cell>
          <cell r="AQ4810">
            <v>10005511</v>
          </cell>
          <cell r="AR4810">
            <v>10</v>
          </cell>
          <cell r="AS4810">
            <v>42637</v>
          </cell>
          <cell r="AT4810" t="str">
            <v>IDU-1702-2014 Terminado Rehabilitación IDU Arterial  Reporte Final-</v>
          </cell>
          <cell r="AV4810" t="str">
            <v>sc</v>
          </cell>
        </row>
        <row r="4811">
          <cell r="AP4811">
            <v>515347</v>
          </cell>
          <cell r="AQ4811">
            <v>10005511</v>
          </cell>
          <cell r="AR4811">
            <v>10</v>
          </cell>
          <cell r="AS4811">
            <v>42637</v>
          </cell>
          <cell r="AT4811" t="str">
            <v>IDU-1702-2014 Terminado Rehabilitación IDU Arterial  Reporte Final-</v>
          </cell>
          <cell r="AV4811" t="str">
            <v>sc</v>
          </cell>
        </row>
        <row r="4812">
          <cell r="AP4812">
            <v>515354</v>
          </cell>
          <cell r="AQ4812">
            <v>10005450</v>
          </cell>
          <cell r="AR4812">
            <v>10</v>
          </cell>
          <cell r="AS4812">
            <v>42313</v>
          </cell>
          <cell r="AT4812" t="str">
            <v>IDU-074-2009 Terminado Mantenimiento Rutinario IDU Arterial  -</v>
          </cell>
          <cell r="AV4812" t="str">
            <v>sc</v>
          </cell>
        </row>
        <row r="4813">
          <cell r="AP4813">
            <v>515356</v>
          </cell>
          <cell r="AQ4813">
            <v>10005450</v>
          </cell>
          <cell r="AR4813">
            <v>10</v>
          </cell>
          <cell r="AS4813">
            <v>42313</v>
          </cell>
          <cell r="AT4813" t="str">
            <v>IDU-074-2009 Terminado Mantenimiento Rutinario IDU Arterial  -</v>
          </cell>
          <cell r="AV4813" t="str">
            <v>sc</v>
          </cell>
        </row>
        <row r="4814">
          <cell r="AP4814">
            <v>515358</v>
          </cell>
          <cell r="AQ4814">
            <v>10005450</v>
          </cell>
          <cell r="AR4814">
            <v>10</v>
          </cell>
          <cell r="AS4814">
            <v>42313</v>
          </cell>
          <cell r="AT4814" t="str">
            <v>IDU-074-2009 Terminado Mantenimiento Rutinario IDU Arterial  -</v>
          </cell>
          <cell r="AV4814" t="str">
            <v>sc</v>
          </cell>
        </row>
        <row r="4815">
          <cell r="AP4815">
            <v>515365</v>
          </cell>
          <cell r="AQ4815">
            <v>10005412</v>
          </cell>
          <cell r="AR4815">
            <v>10</v>
          </cell>
          <cell r="AS4815">
            <v>42313</v>
          </cell>
          <cell r="AT4815" t="str">
            <v>IDU-074-2009 Terminado Acciones de Movilidad IDU Arterial  -</v>
          </cell>
          <cell r="AV4815" t="str">
            <v>sc</v>
          </cell>
        </row>
        <row r="4816">
          <cell r="AP4816">
            <v>515367</v>
          </cell>
          <cell r="AQ4816">
            <v>10005412</v>
          </cell>
          <cell r="AR4816">
            <v>10</v>
          </cell>
          <cell r="AS4816">
            <v>42313</v>
          </cell>
          <cell r="AT4816" t="str">
            <v>IDU-074-2009 Terminado Acciones de Movilidad IDU Arterial  -</v>
          </cell>
          <cell r="AV4816" t="str">
            <v>sc</v>
          </cell>
        </row>
        <row r="4817">
          <cell r="AP4817">
            <v>515369</v>
          </cell>
          <cell r="AQ4817">
            <v>10005412</v>
          </cell>
          <cell r="AR4817">
            <v>10</v>
          </cell>
          <cell r="AS4817">
            <v>42313</v>
          </cell>
          <cell r="AT4817" t="str">
            <v>IDU-074-2009 Terminado Acciones de Movilidad IDU Arterial  -</v>
          </cell>
          <cell r="AV4817" t="str">
            <v>sc</v>
          </cell>
        </row>
        <row r="4818">
          <cell r="AP4818">
            <v>515371</v>
          </cell>
          <cell r="AQ4818">
            <v>10005412</v>
          </cell>
          <cell r="AR4818">
            <v>10</v>
          </cell>
          <cell r="AS4818">
            <v>42313</v>
          </cell>
          <cell r="AT4818" t="str">
            <v>IDU-074-2009 Terminado Mantenimiento Periódico IDU Arterial  -</v>
          </cell>
          <cell r="AV4818" t="str">
            <v>sc</v>
          </cell>
        </row>
        <row r="4819">
          <cell r="AP4819">
            <v>515376</v>
          </cell>
          <cell r="AQ4819">
            <v>10005263</v>
          </cell>
          <cell r="AR4819">
            <v>10</v>
          </cell>
          <cell r="AS4819">
            <v>42313</v>
          </cell>
          <cell r="AT4819" t="str">
            <v>IDU-074-2009 Terminado Mantenimiento Periódico IDU Arterial  -</v>
          </cell>
          <cell r="AV4819" t="str">
            <v>sc</v>
          </cell>
        </row>
        <row r="4820">
          <cell r="AP4820">
            <v>515378</v>
          </cell>
          <cell r="AQ4820">
            <v>10005263</v>
          </cell>
          <cell r="AR4820">
            <v>10</v>
          </cell>
          <cell r="AS4820">
            <v>42313</v>
          </cell>
          <cell r="AT4820" t="str">
            <v>IDU-074-2009 Terminado Mantenimiento Rutinario IDU Arterial  -</v>
          </cell>
          <cell r="AV4820" t="str">
            <v>sc</v>
          </cell>
        </row>
        <row r="4821">
          <cell r="AP4821">
            <v>515380</v>
          </cell>
          <cell r="AQ4821">
            <v>10005263</v>
          </cell>
          <cell r="AR4821">
            <v>10</v>
          </cell>
          <cell r="AS4821">
            <v>42313</v>
          </cell>
          <cell r="AT4821" t="str">
            <v>IDU-074-2009 Terminado Mantenimiento Rutinario IDU Arterial  -</v>
          </cell>
          <cell r="AV4821" t="str">
            <v>sc</v>
          </cell>
        </row>
        <row r="4822">
          <cell r="AP4822">
            <v>515382</v>
          </cell>
          <cell r="AQ4822">
            <v>10005263</v>
          </cell>
          <cell r="AR4822">
            <v>10</v>
          </cell>
          <cell r="AS4822">
            <v>42313</v>
          </cell>
          <cell r="AT4822" t="str">
            <v>IDU-074-2009 Terminado Mantenimiento Periódico IDU Arterial  -</v>
          </cell>
          <cell r="AV4822" t="str">
            <v>sc</v>
          </cell>
        </row>
        <row r="4823">
          <cell r="AP4823">
            <v>515387</v>
          </cell>
          <cell r="AQ4823">
            <v>10004972</v>
          </cell>
          <cell r="AR4823">
            <v>10</v>
          </cell>
          <cell r="AS4823">
            <v>42313</v>
          </cell>
          <cell r="AT4823" t="str">
            <v>IDU-074-2009 Terminado Mantenimiento Periódico IDU Arterial  -</v>
          </cell>
          <cell r="AV4823" t="str">
            <v>sc</v>
          </cell>
        </row>
        <row r="4824">
          <cell r="AP4824">
            <v>515389</v>
          </cell>
          <cell r="AQ4824">
            <v>10004972</v>
          </cell>
          <cell r="AR4824">
            <v>10</v>
          </cell>
          <cell r="AS4824">
            <v>42313</v>
          </cell>
          <cell r="AT4824" t="str">
            <v>IDU-074-2009 Terminado Mantenimiento Rutinario IDU Arterial  -</v>
          </cell>
          <cell r="AV4824" t="str">
            <v>sc</v>
          </cell>
        </row>
        <row r="4825">
          <cell r="AP4825">
            <v>515391</v>
          </cell>
          <cell r="AQ4825">
            <v>10004972</v>
          </cell>
          <cell r="AR4825">
            <v>10</v>
          </cell>
          <cell r="AS4825">
            <v>42313</v>
          </cell>
          <cell r="AT4825" t="str">
            <v>IDU-074-2009 Terminado Mantenimiento Rutinario IDU Arterial  -</v>
          </cell>
          <cell r="AV4825" t="str">
            <v>sc</v>
          </cell>
        </row>
        <row r="4826">
          <cell r="AP4826">
            <v>515393</v>
          </cell>
          <cell r="AQ4826">
            <v>10004972</v>
          </cell>
          <cell r="AR4826">
            <v>10</v>
          </cell>
          <cell r="AS4826">
            <v>42313</v>
          </cell>
          <cell r="AT4826" t="str">
            <v>IDU-074-2009 Terminado Mantenimiento Periódico IDU Arterial  -</v>
          </cell>
          <cell r="AV4826" t="str">
            <v>sc</v>
          </cell>
        </row>
        <row r="4827">
          <cell r="AP4827">
            <v>515411</v>
          </cell>
          <cell r="AQ4827">
            <v>10005341</v>
          </cell>
          <cell r="AR4827">
            <v>10</v>
          </cell>
          <cell r="AS4827">
            <v>42313</v>
          </cell>
          <cell r="AT4827" t="str">
            <v>IDU-074-2009 Terminado Mantenimiento Periódico IDU Arterial  -</v>
          </cell>
          <cell r="AV4827" t="str">
            <v>sc</v>
          </cell>
        </row>
        <row r="4828">
          <cell r="AP4828">
            <v>515415</v>
          </cell>
          <cell r="AQ4828">
            <v>10005341</v>
          </cell>
          <cell r="AR4828">
            <v>10</v>
          </cell>
          <cell r="AS4828">
            <v>42313</v>
          </cell>
          <cell r="AT4828" t="str">
            <v>IDU-074-2009 Terminado Mantenimiento Rutinario IDU Arterial  -</v>
          </cell>
          <cell r="AV4828" t="str">
            <v>sc</v>
          </cell>
        </row>
        <row r="4829">
          <cell r="AP4829">
            <v>515417</v>
          </cell>
          <cell r="AQ4829">
            <v>10005341</v>
          </cell>
          <cell r="AR4829">
            <v>10</v>
          </cell>
          <cell r="AS4829">
            <v>42313</v>
          </cell>
          <cell r="AT4829" t="str">
            <v>IDU-074-2009 Terminado Mantenimiento Periódico IDU Arterial  -</v>
          </cell>
          <cell r="AV4829" t="str">
            <v>sc</v>
          </cell>
        </row>
        <row r="4830">
          <cell r="AP4830">
            <v>515498</v>
          </cell>
          <cell r="AQ4830">
            <v>10004308</v>
          </cell>
          <cell r="AR4830">
            <v>10</v>
          </cell>
          <cell r="AS4830">
            <v>42313</v>
          </cell>
          <cell r="AT4830" t="str">
            <v>IDU-1815-2013 Terminado Acciones de Movilidad IDU Arterial  -</v>
          </cell>
          <cell r="AV4830" t="str">
            <v>sc</v>
          </cell>
        </row>
        <row r="4831">
          <cell r="AP4831">
            <v>515505</v>
          </cell>
          <cell r="AQ4831">
            <v>10004072</v>
          </cell>
          <cell r="AR4831">
            <v>10</v>
          </cell>
          <cell r="AS4831">
            <v>42313</v>
          </cell>
          <cell r="AT4831" t="str">
            <v>IDU-1815-2013 Terminado Acciones de Movilidad IDU Arterial  -</v>
          </cell>
          <cell r="AV4831" t="str">
            <v>sc</v>
          </cell>
        </row>
        <row r="4832">
          <cell r="AP4832">
            <v>515507</v>
          </cell>
          <cell r="AQ4832">
            <v>10004072</v>
          </cell>
          <cell r="AR4832">
            <v>10</v>
          </cell>
          <cell r="AS4832">
            <v>42313</v>
          </cell>
          <cell r="AT4832" t="str">
            <v>IDU-55-2012 Terminado Acciones de Movilidad IDU Arterial  -</v>
          </cell>
          <cell r="AV4832" t="str">
            <v>sc</v>
          </cell>
        </row>
        <row r="4833">
          <cell r="AP4833">
            <v>515512</v>
          </cell>
          <cell r="AQ4833">
            <v>10003968</v>
          </cell>
          <cell r="AR4833">
            <v>10</v>
          </cell>
          <cell r="AS4833">
            <v>42313</v>
          </cell>
          <cell r="AT4833" t="str">
            <v>IDU-1815-2013 Terminado Acciones de Movilidad IDU Arterial  -</v>
          </cell>
          <cell r="AV4833" t="str">
            <v>sc</v>
          </cell>
        </row>
        <row r="4834">
          <cell r="AP4834">
            <v>515519</v>
          </cell>
          <cell r="AQ4834">
            <v>10003843</v>
          </cell>
          <cell r="AR4834">
            <v>10</v>
          </cell>
          <cell r="AS4834">
            <v>42313</v>
          </cell>
          <cell r="AT4834" t="str">
            <v>IDU-1815-2013 Terminado Acciones de Movilidad IDU Arterial  -</v>
          </cell>
          <cell r="AV4834" t="str">
            <v>sc</v>
          </cell>
        </row>
        <row r="4835">
          <cell r="AP4835">
            <v>515526</v>
          </cell>
          <cell r="AQ4835">
            <v>10003471</v>
          </cell>
          <cell r="AR4835">
            <v>10</v>
          </cell>
          <cell r="AS4835">
            <v>42723</v>
          </cell>
          <cell r="AT4835" t="str">
            <v>SD Terminado Mantenimiento Periódico UAERMV Arterial SD -</v>
          </cell>
          <cell r="AV4835" t="str">
            <v>sc</v>
          </cell>
        </row>
        <row r="4836">
          <cell r="AP4836">
            <v>515528</v>
          </cell>
          <cell r="AQ4836">
            <v>10003471</v>
          </cell>
          <cell r="AR4836">
            <v>10</v>
          </cell>
          <cell r="AS4836">
            <v>42723</v>
          </cell>
          <cell r="AT4836" t="str">
            <v>SD Terminado Mantenimiento Periódico UAERMV Arterial SD -</v>
          </cell>
          <cell r="AV4836" t="str">
            <v>sc</v>
          </cell>
        </row>
        <row r="4837">
          <cell r="AP4837">
            <v>515535</v>
          </cell>
          <cell r="AQ4837">
            <v>10000493</v>
          </cell>
          <cell r="AR4837">
            <v>10</v>
          </cell>
          <cell r="AS4837">
            <v>42313</v>
          </cell>
          <cell r="AT4837" t="str">
            <v>IDU-074-2009 Terminado Mantenimiento Rutinario IDU Arterial  -Calzada2-POLIZA ESTABILIDAD* ACTIVA</v>
          </cell>
          <cell r="AV4837" t="str">
            <v>sc</v>
          </cell>
        </row>
        <row r="4838">
          <cell r="AP4838">
            <v>515537</v>
          </cell>
          <cell r="AQ4838">
            <v>10000493</v>
          </cell>
          <cell r="AR4838">
            <v>10</v>
          </cell>
          <cell r="AS4838">
            <v>42313</v>
          </cell>
          <cell r="AT4838" t="str">
            <v>IDU-074-2009 Terminado Mantenimiento Rutinario IDU Arterial  -Calzada2-POLIZA ESTABILIDAD* ACTIVA</v>
          </cell>
          <cell r="AV4838" t="str">
            <v>sc</v>
          </cell>
        </row>
        <row r="4839">
          <cell r="AP4839">
            <v>515544</v>
          </cell>
          <cell r="AQ4839">
            <v>10000374</v>
          </cell>
          <cell r="AR4839">
            <v>10</v>
          </cell>
          <cell r="AS4839">
            <v>42313</v>
          </cell>
          <cell r="AT4839" t="str">
            <v>IDU-074-2009 Terminado Mantenimiento Periódico IDU Arterial  -Calzada 4-6-POLIZA ESTABILIDAD ACTIVA</v>
          </cell>
          <cell r="AV4839" t="str">
            <v>sc</v>
          </cell>
        </row>
        <row r="4840">
          <cell r="AP4840">
            <v>515550</v>
          </cell>
          <cell r="AQ4840">
            <v>10000374</v>
          </cell>
          <cell r="AR4840">
            <v>10</v>
          </cell>
          <cell r="AS4840">
            <v>42667</v>
          </cell>
          <cell r="AT4840" t="str">
            <v>SD Terminado Mantenimiento Periódico UAERMV Arterial SD -Calzada 4-6-POLIZA ESTABILIDAD ACTIVA</v>
          </cell>
          <cell r="AV4840" t="str">
            <v>sc</v>
          </cell>
        </row>
        <row r="4841">
          <cell r="AP4841">
            <v>515555</v>
          </cell>
          <cell r="AQ4841">
            <v>50007252</v>
          </cell>
          <cell r="AR4841">
            <v>10</v>
          </cell>
          <cell r="AS4841">
            <v>42313</v>
          </cell>
          <cell r="AT4841" t="str">
            <v>IDU-074-2009 Terminado Mantenimiento Rutinario IDU Arterial  -Calzada 4-6-POLIZA ESTABILIDAD ACTIVA</v>
          </cell>
          <cell r="AV4841" t="str">
            <v>sc</v>
          </cell>
        </row>
        <row r="4842">
          <cell r="AP4842">
            <v>515566</v>
          </cell>
          <cell r="AQ4842">
            <v>10000256</v>
          </cell>
          <cell r="AR4842">
            <v>10</v>
          </cell>
          <cell r="AS4842">
            <v>42313</v>
          </cell>
          <cell r="AT4842" t="str">
            <v>IDU-074-2009 Terminado Mantenimiento Periódico IDU Arterial  -Calzada2-POLIZA ESTABILIDAD* ACTIVA</v>
          </cell>
          <cell r="AV4842" t="str">
            <v>sc</v>
          </cell>
        </row>
        <row r="4843">
          <cell r="AP4843">
            <v>515568</v>
          </cell>
          <cell r="AQ4843">
            <v>10000256</v>
          </cell>
          <cell r="AR4843">
            <v>10</v>
          </cell>
          <cell r="AS4843">
            <v>42313</v>
          </cell>
          <cell r="AT4843" t="str">
            <v>IDU-074-2009 Terminado Mantenimiento Rutinario IDU Arterial  -Calzada2-POLIZA ESTABILIDAD* ACTIVA</v>
          </cell>
          <cell r="AV4843" t="str">
            <v>sc</v>
          </cell>
        </row>
        <row r="4844">
          <cell r="AP4844">
            <v>515572</v>
          </cell>
          <cell r="AQ4844">
            <v>10000256</v>
          </cell>
          <cell r="AR4844">
            <v>10</v>
          </cell>
          <cell r="AS4844">
            <v>42313</v>
          </cell>
          <cell r="AT4844" t="str">
            <v>IDU-074-2009 Terminado Mantenimiento Periódico IDU Arterial  -Calzada2-POLIZA ESTABILIDAD* ACTIVA</v>
          </cell>
          <cell r="AV4844" t="str">
            <v>sc</v>
          </cell>
        </row>
        <row r="4845">
          <cell r="AP4845">
            <v>515577</v>
          </cell>
          <cell r="AQ4845">
            <v>10000141</v>
          </cell>
          <cell r="AR4845">
            <v>10</v>
          </cell>
          <cell r="AS4845">
            <v>42313</v>
          </cell>
          <cell r="AT4845" t="str">
            <v>IDU-074-2009 Terminado Mantenimiento Periódico IDU Arterial  -Calzada2-POLIZA ESTABILIDAD* ACTIVA</v>
          </cell>
          <cell r="AV4845" t="str">
            <v>sc</v>
          </cell>
        </row>
        <row r="4846">
          <cell r="AP4846">
            <v>515579</v>
          </cell>
          <cell r="AQ4846">
            <v>10000141</v>
          </cell>
          <cell r="AR4846">
            <v>10</v>
          </cell>
          <cell r="AS4846">
            <v>42313</v>
          </cell>
          <cell r="AT4846" t="str">
            <v>IDU-074-2009 Terminado Mantenimiento Rutinario IDU Arterial  -Calzada2-POLIZA ESTABILIDAD* ACTIVA</v>
          </cell>
          <cell r="AV4846" t="str">
            <v>sc</v>
          </cell>
        </row>
        <row r="4847">
          <cell r="AP4847">
            <v>515581</v>
          </cell>
          <cell r="AQ4847">
            <v>10000141</v>
          </cell>
          <cell r="AR4847">
            <v>10</v>
          </cell>
          <cell r="AS4847">
            <v>42313</v>
          </cell>
          <cell r="AT4847" t="str">
            <v>IDU-074-2009 Terminado Mantenimiento Rutinario IDU Arterial  -Calzada2-POLIZA ESTABILIDAD* ACTIVA</v>
          </cell>
          <cell r="AV4847" t="str">
            <v>sc</v>
          </cell>
        </row>
        <row r="4848">
          <cell r="AP4848">
            <v>515583</v>
          </cell>
          <cell r="AQ4848">
            <v>10000141</v>
          </cell>
          <cell r="AR4848">
            <v>10</v>
          </cell>
          <cell r="AS4848">
            <v>42313</v>
          </cell>
          <cell r="AT4848" t="str">
            <v>IDU-074-2009 Terminado Acciones de Movilidad IDU Arterial  -Calzada2-POLIZA ESTABILIDAD* ACTIVA</v>
          </cell>
          <cell r="AV4848" t="str">
            <v>sc</v>
          </cell>
        </row>
        <row r="4849">
          <cell r="AP4849">
            <v>515588</v>
          </cell>
          <cell r="AQ4849">
            <v>10004580</v>
          </cell>
          <cell r="AR4849">
            <v>10</v>
          </cell>
          <cell r="AS4849">
            <v>42313</v>
          </cell>
          <cell r="AT4849" t="str">
            <v>IDU-1815-2013 Terminado Acciones de Movilidad IDU Arterial  -</v>
          </cell>
          <cell r="AV4849" t="str">
            <v>sc</v>
          </cell>
        </row>
        <row r="4850">
          <cell r="AP4850">
            <v>515590</v>
          </cell>
          <cell r="AQ4850">
            <v>10004580</v>
          </cell>
          <cell r="AR4850">
            <v>10</v>
          </cell>
          <cell r="AS4850">
            <v>42723</v>
          </cell>
          <cell r="AT4850" t="str">
            <v>SD Terminado Mantenimiento Periódico UAERMV Arterial SD -</v>
          </cell>
          <cell r="AV4850" t="str">
            <v>sc</v>
          </cell>
        </row>
        <row r="4851">
          <cell r="AP4851">
            <v>515595</v>
          </cell>
          <cell r="AQ4851">
            <v>10003723</v>
          </cell>
          <cell r="AR4851">
            <v>10</v>
          </cell>
          <cell r="AS4851">
            <v>42313</v>
          </cell>
          <cell r="AT4851" t="str">
            <v>IDU-1815-2013 Terminado Acciones de Movilidad IDU Arterial  -</v>
          </cell>
          <cell r="AV4851" t="str">
            <v>sc</v>
          </cell>
        </row>
        <row r="4852">
          <cell r="AP4852">
            <v>515619</v>
          </cell>
          <cell r="AQ4852">
            <v>10006888</v>
          </cell>
          <cell r="AR4852">
            <v>10</v>
          </cell>
          <cell r="AS4852">
            <v>42313</v>
          </cell>
          <cell r="AT4852" t="str">
            <v>IDU-74-2008 Terminado Rehabilitación IDU Arterial  -Calzada2-4-POLIZA ESTABILIDAD ACTIVA</v>
          </cell>
          <cell r="AV4852" t="str">
            <v>sc</v>
          </cell>
        </row>
        <row r="4853">
          <cell r="AP4853">
            <v>515621</v>
          </cell>
          <cell r="AQ4853">
            <v>10006888</v>
          </cell>
          <cell r="AR4853">
            <v>10</v>
          </cell>
          <cell r="AS4853">
            <v>42313</v>
          </cell>
          <cell r="AT4853" t="str">
            <v>IDU-1815-2013 Terminado Acciones de Movilidad IDU Arterial  -Calzada2-4-POLIZA ESTABILIDAD ACTIVA</v>
          </cell>
          <cell r="AV4853" t="str">
            <v>sc</v>
          </cell>
        </row>
        <row r="4854">
          <cell r="AP4854">
            <v>515626</v>
          </cell>
          <cell r="AQ4854">
            <v>10007043</v>
          </cell>
          <cell r="AR4854">
            <v>10</v>
          </cell>
          <cell r="AS4854">
            <v>42313</v>
          </cell>
          <cell r="AT4854" t="str">
            <v>IDU-1815-2013 Terminado Acciones de Movilidad IDU Arterial  -Calzada2-4-POLIZA ESTABILIDAD ACTIVA</v>
          </cell>
          <cell r="AV4854" t="str">
            <v>sc</v>
          </cell>
        </row>
        <row r="4855">
          <cell r="AP4855">
            <v>515628</v>
          </cell>
          <cell r="AQ4855">
            <v>10007043</v>
          </cell>
          <cell r="AR4855">
            <v>10</v>
          </cell>
          <cell r="AS4855">
            <v>42313</v>
          </cell>
          <cell r="AT4855" t="str">
            <v>IDU-1815-2013 Terminado Acciones de Movilidad IDU Arterial  -Calzada2-4-POLIZA ESTABILIDAD ACTIVA</v>
          </cell>
          <cell r="AV4855" t="str">
            <v>sc</v>
          </cell>
        </row>
        <row r="4856">
          <cell r="AP4856">
            <v>515638</v>
          </cell>
          <cell r="AQ4856">
            <v>10006476</v>
          </cell>
          <cell r="AR4856">
            <v>10</v>
          </cell>
          <cell r="AS4856">
            <v>42313</v>
          </cell>
          <cell r="AT4856" t="str">
            <v>IDU-1815-2013 Terminado Acciones de Movilidad IDU Arterial  -</v>
          </cell>
          <cell r="AV4856" t="str">
            <v>sc</v>
          </cell>
        </row>
        <row r="4857">
          <cell r="AP4857">
            <v>515641</v>
          </cell>
          <cell r="AQ4857">
            <v>10006480</v>
          </cell>
          <cell r="AR4857">
            <v>10</v>
          </cell>
          <cell r="AS4857">
            <v>42313</v>
          </cell>
          <cell r="AT4857" t="str">
            <v>IDU-1815-2013 Terminado Acciones de Movilidad IDU Arterial  -</v>
          </cell>
          <cell r="AV4857" t="str">
            <v>sc</v>
          </cell>
        </row>
        <row r="4858">
          <cell r="AP4858">
            <v>515644</v>
          </cell>
          <cell r="AQ4858">
            <v>10006543</v>
          </cell>
          <cell r="AR4858">
            <v>10</v>
          </cell>
          <cell r="AS4858">
            <v>42313</v>
          </cell>
          <cell r="AT4858" t="str">
            <v>IDU-1815-2013 Terminado Acciones de Movilidad IDU Arterial  -</v>
          </cell>
          <cell r="AV4858" t="str">
            <v>sc</v>
          </cell>
        </row>
        <row r="4859">
          <cell r="AP4859">
            <v>515650</v>
          </cell>
          <cell r="AQ4859">
            <v>10007302</v>
          </cell>
          <cell r="AR4859">
            <v>10</v>
          </cell>
          <cell r="AS4859">
            <v>42313</v>
          </cell>
          <cell r="AT4859" t="str">
            <v>IDU-1815-2013 Terminado Acciones de Movilidad IDU Arterial  -</v>
          </cell>
          <cell r="AV4859" t="str">
            <v>sc</v>
          </cell>
        </row>
        <row r="4860">
          <cell r="AP4860">
            <v>515652</v>
          </cell>
          <cell r="AQ4860">
            <v>10007302</v>
          </cell>
          <cell r="AR4860">
            <v>10</v>
          </cell>
          <cell r="AS4860">
            <v>42723</v>
          </cell>
          <cell r="AT4860" t="str">
            <v>SD Terminado Mantenimiento Periódico UAERMV Arterial SD -</v>
          </cell>
          <cell r="AV4860" t="str">
            <v>sc</v>
          </cell>
        </row>
        <row r="4861">
          <cell r="AP4861">
            <v>515655</v>
          </cell>
          <cell r="AQ4861">
            <v>10007122</v>
          </cell>
          <cell r="AR4861">
            <v>10</v>
          </cell>
          <cell r="AS4861">
            <v>42313</v>
          </cell>
          <cell r="AT4861" t="str">
            <v>IDU-74-2008 Terminado Rehabilitación IDU Arterial  -Calzada2-POLIZA ESTABILIDAD ACTIVA</v>
          </cell>
          <cell r="AV4861" t="str">
            <v>sc</v>
          </cell>
        </row>
        <row r="4862">
          <cell r="AP4862">
            <v>515657</v>
          </cell>
          <cell r="AQ4862">
            <v>10007122</v>
          </cell>
          <cell r="AR4862">
            <v>10</v>
          </cell>
          <cell r="AS4862">
            <v>42313</v>
          </cell>
          <cell r="AT4862" t="str">
            <v>IDU-1815-2013 Terminado Acciones de Movilidad IDU Arterial  -Calzada2-POLIZA ESTABILIDAD ACTIVA</v>
          </cell>
          <cell r="AV4862" t="str">
            <v>sc</v>
          </cell>
        </row>
        <row r="4863">
          <cell r="AP4863">
            <v>515660</v>
          </cell>
          <cell r="AQ4863">
            <v>10006981</v>
          </cell>
          <cell r="AR4863">
            <v>10</v>
          </cell>
          <cell r="AS4863">
            <v>42313</v>
          </cell>
          <cell r="AT4863" t="str">
            <v>IDU-1815-2013 Terminado Acciones de Movilidad IDU Arterial  -Calzada2-4-POLIZA ESTABILIDAD ACTIVA</v>
          </cell>
          <cell r="AV4863" t="str">
            <v>sc</v>
          </cell>
        </row>
        <row r="4864">
          <cell r="AP4864">
            <v>515662</v>
          </cell>
          <cell r="AQ4864">
            <v>10006981</v>
          </cell>
          <cell r="AR4864">
            <v>10</v>
          </cell>
          <cell r="AS4864">
            <v>42313</v>
          </cell>
          <cell r="AT4864" t="str">
            <v>IDU-1815-2013 Terminado Acciones de Movilidad IDU Arterial  -Calzada2-4-POLIZA ESTABILIDAD ACTIVA</v>
          </cell>
          <cell r="AV4864" t="str">
            <v>sc</v>
          </cell>
        </row>
        <row r="4865">
          <cell r="AP4865">
            <v>515667</v>
          </cell>
          <cell r="AQ4865">
            <v>10006715</v>
          </cell>
          <cell r="AR4865">
            <v>10</v>
          </cell>
          <cell r="AS4865">
            <v>42313</v>
          </cell>
          <cell r="AT4865" t="str">
            <v>IDU-74-2008 Terminado Rehabilitación IDU Arterial  -Calzada2-POLIZA ESTABILIDAD ACTIVA</v>
          </cell>
          <cell r="AV4865" t="str">
            <v>sc</v>
          </cell>
        </row>
        <row r="4866">
          <cell r="AP4866">
            <v>515669</v>
          </cell>
          <cell r="AQ4866">
            <v>10006715</v>
          </cell>
          <cell r="AR4866">
            <v>10</v>
          </cell>
          <cell r="AS4866">
            <v>42313</v>
          </cell>
          <cell r="AT4866" t="str">
            <v>IDU-1815-2013 Terminado Acciones de Movilidad IDU Arterial  -Calzada2-POLIZA ESTABILIDAD ACTIVA</v>
          </cell>
          <cell r="AV4866" t="str">
            <v>sc</v>
          </cell>
        </row>
        <row r="4867">
          <cell r="AP4867">
            <v>515679</v>
          </cell>
          <cell r="AQ4867">
            <v>10006517</v>
          </cell>
          <cell r="AR4867">
            <v>10</v>
          </cell>
          <cell r="AS4867">
            <v>42313</v>
          </cell>
          <cell r="AT4867" t="str">
            <v>IDU-74-2008 Terminado Rehabilitación IDU Arterial  -Calzada2-POLIZA ESTABILIDAD ACTIVA</v>
          </cell>
          <cell r="AV4867" t="str">
            <v>sc</v>
          </cell>
        </row>
        <row r="4868">
          <cell r="AP4868">
            <v>515681</v>
          </cell>
          <cell r="AQ4868">
            <v>10006517</v>
          </cell>
          <cell r="AR4868">
            <v>10</v>
          </cell>
          <cell r="AS4868">
            <v>42313</v>
          </cell>
          <cell r="AT4868" t="str">
            <v>IDU-1815-2013 Terminado Acciones de Movilidad IDU Arterial  -Calzada2-POLIZA ESTABILIDAD ACTIVA</v>
          </cell>
          <cell r="AV4868" t="str">
            <v>sc</v>
          </cell>
        </row>
        <row r="4869">
          <cell r="AP4869">
            <v>515686</v>
          </cell>
          <cell r="AQ4869">
            <v>10007192</v>
          </cell>
          <cell r="AR4869">
            <v>10</v>
          </cell>
          <cell r="AS4869">
            <v>42313</v>
          </cell>
          <cell r="AT4869" t="str">
            <v>IDU-74-2008 Terminado Rehabilitación IDU Arterial  -Calzada2-4-POLIZA ESTABILIDAD ACTIVA</v>
          </cell>
          <cell r="AV4869" t="str">
            <v>sc</v>
          </cell>
        </row>
        <row r="4870">
          <cell r="AP4870">
            <v>515688</v>
          </cell>
          <cell r="AQ4870">
            <v>10007192</v>
          </cell>
          <cell r="AR4870">
            <v>10</v>
          </cell>
          <cell r="AS4870">
            <v>42313</v>
          </cell>
          <cell r="AT4870" t="str">
            <v>IDU-55-2012 Terminado Acciones de Movilidad IDU Arterial  -Calzada2-4-POLIZA ESTABILIDAD ACTIVA</v>
          </cell>
          <cell r="AV4870" t="str">
            <v>sc</v>
          </cell>
        </row>
        <row r="4871">
          <cell r="AP4871">
            <v>515691</v>
          </cell>
          <cell r="AQ4871">
            <v>10000022</v>
          </cell>
          <cell r="AR4871">
            <v>10</v>
          </cell>
          <cell r="AS4871">
            <v>42313</v>
          </cell>
          <cell r="AT4871" t="str">
            <v>IDU-74-2008 Terminado Rehabilitación IDU Arterial  -Calzada2-4-POLIZA ESTABILIDAD ACTIVA</v>
          </cell>
          <cell r="AV4871" t="str">
            <v>sc</v>
          </cell>
        </row>
        <row r="4872">
          <cell r="AP4872">
            <v>515693</v>
          </cell>
          <cell r="AQ4872">
            <v>10000022</v>
          </cell>
          <cell r="AR4872">
            <v>10</v>
          </cell>
          <cell r="AS4872">
            <v>42313</v>
          </cell>
          <cell r="AT4872" t="str">
            <v>IDU-1815-2013 Terminado Acciones de Movilidad IDU Arterial  -Calzada2-4-POLIZA ESTABILIDAD ACTIVA</v>
          </cell>
          <cell r="AV4872" t="str">
            <v>sc</v>
          </cell>
        </row>
        <row r="4873">
          <cell r="AP4873">
            <v>515711</v>
          </cell>
          <cell r="AQ4873">
            <v>10006788</v>
          </cell>
          <cell r="AR4873">
            <v>10</v>
          </cell>
          <cell r="AS4873">
            <v>42313</v>
          </cell>
          <cell r="AT4873" t="str">
            <v>IDU-74-2008 Terminado Rehabilitación IDU Arterial  -Calzada2-POLIZA ESTABILIDAD ACTIVA</v>
          </cell>
          <cell r="AV4873" t="str">
            <v>sc</v>
          </cell>
        </row>
        <row r="4874">
          <cell r="AP4874">
            <v>515713</v>
          </cell>
          <cell r="AQ4874">
            <v>10006788</v>
          </cell>
          <cell r="AR4874">
            <v>10</v>
          </cell>
          <cell r="AS4874">
            <v>42313</v>
          </cell>
          <cell r="AT4874" t="str">
            <v>IDU-1815-2013 Terminado Acciones de Movilidad IDU Arterial  -Calzada2-POLIZA ESTABILIDAD ACTIVA</v>
          </cell>
          <cell r="AV4874" t="str">
            <v>sc</v>
          </cell>
        </row>
        <row r="4875">
          <cell r="AP4875">
            <v>515718</v>
          </cell>
          <cell r="AQ4875">
            <v>10003394</v>
          </cell>
          <cell r="AR4875">
            <v>10</v>
          </cell>
          <cell r="AS4875">
            <v>42313</v>
          </cell>
          <cell r="AT4875" t="str">
            <v>IDU-1815-2013 Terminado Acciones de Movilidad IDU Arterial  -</v>
          </cell>
          <cell r="AV4875" t="str">
            <v>sc</v>
          </cell>
        </row>
        <row r="4876">
          <cell r="AP4876">
            <v>515732</v>
          </cell>
          <cell r="AQ4876">
            <v>10002627</v>
          </cell>
          <cell r="AR4876">
            <v>10</v>
          </cell>
          <cell r="AS4876">
            <v>42723</v>
          </cell>
          <cell r="AT4876" t="str">
            <v>SD Terminado Mantenimiento Periódico UAERMV Arterial SD -</v>
          </cell>
          <cell r="AV4876" t="str">
            <v>sc</v>
          </cell>
        </row>
        <row r="4877">
          <cell r="AP4877">
            <v>515739</v>
          </cell>
          <cell r="AQ4877">
            <v>10002723</v>
          </cell>
          <cell r="AR4877">
            <v>10</v>
          </cell>
          <cell r="AS4877">
            <v>42723</v>
          </cell>
          <cell r="AT4877" t="str">
            <v>SD Terminado Mantenimiento Periódico UAERMV Arterial SD -</v>
          </cell>
          <cell r="AV4877" t="str">
            <v>sc</v>
          </cell>
        </row>
        <row r="4878">
          <cell r="AP4878">
            <v>515744</v>
          </cell>
          <cell r="AQ4878">
            <v>10003040</v>
          </cell>
          <cell r="AR4878">
            <v>10</v>
          </cell>
          <cell r="AS4878">
            <v>42313</v>
          </cell>
          <cell r="AT4878" t="str">
            <v>IDU-1815-2013 Terminado Acciones de Movilidad IDU Arterial  -</v>
          </cell>
          <cell r="AV4878" t="str">
            <v>sc</v>
          </cell>
        </row>
        <row r="4879">
          <cell r="AP4879">
            <v>516999</v>
          </cell>
          <cell r="AQ4879">
            <v>10004421</v>
          </cell>
          <cell r="AR4879">
            <v>10</v>
          </cell>
          <cell r="AS4879">
            <v>42313</v>
          </cell>
          <cell r="AT4879" t="str">
            <v>IDU-074-2009 Terminado Mantenimiento Periódico IDU Arterial  -</v>
          </cell>
          <cell r="AV4879" t="str">
            <v>sc</v>
          </cell>
        </row>
        <row r="4880">
          <cell r="AP4880">
            <v>517001</v>
          </cell>
          <cell r="AQ4880">
            <v>10004421</v>
          </cell>
          <cell r="AR4880">
            <v>10</v>
          </cell>
          <cell r="AS4880">
            <v>42313</v>
          </cell>
          <cell r="AT4880" t="str">
            <v>IDU-074-2009 Terminado Acciones de Movilidad IDU Arterial  -</v>
          </cell>
          <cell r="AV4880" t="str">
            <v>sc</v>
          </cell>
        </row>
        <row r="4881">
          <cell r="AP4881">
            <v>517003</v>
          </cell>
          <cell r="AQ4881">
            <v>10004421</v>
          </cell>
          <cell r="AR4881">
            <v>10</v>
          </cell>
          <cell r="AS4881">
            <v>42313</v>
          </cell>
          <cell r="AT4881" t="str">
            <v>IDU-074-2009 Terminado Mantenimiento Rutinario IDU Arterial  -</v>
          </cell>
          <cell r="AV4881" t="str">
            <v>sc</v>
          </cell>
        </row>
        <row r="4882">
          <cell r="AP4882">
            <v>517005</v>
          </cell>
          <cell r="AQ4882">
            <v>10004421</v>
          </cell>
          <cell r="AR4882">
            <v>10</v>
          </cell>
          <cell r="AS4882">
            <v>42313</v>
          </cell>
          <cell r="AT4882" t="str">
            <v>IDU-074-2009 Terminado Mantenimiento Periódico IDU Arterial  -</v>
          </cell>
          <cell r="AV4882" t="str">
            <v>sc</v>
          </cell>
        </row>
        <row r="4883">
          <cell r="AP4883">
            <v>517030</v>
          </cell>
          <cell r="AQ4883">
            <v>10004363</v>
          </cell>
          <cell r="AR4883">
            <v>10</v>
          </cell>
          <cell r="AS4883">
            <v>42313</v>
          </cell>
          <cell r="AT4883" t="str">
            <v>IDU-074-2009 Terminado Mantenimiento Periódico IDU Arterial  -</v>
          </cell>
          <cell r="AV4883" t="str">
            <v>sc</v>
          </cell>
        </row>
        <row r="4884">
          <cell r="AP4884">
            <v>517032</v>
          </cell>
          <cell r="AQ4884">
            <v>10004363</v>
          </cell>
          <cell r="AR4884">
            <v>10</v>
          </cell>
          <cell r="AS4884">
            <v>42313</v>
          </cell>
          <cell r="AT4884" t="str">
            <v>IDU-074-2009 Terminado Mantenimiento Periódico IDU Arterial  -</v>
          </cell>
          <cell r="AV4884" t="str">
            <v>sc</v>
          </cell>
        </row>
        <row r="4885">
          <cell r="AP4885">
            <v>517034</v>
          </cell>
          <cell r="AQ4885">
            <v>10004363</v>
          </cell>
          <cell r="AR4885">
            <v>10</v>
          </cell>
          <cell r="AS4885">
            <v>42313</v>
          </cell>
          <cell r="AT4885" t="str">
            <v>IDU-074-2009 Terminado Mantenimiento Periódico IDU Arterial  -</v>
          </cell>
          <cell r="AV4885" t="str">
            <v>sc</v>
          </cell>
        </row>
        <row r="4886">
          <cell r="AP4886">
            <v>517036</v>
          </cell>
          <cell r="AQ4886">
            <v>10004363</v>
          </cell>
          <cell r="AR4886">
            <v>10</v>
          </cell>
          <cell r="AS4886">
            <v>42313</v>
          </cell>
          <cell r="AT4886" t="str">
            <v>IDU-074-2009 Terminado Mantenimiento Periódico IDU Arterial  -</v>
          </cell>
          <cell r="AV4886" t="str">
            <v>sc</v>
          </cell>
        </row>
        <row r="4887">
          <cell r="AP4887">
            <v>517043</v>
          </cell>
          <cell r="AQ4887">
            <v>10004599</v>
          </cell>
          <cell r="AR4887">
            <v>10</v>
          </cell>
          <cell r="AS4887">
            <v>42313</v>
          </cell>
          <cell r="AT4887" t="str">
            <v>IDU-074-2009 Terminado Mantenimiento Periódico IDU Arterial  -</v>
          </cell>
          <cell r="AV4887" t="str">
            <v>sc</v>
          </cell>
        </row>
        <row r="4888">
          <cell r="AP4888">
            <v>517045</v>
          </cell>
          <cell r="AQ4888">
            <v>10004599</v>
          </cell>
          <cell r="AR4888">
            <v>10</v>
          </cell>
          <cell r="AS4888">
            <v>42313</v>
          </cell>
          <cell r="AT4888" t="str">
            <v>IDU-074-2009 Terminado Mantenimiento Rutinario IDU Arterial  -</v>
          </cell>
          <cell r="AV4888" t="str">
            <v>sc</v>
          </cell>
        </row>
        <row r="4889">
          <cell r="AP4889">
            <v>517047</v>
          </cell>
          <cell r="AQ4889">
            <v>10004599</v>
          </cell>
          <cell r="AR4889">
            <v>10</v>
          </cell>
          <cell r="AS4889">
            <v>42313</v>
          </cell>
          <cell r="AT4889" t="str">
            <v>IDU-074-2009 Terminado Mantenimiento Rutinario IDU Arterial  -</v>
          </cell>
          <cell r="AV4889" t="str">
            <v>sc</v>
          </cell>
        </row>
        <row r="4890">
          <cell r="AP4890">
            <v>517060</v>
          </cell>
          <cell r="AQ4890">
            <v>10004656</v>
          </cell>
          <cell r="AR4890">
            <v>10</v>
          </cell>
          <cell r="AS4890">
            <v>42313</v>
          </cell>
          <cell r="AT4890" t="str">
            <v>IDU-074-2009 Terminado Mantenimiento Periódico IDU Arterial  -</v>
          </cell>
          <cell r="AV4890" t="str">
            <v>sc</v>
          </cell>
        </row>
        <row r="4891">
          <cell r="AP4891">
            <v>517106</v>
          </cell>
          <cell r="AQ4891">
            <v>10006356</v>
          </cell>
          <cell r="AR4891">
            <v>10</v>
          </cell>
          <cell r="AS4891">
            <v>42667</v>
          </cell>
          <cell r="AT4891" t="str">
            <v>SD Terminado Mantenimiento Periódico UAERMV Arterial SD -</v>
          </cell>
          <cell r="AV4891" t="str">
            <v>sc</v>
          </cell>
        </row>
        <row r="4892">
          <cell r="AP4892">
            <v>517108</v>
          </cell>
          <cell r="AQ4892">
            <v>10006356</v>
          </cell>
          <cell r="AR4892">
            <v>10</v>
          </cell>
          <cell r="AS4892">
            <v>42667</v>
          </cell>
          <cell r="AT4892" t="str">
            <v>SD Terminado Mantenimiento Periódico UAERMV Arterial SD -</v>
          </cell>
          <cell r="AV4892" t="str">
            <v>sc</v>
          </cell>
        </row>
        <row r="4893">
          <cell r="AP4893">
            <v>517110</v>
          </cell>
          <cell r="AQ4893">
            <v>10006356</v>
          </cell>
          <cell r="AR4893">
            <v>10</v>
          </cell>
          <cell r="AS4893">
            <v>42313</v>
          </cell>
          <cell r="AT4893" t="str">
            <v>IDU-074-2009 Terminado Acciones de Movilidad IDU Arterial  -</v>
          </cell>
          <cell r="AV4893" t="str">
            <v>sc</v>
          </cell>
        </row>
        <row r="4894">
          <cell r="AP4894">
            <v>517112</v>
          </cell>
          <cell r="AQ4894">
            <v>10006356</v>
          </cell>
          <cell r="AR4894">
            <v>10</v>
          </cell>
          <cell r="AS4894">
            <v>42667</v>
          </cell>
          <cell r="AT4894" t="str">
            <v>SD Terminado Mantenimiento Periódico UAERMV Arterial SD -</v>
          </cell>
          <cell r="AV4894" t="str">
            <v>sc</v>
          </cell>
        </row>
        <row r="4895">
          <cell r="AP4895">
            <v>517125</v>
          </cell>
          <cell r="AQ4895">
            <v>10003957</v>
          </cell>
          <cell r="AR4895">
            <v>10</v>
          </cell>
          <cell r="AS4895">
            <v>42488</v>
          </cell>
          <cell r="AT4895" t="str">
            <v>SD Terminado Parcheo UAERMV Arterial  -</v>
          </cell>
          <cell r="AV4895" t="str">
            <v>sc</v>
          </cell>
        </row>
        <row r="4896">
          <cell r="AP4896">
            <v>517127</v>
          </cell>
          <cell r="AQ4896">
            <v>10003957</v>
          </cell>
          <cell r="AR4896">
            <v>10</v>
          </cell>
          <cell r="AS4896">
            <v>42488</v>
          </cell>
          <cell r="AT4896" t="str">
            <v>SD Terminado Parcheo UAERMV Arterial  -</v>
          </cell>
          <cell r="AV4896" t="str">
            <v>sc</v>
          </cell>
        </row>
        <row r="4897">
          <cell r="AP4897">
            <v>517129</v>
          </cell>
          <cell r="AQ4897">
            <v>10003957</v>
          </cell>
          <cell r="AR4897">
            <v>10</v>
          </cell>
          <cell r="AS4897">
            <v>42488</v>
          </cell>
          <cell r="AT4897" t="str">
            <v>SD Terminado Parcheo UAERMV Arterial  -</v>
          </cell>
          <cell r="AV4897" t="str">
            <v>sc</v>
          </cell>
        </row>
        <row r="4898">
          <cell r="AP4898">
            <v>517131</v>
          </cell>
          <cell r="AQ4898">
            <v>10003957</v>
          </cell>
          <cell r="AR4898">
            <v>10</v>
          </cell>
          <cell r="AS4898">
            <v>42488</v>
          </cell>
          <cell r="AT4898" t="str">
            <v>SD Terminado Parcheo UAERMV Arterial  -</v>
          </cell>
          <cell r="AV4898" t="str">
            <v>sc</v>
          </cell>
        </row>
        <row r="4899">
          <cell r="AP4899">
            <v>517375</v>
          </cell>
          <cell r="AQ4899">
            <v>10000005</v>
          </cell>
          <cell r="AR4899">
            <v>10</v>
          </cell>
          <cell r="AS4899">
            <v>42781</v>
          </cell>
          <cell r="AT4899" t="str">
            <v>SD Reservado Acciones de Movilidad UAERMV Circuito Movilidad SD -</v>
          </cell>
          <cell r="AV4899" t="str">
            <v>sc</v>
          </cell>
        </row>
        <row r="4900">
          <cell r="AP4900">
            <v>517670</v>
          </cell>
          <cell r="AQ4900">
            <v>10006763</v>
          </cell>
          <cell r="AR4900">
            <v>10</v>
          </cell>
          <cell r="AS4900">
            <v>41519</v>
          </cell>
          <cell r="AT4900" t="str">
            <v>SD Terminado Mantenimiento Periódico UAERMV Local  -</v>
          </cell>
          <cell r="AV4900" t="str">
            <v>sc</v>
          </cell>
        </row>
        <row r="4901">
          <cell r="AP4901">
            <v>517672</v>
          </cell>
          <cell r="AQ4901">
            <v>10006763</v>
          </cell>
          <cell r="AR4901">
            <v>10</v>
          </cell>
          <cell r="AS4901">
            <v>42313</v>
          </cell>
          <cell r="AT4901" t="str">
            <v>IDU-74-2008 Terminado Mantenimiento Rutinario IDU Local  -</v>
          </cell>
          <cell r="AV4901" t="str">
            <v>sc</v>
          </cell>
        </row>
        <row r="4902">
          <cell r="AP4902">
            <v>517690</v>
          </cell>
          <cell r="AQ4902">
            <v>10010222</v>
          </cell>
          <cell r="AR4902">
            <v>10</v>
          </cell>
          <cell r="AS4902">
            <v>42637</v>
          </cell>
          <cell r="AT4902" t="str">
            <v>IDU-1702-2014 Terminado Diagnostico IDU Local  Reporte Final-</v>
          </cell>
          <cell r="AV4902" t="str">
            <v>sc</v>
          </cell>
        </row>
        <row r="4903">
          <cell r="AP4903">
            <v>517693</v>
          </cell>
          <cell r="AQ4903">
            <v>10010183</v>
          </cell>
          <cell r="AR4903">
            <v>10</v>
          </cell>
          <cell r="AS4903">
            <v>41519</v>
          </cell>
          <cell r="AT4903" t="str">
            <v>SD Terminado Mantenimiento Periódico UAERMV Local  -</v>
          </cell>
          <cell r="AV4903" t="str">
            <v>sc</v>
          </cell>
        </row>
        <row r="4904">
          <cell r="AP4904">
            <v>517695</v>
          </cell>
          <cell r="AQ4904">
            <v>10010183</v>
          </cell>
          <cell r="AR4904">
            <v>10</v>
          </cell>
          <cell r="AS4904">
            <v>42313</v>
          </cell>
          <cell r="AT4904" t="str">
            <v>IDU-74-2008 Terminado Acciones de Movilidad IDU Local  -</v>
          </cell>
          <cell r="AV4904" t="str">
            <v>sc</v>
          </cell>
        </row>
        <row r="4905">
          <cell r="AP4905">
            <v>517698</v>
          </cell>
          <cell r="AQ4905">
            <v>10006871</v>
          </cell>
          <cell r="AR4905">
            <v>10</v>
          </cell>
          <cell r="AS4905">
            <v>41519</v>
          </cell>
          <cell r="AT4905" t="str">
            <v>SD Terminado Mantenimiento Periódico UAERMV Local  -</v>
          </cell>
          <cell r="AV4905" t="str">
            <v>sc</v>
          </cell>
        </row>
        <row r="4906">
          <cell r="AP4906">
            <v>517700</v>
          </cell>
          <cell r="AQ4906">
            <v>10006871</v>
          </cell>
          <cell r="AR4906">
            <v>10</v>
          </cell>
          <cell r="AS4906">
            <v>41519</v>
          </cell>
          <cell r="AT4906" t="str">
            <v>SD Terminado Mantenimiento Periódico UAERMV Local  -</v>
          </cell>
          <cell r="AV4906" t="str">
            <v>sc</v>
          </cell>
        </row>
        <row r="4907">
          <cell r="AP4907">
            <v>517729</v>
          </cell>
          <cell r="AQ4907">
            <v>10003865</v>
          </cell>
          <cell r="AR4907">
            <v>10</v>
          </cell>
          <cell r="AS4907">
            <v>42313</v>
          </cell>
          <cell r="AT4907" t="str">
            <v>IDU-073-2012 Terminado Rehabilitación IDU Local  -Calzada 2-POLIZA ESTABILIDAD ACTIVA</v>
          </cell>
          <cell r="AV4907" t="str">
            <v>sc</v>
          </cell>
        </row>
        <row r="4908">
          <cell r="AP4908">
            <v>517732</v>
          </cell>
          <cell r="AQ4908">
            <v>10004069</v>
          </cell>
          <cell r="AR4908">
            <v>10</v>
          </cell>
          <cell r="AS4908">
            <v>42313</v>
          </cell>
          <cell r="AT4908" t="str">
            <v>IDU-073-2012 Terminado Rehabilitación IDU Local  -Calzada 2-POLIZA ESTABILIDAD ACTIVA</v>
          </cell>
          <cell r="AV4908" t="str">
            <v>sc</v>
          </cell>
        </row>
        <row r="4909">
          <cell r="AP4909">
            <v>517738</v>
          </cell>
          <cell r="AQ4909">
            <v>10004827</v>
          </cell>
          <cell r="AR4909">
            <v>10</v>
          </cell>
          <cell r="AS4909">
            <v>42637</v>
          </cell>
          <cell r="AT4909" t="str">
            <v>IDU-1702-2014 Terminado Diagnostico IDU Local  Reporte Final-</v>
          </cell>
          <cell r="AV4909" t="str">
            <v>sc</v>
          </cell>
        </row>
        <row r="4910">
          <cell r="AP4910">
            <v>517817</v>
          </cell>
          <cell r="AQ4910">
            <v>10010188</v>
          </cell>
          <cell r="AR4910">
            <v>10</v>
          </cell>
          <cell r="AS4910">
            <v>42667</v>
          </cell>
          <cell r="AT4910" t="str">
            <v>SD Terminado Mantenimiento Periódico UAERMV Arterial SD -</v>
          </cell>
          <cell r="AV4910" t="str">
            <v>sc</v>
          </cell>
        </row>
        <row r="4911">
          <cell r="AP4911">
            <v>517819</v>
          </cell>
          <cell r="AQ4911">
            <v>10010188</v>
          </cell>
          <cell r="AR4911">
            <v>10</v>
          </cell>
          <cell r="AS4911">
            <v>42637</v>
          </cell>
          <cell r="AT4911" t="str">
            <v>IDU-1702-2014 Excluido Mantenimiento Periódico IDU Arterial  Reporte Final-</v>
          </cell>
          <cell r="AV4911" t="str">
            <v>sc</v>
          </cell>
        </row>
        <row r="4912">
          <cell r="AP4912">
            <v>517823</v>
          </cell>
          <cell r="AQ4912">
            <v>10010188</v>
          </cell>
          <cell r="AR4912">
            <v>10</v>
          </cell>
          <cell r="AS4912">
            <v>42667</v>
          </cell>
          <cell r="AT4912" t="str">
            <v>SD Terminado Mantenimiento Periódico UAERMV Arterial SD -</v>
          </cell>
          <cell r="AV4912" t="str">
            <v>sc</v>
          </cell>
        </row>
        <row r="4913">
          <cell r="AP4913">
            <v>517841</v>
          </cell>
          <cell r="AQ4913">
            <v>10010195</v>
          </cell>
          <cell r="AR4913">
            <v>10</v>
          </cell>
          <cell r="AS4913">
            <v>42313</v>
          </cell>
          <cell r="AT4913" t="str">
            <v>IDU-074-2009 Terminado Mantenimiento Periódico IDU Arterial  -Calzada 4-POLIZA ESTABILIDAD ACTIVA</v>
          </cell>
          <cell r="AV4913" t="str">
            <v>sc</v>
          </cell>
        </row>
        <row r="4914">
          <cell r="AP4914">
            <v>517868</v>
          </cell>
          <cell r="AQ4914">
            <v>10010194</v>
          </cell>
          <cell r="AR4914">
            <v>10</v>
          </cell>
          <cell r="AS4914">
            <v>42488</v>
          </cell>
          <cell r="AT4914" t="str">
            <v>SD Terminado Parcheo UAERMV Arterial  -Calzada2-POLIZA ESTABILIDAD* ACTIVA</v>
          </cell>
          <cell r="AV4914" t="str">
            <v>sc</v>
          </cell>
        </row>
        <row r="4915">
          <cell r="AP4915">
            <v>517915</v>
          </cell>
          <cell r="AQ4915">
            <v>10005700</v>
          </cell>
          <cell r="AR4915">
            <v>10</v>
          </cell>
          <cell r="AS4915">
            <v>42313</v>
          </cell>
          <cell r="AT4915" t="str">
            <v>IDU-1815-2013 Terminado Acciones de Movilidad IDU Arterial  -Calzada2-POLIZA ESTABILIDAD ACTIVA</v>
          </cell>
          <cell r="AV4915" t="str">
            <v>sc</v>
          </cell>
        </row>
        <row r="4916">
          <cell r="AP4916">
            <v>517917</v>
          </cell>
          <cell r="AQ4916">
            <v>10005700</v>
          </cell>
          <cell r="AR4916">
            <v>10</v>
          </cell>
          <cell r="AS4916">
            <v>42313</v>
          </cell>
          <cell r="AT4916" t="str">
            <v>IDU-1815-2013 Terminado Acciones de Movilidad IDU Arterial  -Calzada2-POLIZA ESTABILIDAD ACTIVA</v>
          </cell>
          <cell r="AV4916" t="str">
            <v>sc</v>
          </cell>
        </row>
        <row r="4917">
          <cell r="AP4917">
            <v>517924</v>
          </cell>
          <cell r="AQ4917">
            <v>10006128</v>
          </cell>
          <cell r="AR4917">
            <v>10</v>
          </cell>
          <cell r="AS4917">
            <v>42313</v>
          </cell>
          <cell r="AT4917" t="str">
            <v>IDU-1815-2013 Terminado Acciones de Movilidad IDU Arterial  -Calzada2-POLIZA ESTABILIDAD ACTIVA</v>
          </cell>
          <cell r="AV4917" t="str">
            <v>sc</v>
          </cell>
        </row>
        <row r="4918">
          <cell r="AP4918">
            <v>517936</v>
          </cell>
          <cell r="AQ4918">
            <v>10006340</v>
          </cell>
          <cell r="AR4918">
            <v>10</v>
          </cell>
          <cell r="AS4918">
            <v>42313</v>
          </cell>
          <cell r="AT4918" t="str">
            <v>IDU-1815-2013 Terminado Acciones de Movilidad IDU Arterial  -Calzada2-POLIZA ESTABILIDAD ACTIVA</v>
          </cell>
          <cell r="AV4918" t="str">
            <v>sc</v>
          </cell>
        </row>
        <row r="4919">
          <cell r="AP4919">
            <v>517938</v>
          </cell>
          <cell r="AQ4919">
            <v>10006340</v>
          </cell>
          <cell r="AR4919">
            <v>10</v>
          </cell>
          <cell r="AS4919">
            <v>42313</v>
          </cell>
          <cell r="AT4919" t="str">
            <v>IDU-1815-2013 Terminado Acciones de Movilidad IDU Arterial  -Calzada2-POLIZA ESTABILIDAD ACTIVA</v>
          </cell>
          <cell r="AV4919" t="str">
            <v>sc</v>
          </cell>
        </row>
        <row r="4920">
          <cell r="AP4920">
            <v>517945</v>
          </cell>
          <cell r="AQ4920">
            <v>10006191</v>
          </cell>
          <cell r="AR4920">
            <v>10</v>
          </cell>
          <cell r="AS4920">
            <v>42313</v>
          </cell>
          <cell r="AT4920" t="str">
            <v>IDU-1815-2013 Terminado Acciones de Movilidad IDU Arterial  -Calzada2-POLIZA ESTABILIDAD ACTIVA</v>
          </cell>
          <cell r="AV4920" t="str">
            <v>sc</v>
          </cell>
        </row>
        <row r="4921">
          <cell r="AP4921">
            <v>517966</v>
          </cell>
          <cell r="AQ4921">
            <v>10005914</v>
          </cell>
          <cell r="AR4921">
            <v>10</v>
          </cell>
          <cell r="AS4921">
            <v>42313</v>
          </cell>
          <cell r="AT4921" t="str">
            <v>IDU-1815-2013 Terminado Acciones de Movilidad IDU Arterial  -Calzada2-POLIZA ESTABILIDAD ACTIVA</v>
          </cell>
          <cell r="AV4921" t="str">
            <v>sc</v>
          </cell>
        </row>
        <row r="4922">
          <cell r="AP4922">
            <v>517971</v>
          </cell>
          <cell r="AQ4922">
            <v>50007709</v>
          </cell>
          <cell r="AR4922">
            <v>10</v>
          </cell>
          <cell r="AS4922">
            <v>42313</v>
          </cell>
          <cell r="AT4922" t="str">
            <v>IDU-1815-2013 Terminado Acciones de Movilidad IDU Arterial  -</v>
          </cell>
          <cell r="AV4922" t="str">
            <v>sc</v>
          </cell>
        </row>
        <row r="4923">
          <cell r="AP4923">
            <v>517973</v>
          </cell>
          <cell r="AQ4923">
            <v>50007709</v>
          </cell>
          <cell r="AR4923">
            <v>10</v>
          </cell>
          <cell r="AS4923">
            <v>42313</v>
          </cell>
          <cell r="AT4923" t="str">
            <v>IDU-1815-2013 Terminado Acciones de Movilidad IDU Arterial  -</v>
          </cell>
          <cell r="AV4923" t="str">
            <v>sc</v>
          </cell>
        </row>
        <row r="4924">
          <cell r="AP4924">
            <v>517985</v>
          </cell>
          <cell r="AQ4924">
            <v>10006273</v>
          </cell>
          <cell r="AR4924">
            <v>10</v>
          </cell>
          <cell r="AS4924">
            <v>42313</v>
          </cell>
          <cell r="AT4924" t="str">
            <v>IDU-1815-2013 Terminado Acciones de Movilidad IDU Arterial  -Calzada2-POLIZA ESTABILIDAD ACTIVA</v>
          </cell>
          <cell r="AV4924" t="str">
            <v>sc</v>
          </cell>
        </row>
        <row r="4925">
          <cell r="AP4925">
            <v>517987</v>
          </cell>
          <cell r="AQ4925">
            <v>10006273</v>
          </cell>
          <cell r="AR4925">
            <v>10</v>
          </cell>
          <cell r="AS4925">
            <v>42313</v>
          </cell>
          <cell r="AT4925" t="str">
            <v>IDU-1815-2013 Terminado Acciones de Movilidad IDU Arterial  -Calzada2-POLIZA ESTABILIDAD ACTIVA</v>
          </cell>
          <cell r="AV4925" t="str">
            <v>sc</v>
          </cell>
        </row>
        <row r="4926">
          <cell r="AP4926">
            <v>517992</v>
          </cell>
          <cell r="AQ4926">
            <v>10000040</v>
          </cell>
          <cell r="AR4926">
            <v>10</v>
          </cell>
          <cell r="AS4926">
            <v>40673</v>
          </cell>
          <cell r="AT4926" t="str">
            <v>SD Terminado Mantenimiento Periódico UAERMV Arterial  -</v>
          </cell>
          <cell r="AV4926" t="str">
            <v>sc</v>
          </cell>
        </row>
        <row r="4927">
          <cell r="AP4927">
            <v>517994</v>
          </cell>
          <cell r="AQ4927">
            <v>10000040</v>
          </cell>
          <cell r="AR4927">
            <v>10</v>
          </cell>
          <cell r="AS4927">
            <v>42313</v>
          </cell>
          <cell r="AT4927" t="str">
            <v>IDU-1815-2013 Terminado Acciones de Movilidad IDU Arterial  -</v>
          </cell>
          <cell r="AV4927" t="str">
            <v>sc</v>
          </cell>
        </row>
        <row r="4928">
          <cell r="AP4928">
            <v>517999</v>
          </cell>
          <cell r="AQ4928">
            <v>10005619</v>
          </cell>
          <cell r="AR4928">
            <v>10</v>
          </cell>
          <cell r="AS4928">
            <v>42313</v>
          </cell>
          <cell r="AT4928" t="str">
            <v>IDU-1815-2013 Terminado Acciones de Movilidad IDU Arterial  -</v>
          </cell>
          <cell r="AV4928" t="str">
            <v>sc</v>
          </cell>
        </row>
        <row r="4929">
          <cell r="AP4929">
            <v>518001</v>
          </cell>
          <cell r="AQ4929">
            <v>10005619</v>
          </cell>
          <cell r="AR4929">
            <v>10</v>
          </cell>
          <cell r="AS4929">
            <v>42313</v>
          </cell>
          <cell r="AT4929" t="str">
            <v>IDU-1815-2013 Terminado Acciones de Movilidad IDU Arterial  -</v>
          </cell>
          <cell r="AV4929" t="str">
            <v>sc</v>
          </cell>
        </row>
        <row r="4930">
          <cell r="AP4930">
            <v>518015</v>
          </cell>
          <cell r="AQ4930">
            <v>10000039</v>
          </cell>
          <cell r="AR4930">
            <v>10</v>
          </cell>
          <cell r="AS4930">
            <v>42313</v>
          </cell>
          <cell r="AT4930" t="str">
            <v>IDU-1815-2013 Terminado Acciones de Movilidad IDU Arterial  -Calzada2-POLIZA ESTABILIDAD ACTIVA</v>
          </cell>
          <cell r="AV4930" t="str">
            <v>sc</v>
          </cell>
        </row>
        <row r="4931">
          <cell r="AP4931">
            <v>518029</v>
          </cell>
          <cell r="AQ4931">
            <v>10005299</v>
          </cell>
          <cell r="AR4931">
            <v>10</v>
          </cell>
          <cell r="AS4931">
            <v>42313</v>
          </cell>
          <cell r="AT4931" t="str">
            <v>IDU-1815-2013 Terminado Acciones de Movilidad IDU Arterial  -</v>
          </cell>
          <cell r="AV4931" t="str">
            <v>sc</v>
          </cell>
        </row>
        <row r="4932">
          <cell r="AP4932">
            <v>518036</v>
          </cell>
          <cell r="AQ4932">
            <v>10005398</v>
          </cell>
          <cell r="AR4932">
            <v>10</v>
          </cell>
          <cell r="AS4932">
            <v>42313</v>
          </cell>
          <cell r="AT4932" t="str">
            <v>IDU-1815-2013 Terminado Acciones de Movilidad IDU Arterial  -</v>
          </cell>
          <cell r="AV4932" t="str">
            <v>sc</v>
          </cell>
        </row>
        <row r="4933">
          <cell r="AP4933">
            <v>518041</v>
          </cell>
          <cell r="AQ4933">
            <v>10005459</v>
          </cell>
          <cell r="AR4933">
            <v>10</v>
          </cell>
          <cell r="AS4933">
            <v>42313</v>
          </cell>
          <cell r="AT4933" t="str">
            <v>IDU-1815-2013 Terminado Acciones de Movilidad IDU Arterial  -</v>
          </cell>
          <cell r="AV4933" t="str">
            <v>sc</v>
          </cell>
        </row>
        <row r="4934">
          <cell r="AP4934">
            <v>518043</v>
          </cell>
          <cell r="AQ4934">
            <v>10005459</v>
          </cell>
          <cell r="AR4934">
            <v>10</v>
          </cell>
          <cell r="AS4934">
            <v>42313</v>
          </cell>
          <cell r="AT4934" t="str">
            <v>IDU-1815-2013 Terminado Acciones de Movilidad IDU Arterial  -</v>
          </cell>
          <cell r="AV4934" t="str">
            <v>sc</v>
          </cell>
        </row>
        <row r="4935">
          <cell r="AP4935">
            <v>518050</v>
          </cell>
          <cell r="AQ4935">
            <v>10005585</v>
          </cell>
          <cell r="AR4935">
            <v>10</v>
          </cell>
          <cell r="AS4935">
            <v>42313</v>
          </cell>
          <cell r="AT4935" t="str">
            <v>IDU-55-2012 Terminado Acciones de Movilidad IDU Arterial  -</v>
          </cell>
          <cell r="AV4935" t="str">
            <v>sc</v>
          </cell>
        </row>
        <row r="4936">
          <cell r="AP4936">
            <v>518070</v>
          </cell>
          <cell r="AQ4936">
            <v>10010186</v>
          </cell>
          <cell r="AR4936">
            <v>10</v>
          </cell>
          <cell r="AS4936">
            <v>42313</v>
          </cell>
          <cell r="AT4936" t="str">
            <v>IDU-74-2008 Terminado Rehabilitación IDU Circuito Movilidad  -</v>
          </cell>
          <cell r="AV4936" t="str">
            <v>sc</v>
          </cell>
        </row>
        <row r="4937">
          <cell r="AP4937">
            <v>518282</v>
          </cell>
          <cell r="AQ4937">
            <v>10010210</v>
          </cell>
          <cell r="AR4937">
            <v>10</v>
          </cell>
          <cell r="AS4937">
            <v>42723</v>
          </cell>
          <cell r="AT4937" t="str">
            <v>SD Terminado Mantenimiento Periódico UAERMV Arterial SD -</v>
          </cell>
          <cell r="AV4937" t="str">
            <v>sc</v>
          </cell>
        </row>
        <row r="4938">
          <cell r="AP4938">
            <v>518284</v>
          </cell>
          <cell r="AQ4938">
            <v>10010210</v>
          </cell>
          <cell r="AR4938">
            <v>10</v>
          </cell>
          <cell r="AS4938">
            <v>42313</v>
          </cell>
          <cell r="AT4938" t="str">
            <v>IDU-55-2012 Terminado Acciones de Movilidad IDU Arterial  -</v>
          </cell>
          <cell r="AV4938" t="str">
            <v>sc</v>
          </cell>
        </row>
        <row r="4939">
          <cell r="AP4939">
            <v>518344</v>
          </cell>
          <cell r="AQ4939">
            <v>10003957</v>
          </cell>
          <cell r="AR4939">
            <v>10</v>
          </cell>
          <cell r="AS4939">
            <v>42488</v>
          </cell>
          <cell r="AT4939" t="str">
            <v>SD Terminado Parcheo UAERMV Arterial  -</v>
          </cell>
          <cell r="AV4939" t="str">
            <v>sc</v>
          </cell>
        </row>
        <row r="4940">
          <cell r="AP4940">
            <v>518381</v>
          </cell>
          <cell r="AQ4940">
            <v>10004449</v>
          </cell>
          <cell r="AR4940">
            <v>10</v>
          </cell>
          <cell r="AS4940">
            <v>42313</v>
          </cell>
          <cell r="AT4940" t="str">
            <v>IDU-074-2009 Terminado Mantenimiento Periódico IDU Arterial  -</v>
          </cell>
          <cell r="AV4940" t="str">
            <v>sc</v>
          </cell>
        </row>
        <row r="4941">
          <cell r="AP4941">
            <v>518383</v>
          </cell>
          <cell r="AQ4941">
            <v>10004449</v>
          </cell>
          <cell r="AR4941">
            <v>10</v>
          </cell>
          <cell r="AS4941">
            <v>42637</v>
          </cell>
          <cell r="AT4941" t="str">
            <v>IDU-1702-2014 Excluido Mantenimiento Periódico IDU Arterial  Reporte Final-</v>
          </cell>
          <cell r="AV4941" t="str">
            <v>sc</v>
          </cell>
        </row>
        <row r="4942">
          <cell r="AP4942">
            <v>518385</v>
          </cell>
          <cell r="AQ4942">
            <v>10004449</v>
          </cell>
          <cell r="AR4942">
            <v>10</v>
          </cell>
          <cell r="AS4942">
            <v>42313</v>
          </cell>
          <cell r="AT4942" t="str">
            <v>IDU-074-2009 Terminado Mantenimiento Rutinario IDU Arterial  -</v>
          </cell>
          <cell r="AV4942" t="str">
            <v>sc</v>
          </cell>
        </row>
        <row r="4943">
          <cell r="AP4943">
            <v>518387</v>
          </cell>
          <cell r="AQ4943">
            <v>10004449</v>
          </cell>
          <cell r="AR4943">
            <v>10</v>
          </cell>
          <cell r="AS4943">
            <v>42637</v>
          </cell>
          <cell r="AT4943" t="str">
            <v>IDU-1702-2014 Excluido Mantenimiento Periódico IDU Arterial  Reporte Final-</v>
          </cell>
          <cell r="AV4943" t="str">
            <v>sc</v>
          </cell>
        </row>
        <row r="4944">
          <cell r="AP4944">
            <v>518392</v>
          </cell>
          <cell r="AQ4944">
            <v>10005822</v>
          </cell>
          <cell r="AR4944">
            <v>10</v>
          </cell>
          <cell r="AS4944">
            <v>42313</v>
          </cell>
          <cell r="AT4944" t="str">
            <v>IDU-074-2009 Terminado Mantenimiento Rutinario IDU Arterial  -</v>
          </cell>
          <cell r="AV4944" t="str">
            <v>sc</v>
          </cell>
        </row>
        <row r="4945">
          <cell r="AP4945">
            <v>518394</v>
          </cell>
          <cell r="AQ4945">
            <v>10005822</v>
          </cell>
          <cell r="AR4945">
            <v>10</v>
          </cell>
          <cell r="AS4945">
            <v>42313</v>
          </cell>
          <cell r="AT4945" t="str">
            <v>IDU-074-2009 Terminado Mantenimiento Rutinario IDU Arterial  -</v>
          </cell>
          <cell r="AV4945" t="str">
            <v>sc</v>
          </cell>
        </row>
        <row r="4946">
          <cell r="AP4946">
            <v>518396</v>
          </cell>
          <cell r="AQ4946">
            <v>10005822</v>
          </cell>
          <cell r="AR4946">
            <v>10</v>
          </cell>
          <cell r="AS4946">
            <v>42313</v>
          </cell>
          <cell r="AT4946" t="str">
            <v>IDU-074-2009 Terminado Mantenimiento Periódico IDU Arterial  -</v>
          </cell>
          <cell r="AV4946" t="str">
            <v>sc</v>
          </cell>
        </row>
        <row r="4947">
          <cell r="AP4947">
            <v>518398</v>
          </cell>
          <cell r="AQ4947">
            <v>10005822</v>
          </cell>
          <cell r="AR4947">
            <v>10</v>
          </cell>
          <cell r="AS4947">
            <v>42313</v>
          </cell>
          <cell r="AT4947" t="str">
            <v>IDU-074-2009 Terminado Mantenimiento Periódico IDU Arterial  -</v>
          </cell>
          <cell r="AV4947" t="str">
            <v>sc</v>
          </cell>
        </row>
        <row r="4948">
          <cell r="AP4948">
            <v>518403</v>
          </cell>
          <cell r="AQ4948">
            <v>10006099</v>
          </cell>
          <cell r="AR4948">
            <v>10</v>
          </cell>
          <cell r="AS4948">
            <v>42637</v>
          </cell>
          <cell r="AT4948" t="str">
            <v>IDU-1702-2014 Excluido Mantenimiento Periódico IDU Arterial  Reporte Final-</v>
          </cell>
          <cell r="AV4948" t="str">
            <v>sc</v>
          </cell>
        </row>
        <row r="4949">
          <cell r="AP4949">
            <v>518405</v>
          </cell>
          <cell r="AQ4949">
            <v>10006099</v>
          </cell>
          <cell r="AR4949">
            <v>10</v>
          </cell>
          <cell r="AS4949">
            <v>42637</v>
          </cell>
          <cell r="AT4949" t="str">
            <v>IDU-1702-2014 Excluido Mantenimiento Periódico IDU Arterial  Reporte Final-</v>
          </cell>
          <cell r="AV4949" t="str">
            <v>sc</v>
          </cell>
        </row>
        <row r="4950">
          <cell r="AP4950">
            <v>518407</v>
          </cell>
          <cell r="AQ4950">
            <v>10006099</v>
          </cell>
          <cell r="AR4950">
            <v>10</v>
          </cell>
          <cell r="AS4950">
            <v>42637</v>
          </cell>
          <cell r="AT4950" t="str">
            <v>IDU-1702-2014 Excluido Mantenimiento Periódico IDU Arterial  Reporte Final-</v>
          </cell>
          <cell r="AV4950" t="str">
            <v>sc</v>
          </cell>
        </row>
        <row r="4951">
          <cell r="AP4951">
            <v>518409</v>
          </cell>
          <cell r="AQ4951">
            <v>10006099</v>
          </cell>
          <cell r="AR4951">
            <v>10</v>
          </cell>
          <cell r="AS4951">
            <v>42637</v>
          </cell>
          <cell r="AT4951" t="str">
            <v>IDU-1702-2014 Excluido Mantenimiento Periódico IDU Arterial  Reporte Final-</v>
          </cell>
          <cell r="AV4951" t="str">
            <v>sc</v>
          </cell>
        </row>
        <row r="4952">
          <cell r="AP4952">
            <v>518414</v>
          </cell>
          <cell r="AQ4952">
            <v>10006285</v>
          </cell>
          <cell r="AR4952">
            <v>10</v>
          </cell>
          <cell r="AS4952">
            <v>42488</v>
          </cell>
          <cell r="AT4952" t="str">
            <v>SD Terminado Parcheo UAERMV Arterial  -</v>
          </cell>
          <cell r="AV4952" t="str">
            <v>sc</v>
          </cell>
        </row>
        <row r="4953">
          <cell r="AP4953">
            <v>518416</v>
          </cell>
          <cell r="AQ4953">
            <v>10006285</v>
          </cell>
          <cell r="AR4953">
            <v>10</v>
          </cell>
          <cell r="AS4953">
            <v>42488</v>
          </cell>
          <cell r="AT4953" t="str">
            <v>SD Terminado Parcheo UAERMV Arterial  -</v>
          </cell>
          <cell r="AV4953" t="str">
            <v>sc</v>
          </cell>
        </row>
        <row r="4954">
          <cell r="AP4954">
            <v>518418</v>
          </cell>
          <cell r="AQ4954">
            <v>10006285</v>
          </cell>
          <cell r="AR4954">
            <v>10</v>
          </cell>
          <cell r="AS4954">
            <v>42488</v>
          </cell>
          <cell r="AT4954" t="str">
            <v>SD Terminado Parcheo UAERMV Arterial  -</v>
          </cell>
          <cell r="AV4954" t="str">
            <v>sc</v>
          </cell>
        </row>
        <row r="4955">
          <cell r="AP4955">
            <v>518420</v>
          </cell>
          <cell r="AQ4955">
            <v>10006285</v>
          </cell>
          <cell r="AR4955">
            <v>10</v>
          </cell>
          <cell r="AS4955">
            <v>42488</v>
          </cell>
          <cell r="AT4955" t="str">
            <v>SD Terminado Parcheo UAERMV Arterial  -</v>
          </cell>
          <cell r="AV4955" t="str">
            <v>sc</v>
          </cell>
        </row>
        <row r="4956">
          <cell r="AP4956">
            <v>519115</v>
          </cell>
          <cell r="AQ4956">
            <v>10008661</v>
          </cell>
          <cell r="AR4956">
            <v>10</v>
          </cell>
          <cell r="AS4956">
            <v>42488</v>
          </cell>
          <cell r="AT4956" t="str">
            <v>SD Terminado Parcheo UAERMV Arterial  -</v>
          </cell>
          <cell r="AV4956" t="str">
            <v>sc</v>
          </cell>
        </row>
        <row r="4957">
          <cell r="AP4957">
            <v>519117</v>
          </cell>
          <cell r="AQ4957">
            <v>10008661</v>
          </cell>
          <cell r="AR4957">
            <v>10</v>
          </cell>
          <cell r="AS4957">
            <v>42488</v>
          </cell>
          <cell r="AT4957" t="str">
            <v>SD Terminado Parcheo UAERMV Arterial  -</v>
          </cell>
          <cell r="AV4957" t="str">
            <v>sc</v>
          </cell>
        </row>
        <row r="4958">
          <cell r="AP4958">
            <v>519226</v>
          </cell>
          <cell r="AQ4958">
            <v>10009480</v>
          </cell>
          <cell r="AR4958">
            <v>10</v>
          </cell>
          <cell r="AS4958">
            <v>42313</v>
          </cell>
          <cell r="AT4958" t="str">
            <v>IDU-74-2008 Terminado Acciones de Movilidad IDU Arterial  -</v>
          </cell>
          <cell r="AV4958" t="str">
            <v>sc</v>
          </cell>
        </row>
        <row r="4959">
          <cell r="AP4959">
            <v>519228</v>
          </cell>
          <cell r="AQ4959">
            <v>10009480</v>
          </cell>
          <cell r="AR4959">
            <v>10</v>
          </cell>
          <cell r="AS4959">
            <v>41563</v>
          </cell>
          <cell r="AT4959" t="str">
            <v>SD Terminado Mantenimiento Periódico UAERMV Arterial  -</v>
          </cell>
          <cell r="AV4959" t="str">
            <v>sc</v>
          </cell>
        </row>
        <row r="4960">
          <cell r="AP4960">
            <v>519731</v>
          </cell>
          <cell r="AQ4960">
            <v>10007708</v>
          </cell>
          <cell r="AR4960">
            <v>10</v>
          </cell>
          <cell r="AS4960">
            <v>42313</v>
          </cell>
          <cell r="AT4960" t="str">
            <v>IDU-1815-2013 Terminado Acciones de Movilidad IDU Arterial  -</v>
          </cell>
          <cell r="AV4960" t="str">
            <v>sc</v>
          </cell>
        </row>
        <row r="4961">
          <cell r="AP4961">
            <v>519997</v>
          </cell>
          <cell r="AQ4961">
            <v>10010208</v>
          </cell>
          <cell r="AR4961">
            <v>10</v>
          </cell>
          <cell r="AS4961">
            <v>42313</v>
          </cell>
          <cell r="AT4961" t="str">
            <v>IDU-74-2008 Terminado Acciones de Movilidad IDU Arterial  -</v>
          </cell>
          <cell r="AV4961" t="str">
            <v>sc</v>
          </cell>
        </row>
        <row r="4962">
          <cell r="AP4962">
            <v>520145</v>
          </cell>
          <cell r="AQ4962">
            <v>10007545</v>
          </cell>
          <cell r="AR4962">
            <v>10</v>
          </cell>
          <cell r="AS4962">
            <v>42313</v>
          </cell>
          <cell r="AT4962" t="str">
            <v>IDU-1815-2013 Terminado Acciones de Movilidad IDU Arterial  -</v>
          </cell>
          <cell r="AV4962" t="str">
            <v>sc</v>
          </cell>
        </row>
        <row r="4963">
          <cell r="AP4963">
            <v>520147</v>
          </cell>
          <cell r="AQ4963">
            <v>10007545</v>
          </cell>
          <cell r="AR4963">
            <v>10</v>
          </cell>
          <cell r="AS4963">
            <v>42723</v>
          </cell>
          <cell r="AT4963" t="str">
            <v>SD Terminado Mantenimiento Periódico UAERMV Arterial SD -</v>
          </cell>
          <cell r="AV4963" t="str">
            <v>sc</v>
          </cell>
        </row>
        <row r="4964">
          <cell r="AP4964">
            <v>520166</v>
          </cell>
          <cell r="AQ4964">
            <v>10007617</v>
          </cell>
          <cell r="AR4964">
            <v>10</v>
          </cell>
          <cell r="AS4964">
            <v>42488</v>
          </cell>
          <cell r="AT4964" t="str">
            <v>SD Terminado Parcheo UAERMV Arterial  -</v>
          </cell>
          <cell r="AV4964" t="str">
            <v>sc</v>
          </cell>
        </row>
        <row r="4965">
          <cell r="AP4965">
            <v>520168</v>
          </cell>
          <cell r="AQ4965">
            <v>10007617</v>
          </cell>
          <cell r="AR4965">
            <v>10</v>
          </cell>
          <cell r="AS4965">
            <v>42488</v>
          </cell>
          <cell r="AT4965" t="str">
            <v>SD Terminado Parcheo UAERMV Arterial  -</v>
          </cell>
          <cell r="AV4965" t="str">
            <v>sc</v>
          </cell>
        </row>
        <row r="4966">
          <cell r="AP4966">
            <v>522099</v>
          </cell>
          <cell r="AQ4966">
            <v>10006601</v>
          </cell>
          <cell r="AR4966">
            <v>10</v>
          </cell>
          <cell r="AS4966">
            <v>42667</v>
          </cell>
          <cell r="AT4966" t="str">
            <v>SD Terminado Parcheo UAERMV Arterial SD -Calzada2-6-8 Sep7-POLIZA ESTABILIDAD ACTIVA</v>
          </cell>
          <cell r="AV4966" t="str">
            <v>sc</v>
          </cell>
        </row>
        <row r="4967">
          <cell r="AP4967">
            <v>522101</v>
          </cell>
          <cell r="AQ4967">
            <v>10006601</v>
          </cell>
          <cell r="AR4967">
            <v>10</v>
          </cell>
          <cell r="AS4967">
            <v>42412</v>
          </cell>
          <cell r="AT4967" t="str">
            <v>IDU-1806-2015 Contratado Mantenimiento Periódico IDU Arterial BRIGADA DE REACCIÓN VIAL -Calzada2-6-8 Sep7-POLIZA ESTABILIDAD ACTIVA</v>
          </cell>
          <cell r="AV4967" t="str">
            <v>sc</v>
          </cell>
        </row>
        <row r="4968">
          <cell r="AP4968">
            <v>522103</v>
          </cell>
          <cell r="AQ4968">
            <v>10006601</v>
          </cell>
          <cell r="AR4968">
            <v>10</v>
          </cell>
          <cell r="AS4968">
            <v>42412</v>
          </cell>
          <cell r="AT4968" t="str">
            <v>IDU-1806-2015 Contratado Mantenimiento Periódico IDU Arterial BRIGADA DE REACCIÓN VIAL -Calzada2-6-8 Sep7-POLIZA ESTABILIDAD ACTIVA</v>
          </cell>
          <cell r="AV4968" t="str">
            <v>sc</v>
          </cell>
        </row>
        <row r="4969">
          <cell r="AP4969">
            <v>522105</v>
          </cell>
          <cell r="AQ4969">
            <v>10006601</v>
          </cell>
          <cell r="AR4969">
            <v>10</v>
          </cell>
          <cell r="AS4969">
            <v>42412</v>
          </cell>
          <cell r="AT4969" t="str">
            <v>IDU-1806-2015 Contratado Mantenimiento Periódico IDU Arterial BRIGADA DE REACCIÓN VIAL -Calzada2-6-8 Sep7-POLIZA ESTABILIDAD ACTIVA</v>
          </cell>
          <cell r="AV4969" t="str">
            <v>sc</v>
          </cell>
        </row>
        <row r="4970">
          <cell r="AP4970">
            <v>522108</v>
          </cell>
          <cell r="AQ4970">
            <v>10006772</v>
          </cell>
          <cell r="AR4970">
            <v>10</v>
          </cell>
          <cell r="AS4970">
            <v>42412</v>
          </cell>
          <cell r="AT4970" t="str">
            <v>IDU-1806-2015 Contratado Mantenimiento Periódico IDU Arterial BRIGADA DE REACCIÓN VIAL -Calzada2-4-6-8-POLIZA ESTABILIDAD ACTIVA</v>
          </cell>
          <cell r="AV4970" t="str">
            <v>sc</v>
          </cell>
        </row>
        <row r="4971">
          <cell r="AP4971">
            <v>522110</v>
          </cell>
          <cell r="AQ4971">
            <v>10006772</v>
          </cell>
          <cell r="AR4971">
            <v>10</v>
          </cell>
          <cell r="AS4971">
            <v>42412</v>
          </cell>
          <cell r="AT4971" t="str">
            <v>IDU-1806-2015 Contratado Mantenimiento Periódico IDU Arterial BRIGADA DE REACCIÓN VIAL -Calzada2-4-6-8-POLIZA ESTABILIDAD ACTIVA</v>
          </cell>
          <cell r="AV4971" t="str">
            <v>sc</v>
          </cell>
        </row>
        <row r="4972">
          <cell r="AP4972">
            <v>522112</v>
          </cell>
          <cell r="AQ4972">
            <v>10006772</v>
          </cell>
          <cell r="AR4972">
            <v>10</v>
          </cell>
          <cell r="AS4972">
            <v>42412</v>
          </cell>
          <cell r="AT4972" t="str">
            <v>IDU-1806-2015 Contratado Mantenimiento Periódico IDU Arterial BRIGADA DE REACCIÓN VIAL -Calzada2-4-6-8-POLIZA ESTABILIDAD ACTIVA</v>
          </cell>
          <cell r="AV4972" t="str">
            <v>sc</v>
          </cell>
        </row>
        <row r="4973">
          <cell r="AP4973">
            <v>522114</v>
          </cell>
          <cell r="AQ4973">
            <v>10006772</v>
          </cell>
          <cell r="AR4973">
            <v>10</v>
          </cell>
          <cell r="AS4973">
            <v>42667</v>
          </cell>
          <cell r="AT4973" t="str">
            <v>SD Terminado Parcheo UAERMV Arterial SD -Calzada2-4-6-8-POLIZA ESTABILIDAD ACTIVA</v>
          </cell>
          <cell r="AV4973" t="str">
            <v>sc</v>
          </cell>
        </row>
        <row r="4974">
          <cell r="AP4974">
            <v>522117</v>
          </cell>
          <cell r="AQ4974">
            <v>10006857</v>
          </cell>
          <cell r="AR4974">
            <v>10</v>
          </cell>
          <cell r="AS4974">
            <v>42412</v>
          </cell>
          <cell r="AT4974" t="str">
            <v>IDU-1806-2015 Contratado Mantenimiento Periódico IDU Arterial BRIGADA DE REACCIÓN VIAL -Calzada2-4-6-8-POLIZA ESTABILIDAD ACTIVA</v>
          </cell>
          <cell r="AV4974" t="str">
            <v>sc</v>
          </cell>
        </row>
        <row r="4975">
          <cell r="AP4975">
            <v>522119</v>
          </cell>
          <cell r="AQ4975">
            <v>10006857</v>
          </cell>
          <cell r="AR4975">
            <v>10</v>
          </cell>
          <cell r="AS4975">
            <v>42412</v>
          </cell>
          <cell r="AT4975" t="str">
            <v>IDU-1806-2015 Contratado Mantenimiento Periódico IDU Arterial BRIGADA DE REACCIÓN VIAL -Calzada2-4-6-8-POLIZA ESTABILIDAD ACTIVA</v>
          </cell>
          <cell r="AV4975" t="str">
            <v>sc</v>
          </cell>
        </row>
        <row r="4976">
          <cell r="AP4976">
            <v>522121</v>
          </cell>
          <cell r="AQ4976">
            <v>10006857</v>
          </cell>
          <cell r="AR4976">
            <v>10</v>
          </cell>
          <cell r="AS4976">
            <v>42412</v>
          </cell>
          <cell r="AT4976" t="str">
            <v>IDU-1806-2015 Contratado Mantenimiento Periódico IDU Arterial BRIGADA DE REACCIÓN VIAL -Calzada2-4-6-8-POLIZA ESTABILIDAD ACTIVA</v>
          </cell>
          <cell r="AV4976" t="str">
            <v>sc</v>
          </cell>
        </row>
        <row r="4977">
          <cell r="AP4977">
            <v>522123</v>
          </cell>
          <cell r="AQ4977">
            <v>10006857</v>
          </cell>
          <cell r="AR4977">
            <v>10</v>
          </cell>
          <cell r="AS4977">
            <v>42412</v>
          </cell>
          <cell r="AT4977" t="str">
            <v>IDU-1806-2015 Contratado Mantenimiento Periódico IDU Arterial BRIGADA DE REACCIÓN VIAL -Calzada2-4-6-8-POLIZA ESTABILIDAD ACTIVA</v>
          </cell>
          <cell r="AV4977" t="str">
            <v>sc</v>
          </cell>
        </row>
        <row r="4978">
          <cell r="AP4978">
            <v>522126</v>
          </cell>
          <cell r="AQ4978">
            <v>10006902</v>
          </cell>
          <cell r="AR4978">
            <v>10</v>
          </cell>
          <cell r="AS4978">
            <v>42412</v>
          </cell>
          <cell r="AT4978" t="str">
            <v>IDU-1806-2015 Contratado Mantenimiento Periódico IDU Arterial BRIGADA DE REACCIÓN VIAL -Calzada2-4-6-8-POLIZA ESTABILIDAD ACTIVA</v>
          </cell>
          <cell r="AV4978" t="str">
            <v>sc</v>
          </cell>
        </row>
        <row r="4979">
          <cell r="AP4979">
            <v>522128</v>
          </cell>
          <cell r="AQ4979">
            <v>10006902</v>
          </cell>
          <cell r="AR4979">
            <v>10</v>
          </cell>
          <cell r="AS4979">
            <v>42667</v>
          </cell>
          <cell r="AT4979" t="str">
            <v>SD Terminado Parcheo UAERMV Arterial SD -Calzada2-4-6-8-POLIZA ESTABILIDAD ACTIVA</v>
          </cell>
          <cell r="AV4979" t="str">
            <v>sc</v>
          </cell>
        </row>
        <row r="4980">
          <cell r="AP4980">
            <v>522130</v>
          </cell>
          <cell r="AQ4980">
            <v>10006902</v>
          </cell>
          <cell r="AR4980">
            <v>10</v>
          </cell>
          <cell r="AS4980">
            <v>42412</v>
          </cell>
          <cell r="AT4980" t="str">
            <v>IDU-1806-2015 Contratado Mantenimiento Periódico IDU Arterial BRIGADA DE REACCIÓN VIAL -Calzada2-4-6-8-POLIZA ESTABILIDAD ACTIVA</v>
          </cell>
          <cell r="AV4980" t="str">
            <v>sc</v>
          </cell>
        </row>
        <row r="4981">
          <cell r="AP4981">
            <v>522132</v>
          </cell>
          <cell r="AQ4981">
            <v>10006902</v>
          </cell>
          <cell r="AR4981">
            <v>10</v>
          </cell>
          <cell r="AS4981">
            <v>42412</v>
          </cell>
          <cell r="AT4981" t="str">
            <v>IDU-1806-2015 Contratado Mantenimiento Periódico IDU Arterial BRIGADA DE REACCIÓN VIAL -Calzada2-4-6-8-POLIZA ESTABILIDAD ACTIVA</v>
          </cell>
          <cell r="AV4981" t="str">
            <v>sc</v>
          </cell>
        </row>
        <row r="4982">
          <cell r="AP4982">
            <v>522143</v>
          </cell>
          <cell r="AQ4982">
            <v>10007085</v>
          </cell>
          <cell r="AR4982">
            <v>10</v>
          </cell>
          <cell r="AS4982">
            <v>42412</v>
          </cell>
          <cell r="AT4982" t="str">
            <v>IDU-1806-2015 Contratado Mantenimiento Periódico IDU Arterial BRIGADA DE REACCIÓN VIAL -Calzada2-4-6-8-POLIZA ESTABILIDAD ACTIVA</v>
          </cell>
          <cell r="AV4982" t="str">
            <v>sc</v>
          </cell>
        </row>
        <row r="4983">
          <cell r="AP4983">
            <v>522145</v>
          </cell>
          <cell r="AQ4983">
            <v>10007085</v>
          </cell>
          <cell r="AR4983">
            <v>10</v>
          </cell>
          <cell r="AS4983">
            <v>42412</v>
          </cell>
          <cell r="AT4983" t="str">
            <v>IDU-1806-2015 Contratado Mantenimiento Periódico IDU Arterial BRIGADA DE REACCIÓN VIAL -Calzada2-4-6-8-POLIZA ESTABILIDAD ACTIVA</v>
          </cell>
          <cell r="AV4983" t="str">
            <v>sc</v>
          </cell>
        </row>
        <row r="4984">
          <cell r="AP4984">
            <v>522147</v>
          </cell>
          <cell r="AQ4984">
            <v>10007085</v>
          </cell>
          <cell r="AR4984">
            <v>10</v>
          </cell>
          <cell r="AS4984">
            <v>42412</v>
          </cell>
          <cell r="AT4984" t="str">
            <v>IDU-1806-2015 Contratado Mantenimiento Periódico IDU Arterial BRIGADA DE REACCIÓN VIAL -Calzada2-4-6-8-POLIZA ESTABILIDAD ACTIVA</v>
          </cell>
          <cell r="AV4984" t="str">
            <v>sc</v>
          </cell>
        </row>
        <row r="4985">
          <cell r="AP4985">
            <v>522149</v>
          </cell>
          <cell r="AQ4985">
            <v>10007085</v>
          </cell>
          <cell r="AR4985">
            <v>10</v>
          </cell>
          <cell r="AS4985">
            <v>42412</v>
          </cell>
          <cell r="AT4985" t="str">
            <v>IDU-1806-2015 Contratado Mantenimiento Periódico IDU Arterial BRIGADA DE REACCIÓN VIAL -Calzada2-4-6-8-POLIZA ESTABILIDAD ACTIVA</v>
          </cell>
          <cell r="AV4985" t="str">
            <v>sc</v>
          </cell>
        </row>
        <row r="4986">
          <cell r="AP4986">
            <v>522160</v>
          </cell>
          <cell r="AQ4986">
            <v>10007207</v>
          </cell>
          <cell r="AR4986">
            <v>10</v>
          </cell>
          <cell r="AS4986">
            <v>42412</v>
          </cell>
          <cell r="AT4986" t="str">
            <v>IDU-1806-2015 Contratado Mantenimiento Periódico IDU Arterial BRIGADA DE REACCIÓN VIAL -Calzada10-4-6-8-POLIZA ESTABILIDAD ACTIVA</v>
          </cell>
          <cell r="AV4986" t="str">
            <v>sc</v>
          </cell>
        </row>
        <row r="4987">
          <cell r="AP4987">
            <v>522162</v>
          </cell>
          <cell r="AQ4987">
            <v>10007207</v>
          </cell>
          <cell r="AR4987">
            <v>10</v>
          </cell>
          <cell r="AS4987">
            <v>42412</v>
          </cell>
          <cell r="AT4987" t="str">
            <v>IDU-1806-2015 Contratado Mantenimiento Periódico IDU Arterial BRIGADA DE REACCIÓN VIAL -Calzada10-4-6-8-POLIZA ESTABILIDAD ACTIVA</v>
          </cell>
          <cell r="AV4987" t="str">
            <v>sc</v>
          </cell>
        </row>
        <row r="4988">
          <cell r="AP4988">
            <v>522164</v>
          </cell>
          <cell r="AQ4988">
            <v>10007207</v>
          </cell>
          <cell r="AR4988">
            <v>10</v>
          </cell>
          <cell r="AS4988">
            <v>42412</v>
          </cell>
          <cell r="AT4988" t="str">
            <v>IDU-1806-2015 Contratado Mantenimiento Periódico IDU Arterial BRIGADA DE REACCIÓN VIAL -Calzada10-4-6-8-POLIZA ESTABILIDAD ACTIVA</v>
          </cell>
          <cell r="AV4988" t="str">
            <v>sc</v>
          </cell>
        </row>
        <row r="4989">
          <cell r="AP4989">
            <v>522166</v>
          </cell>
          <cell r="AQ4989">
            <v>10007207</v>
          </cell>
          <cell r="AR4989">
            <v>10</v>
          </cell>
          <cell r="AS4989">
            <v>42412</v>
          </cell>
          <cell r="AT4989" t="str">
            <v>IDU-1806-2015 Contratado Mantenimiento Periódico IDU Arterial BRIGADA DE REACCIÓN VIAL -Calzada10-4-6-8-POLIZA ESTABILIDAD ACTIVA</v>
          </cell>
          <cell r="AV4989" t="str">
            <v>sc</v>
          </cell>
        </row>
        <row r="4990">
          <cell r="AP4990">
            <v>522180</v>
          </cell>
          <cell r="AQ4990">
            <v>10007387</v>
          </cell>
          <cell r="AR4990">
            <v>10</v>
          </cell>
          <cell r="AS4990">
            <v>42412</v>
          </cell>
          <cell r="AT4990" t="str">
            <v>IDU-1806-2015 Contratado Mantenimiento Periódico IDU Arterial BRIGADA DE REACCIÓN VIAL -Calzada10-4-6-8-POLIZA ESTABILIDAD ACTIVA</v>
          </cell>
          <cell r="AV4990" t="str">
            <v>sc</v>
          </cell>
        </row>
        <row r="4991">
          <cell r="AP4991">
            <v>522182</v>
          </cell>
          <cell r="AQ4991">
            <v>10007387</v>
          </cell>
          <cell r="AR4991">
            <v>10</v>
          </cell>
          <cell r="AS4991">
            <v>42412</v>
          </cell>
          <cell r="AT4991" t="str">
            <v>IDU-1806-2015 Contratado Mantenimiento Periódico IDU Arterial BRIGADA DE REACCIÓN VIAL -Calzada10-4-6-8-POLIZA ESTABILIDAD ACTIVA</v>
          </cell>
          <cell r="AV4991" t="str">
            <v>sc</v>
          </cell>
        </row>
        <row r="4992">
          <cell r="AP4992">
            <v>522184</v>
          </cell>
          <cell r="AQ4992">
            <v>10007387</v>
          </cell>
          <cell r="AR4992">
            <v>10</v>
          </cell>
          <cell r="AS4992">
            <v>42412</v>
          </cell>
          <cell r="AT4992" t="str">
            <v>IDU-1806-2015 Contratado Mantenimiento Periódico IDU Arterial BRIGADA DE REACCIÓN VIAL -Calzada10-4-6-8-POLIZA ESTABILIDAD ACTIVA</v>
          </cell>
          <cell r="AV4992" t="str">
            <v>sc</v>
          </cell>
        </row>
        <row r="4993">
          <cell r="AP4993">
            <v>522186</v>
          </cell>
          <cell r="AQ4993">
            <v>10007387</v>
          </cell>
          <cell r="AR4993">
            <v>10</v>
          </cell>
          <cell r="AS4993">
            <v>42412</v>
          </cell>
          <cell r="AT4993" t="str">
            <v>IDU-1806-2015 Contratado Mantenimiento Periódico IDU Arterial BRIGADA DE REACCIÓN VIAL -Calzada10-4-6-8-POLIZA ESTABILIDAD ACTIVA</v>
          </cell>
          <cell r="AV4993" t="str">
            <v>sc</v>
          </cell>
        </row>
        <row r="4994">
          <cell r="AP4994">
            <v>522191</v>
          </cell>
          <cell r="AQ4994">
            <v>10007434</v>
          </cell>
          <cell r="AR4994">
            <v>10</v>
          </cell>
          <cell r="AS4994">
            <v>42667</v>
          </cell>
          <cell r="AT4994" t="str">
            <v>SD Terminado Parcheo UAERMV Arterial SD -Calzada10-4-6-8-POLIZA ESTABILIDAD ACTIVA</v>
          </cell>
          <cell r="AV4994" t="str">
            <v>sc</v>
          </cell>
        </row>
        <row r="4995">
          <cell r="AP4995">
            <v>522193</v>
          </cell>
          <cell r="AQ4995">
            <v>10007434</v>
          </cell>
          <cell r="AR4995">
            <v>10</v>
          </cell>
          <cell r="AS4995">
            <v>42412</v>
          </cell>
          <cell r="AT4995" t="str">
            <v>IDU-1806-2015 Contratado Mantenimiento Periódico IDU Arterial BRIGADA DE REACCIÓN VIAL -Calzada10-4-6-8-POLIZA ESTABILIDAD ACTIVA</v>
          </cell>
          <cell r="AV4995" t="str">
            <v>sc</v>
          </cell>
        </row>
        <row r="4996">
          <cell r="AP4996">
            <v>522195</v>
          </cell>
          <cell r="AQ4996">
            <v>10007434</v>
          </cell>
          <cell r="AR4996">
            <v>10</v>
          </cell>
          <cell r="AS4996">
            <v>42412</v>
          </cell>
          <cell r="AT4996" t="str">
            <v>IDU-1806-2015 Contratado Mantenimiento Periódico IDU Arterial BRIGADA DE REACCIÓN VIAL -Calzada10-4-6-8-POLIZA ESTABILIDAD ACTIVA</v>
          </cell>
          <cell r="AV4996" t="str">
            <v>sc</v>
          </cell>
        </row>
        <row r="4997">
          <cell r="AP4997">
            <v>522197</v>
          </cell>
          <cell r="AQ4997">
            <v>10007434</v>
          </cell>
          <cell r="AR4997">
            <v>10</v>
          </cell>
          <cell r="AS4997">
            <v>42412</v>
          </cell>
          <cell r="AT4997" t="str">
            <v>IDU-1806-2015 Contratado Mantenimiento Periódico IDU Arterial BRIGADA DE REACCIÓN VIAL -Calzada10-4-6-8-POLIZA ESTABILIDAD ACTIVA</v>
          </cell>
          <cell r="AV4997" t="str">
            <v>sc</v>
          </cell>
        </row>
        <row r="4998">
          <cell r="AP4998">
            <v>522202</v>
          </cell>
          <cell r="AQ4998">
            <v>10007477</v>
          </cell>
          <cell r="AR4998">
            <v>10</v>
          </cell>
          <cell r="AS4998">
            <v>42667</v>
          </cell>
          <cell r="AT4998" t="str">
            <v>SD Terminado Parcheo UAERMV Arterial SD -Calzada10-4-6-8-POLIZA ESTABILIDAD ACTIVA</v>
          </cell>
          <cell r="AV4998" t="str">
            <v>sc</v>
          </cell>
        </row>
        <row r="4999">
          <cell r="AP4999">
            <v>522204</v>
          </cell>
          <cell r="AQ4999">
            <v>10007477</v>
          </cell>
          <cell r="AR4999">
            <v>10</v>
          </cell>
          <cell r="AS4999">
            <v>42412</v>
          </cell>
          <cell r="AT4999" t="str">
            <v>IDU-1806-2015 Contratado Mantenimiento Periódico IDU Arterial BRIGADA DE REACCIÓN VIAL -Calzada10-4-6-8-POLIZA ESTABILIDAD ACTIVA</v>
          </cell>
          <cell r="AV4999" t="str">
            <v>sc</v>
          </cell>
        </row>
        <row r="5000">
          <cell r="AP5000">
            <v>522206</v>
          </cell>
          <cell r="AQ5000">
            <v>10007477</v>
          </cell>
          <cell r="AR5000">
            <v>10</v>
          </cell>
          <cell r="AS5000">
            <v>42412</v>
          </cell>
          <cell r="AT5000" t="str">
            <v>IDU-1806-2015 Contratado Mantenimiento Periódico IDU Arterial BRIGADA DE REACCIÓN VIAL -Calzada10-4-6-8-POLIZA ESTABILIDAD ACTIVA</v>
          </cell>
          <cell r="AV5000" t="str">
            <v>sc</v>
          </cell>
        </row>
        <row r="5001">
          <cell r="AP5001">
            <v>522208</v>
          </cell>
          <cell r="AQ5001">
            <v>10007477</v>
          </cell>
          <cell r="AR5001">
            <v>10</v>
          </cell>
          <cell r="AS5001">
            <v>42412</v>
          </cell>
          <cell r="AT5001" t="str">
            <v>IDU-1806-2015 Contratado Mantenimiento Periódico IDU Arterial BRIGADA DE REACCIÓN VIAL -Calzada10-4-6-8-POLIZA ESTABILIDAD ACTIVA</v>
          </cell>
          <cell r="AV5001" t="str">
            <v>sc</v>
          </cell>
        </row>
        <row r="5002">
          <cell r="AP5002">
            <v>522218</v>
          </cell>
          <cell r="AQ5002">
            <v>10007526</v>
          </cell>
          <cell r="AR5002">
            <v>10</v>
          </cell>
          <cell r="AS5002">
            <v>42412</v>
          </cell>
          <cell r="AT5002" t="str">
            <v>IDU-1806-2015 Contratado Mantenimiento Periódico IDU Arterial BRIGADA DE REACCIÓN VIAL -Calzada10-4-6-8-POLIZA ESTABILIDAD ACTIVA</v>
          </cell>
          <cell r="AV5002" t="str">
            <v>sc</v>
          </cell>
        </row>
        <row r="5003">
          <cell r="AP5003">
            <v>522220</v>
          </cell>
          <cell r="AQ5003">
            <v>10007526</v>
          </cell>
          <cell r="AR5003">
            <v>10</v>
          </cell>
          <cell r="AS5003">
            <v>42412</v>
          </cell>
          <cell r="AT5003" t="str">
            <v>IDU-1806-2015 Contratado Mantenimiento Periódico IDU Arterial BRIGADA DE REACCIÓN VIAL -Calzada10-4-6-8-POLIZA ESTABILIDAD ACTIVA</v>
          </cell>
          <cell r="AV5003" t="str">
            <v>sc</v>
          </cell>
        </row>
        <row r="5004">
          <cell r="AP5004">
            <v>522222</v>
          </cell>
          <cell r="AQ5004">
            <v>10007526</v>
          </cell>
          <cell r="AR5004">
            <v>10</v>
          </cell>
          <cell r="AS5004">
            <v>42412</v>
          </cell>
          <cell r="AT5004" t="str">
            <v>IDU-1806-2015 Contratado Mantenimiento Periódico IDU Arterial BRIGADA DE REACCIÓN VIAL -Calzada10-4-6-8-POLIZA ESTABILIDAD ACTIVA</v>
          </cell>
          <cell r="AV5004" t="str">
            <v>sc</v>
          </cell>
        </row>
        <row r="5005">
          <cell r="AP5005">
            <v>522224</v>
          </cell>
          <cell r="AQ5005">
            <v>10007526</v>
          </cell>
          <cell r="AR5005">
            <v>10</v>
          </cell>
          <cell r="AS5005">
            <v>42667</v>
          </cell>
          <cell r="AT5005" t="str">
            <v>SD Terminado Parcheo UAERMV Arterial SD -Calzada10-4-6-8-POLIZA ESTABILIDAD ACTIVA</v>
          </cell>
          <cell r="AV5005" t="str">
            <v>sc</v>
          </cell>
        </row>
        <row r="5006">
          <cell r="AP5006">
            <v>522242</v>
          </cell>
          <cell r="AQ5006">
            <v>10007678</v>
          </cell>
          <cell r="AR5006">
            <v>10</v>
          </cell>
          <cell r="AS5006">
            <v>42412</v>
          </cell>
          <cell r="AT5006" t="str">
            <v>IDU-1806-2015 Contratado Mantenimiento Periódico IDU Arterial BRIGADA DE REACCIÓN VIAL -Calzada4-POLIZA ESTABILIDAD ACTIVA</v>
          </cell>
          <cell r="AV5006" t="str">
            <v>sc</v>
          </cell>
        </row>
        <row r="5007">
          <cell r="AP5007">
            <v>522244</v>
          </cell>
          <cell r="AQ5007">
            <v>10007678</v>
          </cell>
          <cell r="AR5007">
            <v>10</v>
          </cell>
          <cell r="AS5007">
            <v>42412</v>
          </cell>
          <cell r="AT5007" t="str">
            <v>IDU-1806-2015 Contratado Mantenimiento Periódico IDU Arterial BRIGADA DE REACCIÓN VIAL -Calzada4-POLIZA ESTABILIDAD ACTIVA</v>
          </cell>
          <cell r="AV5007" t="str">
            <v>sc</v>
          </cell>
        </row>
        <row r="5008">
          <cell r="AP5008">
            <v>522246</v>
          </cell>
          <cell r="AQ5008">
            <v>10007678</v>
          </cell>
          <cell r="AR5008">
            <v>10</v>
          </cell>
          <cell r="AS5008">
            <v>42667</v>
          </cell>
          <cell r="AT5008" t="str">
            <v>SD Terminado Parcheo UAERMV Arterial SD -Calzada4-POLIZA ESTABILIDAD ACTIVA</v>
          </cell>
          <cell r="AV5008" t="str">
            <v>sc</v>
          </cell>
        </row>
        <row r="5009">
          <cell r="AP5009">
            <v>522248</v>
          </cell>
          <cell r="AQ5009">
            <v>10007678</v>
          </cell>
          <cell r="AR5009">
            <v>10</v>
          </cell>
          <cell r="AS5009">
            <v>42667</v>
          </cell>
          <cell r="AT5009" t="str">
            <v>SD Terminado Parcheo UAERMV Arterial SD -Calzada4-POLIZA ESTABILIDAD ACTIVA</v>
          </cell>
          <cell r="AV5009" t="str">
            <v>sc</v>
          </cell>
        </row>
        <row r="5010">
          <cell r="AP5010">
            <v>522253</v>
          </cell>
          <cell r="AQ5010">
            <v>10007684</v>
          </cell>
          <cell r="AR5010">
            <v>10</v>
          </cell>
          <cell r="AS5010">
            <v>42313</v>
          </cell>
          <cell r="AT5010" t="str">
            <v>IDU-1815-2013 Terminado Acciones de Movilidad IDU Arterial  -</v>
          </cell>
          <cell r="AV5010" t="str">
            <v>sc</v>
          </cell>
        </row>
        <row r="5011">
          <cell r="AP5011">
            <v>522261</v>
          </cell>
          <cell r="AQ5011">
            <v>10007798</v>
          </cell>
          <cell r="AR5011">
            <v>10</v>
          </cell>
          <cell r="AS5011">
            <v>42412</v>
          </cell>
          <cell r="AT5011" t="str">
            <v>IDU-1806-2015 Contratado Mantenimiento Periódico IDU Arterial BRIGADA DE REACCIÓN VIAL -Calzada4-POLIZA ESTABILIDAD ACTIVA</v>
          </cell>
          <cell r="AV5011" t="str">
            <v>sc</v>
          </cell>
        </row>
        <row r="5012">
          <cell r="AP5012">
            <v>522263</v>
          </cell>
          <cell r="AQ5012">
            <v>10007798</v>
          </cell>
          <cell r="AR5012">
            <v>10</v>
          </cell>
          <cell r="AS5012">
            <v>42412</v>
          </cell>
          <cell r="AT5012" t="str">
            <v>IDU-1806-2015 Contratado Mantenimiento Periódico IDU Arterial BRIGADA DE REACCIÓN VIAL -Calzada4-POLIZA ESTABILIDAD ACTIVA</v>
          </cell>
          <cell r="AV5012" t="str">
            <v>sc</v>
          </cell>
        </row>
        <row r="5013">
          <cell r="AP5013">
            <v>522265</v>
          </cell>
          <cell r="AQ5013">
            <v>10007798</v>
          </cell>
          <cell r="AR5013">
            <v>10</v>
          </cell>
          <cell r="AS5013">
            <v>42412</v>
          </cell>
          <cell r="AT5013" t="str">
            <v>IDU-1806-2015 Contratado Mantenimiento Periódico IDU Arterial BRIGADA DE REACCIÓN VIAL -Calzada4-POLIZA ESTABILIDAD ACTIVA</v>
          </cell>
          <cell r="AV5013" t="str">
            <v>sc</v>
          </cell>
        </row>
        <row r="5014">
          <cell r="AP5014">
            <v>522267</v>
          </cell>
          <cell r="AQ5014">
            <v>10007798</v>
          </cell>
          <cell r="AR5014">
            <v>10</v>
          </cell>
          <cell r="AS5014">
            <v>42412</v>
          </cell>
          <cell r="AT5014" t="str">
            <v>IDU-1806-2015 Contratado Mantenimiento Periódico IDU Arterial BRIGADA DE REACCIÓN VIAL -Calzada4-POLIZA ESTABILIDAD ACTIVA</v>
          </cell>
          <cell r="AV5014" t="str">
            <v>sc</v>
          </cell>
        </row>
        <row r="5015">
          <cell r="AP5015">
            <v>522272</v>
          </cell>
          <cell r="AQ5015">
            <v>10007809</v>
          </cell>
          <cell r="AR5015">
            <v>10</v>
          </cell>
          <cell r="AS5015">
            <v>42313</v>
          </cell>
          <cell r="AT5015" t="str">
            <v>IDU-74-2008 Terminado Acciones de Movilidad IDU Arterial  -</v>
          </cell>
          <cell r="AV5015" t="str">
            <v>sc</v>
          </cell>
        </row>
        <row r="5016">
          <cell r="AP5016">
            <v>522288</v>
          </cell>
          <cell r="AQ5016">
            <v>10007937</v>
          </cell>
          <cell r="AR5016">
            <v>10</v>
          </cell>
          <cell r="AS5016">
            <v>42412</v>
          </cell>
          <cell r="AT5016" t="str">
            <v>IDU-1806-2015 Contratado Mantenimiento Periódico IDU Arterial BRIGADA DE REACCIÓN VIAL -</v>
          </cell>
          <cell r="AV5016" t="str">
            <v>sc</v>
          </cell>
        </row>
        <row r="5017">
          <cell r="AP5017">
            <v>522290</v>
          </cell>
          <cell r="AQ5017">
            <v>10007937</v>
          </cell>
          <cell r="AR5017">
            <v>10</v>
          </cell>
          <cell r="AS5017">
            <v>42412</v>
          </cell>
          <cell r="AT5017" t="str">
            <v>IDU-1806-2015 Contratado Mantenimiento Periódico IDU Arterial BRIGADA DE REACCIÓN VIAL -</v>
          </cell>
          <cell r="AV5017" t="str">
            <v>sc</v>
          </cell>
        </row>
        <row r="5018">
          <cell r="AP5018">
            <v>522292</v>
          </cell>
          <cell r="AQ5018">
            <v>10007937</v>
          </cell>
          <cell r="AR5018">
            <v>10</v>
          </cell>
          <cell r="AS5018">
            <v>42412</v>
          </cell>
          <cell r="AT5018" t="str">
            <v>IDU-1806-2015 Contratado Mantenimiento Periódico IDU Arterial BRIGADA DE REACCIÓN VIAL -</v>
          </cell>
          <cell r="AV5018" t="str">
            <v>sc</v>
          </cell>
        </row>
        <row r="5019">
          <cell r="AP5019">
            <v>522294</v>
          </cell>
          <cell r="AQ5019">
            <v>10007937</v>
          </cell>
          <cell r="AR5019">
            <v>10</v>
          </cell>
          <cell r="AS5019">
            <v>42667</v>
          </cell>
          <cell r="AT5019" t="str">
            <v>SD Terminado Parcheo UAERMV Arterial SD -</v>
          </cell>
          <cell r="AV5019" t="str">
            <v>sc</v>
          </cell>
        </row>
        <row r="5020">
          <cell r="AP5020">
            <v>522297</v>
          </cell>
          <cell r="AQ5020">
            <v>10007950</v>
          </cell>
          <cell r="AR5020">
            <v>10</v>
          </cell>
          <cell r="AS5020">
            <v>42313</v>
          </cell>
          <cell r="AT5020" t="str">
            <v>IDU-74-2008 Terminado Acciones de Movilidad IDU Arterial  -</v>
          </cell>
          <cell r="AV5020" t="str">
            <v>sc</v>
          </cell>
        </row>
        <row r="5021">
          <cell r="AP5021">
            <v>522299</v>
          </cell>
          <cell r="AQ5021">
            <v>10007950</v>
          </cell>
          <cell r="AR5021">
            <v>10</v>
          </cell>
          <cell r="AS5021">
            <v>42313</v>
          </cell>
          <cell r="AT5021" t="str">
            <v>IDU-74-2008 Terminado Acciones de Movilidad IDU Arterial  -</v>
          </cell>
          <cell r="AV5021" t="str">
            <v>sc</v>
          </cell>
        </row>
        <row r="5022">
          <cell r="AP5022">
            <v>522304</v>
          </cell>
          <cell r="AQ5022">
            <v>10008010</v>
          </cell>
          <cell r="AR5022">
            <v>10</v>
          </cell>
          <cell r="AS5022">
            <v>42412</v>
          </cell>
          <cell r="AT5022" t="str">
            <v>IDU-1806-2015 Contratado Mantenimiento Periódico IDU Arterial BRIGADA DE REACCIÓN VIAL -</v>
          </cell>
          <cell r="AV5022" t="str">
            <v>sc</v>
          </cell>
        </row>
        <row r="5023">
          <cell r="AP5023">
            <v>522306</v>
          </cell>
          <cell r="AQ5023">
            <v>10008010</v>
          </cell>
          <cell r="AR5023">
            <v>10</v>
          </cell>
          <cell r="AS5023">
            <v>42412</v>
          </cell>
          <cell r="AT5023" t="str">
            <v>IDU-1806-2015 Contratado Mantenimiento Periódico IDU Arterial BRIGADA DE REACCIÓN VIAL -</v>
          </cell>
          <cell r="AV5023" t="str">
            <v>sc</v>
          </cell>
        </row>
        <row r="5024">
          <cell r="AP5024">
            <v>522308</v>
          </cell>
          <cell r="AQ5024">
            <v>10008010</v>
          </cell>
          <cell r="AR5024">
            <v>10</v>
          </cell>
          <cell r="AS5024">
            <v>42667</v>
          </cell>
          <cell r="AT5024" t="str">
            <v>SD Terminado Parcheo UAERMV Arterial SD -</v>
          </cell>
          <cell r="AV5024" t="str">
            <v>sc</v>
          </cell>
        </row>
        <row r="5025">
          <cell r="AP5025">
            <v>522310</v>
          </cell>
          <cell r="AQ5025">
            <v>10008010</v>
          </cell>
          <cell r="AR5025">
            <v>10</v>
          </cell>
          <cell r="AS5025">
            <v>42667</v>
          </cell>
          <cell r="AT5025" t="str">
            <v>SD Terminado Parcheo UAERMV Arterial SD -</v>
          </cell>
          <cell r="AV5025" t="str">
            <v>sc</v>
          </cell>
        </row>
        <row r="5026">
          <cell r="AP5026">
            <v>522315</v>
          </cell>
          <cell r="AQ5026">
            <v>10008022</v>
          </cell>
          <cell r="AR5026">
            <v>10</v>
          </cell>
          <cell r="AS5026">
            <v>42313</v>
          </cell>
          <cell r="AT5026" t="str">
            <v>IDU-1815-2013 Terminado Acciones de Movilidad IDU Arterial  -</v>
          </cell>
          <cell r="AV5026" t="str">
            <v>sc</v>
          </cell>
        </row>
        <row r="5027">
          <cell r="AP5027">
            <v>522321</v>
          </cell>
          <cell r="AQ5027">
            <v>10008116</v>
          </cell>
          <cell r="AR5027">
            <v>10</v>
          </cell>
          <cell r="AS5027">
            <v>42313</v>
          </cell>
          <cell r="AT5027" t="str">
            <v>IDU-74-2008 Terminado Acciones de Movilidad IDU Arterial  -</v>
          </cell>
          <cell r="AV5027" t="str">
            <v>sc</v>
          </cell>
        </row>
        <row r="5028">
          <cell r="AP5028">
            <v>522323</v>
          </cell>
          <cell r="AQ5028">
            <v>10008116</v>
          </cell>
          <cell r="AR5028">
            <v>10</v>
          </cell>
          <cell r="AS5028">
            <v>42313</v>
          </cell>
          <cell r="AT5028" t="str">
            <v>IDU-1815-2013 Terminado Acciones de Movilidad IDU Arterial  -</v>
          </cell>
          <cell r="AV5028" t="str">
            <v>sc</v>
          </cell>
        </row>
        <row r="5029">
          <cell r="AP5029">
            <v>522331</v>
          </cell>
          <cell r="AQ5029">
            <v>10008150</v>
          </cell>
          <cell r="AR5029">
            <v>10</v>
          </cell>
          <cell r="AS5029">
            <v>42667</v>
          </cell>
          <cell r="AT5029" t="str">
            <v>SD Terminado Parcheo UAERMV Arterial SD -</v>
          </cell>
          <cell r="AV5029" t="str">
            <v>sc</v>
          </cell>
        </row>
        <row r="5030">
          <cell r="AP5030">
            <v>522333</v>
          </cell>
          <cell r="AQ5030">
            <v>10008150</v>
          </cell>
          <cell r="AR5030">
            <v>10</v>
          </cell>
          <cell r="AS5030">
            <v>42412</v>
          </cell>
          <cell r="AT5030" t="str">
            <v>IDU-1806-2015 Contratado Mantenimiento Periódico IDU Arterial BRIGADA DE REACCIÓN VIAL -</v>
          </cell>
          <cell r="AV5030" t="str">
            <v>sc</v>
          </cell>
        </row>
        <row r="5031">
          <cell r="AP5031">
            <v>522335</v>
          </cell>
          <cell r="AQ5031">
            <v>10008150</v>
          </cell>
          <cell r="AR5031">
            <v>10</v>
          </cell>
          <cell r="AS5031">
            <v>42412</v>
          </cell>
          <cell r="AT5031" t="str">
            <v>IDU-1806-2015 Contratado Mantenimiento Periódico IDU Arterial BRIGADA DE REACCIÓN VIAL -</v>
          </cell>
          <cell r="AV5031" t="str">
            <v>sc</v>
          </cell>
        </row>
        <row r="5032">
          <cell r="AP5032">
            <v>522337</v>
          </cell>
          <cell r="AQ5032">
            <v>10008150</v>
          </cell>
          <cell r="AR5032">
            <v>10</v>
          </cell>
          <cell r="AS5032">
            <v>42667</v>
          </cell>
          <cell r="AT5032" t="str">
            <v>SD Terminado Parcheo UAERMV Arterial SD -</v>
          </cell>
          <cell r="AV5032" t="str">
            <v>sc</v>
          </cell>
        </row>
        <row r="5033">
          <cell r="AP5033">
            <v>522348</v>
          </cell>
          <cell r="AQ5033">
            <v>10008212</v>
          </cell>
          <cell r="AR5033">
            <v>10</v>
          </cell>
          <cell r="AS5033">
            <v>42412</v>
          </cell>
          <cell r="AT5033" t="str">
            <v>IDU-1806-2015 Contratado Mantenimiento Periódico IDU Arterial BRIGADA DE REACCIÓN VIAL -Anden 11-POLIZA ESTABILIDAD ACTIVA</v>
          </cell>
          <cell r="AV5033" t="str">
            <v>sc</v>
          </cell>
        </row>
        <row r="5034">
          <cell r="AP5034">
            <v>522350</v>
          </cell>
          <cell r="AQ5034">
            <v>10008212</v>
          </cell>
          <cell r="AR5034">
            <v>10</v>
          </cell>
          <cell r="AS5034">
            <v>42667</v>
          </cell>
          <cell r="AT5034" t="str">
            <v>SD Terminado Parcheo UAERMV Arterial SD -Anden 11-POLIZA ESTABILIDAD ACTIVA</v>
          </cell>
          <cell r="AV5034" t="str">
            <v>sc</v>
          </cell>
        </row>
        <row r="5035">
          <cell r="AP5035">
            <v>522352</v>
          </cell>
          <cell r="AQ5035">
            <v>10008212</v>
          </cell>
          <cell r="AR5035">
            <v>10</v>
          </cell>
          <cell r="AS5035">
            <v>42667</v>
          </cell>
          <cell r="AT5035" t="str">
            <v>SD Terminado Parcheo UAERMV Arterial SD -Anden 11-POLIZA ESTABILIDAD ACTIVA</v>
          </cell>
          <cell r="AV5035" t="str">
            <v>sc</v>
          </cell>
        </row>
        <row r="5036">
          <cell r="AP5036">
            <v>522354</v>
          </cell>
          <cell r="AQ5036">
            <v>10008212</v>
          </cell>
          <cell r="AR5036">
            <v>10</v>
          </cell>
          <cell r="AS5036">
            <v>42667</v>
          </cell>
          <cell r="AT5036" t="str">
            <v>SD Terminado Parcheo UAERMV Arterial SD -Anden 11-POLIZA ESTABILIDAD ACTIVA</v>
          </cell>
          <cell r="AV5036" t="str">
            <v>sc</v>
          </cell>
        </row>
        <row r="5037">
          <cell r="AP5037">
            <v>522360</v>
          </cell>
          <cell r="AQ5037">
            <v>10008355</v>
          </cell>
          <cell r="AR5037">
            <v>10</v>
          </cell>
          <cell r="AS5037">
            <v>42768</v>
          </cell>
          <cell r="AT5037" t="str">
            <v>SD Reservado Acciones de Movilidad UAERMV Circuito Movilidad Salvando Vidas -</v>
          </cell>
          <cell r="AV5037" t="str">
            <v>sc</v>
          </cell>
        </row>
        <row r="5038">
          <cell r="AP5038">
            <v>522371</v>
          </cell>
          <cell r="AQ5038">
            <v>10008458</v>
          </cell>
          <cell r="AR5038">
            <v>10</v>
          </cell>
          <cell r="AS5038">
            <v>42412</v>
          </cell>
          <cell r="AT5038" t="str">
            <v>IDU-1806-2015 Contratado Mantenimiento Periódico IDU Arterial BRIGADA DE REACCIÓN VIAL -</v>
          </cell>
          <cell r="AV5038" t="str">
            <v>sc</v>
          </cell>
        </row>
        <row r="5039">
          <cell r="AP5039">
            <v>522373</v>
          </cell>
          <cell r="AQ5039">
            <v>10008458</v>
          </cell>
          <cell r="AR5039">
            <v>10</v>
          </cell>
          <cell r="AS5039">
            <v>42667</v>
          </cell>
          <cell r="AT5039" t="str">
            <v>SD Terminado Parcheo UAERMV Arterial SD -</v>
          </cell>
          <cell r="AV5039" t="str">
            <v>sc</v>
          </cell>
        </row>
        <row r="5040">
          <cell r="AP5040">
            <v>522375</v>
          </cell>
          <cell r="AQ5040">
            <v>10008458</v>
          </cell>
          <cell r="AR5040">
            <v>10</v>
          </cell>
          <cell r="AS5040">
            <v>42667</v>
          </cell>
          <cell r="AT5040" t="str">
            <v>SD Terminado Parcheo UAERMV Arterial SD -</v>
          </cell>
          <cell r="AV5040" t="str">
            <v>sc</v>
          </cell>
        </row>
        <row r="5041">
          <cell r="AP5041">
            <v>522377</v>
          </cell>
          <cell r="AQ5041">
            <v>10008458</v>
          </cell>
          <cell r="AR5041">
            <v>10</v>
          </cell>
          <cell r="AS5041">
            <v>42667</v>
          </cell>
          <cell r="AT5041" t="str">
            <v>SD Terminado Parcheo UAERMV Arterial SD -</v>
          </cell>
          <cell r="AV5041" t="str">
            <v>sc</v>
          </cell>
        </row>
        <row r="5042">
          <cell r="AP5042">
            <v>522380</v>
          </cell>
          <cell r="AQ5042">
            <v>10008472</v>
          </cell>
          <cell r="AR5042">
            <v>10</v>
          </cell>
          <cell r="AS5042">
            <v>42768</v>
          </cell>
          <cell r="AT5042" t="str">
            <v>SD Reservado Acciones de Movilidad UAERMV Circuito Movilidad Salvando Vidas -</v>
          </cell>
          <cell r="AV5042" t="str">
            <v>sc</v>
          </cell>
        </row>
        <row r="5043">
          <cell r="AP5043">
            <v>522383</v>
          </cell>
          <cell r="AQ5043">
            <v>10008488</v>
          </cell>
          <cell r="AR5043">
            <v>10</v>
          </cell>
          <cell r="AS5043">
            <v>42313</v>
          </cell>
          <cell r="AT5043" t="str">
            <v>IDU-74-2008 Terminado Acciones de Movilidad IDU Arterial  -</v>
          </cell>
          <cell r="AV5043" t="str">
            <v>sc</v>
          </cell>
        </row>
        <row r="5044">
          <cell r="AP5044">
            <v>522388</v>
          </cell>
          <cell r="AQ5044">
            <v>10008532</v>
          </cell>
          <cell r="AR5044">
            <v>10</v>
          </cell>
          <cell r="AS5044">
            <v>42412</v>
          </cell>
          <cell r="AT5044" t="str">
            <v>IDU-1806-2015 Contratado Mantenimiento Periódico IDU Arterial BRIGADA DE REACCIÓN VIAL -</v>
          </cell>
          <cell r="AV5044" t="str">
            <v>sc</v>
          </cell>
        </row>
        <row r="5045">
          <cell r="AP5045">
            <v>522390</v>
          </cell>
          <cell r="AQ5045">
            <v>10008532</v>
          </cell>
          <cell r="AR5045">
            <v>10</v>
          </cell>
          <cell r="AS5045">
            <v>42412</v>
          </cell>
          <cell r="AT5045" t="str">
            <v>IDU-1806-2015 Contratado Mantenimiento Periódico IDU Arterial BRIGADA DE REACCIÓN VIAL -</v>
          </cell>
          <cell r="AV5045" t="str">
            <v>sc</v>
          </cell>
        </row>
        <row r="5046">
          <cell r="AP5046">
            <v>522392</v>
          </cell>
          <cell r="AQ5046">
            <v>10008532</v>
          </cell>
          <cell r="AR5046">
            <v>10</v>
          </cell>
          <cell r="AS5046">
            <v>42412</v>
          </cell>
          <cell r="AT5046" t="str">
            <v>IDU-1806-2015 Contratado Mantenimiento Periódico IDU Arterial BRIGADA DE REACCIÓN VIAL -</v>
          </cell>
          <cell r="AV5046" t="str">
            <v>sc</v>
          </cell>
        </row>
        <row r="5047">
          <cell r="AP5047">
            <v>522394</v>
          </cell>
          <cell r="AQ5047">
            <v>10008532</v>
          </cell>
          <cell r="AR5047">
            <v>10</v>
          </cell>
          <cell r="AS5047">
            <v>42412</v>
          </cell>
          <cell r="AT5047" t="str">
            <v>IDU-1806-2015 Contratado Mantenimiento Periódico IDU Arterial BRIGADA DE REACCIÓN VIAL -</v>
          </cell>
          <cell r="AV5047" t="str">
            <v>sc</v>
          </cell>
        </row>
        <row r="5048">
          <cell r="AP5048">
            <v>522397</v>
          </cell>
          <cell r="AQ5048">
            <v>10008543</v>
          </cell>
          <cell r="AR5048">
            <v>10</v>
          </cell>
          <cell r="AS5048">
            <v>42313</v>
          </cell>
          <cell r="AT5048" t="str">
            <v>IDU-74-2008 Terminado Acciones de Movilidad IDU Arterial  -</v>
          </cell>
          <cell r="AV5048" t="str">
            <v>sc</v>
          </cell>
        </row>
        <row r="5049">
          <cell r="AP5049">
            <v>522402</v>
          </cell>
          <cell r="AQ5049">
            <v>10008558</v>
          </cell>
          <cell r="AR5049">
            <v>10</v>
          </cell>
          <cell r="AS5049">
            <v>42412</v>
          </cell>
          <cell r="AT5049" t="str">
            <v>IDU-1806-2015 Contratado Mantenimiento Periódico IDU Arterial BRIGADA DE REACCIÓN VIAL -</v>
          </cell>
          <cell r="AV5049" t="str">
            <v>sc</v>
          </cell>
        </row>
        <row r="5050">
          <cell r="AP5050">
            <v>522404</v>
          </cell>
          <cell r="AQ5050">
            <v>10008558</v>
          </cell>
          <cell r="AR5050">
            <v>10</v>
          </cell>
          <cell r="AS5050">
            <v>42412</v>
          </cell>
          <cell r="AT5050" t="str">
            <v>IDU-1806-2015 Contratado Mantenimiento Periódico IDU Arterial BRIGADA DE REACCIÓN VIAL -</v>
          </cell>
          <cell r="AV5050" t="str">
            <v>sc</v>
          </cell>
        </row>
        <row r="5051">
          <cell r="AP5051">
            <v>522406</v>
          </cell>
          <cell r="AQ5051">
            <v>10008558</v>
          </cell>
          <cell r="AR5051">
            <v>10</v>
          </cell>
          <cell r="AS5051">
            <v>42412</v>
          </cell>
          <cell r="AT5051" t="str">
            <v>IDU-1806-2015 Contratado Mantenimiento Periódico IDU Arterial BRIGADA DE REACCIÓN VIAL -</v>
          </cell>
          <cell r="AV5051" t="str">
            <v>sc</v>
          </cell>
        </row>
        <row r="5052">
          <cell r="AP5052">
            <v>522408</v>
          </cell>
          <cell r="AQ5052">
            <v>10008558</v>
          </cell>
          <cell r="AR5052">
            <v>10</v>
          </cell>
          <cell r="AS5052">
            <v>42412</v>
          </cell>
          <cell r="AT5052" t="str">
            <v>IDU-1806-2015 Contratado Mantenimiento Periódico IDU Arterial BRIGADA DE REACCIÓN VIAL -</v>
          </cell>
          <cell r="AV5052" t="str">
            <v>sc</v>
          </cell>
        </row>
        <row r="5053">
          <cell r="AP5053">
            <v>522413</v>
          </cell>
          <cell r="AQ5053">
            <v>10008594</v>
          </cell>
          <cell r="AR5053">
            <v>10</v>
          </cell>
          <cell r="AS5053">
            <v>42412</v>
          </cell>
          <cell r="AT5053" t="str">
            <v>IDU-1806-2015 Contratado Mantenimiento Periódico IDU Arterial BRIGADA DE REACCIÓN VIAL -</v>
          </cell>
          <cell r="AV5053" t="str">
            <v>sc</v>
          </cell>
        </row>
        <row r="5054">
          <cell r="AP5054">
            <v>522415</v>
          </cell>
          <cell r="AQ5054">
            <v>10008594</v>
          </cell>
          <cell r="AR5054">
            <v>10</v>
          </cell>
          <cell r="AS5054">
            <v>42667</v>
          </cell>
          <cell r="AT5054" t="str">
            <v>SD Terminado Parcheo UAERMV Arterial SD -</v>
          </cell>
          <cell r="AV5054" t="str">
            <v>sc</v>
          </cell>
        </row>
        <row r="5055">
          <cell r="AP5055">
            <v>522417</v>
          </cell>
          <cell r="AQ5055">
            <v>10008594</v>
          </cell>
          <cell r="AR5055">
            <v>10</v>
          </cell>
          <cell r="AS5055">
            <v>42667</v>
          </cell>
          <cell r="AT5055" t="str">
            <v>SD Terminado Parcheo UAERMV Arterial SD -</v>
          </cell>
          <cell r="AV5055" t="str">
            <v>sc</v>
          </cell>
        </row>
        <row r="5056">
          <cell r="AP5056">
            <v>522419</v>
          </cell>
          <cell r="AQ5056">
            <v>10008594</v>
          </cell>
          <cell r="AR5056">
            <v>10</v>
          </cell>
          <cell r="AS5056">
            <v>42667</v>
          </cell>
          <cell r="AT5056" t="str">
            <v>SD Terminado Parcheo UAERMV Arterial SD -</v>
          </cell>
          <cell r="AV5056" t="str">
            <v>sc</v>
          </cell>
        </row>
        <row r="5057">
          <cell r="AP5057">
            <v>522422</v>
          </cell>
          <cell r="AQ5057">
            <v>10008603</v>
          </cell>
          <cell r="AR5057">
            <v>10</v>
          </cell>
          <cell r="AS5057">
            <v>42313</v>
          </cell>
          <cell r="AT5057" t="str">
            <v>IDU-1815-2013 Terminado Acciones de Movilidad IDU Arterial  -</v>
          </cell>
          <cell r="AV5057" t="str">
            <v>sc</v>
          </cell>
        </row>
        <row r="5058">
          <cell r="AP5058">
            <v>522425</v>
          </cell>
          <cell r="AQ5058">
            <v>10008649</v>
          </cell>
          <cell r="AR5058">
            <v>10</v>
          </cell>
          <cell r="AS5058">
            <v>42313</v>
          </cell>
          <cell r="AT5058" t="str">
            <v>IDU-74-2008 Terminado Mantenimiento Rutinario IDU Circuito Movilidad  -</v>
          </cell>
          <cell r="AV5058" t="str">
            <v>sc</v>
          </cell>
        </row>
        <row r="5059">
          <cell r="AP5059">
            <v>522439</v>
          </cell>
          <cell r="AQ5059">
            <v>10008698</v>
          </cell>
          <cell r="AR5059">
            <v>10</v>
          </cell>
          <cell r="AS5059">
            <v>42667</v>
          </cell>
          <cell r="AT5059" t="str">
            <v>SD Terminado Parcheo UAERMV Arterial SD -</v>
          </cell>
          <cell r="AV5059" t="str">
            <v>sc</v>
          </cell>
        </row>
        <row r="5060">
          <cell r="AP5060">
            <v>522441</v>
          </cell>
          <cell r="AQ5060">
            <v>10008698</v>
          </cell>
          <cell r="AR5060">
            <v>10</v>
          </cell>
          <cell r="AS5060">
            <v>42412</v>
          </cell>
          <cell r="AT5060" t="str">
            <v>IDU-1806-2015 Contratado Mantenimiento Periódico IDU Arterial BRIGADA DE REACCIÓN VIAL -</v>
          </cell>
          <cell r="AV5060" t="str">
            <v>sc</v>
          </cell>
        </row>
        <row r="5061">
          <cell r="AP5061">
            <v>522443</v>
          </cell>
          <cell r="AQ5061">
            <v>10008698</v>
          </cell>
          <cell r="AR5061">
            <v>10</v>
          </cell>
          <cell r="AS5061">
            <v>42412</v>
          </cell>
          <cell r="AT5061" t="str">
            <v>IDU-1806-2015 Contratado Mantenimiento Periódico IDU Arterial BRIGADA DE REACCIÓN VIAL -</v>
          </cell>
          <cell r="AV5061" t="str">
            <v>sc</v>
          </cell>
        </row>
        <row r="5062">
          <cell r="AP5062">
            <v>522445</v>
          </cell>
          <cell r="AQ5062">
            <v>10008698</v>
          </cell>
          <cell r="AR5062">
            <v>10</v>
          </cell>
          <cell r="AS5062">
            <v>42667</v>
          </cell>
          <cell r="AT5062" t="str">
            <v>SD Terminado Parcheo UAERMV Arterial SD -</v>
          </cell>
          <cell r="AV5062" t="str">
            <v>sc</v>
          </cell>
        </row>
        <row r="5063">
          <cell r="AP5063">
            <v>522456</v>
          </cell>
          <cell r="AQ5063">
            <v>10008764</v>
          </cell>
          <cell r="AR5063">
            <v>10</v>
          </cell>
          <cell r="AS5063">
            <v>42412</v>
          </cell>
          <cell r="AT5063" t="str">
            <v>IDU-1806-2015 Contratado Mantenimiento Periódico IDU Arterial BRIGADA DE REACCIÓN VIAL -</v>
          </cell>
          <cell r="AV5063" t="str">
            <v>sc</v>
          </cell>
        </row>
        <row r="5064">
          <cell r="AP5064">
            <v>522458</v>
          </cell>
          <cell r="AQ5064">
            <v>10008764</v>
          </cell>
          <cell r="AR5064">
            <v>10</v>
          </cell>
          <cell r="AS5064">
            <v>42412</v>
          </cell>
          <cell r="AT5064" t="str">
            <v>IDU-1806-2015 Contratado Mantenimiento Periódico IDU Arterial BRIGADA DE REACCIÓN VIAL -</v>
          </cell>
          <cell r="AV5064" t="str">
            <v>sc</v>
          </cell>
        </row>
        <row r="5065">
          <cell r="AP5065">
            <v>522460</v>
          </cell>
          <cell r="AQ5065">
            <v>10008764</v>
          </cell>
          <cell r="AR5065">
            <v>10</v>
          </cell>
          <cell r="AS5065">
            <v>42412</v>
          </cell>
          <cell r="AT5065" t="str">
            <v>IDU-1806-2015 Contratado Mantenimiento Periódico IDU Arterial BRIGADA DE REACCIÓN VIAL -</v>
          </cell>
          <cell r="AV5065" t="str">
            <v>sc</v>
          </cell>
        </row>
        <row r="5066">
          <cell r="AP5066">
            <v>522462</v>
          </cell>
          <cell r="AQ5066">
            <v>10008764</v>
          </cell>
          <cell r="AR5066">
            <v>10</v>
          </cell>
          <cell r="AS5066">
            <v>42412</v>
          </cell>
          <cell r="AT5066" t="str">
            <v>IDU-1806-2015 Contratado Mantenimiento Periódico IDU Arterial BRIGADA DE REACCIÓN VIAL -</v>
          </cell>
          <cell r="AV5066" t="str">
            <v>sc</v>
          </cell>
        </row>
        <row r="5067">
          <cell r="AP5067">
            <v>522473</v>
          </cell>
          <cell r="AQ5067">
            <v>10008844</v>
          </cell>
          <cell r="AR5067">
            <v>10</v>
          </cell>
          <cell r="AS5067">
            <v>42412</v>
          </cell>
          <cell r="AT5067" t="str">
            <v>IDU-1806-2015 Contratado Mantenimiento Periódico IDU Arterial BRIGADA DE REACCIÓN VIAL -</v>
          </cell>
          <cell r="AV5067" t="str">
            <v>sc</v>
          </cell>
        </row>
        <row r="5068">
          <cell r="AP5068">
            <v>522475</v>
          </cell>
          <cell r="AQ5068">
            <v>10008844</v>
          </cell>
          <cell r="AR5068">
            <v>10</v>
          </cell>
          <cell r="AS5068">
            <v>42412</v>
          </cell>
          <cell r="AT5068" t="str">
            <v>IDU-1806-2015 Contratado Mantenimiento Periódico IDU Arterial BRIGADA DE REACCIÓN VIAL -</v>
          </cell>
          <cell r="AV5068" t="str">
            <v>sc</v>
          </cell>
        </row>
        <row r="5069">
          <cell r="AP5069">
            <v>522477</v>
          </cell>
          <cell r="AQ5069">
            <v>10008844</v>
          </cell>
          <cell r="AR5069">
            <v>10</v>
          </cell>
          <cell r="AS5069">
            <v>42412</v>
          </cell>
          <cell r="AT5069" t="str">
            <v>IDU-1806-2015 Contratado Mantenimiento Periódico IDU Arterial BRIGADA DE REACCIÓN VIAL -</v>
          </cell>
          <cell r="AV5069" t="str">
            <v>sc</v>
          </cell>
        </row>
        <row r="5070">
          <cell r="AP5070">
            <v>522479</v>
          </cell>
          <cell r="AQ5070">
            <v>10008844</v>
          </cell>
          <cell r="AR5070">
            <v>10</v>
          </cell>
          <cell r="AS5070">
            <v>42723</v>
          </cell>
          <cell r="AT5070" t="str">
            <v>SD Terminado Mantenimiento Periódico UAERMV Arterial SD -</v>
          </cell>
          <cell r="AV5070" t="str">
            <v>sc</v>
          </cell>
        </row>
        <row r="5071">
          <cell r="AP5071">
            <v>522482</v>
          </cell>
          <cell r="AQ5071">
            <v>10008848</v>
          </cell>
          <cell r="AR5071">
            <v>10</v>
          </cell>
          <cell r="AS5071">
            <v>42313</v>
          </cell>
          <cell r="AT5071" t="str">
            <v>IDU-74-2008 Terminado Mantenimiento Rutinario IDU Circuito Movilidad  -</v>
          </cell>
          <cell r="AV5071" t="str">
            <v>INTERVENCION IDU IDU-74-2008 MANTENIMIENTO RUTINARIO Fecha Reporte 4/11/2015</v>
          </cell>
        </row>
        <row r="5072">
          <cell r="AP5072">
            <v>522493</v>
          </cell>
          <cell r="AQ5072">
            <v>10008900</v>
          </cell>
          <cell r="AR5072">
            <v>10</v>
          </cell>
          <cell r="AS5072">
            <v>42412</v>
          </cell>
          <cell r="AT5072" t="str">
            <v>IDU-1806-2015 Contratado Mantenimiento Periódico IDU Arterial BRIGADA DE REACCIÓN VIAL -</v>
          </cell>
          <cell r="AV5072" t="str">
            <v>sc</v>
          </cell>
        </row>
        <row r="5073">
          <cell r="AP5073">
            <v>522495</v>
          </cell>
          <cell r="AQ5073">
            <v>10008900</v>
          </cell>
          <cell r="AR5073">
            <v>10</v>
          </cell>
          <cell r="AS5073">
            <v>42412</v>
          </cell>
          <cell r="AT5073" t="str">
            <v>IDU-1806-2015 Contratado Mantenimiento Periódico IDU Arterial BRIGADA DE REACCIÓN VIAL -</v>
          </cell>
          <cell r="AV5073" t="str">
            <v>sc</v>
          </cell>
        </row>
        <row r="5074">
          <cell r="AP5074">
            <v>522497</v>
          </cell>
          <cell r="AQ5074">
            <v>10008900</v>
          </cell>
          <cell r="AR5074">
            <v>10</v>
          </cell>
          <cell r="AS5074">
            <v>42412</v>
          </cell>
          <cell r="AT5074" t="str">
            <v>IDU-1806-2015 Contratado Mantenimiento Periódico IDU Arterial BRIGADA DE REACCIÓN VIAL -</v>
          </cell>
          <cell r="AV5074" t="str">
            <v>sc</v>
          </cell>
        </row>
        <row r="5075">
          <cell r="AP5075">
            <v>522499</v>
          </cell>
          <cell r="AQ5075">
            <v>10008900</v>
          </cell>
          <cell r="AR5075">
            <v>10</v>
          </cell>
          <cell r="AS5075">
            <v>42412</v>
          </cell>
          <cell r="AT5075" t="str">
            <v>IDU-1806-2015 Contratado Mantenimiento Periódico IDU Arterial BRIGADA DE REACCIÓN VIAL -</v>
          </cell>
          <cell r="AV5075" t="str">
            <v>sc</v>
          </cell>
        </row>
        <row r="5076">
          <cell r="AP5076">
            <v>522504</v>
          </cell>
          <cell r="AQ5076">
            <v>10008970</v>
          </cell>
          <cell r="AR5076">
            <v>10</v>
          </cell>
          <cell r="AS5076">
            <v>42412</v>
          </cell>
          <cell r="AT5076" t="str">
            <v>IDU-1806-2015 Contratado Mantenimiento Periódico IDU Arterial BRIGADA DE REACCIÓN VIAL -</v>
          </cell>
          <cell r="AV5076" t="str">
            <v>sc</v>
          </cell>
        </row>
        <row r="5077">
          <cell r="AP5077">
            <v>522506</v>
          </cell>
          <cell r="AQ5077">
            <v>10008970</v>
          </cell>
          <cell r="AR5077">
            <v>10</v>
          </cell>
          <cell r="AS5077">
            <v>42412</v>
          </cell>
          <cell r="AT5077" t="str">
            <v>IDU-1806-2015 Contratado Mantenimiento Periódico IDU Arterial BRIGADA DE REACCIÓN VIAL -</v>
          </cell>
          <cell r="AV5077" t="str">
            <v>sc</v>
          </cell>
        </row>
        <row r="5078">
          <cell r="AP5078">
            <v>522508</v>
          </cell>
          <cell r="AQ5078">
            <v>10008970</v>
          </cell>
          <cell r="AR5078">
            <v>10</v>
          </cell>
          <cell r="AS5078">
            <v>42412</v>
          </cell>
          <cell r="AT5078" t="str">
            <v>IDU-1806-2015 Contratado Mantenimiento Periódico IDU Arterial BRIGADA DE REACCIÓN VIAL -</v>
          </cell>
          <cell r="AV5078" t="str">
            <v>sc</v>
          </cell>
        </row>
        <row r="5079">
          <cell r="AP5079">
            <v>522510</v>
          </cell>
          <cell r="AQ5079">
            <v>10008970</v>
          </cell>
          <cell r="AR5079">
            <v>10</v>
          </cell>
          <cell r="AS5079">
            <v>42412</v>
          </cell>
          <cell r="AT5079" t="str">
            <v>IDU-1806-2015 Contratado Mantenimiento Periódico IDU Arterial BRIGADA DE REACCIÓN VIAL -</v>
          </cell>
          <cell r="AV5079" t="str">
            <v>sc</v>
          </cell>
        </row>
        <row r="5080">
          <cell r="AP5080">
            <v>522515</v>
          </cell>
          <cell r="AQ5080">
            <v>10009018</v>
          </cell>
          <cell r="AR5080">
            <v>10</v>
          </cell>
          <cell r="AS5080">
            <v>42667</v>
          </cell>
          <cell r="AT5080" t="str">
            <v>SD Terminado Parcheo UAERMV Arterial SD -</v>
          </cell>
          <cell r="AV5080" t="str">
            <v>sc</v>
          </cell>
        </row>
        <row r="5081">
          <cell r="AP5081">
            <v>522517</v>
          </cell>
          <cell r="AQ5081">
            <v>10009018</v>
          </cell>
          <cell r="AR5081">
            <v>10</v>
          </cell>
          <cell r="AS5081">
            <v>42412</v>
          </cell>
          <cell r="AT5081" t="str">
            <v>IDU-1806-2015 Contratado Mantenimiento Periódico IDU Arterial BRIGADA DE REACCIÓN VIAL -</v>
          </cell>
          <cell r="AV5081" t="str">
            <v>sc</v>
          </cell>
        </row>
        <row r="5082">
          <cell r="AP5082">
            <v>522519</v>
          </cell>
          <cell r="AQ5082">
            <v>10009018</v>
          </cell>
          <cell r="AR5082">
            <v>10</v>
          </cell>
          <cell r="AS5082">
            <v>42412</v>
          </cell>
          <cell r="AT5082" t="str">
            <v>IDU-1806-2015 Contratado Mantenimiento Periódico IDU Arterial BRIGADA DE REACCIÓN VIAL -</v>
          </cell>
          <cell r="AV5082" t="str">
            <v>sc</v>
          </cell>
        </row>
        <row r="5083">
          <cell r="AP5083">
            <v>522521</v>
          </cell>
          <cell r="AQ5083">
            <v>10009018</v>
          </cell>
          <cell r="AR5083">
            <v>10</v>
          </cell>
          <cell r="AS5083">
            <v>42412</v>
          </cell>
          <cell r="AT5083" t="str">
            <v>IDU-1806-2015 Contratado Mantenimiento Periódico IDU Arterial BRIGADA DE REACCIÓN VIAL -</v>
          </cell>
          <cell r="AV5083" t="str">
            <v>sc</v>
          </cell>
        </row>
        <row r="5084">
          <cell r="AP5084">
            <v>522529</v>
          </cell>
          <cell r="AQ5084">
            <v>10009040</v>
          </cell>
          <cell r="AR5084">
            <v>10</v>
          </cell>
          <cell r="AS5084">
            <v>42412</v>
          </cell>
          <cell r="AT5084" t="str">
            <v>IDU-1806-2015 Contratado Mantenimiento Periódico IDU Arterial BRIGADA DE REACCIÓN VIAL -</v>
          </cell>
          <cell r="AV5084" t="str">
            <v>sc</v>
          </cell>
        </row>
        <row r="5085">
          <cell r="AP5085">
            <v>522531</v>
          </cell>
          <cell r="AQ5085">
            <v>10009040</v>
          </cell>
          <cell r="AR5085">
            <v>10</v>
          </cell>
          <cell r="AS5085">
            <v>42412</v>
          </cell>
          <cell r="AT5085" t="str">
            <v>IDU-1806-2015 Contratado Mantenimiento Periódico IDU Arterial BRIGADA DE REACCIÓN VIAL -</v>
          </cell>
          <cell r="AV5085" t="str">
            <v>sc</v>
          </cell>
        </row>
        <row r="5086">
          <cell r="AP5086">
            <v>522533</v>
          </cell>
          <cell r="AQ5086">
            <v>10009040</v>
          </cell>
          <cell r="AR5086">
            <v>10</v>
          </cell>
          <cell r="AS5086">
            <v>42412</v>
          </cell>
          <cell r="AT5086" t="str">
            <v>IDU-1806-2015 Contratado Mantenimiento Periódico IDU Arterial BRIGADA DE REACCIÓN VIAL -</v>
          </cell>
          <cell r="AV5086" t="str">
            <v>sc</v>
          </cell>
        </row>
        <row r="5087">
          <cell r="AP5087">
            <v>522535</v>
          </cell>
          <cell r="AQ5087">
            <v>10009040</v>
          </cell>
          <cell r="AR5087">
            <v>10</v>
          </cell>
          <cell r="AS5087">
            <v>42412</v>
          </cell>
          <cell r="AT5087" t="str">
            <v>IDU-1806-2015 Contratado Mantenimiento Periódico IDU Arterial BRIGADA DE REACCIÓN VIAL -</v>
          </cell>
          <cell r="AV5087" t="str">
            <v>sc</v>
          </cell>
        </row>
        <row r="5088">
          <cell r="AP5088">
            <v>522541</v>
          </cell>
          <cell r="AQ5088">
            <v>10009065</v>
          </cell>
          <cell r="AR5088">
            <v>10</v>
          </cell>
          <cell r="AS5088">
            <v>42768</v>
          </cell>
          <cell r="AT5088" t="str">
            <v>SD Reservado Acciones de Movilidad UAERMV Circuito Movilidad Salvando Vidas -</v>
          </cell>
          <cell r="AV5088" t="str">
            <v>INTERVENCION IDU IDU-74-2008 MANTENIMIENTO RUTINARIO Fecha Reporte 4/11/2015</v>
          </cell>
        </row>
        <row r="5089">
          <cell r="AP5089">
            <v>522546</v>
          </cell>
          <cell r="AQ5089">
            <v>10009084</v>
          </cell>
          <cell r="AR5089">
            <v>10</v>
          </cell>
          <cell r="AS5089">
            <v>42412</v>
          </cell>
          <cell r="AT5089" t="str">
            <v>IDU-1806-2015 Contratado Mantenimiento Periódico IDU Arterial BRIGADA DE REACCIÓN VIAL -</v>
          </cell>
          <cell r="AV5089" t="str">
            <v>sc</v>
          </cell>
        </row>
        <row r="5090">
          <cell r="AP5090">
            <v>522548</v>
          </cell>
          <cell r="AQ5090">
            <v>10009084</v>
          </cell>
          <cell r="AR5090">
            <v>10</v>
          </cell>
          <cell r="AS5090">
            <v>42412</v>
          </cell>
          <cell r="AT5090" t="str">
            <v>IDU-1806-2015 Contratado Mantenimiento Periódico IDU Arterial BRIGADA DE REACCIÓN VIAL -</v>
          </cell>
          <cell r="AV5090" t="str">
            <v>sc</v>
          </cell>
        </row>
        <row r="5091">
          <cell r="AP5091">
            <v>522550</v>
          </cell>
          <cell r="AQ5091">
            <v>10009084</v>
          </cell>
          <cell r="AR5091">
            <v>10</v>
          </cell>
          <cell r="AS5091">
            <v>42412</v>
          </cell>
          <cell r="AT5091" t="str">
            <v>IDU-1806-2015 Contratado Mantenimiento Periódico IDU Arterial BRIGADA DE REACCIÓN VIAL -</v>
          </cell>
          <cell r="AV5091" t="str">
            <v>sc</v>
          </cell>
        </row>
        <row r="5092">
          <cell r="AP5092">
            <v>522552</v>
          </cell>
          <cell r="AQ5092">
            <v>10009084</v>
          </cell>
          <cell r="AR5092">
            <v>10</v>
          </cell>
          <cell r="AS5092">
            <v>42412</v>
          </cell>
          <cell r="AT5092" t="str">
            <v>IDU-1806-2015 Contratado Mantenimiento Periódico IDU Arterial BRIGADA DE REACCIÓN VIAL -</v>
          </cell>
          <cell r="AV5092" t="str">
            <v>sc</v>
          </cell>
        </row>
        <row r="5093">
          <cell r="AP5093">
            <v>522571</v>
          </cell>
          <cell r="AQ5093">
            <v>10009132</v>
          </cell>
          <cell r="AR5093">
            <v>10</v>
          </cell>
          <cell r="AS5093">
            <v>42667</v>
          </cell>
          <cell r="AT5093" t="str">
            <v>SD Terminado Parcheo UAERMV Arterial SD -</v>
          </cell>
          <cell r="AV5093" t="str">
            <v>sc</v>
          </cell>
        </row>
        <row r="5094">
          <cell r="AP5094">
            <v>522573</v>
          </cell>
          <cell r="AQ5094">
            <v>10009132</v>
          </cell>
          <cell r="AR5094">
            <v>10</v>
          </cell>
          <cell r="AS5094">
            <v>42412</v>
          </cell>
          <cell r="AT5094" t="str">
            <v>IDU-1806-2015 Contratado Mantenimiento Periódico IDU Arterial BRIGADA DE REACCIÓN VIAL -</v>
          </cell>
          <cell r="AV5094" t="str">
            <v>sc</v>
          </cell>
        </row>
        <row r="5095">
          <cell r="AP5095">
            <v>522575</v>
          </cell>
          <cell r="AQ5095">
            <v>10009132</v>
          </cell>
          <cell r="AR5095">
            <v>10</v>
          </cell>
          <cell r="AS5095">
            <v>42412</v>
          </cell>
          <cell r="AT5095" t="str">
            <v>IDU-1806-2015 Contratado Mantenimiento Periódico IDU Arterial BRIGADA DE REACCIÓN VIAL -</v>
          </cell>
          <cell r="AV5095" t="str">
            <v>sc</v>
          </cell>
        </row>
        <row r="5096">
          <cell r="AP5096">
            <v>522577</v>
          </cell>
          <cell r="AQ5096">
            <v>10009132</v>
          </cell>
          <cell r="AR5096">
            <v>10</v>
          </cell>
          <cell r="AS5096">
            <v>42667</v>
          </cell>
          <cell r="AT5096" t="str">
            <v>SD Terminado Parcheo UAERMV Arterial SD -</v>
          </cell>
          <cell r="AV5096" t="str">
            <v>sc</v>
          </cell>
        </row>
        <row r="5097">
          <cell r="AP5097">
            <v>522580</v>
          </cell>
          <cell r="AQ5097">
            <v>10009153</v>
          </cell>
          <cell r="AR5097">
            <v>10</v>
          </cell>
          <cell r="AS5097">
            <v>42768</v>
          </cell>
          <cell r="AT5097" t="str">
            <v>SD Reservado Acciones de Movilidad UAERMV Circuito Movilidad Salvando Vidas -</v>
          </cell>
          <cell r="AV5097" t="str">
            <v>sc</v>
          </cell>
        </row>
        <row r="5098">
          <cell r="AP5098">
            <v>522583</v>
          </cell>
          <cell r="AQ5098">
            <v>10009172</v>
          </cell>
          <cell r="AR5098">
            <v>10</v>
          </cell>
          <cell r="AS5098">
            <v>42313</v>
          </cell>
          <cell r="AT5098" t="str">
            <v>IDU-74-2008 Terminado Acciones de Movilidad IDU Arterial  -</v>
          </cell>
          <cell r="AV5098" t="str">
            <v>sc</v>
          </cell>
        </row>
        <row r="5099">
          <cell r="AP5099">
            <v>522588</v>
          </cell>
          <cell r="AQ5099">
            <v>10009186</v>
          </cell>
          <cell r="AR5099">
            <v>10</v>
          </cell>
          <cell r="AS5099">
            <v>42667</v>
          </cell>
          <cell r="AT5099" t="str">
            <v>SD Terminado Parcheo UAERMV Arterial SD -</v>
          </cell>
          <cell r="AV5099" t="str">
            <v>sc</v>
          </cell>
        </row>
        <row r="5100">
          <cell r="AP5100">
            <v>522590</v>
          </cell>
          <cell r="AQ5100">
            <v>10009186</v>
          </cell>
          <cell r="AR5100">
            <v>10</v>
          </cell>
          <cell r="AS5100">
            <v>42412</v>
          </cell>
          <cell r="AT5100" t="str">
            <v>IDU-1806-2015 Contratado Mantenimiento Periódico IDU Arterial BRIGADA DE REACCIÓN VIAL -</v>
          </cell>
          <cell r="AV5100" t="str">
            <v>sc</v>
          </cell>
        </row>
        <row r="5101">
          <cell r="AP5101">
            <v>522592</v>
          </cell>
          <cell r="AQ5101">
            <v>10009186</v>
          </cell>
          <cell r="AR5101">
            <v>10</v>
          </cell>
          <cell r="AS5101">
            <v>42412</v>
          </cell>
          <cell r="AT5101" t="str">
            <v>IDU-1806-2015 Contratado Mantenimiento Periódico IDU Arterial BRIGADA DE REACCIÓN VIAL -</v>
          </cell>
          <cell r="AV5101" t="str">
            <v>sc</v>
          </cell>
        </row>
        <row r="5102">
          <cell r="AP5102">
            <v>522594</v>
          </cell>
          <cell r="AQ5102">
            <v>10009186</v>
          </cell>
          <cell r="AR5102">
            <v>10</v>
          </cell>
          <cell r="AS5102">
            <v>42412</v>
          </cell>
          <cell r="AT5102" t="str">
            <v>IDU-1806-2015 Contratado Mantenimiento Periódico IDU Arterial BRIGADA DE REACCIÓN VIAL -</v>
          </cell>
          <cell r="AV5102" t="str">
            <v>sc</v>
          </cell>
        </row>
        <row r="5103">
          <cell r="AP5103">
            <v>522597</v>
          </cell>
          <cell r="AQ5103">
            <v>10009206</v>
          </cell>
          <cell r="AR5103">
            <v>10</v>
          </cell>
          <cell r="AS5103">
            <v>42313</v>
          </cell>
          <cell r="AT5103" t="str">
            <v>IDU-74-2008 Terminado Mantenimiento Rutinario IDU Arterial  -</v>
          </cell>
          <cell r="AV5103" t="str">
            <v>sc</v>
          </cell>
        </row>
        <row r="5104">
          <cell r="AP5104">
            <v>522603</v>
          </cell>
          <cell r="AQ5104">
            <v>10009236</v>
          </cell>
          <cell r="AR5104">
            <v>10</v>
          </cell>
          <cell r="AS5104">
            <v>42412</v>
          </cell>
          <cell r="AT5104" t="str">
            <v>IDU-1806-2015 Contratado Mantenimiento Periódico IDU Arterial BRIGADA DE REACCIÓN VIAL -</v>
          </cell>
          <cell r="AV5104" t="str">
            <v>sc</v>
          </cell>
        </row>
        <row r="5105">
          <cell r="AP5105">
            <v>522605</v>
          </cell>
          <cell r="AQ5105">
            <v>10009236</v>
          </cell>
          <cell r="AR5105">
            <v>10</v>
          </cell>
          <cell r="AS5105">
            <v>42412</v>
          </cell>
          <cell r="AT5105" t="str">
            <v>IDU-1806-2015 Contratado Mantenimiento Periódico IDU Arterial BRIGADA DE REACCIÓN VIAL -</v>
          </cell>
          <cell r="AV5105" t="str">
            <v>sc</v>
          </cell>
        </row>
        <row r="5106">
          <cell r="AP5106">
            <v>522607</v>
          </cell>
          <cell r="AQ5106">
            <v>10009236</v>
          </cell>
          <cell r="AR5106">
            <v>10</v>
          </cell>
          <cell r="AS5106">
            <v>42412</v>
          </cell>
          <cell r="AT5106" t="str">
            <v>IDU-1806-2015 Contratado Mantenimiento Periódico IDU Arterial BRIGADA DE REACCIÓN VIAL -</v>
          </cell>
          <cell r="AV5106" t="str">
            <v>sc</v>
          </cell>
        </row>
        <row r="5107">
          <cell r="AP5107">
            <v>522609</v>
          </cell>
          <cell r="AQ5107">
            <v>10009236</v>
          </cell>
          <cell r="AR5107">
            <v>10</v>
          </cell>
          <cell r="AS5107">
            <v>42412</v>
          </cell>
          <cell r="AT5107" t="str">
            <v>IDU-1806-2015 Contratado Mantenimiento Periódico IDU Arterial BRIGADA DE REACCIÓN VIAL -</v>
          </cell>
          <cell r="AV5107" t="str">
            <v>sc</v>
          </cell>
        </row>
        <row r="5108">
          <cell r="AP5108">
            <v>522623</v>
          </cell>
          <cell r="AQ5108">
            <v>10009270</v>
          </cell>
          <cell r="AR5108">
            <v>10</v>
          </cell>
          <cell r="AS5108">
            <v>42313</v>
          </cell>
          <cell r="AT5108" t="str">
            <v>IDU-74-2008 Terminado Mantenimiento Rutinario IDU Circuito Movilidad  -</v>
          </cell>
          <cell r="AV5108" t="str">
            <v>sc</v>
          </cell>
        </row>
        <row r="5109">
          <cell r="AP5109">
            <v>522632</v>
          </cell>
          <cell r="AQ5109">
            <v>10009335</v>
          </cell>
          <cell r="AR5109">
            <v>10</v>
          </cell>
          <cell r="AS5109">
            <v>42313</v>
          </cell>
          <cell r="AT5109" t="str">
            <v>IDU-74-2008 Terminado Mantenimiento Rutinario IDU Circuito Movilidad  -</v>
          </cell>
          <cell r="AV5109" t="str">
            <v>sc</v>
          </cell>
        </row>
        <row r="5110">
          <cell r="AP5110">
            <v>522640</v>
          </cell>
          <cell r="AQ5110">
            <v>10009370</v>
          </cell>
          <cell r="AR5110">
            <v>10</v>
          </cell>
          <cell r="AS5110">
            <v>42412</v>
          </cell>
          <cell r="AT5110" t="str">
            <v>IDU-1806-2015 Contratado Mantenimiento Periódico IDU Arterial BRIGADA DE REACCIÓN VIAL -</v>
          </cell>
          <cell r="AV5110" t="str">
            <v>sc</v>
          </cell>
        </row>
        <row r="5111">
          <cell r="AP5111">
            <v>522642</v>
          </cell>
          <cell r="AQ5111">
            <v>10009370</v>
          </cell>
          <cell r="AR5111">
            <v>10</v>
          </cell>
          <cell r="AS5111">
            <v>42412</v>
          </cell>
          <cell r="AT5111" t="str">
            <v>IDU-1806-2015 Contratado Mantenimiento Periódico IDU Arterial BRIGADA DE REACCIÓN VIAL -</v>
          </cell>
          <cell r="AV5111" t="str">
            <v>sc</v>
          </cell>
        </row>
        <row r="5112">
          <cell r="AP5112">
            <v>522644</v>
          </cell>
          <cell r="AQ5112">
            <v>10009370</v>
          </cell>
          <cell r="AR5112">
            <v>10</v>
          </cell>
          <cell r="AS5112">
            <v>42412</v>
          </cell>
          <cell r="AT5112" t="str">
            <v>IDU-1806-2015 Contratado Mantenimiento Periódico IDU Arterial BRIGADA DE REACCIÓN VIAL -</v>
          </cell>
          <cell r="AV5112" t="str">
            <v>sc</v>
          </cell>
        </row>
        <row r="5113">
          <cell r="AP5113">
            <v>522646</v>
          </cell>
          <cell r="AQ5113">
            <v>10009370</v>
          </cell>
          <cell r="AR5113">
            <v>10</v>
          </cell>
          <cell r="AS5113">
            <v>42412</v>
          </cell>
          <cell r="AT5113" t="str">
            <v>IDU-1806-2015 Contratado Mantenimiento Periódico IDU Arterial BRIGADA DE REACCIÓN VIAL -</v>
          </cell>
          <cell r="AV5113" t="str">
            <v>sc</v>
          </cell>
        </row>
        <row r="5114">
          <cell r="AP5114">
            <v>522649</v>
          </cell>
          <cell r="AQ5114">
            <v>10009372</v>
          </cell>
          <cell r="AR5114">
            <v>10</v>
          </cell>
          <cell r="AS5114">
            <v>42768</v>
          </cell>
          <cell r="AT5114" t="str">
            <v>SD Reservado Acciones de Movilidad UAERMV Circuito Movilidad Salvando Vidas -</v>
          </cell>
          <cell r="AV5114" t="str">
            <v>sc</v>
          </cell>
        </row>
        <row r="5115">
          <cell r="AP5115">
            <v>522652</v>
          </cell>
          <cell r="AQ5115">
            <v>10009378</v>
          </cell>
          <cell r="AR5115">
            <v>10</v>
          </cell>
          <cell r="AS5115">
            <v>42313</v>
          </cell>
          <cell r="AT5115" t="str">
            <v>IDU-74-2008 Terminado Mantenimiento Rutinario IDU Circuito Movilidad  -</v>
          </cell>
          <cell r="AV5115" t="str">
            <v>sc</v>
          </cell>
        </row>
        <row r="5116">
          <cell r="AP5116">
            <v>522660</v>
          </cell>
          <cell r="AQ5116">
            <v>10009389</v>
          </cell>
          <cell r="AR5116">
            <v>10</v>
          </cell>
          <cell r="AS5116">
            <v>42412</v>
          </cell>
          <cell r="AT5116" t="str">
            <v>IDU-1806-2015 Contratado Mantenimiento Periódico IDU Arterial BRIGADA DE REACCIÓN VIAL -</v>
          </cell>
          <cell r="AV5116" t="str">
            <v>sc</v>
          </cell>
        </row>
        <row r="5117">
          <cell r="AP5117">
            <v>522662</v>
          </cell>
          <cell r="AQ5117">
            <v>10009389</v>
          </cell>
          <cell r="AR5117">
            <v>10</v>
          </cell>
          <cell r="AS5117">
            <v>42412</v>
          </cell>
          <cell r="AT5117" t="str">
            <v>IDU-1806-2015 Contratado Mantenimiento Periódico IDU Arterial BRIGADA DE REACCIÓN VIAL -</v>
          </cell>
          <cell r="AV5117" t="str">
            <v>sc</v>
          </cell>
        </row>
        <row r="5118">
          <cell r="AP5118">
            <v>522664</v>
          </cell>
          <cell r="AQ5118">
            <v>10009389</v>
          </cell>
          <cell r="AR5118">
            <v>10</v>
          </cell>
          <cell r="AS5118">
            <v>42412</v>
          </cell>
          <cell r="AT5118" t="str">
            <v>IDU-1806-2015 Contratado Mantenimiento Periódico IDU Arterial BRIGADA DE REACCIÓN VIAL -</v>
          </cell>
          <cell r="AV5118" t="str">
            <v>sc</v>
          </cell>
        </row>
        <row r="5119">
          <cell r="AP5119">
            <v>522666</v>
          </cell>
          <cell r="AQ5119">
            <v>10009389</v>
          </cell>
          <cell r="AR5119">
            <v>10</v>
          </cell>
          <cell r="AS5119">
            <v>42412</v>
          </cell>
          <cell r="AT5119" t="str">
            <v>IDU-1806-2015 Contratado Mantenimiento Periódico IDU Arterial BRIGADA DE REACCIÓN VIAL -</v>
          </cell>
          <cell r="AV5119" t="str">
            <v>sc</v>
          </cell>
        </row>
        <row r="5120">
          <cell r="AP5120">
            <v>522674</v>
          </cell>
          <cell r="AQ5120">
            <v>10009437</v>
          </cell>
          <cell r="AR5120">
            <v>10</v>
          </cell>
          <cell r="AS5120">
            <v>42667</v>
          </cell>
          <cell r="AT5120" t="str">
            <v>SD Terminado Parcheo UAERMV Arterial SD -</v>
          </cell>
          <cell r="AV5120" t="str">
            <v>sc</v>
          </cell>
        </row>
        <row r="5121">
          <cell r="AP5121">
            <v>522676</v>
          </cell>
          <cell r="AQ5121">
            <v>10009437</v>
          </cell>
          <cell r="AR5121">
            <v>10</v>
          </cell>
          <cell r="AS5121">
            <v>42412</v>
          </cell>
          <cell r="AT5121" t="str">
            <v>IDU-1806-2015 Contratado Mantenimiento Periódico IDU Arterial BRIGADA DE REACCIÓN VIAL -</v>
          </cell>
          <cell r="AV5121" t="str">
            <v>sc</v>
          </cell>
        </row>
        <row r="5122">
          <cell r="AP5122">
            <v>522678</v>
          </cell>
          <cell r="AQ5122">
            <v>10009437</v>
          </cell>
          <cell r="AR5122">
            <v>10</v>
          </cell>
          <cell r="AS5122">
            <v>42667</v>
          </cell>
          <cell r="AT5122" t="str">
            <v>SD Terminado Parcheo UAERMV Arterial SD -</v>
          </cell>
          <cell r="AV5122" t="str">
            <v>sc</v>
          </cell>
        </row>
        <row r="5123">
          <cell r="AP5123">
            <v>522680</v>
          </cell>
          <cell r="AQ5123">
            <v>10009437</v>
          </cell>
          <cell r="AR5123">
            <v>10</v>
          </cell>
          <cell r="AS5123">
            <v>42667</v>
          </cell>
          <cell r="AT5123" t="str">
            <v>SD Terminado Parcheo UAERMV Arterial SD -</v>
          </cell>
          <cell r="AV5123" t="str">
            <v>sc</v>
          </cell>
        </row>
        <row r="5124">
          <cell r="AP5124">
            <v>522688</v>
          </cell>
          <cell r="AQ5124">
            <v>10009481</v>
          </cell>
          <cell r="AR5124">
            <v>10</v>
          </cell>
          <cell r="AS5124">
            <v>42313</v>
          </cell>
          <cell r="AT5124" t="str">
            <v>IDU-74-2008 Terminado Mantenimiento Rutinario IDU Circuito Movilidad  -</v>
          </cell>
          <cell r="AV5124" t="str">
            <v>sc</v>
          </cell>
        </row>
        <row r="5125">
          <cell r="AP5125">
            <v>522705</v>
          </cell>
          <cell r="AQ5125">
            <v>10009511</v>
          </cell>
          <cell r="AR5125">
            <v>10</v>
          </cell>
          <cell r="AS5125">
            <v>42313</v>
          </cell>
          <cell r="AT5125" t="str">
            <v>IDU-74-2008 Terminado Mantenimiento Rutinario IDU Circuito Movilidad  -</v>
          </cell>
          <cell r="AV5125" t="str">
            <v>sc</v>
          </cell>
        </row>
        <row r="5126">
          <cell r="AP5126">
            <v>522708</v>
          </cell>
          <cell r="AQ5126">
            <v>10009535</v>
          </cell>
          <cell r="AR5126">
            <v>10</v>
          </cell>
          <cell r="AS5126">
            <v>42313</v>
          </cell>
          <cell r="AT5126" t="str">
            <v>IDU-74-2008 Terminado Mantenimiento Rutinario IDU Arterial  -</v>
          </cell>
          <cell r="AV5126" t="str">
            <v>sc</v>
          </cell>
        </row>
        <row r="5127">
          <cell r="AP5127">
            <v>522711</v>
          </cell>
          <cell r="AQ5127">
            <v>10009541</v>
          </cell>
          <cell r="AR5127">
            <v>10</v>
          </cell>
          <cell r="AS5127">
            <v>42313</v>
          </cell>
          <cell r="AT5127" t="str">
            <v>IDU-74-2008 Terminado Mantenimiento Rutinario IDU Circuito Movilidad  -</v>
          </cell>
          <cell r="AV5127" t="str">
            <v>sc</v>
          </cell>
        </row>
        <row r="5128">
          <cell r="AP5128">
            <v>522716</v>
          </cell>
          <cell r="AQ5128">
            <v>10009566</v>
          </cell>
          <cell r="AR5128">
            <v>10</v>
          </cell>
          <cell r="AS5128">
            <v>42412</v>
          </cell>
          <cell r="AT5128" t="str">
            <v>IDU-1806-2015 Contratado Mantenimiento Periódico IDU Arterial BRIGADA DE REACCIÓN VIAL -</v>
          </cell>
          <cell r="AV5128" t="str">
            <v>sc</v>
          </cell>
        </row>
        <row r="5129">
          <cell r="AP5129">
            <v>522718</v>
          </cell>
          <cell r="AQ5129">
            <v>10009566</v>
          </cell>
          <cell r="AR5129">
            <v>10</v>
          </cell>
          <cell r="AS5129">
            <v>42412</v>
          </cell>
          <cell r="AT5129" t="str">
            <v>IDU-1806-2015 Contratado Mantenimiento Periódico IDU Arterial BRIGADA DE REACCIÓN VIAL -</v>
          </cell>
          <cell r="AV5129" t="str">
            <v>sc</v>
          </cell>
        </row>
        <row r="5130">
          <cell r="AP5130">
            <v>522720</v>
          </cell>
          <cell r="AQ5130">
            <v>10009566</v>
          </cell>
          <cell r="AR5130">
            <v>10</v>
          </cell>
          <cell r="AS5130">
            <v>42412</v>
          </cell>
          <cell r="AT5130" t="str">
            <v>IDU-1806-2015 Contratado Mantenimiento Periódico IDU Arterial BRIGADA DE REACCIÓN VIAL -</v>
          </cell>
          <cell r="AV5130" t="str">
            <v>sc</v>
          </cell>
        </row>
        <row r="5131">
          <cell r="AP5131">
            <v>522722</v>
          </cell>
          <cell r="AQ5131">
            <v>10009566</v>
          </cell>
          <cell r="AR5131">
            <v>10</v>
          </cell>
          <cell r="AS5131">
            <v>42412</v>
          </cell>
          <cell r="AT5131" t="str">
            <v>IDU-1806-2015 Contratado Mantenimiento Periódico IDU Arterial BRIGADA DE REACCIÓN VIAL -</v>
          </cell>
          <cell r="AV5131" t="str">
            <v>sc</v>
          </cell>
        </row>
        <row r="5132">
          <cell r="AP5132">
            <v>522725</v>
          </cell>
          <cell r="AQ5132">
            <v>10009569</v>
          </cell>
          <cell r="AR5132">
            <v>10</v>
          </cell>
          <cell r="AS5132">
            <v>42313</v>
          </cell>
          <cell r="AT5132" t="str">
            <v>IDU-74-2008 Terminado Mantenimiento Rutinario IDU Circuito Movilidad  -</v>
          </cell>
          <cell r="AV5132" t="str">
            <v>sc</v>
          </cell>
        </row>
        <row r="5133">
          <cell r="AP5133">
            <v>522728</v>
          </cell>
          <cell r="AQ5133">
            <v>10009592</v>
          </cell>
          <cell r="AR5133">
            <v>10</v>
          </cell>
          <cell r="AS5133">
            <v>42313</v>
          </cell>
          <cell r="AT5133" t="str">
            <v>IDU-74-2008 Terminado Mantenimiento Rutinario IDU Circuito Movilidad  -</v>
          </cell>
          <cell r="AV5133" t="str">
            <v>sc</v>
          </cell>
        </row>
        <row r="5134">
          <cell r="AP5134">
            <v>522731</v>
          </cell>
          <cell r="AQ5134">
            <v>10009609</v>
          </cell>
          <cell r="AR5134">
            <v>10</v>
          </cell>
          <cell r="AS5134">
            <v>42313</v>
          </cell>
          <cell r="AT5134" t="str">
            <v>IDU-1815-2013 Terminado Acciones de Movilidad IDU Arterial  -</v>
          </cell>
          <cell r="AV5134" t="str">
            <v>sc</v>
          </cell>
        </row>
        <row r="5135">
          <cell r="AP5135">
            <v>522736</v>
          </cell>
          <cell r="AQ5135">
            <v>10009614</v>
          </cell>
          <cell r="AR5135">
            <v>10</v>
          </cell>
          <cell r="AS5135">
            <v>42768</v>
          </cell>
          <cell r="AT5135" t="str">
            <v>SD Reservado Acciones de Movilidad UAERMV Circuito Movilidad Salvando Vidas -</v>
          </cell>
          <cell r="AV5135" t="str">
            <v>sc</v>
          </cell>
        </row>
        <row r="5136">
          <cell r="AP5136">
            <v>522741</v>
          </cell>
          <cell r="AQ5136">
            <v>10009623</v>
          </cell>
          <cell r="AR5136">
            <v>10</v>
          </cell>
          <cell r="AS5136">
            <v>42667</v>
          </cell>
          <cell r="AT5136" t="str">
            <v>SD Terminado Parcheo UAERMV Arterial SD -</v>
          </cell>
          <cell r="AV5136" t="str">
            <v>sc</v>
          </cell>
        </row>
        <row r="5137">
          <cell r="AP5137">
            <v>522743</v>
          </cell>
          <cell r="AQ5137">
            <v>10009623</v>
          </cell>
          <cell r="AR5137">
            <v>10</v>
          </cell>
          <cell r="AS5137">
            <v>42412</v>
          </cell>
          <cell r="AT5137" t="str">
            <v>IDU-1806-2015 Contratado Mantenimiento Periódico IDU Arterial BRIGADA DE REACCIÓN VIAL -</v>
          </cell>
          <cell r="AV5137" t="str">
            <v>sc</v>
          </cell>
        </row>
        <row r="5138">
          <cell r="AP5138">
            <v>522745</v>
          </cell>
          <cell r="AQ5138">
            <v>10009623</v>
          </cell>
          <cell r="AR5138">
            <v>10</v>
          </cell>
          <cell r="AS5138">
            <v>42667</v>
          </cell>
          <cell r="AT5138" t="str">
            <v>SD Terminado Parcheo UAERMV Arterial SD -</v>
          </cell>
          <cell r="AV5138" t="str">
            <v>sc</v>
          </cell>
        </row>
        <row r="5139">
          <cell r="AP5139">
            <v>522747</v>
          </cell>
          <cell r="AQ5139">
            <v>10009623</v>
          </cell>
          <cell r="AR5139">
            <v>10</v>
          </cell>
          <cell r="AS5139">
            <v>42412</v>
          </cell>
          <cell r="AT5139" t="str">
            <v>IDU-1806-2015 Contratado Mantenimiento Periódico IDU Arterial BRIGADA DE REACCIÓN VIAL -</v>
          </cell>
          <cell r="AV5139" t="str">
            <v>sc</v>
          </cell>
        </row>
        <row r="5140">
          <cell r="AP5140">
            <v>522750</v>
          </cell>
          <cell r="AQ5140">
            <v>10009635</v>
          </cell>
          <cell r="AR5140">
            <v>10</v>
          </cell>
          <cell r="AS5140">
            <v>42768</v>
          </cell>
          <cell r="AT5140" t="str">
            <v>SD Reservado Acciones de Movilidad UAERMV Circuito Movilidad Salvando Vidas -</v>
          </cell>
          <cell r="AV5140" t="str">
            <v>sc</v>
          </cell>
        </row>
        <row r="5141">
          <cell r="AP5141">
            <v>522758</v>
          </cell>
          <cell r="AQ5141">
            <v>10009675</v>
          </cell>
          <cell r="AR5141">
            <v>10</v>
          </cell>
          <cell r="AS5141">
            <v>42313</v>
          </cell>
          <cell r="AT5141" t="str">
            <v>IDU-74-2008 Terminado Mantenimiento Rutinario IDU Circuito Movilidad  -</v>
          </cell>
          <cell r="AV5141" t="str">
            <v>sc</v>
          </cell>
        </row>
        <row r="5142">
          <cell r="AP5142">
            <v>522793</v>
          </cell>
          <cell r="AQ5142">
            <v>10009766</v>
          </cell>
          <cell r="AR5142">
            <v>10</v>
          </cell>
          <cell r="AS5142">
            <v>42313</v>
          </cell>
          <cell r="AT5142" t="str">
            <v>IDU-1815-2013 Terminado Acciones de Movilidad IDU Arterial  -</v>
          </cell>
          <cell r="AV5142" t="str">
            <v>sc</v>
          </cell>
        </row>
        <row r="5143">
          <cell r="AP5143">
            <v>522820</v>
          </cell>
          <cell r="AQ5143">
            <v>10010137</v>
          </cell>
          <cell r="AR5143">
            <v>10</v>
          </cell>
          <cell r="AS5143">
            <v>42412</v>
          </cell>
          <cell r="AT5143" t="str">
            <v>IDU-1806-2015 Contratado Mantenimiento Periódico IDU Arterial BRIGADA DE REACCIÓN VIAL -</v>
          </cell>
          <cell r="AV5143" t="str">
            <v>sc</v>
          </cell>
        </row>
        <row r="5144">
          <cell r="AP5144">
            <v>522822</v>
          </cell>
          <cell r="AQ5144">
            <v>10010137</v>
          </cell>
          <cell r="AR5144">
            <v>10</v>
          </cell>
          <cell r="AS5144">
            <v>42412</v>
          </cell>
          <cell r="AT5144" t="str">
            <v>IDU-1806-2015 Contratado Mantenimiento Periódico IDU Arterial BRIGADA DE REACCIÓN VIAL -</v>
          </cell>
          <cell r="AV5144" t="str">
            <v>sc</v>
          </cell>
        </row>
        <row r="5145">
          <cell r="AP5145">
            <v>522824</v>
          </cell>
          <cell r="AQ5145">
            <v>10010137</v>
          </cell>
          <cell r="AR5145">
            <v>10</v>
          </cell>
          <cell r="AS5145">
            <v>42667</v>
          </cell>
          <cell r="AT5145" t="str">
            <v>SD Terminado Parcheo UAERMV Arterial SD -</v>
          </cell>
          <cell r="AV5145" t="str">
            <v>sc</v>
          </cell>
        </row>
        <row r="5146">
          <cell r="AP5146">
            <v>522826</v>
          </cell>
          <cell r="AQ5146">
            <v>10010137</v>
          </cell>
          <cell r="AR5146">
            <v>10</v>
          </cell>
          <cell r="AS5146">
            <v>42667</v>
          </cell>
          <cell r="AT5146" t="str">
            <v>SD Terminado Parcheo UAERMV Arterial SD -</v>
          </cell>
          <cell r="AV5146" t="str">
            <v>sc</v>
          </cell>
        </row>
        <row r="5147">
          <cell r="AP5147">
            <v>522829</v>
          </cell>
          <cell r="AQ5147">
            <v>10010139</v>
          </cell>
          <cell r="AR5147">
            <v>10</v>
          </cell>
          <cell r="AS5147">
            <v>42768</v>
          </cell>
          <cell r="AT5147" t="str">
            <v>SD Reservado Acciones de Movilidad UAERMV Circuito Movilidad Salvando Vidas -</v>
          </cell>
          <cell r="AV5147" t="str">
            <v>sc</v>
          </cell>
        </row>
        <row r="5148">
          <cell r="AP5148">
            <v>523519</v>
          </cell>
          <cell r="AQ5148">
            <v>13000001</v>
          </cell>
          <cell r="AR5148">
            <v>10</v>
          </cell>
          <cell r="AS5148">
            <v>42412</v>
          </cell>
          <cell r="AT5148" t="str">
            <v>IDU-1806-2015 Contratado Mantenimiento Periódico IDU Arterial BRIGADA DE REACCIÓN VIAL -Anden 9-POLIZA ESTABILIDAD ACTIVA</v>
          </cell>
          <cell r="AV5148" t="str">
            <v>sc</v>
          </cell>
        </row>
        <row r="5149">
          <cell r="AP5149">
            <v>523521</v>
          </cell>
          <cell r="AQ5149">
            <v>13000001</v>
          </cell>
          <cell r="AR5149">
            <v>10</v>
          </cell>
          <cell r="AS5149">
            <v>42412</v>
          </cell>
          <cell r="AT5149" t="str">
            <v>IDU-1806-2015 Contratado Mantenimiento Periódico IDU Arterial BRIGADA DE REACCIÓN VIAL -Anden 9-POLIZA ESTABILIDAD ACTIVA</v>
          </cell>
          <cell r="AV5149" t="str">
            <v>sc</v>
          </cell>
        </row>
        <row r="5150">
          <cell r="AP5150">
            <v>523523</v>
          </cell>
          <cell r="AQ5150">
            <v>13000001</v>
          </cell>
          <cell r="AR5150">
            <v>10</v>
          </cell>
          <cell r="AS5150">
            <v>42412</v>
          </cell>
          <cell r="AT5150" t="str">
            <v>IDU-1806-2015 Contratado Mantenimiento Periódico IDU Arterial BRIGADA DE REACCIÓN VIAL -Anden 9-POLIZA ESTABILIDAD ACTIVA</v>
          </cell>
          <cell r="AV5150" t="str">
            <v>sc</v>
          </cell>
        </row>
        <row r="5151">
          <cell r="AP5151">
            <v>523546</v>
          </cell>
          <cell r="AQ5151">
            <v>13000006</v>
          </cell>
          <cell r="AR5151">
            <v>10</v>
          </cell>
          <cell r="AS5151">
            <v>42412</v>
          </cell>
          <cell r="AT5151" t="str">
            <v>IDU-1806-2015 Contratado Mantenimiento Periódico IDU Arterial BRIGADA DE REACCIÓN VIAL -</v>
          </cell>
          <cell r="AV5151" t="str">
            <v>sc</v>
          </cell>
        </row>
        <row r="5152">
          <cell r="AP5152">
            <v>526449</v>
          </cell>
          <cell r="AQ5152">
            <v>10010258</v>
          </cell>
          <cell r="AR5152">
            <v>10</v>
          </cell>
          <cell r="AS5152">
            <v>42313</v>
          </cell>
          <cell r="AT5152" t="str">
            <v>IDU-74-2008 Terminado Acciones de Movilidad IDU Arterial  -</v>
          </cell>
          <cell r="AV5152" t="str">
            <v>sc</v>
          </cell>
        </row>
        <row r="5153">
          <cell r="AP5153">
            <v>527039</v>
          </cell>
          <cell r="AQ5153">
            <v>10010273</v>
          </cell>
          <cell r="AR5153">
            <v>10</v>
          </cell>
          <cell r="AS5153">
            <v>42313</v>
          </cell>
          <cell r="AT5153" t="str">
            <v>IDU-74-2008 Terminado Acciones de Movilidad IDU Arterial  -</v>
          </cell>
          <cell r="AV5153" t="str">
            <v>sc</v>
          </cell>
        </row>
        <row r="5154">
          <cell r="AP5154">
            <v>527864</v>
          </cell>
          <cell r="AQ5154">
            <v>10006605</v>
          </cell>
          <cell r="AR5154">
            <v>10</v>
          </cell>
          <cell r="AS5154">
            <v>42313</v>
          </cell>
          <cell r="AT5154" t="str">
            <v>IDU-1815-2013 Terminado Acciones de Movilidad IDU Arterial  -Calzada2-4-POLIZA ESTABILIDAD ACTIVA</v>
          </cell>
          <cell r="AV5154" t="str">
            <v>sc</v>
          </cell>
        </row>
        <row r="5155">
          <cell r="AP5155">
            <v>527867</v>
          </cell>
          <cell r="AQ5155">
            <v>10006605</v>
          </cell>
          <cell r="AR5155">
            <v>10</v>
          </cell>
          <cell r="AS5155">
            <v>42313</v>
          </cell>
          <cell r="AT5155" t="str">
            <v>IDU-1815-2013 Terminado Acciones de Movilidad IDU Arterial  -Calzada2-4-POLIZA ESTABILIDAD ACTIVA</v>
          </cell>
          <cell r="AV5155" t="str">
            <v>sc</v>
          </cell>
        </row>
        <row r="5156">
          <cell r="AP5156">
            <v>528004</v>
          </cell>
          <cell r="AQ5156">
            <v>10000024</v>
          </cell>
          <cell r="AR5156">
            <v>10</v>
          </cell>
          <cell r="AS5156">
            <v>42313</v>
          </cell>
          <cell r="AT5156" t="str">
            <v>IDU-74-2008 Terminado Rehabilitación IDU Arterial  -Calzada2-POLIZA ESTABILIDAD ACTIVA</v>
          </cell>
          <cell r="AV5156" t="str">
            <v>sc</v>
          </cell>
        </row>
        <row r="5157">
          <cell r="AP5157">
            <v>528005</v>
          </cell>
          <cell r="AQ5157">
            <v>10000024</v>
          </cell>
          <cell r="AR5157">
            <v>10</v>
          </cell>
          <cell r="AS5157">
            <v>42313</v>
          </cell>
          <cell r="AT5157" t="str">
            <v>IDU-1815-2013 Terminado Acciones de Movilidad IDU Arterial  -Calzada2-POLIZA ESTABILIDAD ACTIVA</v>
          </cell>
          <cell r="AV5157" t="str">
            <v>sc</v>
          </cell>
        </row>
        <row r="5158">
          <cell r="AP5158">
            <v>528060</v>
          </cell>
          <cell r="AQ5158">
            <v>10009721</v>
          </cell>
          <cell r="AR5158">
            <v>10</v>
          </cell>
          <cell r="AS5158">
            <v>42723</v>
          </cell>
          <cell r="AT5158" t="str">
            <v>SD Terminado Mantenimiento Periódico UAERMV Arterial SD -</v>
          </cell>
          <cell r="AV5158" t="str">
            <v>sc</v>
          </cell>
        </row>
        <row r="5159">
          <cell r="AP5159">
            <v>528062</v>
          </cell>
          <cell r="AQ5159">
            <v>10009721</v>
          </cell>
          <cell r="AR5159">
            <v>10</v>
          </cell>
          <cell r="AS5159">
            <v>42667</v>
          </cell>
          <cell r="AT5159" t="str">
            <v>SD Terminado Parcheo UAERMV Arterial SD -</v>
          </cell>
          <cell r="AV5159" t="str">
            <v>sc</v>
          </cell>
        </row>
        <row r="5160">
          <cell r="AP5160">
            <v>528064</v>
          </cell>
          <cell r="AQ5160">
            <v>10009721</v>
          </cell>
          <cell r="AR5160">
            <v>10</v>
          </cell>
          <cell r="AS5160">
            <v>42412</v>
          </cell>
          <cell r="AT5160" t="str">
            <v>IDU-1806-2015 Contratado Mantenimiento Periódico IDU Arterial BRIGADA DE REACCIÓN VIAL -</v>
          </cell>
          <cell r="AV5160" t="str">
            <v>sc</v>
          </cell>
        </row>
        <row r="5161">
          <cell r="AP5161">
            <v>528078</v>
          </cell>
          <cell r="AQ5161">
            <v>10006480</v>
          </cell>
          <cell r="AR5161">
            <v>10</v>
          </cell>
          <cell r="AS5161">
            <v>42313</v>
          </cell>
          <cell r="AT5161" t="str">
            <v>IDU-1815-2013 Terminado Acciones de Movilidad IDU Arterial  -</v>
          </cell>
          <cell r="AV5161" t="str">
            <v>sc</v>
          </cell>
        </row>
        <row r="5162">
          <cell r="AP5162">
            <v>529221</v>
          </cell>
          <cell r="AQ5162">
            <v>10005654</v>
          </cell>
          <cell r="AR5162">
            <v>10</v>
          </cell>
          <cell r="AS5162">
            <v>42667</v>
          </cell>
          <cell r="AT5162" t="str">
            <v>SD Terminado Mantenimiento Periódico UAERMV Arterial SD -</v>
          </cell>
          <cell r="AV5162" t="str">
            <v>sc</v>
          </cell>
        </row>
        <row r="5163">
          <cell r="AP5163">
            <v>529222</v>
          </cell>
          <cell r="AQ5163">
            <v>10005654</v>
          </cell>
          <cell r="AR5163">
            <v>10</v>
          </cell>
          <cell r="AS5163">
            <v>42313</v>
          </cell>
          <cell r="AT5163" t="str">
            <v>IDU-074-2009 Terminado Mantenimiento Periódico IDU Arterial  -</v>
          </cell>
          <cell r="AV5163" t="str">
            <v>sc</v>
          </cell>
        </row>
        <row r="5164">
          <cell r="AP5164">
            <v>529224</v>
          </cell>
          <cell r="AQ5164">
            <v>10005654</v>
          </cell>
          <cell r="AR5164">
            <v>10</v>
          </cell>
          <cell r="AS5164">
            <v>42313</v>
          </cell>
          <cell r="AT5164" t="str">
            <v>IDU-074-2009 Terminado Mantenimiento Rutinario IDU Arterial  -</v>
          </cell>
          <cell r="AV5164" t="str">
            <v>sc</v>
          </cell>
        </row>
        <row r="5165">
          <cell r="AP5165">
            <v>529226</v>
          </cell>
          <cell r="AQ5165">
            <v>10005654</v>
          </cell>
          <cell r="AR5165">
            <v>10</v>
          </cell>
          <cell r="AS5165">
            <v>42313</v>
          </cell>
          <cell r="AT5165" t="str">
            <v>IDU-074-2009 Terminado Acciones de Movilidad IDU Arterial  -</v>
          </cell>
          <cell r="AV5165" t="str">
            <v>sc</v>
          </cell>
        </row>
        <row r="5166">
          <cell r="AP5166">
            <v>529235</v>
          </cell>
          <cell r="AQ5166">
            <v>10004099</v>
          </cell>
          <cell r="AR5166">
            <v>10</v>
          </cell>
          <cell r="AS5166">
            <v>42667</v>
          </cell>
          <cell r="AT5166" t="str">
            <v>SD Terminado Mantenimiento Periódico UAERMV Arterial SD -</v>
          </cell>
          <cell r="AV5166" t="str">
            <v>sc</v>
          </cell>
        </row>
        <row r="5167">
          <cell r="AP5167">
            <v>529254</v>
          </cell>
          <cell r="AQ5167">
            <v>10004240</v>
          </cell>
          <cell r="AR5167">
            <v>10</v>
          </cell>
          <cell r="AS5167">
            <v>42313</v>
          </cell>
          <cell r="AT5167" t="str">
            <v>IDU-074-2009 Terminado Mantenimiento Rutinario IDU Arterial  -</v>
          </cell>
          <cell r="AV5167" t="str">
            <v>sc</v>
          </cell>
        </row>
        <row r="5168">
          <cell r="AP5168">
            <v>529255</v>
          </cell>
          <cell r="AQ5168">
            <v>10004240</v>
          </cell>
          <cell r="AR5168">
            <v>10</v>
          </cell>
          <cell r="AS5168">
            <v>42313</v>
          </cell>
          <cell r="AT5168" t="str">
            <v>IDU-074-2009 Terminado Mantenimiento Rutinario IDU Arterial  -</v>
          </cell>
          <cell r="AV5168" t="str">
            <v>sc</v>
          </cell>
        </row>
        <row r="5169">
          <cell r="AP5169">
            <v>529258</v>
          </cell>
          <cell r="AQ5169">
            <v>10004240</v>
          </cell>
          <cell r="AR5169">
            <v>10</v>
          </cell>
          <cell r="AS5169">
            <v>42313</v>
          </cell>
          <cell r="AT5169" t="str">
            <v>IDU-074-2009 Terminado Mantenimiento Rutinario IDU Arterial  -</v>
          </cell>
          <cell r="AV5169" t="str">
            <v>sc</v>
          </cell>
        </row>
        <row r="5170">
          <cell r="AP5170">
            <v>529488</v>
          </cell>
          <cell r="AQ5170">
            <v>10010138</v>
          </cell>
          <cell r="AR5170">
            <v>10</v>
          </cell>
          <cell r="AS5170">
            <v>42313</v>
          </cell>
          <cell r="AT5170" t="str">
            <v>IDU-1815-2013 Terminado Acciones de Movilidad IDU Arterial  -</v>
          </cell>
          <cell r="AV5170" t="str">
            <v>sc</v>
          </cell>
        </row>
        <row r="5171">
          <cell r="AP5171">
            <v>529756</v>
          </cell>
          <cell r="AQ5171">
            <v>10010277</v>
          </cell>
          <cell r="AR5171">
            <v>10</v>
          </cell>
          <cell r="AS5171">
            <v>42667</v>
          </cell>
          <cell r="AT5171" t="str">
            <v>SD Terminado Mantenimiento Periódico UAERMV Local SD -</v>
          </cell>
          <cell r="AV5171" t="str">
            <v>sc</v>
          </cell>
        </row>
        <row r="5172">
          <cell r="AP5172">
            <v>530614</v>
          </cell>
          <cell r="AQ5172">
            <v>10007666</v>
          </cell>
          <cell r="AR5172">
            <v>10</v>
          </cell>
          <cell r="AS5172">
            <v>42313</v>
          </cell>
          <cell r="AT5172" t="str">
            <v>IDU-1815-2013 Terminado Acciones de Movilidad IDU Arterial  -</v>
          </cell>
          <cell r="AV5172" t="str">
            <v>sc</v>
          </cell>
        </row>
        <row r="5173">
          <cell r="AP5173">
            <v>530616</v>
          </cell>
          <cell r="AQ5173">
            <v>10007666</v>
          </cell>
          <cell r="AR5173">
            <v>10</v>
          </cell>
          <cell r="AS5173">
            <v>42313</v>
          </cell>
          <cell r="AT5173" t="str">
            <v>IDU-1815-2013 Terminado Acciones de Movilidad IDU Arterial  -</v>
          </cell>
          <cell r="AV5173" t="str">
            <v>sc</v>
          </cell>
        </row>
        <row r="5174">
          <cell r="AP5174">
            <v>530756</v>
          </cell>
          <cell r="AQ5174">
            <v>10007599</v>
          </cell>
          <cell r="AR5174">
            <v>10</v>
          </cell>
          <cell r="AS5174">
            <v>42723</v>
          </cell>
          <cell r="AT5174" t="str">
            <v>SD Terminado Mantenimiento Periódico UAERMV Arterial SD -</v>
          </cell>
          <cell r="AV5174" t="str">
            <v>sc</v>
          </cell>
        </row>
        <row r="5175">
          <cell r="AP5175">
            <v>530758</v>
          </cell>
          <cell r="AQ5175">
            <v>10007599</v>
          </cell>
          <cell r="AR5175">
            <v>10</v>
          </cell>
          <cell r="AS5175">
            <v>42313</v>
          </cell>
          <cell r="AT5175" t="str">
            <v>IDU-1815-2013 Terminado Acciones de Movilidad IDU Arterial  -</v>
          </cell>
          <cell r="AV5175" t="str">
            <v>sc</v>
          </cell>
        </row>
        <row r="5176">
          <cell r="AP5176">
            <v>530780</v>
          </cell>
          <cell r="AQ5176">
            <v>10007492</v>
          </cell>
          <cell r="AR5176">
            <v>10</v>
          </cell>
          <cell r="AS5176">
            <v>42313</v>
          </cell>
          <cell r="AT5176" t="str">
            <v>IDU-1815-2013 Terminado Acciones de Movilidad IDU Arterial  -</v>
          </cell>
          <cell r="AV5176" t="str">
            <v>sc</v>
          </cell>
        </row>
        <row r="5177">
          <cell r="AP5177">
            <v>530782</v>
          </cell>
          <cell r="AQ5177">
            <v>10007492</v>
          </cell>
          <cell r="AR5177">
            <v>10</v>
          </cell>
          <cell r="AS5177">
            <v>42313</v>
          </cell>
          <cell r="AT5177" t="str">
            <v>IDU-1815-2013 Terminado Acciones de Movilidad IDU Arterial  -</v>
          </cell>
          <cell r="AV5177" t="str">
            <v>sc</v>
          </cell>
        </row>
        <row r="5178">
          <cell r="AP5178">
            <v>530870</v>
          </cell>
          <cell r="AQ5178">
            <v>10003805</v>
          </cell>
          <cell r="AR5178">
            <v>10</v>
          </cell>
          <cell r="AS5178">
            <v>42313</v>
          </cell>
          <cell r="AT5178" t="str">
            <v>IDU-1815-2013 Terminado Acciones de Movilidad IDU Arterial  -</v>
          </cell>
          <cell r="AV5178" t="str">
            <v>sc</v>
          </cell>
        </row>
        <row r="5179">
          <cell r="AP5179">
            <v>530911</v>
          </cell>
          <cell r="AQ5179">
            <v>10004358</v>
          </cell>
          <cell r="AR5179">
            <v>10</v>
          </cell>
          <cell r="AS5179">
            <v>42313</v>
          </cell>
          <cell r="AT5179" t="str">
            <v>IDU-073-2012 Terminado Rehabilitación IDU Local  -Calzada 2-POLIZA ESTABILIDAD ACTIVA</v>
          </cell>
          <cell r="AV5179" t="str">
            <v>sc</v>
          </cell>
        </row>
        <row r="5180">
          <cell r="AP5180">
            <v>530917</v>
          </cell>
          <cell r="AQ5180">
            <v>10010154</v>
          </cell>
          <cell r="AR5180">
            <v>10</v>
          </cell>
          <cell r="AS5180">
            <v>42278</v>
          </cell>
          <cell r="AT5180" t="str">
            <v>SD Terminado Mantenimiento Periódico UAERMV Local  -</v>
          </cell>
          <cell r="AV5180" t="str">
            <v>INTERVENCION UAERMV Mantenimiento Periódico Fecha Reporte 30/9/2015</v>
          </cell>
        </row>
        <row r="5181">
          <cell r="AP5181">
            <v>530965</v>
          </cell>
          <cell r="AQ5181">
            <v>10003909</v>
          </cell>
          <cell r="AR5181">
            <v>10</v>
          </cell>
          <cell r="AS5181">
            <v>42313</v>
          </cell>
          <cell r="AT5181" t="str">
            <v>IDU-1815-2013 Terminado Acciones de Movilidad IDU Arterial  -</v>
          </cell>
          <cell r="AV5181" t="str">
            <v>sc</v>
          </cell>
        </row>
        <row r="5182">
          <cell r="AP5182">
            <v>531016</v>
          </cell>
          <cell r="AQ5182">
            <v>10010160</v>
          </cell>
          <cell r="AR5182">
            <v>10</v>
          </cell>
          <cell r="AS5182">
            <v>42313</v>
          </cell>
          <cell r="AT5182" t="str">
            <v>IDU-55-2012 Terminado Acciones de Movilidad IDU Arterial  -</v>
          </cell>
          <cell r="AV5182" t="str">
            <v>sc</v>
          </cell>
        </row>
        <row r="5183">
          <cell r="AP5183">
            <v>531820</v>
          </cell>
          <cell r="AQ5183">
            <v>10010347</v>
          </cell>
          <cell r="AR5183">
            <v>10</v>
          </cell>
          <cell r="AS5183">
            <v>42313</v>
          </cell>
          <cell r="AT5183" t="str">
            <v>CONV-009-2011 Terminado Mantenimiento Periódico IDU Circuito Movilidad  -</v>
          </cell>
          <cell r="AV5183" t="str">
            <v>sc</v>
          </cell>
        </row>
        <row r="5184">
          <cell r="AP5184">
            <v>531823</v>
          </cell>
          <cell r="AQ5184">
            <v>10010348</v>
          </cell>
          <cell r="AR5184">
            <v>10</v>
          </cell>
          <cell r="AS5184">
            <v>41029</v>
          </cell>
          <cell r="AT5184" t="str">
            <v>CONV-137-2009 Terminado Mantenimiento Periódico UAERMV Local  -</v>
          </cell>
          <cell r="AV5184" t="str">
            <v>sc</v>
          </cell>
        </row>
        <row r="5185">
          <cell r="AP5185">
            <v>531829</v>
          </cell>
          <cell r="AQ5185">
            <v>10010350</v>
          </cell>
          <cell r="AR5185">
            <v>10</v>
          </cell>
          <cell r="AS5185">
            <v>42361</v>
          </cell>
          <cell r="AT5185" t="str">
            <v>UMV-638-2013 Terminado Acciones de Movilidad UAERMV Circuito Movilidad  -</v>
          </cell>
          <cell r="AV5185" t="str">
            <v>sc</v>
          </cell>
        </row>
        <row r="5186">
          <cell r="AP5186">
            <v>531844</v>
          </cell>
          <cell r="AQ5186">
            <v>10010355</v>
          </cell>
          <cell r="AR5186">
            <v>10</v>
          </cell>
          <cell r="AS5186">
            <v>42723</v>
          </cell>
          <cell r="AT5186" t="str">
            <v>SD Terminado Mantenimiento Periódico UAERMV Arterial SD -</v>
          </cell>
          <cell r="AV5186" t="str">
            <v>sc</v>
          </cell>
        </row>
        <row r="5187">
          <cell r="AP5187">
            <v>531846</v>
          </cell>
          <cell r="AQ5187">
            <v>10010355</v>
          </cell>
          <cell r="AR5187">
            <v>10</v>
          </cell>
          <cell r="AS5187">
            <v>42723</v>
          </cell>
          <cell r="AT5187" t="str">
            <v>SD Terminado Mantenimiento Periódico UAERMV Arterial SD -</v>
          </cell>
          <cell r="AV5187" t="str">
            <v>sc</v>
          </cell>
        </row>
        <row r="5188">
          <cell r="AP5188">
            <v>533689</v>
          </cell>
          <cell r="AQ5188">
            <v>50008521</v>
          </cell>
          <cell r="AR5188">
            <v>10</v>
          </cell>
          <cell r="AS5188">
            <v>42313</v>
          </cell>
          <cell r="AT5188" t="str">
            <v>IDU-1815-2013 Terminado Acciones de Movilidad IDU Arterial  -</v>
          </cell>
          <cell r="AV5188" t="str">
            <v>sc</v>
          </cell>
        </row>
        <row r="5189">
          <cell r="AP5189">
            <v>533764</v>
          </cell>
          <cell r="AQ5189">
            <v>9002666</v>
          </cell>
          <cell r="AR5189">
            <v>10</v>
          </cell>
          <cell r="AS5189">
            <v>42342</v>
          </cell>
          <cell r="AT5189" t="str">
            <v>IDU-138-2007 Terminado Construcción IDU Arterial  -</v>
          </cell>
          <cell r="AV5189" t="str">
            <v>sc</v>
          </cell>
        </row>
        <row r="5190">
          <cell r="AP5190">
            <v>533847</v>
          </cell>
          <cell r="AQ5190">
            <v>10010311</v>
          </cell>
          <cell r="AR5190">
            <v>10</v>
          </cell>
          <cell r="AS5190">
            <v>42361</v>
          </cell>
          <cell r="AT5190" t="str">
            <v>UMV-638-2013 Terminado Acciones de Movilidad UAERMV Circuito Movilidad  -</v>
          </cell>
          <cell r="AV5190" t="str">
            <v>sc</v>
          </cell>
        </row>
        <row r="5191">
          <cell r="AP5191">
            <v>603775</v>
          </cell>
          <cell r="AQ5191">
            <v>9003689</v>
          </cell>
          <cell r="AR5191">
            <v>10</v>
          </cell>
          <cell r="AS5191">
            <v>42342</v>
          </cell>
          <cell r="AT5191" t="str">
            <v>IDU-137-2007 Terminado Construcción IDU Arterial  -</v>
          </cell>
          <cell r="AV5191" t="str">
            <v>sc</v>
          </cell>
        </row>
        <row r="5192">
          <cell r="AP5192">
            <v>603788</v>
          </cell>
          <cell r="AQ5192">
            <v>9003714</v>
          </cell>
          <cell r="AR5192">
            <v>10</v>
          </cell>
          <cell r="AS5192">
            <v>42342</v>
          </cell>
          <cell r="AT5192" t="str">
            <v>IDU-137-2007 Terminado Construcción IDU Arterial  -</v>
          </cell>
          <cell r="AV5192" t="str">
            <v>sc</v>
          </cell>
        </row>
        <row r="5193">
          <cell r="AP5193">
            <v>605064</v>
          </cell>
          <cell r="AQ5193">
            <v>9002815</v>
          </cell>
          <cell r="AR5193">
            <v>10</v>
          </cell>
          <cell r="AS5193">
            <v>42342</v>
          </cell>
          <cell r="AT5193" t="str">
            <v>IDU-138-2007 Terminado Construcción IDU Arterial  -</v>
          </cell>
          <cell r="AV5193" t="str">
            <v>sc</v>
          </cell>
        </row>
        <row r="5194">
          <cell r="AP5194">
            <v>605130</v>
          </cell>
          <cell r="AQ5194">
            <v>9003816</v>
          </cell>
          <cell r="AR5194">
            <v>10</v>
          </cell>
          <cell r="AS5194">
            <v>42342</v>
          </cell>
          <cell r="AT5194" t="str">
            <v>IDU-137-2007 Terminado Construcción IDU Arterial  -</v>
          </cell>
          <cell r="AV5194" t="str">
            <v>sc</v>
          </cell>
        </row>
        <row r="5195">
          <cell r="AP5195">
            <v>605327</v>
          </cell>
          <cell r="AQ5195">
            <v>9003583</v>
          </cell>
          <cell r="AR5195">
            <v>10</v>
          </cell>
          <cell r="AS5195">
            <v>42342</v>
          </cell>
          <cell r="AT5195" t="str">
            <v>IDU-137-2007 Terminado Construcción IDU Arterial  -</v>
          </cell>
          <cell r="AV5195" t="str">
            <v>sc</v>
          </cell>
        </row>
        <row r="5196">
          <cell r="AP5196">
            <v>605340</v>
          </cell>
          <cell r="AQ5196">
            <v>9003618</v>
          </cell>
          <cell r="AR5196">
            <v>10</v>
          </cell>
          <cell r="AS5196">
            <v>42342</v>
          </cell>
          <cell r="AT5196" t="str">
            <v>IDU-137-2007 Terminado Construcción IDU Arterial  -</v>
          </cell>
          <cell r="AV5196" t="str">
            <v>sc</v>
          </cell>
        </row>
        <row r="5197">
          <cell r="AP5197">
            <v>605353</v>
          </cell>
          <cell r="AQ5197">
            <v>9003649</v>
          </cell>
          <cell r="AR5197">
            <v>10</v>
          </cell>
          <cell r="AS5197">
            <v>42342</v>
          </cell>
          <cell r="AT5197" t="str">
            <v>IDU-137-2007 Terminado Construcción IDU Arterial  -</v>
          </cell>
          <cell r="AV5197" t="str">
            <v>sc</v>
          </cell>
        </row>
        <row r="5198">
          <cell r="AP5198">
            <v>605366</v>
          </cell>
          <cell r="AQ5198">
            <v>9003664</v>
          </cell>
          <cell r="AR5198">
            <v>10</v>
          </cell>
          <cell r="AS5198">
            <v>42342</v>
          </cell>
          <cell r="AT5198" t="str">
            <v>IDU-137-2007 Terminado Construcción IDU Arterial  -</v>
          </cell>
          <cell r="AV5198" t="str">
            <v>sc</v>
          </cell>
        </row>
        <row r="5199">
          <cell r="AP5199">
            <v>605379</v>
          </cell>
          <cell r="AQ5199">
            <v>9003734</v>
          </cell>
          <cell r="AR5199">
            <v>10</v>
          </cell>
          <cell r="AS5199">
            <v>42342</v>
          </cell>
          <cell r="AT5199" t="str">
            <v>IDU-137-2007 Terminado Construcción IDU Arterial  -</v>
          </cell>
          <cell r="AV5199" t="str">
            <v>sc</v>
          </cell>
        </row>
        <row r="5200">
          <cell r="AP5200">
            <v>605392</v>
          </cell>
          <cell r="AQ5200">
            <v>9003752</v>
          </cell>
          <cell r="AR5200">
            <v>10</v>
          </cell>
          <cell r="AS5200">
            <v>42342</v>
          </cell>
          <cell r="AT5200" t="str">
            <v>IDU-137-2007 Terminado Construcción IDU Arterial  -</v>
          </cell>
          <cell r="AV5200" t="str">
            <v>sc</v>
          </cell>
        </row>
        <row r="5201">
          <cell r="AP5201">
            <v>900348</v>
          </cell>
          <cell r="AQ5201">
            <v>30000212</v>
          </cell>
          <cell r="AR5201">
            <v>10</v>
          </cell>
          <cell r="AS5201">
            <v>42723</v>
          </cell>
          <cell r="AT5201" t="str">
            <v>SD Terminado Mantenimiento Rutinario UAERMV Circuito Movilidad SD -</v>
          </cell>
          <cell r="AV5201" t="str">
            <v>sc</v>
          </cell>
        </row>
        <row r="5202">
          <cell r="AP5202">
            <v>900351</v>
          </cell>
          <cell r="AQ5202">
            <v>30000213</v>
          </cell>
          <cell r="AR5202">
            <v>10</v>
          </cell>
          <cell r="AS5202">
            <v>42723</v>
          </cell>
          <cell r="AT5202" t="str">
            <v>SD Terminado Mantenimiento Rutinario UAERMV Circuito Movilidad SD -</v>
          </cell>
          <cell r="AV5202" t="str">
            <v>sc</v>
          </cell>
        </row>
        <row r="5203">
          <cell r="AP5203">
            <v>900354</v>
          </cell>
          <cell r="AQ5203">
            <v>30000214</v>
          </cell>
          <cell r="AR5203">
            <v>10</v>
          </cell>
          <cell r="AS5203">
            <v>42361</v>
          </cell>
          <cell r="AT5203" t="str">
            <v>UMV-638-2013 Terminado Acciones de Movilidad UAERMV Circuito Movilidad  -</v>
          </cell>
          <cell r="AV5203" t="str">
            <v>sc</v>
          </cell>
        </row>
        <row r="5204">
          <cell r="AP5204">
            <v>900360</v>
          </cell>
          <cell r="AQ5204">
            <v>30000216</v>
          </cell>
          <cell r="AR5204">
            <v>10</v>
          </cell>
          <cell r="AS5204">
            <v>42361</v>
          </cell>
          <cell r="AT5204" t="str">
            <v>UMV-638-2013 Terminado Acciones de Movilidad UAERMV Circuito Movilidad  -</v>
          </cell>
          <cell r="AV5204" t="str">
            <v>sc</v>
          </cell>
        </row>
        <row r="5205">
          <cell r="AP5205">
            <v>900366</v>
          </cell>
          <cell r="AQ5205">
            <v>30000218</v>
          </cell>
          <cell r="AR5205">
            <v>10</v>
          </cell>
          <cell r="AS5205">
            <v>42361</v>
          </cell>
          <cell r="AT5205" t="str">
            <v>UMV-638-2013 Terminado Acciones de Movilidad UAERMV Circuito Movilidad  -</v>
          </cell>
          <cell r="AV5205" t="str">
            <v>sc</v>
          </cell>
        </row>
        <row r="5206">
          <cell r="AP5206">
            <v>901377</v>
          </cell>
          <cell r="AQ5206">
            <v>30000588</v>
          </cell>
          <cell r="AR5206">
            <v>10</v>
          </cell>
          <cell r="AS5206">
            <v>40840</v>
          </cell>
          <cell r="AT5206" t="str">
            <v>SD Terminado Mantenimiento Periódico UAERMV Local  -Anden 1-POLIZA ESTABILIDAD ACTIVA</v>
          </cell>
          <cell r="AV5206" t="str">
            <v>sc</v>
          </cell>
        </row>
        <row r="5207">
          <cell r="AP5207">
            <v>903137</v>
          </cell>
          <cell r="AQ5207">
            <v>10008673</v>
          </cell>
          <cell r="AR5207">
            <v>10</v>
          </cell>
          <cell r="AS5207">
            <v>42313</v>
          </cell>
          <cell r="AT5207" t="str">
            <v>IDU-1815-2013 Terminado Acciones de Movilidad IDU Arterial  -</v>
          </cell>
          <cell r="AV5207" t="str">
            <v>sc</v>
          </cell>
        </row>
        <row r="5208">
          <cell r="AP5208">
            <v>903396</v>
          </cell>
          <cell r="AQ5208">
            <v>30001729</v>
          </cell>
          <cell r="AR5208">
            <v>10</v>
          </cell>
          <cell r="AS5208">
            <v>42313</v>
          </cell>
          <cell r="AT5208" t="str">
            <v>IDU-74-2008 Terminado Rehabilitación IDU Circuito Movilidad  -</v>
          </cell>
          <cell r="AV5208" t="str">
            <v>sc</v>
          </cell>
        </row>
        <row r="5209">
          <cell r="AP5209">
            <v>904060</v>
          </cell>
          <cell r="AQ5209">
            <v>30001350</v>
          </cell>
          <cell r="AR5209">
            <v>10</v>
          </cell>
          <cell r="AS5209">
            <v>42488</v>
          </cell>
          <cell r="AT5209" t="str">
            <v>SD Terminado Parcheo UAERMV Arterial  -</v>
          </cell>
          <cell r="AV5209" t="str">
            <v>sc</v>
          </cell>
        </row>
        <row r="5210">
          <cell r="AP5210">
            <v>904062</v>
          </cell>
          <cell r="AQ5210">
            <v>30001350</v>
          </cell>
          <cell r="AR5210">
            <v>10</v>
          </cell>
          <cell r="AS5210">
            <v>42488</v>
          </cell>
          <cell r="AT5210" t="str">
            <v>SD Terminado Parcheo UAERMV Arterial  -</v>
          </cell>
          <cell r="AV5210" t="str">
            <v>sc</v>
          </cell>
        </row>
        <row r="5211">
          <cell r="AP5211">
            <v>904064</v>
          </cell>
          <cell r="AQ5211">
            <v>30001350</v>
          </cell>
          <cell r="AR5211">
            <v>10</v>
          </cell>
          <cell r="AS5211">
            <v>42488</v>
          </cell>
          <cell r="AT5211" t="str">
            <v>SD Terminado Parcheo UAERMV Arterial  -</v>
          </cell>
          <cell r="AV5211" t="str">
            <v>sc</v>
          </cell>
        </row>
        <row r="5212">
          <cell r="AP5212">
            <v>904066</v>
          </cell>
          <cell r="AQ5212">
            <v>30001350</v>
          </cell>
          <cell r="AR5212">
            <v>10</v>
          </cell>
          <cell r="AS5212">
            <v>42488</v>
          </cell>
          <cell r="AT5212" t="str">
            <v>SD Terminado Parcheo UAERMV Arterial  -</v>
          </cell>
          <cell r="AV5212" t="str">
            <v>sc</v>
          </cell>
        </row>
        <row r="5213">
          <cell r="AP5213">
            <v>2501944</v>
          </cell>
          <cell r="AQ5213">
            <v>10010119</v>
          </cell>
          <cell r="AR5213">
            <v>10</v>
          </cell>
          <cell r="AS5213">
            <v>42667</v>
          </cell>
          <cell r="AT5213" t="str">
            <v>SD Terminado Parcheo UAERMV Arterial SD --POLIZA ESTABILIDAD ACTIVA</v>
          </cell>
          <cell r="AV5213" t="str">
            <v>sc</v>
          </cell>
        </row>
        <row r="5214">
          <cell r="AP5214">
            <v>2501945</v>
          </cell>
          <cell r="AQ5214">
            <v>10010119</v>
          </cell>
          <cell r="AR5214">
            <v>10</v>
          </cell>
          <cell r="AS5214">
            <v>42667</v>
          </cell>
          <cell r="AT5214" t="str">
            <v>SD Terminado Parcheo UAERMV Arterial SD --POLIZA ESTABILIDAD ACTIVA</v>
          </cell>
          <cell r="AV5214" t="str">
            <v>sc</v>
          </cell>
        </row>
        <row r="5215">
          <cell r="AP5215">
            <v>2501946</v>
          </cell>
          <cell r="AQ5215">
            <v>10010140</v>
          </cell>
          <cell r="AR5215">
            <v>10</v>
          </cell>
          <cell r="AS5215">
            <v>42412</v>
          </cell>
          <cell r="AT5215" t="str">
            <v>IDU-1806-2015 Contratado Mantenimiento Periódico IDU Arterial BRIGADA DE REACCIÓN VIAL -Calzada4-6-8 Sep5-7-POLIZA ESTABILIDAD ACTIVA</v>
          </cell>
          <cell r="AV5215" t="str">
            <v>sc</v>
          </cell>
        </row>
        <row r="5216">
          <cell r="AP5216">
            <v>2506329</v>
          </cell>
          <cell r="AQ5216">
            <v>13000006</v>
          </cell>
          <cell r="AR5216">
            <v>10</v>
          </cell>
          <cell r="AS5216">
            <v>42412</v>
          </cell>
          <cell r="AT5216" t="str">
            <v>IDU-1806-2015 Contratado Mantenimiento Periódico IDU Arterial BRIGADA DE REACCIÓN VIAL -</v>
          </cell>
          <cell r="AV5216" t="str">
            <v>sc</v>
          </cell>
        </row>
        <row r="5217">
          <cell r="AP5217">
            <v>2506348</v>
          </cell>
          <cell r="AQ5217">
            <v>13000001</v>
          </cell>
          <cell r="AR5217">
            <v>10</v>
          </cell>
          <cell r="AS5217">
            <v>42760</v>
          </cell>
          <cell r="AT5217" t="str">
            <v>SD Terminado Parcheo UAERMV Arterial SD Reporte Ejecución diciembre de 2016-Anden 9-POLIZA ESTABILIDAD ACTIVA</v>
          </cell>
          <cell r="AV5217" t="str">
            <v>sc</v>
          </cell>
        </row>
        <row r="5218">
          <cell r="AP5218">
            <v>24120228</v>
          </cell>
          <cell r="AQ5218">
            <v>10004099</v>
          </cell>
          <cell r="AR5218">
            <v>10</v>
          </cell>
          <cell r="AS5218">
            <v>42667</v>
          </cell>
          <cell r="AT5218" t="str">
            <v>SD Terminado Mantenimiento Periódico UAERMV Arterial SD -</v>
          </cell>
          <cell r="AV5218" t="str">
            <v>sc</v>
          </cell>
        </row>
        <row r="5219">
          <cell r="AP5219">
            <v>24120234</v>
          </cell>
          <cell r="AQ5219">
            <v>10004240</v>
          </cell>
          <cell r="AR5219">
            <v>10</v>
          </cell>
          <cell r="AS5219">
            <v>42313</v>
          </cell>
          <cell r="AT5219" t="str">
            <v>IDU-074-2009 Terminado Mantenimiento Rutinario IDU Arterial  -</v>
          </cell>
          <cell r="AV5219" t="str">
            <v>sc</v>
          </cell>
        </row>
        <row r="5220">
          <cell r="AP5220">
            <v>24120242</v>
          </cell>
          <cell r="AQ5220">
            <v>10004599</v>
          </cell>
          <cell r="AR5220">
            <v>10</v>
          </cell>
          <cell r="AS5220">
            <v>42313</v>
          </cell>
          <cell r="AT5220" t="str">
            <v>IDU-074-2009 Terminado Mantenimiento Rutinario IDU Arterial  -</v>
          </cell>
          <cell r="AV5220" t="str">
            <v>sc</v>
          </cell>
        </row>
        <row r="5221">
          <cell r="AP5221">
            <v>24120243</v>
          </cell>
          <cell r="AQ5221">
            <v>10004656</v>
          </cell>
          <cell r="AR5221">
            <v>10</v>
          </cell>
          <cell r="AS5221">
            <v>42313</v>
          </cell>
          <cell r="AT5221" t="str">
            <v>IDU-074-2009 Terminado Mantenimiento Periódico IDU Arterial  -</v>
          </cell>
          <cell r="AV5221" t="str">
            <v>sc</v>
          </cell>
        </row>
        <row r="5222">
          <cell r="AP5222">
            <v>24120248</v>
          </cell>
          <cell r="AQ5222">
            <v>10005192</v>
          </cell>
          <cell r="AR5222">
            <v>10</v>
          </cell>
          <cell r="AS5222">
            <v>42313</v>
          </cell>
          <cell r="AT5222" t="str">
            <v>IDU-1815-2013 Terminado Acciones de Movilidad IDU Arterial  -</v>
          </cell>
          <cell r="AV5222" t="str">
            <v>sc</v>
          </cell>
        </row>
        <row r="5223">
          <cell r="AP5223">
            <v>24120274</v>
          </cell>
          <cell r="AQ5223">
            <v>10007914</v>
          </cell>
          <cell r="AR5223">
            <v>10</v>
          </cell>
          <cell r="AS5223">
            <v>42313</v>
          </cell>
          <cell r="AT5223" t="str">
            <v>IDU-1815-2013 Terminado Acciones de Movilidad IDU Arterial  -</v>
          </cell>
          <cell r="AV5223" t="str">
            <v>sc</v>
          </cell>
        </row>
        <row r="5224">
          <cell r="AP5224">
            <v>24120275</v>
          </cell>
          <cell r="AQ5224">
            <v>10007914</v>
          </cell>
          <cell r="AR5224">
            <v>10</v>
          </cell>
          <cell r="AS5224">
            <v>42313</v>
          </cell>
          <cell r="AT5224" t="str">
            <v>IDU-1815-2013 Terminado Acciones de Movilidad IDU Arterial  -</v>
          </cell>
          <cell r="AV5224" t="str">
            <v>sc</v>
          </cell>
        </row>
        <row r="5225">
          <cell r="AP5225">
            <v>24120276</v>
          </cell>
          <cell r="AQ5225">
            <v>10008212</v>
          </cell>
          <cell r="AR5225">
            <v>10</v>
          </cell>
          <cell r="AS5225">
            <v>42412</v>
          </cell>
          <cell r="AT5225" t="str">
            <v>IDU-1806-2015 Contratado Mantenimiento Periódico IDU Arterial BRIGADA DE REACCIÓN VIAL -Anden 11-POLIZA ESTABILIDAD ACTIVA</v>
          </cell>
          <cell r="AV5225" t="str">
            <v>sc</v>
          </cell>
        </row>
        <row r="5226">
          <cell r="AP5226">
            <v>24120281</v>
          </cell>
          <cell r="AQ5226">
            <v>10008834</v>
          </cell>
          <cell r="AR5226">
            <v>10</v>
          </cell>
          <cell r="AS5226">
            <v>41519</v>
          </cell>
          <cell r="AT5226" t="str">
            <v>SD Terminado Mantenimiento Periódico UAERMV Arterial  -</v>
          </cell>
          <cell r="AV5226" t="str">
            <v>sc</v>
          </cell>
        </row>
        <row r="5227">
          <cell r="AP5227">
            <v>24120290</v>
          </cell>
          <cell r="AQ5227">
            <v>10009665</v>
          </cell>
          <cell r="AR5227">
            <v>10</v>
          </cell>
          <cell r="AS5227">
            <v>42313</v>
          </cell>
          <cell r="AT5227" t="str">
            <v>IDU-1815-2013 Terminado Acciones de Movilidad IDU Arterial  -</v>
          </cell>
          <cell r="AV5227" t="str">
            <v>sc</v>
          </cell>
        </row>
        <row r="5228">
          <cell r="AP5228">
            <v>24120292</v>
          </cell>
          <cell r="AQ5228">
            <v>10009745</v>
          </cell>
          <cell r="AR5228">
            <v>10</v>
          </cell>
          <cell r="AS5228">
            <v>42313</v>
          </cell>
          <cell r="AT5228" t="str">
            <v>IDU-1815-2013 Terminado Acciones de Movilidad IDU Arterial  -</v>
          </cell>
          <cell r="AV5228" t="str">
            <v>sc</v>
          </cell>
        </row>
        <row r="5229">
          <cell r="AP5229">
            <v>24120304</v>
          </cell>
          <cell r="AQ5229">
            <v>10010195</v>
          </cell>
          <cell r="AR5229">
            <v>10</v>
          </cell>
          <cell r="AS5229">
            <v>42313</v>
          </cell>
          <cell r="AT5229" t="str">
            <v>IDU-074-2009 Terminado Mantenimiento Rutinario IDU Arterial  -Calzada 4-POLIZA ESTABILIDAD ACTIVA</v>
          </cell>
          <cell r="AV5229" t="str">
            <v>sc</v>
          </cell>
        </row>
        <row r="5230">
          <cell r="AP5230">
            <v>24120313</v>
          </cell>
          <cell r="AQ5230">
            <v>10010354</v>
          </cell>
          <cell r="AR5230">
            <v>10</v>
          </cell>
          <cell r="AS5230">
            <v>42723</v>
          </cell>
          <cell r="AT5230" t="str">
            <v>SD Terminado Mantenimiento Periódico UAERMV Arterial SD -</v>
          </cell>
          <cell r="AV5230" t="str">
            <v>sc</v>
          </cell>
        </row>
        <row r="5231">
          <cell r="AP5231">
            <v>24120314</v>
          </cell>
          <cell r="AQ5231">
            <v>10010354</v>
          </cell>
          <cell r="AR5231">
            <v>10</v>
          </cell>
          <cell r="AS5231">
            <v>42723</v>
          </cell>
          <cell r="AT5231" t="str">
            <v>SD Terminado Mantenimiento Periódico UAERMV Arterial SD -</v>
          </cell>
          <cell r="AV5231" t="str">
            <v>sc</v>
          </cell>
        </row>
        <row r="5232">
          <cell r="AP5232">
            <v>24121714</v>
          </cell>
          <cell r="AQ5232">
            <v>50003243</v>
          </cell>
          <cell r="AR5232">
            <v>10</v>
          </cell>
          <cell r="AS5232">
            <v>42412</v>
          </cell>
          <cell r="AT5232" t="str">
            <v>IDU-1806-2015 Contratado Mantenimiento Periódico IDU Arterial BRIGADA DE REACCIÓN VIAL -Anden 9-POLIZA ESTABILIDAD ACTIVA</v>
          </cell>
          <cell r="AV5232" t="str">
            <v>sc</v>
          </cell>
        </row>
        <row r="5233">
          <cell r="AP5233">
            <v>24121715</v>
          </cell>
          <cell r="AQ5233">
            <v>50003243</v>
          </cell>
          <cell r="AR5233">
            <v>10</v>
          </cell>
          <cell r="AS5233">
            <v>42412</v>
          </cell>
          <cell r="AT5233" t="str">
            <v>IDU-1806-2015 Contratado Mantenimiento Periódico IDU Arterial BRIGADA DE REACCIÓN VIAL -Anden 9-POLIZA ESTABILIDAD ACTIVA</v>
          </cell>
          <cell r="AV5233" t="str">
            <v>sc</v>
          </cell>
        </row>
        <row r="5234">
          <cell r="AP5234">
            <v>24121716</v>
          </cell>
          <cell r="AQ5234">
            <v>50003243</v>
          </cell>
          <cell r="AR5234">
            <v>10</v>
          </cell>
          <cell r="AS5234">
            <v>42412</v>
          </cell>
          <cell r="AT5234" t="str">
            <v>IDU-1806-2015 Contratado Mantenimiento Periódico IDU Arterial BRIGADA DE REACCIÓN VIAL -Anden 9-POLIZA ESTABILIDAD ACTIVA</v>
          </cell>
          <cell r="AV5234" t="str">
            <v>sc</v>
          </cell>
        </row>
        <row r="5235">
          <cell r="AP5235">
            <v>24121717</v>
          </cell>
          <cell r="AQ5235">
            <v>50003243</v>
          </cell>
          <cell r="AR5235">
            <v>10</v>
          </cell>
          <cell r="AS5235">
            <v>42412</v>
          </cell>
          <cell r="AT5235" t="str">
            <v>IDU-1806-2015 Contratado Mantenimiento Periódico IDU Arterial BRIGADA DE REACCIÓN VIAL -Anden 9-POLIZA ESTABILIDAD ACTIVA</v>
          </cell>
          <cell r="AV5235" t="str">
            <v>sc</v>
          </cell>
        </row>
        <row r="5236">
          <cell r="AP5236">
            <v>24121729</v>
          </cell>
          <cell r="AQ5236">
            <v>50003367</v>
          </cell>
          <cell r="AR5236">
            <v>10</v>
          </cell>
          <cell r="AS5236">
            <v>41563</v>
          </cell>
          <cell r="AT5236" t="str">
            <v>SD Terminado Mantenimiento Periódico UAERMV Local  -</v>
          </cell>
          <cell r="AV5236" t="str">
            <v>sc</v>
          </cell>
        </row>
        <row r="5237">
          <cell r="AP5237">
            <v>24121730</v>
          </cell>
          <cell r="AQ5237">
            <v>50003367</v>
          </cell>
          <cell r="AR5237">
            <v>10</v>
          </cell>
          <cell r="AS5237">
            <v>41563</v>
          </cell>
          <cell r="AT5237" t="str">
            <v>SD Terminado Mantenimiento Periódico UAERMV Local  -</v>
          </cell>
          <cell r="AV5237" t="str">
            <v>sc</v>
          </cell>
        </row>
        <row r="5238">
          <cell r="AP5238">
            <v>24121764</v>
          </cell>
          <cell r="AQ5238">
            <v>50004792</v>
          </cell>
          <cell r="AR5238">
            <v>10</v>
          </cell>
          <cell r="AS5238">
            <v>42313</v>
          </cell>
          <cell r="AT5238" t="str">
            <v>IDU-1815-2013 Terminado Acciones de Movilidad IDU Arterial  -</v>
          </cell>
          <cell r="AV5238" t="str">
            <v>sc</v>
          </cell>
        </row>
        <row r="5239">
          <cell r="AP5239">
            <v>24122772</v>
          </cell>
          <cell r="AQ5239">
            <v>50006988</v>
          </cell>
          <cell r="AR5239">
            <v>10</v>
          </cell>
          <cell r="AS5239">
            <v>42667</v>
          </cell>
          <cell r="AT5239" t="str">
            <v>SD Terminado Parcheo UAERMV Arterial SD -</v>
          </cell>
          <cell r="AV5239" t="str">
            <v>sc</v>
          </cell>
        </row>
        <row r="5240">
          <cell r="AP5240">
            <v>24122773</v>
          </cell>
          <cell r="AQ5240">
            <v>50006988</v>
          </cell>
          <cell r="AR5240">
            <v>10</v>
          </cell>
          <cell r="AS5240">
            <v>42412</v>
          </cell>
          <cell r="AT5240" t="str">
            <v>IDU-1806-2015 Contratado Mantenimiento Periódico IDU Arterial BRIGADA DE REACCIÓN VIAL -</v>
          </cell>
          <cell r="AV5240" t="str">
            <v>sc</v>
          </cell>
        </row>
        <row r="5241">
          <cell r="AP5241">
            <v>24122774</v>
          </cell>
          <cell r="AQ5241">
            <v>50006988</v>
          </cell>
          <cell r="AR5241">
            <v>10</v>
          </cell>
          <cell r="AS5241">
            <v>42667</v>
          </cell>
          <cell r="AT5241" t="str">
            <v>SD Terminado Parcheo UAERMV Arterial SD -</v>
          </cell>
          <cell r="AV5241" t="str">
            <v>sc</v>
          </cell>
        </row>
        <row r="5242">
          <cell r="AP5242">
            <v>24122775</v>
          </cell>
          <cell r="AQ5242">
            <v>50006988</v>
          </cell>
          <cell r="AR5242">
            <v>10</v>
          </cell>
          <cell r="AS5242">
            <v>42412</v>
          </cell>
          <cell r="AT5242" t="str">
            <v>IDU-1806-2015 Contratado Mantenimiento Periódico IDU Arterial BRIGADA DE REACCIÓN VIAL -</v>
          </cell>
          <cell r="AV5242" t="str">
            <v>sc</v>
          </cell>
        </row>
        <row r="5243">
          <cell r="AP5243">
            <v>24122776</v>
          </cell>
          <cell r="AQ5243">
            <v>50006989</v>
          </cell>
          <cell r="AR5243">
            <v>10</v>
          </cell>
          <cell r="AS5243">
            <v>42412</v>
          </cell>
          <cell r="AT5243" t="str">
            <v>IDU-1806-2015 Contratado Mantenimiento Periódico IDU Arterial BRIGADA DE REACCIÓN VIAL -</v>
          </cell>
          <cell r="AV5243" t="str">
            <v>sc</v>
          </cell>
        </row>
        <row r="5244">
          <cell r="AP5244">
            <v>24122777</v>
          </cell>
          <cell r="AQ5244">
            <v>50006989</v>
          </cell>
          <cell r="AR5244">
            <v>10</v>
          </cell>
          <cell r="AS5244">
            <v>42412</v>
          </cell>
          <cell r="AT5244" t="str">
            <v>IDU-1806-2015 Contratado Mantenimiento Periódico IDU Arterial BRIGADA DE REACCIÓN VIAL -</v>
          </cell>
          <cell r="AV5244" t="str">
            <v>sc</v>
          </cell>
        </row>
        <row r="5245">
          <cell r="AP5245">
            <v>24122778</v>
          </cell>
          <cell r="AQ5245">
            <v>50006989</v>
          </cell>
          <cell r="AR5245">
            <v>10</v>
          </cell>
          <cell r="AS5245">
            <v>42412</v>
          </cell>
          <cell r="AT5245" t="str">
            <v>IDU-1806-2015 Contratado Mantenimiento Periódico IDU Arterial BRIGADA DE REACCIÓN VIAL -</v>
          </cell>
          <cell r="AV5245" t="str">
            <v>sc</v>
          </cell>
        </row>
        <row r="5246">
          <cell r="AP5246">
            <v>24122779</v>
          </cell>
          <cell r="AQ5246">
            <v>50006989</v>
          </cell>
          <cell r="AR5246">
            <v>10</v>
          </cell>
          <cell r="AS5246">
            <v>42412</v>
          </cell>
          <cell r="AT5246" t="str">
            <v>IDU-1806-2015 Contratado Mantenimiento Periódico IDU Arterial BRIGADA DE REACCIÓN VIAL -</v>
          </cell>
          <cell r="AV5246" t="str">
            <v>sc</v>
          </cell>
        </row>
        <row r="5247">
          <cell r="AP5247">
            <v>24122827</v>
          </cell>
          <cell r="AQ5247">
            <v>50007016</v>
          </cell>
          <cell r="AR5247">
            <v>10</v>
          </cell>
          <cell r="AS5247">
            <v>42313</v>
          </cell>
          <cell r="AT5247" t="str">
            <v>IDU-1815-2013 Terminado Acciones de Movilidad IDU Arterial  -</v>
          </cell>
          <cell r="AV5247" t="str">
            <v>sc</v>
          </cell>
        </row>
        <row r="5248">
          <cell r="AP5248">
            <v>24122829</v>
          </cell>
          <cell r="AQ5248">
            <v>50007017</v>
          </cell>
          <cell r="AR5248">
            <v>10</v>
          </cell>
          <cell r="AS5248">
            <v>41772</v>
          </cell>
          <cell r="AT5248" t="str">
            <v>CONV-009-2011 Terminado Mantenimiento Periódico UAERMV Arterial  -</v>
          </cell>
          <cell r="AV5248" t="str">
            <v>sc</v>
          </cell>
        </row>
        <row r="5249">
          <cell r="AP5249">
            <v>24122830</v>
          </cell>
          <cell r="AQ5249">
            <v>50007017</v>
          </cell>
          <cell r="AR5249">
            <v>10</v>
          </cell>
          <cell r="AS5249">
            <v>41772</v>
          </cell>
          <cell r="AT5249" t="str">
            <v>CONV-009-2011 Terminado Mantenimiento Periódico UAERMV Arterial  -</v>
          </cell>
          <cell r="AV5249" t="str">
            <v>sc</v>
          </cell>
        </row>
        <row r="5250">
          <cell r="AP5250">
            <v>24122831</v>
          </cell>
          <cell r="AQ5250">
            <v>50007017</v>
          </cell>
          <cell r="AR5250">
            <v>10</v>
          </cell>
          <cell r="AS5250">
            <v>42313</v>
          </cell>
          <cell r="AT5250" t="str">
            <v>IDU-1815-2013 Terminado Acciones de Movilidad IDU Arterial  -</v>
          </cell>
          <cell r="AV5250" t="str">
            <v>sc</v>
          </cell>
        </row>
        <row r="5251">
          <cell r="AP5251">
            <v>24122832</v>
          </cell>
          <cell r="AQ5251">
            <v>50007017</v>
          </cell>
          <cell r="AR5251">
            <v>10</v>
          </cell>
          <cell r="AS5251">
            <v>42313</v>
          </cell>
          <cell r="AT5251" t="str">
            <v>IDU-1815-2013 Terminado Acciones de Movilidad IDU Arterial  -</v>
          </cell>
          <cell r="AV5251" t="str">
            <v>sc</v>
          </cell>
        </row>
        <row r="5252">
          <cell r="AP5252">
            <v>24122833</v>
          </cell>
          <cell r="AQ5252">
            <v>50007018</v>
          </cell>
          <cell r="AR5252">
            <v>10</v>
          </cell>
          <cell r="AS5252">
            <v>41519</v>
          </cell>
          <cell r="AT5252" t="str">
            <v>SD Terminado Acciones de Movilidad UAERMV Arterial  -</v>
          </cell>
          <cell r="AV5252" t="str">
            <v>sc</v>
          </cell>
        </row>
        <row r="5253">
          <cell r="AP5253">
            <v>24122834</v>
          </cell>
          <cell r="AQ5253">
            <v>50007018</v>
          </cell>
          <cell r="AR5253">
            <v>10</v>
          </cell>
          <cell r="AS5253">
            <v>42409</v>
          </cell>
          <cell r="AT5253" t="str">
            <v>IDU-1815-2013 Terminado Acciones de Movilidad IDU Arterial  -</v>
          </cell>
          <cell r="AV5253" t="str">
            <v>sc</v>
          </cell>
        </row>
        <row r="5254">
          <cell r="AP5254">
            <v>24122837</v>
          </cell>
          <cell r="AQ5254">
            <v>50007026</v>
          </cell>
          <cell r="AR5254">
            <v>10</v>
          </cell>
          <cell r="AS5254">
            <v>41563</v>
          </cell>
          <cell r="AT5254" t="str">
            <v>SD Terminado Acciones de Movilidad UAERMV Arterial  -</v>
          </cell>
          <cell r="AV5254" t="str">
            <v>sc</v>
          </cell>
        </row>
        <row r="5255">
          <cell r="AP5255">
            <v>24122838</v>
          </cell>
          <cell r="AQ5255">
            <v>50007026</v>
          </cell>
          <cell r="AR5255">
            <v>10</v>
          </cell>
          <cell r="AS5255">
            <v>41563</v>
          </cell>
          <cell r="AT5255" t="str">
            <v>SD Terminado Acciones de Movilidad UAERMV Arterial  -</v>
          </cell>
          <cell r="AV5255" t="str">
            <v>sc</v>
          </cell>
        </row>
        <row r="5256">
          <cell r="AP5256">
            <v>24122839</v>
          </cell>
          <cell r="AQ5256">
            <v>50007026</v>
          </cell>
          <cell r="AR5256">
            <v>10</v>
          </cell>
          <cell r="AS5256">
            <v>41563</v>
          </cell>
          <cell r="AT5256" t="str">
            <v>SD Terminado Acciones de Movilidad UAERMV Arterial  -</v>
          </cell>
          <cell r="AV5256" t="str">
            <v>sc</v>
          </cell>
        </row>
        <row r="5257">
          <cell r="AP5257">
            <v>24122843</v>
          </cell>
          <cell r="AQ5257">
            <v>50007036</v>
          </cell>
          <cell r="AR5257">
            <v>10</v>
          </cell>
          <cell r="AS5257">
            <v>42313</v>
          </cell>
          <cell r="AT5257" t="str">
            <v>IDU-1815-2013 Terminado Acciones de Movilidad IDU Arterial  -</v>
          </cell>
          <cell r="AV5257" t="str">
            <v>sc</v>
          </cell>
        </row>
        <row r="5258">
          <cell r="AP5258">
            <v>24122844</v>
          </cell>
          <cell r="AQ5258">
            <v>50007036</v>
          </cell>
          <cell r="AR5258">
            <v>10</v>
          </cell>
          <cell r="AS5258">
            <v>42313</v>
          </cell>
          <cell r="AT5258" t="str">
            <v>IDU-1815-2013 Terminado Acciones de Movilidad IDU Arterial  -</v>
          </cell>
          <cell r="AV5258" t="str">
            <v>sc</v>
          </cell>
        </row>
        <row r="5259">
          <cell r="AP5259">
            <v>24122848</v>
          </cell>
          <cell r="AQ5259">
            <v>50007039</v>
          </cell>
          <cell r="AR5259">
            <v>10</v>
          </cell>
          <cell r="AS5259">
            <v>42723</v>
          </cell>
          <cell r="AT5259" t="str">
            <v>SD Terminado Mantenimiento Periódico UAERMV Arterial SD -</v>
          </cell>
          <cell r="AV5259" t="str">
            <v>sc</v>
          </cell>
        </row>
        <row r="5260">
          <cell r="AP5260">
            <v>24122850</v>
          </cell>
          <cell r="AQ5260">
            <v>50007039</v>
          </cell>
          <cell r="AR5260">
            <v>10</v>
          </cell>
          <cell r="AS5260">
            <v>42313</v>
          </cell>
          <cell r="AT5260" t="str">
            <v>IDU-1815-2013 Terminado Acciones de Movilidad IDU Arterial  -</v>
          </cell>
          <cell r="AV5260" t="str">
            <v>sc</v>
          </cell>
        </row>
        <row r="5261">
          <cell r="AP5261">
            <v>24122852</v>
          </cell>
          <cell r="AQ5261">
            <v>50007040</v>
          </cell>
          <cell r="AR5261">
            <v>10</v>
          </cell>
          <cell r="AS5261">
            <v>42723</v>
          </cell>
          <cell r="AT5261" t="str">
            <v>SD Terminado Mantenimiento Periódico UAERMV Arterial SD -</v>
          </cell>
          <cell r="AV5261" t="str">
            <v>sc</v>
          </cell>
        </row>
        <row r="5262">
          <cell r="AP5262">
            <v>24122853</v>
          </cell>
          <cell r="AQ5262">
            <v>50007040</v>
          </cell>
          <cell r="AR5262">
            <v>10</v>
          </cell>
          <cell r="AS5262">
            <v>42723</v>
          </cell>
          <cell r="AT5262" t="str">
            <v>SD Terminado Mantenimiento Periódico UAERMV Arterial SD -</v>
          </cell>
          <cell r="AV5262" t="str">
            <v>sc</v>
          </cell>
        </row>
        <row r="5263">
          <cell r="AP5263">
            <v>24122884</v>
          </cell>
          <cell r="AQ5263">
            <v>50007062</v>
          </cell>
          <cell r="AR5263">
            <v>10</v>
          </cell>
          <cell r="AS5263">
            <v>42412</v>
          </cell>
          <cell r="AT5263" t="str">
            <v>IDU-1806-2015 Contratado Mantenimiento Periódico IDU Arterial BRIGADA DE REACCIÓN VIAL -</v>
          </cell>
          <cell r="AV5263" t="str">
            <v>sc</v>
          </cell>
        </row>
        <row r="5264">
          <cell r="AP5264">
            <v>24122885</v>
          </cell>
          <cell r="AQ5264">
            <v>50007062</v>
          </cell>
          <cell r="AR5264">
            <v>10</v>
          </cell>
          <cell r="AS5264">
            <v>42412</v>
          </cell>
          <cell r="AT5264" t="str">
            <v>IDU-1806-2015 Contratado Mantenimiento Periódico IDU Arterial BRIGADA DE REACCIÓN VIAL -</v>
          </cell>
          <cell r="AV5264" t="str">
            <v>sc</v>
          </cell>
        </row>
        <row r="5265">
          <cell r="AP5265">
            <v>24122886</v>
          </cell>
          <cell r="AQ5265">
            <v>50007062</v>
          </cell>
          <cell r="AR5265">
            <v>10</v>
          </cell>
          <cell r="AS5265">
            <v>42667</v>
          </cell>
          <cell r="AT5265" t="str">
            <v>SD Terminado Parcheo UAERMV Arterial SD -</v>
          </cell>
          <cell r="AV5265" t="str">
            <v>sc</v>
          </cell>
        </row>
        <row r="5266">
          <cell r="AP5266">
            <v>24122887</v>
          </cell>
          <cell r="AQ5266">
            <v>50007062</v>
          </cell>
          <cell r="AR5266">
            <v>10</v>
          </cell>
          <cell r="AS5266">
            <v>42412</v>
          </cell>
          <cell r="AT5266" t="str">
            <v>IDU-1806-2015 Contratado Mantenimiento Periódico IDU Arterial BRIGADA DE REACCIÓN VIAL -</v>
          </cell>
          <cell r="AV5266" t="str">
            <v>sc</v>
          </cell>
        </row>
        <row r="5267">
          <cell r="AP5267">
            <v>24122888</v>
          </cell>
          <cell r="AQ5267">
            <v>50007063</v>
          </cell>
          <cell r="AR5267">
            <v>10</v>
          </cell>
          <cell r="AS5267">
            <v>42412</v>
          </cell>
          <cell r="AT5267" t="str">
            <v>IDU-1806-2015 Contratado Mantenimiento Periódico IDU Arterial BRIGADA DE REACCIÓN VIAL -</v>
          </cell>
          <cell r="AV5267" t="str">
            <v>sc</v>
          </cell>
        </row>
        <row r="5268">
          <cell r="AP5268">
            <v>24122889</v>
          </cell>
          <cell r="AQ5268">
            <v>50007063</v>
          </cell>
          <cell r="AR5268">
            <v>10</v>
          </cell>
          <cell r="AS5268">
            <v>42412</v>
          </cell>
          <cell r="AT5268" t="str">
            <v>IDU-1806-2015 Contratado Mantenimiento Periódico IDU Arterial BRIGADA DE REACCIÓN VIAL -</v>
          </cell>
          <cell r="AV5268" t="str">
            <v>sc</v>
          </cell>
        </row>
        <row r="5269">
          <cell r="AP5269">
            <v>24122890</v>
          </cell>
          <cell r="AQ5269">
            <v>50007063</v>
          </cell>
          <cell r="AR5269">
            <v>10</v>
          </cell>
          <cell r="AS5269">
            <v>42667</v>
          </cell>
          <cell r="AT5269" t="str">
            <v>SD Terminado Parcheo UAERMV Arterial SD -</v>
          </cell>
          <cell r="AV5269" t="str">
            <v>sc</v>
          </cell>
        </row>
        <row r="5270">
          <cell r="AP5270">
            <v>24122891</v>
          </cell>
          <cell r="AQ5270">
            <v>50007063</v>
          </cell>
          <cell r="AR5270">
            <v>10</v>
          </cell>
          <cell r="AS5270">
            <v>42412</v>
          </cell>
          <cell r="AT5270" t="str">
            <v>IDU-1806-2015 Contratado Mantenimiento Periódico IDU Arterial BRIGADA DE REACCIÓN VIAL -</v>
          </cell>
          <cell r="AV5270" t="str">
            <v>sc</v>
          </cell>
        </row>
        <row r="5271">
          <cell r="AP5271">
            <v>24122892</v>
          </cell>
          <cell r="AQ5271">
            <v>50007064</v>
          </cell>
          <cell r="AR5271">
            <v>10</v>
          </cell>
          <cell r="AS5271">
            <v>42412</v>
          </cell>
          <cell r="AT5271" t="str">
            <v>IDU-1806-2015 Contratado Mantenimiento Periódico IDU Arterial BRIGADA DE REACCIÓN VIAL -</v>
          </cell>
          <cell r="AV5271" t="str">
            <v>sc</v>
          </cell>
        </row>
        <row r="5272">
          <cell r="AP5272">
            <v>24122893</v>
          </cell>
          <cell r="AQ5272">
            <v>50007064</v>
          </cell>
          <cell r="AR5272">
            <v>10</v>
          </cell>
          <cell r="AS5272">
            <v>42667</v>
          </cell>
          <cell r="AT5272" t="str">
            <v>SD Terminado Parcheo UAERMV Arterial SD -</v>
          </cell>
          <cell r="AV5272" t="str">
            <v>sc</v>
          </cell>
        </row>
        <row r="5273">
          <cell r="AP5273">
            <v>24122894</v>
          </cell>
          <cell r="AQ5273">
            <v>50007064</v>
          </cell>
          <cell r="AR5273">
            <v>10</v>
          </cell>
          <cell r="AS5273">
            <v>42667</v>
          </cell>
          <cell r="AT5273" t="str">
            <v>SD Terminado Parcheo UAERMV Arterial SD -</v>
          </cell>
          <cell r="AV5273" t="str">
            <v>sc</v>
          </cell>
        </row>
        <row r="5274">
          <cell r="AP5274">
            <v>24122895</v>
          </cell>
          <cell r="AQ5274">
            <v>50007064</v>
          </cell>
          <cell r="AR5274">
            <v>10</v>
          </cell>
          <cell r="AS5274">
            <v>42667</v>
          </cell>
          <cell r="AT5274" t="str">
            <v>SD Terminado Parcheo UAERMV Arterial SD -</v>
          </cell>
          <cell r="AV5274" t="str">
            <v>sc</v>
          </cell>
        </row>
        <row r="5275">
          <cell r="AP5275">
            <v>24122896</v>
          </cell>
          <cell r="AQ5275">
            <v>50007065</v>
          </cell>
          <cell r="AR5275">
            <v>10</v>
          </cell>
          <cell r="AS5275">
            <v>42412</v>
          </cell>
          <cell r="AT5275" t="str">
            <v>IDU-1806-2015 Contratado Mantenimiento Periódico IDU Arterial BRIGADA DE REACCIÓN VIAL -</v>
          </cell>
          <cell r="AV5275" t="str">
            <v>sc</v>
          </cell>
        </row>
        <row r="5276">
          <cell r="AP5276">
            <v>24122897</v>
          </cell>
          <cell r="AQ5276">
            <v>50007065</v>
          </cell>
          <cell r="AR5276">
            <v>10</v>
          </cell>
          <cell r="AS5276">
            <v>42412</v>
          </cell>
          <cell r="AT5276" t="str">
            <v>IDU-1806-2015 Contratado Mantenimiento Periódico IDU Arterial BRIGADA DE REACCIÓN VIAL -</v>
          </cell>
          <cell r="AV5276" t="str">
            <v>sc</v>
          </cell>
        </row>
        <row r="5277">
          <cell r="AP5277">
            <v>24122898</v>
          </cell>
          <cell r="AQ5277">
            <v>50007065</v>
          </cell>
          <cell r="AR5277">
            <v>10</v>
          </cell>
          <cell r="AS5277">
            <v>42412</v>
          </cell>
          <cell r="AT5277" t="str">
            <v>IDU-1806-2015 Contratado Mantenimiento Periódico IDU Arterial BRIGADA DE REACCIÓN VIAL -</v>
          </cell>
          <cell r="AV5277" t="str">
            <v>sc</v>
          </cell>
        </row>
        <row r="5278">
          <cell r="AP5278">
            <v>24122899</v>
          </cell>
          <cell r="AQ5278">
            <v>50007065</v>
          </cell>
          <cell r="AR5278">
            <v>10</v>
          </cell>
          <cell r="AS5278">
            <v>42412</v>
          </cell>
          <cell r="AT5278" t="str">
            <v>IDU-1806-2015 Contratado Mantenimiento Periódico IDU Arterial BRIGADA DE REACCIÓN VIAL -</v>
          </cell>
          <cell r="AV5278" t="str">
            <v>sc</v>
          </cell>
        </row>
        <row r="5279">
          <cell r="AP5279">
            <v>24122900</v>
          </cell>
          <cell r="AQ5279">
            <v>50007070</v>
          </cell>
          <cell r="AR5279">
            <v>10</v>
          </cell>
          <cell r="AS5279">
            <v>42412</v>
          </cell>
          <cell r="AT5279" t="str">
            <v>IDU-1806-2015 Contratado Mantenimiento Periódico IDU Arterial BRIGADA DE REACCIÓN VIAL -</v>
          </cell>
          <cell r="AV5279" t="str">
            <v>sc</v>
          </cell>
        </row>
        <row r="5280">
          <cell r="AP5280">
            <v>24122901</v>
          </cell>
          <cell r="AQ5280">
            <v>50007070</v>
          </cell>
          <cell r="AR5280">
            <v>10</v>
          </cell>
          <cell r="AS5280">
            <v>42412</v>
          </cell>
          <cell r="AT5280" t="str">
            <v>IDU-1806-2015 Contratado Mantenimiento Periódico IDU Arterial BRIGADA DE REACCIÓN VIAL -</v>
          </cell>
          <cell r="AV5280" t="str">
            <v>sc</v>
          </cell>
        </row>
        <row r="5281">
          <cell r="AP5281">
            <v>24122902</v>
          </cell>
          <cell r="AQ5281">
            <v>50007070</v>
          </cell>
          <cell r="AR5281">
            <v>10</v>
          </cell>
          <cell r="AS5281">
            <v>42667</v>
          </cell>
          <cell r="AT5281" t="str">
            <v>SD Terminado Parcheo UAERMV Arterial SD -</v>
          </cell>
          <cell r="AV5281" t="str">
            <v>sc</v>
          </cell>
        </row>
        <row r="5282">
          <cell r="AP5282">
            <v>24122903</v>
          </cell>
          <cell r="AQ5282">
            <v>50007070</v>
          </cell>
          <cell r="AR5282">
            <v>10</v>
          </cell>
          <cell r="AS5282">
            <v>42667</v>
          </cell>
          <cell r="AT5282" t="str">
            <v>SD Terminado Parcheo UAERMV Arterial SD -</v>
          </cell>
          <cell r="AV5282" t="str">
            <v>sc</v>
          </cell>
        </row>
        <row r="5283">
          <cell r="AP5283">
            <v>24122905</v>
          </cell>
          <cell r="AQ5283">
            <v>50007071</v>
          </cell>
          <cell r="AR5283">
            <v>10</v>
          </cell>
          <cell r="AS5283">
            <v>42412</v>
          </cell>
          <cell r="AT5283" t="str">
            <v>IDU-1806-2015 Contratado Mantenimiento Periódico IDU Arterial BRIGADA DE REACCIÓN VIAL -</v>
          </cell>
          <cell r="AV5283" t="str">
            <v>sc</v>
          </cell>
        </row>
        <row r="5284">
          <cell r="AP5284">
            <v>24122906</v>
          </cell>
          <cell r="AQ5284">
            <v>50007071</v>
          </cell>
          <cell r="AR5284">
            <v>10</v>
          </cell>
          <cell r="AS5284">
            <v>42412</v>
          </cell>
          <cell r="AT5284" t="str">
            <v>IDU-1806-2015 Contratado Mantenimiento Periódico IDU Arterial BRIGADA DE REACCIÓN VIAL -</v>
          </cell>
          <cell r="AV5284" t="str">
            <v>sc</v>
          </cell>
        </row>
        <row r="5285">
          <cell r="AP5285">
            <v>24122907</v>
          </cell>
          <cell r="AQ5285">
            <v>50007071</v>
          </cell>
          <cell r="AR5285">
            <v>10</v>
          </cell>
          <cell r="AS5285">
            <v>42412</v>
          </cell>
          <cell r="AT5285" t="str">
            <v>IDU-1806-2015 Contratado Mantenimiento Periódico IDU Arterial BRIGADA DE REACCIÓN VIAL -</v>
          </cell>
          <cell r="AV5285" t="str">
            <v>sc</v>
          </cell>
        </row>
        <row r="5286">
          <cell r="AP5286">
            <v>24122908</v>
          </cell>
          <cell r="AQ5286">
            <v>50007071</v>
          </cell>
          <cell r="AR5286">
            <v>10</v>
          </cell>
          <cell r="AS5286">
            <v>42412</v>
          </cell>
          <cell r="AT5286" t="str">
            <v>IDU-1806-2015 Contratado Mantenimiento Periódico IDU Arterial BRIGADA DE REACCIÓN VIAL -</v>
          </cell>
          <cell r="AV5286" t="str">
            <v>sc</v>
          </cell>
        </row>
        <row r="5287">
          <cell r="AP5287">
            <v>24123560</v>
          </cell>
          <cell r="AQ5287">
            <v>50008837</v>
          </cell>
          <cell r="AR5287">
            <v>10</v>
          </cell>
          <cell r="AS5287">
            <v>42313</v>
          </cell>
          <cell r="AT5287" t="str">
            <v>IDU-1815-2013 Terminado Acciones de Movilidad IDU Arterial  -</v>
          </cell>
          <cell r="AV5287" t="str">
            <v>sc</v>
          </cell>
        </row>
        <row r="5288">
          <cell r="AP5288">
            <v>24123561</v>
          </cell>
          <cell r="AQ5288">
            <v>50008837</v>
          </cell>
          <cell r="AR5288">
            <v>10</v>
          </cell>
          <cell r="AS5288">
            <v>42313</v>
          </cell>
          <cell r="AT5288" t="str">
            <v>IDU-1815-2013 Terminado Acciones de Movilidad IDU Arterial  -</v>
          </cell>
          <cell r="AV5288" t="str">
            <v>sc</v>
          </cell>
        </row>
        <row r="5289">
          <cell r="AP5289">
            <v>91010020</v>
          </cell>
          <cell r="AQ5289">
            <v>10007118</v>
          </cell>
          <cell r="AR5289">
            <v>10</v>
          </cell>
          <cell r="AS5289">
            <v>42313</v>
          </cell>
          <cell r="AT5289" t="str">
            <v>IDU-073-2012 Terminado Rehabilitación IDU Circuito Movilidad  -Calzada 2-POLIZA ESTABILIDAD ACTIVA</v>
          </cell>
          <cell r="AV5289" t="str">
            <v>sc</v>
          </cell>
        </row>
        <row r="5290">
          <cell r="AP5290">
            <v>91010203</v>
          </cell>
          <cell r="AQ5290">
            <v>10008661</v>
          </cell>
          <cell r="AR5290">
            <v>10</v>
          </cell>
          <cell r="AS5290">
            <v>42488</v>
          </cell>
          <cell r="AT5290" t="str">
            <v>SD Terminado Parcheo UAERMV Arterial  -</v>
          </cell>
          <cell r="AV5290" t="str">
            <v>sc</v>
          </cell>
        </row>
        <row r="5291">
          <cell r="AP5291">
            <v>91010204</v>
          </cell>
          <cell r="AQ5291">
            <v>10008661</v>
          </cell>
          <cell r="AR5291">
            <v>10</v>
          </cell>
          <cell r="AS5291">
            <v>42488</v>
          </cell>
          <cell r="AT5291" t="str">
            <v>SD Terminado Parcheo UAERMV Arterial  -</v>
          </cell>
          <cell r="AV5291" t="str">
            <v>sc</v>
          </cell>
        </row>
        <row r="5292">
          <cell r="AP5292">
            <v>91011508</v>
          </cell>
          <cell r="AQ5292">
            <v>10002718</v>
          </cell>
          <cell r="AR5292">
            <v>10</v>
          </cell>
          <cell r="AS5292">
            <v>42361</v>
          </cell>
          <cell r="AT5292" t="str">
            <v>UMV-638-2013 Terminado Acciones de Movilidad UAERMV Circuito Movilidad  -</v>
          </cell>
          <cell r="AV5292" t="str">
            <v>sc</v>
          </cell>
        </row>
        <row r="5293">
          <cell r="AP5293">
            <v>91014795</v>
          </cell>
          <cell r="AQ5293">
            <v>10005150</v>
          </cell>
          <cell r="AR5293">
            <v>10</v>
          </cell>
          <cell r="AS5293">
            <v>42361</v>
          </cell>
          <cell r="AT5293" t="str">
            <v>UMV-638-2013 Terminado Acciones de Movilidad UAERMV Circuito Movilidad  -</v>
          </cell>
          <cell r="AV5293" t="str">
            <v>sc</v>
          </cell>
        </row>
        <row r="5294">
          <cell r="AP5294">
            <v>91014806</v>
          </cell>
          <cell r="AQ5294">
            <v>10006697</v>
          </cell>
          <cell r="AR5294">
            <v>10</v>
          </cell>
          <cell r="AS5294">
            <v>42488</v>
          </cell>
          <cell r="AT5294" t="str">
            <v>SD Terminado Parcheo UAERMV Arterial  -Calzada 6-POLIZA ESTABILIDAD ACTIVA</v>
          </cell>
          <cell r="AV5294" t="str">
            <v>sc</v>
          </cell>
        </row>
        <row r="5295">
          <cell r="AP5295">
            <v>91014813</v>
          </cell>
          <cell r="AQ5295">
            <v>10010119</v>
          </cell>
          <cell r="AR5295">
            <v>10</v>
          </cell>
          <cell r="AS5295">
            <v>42667</v>
          </cell>
          <cell r="AT5295" t="str">
            <v>SD Terminado Parcheo UAERMV Arterial SD --POLIZA ESTABILIDAD ACTIVA</v>
          </cell>
          <cell r="AV5295" t="str">
            <v>sc</v>
          </cell>
        </row>
        <row r="5296">
          <cell r="AP5296">
            <v>91014837</v>
          </cell>
          <cell r="AQ5296">
            <v>50006991</v>
          </cell>
          <cell r="AR5296">
            <v>10</v>
          </cell>
          <cell r="AS5296">
            <v>42698</v>
          </cell>
          <cell r="AT5296" t="str">
            <v>FDLE-250-2014 Terminado Construcción FDL ENGATIVA Circuito Movilidad SD -</v>
          </cell>
          <cell r="AV5296" t="str">
            <v>sc</v>
          </cell>
        </row>
        <row r="5297">
          <cell r="AP5297">
            <v>91014838</v>
          </cell>
          <cell r="AQ5297">
            <v>50006990</v>
          </cell>
          <cell r="AR5297">
            <v>10</v>
          </cell>
          <cell r="AS5297">
            <v>42698</v>
          </cell>
          <cell r="AT5297" t="str">
            <v>FDLE-250-2014 Terminado Construcción FDL ENGATIVA Circuito Movilidad SD -</v>
          </cell>
          <cell r="AV5297" t="str">
            <v>sc</v>
          </cell>
        </row>
        <row r="5298">
          <cell r="AP5298">
            <v>91014845</v>
          </cell>
          <cell r="AQ5298">
            <v>50006978</v>
          </cell>
          <cell r="AR5298">
            <v>10</v>
          </cell>
          <cell r="AS5298">
            <v>42637</v>
          </cell>
          <cell r="AT5298" t="str">
            <v>IDU-1702-2014 Terminado Rehabilitación IDU Circuito Movilidad  Reporte Final-Calzada 2-POLIZA ESTABILIDAD Y CALIDAD ACTIVA</v>
          </cell>
          <cell r="AV5298" t="str">
            <v>sc</v>
          </cell>
        </row>
        <row r="5299">
          <cell r="AP5299">
            <v>91014846</v>
          </cell>
          <cell r="AQ5299">
            <v>50006979</v>
          </cell>
          <cell r="AR5299">
            <v>10</v>
          </cell>
          <cell r="AS5299">
            <v>42637</v>
          </cell>
          <cell r="AT5299" t="str">
            <v>IDU-1702-2014 Terminado Rehabilitación IDU Circuito Movilidad  Reporte Final-Calzada 2-POLIZA ESTABILIDAD Y CALIDAD ACTIVA</v>
          </cell>
          <cell r="AV5299" t="str">
            <v>sc</v>
          </cell>
        </row>
        <row r="5300">
          <cell r="AP5300">
            <v>91015296</v>
          </cell>
          <cell r="AQ5300">
            <v>10007535</v>
          </cell>
          <cell r="AR5300">
            <v>10</v>
          </cell>
          <cell r="AS5300">
            <v>42361</v>
          </cell>
          <cell r="AT5300" t="str">
            <v>UMV-638-2013 Terminado Acciones de Movilidad UAERMV Circuito Movilidad  -</v>
          </cell>
          <cell r="AV5300" t="str">
            <v>sc</v>
          </cell>
        </row>
        <row r="5301">
          <cell r="AP5301">
            <v>91015335</v>
          </cell>
          <cell r="AQ5301">
            <v>10010063</v>
          </cell>
          <cell r="AR5301">
            <v>10</v>
          </cell>
          <cell r="AS5301">
            <v>42361</v>
          </cell>
          <cell r="AT5301" t="str">
            <v>UMV-638-2013 Terminado Acciones de Movilidad UAERMV Circuito Movilidad  -</v>
          </cell>
          <cell r="AV5301" t="str">
            <v>sc</v>
          </cell>
        </row>
        <row r="5302">
          <cell r="AP5302">
            <v>91015340</v>
          </cell>
          <cell r="AQ5302">
            <v>10010194</v>
          </cell>
          <cell r="AR5302">
            <v>10</v>
          </cell>
          <cell r="AS5302">
            <v>42488</v>
          </cell>
          <cell r="AT5302" t="str">
            <v>SD Terminado Parcheo UAERMV Arterial  -Calzada2-POLIZA ESTABILIDAD* ACTIVA</v>
          </cell>
          <cell r="AV5302" t="str">
            <v>sc</v>
          </cell>
        </row>
        <row r="5303">
          <cell r="AP5303">
            <v>91015353</v>
          </cell>
          <cell r="AQ5303">
            <v>50003631</v>
          </cell>
          <cell r="AR5303">
            <v>10</v>
          </cell>
          <cell r="AS5303">
            <v>42698</v>
          </cell>
          <cell r="AT5303" t="str">
            <v>FDLE-250-2014 Terminado Construcción FDL ENGATIVA Circuito Movilidad SD -</v>
          </cell>
          <cell r="AV5303" t="str">
            <v>sc</v>
          </cell>
        </row>
        <row r="5304">
          <cell r="AP5304">
            <v>91015386</v>
          </cell>
          <cell r="AQ5304">
            <v>10000312</v>
          </cell>
          <cell r="AR5304">
            <v>10</v>
          </cell>
          <cell r="AS5304">
            <v>41563</v>
          </cell>
          <cell r="AT5304" t="str">
            <v>SD Terminado Mantenimiento Periódico UAERMV Local  -</v>
          </cell>
          <cell r="AV5304" t="str">
            <v>sc</v>
          </cell>
        </row>
        <row r="5305">
          <cell r="AP5305">
            <v>91015387</v>
          </cell>
          <cell r="AQ5305">
            <v>10000312</v>
          </cell>
          <cell r="AR5305">
            <v>10</v>
          </cell>
          <cell r="AS5305">
            <v>41563</v>
          </cell>
          <cell r="AT5305" t="str">
            <v>SD Terminado Mantenimiento Periódico UAERMV Local  -</v>
          </cell>
          <cell r="AV5305" t="str">
            <v>sc</v>
          </cell>
        </row>
        <row r="5306">
          <cell r="AP5306">
            <v>91015404</v>
          </cell>
          <cell r="AQ5306">
            <v>10010030</v>
          </cell>
          <cell r="AR5306">
            <v>10</v>
          </cell>
          <cell r="AS5306">
            <v>42361</v>
          </cell>
          <cell r="AT5306" t="str">
            <v>UMV-638-2013 Terminado Acciones de Movilidad UAERMV Circuito Movilidad  -</v>
          </cell>
          <cell r="AV5306" t="str">
            <v>sc</v>
          </cell>
        </row>
        <row r="5307">
          <cell r="AP5307">
            <v>91016794</v>
          </cell>
          <cell r="AQ5307">
            <v>10009186</v>
          </cell>
          <cell r="AR5307">
            <v>10</v>
          </cell>
          <cell r="AS5307">
            <v>42412</v>
          </cell>
          <cell r="AT5307" t="str">
            <v>IDU-1806-2015 Contratado Mantenimiento Periódico IDU Arterial BRIGADA DE REACCIÓN VIAL -</v>
          </cell>
          <cell r="AV5307" t="str">
            <v>sc</v>
          </cell>
        </row>
        <row r="5308">
          <cell r="AP5308">
            <v>91016795</v>
          </cell>
          <cell r="AQ5308">
            <v>10009437</v>
          </cell>
          <cell r="AR5308">
            <v>10</v>
          </cell>
          <cell r="AS5308">
            <v>42412</v>
          </cell>
          <cell r="AT5308" t="str">
            <v>IDU-1806-2015 Contratado Mantenimiento Periódico IDU Arterial BRIGADA DE REACCIÓN VIAL -</v>
          </cell>
          <cell r="AV5308" t="str">
            <v>sc</v>
          </cell>
        </row>
        <row r="5309">
          <cell r="AP5309">
            <v>91016797</v>
          </cell>
          <cell r="AQ5309">
            <v>10010277</v>
          </cell>
          <cell r="AR5309">
            <v>10</v>
          </cell>
          <cell r="AS5309">
            <v>42667</v>
          </cell>
          <cell r="AT5309" t="str">
            <v>SD Terminado Mantenimiento Periódico UAERMV Local SD -</v>
          </cell>
          <cell r="AV5309" t="str">
            <v>sc</v>
          </cell>
        </row>
        <row r="5310">
          <cell r="AP5310">
            <v>91017342</v>
          </cell>
          <cell r="AQ5310">
            <v>50007019</v>
          </cell>
          <cell r="AR5310">
            <v>10</v>
          </cell>
          <cell r="AS5310">
            <v>41519</v>
          </cell>
          <cell r="AT5310" t="str">
            <v>SD Terminado Acciones de Movilidad UAERMV Arterial  -</v>
          </cell>
          <cell r="AV5310" t="str">
            <v>sc</v>
          </cell>
        </row>
        <row r="5311">
          <cell r="AP5311">
            <v>91017344</v>
          </cell>
          <cell r="AQ5311">
            <v>13000027</v>
          </cell>
          <cell r="AR5311">
            <v>10</v>
          </cell>
          <cell r="AS5311">
            <v>42760</v>
          </cell>
          <cell r="AT5311" t="str">
            <v>SD Terminado Parcheo UAERMV Arterial SD Reporte Ejecución diciembre de 2016-</v>
          </cell>
          <cell r="AV5311" t="str">
            <v>sc</v>
          </cell>
        </row>
        <row r="5312">
          <cell r="AP5312">
            <v>91017352</v>
          </cell>
          <cell r="AQ5312">
            <v>50006969</v>
          </cell>
          <cell r="AR5312">
            <v>10</v>
          </cell>
          <cell r="AS5312">
            <v>42412</v>
          </cell>
          <cell r="AT5312" t="str">
            <v>IDU-1806-2015 Contratado Mantenimiento Periódico IDU Arterial BRIGADA DE REACCIÓN VIAL -</v>
          </cell>
          <cell r="AV5312" t="str">
            <v>sc</v>
          </cell>
        </row>
        <row r="5313">
          <cell r="AP5313">
            <v>91017353</v>
          </cell>
          <cell r="AQ5313">
            <v>50007019</v>
          </cell>
          <cell r="AR5313">
            <v>10</v>
          </cell>
          <cell r="AS5313">
            <v>41519</v>
          </cell>
          <cell r="AT5313" t="str">
            <v>SD Terminado Acciones de Movilidad UAERMV Arterial  -</v>
          </cell>
          <cell r="AV5313" t="str">
            <v>sc</v>
          </cell>
        </row>
        <row r="5314">
          <cell r="AP5314">
            <v>91017354</v>
          </cell>
          <cell r="AQ5314">
            <v>13000027</v>
          </cell>
          <cell r="AR5314">
            <v>10</v>
          </cell>
          <cell r="AS5314">
            <v>42412</v>
          </cell>
          <cell r="AT5314" t="str">
            <v>IDU-1806-2015 Contratado Mantenimiento Periódico IDU Arterial BRIGADA DE REACCIÓN VIAL -</v>
          </cell>
          <cell r="AV5314" t="str">
            <v>sc</v>
          </cell>
        </row>
        <row r="5315">
          <cell r="AP5315">
            <v>91017355</v>
          </cell>
          <cell r="AQ5315">
            <v>50006969</v>
          </cell>
          <cell r="AR5315">
            <v>10</v>
          </cell>
          <cell r="AS5315">
            <v>42412</v>
          </cell>
          <cell r="AT5315" t="str">
            <v>IDU-1806-2015 Contratado Mantenimiento Periódico IDU Arterial BRIGADA DE REACCIÓN VIAL -</v>
          </cell>
          <cell r="AV5315" t="str">
            <v>sc</v>
          </cell>
        </row>
        <row r="5316">
          <cell r="AP5316">
            <v>91017361</v>
          </cell>
          <cell r="AQ5316">
            <v>10009132</v>
          </cell>
          <cell r="AR5316">
            <v>10</v>
          </cell>
          <cell r="AS5316">
            <v>42412</v>
          </cell>
          <cell r="AT5316" t="str">
            <v>IDU-1806-2015 Contratado Mantenimiento Periódico IDU Arterial BRIGADA DE REACCIÓN VIAL -</v>
          </cell>
          <cell r="AV5316" t="str">
            <v>sc</v>
          </cell>
        </row>
        <row r="5317">
          <cell r="AP5317">
            <v>91017550</v>
          </cell>
          <cell r="AQ5317">
            <v>10010633</v>
          </cell>
          <cell r="AR5317">
            <v>10</v>
          </cell>
          <cell r="AS5317">
            <v>42577</v>
          </cell>
          <cell r="AT5317" t="str">
            <v>SD Reservado Diagnostico IDU Circuito Movilidad SITP 2016 -</v>
          </cell>
          <cell r="AV5317" t="str">
            <v>sc</v>
          </cell>
        </row>
        <row r="5318">
          <cell r="AP5318">
            <v>91017553</v>
          </cell>
          <cell r="AQ5318">
            <v>10010488</v>
          </cell>
          <cell r="AR5318">
            <v>10</v>
          </cell>
          <cell r="AS5318">
            <v>42766</v>
          </cell>
          <cell r="AT5318" t="str">
            <v>SD Reservado Mantenimiento Periódico IDU Circuito Movilidad EJECUCION SITP 2016 -</v>
          </cell>
          <cell r="AV5318" t="str">
            <v>SITP 2016 IDU RESERVADO</v>
          </cell>
        </row>
        <row r="5319">
          <cell r="AP5319">
            <v>91017570</v>
          </cell>
          <cell r="AQ5319">
            <v>10010475</v>
          </cell>
          <cell r="AR5319">
            <v>10</v>
          </cell>
          <cell r="AS5319">
            <v>42766</v>
          </cell>
          <cell r="AT5319" t="str">
            <v>SD Reservado Mantenimiento Periódico IDU Circuito Movilidad EJECUCION SITP 2016 -</v>
          </cell>
          <cell r="AV5319" t="str">
            <v>viable</v>
          </cell>
        </row>
        <row r="5320">
          <cell r="AP5320">
            <v>91017574</v>
          </cell>
          <cell r="AQ5320">
            <v>10010469</v>
          </cell>
          <cell r="AR5320">
            <v>10</v>
          </cell>
          <cell r="AS5320">
            <v>42637</v>
          </cell>
          <cell r="AT5320" t="str">
            <v>IDU-1702-2014 Terminado Rehabilitación IDU Circuito Movilidad  Reporte Final-</v>
          </cell>
          <cell r="AV5320" t="str">
            <v>sc</v>
          </cell>
        </row>
        <row r="5321">
          <cell r="AP5321">
            <v>91017574</v>
          </cell>
          <cell r="AQ5321">
            <v>10010469</v>
          </cell>
          <cell r="AR5321">
            <v>10</v>
          </cell>
          <cell r="AS5321">
            <v>42653</v>
          </cell>
          <cell r="AT5321" t="str">
            <v>IDU-935-2016 Reservado Conservacion IDU Circuito Movilidad ACCIONES POPULARES		 -</v>
          </cell>
          <cell r="AV5321" t="str">
            <v>sc</v>
          </cell>
        </row>
        <row r="5322">
          <cell r="AP5322">
            <v>91017599</v>
          </cell>
          <cell r="AQ5322">
            <v>10010473</v>
          </cell>
          <cell r="AR5322">
            <v>10</v>
          </cell>
          <cell r="AS5322">
            <v>42766</v>
          </cell>
          <cell r="AT5322" t="str">
            <v>SD Reservado Mantenimiento Periódico IDU Circuito Movilidad EJECUCION SITP 2016 -</v>
          </cell>
          <cell r="AV5322" t="str">
            <v>viable</v>
          </cell>
        </row>
        <row r="5323">
          <cell r="AP5323">
            <v>91017603</v>
          </cell>
          <cell r="AQ5323">
            <v>10010492</v>
          </cell>
          <cell r="AR5323">
            <v>10</v>
          </cell>
          <cell r="AS5323">
            <v>42653</v>
          </cell>
          <cell r="AT5323" t="str">
            <v>IDU-935-2016 Reservado Conservacion IDU Circuito Movilidad ACCIONES POPULARES		 -</v>
          </cell>
          <cell r="AV5323" t="str">
            <v>RESERVADO CTO IDU-935-2016</v>
          </cell>
        </row>
        <row r="5324">
          <cell r="AP5324">
            <v>91017682</v>
          </cell>
          <cell r="AQ5324">
            <v>10010675</v>
          </cell>
          <cell r="AR5324">
            <v>10</v>
          </cell>
          <cell r="AS5324">
            <v>42637</v>
          </cell>
          <cell r="AT5324" t="str">
            <v>IDU-1702-2014 Terminado Diagnostico IDU Local  Reporte Final-</v>
          </cell>
          <cell r="AV5324" t="str">
            <v>sc</v>
          </cell>
        </row>
        <row r="5325">
          <cell r="AP5325">
            <v>91017684</v>
          </cell>
          <cell r="AQ5325">
            <v>10010674</v>
          </cell>
          <cell r="AR5325">
            <v>10</v>
          </cell>
          <cell r="AS5325">
            <v>42637</v>
          </cell>
          <cell r="AT5325" t="str">
            <v>IDU-1702-2014 Terminado Diagnostico IDU Local  Reporte Final-</v>
          </cell>
          <cell r="AV5325" t="str">
            <v>sc</v>
          </cell>
        </row>
        <row r="5326">
          <cell r="AP5326">
            <v>91018149</v>
          </cell>
          <cell r="AQ5326">
            <v>10010848</v>
          </cell>
          <cell r="AR5326">
            <v>10</v>
          </cell>
          <cell r="AS5326">
            <v>42766</v>
          </cell>
          <cell r="AT5326" t="str">
            <v>SD Reservado Mantenimiento Periódico IDU Circuito Movilidad EJECUCION SITP 2016 -</v>
          </cell>
          <cell r="AV5326" t="str">
            <v>sc</v>
          </cell>
        </row>
        <row r="5327">
          <cell r="AP5327">
            <v>91018223</v>
          </cell>
          <cell r="AQ5327">
            <v>10010847</v>
          </cell>
          <cell r="AR5327">
            <v>10</v>
          </cell>
          <cell r="AS5327">
            <v>42766</v>
          </cell>
          <cell r="AT5327" t="str">
            <v>SD Reservado Mantenimiento Periódico IDU Circuito Movilidad EJECUCION SITP 2016 -</v>
          </cell>
          <cell r="AV5327" t="str">
            <v>sc</v>
          </cell>
        </row>
        <row r="5328">
          <cell r="AP5328">
            <v>91024155</v>
          </cell>
          <cell r="AQ5328">
            <v>10005511</v>
          </cell>
          <cell r="AR5328">
            <v>10</v>
          </cell>
          <cell r="AS5328">
            <v>42488</v>
          </cell>
          <cell r="AT5328" t="str">
            <v>SD Terminado Parcheo UAERMV Arterial  -</v>
          </cell>
          <cell r="AV5328" t="str">
            <v>sc</v>
          </cell>
        </row>
        <row r="5329">
          <cell r="AP5329">
            <v>91024156</v>
          </cell>
          <cell r="AQ5329">
            <v>10005450</v>
          </cell>
          <cell r="AR5329">
            <v>10</v>
          </cell>
          <cell r="AS5329">
            <v>42313</v>
          </cell>
          <cell r="AT5329" t="str">
            <v>IDU-074-2009 Terminado Mantenimiento Rutinario IDU Arterial  -</v>
          </cell>
          <cell r="AV5329" t="str">
            <v>sc</v>
          </cell>
        </row>
        <row r="5330">
          <cell r="AP5330">
            <v>91024173</v>
          </cell>
          <cell r="AQ5330">
            <v>10005192</v>
          </cell>
          <cell r="AR5330">
            <v>10</v>
          </cell>
          <cell r="AS5330">
            <v>42313</v>
          </cell>
          <cell r="AT5330" t="str">
            <v>IDU-1815-2013 Terminado Acciones de Movilidad IDU Arterial  -</v>
          </cell>
          <cell r="AV5330" t="str">
            <v>sc</v>
          </cell>
        </row>
        <row r="5331">
          <cell r="AP5331">
            <v>91024174</v>
          </cell>
          <cell r="AQ5331">
            <v>10005192</v>
          </cell>
          <cell r="AR5331">
            <v>10</v>
          </cell>
          <cell r="AS5331">
            <v>42313</v>
          </cell>
          <cell r="AT5331" t="str">
            <v>IDU-1815-2013 Terminado Acciones de Movilidad IDU Arterial  -</v>
          </cell>
          <cell r="AV5331" t="str">
            <v>sc</v>
          </cell>
        </row>
        <row r="5332">
          <cell r="AP5332">
            <v>91024219</v>
          </cell>
          <cell r="AQ5332">
            <v>10006926</v>
          </cell>
          <cell r="AR5332">
            <v>10</v>
          </cell>
          <cell r="AS5332">
            <v>42637</v>
          </cell>
          <cell r="AT5332" t="str">
            <v>IDU-1702-2014 Terminado Rehabilitación IDU Circuito Movilidad  Reporte Final-Calzada 2-POLIZA ESTABILIDAD Y CALIDAD ACTIVA</v>
          </cell>
          <cell r="AV5332" t="str">
            <v>sc</v>
          </cell>
        </row>
        <row r="5333">
          <cell r="AP5333">
            <v>91024470</v>
          </cell>
          <cell r="AQ5333">
            <v>10004762</v>
          </cell>
          <cell r="AR5333">
            <v>10</v>
          </cell>
          <cell r="AS5333">
            <v>42667</v>
          </cell>
          <cell r="AT5333" t="str">
            <v>SD Terminado Mantenimiento Periódico UAERMV Arterial SD -</v>
          </cell>
          <cell r="AV5333" t="str">
            <v>sc</v>
          </cell>
        </row>
        <row r="5334">
          <cell r="AP5334">
            <v>91024482</v>
          </cell>
          <cell r="AQ5334">
            <v>10003780</v>
          </cell>
          <cell r="AR5334">
            <v>10</v>
          </cell>
          <cell r="AS5334">
            <v>42698</v>
          </cell>
          <cell r="AT5334" t="str">
            <v>FDLE-250-2014 Terminado Rehabilitación FDL ENGATIVA Circuito Movilidad SD -</v>
          </cell>
          <cell r="AV5334" t="str">
            <v>INTERVENCION ALCALDIAS LOCALES Rehabilitación Contrato FDLE-250-2014 Fecha Reporte 23/11/2016</v>
          </cell>
        </row>
        <row r="5335">
          <cell r="AP5335">
            <v>91024537</v>
          </cell>
          <cell r="AQ5335">
            <v>10000127</v>
          </cell>
          <cell r="AR5335">
            <v>10</v>
          </cell>
          <cell r="AS5335">
            <v>42695</v>
          </cell>
          <cell r="AT5335" t="str">
            <v>FDLE-019-2015 Terminado Construcción FDL ENGATIVA Circuito Movilidad SD -</v>
          </cell>
          <cell r="AV5335" t="str">
            <v>sc</v>
          </cell>
        </row>
        <row r="5336">
          <cell r="AP5336">
            <v>166822</v>
          </cell>
          <cell r="AQ5336">
            <v>11011584</v>
          </cell>
          <cell r="AR5336">
            <v>11</v>
          </cell>
          <cell r="AS5336">
            <v>40774</v>
          </cell>
          <cell r="AT5336" t="str">
            <v>CONV-016-2011 Terminado Mantenimiento Periódico UAERMV Circuito Movilidad  -</v>
          </cell>
          <cell r="AU5336">
            <v>0</v>
          </cell>
          <cell r="AV5336" t="str">
            <v>sc</v>
          </cell>
        </row>
        <row r="5337">
          <cell r="AP5337">
            <v>166823</v>
          </cell>
          <cell r="AQ5337">
            <v>11011584</v>
          </cell>
          <cell r="AR5337">
            <v>11</v>
          </cell>
          <cell r="AS5337">
            <v>40774</v>
          </cell>
          <cell r="AT5337" t="str">
            <v>CONV-016-2011 Terminado Mantenimiento Periódico UAERMV Circuito Movilidad  -</v>
          </cell>
          <cell r="AU5337">
            <v>0</v>
          </cell>
          <cell r="AV5337" t="str">
            <v>sc</v>
          </cell>
        </row>
        <row r="5338">
          <cell r="AP5338">
            <v>166914</v>
          </cell>
          <cell r="AQ5338">
            <v>11010950</v>
          </cell>
          <cell r="AR5338">
            <v>11</v>
          </cell>
          <cell r="AS5338">
            <v>40774</v>
          </cell>
          <cell r="AT5338" t="str">
            <v>CONV-016-2011 Terminado Mantenimiento Periódico UAERMV Circuito Movilidad  -</v>
          </cell>
          <cell r="AU5338">
            <v>0</v>
          </cell>
          <cell r="AV5338" t="str">
            <v>sc</v>
          </cell>
        </row>
        <row r="5339">
          <cell r="AP5339">
            <v>166915</v>
          </cell>
          <cell r="AQ5339">
            <v>11010950</v>
          </cell>
          <cell r="AR5339">
            <v>11</v>
          </cell>
          <cell r="AS5339">
            <v>40774</v>
          </cell>
          <cell r="AT5339" t="str">
            <v>CONV-016-2011 Terminado Mantenimiento Periódico UAERMV Circuito Movilidad  -</v>
          </cell>
          <cell r="AU5339">
            <v>0</v>
          </cell>
          <cell r="AV5339" t="str">
            <v>sc</v>
          </cell>
        </row>
        <row r="5340">
          <cell r="AP5340">
            <v>167141</v>
          </cell>
          <cell r="AQ5340">
            <v>11010484</v>
          </cell>
          <cell r="AR5340">
            <v>11</v>
          </cell>
          <cell r="AS5340">
            <v>42313</v>
          </cell>
          <cell r="AT5340" t="str">
            <v>IDU-69-2008 Terminado Rehabilitación IDU Arterial  -Calzada2-POLIZA ESTABILIDAD ACTIVA</v>
          </cell>
          <cell r="AU5340">
            <v>43100</v>
          </cell>
          <cell r="AV5340" t="str">
            <v>sc</v>
          </cell>
        </row>
        <row r="5341">
          <cell r="AP5341">
            <v>167142</v>
          </cell>
          <cell r="AQ5341">
            <v>11010484</v>
          </cell>
          <cell r="AR5341">
            <v>11</v>
          </cell>
          <cell r="AS5341">
            <v>42313</v>
          </cell>
          <cell r="AT5341" t="str">
            <v>IDU-1815-2013 Terminado Acciones de Movilidad IDU Arterial  -Calzada2-POLIZA ESTABILIDAD ACTIVA</v>
          </cell>
          <cell r="AU5341">
            <v>43100</v>
          </cell>
          <cell r="AV5341" t="str">
            <v>sc</v>
          </cell>
        </row>
        <row r="5342">
          <cell r="AP5342">
            <v>167245</v>
          </cell>
          <cell r="AQ5342">
            <v>11010216</v>
          </cell>
          <cell r="AR5342">
            <v>11</v>
          </cell>
          <cell r="AS5342">
            <v>40737</v>
          </cell>
          <cell r="AT5342" t="str">
            <v>UMV-189-2009 Terminado Mantenimiento Periódico UAERMV Local  -</v>
          </cell>
          <cell r="AU5342">
            <v>0</v>
          </cell>
          <cell r="AV5342" t="str">
            <v>sc</v>
          </cell>
        </row>
        <row r="5343">
          <cell r="AP5343">
            <v>167275</v>
          </cell>
          <cell r="AQ5343">
            <v>11009983</v>
          </cell>
          <cell r="AR5343">
            <v>11</v>
          </cell>
          <cell r="AS5343">
            <v>41834</v>
          </cell>
          <cell r="AT5343" t="str">
            <v>SD Terminado Construcción FDL SUBA Local  Reporte Servidor Agosto 2015-</v>
          </cell>
          <cell r="AU5343">
            <v>0</v>
          </cell>
          <cell r="AV5343" t="str">
            <v>sc</v>
          </cell>
        </row>
        <row r="5344">
          <cell r="AP5344">
            <v>167276</v>
          </cell>
          <cell r="AQ5344">
            <v>11009976</v>
          </cell>
          <cell r="AR5344">
            <v>11</v>
          </cell>
          <cell r="AS5344">
            <v>41850</v>
          </cell>
          <cell r="AT5344" t="str">
            <v>SD Terminado Mantenimiento Periódico FDL SUBA Local  -</v>
          </cell>
          <cell r="AU5344">
            <v>0</v>
          </cell>
          <cell r="AV5344" t="str">
            <v>sc</v>
          </cell>
        </row>
        <row r="5345">
          <cell r="AP5345">
            <v>167319</v>
          </cell>
          <cell r="AQ5345">
            <v>11010288</v>
          </cell>
          <cell r="AR5345">
            <v>11</v>
          </cell>
          <cell r="AS5345">
            <v>40613</v>
          </cell>
          <cell r="AT5345" t="str">
            <v>UMV-189-2009 Terminado Mantenimiento Periódico UAERMV Circuito Movilidad  -</v>
          </cell>
          <cell r="AU5345">
            <v>0</v>
          </cell>
          <cell r="AV5345" t="str">
            <v>sc</v>
          </cell>
        </row>
        <row r="5346">
          <cell r="AP5346">
            <v>167389</v>
          </cell>
          <cell r="AQ5346">
            <v>11009471</v>
          </cell>
          <cell r="AR5346">
            <v>11</v>
          </cell>
          <cell r="AS5346">
            <v>40645</v>
          </cell>
          <cell r="AT5346" t="str">
            <v>UMV-189-2009 Terminado Mantenimiento Periódico UAERMV Circuito Movilidad  -</v>
          </cell>
          <cell r="AU5346">
            <v>0</v>
          </cell>
          <cell r="AV5346" t="str">
            <v>sc</v>
          </cell>
        </row>
        <row r="5347">
          <cell r="AP5347">
            <v>167390</v>
          </cell>
          <cell r="AQ5347">
            <v>11009355</v>
          </cell>
          <cell r="AR5347">
            <v>11</v>
          </cell>
          <cell r="AS5347">
            <v>40645</v>
          </cell>
          <cell r="AT5347" t="str">
            <v>UMV-189-2009 Terminado Mantenimiento Periódico UAERMV Circuito Movilidad  -</v>
          </cell>
          <cell r="AU5347">
            <v>0</v>
          </cell>
          <cell r="AV5347" t="str">
            <v>sc</v>
          </cell>
        </row>
        <row r="5348">
          <cell r="AP5348">
            <v>167391</v>
          </cell>
          <cell r="AQ5348">
            <v>11009217</v>
          </cell>
          <cell r="AR5348">
            <v>11</v>
          </cell>
          <cell r="AS5348">
            <v>40645</v>
          </cell>
          <cell r="AT5348" t="str">
            <v>UMV-189-2009 Terminado Mantenimiento Periódico UAERMV Circuito Movilidad  -</v>
          </cell>
          <cell r="AU5348">
            <v>0</v>
          </cell>
          <cell r="AV5348" t="str">
            <v>sc</v>
          </cell>
        </row>
        <row r="5349">
          <cell r="AP5349">
            <v>167395</v>
          </cell>
          <cell r="AQ5349">
            <v>11008587</v>
          </cell>
          <cell r="AR5349">
            <v>11</v>
          </cell>
          <cell r="AT5349" t="str">
            <v>SD Terminado Mantenimiento Periódico FDL SUBA Circuito Movilidad  Reporte servidor de mapas agosto 2015-</v>
          </cell>
          <cell r="AU5349">
            <v>0</v>
          </cell>
          <cell r="AV5349" t="str">
            <v>sc</v>
          </cell>
        </row>
        <row r="5350">
          <cell r="AP5350">
            <v>167415</v>
          </cell>
          <cell r="AQ5350">
            <v>11009716</v>
          </cell>
          <cell r="AR5350">
            <v>11</v>
          </cell>
          <cell r="AS5350">
            <v>41519</v>
          </cell>
          <cell r="AT5350" t="str">
            <v>SD Terminado Mantenimiento Periódico UAERMV Circuito Movilidad  -</v>
          </cell>
          <cell r="AU5350">
            <v>0</v>
          </cell>
          <cell r="AV5350" t="str">
            <v>sc</v>
          </cell>
        </row>
        <row r="5351">
          <cell r="AP5351">
            <v>167419</v>
          </cell>
          <cell r="AQ5351">
            <v>11009513</v>
          </cell>
          <cell r="AR5351">
            <v>11</v>
          </cell>
          <cell r="AS5351">
            <v>41029</v>
          </cell>
          <cell r="AT5351" t="str">
            <v>UMV-189-2009 Terminado Mantenimiento Periódico UAERMV Circuito Movilidad  -</v>
          </cell>
          <cell r="AU5351">
            <v>0</v>
          </cell>
          <cell r="AV5351" t="str">
            <v>sc</v>
          </cell>
        </row>
        <row r="5352">
          <cell r="AP5352">
            <v>167421</v>
          </cell>
          <cell r="AQ5352">
            <v>11009332</v>
          </cell>
          <cell r="AR5352">
            <v>11</v>
          </cell>
          <cell r="AS5352">
            <v>42671</v>
          </cell>
          <cell r="AT5352" t="str">
            <v>SD Reservado Mantenimiento Rutinario UAERMV Circuito Movilidad SD -</v>
          </cell>
          <cell r="AU5352">
            <v>0</v>
          </cell>
          <cell r="AV5352" t="str">
            <v>sc</v>
          </cell>
        </row>
        <row r="5353">
          <cell r="AP5353">
            <v>167422</v>
          </cell>
          <cell r="AQ5353">
            <v>11009281</v>
          </cell>
          <cell r="AR5353">
            <v>11</v>
          </cell>
          <cell r="AS5353">
            <v>42671</v>
          </cell>
          <cell r="AT5353" t="str">
            <v>SD Reservado Parcheo UAERMV Circuito Movilidad SD -</v>
          </cell>
          <cell r="AU5353">
            <v>0</v>
          </cell>
          <cell r="AV5353" t="str">
            <v>sc</v>
          </cell>
        </row>
        <row r="5354">
          <cell r="AP5354">
            <v>167423</v>
          </cell>
          <cell r="AQ5354">
            <v>11009200</v>
          </cell>
          <cell r="AR5354">
            <v>11</v>
          </cell>
          <cell r="AS5354">
            <v>42671</v>
          </cell>
          <cell r="AT5354" t="str">
            <v>SD Reservado Parcheo UAERMV Circuito Movilidad SD -</v>
          </cell>
          <cell r="AU5354">
            <v>0</v>
          </cell>
          <cell r="AV5354" t="str">
            <v>sc</v>
          </cell>
        </row>
        <row r="5355">
          <cell r="AP5355">
            <v>167424</v>
          </cell>
          <cell r="AQ5355">
            <v>11009072</v>
          </cell>
          <cell r="AR5355">
            <v>11</v>
          </cell>
          <cell r="AS5355">
            <v>42671</v>
          </cell>
          <cell r="AT5355" t="str">
            <v>SD Reservado Mantenimiento Rutinario UAERMV Circuito Movilidad SD -</v>
          </cell>
          <cell r="AU5355">
            <v>0</v>
          </cell>
          <cell r="AV5355" t="str">
            <v>sc</v>
          </cell>
        </row>
        <row r="5356">
          <cell r="AP5356">
            <v>167432</v>
          </cell>
          <cell r="AQ5356">
            <v>11010287</v>
          </cell>
          <cell r="AR5356">
            <v>11</v>
          </cell>
          <cell r="AS5356">
            <v>42313</v>
          </cell>
          <cell r="AT5356" t="str">
            <v>CONV-009-2011 Terminado Acciones de Movilidad IDU Local  -</v>
          </cell>
          <cell r="AU5356">
            <v>0</v>
          </cell>
          <cell r="AV5356" t="str">
            <v>sc</v>
          </cell>
        </row>
        <row r="5357">
          <cell r="AP5357">
            <v>167433</v>
          </cell>
          <cell r="AQ5357">
            <v>11010265</v>
          </cell>
          <cell r="AR5357">
            <v>11</v>
          </cell>
          <cell r="AS5357">
            <v>40737</v>
          </cell>
          <cell r="AT5357" t="str">
            <v>UMV-189-2009 Terminado Mantenimiento Periódico UAERMV Local  -</v>
          </cell>
          <cell r="AU5357">
            <v>0</v>
          </cell>
          <cell r="AV5357" t="str">
            <v>sc</v>
          </cell>
        </row>
        <row r="5358">
          <cell r="AP5358">
            <v>167480</v>
          </cell>
          <cell r="AQ5358">
            <v>11009472</v>
          </cell>
          <cell r="AR5358">
            <v>11</v>
          </cell>
          <cell r="AS5358">
            <v>40613</v>
          </cell>
          <cell r="AT5358" t="str">
            <v>UMV-189-2009 Terminado Mantenimiento Periódico UAERMV Local  -</v>
          </cell>
          <cell r="AU5358">
            <v>0</v>
          </cell>
          <cell r="AV5358" t="str">
            <v>sc</v>
          </cell>
        </row>
        <row r="5359">
          <cell r="AP5359">
            <v>167481</v>
          </cell>
          <cell r="AQ5359">
            <v>11009466</v>
          </cell>
          <cell r="AR5359">
            <v>11</v>
          </cell>
          <cell r="AS5359">
            <v>40613</v>
          </cell>
          <cell r="AT5359" t="str">
            <v>UMV-189-2009 Terminado Mantenimiento Periódico UAERMV Local  -</v>
          </cell>
          <cell r="AU5359">
            <v>0</v>
          </cell>
          <cell r="AV5359" t="str">
            <v>sc</v>
          </cell>
        </row>
        <row r="5360">
          <cell r="AP5360">
            <v>167496</v>
          </cell>
          <cell r="AQ5360">
            <v>11009386</v>
          </cell>
          <cell r="AR5360">
            <v>11</v>
          </cell>
          <cell r="AS5360">
            <v>42313</v>
          </cell>
          <cell r="AT5360" t="str">
            <v>IDU-55-2012 Terminado Acciones de Movilidad IDU Arterial  -</v>
          </cell>
          <cell r="AU5360">
            <v>0</v>
          </cell>
          <cell r="AV5360" t="str">
            <v>sc</v>
          </cell>
        </row>
        <row r="5361">
          <cell r="AP5361">
            <v>167499</v>
          </cell>
          <cell r="AQ5361">
            <v>11009356</v>
          </cell>
          <cell r="AR5361">
            <v>11</v>
          </cell>
          <cell r="AS5361">
            <v>42313</v>
          </cell>
          <cell r="AT5361" t="str">
            <v>IDU-1815-2013 Terminado Acciones de Movilidad IDU Arterial  -</v>
          </cell>
          <cell r="AU5361">
            <v>0</v>
          </cell>
          <cell r="AV5361" t="str">
            <v>sc</v>
          </cell>
        </row>
        <row r="5362">
          <cell r="AP5362">
            <v>167500</v>
          </cell>
          <cell r="AQ5362">
            <v>11009345</v>
          </cell>
          <cell r="AR5362">
            <v>11</v>
          </cell>
          <cell r="AS5362">
            <v>42313</v>
          </cell>
          <cell r="AT5362" t="str">
            <v>IDU-1815-2013 Terminado Acciones de Movilidad IDU Arterial  -</v>
          </cell>
          <cell r="AU5362">
            <v>0</v>
          </cell>
          <cell r="AV5362" t="str">
            <v>sc</v>
          </cell>
        </row>
        <row r="5363">
          <cell r="AP5363">
            <v>167563</v>
          </cell>
          <cell r="AQ5363">
            <v>11010181</v>
          </cell>
          <cell r="AR5363">
            <v>11</v>
          </cell>
          <cell r="AS5363">
            <v>42738</v>
          </cell>
          <cell r="AT5363" t="str">
            <v>FDLS-LP-003-2016 Reservado Conservacion FDL SUBA Circuito Movilidad SD -</v>
          </cell>
          <cell r="AU5363">
            <v>0</v>
          </cell>
          <cell r="AV5363" t="str">
            <v>sc</v>
          </cell>
        </row>
        <row r="5364">
          <cell r="AP5364">
            <v>167564</v>
          </cell>
          <cell r="AQ5364">
            <v>11010149</v>
          </cell>
          <cell r="AR5364">
            <v>11</v>
          </cell>
          <cell r="AS5364">
            <v>42738</v>
          </cell>
          <cell r="AT5364" t="str">
            <v>FDLS-LP-003-2016 Reservado Conservacion FDL SUBA Circuito Movilidad SD -</v>
          </cell>
          <cell r="AU5364">
            <v>0</v>
          </cell>
          <cell r="AV5364" t="str">
            <v>sc</v>
          </cell>
        </row>
        <row r="5365">
          <cell r="AP5365">
            <v>167565</v>
          </cell>
          <cell r="AQ5365">
            <v>11010088</v>
          </cell>
          <cell r="AR5365">
            <v>11</v>
          </cell>
          <cell r="AS5365">
            <v>41834</v>
          </cell>
          <cell r="AT5365" t="str">
            <v>104-2013 Terminado Mantenimiento Periódico FDL SUBA Circuito Movilidad  -</v>
          </cell>
          <cell r="AU5365">
            <v>0</v>
          </cell>
          <cell r="AV5365" t="str">
            <v>sc</v>
          </cell>
        </row>
        <row r="5366">
          <cell r="AP5366">
            <v>167566</v>
          </cell>
          <cell r="AQ5366">
            <v>11010031</v>
          </cell>
          <cell r="AR5366">
            <v>11</v>
          </cell>
          <cell r="AS5366">
            <v>40598</v>
          </cell>
          <cell r="AT5366" t="str">
            <v>UMV-188-2009 Terminado Mantenimiento Periódico UAERMV Circuito Movilidad  -</v>
          </cell>
          <cell r="AU5366">
            <v>0</v>
          </cell>
          <cell r="AV5366" t="str">
            <v>sc</v>
          </cell>
        </row>
        <row r="5367">
          <cell r="AP5367">
            <v>167567</v>
          </cell>
          <cell r="AQ5367">
            <v>11009977</v>
          </cell>
          <cell r="AR5367">
            <v>11</v>
          </cell>
          <cell r="AS5367">
            <v>41834</v>
          </cell>
          <cell r="AT5367" t="str">
            <v>104-2013 Terminado Mantenimiento Periódico FDL SUBA Circuito Movilidad  -</v>
          </cell>
          <cell r="AU5367">
            <v>0</v>
          </cell>
          <cell r="AV5367" t="str">
            <v>sc</v>
          </cell>
        </row>
        <row r="5368">
          <cell r="AP5368">
            <v>167568</v>
          </cell>
          <cell r="AQ5368">
            <v>11009877</v>
          </cell>
          <cell r="AR5368">
            <v>11</v>
          </cell>
          <cell r="AS5368">
            <v>40598</v>
          </cell>
          <cell r="AT5368" t="str">
            <v>UMV-188-2009 Terminado Mantenimiento Periódico UAERMV Circuito Movilidad  -</v>
          </cell>
          <cell r="AU5368">
            <v>0</v>
          </cell>
          <cell r="AV5368" t="str">
            <v>sc</v>
          </cell>
        </row>
        <row r="5369">
          <cell r="AP5369">
            <v>167569</v>
          </cell>
          <cell r="AQ5369">
            <v>11009755</v>
          </cell>
          <cell r="AR5369">
            <v>11</v>
          </cell>
          <cell r="AS5369">
            <v>41834</v>
          </cell>
          <cell r="AT5369" t="str">
            <v>104-2013 Terminado Mantenimiento Periódico FDL SUBA Circuito Movilidad  -</v>
          </cell>
          <cell r="AU5369">
            <v>0</v>
          </cell>
          <cell r="AV5369" t="str">
            <v>sc</v>
          </cell>
        </row>
        <row r="5370">
          <cell r="AP5370">
            <v>167611</v>
          </cell>
          <cell r="AQ5370">
            <v>11008923</v>
          </cell>
          <cell r="AR5370">
            <v>11</v>
          </cell>
          <cell r="AS5370">
            <v>41817</v>
          </cell>
          <cell r="AT5370" t="str">
            <v>SD Terminado Mantenimiento Periódico UAERMV Local  -</v>
          </cell>
          <cell r="AU5370">
            <v>0</v>
          </cell>
          <cell r="AV5370" t="str">
            <v>sc</v>
          </cell>
        </row>
        <row r="5371">
          <cell r="AP5371">
            <v>167612</v>
          </cell>
          <cell r="AQ5371">
            <v>11008878</v>
          </cell>
          <cell r="AR5371">
            <v>11</v>
          </cell>
          <cell r="AS5371">
            <v>41817</v>
          </cell>
          <cell r="AT5371" t="str">
            <v>SD Terminado Mantenimiento Periódico UAERMV Local  -</v>
          </cell>
          <cell r="AU5371">
            <v>0</v>
          </cell>
          <cell r="AV5371" t="str">
            <v>sc</v>
          </cell>
        </row>
        <row r="5372">
          <cell r="AP5372">
            <v>167627</v>
          </cell>
          <cell r="AQ5372">
            <v>11008777</v>
          </cell>
          <cell r="AR5372">
            <v>11</v>
          </cell>
          <cell r="AS5372">
            <v>41850</v>
          </cell>
          <cell r="AT5372" t="str">
            <v>142-2013 Terminado Construcción FDL SUBA Circuito Movilidad  Reporte Servidor Agosto 2015-</v>
          </cell>
          <cell r="AU5372">
            <v>0</v>
          </cell>
          <cell r="AV5372" t="str">
            <v>sc</v>
          </cell>
        </row>
        <row r="5373">
          <cell r="AP5373">
            <v>167629</v>
          </cell>
          <cell r="AQ5373">
            <v>11008648</v>
          </cell>
          <cell r="AR5373">
            <v>11</v>
          </cell>
          <cell r="AS5373">
            <v>41850</v>
          </cell>
          <cell r="AT5373" t="str">
            <v>142-2013 Terminado Construcción FDL SUBA Circuito Movilidad  Reporte Servidor Agosto 2015-</v>
          </cell>
          <cell r="AU5373">
            <v>0</v>
          </cell>
          <cell r="AV5373" t="str">
            <v>sc</v>
          </cell>
        </row>
        <row r="5374">
          <cell r="AP5374">
            <v>167646</v>
          </cell>
          <cell r="AQ5374">
            <v>11009145</v>
          </cell>
          <cell r="AR5374">
            <v>11</v>
          </cell>
          <cell r="AT5374" t="str">
            <v>SD Terminado Reconstrucción FDL SUBA Local  Reporte servidor de mapas agosto 2015-</v>
          </cell>
          <cell r="AU5374">
            <v>0</v>
          </cell>
          <cell r="AV5374" t="str">
            <v>sc</v>
          </cell>
        </row>
        <row r="5375">
          <cell r="AP5375">
            <v>167647</v>
          </cell>
          <cell r="AQ5375">
            <v>11008839</v>
          </cell>
          <cell r="AR5375">
            <v>11</v>
          </cell>
          <cell r="AT5375" t="str">
            <v>142-2013 Terminado Construcción FDL SUBA Local  Reporte servidor de mapas agosto 2015-</v>
          </cell>
          <cell r="AU5375">
            <v>0</v>
          </cell>
          <cell r="AV5375" t="str">
            <v>sc</v>
          </cell>
        </row>
        <row r="5376">
          <cell r="AP5376">
            <v>167648</v>
          </cell>
          <cell r="AQ5376">
            <v>11008742</v>
          </cell>
          <cell r="AR5376">
            <v>11</v>
          </cell>
          <cell r="AS5376">
            <v>41850</v>
          </cell>
          <cell r="AT5376" t="str">
            <v>142-2013 Terminado Construcción FDL SUBA Local  Reporte Servidor Agosto 2015-</v>
          </cell>
          <cell r="AU5376">
            <v>0</v>
          </cell>
          <cell r="AV5376" t="str">
            <v>sc</v>
          </cell>
        </row>
        <row r="5377">
          <cell r="AP5377">
            <v>167649</v>
          </cell>
          <cell r="AQ5377">
            <v>11008595</v>
          </cell>
          <cell r="AR5377">
            <v>11</v>
          </cell>
          <cell r="AT5377" t="str">
            <v>SD Terminado Mantenimiento Periódico FDL SUBA Local  Reporte servidor de mapas agosto 2015-</v>
          </cell>
          <cell r="AU5377">
            <v>0</v>
          </cell>
          <cell r="AV5377" t="str">
            <v>sc</v>
          </cell>
        </row>
        <row r="5378">
          <cell r="AP5378">
            <v>167650</v>
          </cell>
          <cell r="AQ5378">
            <v>11008451</v>
          </cell>
          <cell r="AR5378">
            <v>11</v>
          </cell>
          <cell r="AS5378">
            <v>42671</v>
          </cell>
          <cell r="AT5378" t="str">
            <v>SD Reservado Parcheo UAERMV Local SD -</v>
          </cell>
          <cell r="AU5378">
            <v>0</v>
          </cell>
          <cell r="AV5378" t="str">
            <v>sc</v>
          </cell>
        </row>
        <row r="5379">
          <cell r="AP5379">
            <v>167687</v>
          </cell>
          <cell r="AQ5379">
            <v>11010246</v>
          </cell>
          <cell r="AR5379">
            <v>11</v>
          </cell>
          <cell r="AS5379">
            <v>42313</v>
          </cell>
          <cell r="AT5379" t="str">
            <v>IDU-69-2008 Terminado Acciones de Movilidad IDU Arterial  -</v>
          </cell>
          <cell r="AU5379">
            <v>0</v>
          </cell>
          <cell r="AV5379" t="str">
            <v>sc</v>
          </cell>
        </row>
        <row r="5380">
          <cell r="AP5380">
            <v>167688</v>
          </cell>
          <cell r="AQ5380">
            <v>11010246</v>
          </cell>
          <cell r="AR5380">
            <v>11</v>
          </cell>
          <cell r="AS5380">
            <v>42313</v>
          </cell>
          <cell r="AT5380" t="str">
            <v>IDU-1815-2013 Terminado Acciones de Movilidad IDU Arterial  -</v>
          </cell>
          <cell r="AU5380">
            <v>0</v>
          </cell>
          <cell r="AV5380" t="str">
            <v>sc</v>
          </cell>
        </row>
        <row r="5381">
          <cell r="AP5381">
            <v>167689</v>
          </cell>
          <cell r="AQ5381">
            <v>11010091</v>
          </cell>
          <cell r="AR5381">
            <v>11</v>
          </cell>
          <cell r="AS5381">
            <v>42313</v>
          </cell>
          <cell r="AT5381" t="str">
            <v>IDU-69-2008 Terminado Acciones de Movilidad IDU Arterial  -</v>
          </cell>
          <cell r="AU5381">
            <v>0</v>
          </cell>
          <cell r="AV5381" t="str">
            <v>sc</v>
          </cell>
        </row>
        <row r="5382">
          <cell r="AP5382">
            <v>167690</v>
          </cell>
          <cell r="AQ5382">
            <v>11010091</v>
          </cell>
          <cell r="AR5382">
            <v>11</v>
          </cell>
          <cell r="AS5382">
            <v>42313</v>
          </cell>
          <cell r="AT5382" t="str">
            <v>IDU-69-2008 Terminado Acciones de Movilidad IDU Arterial  -</v>
          </cell>
          <cell r="AU5382">
            <v>0</v>
          </cell>
          <cell r="AV5382" t="str">
            <v>sc</v>
          </cell>
        </row>
        <row r="5383">
          <cell r="AP5383">
            <v>167700</v>
          </cell>
          <cell r="AQ5383">
            <v>11009694</v>
          </cell>
          <cell r="AR5383">
            <v>11</v>
          </cell>
          <cell r="AS5383">
            <v>42313</v>
          </cell>
          <cell r="AT5383" t="str">
            <v>IDU-1815-2013 Terminado Acciones de Movilidad IDU Arterial  -</v>
          </cell>
          <cell r="AU5383">
            <v>0</v>
          </cell>
          <cell r="AV5383" t="str">
            <v>sc</v>
          </cell>
        </row>
        <row r="5384">
          <cell r="AP5384">
            <v>167701</v>
          </cell>
          <cell r="AQ5384">
            <v>11009580</v>
          </cell>
          <cell r="AR5384">
            <v>11</v>
          </cell>
          <cell r="AS5384">
            <v>42313</v>
          </cell>
          <cell r="AT5384" t="str">
            <v>IDU-69-2008 Terminado Acciones de Movilidad IDU Arterial  -</v>
          </cell>
          <cell r="AU5384">
            <v>0</v>
          </cell>
          <cell r="AV5384" t="str">
            <v>sc</v>
          </cell>
        </row>
        <row r="5385">
          <cell r="AP5385">
            <v>167702</v>
          </cell>
          <cell r="AQ5385">
            <v>11009580</v>
          </cell>
          <cell r="AR5385">
            <v>11</v>
          </cell>
          <cell r="AS5385">
            <v>42313</v>
          </cell>
          <cell r="AT5385" t="str">
            <v>IDU-1815-2013 Terminado Acciones de Movilidad IDU Arterial  -</v>
          </cell>
          <cell r="AU5385">
            <v>0</v>
          </cell>
          <cell r="AV5385" t="str">
            <v>sc</v>
          </cell>
        </row>
        <row r="5386">
          <cell r="AP5386">
            <v>167946</v>
          </cell>
          <cell r="AQ5386">
            <v>11009511</v>
          </cell>
          <cell r="AR5386">
            <v>11</v>
          </cell>
          <cell r="AS5386">
            <v>42313</v>
          </cell>
          <cell r="AT5386" t="str">
            <v>IDU-1815-2013 Terminado Acciones de Movilidad IDU Arterial  -</v>
          </cell>
          <cell r="AU5386">
            <v>0</v>
          </cell>
          <cell r="AV5386" t="str">
            <v>sc</v>
          </cell>
        </row>
        <row r="5387">
          <cell r="AP5387">
            <v>167948</v>
          </cell>
          <cell r="AQ5387">
            <v>11009425</v>
          </cell>
          <cell r="AR5387">
            <v>11</v>
          </cell>
          <cell r="AS5387">
            <v>42313</v>
          </cell>
          <cell r="AT5387" t="str">
            <v>IDU-1815-2013 Terminado Acciones de Movilidad IDU Arterial  -</v>
          </cell>
          <cell r="AU5387">
            <v>0</v>
          </cell>
          <cell r="AV5387" t="str">
            <v>sc</v>
          </cell>
        </row>
        <row r="5388">
          <cell r="AP5388">
            <v>167952</v>
          </cell>
          <cell r="AQ5388">
            <v>11009280</v>
          </cell>
          <cell r="AR5388">
            <v>11</v>
          </cell>
          <cell r="AS5388">
            <v>42313</v>
          </cell>
          <cell r="AT5388" t="str">
            <v>IDU-1815-2013 Terminado Acciones de Movilidad IDU Arterial  -</v>
          </cell>
          <cell r="AU5388">
            <v>0</v>
          </cell>
          <cell r="AV5388" t="str">
            <v>sc</v>
          </cell>
        </row>
        <row r="5389">
          <cell r="AP5389">
            <v>167960</v>
          </cell>
          <cell r="AQ5389">
            <v>11008767</v>
          </cell>
          <cell r="AR5389">
            <v>11</v>
          </cell>
          <cell r="AS5389">
            <v>42313</v>
          </cell>
          <cell r="AT5389" t="str">
            <v>IDU-1815-2013 Terminado Acciones de Movilidad IDU Arterial  -</v>
          </cell>
          <cell r="AU5389">
            <v>0</v>
          </cell>
          <cell r="AV5389" t="str">
            <v>sc</v>
          </cell>
        </row>
        <row r="5390">
          <cell r="AP5390">
            <v>168140</v>
          </cell>
          <cell r="AQ5390">
            <v>11008233</v>
          </cell>
          <cell r="AR5390">
            <v>11</v>
          </cell>
          <cell r="AS5390">
            <v>42313</v>
          </cell>
          <cell r="AT5390" t="str">
            <v>IDU-1815-2013 Terminado Acciones de Movilidad IDU Arterial  -</v>
          </cell>
          <cell r="AU5390">
            <v>0</v>
          </cell>
          <cell r="AV5390" t="str">
            <v>sc</v>
          </cell>
        </row>
        <row r="5391">
          <cell r="AP5391">
            <v>168146</v>
          </cell>
          <cell r="AQ5391">
            <v>11007936</v>
          </cell>
          <cell r="AR5391">
            <v>11</v>
          </cell>
          <cell r="AS5391">
            <v>42313</v>
          </cell>
          <cell r="AT5391" t="str">
            <v>IDU-1815-2013 Terminado Acciones de Movilidad IDU Arterial  -</v>
          </cell>
          <cell r="AU5391">
            <v>0</v>
          </cell>
          <cell r="AV5391" t="str">
            <v>sc</v>
          </cell>
        </row>
        <row r="5392">
          <cell r="AP5392">
            <v>168149</v>
          </cell>
          <cell r="AQ5392">
            <v>11007712</v>
          </cell>
          <cell r="AR5392">
            <v>11</v>
          </cell>
          <cell r="AS5392">
            <v>42313</v>
          </cell>
          <cell r="AT5392" t="str">
            <v>IDU-69-2008 Terminado Acciones de Movilidad IDU Arterial  -</v>
          </cell>
          <cell r="AU5392">
            <v>0</v>
          </cell>
          <cell r="AV5392" t="str">
            <v>sc</v>
          </cell>
        </row>
        <row r="5393">
          <cell r="AP5393">
            <v>168150</v>
          </cell>
          <cell r="AQ5393">
            <v>11007712</v>
          </cell>
          <cell r="AR5393">
            <v>11</v>
          </cell>
          <cell r="AS5393">
            <v>42313</v>
          </cell>
          <cell r="AT5393" t="str">
            <v>IDU-1815-2013 Terminado Acciones de Movilidad IDU Arterial  -</v>
          </cell>
          <cell r="AU5393">
            <v>0</v>
          </cell>
          <cell r="AV5393" t="str">
            <v>sc</v>
          </cell>
        </row>
        <row r="5394">
          <cell r="AP5394">
            <v>168273</v>
          </cell>
          <cell r="AQ5394">
            <v>11011402</v>
          </cell>
          <cell r="AR5394">
            <v>11</v>
          </cell>
          <cell r="AS5394">
            <v>42313</v>
          </cell>
          <cell r="AT5394" t="str">
            <v>IDU-55-2012 Terminado Acciones de Movilidad IDU Circuito Movilidad  -</v>
          </cell>
          <cell r="AU5394">
            <v>0</v>
          </cell>
          <cell r="AV5394" t="str">
            <v>sc</v>
          </cell>
        </row>
        <row r="5395">
          <cell r="AP5395">
            <v>168397</v>
          </cell>
          <cell r="AQ5395">
            <v>11011202</v>
          </cell>
          <cell r="AR5395">
            <v>11</v>
          </cell>
          <cell r="AS5395">
            <v>40737</v>
          </cell>
          <cell r="AT5395" t="str">
            <v>UMV-189-2009 Terminado Mantenimiento Periódico UAERMV Circuito Movilidad  -</v>
          </cell>
          <cell r="AU5395">
            <v>0</v>
          </cell>
          <cell r="AV5395" t="str">
            <v>SITP Viable</v>
          </cell>
        </row>
        <row r="5396">
          <cell r="AP5396">
            <v>168449</v>
          </cell>
          <cell r="AQ5396">
            <v>11011207</v>
          </cell>
          <cell r="AR5396">
            <v>11</v>
          </cell>
          <cell r="AS5396">
            <v>41834</v>
          </cell>
          <cell r="AT5396" t="str">
            <v>SD Terminado Mantenimiento Periódico FDL SUBA Local  -</v>
          </cell>
          <cell r="AU5396">
            <v>0</v>
          </cell>
          <cell r="AV5396" t="str">
            <v>sc</v>
          </cell>
        </row>
        <row r="5397">
          <cell r="AP5397">
            <v>168450</v>
          </cell>
          <cell r="AQ5397">
            <v>11011138</v>
          </cell>
          <cell r="AR5397">
            <v>11</v>
          </cell>
          <cell r="AS5397">
            <v>41834</v>
          </cell>
          <cell r="AT5397" t="str">
            <v>SD Terminado Mantenimiento Periódico FDL SUBA Local  Reporte Servidor Agosto 2015-</v>
          </cell>
          <cell r="AU5397">
            <v>0</v>
          </cell>
          <cell r="AV5397" t="str">
            <v>sc</v>
          </cell>
        </row>
        <row r="5398">
          <cell r="AP5398">
            <v>168451</v>
          </cell>
          <cell r="AQ5398">
            <v>11011063</v>
          </cell>
          <cell r="AR5398">
            <v>11</v>
          </cell>
          <cell r="AS5398">
            <v>41834</v>
          </cell>
          <cell r="AT5398" t="str">
            <v>SD Terminado Rehabilitación FDL SUBA Local  Reporte Servidor Agosto 2015-</v>
          </cell>
          <cell r="AU5398">
            <v>0</v>
          </cell>
          <cell r="AV5398" t="str">
            <v>sc</v>
          </cell>
        </row>
        <row r="5399">
          <cell r="AP5399">
            <v>168966</v>
          </cell>
          <cell r="AQ5399">
            <v>11006547</v>
          </cell>
          <cell r="AR5399">
            <v>11</v>
          </cell>
          <cell r="AS5399">
            <v>41837</v>
          </cell>
          <cell r="AT5399" t="str">
            <v>SD Reservado Rehabilitación FDL SUBA Circuito Movilidad  No reservado en el IDU-</v>
          </cell>
          <cell r="AU5399">
            <v>0</v>
          </cell>
          <cell r="AV5399" t="str">
            <v>sc</v>
          </cell>
        </row>
        <row r="5400">
          <cell r="AP5400">
            <v>168967</v>
          </cell>
          <cell r="AQ5400">
            <v>11006394</v>
          </cell>
          <cell r="AR5400">
            <v>11</v>
          </cell>
          <cell r="AS5400">
            <v>41837</v>
          </cell>
          <cell r="AT5400" t="str">
            <v>92-2014 Reservado Rehabilitación FDL SUBA Circuito Movilidad  No reservado en el IDU-</v>
          </cell>
          <cell r="AU5400">
            <v>0</v>
          </cell>
          <cell r="AV5400" t="str">
            <v>sc</v>
          </cell>
        </row>
        <row r="5401">
          <cell r="AP5401">
            <v>169001</v>
          </cell>
          <cell r="AQ5401">
            <v>11006214</v>
          </cell>
          <cell r="AR5401">
            <v>11</v>
          </cell>
          <cell r="AS5401">
            <v>42768</v>
          </cell>
          <cell r="AT5401" t="str">
            <v>SD Reservado Acciones de Movilidad UAERMV Circuito Movilidad Salvando Vidas -</v>
          </cell>
          <cell r="AU5401">
            <v>0</v>
          </cell>
          <cell r="AV5401" t="str">
            <v>SITP Viable</v>
          </cell>
        </row>
        <row r="5402">
          <cell r="AP5402">
            <v>169002</v>
          </cell>
          <cell r="AQ5402">
            <v>11006167</v>
          </cell>
          <cell r="AR5402">
            <v>11</v>
          </cell>
          <cell r="AS5402">
            <v>42768</v>
          </cell>
          <cell r="AT5402" t="str">
            <v>SD Reservado Acciones de Movilidad UAERMV Circuito Movilidad Salvando Vidas -</v>
          </cell>
          <cell r="AU5402">
            <v>0</v>
          </cell>
          <cell r="AV5402" t="str">
            <v>SITP Viable</v>
          </cell>
        </row>
        <row r="5403">
          <cell r="AP5403">
            <v>169003</v>
          </cell>
          <cell r="AQ5403">
            <v>11006167</v>
          </cell>
          <cell r="AR5403">
            <v>11</v>
          </cell>
          <cell r="AS5403">
            <v>42768</v>
          </cell>
          <cell r="AT5403" t="str">
            <v>SD Reservado Acciones de Movilidad UAERMV Circuito Movilidad Salvando Vidas -</v>
          </cell>
          <cell r="AU5403">
            <v>0</v>
          </cell>
          <cell r="AV5403" t="str">
            <v>SITP Viable</v>
          </cell>
        </row>
        <row r="5404">
          <cell r="AP5404">
            <v>169004</v>
          </cell>
          <cell r="AQ5404">
            <v>11006146</v>
          </cell>
          <cell r="AR5404">
            <v>11</v>
          </cell>
          <cell r="AS5404">
            <v>42768</v>
          </cell>
          <cell r="AT5404" t="str">
            <v>SD Reservado Acciones de Movilidad UAERMV Circuito Movilidad Salvando Vidas -</v>
          </cell>
          <cell r="AU5404">
            <v>0</v>
          </cell>
          <cell r="AV5404" t="str">
            <v>SITP Viable</v>
          </cell>
        </row>
        <row r="5405">
          <cell r="AP5405">
            <v>169005</v>
          </cell>
          <cell r="AQ5405">
            <v>11006146</v>
          </cell>
          <cell r="AR5405">
            <v>11</v>
          </cell>
          <cell r="AS5405">
            <v>42768</v>
          </cell>
          <cell r="AT5405" t="str">
            <v>SD Reservado Acciones de Movilidad UAERMV Circuito Movilidad Salvando Vidas -</v>
          </cell>
          <cell r="AU5405">
            <v>0</v>
          </cell>
          <cell r="AV5405" t="str">
            <v>SITP Viable</v>
          </cell>
        </row>
        <row r="5406">
          <cell r="AP5406">
            <v>169006</v>
          </cell>
          <cell r="AQ5406">
            <v>11006095</v>
          </cell>
          <cell r="AR5406">
            <v>11</v>
          </cell>
          <cell r="AS5406">
            <v>42768</v>
          </cell>
          <cell r="AT5406" t="str">
            <v>SD Reservado Acciones de Movilidad UAERMV Circuito Movilidad Salvando Vidas -</v>
          </cell>
          <cell r="AU5406">
            <v>0</v>
          </cell>
          <cell r="AV5406" t="str">
            <v>SITP Viable</v>
          </cell>
        </row>
        <row r="5407">
          <cell r="AP5407">
            <v>169007</v>
          </cell>
          <cell r="AQ5407">
            <v>11006095</v>
          </cell>
          <cell r="AR5407">
            <v>11</v>
          </cell>
          <cell r="AS5407">
            <v>42768</v>
          </cell>
          <cell r="AT5407" t="str">
            <v>SD Reservado Acciones de Movilidad UAERMV Circuito Movilidad Salvando Vidas -</v>
          </cell>
          <cell r="AU5407">
            <v>0</v>
          </cell>
          <cell r="AV5407" t="str">
            <v>SITP Viable</v>
          </cell>
        </row>
        <row r="5408">
          <cell r="AP5408">
            <v>169012</v>
          </cell>
          <cell r="AQ5408">
            <v>11006094</v>
          </cell>
          <cell r="AR5408">
            <v>11</v>
          </cell>
          <cell r="AS5408">
            <v>42768</v>
          </cell>
          <cell r="AT5408" t="str">
            <v>SD Reservado Acciones de Movilidad UAERMV Circuito Movilidad Salvando Vidas -</v>
          </cell>
          <cell r="AU5408">
            <v>0</v>
          </cell>
          <cell r="AV5408" t="str">
            <v>sc</v>
          </cell>
        </row>
        <row r="5409">
          <cell r="AP5409">
            <v>169013</v>
          </cell>
          <cell r="AQ5409">
            <v>11005689</v>
          </cell>
          <cell r="AR5409">
            <v>11</v>
          </cell>
          <cell r="AS5409">
            <v>42342</v>
          </cell>
          <cell r="AT5409" t="str">
            <v>IDU-32-2011 Terminado Construcción IDU Circuito Movilidad  -</v>
          </cell>
          <cell r="AU5409">
            <v>0</v>
          </cell>
          <cell r="AV5409" t="str">
            <v>sc</v>
          </cell>
        </row>
        <row r="5410">
          <cell r="AP5410">
            <v>169017</v>
          </cell>
          <cell r="AQ5410">
            <v>11005464</v>
          </cell>
          <cell r="AR5410">
            <v>11</v>
          </cell>
          <cell r="AS5410">
            <v>42342</v>
          </cell>
          <cell r="AT5410" t="str">
            <v>IDU-32-2011 Terminado Construcción IDU Arterial  -Anden 1-3 Cicloruta 2 Calzada 4 Puente 5-POLIZA ESTABILIDAD ACTIVA</v>
          </cell>
          <cell r="AU5410">
            <v>43808</v>
          </cell>
          <cell r="AV5410" t="str">
            <v>sc</v>
          </cell>
        </row>
        <row r="5411">
          <cell r="AP5411">
            <v>169031</v>
          </cell>
          <cell r="AQ5411">
            <v>11007600</v>
          </cell>
          <cell r="AR5411">
            <v>11</v>
          </cell>
          <cell r="AS5411">
            <v>42313</v>
          </cell>
          <cell r="AT5411" t="str">
            <v>IDU-69-2008 Terminado Acciones de Movilidad IDU Arterial  -</v>
          </cell>
          <cell r="AU5411">
            <v>0</v>
          </cell>
          <cell r="AV5411" t="str">
            <v>sc</v>
          </cell>
        </row>
        <row r="5412">
          <cell r="AP5412">
            <v>169032</v>
          </cell>
          <cell r="AQ5412">
            <v>11007600</v>
          </cell>
          <cell r="AR5412">
            <v>11</v>
          </cell>
          <cell r="AS5412">
            <v>42313</v>
          </cell>
          <cell r="AT5412" t="str">
            <v>IDU-1815-2013 Terminado Acciones de Movilidad IDU Arterial  -</v>
          </cell>
          <cell r="AU5412">
            <v>0</v>
          </cell>
          <cell r="AV5412" t="str">
            <v>sc</v>
          </cell>
        </row>
        <row r="5413">
          <cell r="AP5413">
            <v>169035</v>
          </cell>
          <cell r="AQ5413">
            <v>11007054</v>
          </cell>
          <cell r="AR5413">
            <v>11</v>
          </cell>
          <cell r="AS5413">
            <v>42313</v>
          </cell>
          <cell r="AT5413" t="str">
            <v>IDU-1815-2013 Terminado Acciones de Movilidad IDU Arterial  -</v>
          </cell>
          <cell r="AU5413">
            <v>0</v>
          </cell>
          <cell r="AV5413" t="str">
            <v>sc</v>
          </cell>
        </row>
        <row r="5414">
          <cell r="AP5414">
            <v>169079</v>
          </cell>
          <cell r="AQ5414">
            <v>11002474</v>
          </cell>
          <cell r="AR5414">
            <v>11</v>
          </cell>
          <cell r="AS5414">
            <v>42474</v>
          </cell>
          <cell r="AT5414" t="str">
            <v>IDU-1794-2015 Terminado Mantenimiento Periódico IDU Circuito Movilidad BRIGADA FASE II - SITP Y TRONCALES -</v>
          </cell>
          <cell r="AU5414">
            <v>0</v>
          </cell>
          <cell r="AV5414" t="str">
            <v>SITP IDU-1794-2015 MP</v>
          </cell>
        </row>
        <row r="5415">
          <cell r="AP5415">
            <v>169080</v>
          </cell>
          <cell r="AQ5415">
            <v>11002436</v>
          </cell>
          <cell r="AR5415">
            <v>11</v>
          </cell>
          <cell r="AS5415">
            <v>42474</v>
          </cell>
          <cell r="AT5415" t="str">
            <v>IDU-1794-2015 Terminado Mantenimiento Periódico IDU Circuito Movilidad BRIGADA FASE II - SITP Y TRONCALES -</v>
          </cell>
          <cell r="AU5415">
            <v>0</v>
          </cell>
          <cell r="AV5415" t="str">
            <v>SITP IDU-1794-2015 MP</v>
          </cell>
        </row>
        <row r="5416">
          <cell r="AP5416">
            <v>169081</v>
          </cell>
          <cell r="AQ5416">
            <v>11002423</v>
          </cell>
          <cell r="AR5416">
            <v>11</v>
          </cell>
          <cell r="AS5416">
            <v>42474</v>
          </cell>
          <cell r="AT5416" t="str">
            <v>IDU-1794-2015 Terminado Mantenimiento Periódico IDU Circuito Movilidad BRIGADA FASE II - SITP Y TRONCALES -</v>
          </cell>
          <cell r="AU5416">
            <v>0</v>
          </cell>
          <cell r="AV5416" t="str">
            <v>SITP IDU-1794-2015 MP</v>
          </cell>
        </row>
        <row r="5417">
          <cell r="AP5417">
            <v>169082</v>
          </cell>
          <cell r="AQ5417">
            <v>11002378</v>
          </cell>
          <cell r="AR5417">
            <v>11</v>
          </cell>
          <cell r="AS5417">
            <v>41834</v>
          </cell>
          <cell r="AT5417" t="str">
            <v>104-2013 Terminado Estudios y diseños FDL SUBA Circuito Movilidad  -</v>
          </cell>
          <cell r="AU5417">
            <v>0</v>
          </cell>
          <cell r="AV5417" t="str">
            <v>SITP E&amp;D FDL</v>
          </cell>
        </row>
        <row r="5418">
          <cell r="AP5418">
            <v>169083</v>
          </cell>
          <cell r="AQ5418">
            <v>11002355</v>
          </cell>
          <cell r="AR5418">
            <v>11</v>
          </cell>
          <cell r="AS5418">
            <v>42474</v>
          </cell>
          <cell r="AT5418" t="str">
            <v>IDU-1794-2015 Terminado Mantenimiento Periódico IDU Circuito Movilidad BRIGADA FASE II - SITP Y TRONCALES -</v>
          </cell>
          <cell r="AU5418">
            <v>0</v>
          </cell>
          <cell r="AV5418" t="str">
            <v>SITP IDU-1794-2015 MP</v>
          </cell>
        </row>
        <row r="5419">
          <cell r="AP5419">
            <v>169084</v>
          </cell>
          <cell r="AQ5419">
            <v>11002343</v>
          </cell>
          <cell r="AR5419">
            <v>11</v>
          </cell>
          <cell r="AS5419">
            <v>42474</v>
          </cell>
          <cell r="AT5419" t="str">
            <v>IDU-1794-2015 Terminado Mantenimiento Periódico IDU Circuito Movilidad BRIGADA FASE II - SITP Y TRONCALES -</v>
          </cell>
          <cell r="AU5419">
            <v>0</v>
          </cell>
          <cell r="AV5419" t="str">
            <v>SITP IDU-1794-2015 MP</v>
          </cell>
        </row>
        <row r="5420">
          <cell r="AP5420">
            <v>169085</v>
          </cell>
          <cell r="AQ5420">
            <v>11002327</v>
          </cell>
          <cell r="AR5420">
            <v>11</v>
          </cell>
          <cell r="AS5420">
            <v>42474</v>
          </cell>
          <cell r="AT5420" t="str">
            <v>IDU-1794-2015 Terminado Mantenimiento Periódico IDU Circuito Movilidad BRIGADA FASE II - SITP Y TRONCALES -</v>
          </cell>
          <cell r="AU5420">
            <v>0</v>
          </cell>
          <cell r="AV5420" t="str">
            <v>SITP IDU-1794-2015 MP</v>
          </cell>
        </row>
        <row r="5421">
          <cell r="AP5421">
            <v>169087</v>
          </cell>
          <cell r="AQ5421">
            <v>11011713</v>
          </cell>
          <cell r="AR5421">
            <v>11</v>
          </cell>
          <cell r="AS5421">
            <v>42474</v>
          </cell>
          <cell r="AT5421" t="str">
            <v>IDU-1794-2015 Terminado Mantenimiento Periódico IDU Circuito Movilidad BRIGADA FASE II - SITP Y TRONCALES -</v>
          </cell>
          <cell r="AU5421">
            <v>0</v>
          </cell>
          <cell r="AV5421" t="str">
            <v>SITP IDU-1794-2015 MP</v>
          </cell>
        </row>
        <row r="5422">
          <cell r="AP5422">
            <v>169092</v>
          </cell>
          <cell r="AQ5422">
            <v>11003143</v>
          </cell>
          <cell r="AR5422">
            <v>11</v>
          </cell>
          <cell r="AS5422">
            <v>41837</v>
          </cell>
          <cell r="AT5422" t="str">
            <v>031-2012 Terminado Construcción FDL SUBA Circuito Movilidad  Ponton sobre el Canal Cordoba -</v>
          </cell>
          <cell r="AU5422">
            <v>0</v>
          </cell>
          <cell r="AV5422" t="str">
            <v>SITP Viable</v>
          </cell>
        </row>
        <row r="5423">
          <cell r="AP5423">
            <v>169154</v>
          </cell>
          <cell r="AQ5423">
            <v>11005315</v>
          </cell>
          <cell r="AR5423">
            <v>11</v>
          </cell>
          <cell r="AS5423">
            <v>42342</v>
          </cell>
          <cell r="AT5423" t="str">
            <v>IDU-32-2011 Terminado Construcción IDU Arterial  -Anden 1-3 Cicloruta 2 Calzada 4 Puente 5-POLIZA ESTABILIDAD ACTIVA</v>
          </cell>
          <cell r="AU5423">
            <v>43808</v>
          </cell>
          <cell r="AV5423" t="str">
            <v>sc</v>
          </cell>
        </row>
        <row r="5424">
          <cell r="AP5424">
            <v>169158</v>
          </cell>
          <cell r="AQ5424">
            <v>11004231</v>
          </cell>
          <cell r="AR5424">
            <v>11</v>
          </cell>
          <cell r="AS5424">
            <v>41837</v>
          </cell>
          <cell r="AT5424" t="str">
            <v>031-2012 Terminado Rehabilitación FDL SUBA Local Mejoremos Integralmente Nuestros Barrio  -</v>
          </cell>
          <cell r="AU5424">
            <v>0</v>
          </cell>
          <cell r="AV5424" t="str">
            <v>sc</v>
          </cell>
        </row>
        <row r="5425">
          <cell r="AP5425">
            <v>169168</v>
          </cell>
          <cell r="AQ5425">
            <v>11004650</v>
          </cell>
          <cell r="AR5425">
            <v>11</v>
          </cell>
          <cell r="AS5425">
            <v>41837</v>
          </cell>
          <cell r="AT5425" t="str">
            <v>031-2012 Terminado Construcción FDL SUBA Circuito Movilidad  -</v>
          </cell>
          <cell r="AU5425">
            <v>0</v>
          </cell>
          <cell r="AV5425" t="str">
            <v>CONSTRUCCION POR FDL REPORTE 16/7/2014</v>
          </cell>
        </row>
        <row r="5426">
          <cell r="AP5426">
            <v>169169</v>
          </cell>
          <cell r="AQ5426">
            <v>11004282</v>
          </cell>
          <cell r="AR5426">
            <v>11</v>
          </cell>
          <cell r="AS5426">
            <v>41837</v>
          </cell>
          <cell r="AT5426" t="str">
            <v>031-2012 Terminado Mantenimiento Periódico FDL SUBA Circuito Movilidad  -</v>
          </cell>
          <cell r="AU5426">
            <v>0</v>
          </cell>
          <cell r="AV5426" t="str">
            <v>VIABLE</v>
          </cell>
        </row>
        <row r="5427">
          <cell r="AP5427">
            <v>169172</v>
          </cell>
          <cell r="AQ5427">
            <v>11003682</v>
          </cell>
          <cell r="AR5427">
            <v>11</v>
          </cell>
          <cell r="AS5427">
            <v>41834</v>
          </cell>
          <cell r="AT5427" t="str">
            <v>031-2012 Terminado Mantenimiento Periódico FDL SUBA Circuito Movilidad Mejoremos Integralmente Nuestros Barrio  -</v>
          </cell>
          <cell r="AU5427">
            <v>0</v>
          </cell>
          <cell r="AV5427" t="str">
            <v>VIABLE</v>
          </cell>
        </row>
        <row r="5428">
          <cell r="AP5428">
            <v>169174</v>
          </cell>
          <cell r="AQ5428">
            <v>11003216</v>
          </cell>
          <cell r="AR5428">
            <v>11</v>
          </cell>
          <cell r="AS5428">
            <v>41837</v>
          </cell>
          <cell r="AT5428" t="str">
            <v>031-2012 Terminado Mantenimiento Periódico FDL SUBA Circuito Movilidad  Intervenida sin reservar en el IDU-</v>
          </cell>
          <cell r="AU5428">
            <v>0</v>
          </cell>
          <cell r="AV5428" t="str">
            <v>sc</v>
          </cell>
        </row>
        <row r="5429">
          <cell r="AP5429">
            <v>169185</v>
          </cell>
          <cell r="AQ5429">
            <v>11004177</v>
          </cell>
          <cell r="AR5429">
            <v>11</v>
          </cell>
          <cell r="AS5429">
            <v>41837</v>
          </cell>
          <cell r="AT5429" t="str">
            <v>031-2012 Terminado Rehabilitación FDL SUBA Local Mejoremos Integralmente Nuestros Barrio  -</v>
          </cell>
          <cell r="AU5429">
            <v>0</v>
          </cell>
          <cell r="AV5429" t="str">
            <v>sc</v>
          </cell>
        </row>
        <row r="5430">
          <cell r="AP5430">
            <v>169186</v>
          </cell>
          <cell r="AQ5430">
            <v>11003966</v>
          </cell>
          <cell r="AR5430">
            <v>11</v>
          </cell>
          <cell r="AS5430">
            <v>41837</v>
          </cell>
          <cell r="AT5430" t="str">
            <v>031-2012 Terminado Rehabilitación FDL SUBA Local Mejoremos Integralmente Nuestros Barrio  -</v>
          </cell>
          <cell r="AU5430">
            <v>0</v>
          </cell>
          <cell r="AV5430" t="str">
            <v>sc</v>
          </cell>
        </row>
        <row r="5431">
          <cell r="AP5431">
            <v>169205</v>
          </cell>
          <cell r="AQ5431">
            <v>11002276</v>
          </cell>
          <cell r="AR5431">
            <v>11</v>
          </cell>
          <cell r="AS5431">
            <v>42474</v>
          </cell>
          <cell r="AT5431" t="str">
            <v>IDU-1794-2015 Terminado Mantenimiento Periódico IDU Circuito Movilidad BRIGADA FASE II - SITP Y TRONCALES -</v>
          </cell>
          <cell r="AU5431">
            <v>0</v>
          </cell>
          <cell r="AV5431" t="str">
            <v>SITP IDU-1794-2015 MP</v>
          </cell>
        </row>
        <row r="5432">
          <cell r="AP5432">
            <v>169206</v>
          </cell>
          <cell r="AQ5432">
            <v>11002278</v>
          </cell>
          <cell r="AR5432">
            <v>11</v>
          </cell>
          <cell r="AS5432">
            <v>42474</v>
          </cell>
          <cell r="AT5432" t="str">
            <v>IDU-1794-2015 Terminado Mantenimiento Periódico IDU Circuito Movilidad BRIGADA FASE II - SITP Y TRONCALES -</v>
          </cell>
          <cell r="AU5432">
            <v>0</v>
          </cell>
          <cell r="AV5432" t="str">
            <v>IDU-1794-2015 MP</v>
          </cell>
        </row>
        <row r="5433">
          <cell r="AP5433">
            <v>169207</v>
          </cell>
          <cell r="AQ5433">
            <v>11002271</v>
          </cell>
          <cell r="AR5433">
            <v>11</v>
          </cell>
          <cell r="AS5433">
            <v>42474</v>
          </cell>
          <cell r="AT5433" t="str">
            <v>IDU-1794-2015 Terminado Mantenimiento Periódico IDU Circuito Movilidad BRIGADA FASE II - SITP Y TRONCALES -</v>
          </cell>
          <cell r="AU5433">
            <v>0</v>
          </cell>
          <cell r="AV5433" t="str">
            <v>IDU-1794-2015 MP</v>
          </cell>
        </row>
        <row r="5434">
          <cell r="AP5434">
            <v>169208</v>
          </cell>
          <cell r="AQ5434">
            <v>11002262</v>
          </cell>
          <cell r="AR5434">
            <v>11</v>
          </cell>
          <cell r="AS5434">
            <v>42474</v>
          </cell>
          <cell r="AT5434" t="str">
            <v>IDU-1794-2015 Terminado Mantenimiento Periódico IDU Circuito Movilidad BRIGADA FASE II - SITP Y TRONCALES -</v>
          </cell>
          <cell r="AU5434">
            <v>0</v>
          </cell>
          <cell r="AV5434" t="str">
            <v>IDU-1794-2015 MP</v>
          </cell>
        </row>
        <row r="5435">
          <cell r="AP5435">
            <v>169209</v>
          </cell>
          <cell r="AQ5435">
            <v>11002258</v>
          </cell>
          <cell r="AR5435">
            <v>11</v>
          </cell>
          <cell r="AS5435">
            <v>42474</v>
          </cell>
          <cell r="AT5435" t="str">
            <v>IDU-1794-2015 Terminado Mantenimiento Periódico IDU Circuito Movilidad BRIGADA FASE II - SITP Y TRONCALES -</v>
          </cell>
          <cell r="AU5435">
            <v>0</v>
          </cell>
          <cell r="AV5435" t="str">
            <v>IDU-1794-2015 MP</v>
          </cell>
        </row>
        <row r="5436">
          <cell r="AP5436">
            <v>169263</v>
          </cell>
          <cell r="AQ5436">
            <v>11002248</v>
          </cell>
          <cell r="AR5436">
            <v>11</v>
          </cell>
          <cell r="AS5436">
            <v>41834</v>
          </cell>
          <cell r="AT5436" t="str">
            <v>104-2013 Terminado Mantenimiento Periódico FDL SUBA Circuito Movilidad  -</v>
          </cell>
          <cell r="AU5436">
            <v>0</v>
          </cell>
          <cell r="AV5436" t="str">
            <v>FDL MP</v>
          </cell>
        </row>
        <row r="5437">
          <cell r="AP5437">
            <v>169264</v>
          </cell>
          <cell r="AQ5437">
            <v>11002240</v>
          </cell>
          <cell r="AR5437">
            <v>11</v>
          </cell>
          <cell r="AS5437">
            <v>41834</v>
          </cell>
          <cell r="AT5437" t="str">
            <v>104-2013 Terminado Estudios y diseños FDL SUBA Circuito Movilidad  -</v>
          </cell>
          <cell r="AU5437">
            <v>0</v>
          </cell>
          <cell r="AV5437" t="str">
            <v>E&amp;D FDL</v>
          </cell>
        </row>
        <row r="5438">
          <cell r="AP5438">
            <v>169265</v>
          </cell>
          <cell r="AQ5438">
            <v>11002232</v>
          </cell>
          <cell r="AR5438">
            <v>11</v>
          </cell>
          <cell r="AS5438">
            <v>41834</v>
          </cell>
          <cell r="AT5438" t="str">
            <v>104-2013 Terminado Estudios y diseños FDL SUBA Circuito Movilidad  -</v>
          </cell>
          <cell r="AU5438">
            <v>0</v>
          </cell>
          <cell r="AV5438" t="str">
            <v>E&amp;D FDL</v>
          </cell>
        </row>
        <row r="5439">
          <cell r="AP5439">
            <v>169266</v>
          </cell>
          <cell r="AQ5439">
            <v>11002227</v>
          </cell>
          <cell r="AR5439">
            <v>11</v>
          </cell>
          <cell r="AS5439">
            <v>41834</v>
          </cell>
          <cell r="AT5439" t="str">
            <v>104-2013 Terminado Estudios y diseños FDL SUBA Circuito Movilidad  -</v>
          </cell>
          <cell r="AU5439">
            <v>0</v>
          </cell>
          <cell r="AV5439" t="str">
            <v>E&amp;D FDL</v>
          </cell>
        </row>
        <row r="5440">
          <cell r="AP5440">
            <v>169267</v>
          </cell>
          <cell r="AQ5440">
            <v>11002210</v>
          </cell>
          <cell r="AR5440">
            <v>11</v>
          </cell>
          <cell r="AS5440">
            <v>41834</v>
          </cell>
          <cell r="AT5440" t="str">
            <v>104-2013 Terminado Estudios y diseños FDL SUBA Circuito Movilidad  -</v>
          </cell>
          <cell r="AU5440">
            <v>0</v>
          </cell>
          <cell r="AV5440" t="str">
            <v>sc</v>
          </cell>
        </row>
        <row r="5441">
          <cell r="AP5441">
            <v>169268</v>
          </cell>
          <cell r="AQ5441">
            <v>11002188</v>
          </cell>
          <cell r="AR5441">
            <v>11</v>
          </cell>
          <cell r="AS5441">
            <v>41834</v>
          </cell>
          <cell r="AT5441" t="str">
            <v>104-2013 Terminado Estudios y diseños FDL SUBA Circuito Movilidad  -</v>
          </cell>
          <cell r="AU5441">
            <v>0</v>
          </cell>
          <cell r="AV5441" t="str">
            <v>sc</v>
          </cell>
        </row>
        <row r="5442">
          <cell r="AP5442">
            <v>169269</v>
          </cell>
          <cell r="AQ5442">
            <v>11002132</v>
          </cell>
          <cell r="AR5442">
            <v>11</v>
          </cell>
          <cell r="AS5442">
            <v>41834</v>
          </cell>
          <cell r="AT5442" t="str">
            <v>104-2013 Terminado Estudios y diseños FDL SUBA Circuito Movilidad  -</v>
          </cell>
          <cell r="AU5442">
            <v>0</v>
          </cell>
          <cell r="AV5442" t="str">
            <v>sc</v>
          </cell>
        </row>
        <row r="5443">
          <cell r="AP5443">
            <v>169270</v>
          </cell>
          <cell r="AQ5443">
            <v>11011715</v>
          </cell>
          <cell r="AR5443">
            <v>11</v>
          </cell>
          <cell r="AS5443">
            <v>41834</v>
          </cell>
          <cell r="AT5443" t="str">
            <v>104-2013 Terminado Estudios y diseños FDL SUBA Circuito Movilidad  -</v>
          </cell>
          <cell r="AU5443">
            <v>0</v>
          </cell>
          <cell r="AV5443" t="str">
            <v>sc</v>
          </cell>
        </row>
        <row r="5444">
          <cell r="AP5444">
            <v>169319</v>
          </cell>
          <cell r="AQ5444">
            <v>11002750</v>
          </cell>
          <cell r="AR5444">
            <v>11</v>
          </cell>
          <cell r="AS5444">
            <v>42738</v>
          </cell>
          <cell r="AT5444" t="str">
            <v>FDLS-LP-003-2016 Reservado Rehabilitación FDL SUBA Circuito Movilidad SD -</v>
          </cell>
          <cell r="AU5444">
            <v>0</v>
          </cell>
          <cell r="AV5444" t="str">
            <v>sc</v>
          </cell>
        </row>
        <row r="5445">
          <cell r="AP5445">
            <v>169360</v>
          </cell>
          <cell r="AQ5445">
            <v>11002357</v>
          </cell>
          <cell r="AR5445">
            <v>11</v>
          </cell>
          <cell r="AS5445">
            <v>41544</v>
          </cell>
          <cell r="AT5445" t="str">
            <v>SD Reservado Reconstrucción FDL SUBA Local  Cabildos-</v>
          </cell>
          <cell r="AU5445">
            <v>0</v>
          </cell>
          <cell r="AV5445" t="str">
            <v>sc</v>
          </cell>
        </row>
        <row r="5446">
          <cell r="AP5446">
            <v>169361</v>
          </cell>
          <cell r="AQ5446">
            <v>11002319</v>
          </cell>
          <cell r="AR5446">
            <v>11</v>
          </cell>
          <cell r="AS5446">
            <v>41544</v>
          </cell>
          <cell r="AT5446" t="str">
            <v>142-2013 Reservado Reconstrucción FDL SUBA Local  Cabildos-</v>
          </cell>
          <cell r="AU5446">
            <v>0</v>
          </cell>
          <cell r="AV5446" t="str">
            <v>sc</v>
          </cell>
        </row>
        <row r="5447">
          <cell r="AP5447">
            <v>169362</v>
          </cell>
          <cell r="AQ5447">
            <v>11002285</v>
          </cell>
          <cell r="AR5447">
            <v>11</v>
          </cell>
          <cell r="AS5447">
            <v>41544</v>
          </cell>
          <cell r="AT5447" t="str">
            <v>SD Reservado Reconstrucción FDL SUBA Local  Cabildos-</v>
          </cell>
          <cell r="AU5447">
            <v>0</v>
          </cell>
          <cell r="AV5447" t="str">
            <v>sc</v>
          </cell>
        </row>
        <row r="5448">
          <cell r="AP5448">
            <v>169366</v>
          </cell>
          <cell r="AQ5448">
            <v>11002074</v>
          </cell>
          <cell r="AR5448">
            <v>11</v>
          </cell>
          <cell r="AS5448">
            <v>41834</v>
          </cell>
          <cell r="AT5448" t="str">
            <v>104-2013 Terminado Estudios y diseños FDL SUBA Circuito Movilidad  -</v>
          </cell>
          <cell r="AU5448">
            <v>0</v>
          </cell>
          <cell r="AV5448" t="str">
            <v>sc</v>
          </cell>
        </row>
        <row r="5449">
          <cell r="AP5449">
            <v>169367</v>
          </cell>
          <cell r="AQ5449">
            <v>11002065</v>
          </cell>
          <cell r="AR5449">
            <v>11</v>
          </cell>
          <cell r="AS5449">
            <v>41834</v>
          </cell>
          <cell r="AT5449" t="str">
            <v>104-2013 Terminado Estudios y diseños FDL SUBA Circuito Movilidad  -</v>
          </cell>
          <cell r="AU5449">
            <v>0</v>
          </cell>
          <cell r="AV5449" t="str">
            <v>sc</v>
          </cell>
        </row>
        <row r="5450">
          <cell r="AP5450">
            <v>169368</v>
          </cell>
          <cell r="AQ5450">
            <v>11002012</v>
          </cell>
          <cell r="AR5450">
            <v>11</v>
          </cell>
          <cell r="AS5450">
            <v>41834</v>
          </cell>
          <cell r="AT5450" t="str">
            <v>104-2013 Terminado Estudios y diseños FDL SUBA Circuito Movilidad  -</v>
          </cell>
          <cell r="AU5450">
            <v>0</v>
          </cell>
          <cell r="AV5450" t="str">
            <v>sc</v>
          </cell>
        </row>
        <row r="5451">
          <cell r="AP5451">
            <v>169380</v>
          </cell>
          <cell r="AQ5451">
            <v>11001504</v>
          </cell>
          <cell r="AR5451">
            <v>11</v>
          </cell>
          <cell r="AS5451">
            <v>42342</v>
          </cell>
          <cell r="AT5451" t="str">
            <v>IDU-70-2012 Excluido Construcción IDU Circuito Movilidad  -Anden 1-3 Calzada 2-POLIZA ESTABILIDAD ACTIVA</v>
          </cell>
          <cell r="AU5451">
            <v>44377</v>
          </cell>
          <cell r="AV5451" t="str">
            <v>sc</v>
          </cell>
        </row>
        <row r="5452">
          <cell r="AP5452">
            <v>169381</v>
          </cell>
          <cell r="AQ5452">
            <v>11001482</v>
          </cell>
          <cell r="AR5452">
            <v>11</v>
          </cell>
          <cell r="AS5452">
            <v>42342</v>
          </cell>
          <cell r="AT5452" t="str">
            <v>IDU-70-2012 Terminado Construcción IDU Circuito Movilidad  -Anden 1-5 Calzada 2-4 Separador 3-POLIZA ESTABILIDAD ACTIVA</v>
          </cell>
          <cell r="AU5452">
            <v>44377</v>
          </cell>
          <cell r="AV5452" t="str">
            <v>sc</v>
          </cell>
        </row>
        <row r="5453">
          <cell r="AP5453">
            <v>169382</v>
          </cell>
          <cell r="AQ5453">
            <v>11001443</v>
          </cell>
          <cell r="AR5453">
            <v>11</v>
          </cell>
          <cell r="AS5453">
            <v>42342</v>
          </cell>
          <cell r="AT5453" t="str">
            <v>IDU-70-2012 Terminado Construcción IDU Circuito Movilidad  -Anden 1-5 Calzada 2-4 Separador 3-POLIZA ESTABILIDAD ACTIVA</v>
          </cell>
          <cell r="AU5453">
            <v>44377</v>
          </cell>
          <cell r="AV5453" t="str">
            <v>sc</v>
          </cell>
        </row>
        <row r="5454">
          <cell r="AP5454">
            <v>169383</v>
          </cell>
          <cell r="AQ5454">
            <v>11001368</v>
          </cell>
          <cell r="AR5454">
            <v>11</v>
          </cell>
          <cell r="AS5454">
            <v>42342</v>
          </cell>
          <cell r="AT5454" t="str">
            <v>IDU-70-2012 Terminado Construcción IDU Circuito Movilidad  -Anden 5 Calzada 2-4 Separador 3-POLIZA ESTABILIDAD ACTIVA</v>
          </cell>
          <cell r="AU5454">
            <v>44377</v>
          </cell>
          <cell r="AV5454" t="str">
            <v>sc</v>
          </cell>
        </row>
        <row r="5455">
          <cell r="AP5455">
            <v>169384</v>
          </cell>
          <cell r="AQ5455">
            <v>11001315</v>
          </cell>
          <cell r="AR5455">
            <v>11</v>
          </cell>
          <cell r="AS5455">
            <v>42342</v>
          </cell>
          <cell r="AT5455" t="str">
            <v>IDU-70-2012 Terminado Construcción IDU Circuito Movilidad  -Anden 1-5 Calzada 2-4 Separador 3-POLIZA ESTABILIDAD ACTIVA</v>
          </cell>
          <cell r="AU5455">
            <v>44377</v>
          </cell>
          <cell r="AV5455" t="str">
            <v>sc</v>
          </cell>
        </row>
        <row r="5456">
          <cell r="AP5456">
            <v>169386</v>
          </cell>
          <cell r="AQ5456">
            <v>11001248</v>
          </cell>
          <cell r="AR5456">
            <v>11</v>
          </cell>
          <cell r="AS5456">
            <v>42342</v>
          </cell>
          <cell r="AT5456" t="str">
            <v>IDU-70-2012 Terminado Construcción IDU Circuito Movilidad  -Anden 1-5 Calzada 2-4 Separador 3-POLIZA ESTABILIDAD ACTIVA</v>
          </cell>
          <cell r="AU5456">
            <v>44377</v>
          </cell>
          <cell r="AV5456" t="str">
            <v>sc</v>
          </cell>
        </row>
        <row r="5457">
          <cell r="AP5457">
            <v>169397</v>
          </cell>
          <cell r="AQ5457">
            <v>11002171</v>
          </cell>
          <cell r="AR5457">
            <v>11</v>
          </cell>
          <cell r="AS5457">
            <v>41544</v>
          </cell>
          <cell r="AT5457" t="str">
            <v>SD Reservado Reconstrucción FDL SUBA Local  Cabildos-</v>
          </cell>
          <cell r="AU5457">
            <v>0</v>
          </cell>
          <cell r="AV5457" t="str">
            <v>sc</v>
          </cell>
        </row>
        <row r="5458">
          <cell r="AP5458">
            <v>169398</v>
          </cell>
          <cell r="AQ5458">
            <v>11006504</v>
          </cell>
          <cell r="AR5458">
            <v>11</v>
          </cell>
          <cell r="AS5458">
            <v>41837</v>
          </cell>
          <cell r="AT5458" t="str">
            <v>031-2012 Terminado Mantenimiento Periódico FDL SUBA Arterial  -</v>
          </cell>
          <cell r="AU5458">
            <v>0</v>
          </cell>
          <cell r="AV5458" t="str">
            <v>Avenida Camino del Prado mva</v>
          </cell>
        </row>
        <row r="5459">
          <cell r="AP5459">
            <v>169494</v>
          </cell>
          <cell r="AQ5459">
            <v>11001900</v>
          </cell>
          <cell r="AR5459">
            <v>11</v>
          </cell>
          <cell r="AS5459">
            <v>42585</v>
          </cell>
          <cell r="AT5459" t="str">
            <v>SD Terminado Construcción FDL SUBA Local SD Reporte Ejecución FDLS Agosto 2016 por servidor-</v>
          </cell>
          <cell r="AU5459">
            <v>0</v>
          </cell>
          <cell r="AV5459" t="str">
            <v>sc</v>
          </cell>
        </row>
        <row r="5460">
          <cell r="AP5460">
            <v>169524</v>
          </cell>
          <cell r="AQ5460">
            <v>11005828</v>
          </cell>
          <cell r="AR5460">
            <v>11</v>
          </cell>
          <cell r="AS5460">
            <v>41481</v>
          </cell>
          <cell r="AT5460" t="str">
            <v>SD Terminado Mantenimiento Periódico UAERMV Local  -</v>
          </cell>
          <cell r="AU5460">
            <v>0</v>
          </cell>
          <cell r="AV5460" t="str">
            <v>sc</v>
          </cell>
        </row>
        <row r="5461">
          <cell r="AP5461">
            <v>169525</v>
          </cell>
          <cell r="AQ5461">
            <v>11005731</v>
          </cell>
          <cell r="AR5461">
            <v>11</v>
          </cell>
          <cell r="AS5461">
            <v>41481</v>
          </cell>
          <cell r="AT5461" t="str">
            <v>SD Terminado Mantenimiento Periódico UAERMV Local  -</v>
          </cell>
          <cell r="AU5461">
            <v>0</v>
          </cell>
          <cell r="AV5461" t="str">
            <v>sc</v>
          </cell>
        </row>
        <row r="5462">
          <cell r="AP5462">
            <v>169526</v>
          </cell>
          <cell r="AQ5462">
            <v>11005636</v>
          </cell>
          <cell r="AR5462">
            <v>11</v>
          </cell>
          <cell r="AS5462">
            <v>42731</v>
          </cell>
          <cell r="AT5462" t="str">
            <v>SD Reservado Mantenimiento Periódico IDU Local EJECUCION SITP 2016 -</v>
          </cell>
          <cell r="AU5462">
            <v>0</v>
          </cell>
          <cell r="AV5462" t="str">
            <v>sc</v>
          </cell>
        </row>
        <row r="5463">
          <cell r="AP5463">
            <v>169527</v>
          </cell>
          <cell r="AQ5463">
            <v>11005577</v>
          </cell>
          <cell r="AR5463">
            <v>11</v>
          </cell>
          <cell r="AS5463">
            <v>42731</v>
          </cell>
          <cell r="AT5463" t="str">
            <v>SD Reservado Mantenimiento Periódico IDU Local EJECUCION SITP 2016 -</v>
          </cell>
          <cell r="AU5463">
            <v>0</v>
          </cell>
          <cell r="AV5463" t="str">
            <v>sc</v>
          </cell>
        </row>
        <row r="5464">
          <cell r="AP5464">
            <v>169528</v>
          </cell>
          <cell r="AQ5464">
            <v>11005530</v>
          </cell>
          <cell r="AR5464">
            <v>11</v>
          </cell>
          <cell r="AS5464">
            <v>42731</v>
          </cell>
          <cell r="AT5464" t="str">
            <v>SD Reservado Mantenimiento Periódico IDU Local EJECUCION SITP 2016 -</v>
          </cell>
          <cell r="AU5464">
            <v>0</v>
          </cell>
          <cell r="AV5464" t="str">
            <v>sc</v>
          </cell>
        </row>
        <row r="5465">
          <cell r="AP5465">
            <v>169529</v>
          </cell>
          <cell r="AQ5465">
            <v>11005510</v>
          </cell>
          <cell r="AR5465">
            <v>11</v>
          </cell>
          <cell r="AS5465">
            <v>42731</v>
          </cell>
          <cell r="AT5465" t="str">
            <v>SD Reservado Mantenimiento Periódico IDU Local EJECUCION SITP 2016 -</v>
          </cell>
          <cell r="AU5465">
            <v>0</v>
          </cell>
          <cell r="AV5465" t="str">
            <v>sc</v>
          </cell>
        </row>
        <row r="5466">
          <cell r="AP5466">
            <v>169530</v>
          </cell>
          <cell r="AQ5466">
            <v>11005463</v>
          </cell>
          <cell r="AR5466">
            <v>11</v>
          </cell>
          <cell r="AS5466">
            <v>42731</v>
          </cell>
          <cell r="AT5466" t="str">
            <v>SD Reservado Mantenimiento Periódico IDU Local EJECUCION SITP 2016 -</v>
          </cell>
          <cell r="AU5466">
            <v>0</v>
          </cell>
          <cell r="AV5466" t="str">
            <v>sc</v>
          </cell>
        </row>
        <row r="5467">
          <cell r="AP5467">
            <v>169532</v>
          </cell>
          <cell r="AQ5467">
            <v>11005362</v>
          </cell>
          <cell r="AR5467">
            <v>11</v>
          </cell>
          <cell r="AS5467">
            <v>42731</v>
          </cell>
          <cell r="AT5467" t="str">
            <v>SD Reservado Mantenimiento Periódico IDU Local EJECUCION SITP 2016 -</v>
          </cell>
          <cell r="AU5467">
            <v>0</v>
          </cell>
          <cell r="AV5467" t="str">
            <v>sc</v>
          </cell>
        </row>
        <row r="5468">
          <cell r="AP5468">
            <v>169533</v>
          </cell>
          <cell r="AQ5468">
            <v>11005296</v>
          </cell>
          <cell r="AR5468">
            <v>11</v>
          </cell>
          <cell r="AS5468">
            <v>42731</v>
          </cell>
          <cell r="AT5468" t="str">
            <v>SD Reservado Mantenimiento Periódico IDU Local EJECUCION SITP 2016 -</v>
          </cell>
          <cell r="AU5468">
            <v>0</v>
          </cell>
          <cell r="AV5468" t="str">
            <v>sc</v>
          </cell>
        </row>
        <row r="5469">
          <cell r="AP5469">
            <v>169840</v>
          </cell>
          <cell r="AQ5469">
            <v>11000267</v>
          </cell>
          <cell r="AR5469">
            <v>11</v>
          </cell>
          <cell r="AT5469" t="str">
            <v>142-2013 Terminado Construcción FDL SUBA Intermedia  Intervenida sin reservar en el IDU-</v>
          </cell>
          <cell r="AU5469">
            <v>0</v>
          </cell>
          <cell r="AV5469" t="str">
            <v>sc</v>
          </cell>
        </row>
        <row r="5470">
          <cell r="AP5470">
            <v>169904</v>
          </cell>
          <cell r="AQ5470">
            <v>11000295</v>
          </cell>
          <cell r="AR5470">
            <v>11</v>
          </cell>
          <cell r="AT5470" t="str">
            <v>142-2013 Terminado Construcción FDL SUBA Circuito Movilidad Cabildo -</v>
          </cell>
          <cell r="AU5470">
            <v>0</v>
          </cell>
          <cell r="AV5470" t="str">
            <v>sc</v>
          </cell>
        </row>
        <row r="5471">
          <cell r="AP5471">
            <v>169905</v>
          </cell>
          <cell r="AQ5471">
            <v>11000272</v>
          </cell>
          <cell r="AR5471">
            <v>11</v>
          </cell>
          <cell r="AT5471" t="str">
            <v>142-2013 Terminado Construcción FDL SUBA Circuito Movilidad  Intervenida sin reservar en el IDU-</v>
          </cell>
          <cell r="AU5471">
            <v>0</v>
          </cell>
          <cell r="AV5471" t="str">
            <v>sc</v>
          </cell>
        </row>
        <row r="5472">
          <cell r="AP5472">
            <v>170270</v>
          </cell>
          <cell r="AQ5472">
            <v>11009594</v>
          </cell>
          <cell r="AR5472">
            <v>11</v>
          </cell>
          <cell r="AS5472">
            <v>42313</v>
          </cell>
          <cell r="AT5472" t="str">
            <v>IDU-063-2012 Terminado Mantenimiento Periódico IDU Circuito Movilidad  -</v>
          </cell>
          <cell r="AU5472">
            <v>0</v>
          </cell>
          <cell r="AV5472" t="str">
            <v>Buen estado</v>
          </cell>
        </row>
        <row r="5473">
          <cell r="AP5473">
            <v>170271</v>
          </cell>
          <cell r="AQ5473">
            <v>11009554</v>
          </cell>
          <cell r="AR5473">
            <v>11</v>
          </cell>
          <cell r="AS5473">
            <v>42313</v>
          </cell>
          <cell r="AT5473" t="str">
            <v>IDU-063-2012 Terminado Mantenimiento Periódico IDU Circuito Movilidad  -</v>
          </cell>
          <cell r="AU5473">
            <v>0</v>
          </cell>
          <cell r="AV5473" t="str">
            <v>Buen estado</v>
          </cell>
        </row>
        <row r="5474">
          <cell r="AP5474">
            <v>170272</v>
          </cell>
          <cell r="AQ5474">
            <v>11009529</v>
          </cell>
          <cell r="AR5474">
            <v>11</v>
          </cell>
          <cell r="AS5474">
            <v>42313</v>
          </cell>
          <cell r="AT5474" t="str">
            <v>IDU-063-2012 Terminado Mantenimiento Periódico IDU Circuito Movilidad  -</v>
          </cell>
          <cell r="AU5474">
            <v>0</v>
          </cell>
          <cell r="AV5474" t="str">
            <v>Buen estado</v>
          </cell>
        </row>
        <row r="5475">
          <cell r="AP5475">
            <v>170273</v>
          </cell>
          <cell r="AQ5475">
            <v>11009499</v>
          </cell>
          <cell r="AR5475">
            <v>11</v>
          </cell>
          <cell r="AS5475">
            <v>42313</v>
          </cell>
          <cell r="AT5475" t="str">
            <v>IDU-063-2012 Terminado Mantenimiento Periódico IDU Circuito Movilidad  -</v>
          </cell>
          <cell r="AU5475">
            <v>0</v>
          </cell>
          <cell r="AV5475" t="str">
            <v>Buen estado</v>
          </cell>
        </row>
        <row r="5476">
          <cell r="AP5476">
            <v>170274</v>
          </cell>
          <cell r="AQ5476">
            <v>11009449</v>
          </cell>
          <cell r="AR5476">
            <v>11</v>
          </cell>
          <cell r="AS5476">
            <v>42313</v>
          </cell>
          <cell r="AT5476" t="str">
            <v>IDU-063-2012 Terminado Mantenimiento Periódico IDU Circuito Movilidad  -</v>
          </cell>
          <cell r="AU5476">
            <v>0</v>
          </cell>
          <cell r="AV5476" t="str">
            <v>Buen estado</v>
          </cell>
        </row>
        <row r="5477">
          <cell r="AP5477">
            <v>170275</v>
          </cell>
          <cell r="AQ5477">
            <v>11009366</v>
          </cell>
          <cell r="AR5477">
            <v>11</v>
          </cell>
          <cell r="AS5477">
            <v>42313</v>
          </cell>
          <cell r="AT5477" t="str">
            <v>IDU-063-2012 Terminado Mantenimiento Periódico IDU Intermedia  -</v>
          </cell>
          <cell r="AU5477">
            <v>0</v>
          </cell>
          <cell r="AV5477" t="str">
            <v>Buen estado</v>
          </cell>
        </row>
        <row r="5478">
          <cell r="AP5478">
            <v>170276</v>
          </cell>
          <cell r="AQ5478">
            <v>11009330</v>
          </cell>
          <cell r="AR5478">
            <v>11</v>
          </cell>
          <cell r="AS5478">
            <v>42313</v>
          </cell>
          <cell r="AT5478" t="str">
            <v>IDU-063-2012 Terminado Mantenimiento Periódico IDU Intermedia  -</v>
          </cell>
          <cell r="AU5478">
            <v>0</v>
          </cell>
          <cell r="AV5478" t="str">
            <v>Buen estado</v>
          </cell>
        </row>
        <row r="5479">
          <cell r="AP5479">
            <v>170277</v>
          </cell>
          <cell r="AQ5479">
            <v>11009307</v>
          </cell>
          <cell r="AR5479">
            <v>11</v>
          </cell>
          <cell r="AS5479">
            <v>42313</v>
          </cell>
          <cell r="AT5479" t="str">
            <v>IDU-063-2012 Terminado Mantenimiento Periódico IDU Intermedia  -</v>
          </cell>
          <cell r="AU5479">
            <v>0</v>
          </cell>
          <cell r="AV5479" t="str">
            <v>Buen estado</v>
          </cell>
        </row>
        <row r="5480">
          <cell r="AP5480">
            <v>170278</v>
          </cell>
          <cell r="AQ5480">
            <v>11009276</v>
          </cell>
          <cell r="AR5480">
            <v>11</v>
          </cell>
          <cell r="AS5480">
            <v>42313</v>
          </cell>
          <cell r="AT5480" t="str">
            <v>IDU-063-2012 Terminado Mantenimiento Periódico IDU Local  -</v>
          </cell>
          <cell r="AU5480">
            <v>0</v>
          </cell>
          <cell r="AV5480" t="str">
            <v>Buen estado</v>
          </cell>
        </row>
        <row r="5481">
          <cell r="AP5481">
            <v>170280</v>
          </cell>
          <cell r="AQ5481">
            <v>11009194</v>
          </cell>
          <cell r="AR5481">
            <v>11</v>
          </cell>
          <cell r="AS5481">
            <v>42313</v>
          </cell>
          <cell r="AT5481" t="str">
            <v>IDU-063-2012 Terminado Mantenimiento Periódico IDU Local  -</v>
          </cell>
          <cell r="AU5481">
            <v>0</v>
          </cell>
          <cell r="AV5481" t="str">
            <v>Buen estado</v>
          </cell>
        </row>
        <row r="5482">
          <cell r="AP5482">
            <v>170910</v>
          </cell>
          <cell r="AQ5482">
            <v>11008261</v>
          </cell>
          <cell r="AR5482">
            <v>11</v>
          </cell>
          <cell r="AS5482">
            <v>42474</v>
          </cell>
          <cell r="AT5482" t="str">
            <v>IDU-1680-2014 Terminado Reconstrucción IDU Circuito Movilidad SITP Y TRONCALES -</v>
          </cell>
          <cell r="AU5482">
            <v>0</v>
          </cell>
          <cell r="AV5482" t="str">
            <v>sc</v>
          </cell>
        </row>
        <row r="5483">
          <cell r="AP5483">
            <v>170911</v>
          </cell>
          <cell r="AQ5483">
            <v>11008220</v>
          </cell>
          <cell r="AR5483">
            <v>11</v>
          </cell>
          <cell r="AS5483">
            <v>42474</v>
          </cell>
          <cell r="AT5483" t="str">
            <v>IDU-1680-2014 Terminado Reconstrucción IDU Circuito Movilidad SITP Y TRONCALES -</v>
          </cell>
          <cell r="AU5483">
            <v>0</v>
          </cell>
          <cell r="AV5483" t="str">
            <v>sc</v>
          </cell>
        </row>
        <row r="5484">
          <cell r="AP5484">
            <v>170912</v>
          </cell>
          <cell r="AQ5484">
            <v>11008170</v>
          </cell>
          <cell r="AR5484">
            <v>11</v>
          </cell>
          <cell r="AS5484">
            <v>42474</v>
          </cell>
          <cell r="AT5484" t="str">
            <v>IDU-1680-2014 Terminado Reconstrucción IDU Circuito Movilidad SITP Y TRONCALES -</v>
          </cell>
          <cell r="AU5484">
            <v>0</v>
          </cell>
          <cell r="AV5484" t="str">
            <v>sc</v>
          </cell>
        </row>
        <row r="5485">
          <cell r="AP5485">
            <v>170913</v>
          </cell>
          <cell r="AQ5485">
            <v>11008159</v>
          </cell>
          <cell r="AR5485">
            <v>11</v>
          </cell>
          <cell r="AS5485">
            <v>42474</v>
          </cell>
          <cell r="AT5485" t="str">
            <v>IDU-1680-2014 Terminado Reconstrucción IDU Circuito Movilidad SITP Y TRONCALES -</v>
          </cell>
          <cell r="AU5485">
            <v>0</v>
          </cell>
          <cell r="AV5485" t="str">
            <v>sc</v>
          </cell>
        </row>
        <row r="5486">
          <cell r="AP5486">
            <v>170989</v>
          </cell>
          <cell r="AQ5486">
            <v>11009240</v>
          </cell>
          <cell r="AR5486">
            <v>11</v>
          </cell>
          <cell r="AS5486">
            <v>42313</v>
          </cell>
          <cell r="AT5486" t="str">
            <v>IDU-063-2012 Terminado Mantenimiento Periódico IDU Circuito Movilidad  -</v>
          </cell>
          <cell r="AU5486">
            <v>0</v>
          </cell>
          <cell r="AV5486" t="str">
            <v>MANTENIMIENTO PERIODICO IDU 063/2012</v>
          </cell>
        </row>
        <row r="5487">
          <cell r="AP5487">
            <v>170994</v>
          </cell>
          <cell r="AQ5487">
            <v>11009005</v>
          </cell>
          <cell r="AR5487">
            <v>11</v>
          </cell>
          <cell r="AS5487">
            <v>42313</v>
          </cell>
          <cell r="AT5487" t="str">
            <v>IDU-063-2012 Terminado Mantenimiento Periódico IDU Circuito Movilidad  -</v>
          </cell>
          <cell r="AU5487">
            <v>0</v>
          </cell>
          <cell r="AV5487" t="str">
            <v>MANTENIMIENTO PERIODICO IDU 063/2012</v>
          </cell>
        </row>
        <row r="5488">
          <cell r="AP5488">
            <v>170995</v>
          </cell>
          <cell r="AQ5488">
            <v>11008939</v>
          </cell>
          <cell r="AR5488">
            <v>11</v>
          </cell>
          <cell r="AS5488">
            <v>42313</v>
          </cell>
          <cell r="AT5488" t="str">
            <v>IDU-063-2012 Terminado Mantenimiento Periódico IDU Circuito Movilidad  -</v>
          </cell>
          <cell r="AU5488">
            <v>0</v>
          </cell>
          <cell r="AV5488" t="str">
            <v>MANTENIMIENTO PERIODICO IDU 063/2012</v>
          </cell>
        </row>
        <row r="5489">
          <cell r="AP5489">
            <v>170996</v>
          </cell>
          <cell r="AQ5489">
            <v>11008864</v>
          </cell>
          <cell r="AR5489">
            <v>11</v>
          </cell>
          <cell r="AS5489">
            <v>42313</v>
          </cell>
          <cell r="AT5489" t="str">
            <v>IDU-063-2012 Terminado Mantenimiento Periódico IDU Circuito Movilidad  -</v>
          </cell>
          <cell r="AU5489">
            <v>0</v>
          </cell>
          <cell r="AV5489" t="str">
            <v>MANTENIMIENTO PERIODICO IDU 063/2012</v>
          </cell>
        </row>
        <row r="5490">
          <cell r="AP5490">
            <v>170997</v>
          </cell>
          <cell r="AQ5490">
            <v>11008818</v>
          </cell>
          <cell r="AR5490">
            <v>11</v>
          </cell>
          <cell r="AS5490">
            <v>42313</v>
          </cell>
          <cell r="AT5490" t="str">
            <v>IDU-063-2012 Terminado Mantenimiento Periódico IDU Circuito Movilidad  -</v>
          </cell>
          <cell r="AU5490">
            <v>0</v>
          </cell>
          <cell r="AV5490" t="str">
            <v>MANTENIMIENTO PERIODICO IDU 063/2012</v>
          </cell>
        </row>
        <row r="5491">
          <cell r="AP5491">
            <v>170998</v>
          </cell>
          <cell r="AQ5491">
            <v>11008802</v>
          </cell>
          <cell r="AR5491">
            <v>11</v>
          </cell>
          <cell r="AS5491">
            <v>42313</v>
          </cell>
          <cell r="AT5491" t="str">
            <v>IDU-063-2012 Terminado Mantenimiento Periódico IDU Circuito Movilidad  -</v>
          </cell>
          <cell r="AU5491">
            <v>0</v>
          </cell>
          <cell r="AV5491" t="str">
            <v>MANTENIMIENTO PERIODICO IDU 063/2012</v>
          </cell>
        </row>
        <row r="5492">
          <cell r="AP5492">
            <v>170999</v>
          </cell>
          <cell r="AQ5492">
            <v>11008754</v>
          </cell>
          <cell r="AR5492">
            <v>11</v>
          </cell>
          <cell r="AS5492">
            <v>42313</v>
          </cell>
          <cell r="AT5492" t="str">
            <v>IDU-063-2012 Terminado Mantenimiento Periódico IDU Circuito Movilidad  -</v>
          </cell>
          <cell r="AU5492">
            <v>0</v>
          </cell>
          <cell r="AV5492" t="str">
            <v>MANTENIMIENTO PERIODICO IDU 063/2012</v>
          </cell>
        </row>
        <row r="5493">
          <cell r="AP5493">
            <v>171000</v>
          </cell>
          <cell r="AQ5493">
            <v>11008725</v>
          </cell>
          <cell r="AR5493">
            <v>11</v>
          </cell>
          <cell r="AS5493">
            <v>42313</v>
          </cell>
          <cell r="AT5493" t="str">
            <v>IDU-063-2012 Terminado Mantenimiento Periódico IDU Circuito Movilidad  -</v>
          </cell>
          <cell r="AU5493">
            <v>0</v>
          </cell>
          <cell r="AV5493" t="str">
            <v>MANTENIMIENTO PERIODICO IDU 063/2012</v>
          </cell>
        </row>
        <row r="5494">
          <cell r="AP5494">
            <v>171001</v>
          </cell>
          <cell r="AQ5494">
            <v>11008672</v>
          </cell>
          <cell r="AR5494">
            <v>11</v>
          </cell>
          <cell r="AS5494">
            <v>42313</v>
          </cell>
          <cell r="AT5494" t="str">
            <v>IDU-063-2012 Terminado Mantenimiento Periódico IDU Circuito Movilidad  -</v>
          </cell>
          <cell r="AU5494">
            <v>0</v>
          </cell>
          <cell r="AV5494" t="str">
            <v>MANTENIMIENTO PERIODICO IDU 063/2012</v>
          </cell>
        </row>
        <row r="5495">
          <cell r="AP5495">
            <v>171002</v>
          </cell>
          <cell r="AQ5495">
            <v>11008629</v>
          </cell>
          <cell r="AR5495">
            <v>11</v>
          </cell>
          <cell r="AS5495">
            <v>42313</v>
          </cell>
          <cell r="AT5495" t="str">
            <v>IDU-063-2012 Terminado Mantenimiento Periódico IDU Circuito Movilidad  -</v>
          </cell>
          <cell r="AU5495">
            <v>0</v>
          </cell>
          <cell r="AV5495" t="str">
            <v>MANTENIMIENTO PERIODICO IDU 063/2012</v>
          </cell>
        </row>
        <row r="5496">
          <cell r="AP5496">
            <v>171003</v>
          </cell>
          <cell r="AQ5496">
            <v>11008599</v>
          </cell>
          <cell r="AR5496">
            <v>11</v>
          </cell>
          <cell r="AS5496">
            <v>42313</v>
          </cell>
          <cell r="AT5496" t="str">
            <v>IDU-063-2012 Terminado Mantenimiento Periódico IDU Circuito Movilidad  -</v>
          </cell>
          <cell r="AU5496">
            <v>0</v>
          </cell>
          <cell r="AV5496" t="str">
            <v>MANTENIMIENTO PERIODICO IDU 063/2012</v>
          </cell>
        </row>
        <row r="5497">
          <cell r="AP5497">
            <v>171004</v>
          </cell>
          <cell r="AQ5497">
            <v>11008507</v>
          </cell>
          <cell r="AR5497">
            <v>11</v>
          </cell>
          <cell r="AS5497">
            <v>42313</v>
          </cell>
          <cell r="AT5497" t="str">
            <v>IDU-063-2012 Terminado Mantenimiento Periódico IDU Circuito Movilidad  -</v>
          </cell>
          <cell r="AU5497">
            <v>0</v>
          </cell>
          <cell r="AV5497" t="str">
            <v>MANTENIMIENTO PERIODICO IDU 063/2012</v>
          </cell>
        </row>
        <row r="5498">
          <cell r="AP5498">
            <v>171005</v>
          </cell>
          <cell r="AQ5498">
            <v>11008488</v>
          </cell>
          <cell r="AR5498">
            <v>11</v>
          </cell>
          <cell r="AS5498">
            <v>42313</v>
          </cell>
          <cell r="AT5498" t="str">
            <v>IDU-063-2012 Terminado Mantenimiento Periódico IDU Circuito Movilidad  -</v>
          </cell>
          <cell r="AU5498">
            <v>0</v>
          </cell>
          <cell r="AV5498" t="str">
            <v>MANTENIMIENTO PERIODICO IDU 063/2012</v>
          </cell>
        </row>
        <row r="5499">
          <cell r="AP5499">
            <v>171006</v>
          </cell>
          <cell r="AQ5499">
            <v>11008425</v>
          </cell>
          <cell r="AR5499">
            <v>11</v>
          </cell>
          <cell r="AS5499">
            <v>42313</v>
          </cell>
          <cell r="AT5499" t="str">
            <v>IDU-063-2012 Terminado Mantenimiento Periódico IDU Circuito Movilidad  -</v>
          </cell>
          <cell r="AU5499">
            <v>0</v>
          </cell>
          <cell r="AV5499" t="str">
            <v>MANTENIMIENTO PERIODICO IDU 063/2012</v>
          </cell>
        </row>
        <row r="5500">
          <cell r="AP5500">
            <v>171007</v>
          </cell>
          <cell r="AQ5500">
            <v>11008368</v>
          </cell>
          <cell r="AR5500">
            <v>11</v>
          </cell>
          <cell r="AS5500">
            <v>42313</v>
          </cell>
          <cell r="AT5500" t="str">
            <v>IDU-063-2012 Terminado Mantenimiento Periódico IDU Circuito Movilidad  -</v>
          </cell>
          <cell r="AU5500">
            <v>0</v>
          </cell>
          <cell r="AV5500" t="str">
            <v>MANTENIMIENTO PERIODICO IDU 063/2012</v>
          </cell>
        </row>
        <row r="5501">
          <cell r="AP5501">
            <v>171008</v>
          </cell>
          <cell r="AQ5501">
            <v>11008341</v>
          </cell>
          <cell r="AR5501">
            <v>11</v>
          </cell>
          <cell r="AS5501">
            <v>42313</v>
          </cell>
          <cell r="AT5501" t="str">
            <v>IDU-063-2012 Terminado Mantenimiento Periódico IDU Circuito Movilidad  -</v>
          </cell>
          <cell r="AU5501">
            <v>0</v>
          </cell>
          <cell r="AV5501" t="str">
            <v>MANTENIMIENTO PERIODICO IDU 063/2012</v>
          </cell>
        </row>
        <row r="5502">
          <cell r="AP5502">
            <v>171009</v>
          </cell>
          <cell r="AQ5502">
            <v>11008260</v>
          </cell>
          <cell r="AR5502">
            <v>11</v>
          </cell>
          <cell r="AS5502">
            <v>42313</v>
          </cell>
          <cell r="AT5502" t="str">
            <v>IDU-063-2012 Terminado Mantenimiento Periódico IDU Circuito Movilidad  -</v>
          </cell>
          <cell r="AU5502">
            <v>0</v>
          </cell>
          <cell r="AV5502" t="str">
            <v>sc</v>
          </cell>
        </row>
        <row r="5503">
          <cell r="AP5503">
            <v>171010</v>
          </cell>
          <cell r="AQ5503">
            <v>11008156</v>
          </cell>
          <cell r="AR5503">
            <v>11</v>
          </cell>
          <cell r="AS5503">
            <v>42313</v>
          </cell>
          <cell r="AT5503" t="str">
            <v>IDU-063-2012 Terminado Mantenimiento Periódico IDU Circuito Movilidad  -</v>
          </cell>
          <cell r="AU5503">
            <v>0</v>
          </cell>
          <cell r="AV5503" t="str">
            <v>sc</v>
          </cell>
        </row>
        <row r="5504">
          <cell r="AP5504">
            <v>171098</v>
          </cell>
          <cell r="AQ5504">
            <v>11007064</v>
          </cell>
          <cell r="AR5504">
            <v>11</v>
          </cell>
          <cell r="AS5504">
            <v>42731</v>
          </cell>
          <cell r="AT5504" t="str">
            <v>SD Reservado Mantenimiento Rutinario IDU Local EJECUCION SITP 2016 -</v>
          </cell>
          <cell r="AU5504">
            <v>0</v>
          </cell>
          <cell r="AV5504" t="str">
            <v>sc</v>
          </cell>
        </row>
        <row r="5505">
          <cell r="AP5505">
            <v>171099</v>
          </cell>
          <cell r="AQ5505">
            <v>11006989</v>
          </cell>
          <cell r="AR5505">
            <v>11</v>
          </cell>
          <cell r="AS5505">
            <v>42731</v>
          </cell>
          <cell r="AT5505" t="str">
            <v>SD Reservado Mantenimiento Rutinario IDU Local EJECUCION SITP 2016 -</v>
          </cell>
          <cell r="AU5505">
            <v>0</v>
          </cell>
          <cell r="AV5505" t="str">
            <v>sc</v>
          </cell>
        </row>
        <row r="5506">
          <cell r="AP5506">
            <v>171100</v>
          </cell>
          <cell r="AQ5506">
            <v>11006831</v>
          </cell>
          <cell r="AR5506">
            <v>11</v>
          </cell>
          <cell r="AS5506">
            <v>42731</v>
          </cell>
          <cell r="AT5506" t="str">
            <v>SD Reservado Mantenimiento Rutinario IDU Local EJECUCION SITP 2016 -</v>
          </cell>
          <cell r="AU5506">
            <v>0</v>
          </cell>
          <cell r="AV5506" t="str">
            <v>sc</v>
          </cell>
        </row>
        <row r="5507">
          <cell r="AP5507">
            <v>171101</v>
          </cell>
          <cell r="AQ5507">
            <v>11006768</v>
          </cell>
          <cell r="AR5507">
            <v>11</v>
          </cell>
          <cell r="AS5507">
            <v>42731</v>
          </cell>
          <cell r="AT5507" t="str">
            <v>SD Reservado Mantenimiento Rutinario IDU Local EJECUCION SITP 2016 -</v>
          </cell>
          <cell r="AU5507">
            <v>0</v>
          </cell>
          <cell r="AV5507" t="str">
            <v>sc</v>
          </cell>
        </row>
        <row r="5508">
          <cell r="AP5508">
            <v>171102</v>
          </cell>
          <cell r="AQ5508">
            <v>11006709</v>
          </cell>
          <cell r="AR5508">
            <v>11</v>
          </cell>
          <cell r="AS5508">
            <v>42731</v>
          </cell>
          <cell r="AT5508" t="str">
            <v>SD Reservado Mantenimiento Rutinario IDU Local EJECUCION SITP 2016 -</v>
          </cell>
          <cell r="AU5508">
            <v>0</v>
          </cell>
          <cell r="AV5508" t="str">
            <v>sc</v>
          </cell>
        </row>
        <row r="5509">
          <cell r="AP5509">
            <v>171103</v>
          </cell>
          <cell r="AQ5509">
            <v>11006651</v>
          </cell>
          <cell r="AR5509">
            <v>11</v>
          </cell>
          <cell r="AS5509">
            <v>42731</v>
          </cell>
          <cell r="AT5509" t="str">
            <v>SD Reservado Mantenimiento Periódico IDU Local EJECUCION SITP 2016 -</v>
          </cell>
          <cell r="AU5509">
            <v>0</v>
          </cell>
          <cell r="AV5509" t="str">
            <v>sc</v>
          </cell>
        </row>
        <row r="5510">
          <cell r="AP5510">
            <v>171104</v>
          </cell>
          <cell r="AQ5510">
            <v>50008895</v>
          </cell>
          <cell r="AR5510">
            <v>11</v>
          </cell>
          <cell r="AS5510">
            <v>42731</v>
          </cell>
          <cell r="AT5510" t="str">
            <v>SD Reservado Mantenimiento Rutinario IDU Local EJECUCION SITP 2016 -</v>
          </cell>
          <cell r="AU5510">
            <v>0</v>
          </cell>
          <cell r="AV5510" t="str">
            <v>sc</v>
          </cell>
        </row>
        <row r="5511">
          <cell r="AP5511">
            <v>171105</v>
          </cell>
          <cell r="AQ5511">
            <v>11006520</v>
          </cell>
          <cell r="AR5511">
            <v>11</v>
          </cell>
          <cell r="AS5511">
            <v>42731</v>
          </cell>
          <cell r="AT5511" t="str">
            <v>SD Reservado Mantenimiento Rutinario IDU Local EJECUCION SITP 2016 -</v>
          </cell>
          <cell r="AU5511">
            <v>0</v>
          </cell>
          <cell r="AV5511" t="str">
            <v>sc</v>
          </cell>
        </row>
        <row r="5512">
          <cell r="AP5512">
            <v>171106</v>
          </cell>
          <cell r="AQ5512">
            <v>11006389</v>
          </cell>
          <cell r="AR5512">
            <v>11</v>
          </cell>
          <cell r="AS5512">
            <v>42731</v>
          </cell>
          <cell r="AT5512" t="str">
            <v>SD Reservado Mantenimiento Rutinario IDU Local EJECUCION SITP 2016 -</v>
          </cell>
          <cell r="AU5512">
            <v>0</v>
          </cell>
          <cell r="AV5512" t="str">
            <v>sc</v>
          </cell>
        </row>
        <row r="5513">
          <cell r="AP5513">
            <v>171107</v>
          </cell>
          <cell r="AQ5513">
            <v>11006350</v>
          </cell>
          <cell r="AR5513">
            <v>11</v>
          </cell>
          <cell r="AS5513">
            <v>42731</v>
          </cell>
          <cell r="AT5513" t="str">
            <v>SD Reservado Mantenimiento Periódico IDU Local EJECUCION SITP 2016 -</v>
          </cell>
          <cell r="AU5513">
            <v>0</v>
          </cell>
          <cell r="AV5513" t="str">
            <v>sc</v>
          </cell>
        </row>
        <row r="5514">
          <cell r="AP5514">
            <v>171108</v>
          </cell>
          <cell r="AQ5514">
            <v>11011860</v>
          </cell>
          <cell r="AR5514">
            <v>11</v>
          </cell>
          <cell r="AS5514">
            <v>42731</v>
          </cell>
          <cell r="AT5514" t="str">
            <v>SD Reservado Mantenimiento Rutinario IDU Local EJECUCION SITP 2016 -</v>
          </cell>
          <cell r="AU5514">
            <v>0</v>
          </cell>
          <cell r="AV5514" t="str">
            <v>sc</v>
          </cell>
        </row>
        <row r="5515">
          <cell r="AP5515">
            <v>171111</v>
          </cell>
          <cell r="AQ5515">
            <v>11008088</v>
          </cell>
          <cell r="AR5515">
            <v>11</v>
          </cell>
          <cell r="AS5515">
            <v>42313</v>
          </cell>
          <cell r="AT5515" t="str">
            <v>IDU-063-2012 Terminado Mantenimiento Periódico IDU Circuito Movilidad  -</v>
          </cell>
          <cell r="AU5515">
            <v>0</v>
          </cell>
          <cell r="AV5515" t="str">
            <v>sc</v>
          </cell>
        </row>
        <row r="5516">
          <cell r="AP5516">
            <v>171112</v>
          </cell>
          <cell r="AQ5516">
            <v>11007912</v>
          </cell>
          <cell r="AR5516">
            <v>11</v>
          </cell>
          <cell r="AS5516">
            <v>42313</v>
          </cell>
          <cell r="AT5516" t="str">
            <v>IDU-063-2012 Terminado Rehabilitación IDU Circuito Movilidad  -</v>
          </cell>
          <cell r="AU5516">
            <v>0</v>
          </cell>
          <cell r="AV5516" t="str">
            <v>sc</v>
          </cell>
        </row>
        <row r="5517">
          <cell r="AP5517">
            <v>171113</v>
          </cell>
          <cell r="AQ5517">
            <v>11007861</v>
          </cell>
          <cell r="AR5517">
            <v>11</v>
          </cell>
          <cell r="AS5517">
            <v>42313</v>
          </cell>
          <cell r="AT5517" t="str">
            <v>IDU-063-2012 Terminado Mantenimiento Periódico IDU Circuito Movilidad  -</v>
          </cell>
          <cell r="AU5517">
            <v>0</v>
          </cell>
          <cell r="AV5517" t="str">
            <v>sc</v>
          </cell>
        </row>
        <row r="5518">
          <cell r="AP5518">
            <v>171114</v>
          </cell>
          <cell r="AQ5518">
            <v>11007807</v>
          </cell>
          <cell r="AR5518">
            <v>11</v>
          </cell>
          <cell r="AS5518">
            <v>42313</v>
          </cell>
          <cell r="AT5518" t="str">
            <v>IDU-063-2012 Terminado Mantenimiento Periódico IDU Circuito Movilidad  -</v>
          </cell>
          <cell r="AU5518">
            <v>0</v>
          </cell>
          <cell r="AV5518" t="str">
            <v>sc</v>
          </cell>
        </row>
        <row r="5519">
          <cell r="AP5519">
            <v>171115</v>
          </cell>
          <cell r="AQ5519">
            <v>11007746</v>
          </cell>
          <cell r="AR5519">
            <v>11</v>
          </cell>
          <cell r="AS5519">
            <v>42313</v>
          </cell>
          <cell r="AT5519" t="str">
            <v>IDU-063-2012 Terminado Mantenimiento Periódico IDU Circuito Movilidad  -</v>
          </cell>
          <cell r="AU5519">
            <v>0</v>
          </cell>
          <cell r="AV5519" t="str">
            <v>sc</v>
          </cell>
        </row>
        <row r="5520">
          <cell r="AP5520">
            <v>171148</v>
          </cell>
          <cell r="AQ5520">
            <v>11007689</v>
          </cell>
          <cell r="AR5520">
            <v>11</v>
          </cell>
          <cell r="AS5520">
            <v>42313</v>
          </cell>
          <cell r="AT5520" t="str">
            <v>IDU-063-2012 Terminado Mantenimiento Periódico IDU Circuito Movilidad  -</v>
          </cell>
          <cell r="AU5520">
            <v>0</v>
          </cell>
          <cell r="AV5520" t="str">
            <v>sc</v>
          </cell>
        </row>
        <row r="5521">
          <cell r="AP5521">
            <v>171153</v>
          </cell>
          <cell r="AQ5521">
            <v>11007392</v>
          </cell>
          <cell r="AR5521">
            <v>11</v>
          </cell>
          <cell r="AS5521">
            <v>42313</v>
          </cell>
          <cell r="AT5521" t="str">
            <v>IDU-1680-2014 Terminado Rehabilitación IDU Circuito Movilidad  -</v>
          </cell>
          <cell r="AU5521">
            <v>0</v>
          </cell>
          <cell r="AV5521" t="str">
            <v>IDU-1680-2014 Terminado Rehabilitación IDU Circuito Movilidad  -</v>
          </cell>
        </row>
        <row r="5522">
          <cell r="AP5522">
            <v>171154</v>
          </cell>
          <cell r="AQ5522">
            <v>11007342</v>
          </cell>
          <cell r="AR5522">
            <v>11</v>
          </cell>
          <cell r="AS5522">
            <v>42313</v>
          </cell>
          <cell r="AT5522" t="str">
            <v>IDU-1680-2014 Terminado Rehabilitación IDU Circuito Movilidad  -</v>
          </cell>
          <cell r="AU5522">
            <v>0</v>
          </cell>
          <cell r="AV5522" t="str">
            <v>IDU-1680-2014 Terminado Rehabilitación IDU Circuito Movilidad  -</v>
          </cell>
        </row>
        <row r="5523">
          <cell r="AP5523">
            <v>171155</v>
          </cell>
          <cell r="AQ5523">
            <v>11007313</v>
          </cell>
          <cell r="AR5523">
            <v>11</v>
          </cell>
          <cell r="AS5523">
            <v>42313</v>
          </cell>
          <cell r="AT5523" t="str">
            <v>IDU-1680-2014 Terminado Rehabilitación IDU Circuito Movilidad  -</v>
          </cell>
          <cell r="AU5523">
            <v>0</v>
          </cell>
          <cell r="AV5523" t="str">
            <v>IDU-1680-2014 Terminado Rehabilitación IDU Circuito Movilidad  -</v>
          </cell>
        </row>
        <row r="5524">
          <cell r="AP5524">
            <v>171208</v>
          </cell>
          <cell r="AQ5524">
            <v>50008599</v>
          </cell>
          <cell r="AR5524">
            <v>11</v>
          </cell>
          <cell r="AS5524">
            <v>42766</v>
          </cell>
          <cell r="AT5524" t="str">
            <v>SD Reservado Mantenimiento Rutinario IDU Local EJECUCION SITP 2016 -</v>
          </cell>
          <cell r="AU5524">
            <v>0</v>
          </cell>
          <cell r="AV5524" t="str">
            <v>sc</v>
          </cell>
        </row>
        <row r="5525">
          <cell r="AP5525">
            <v>171209</v>
          </cell>
          <cell r="AQ5525">
            <v>50008599</v>
          </cell>
          <cell r="AR5525">
            <v>11</v>
          </cell>
          <cell r="AS5525">
            <v>42731</v>
          </cell>
          <cell r="AT5525" t="str">
            <v>SD Reservado Mantenimiento Rutinario IDU Local EJECUCION SITP 2016 -</v>
          </cell>
          <cell r="AU5525">
            <v>0</v>
          </cell>
          <cell r="AV5525" t="str">
            <v>sc</v>
          </cell>
        </row>
        <row r="5526">
          <cell r="AP5526">
            <v>171211</v>
          </cell>
          <cell r="AQ5526">
            <v>11006163</v>
          </cell>
          <cell r="AR5526">
            <v>11</v>
          </cell>
          <cell r="AS5526">
            <v>42731</v>
          </cell>
          <cell r="AT5526" t="str">
            <v>SD Reservado Mantenimiento Rutinario IDU Local EJECUCION SITP 2016 -</v>
          </cell>
          <cell r="AU5526">
            <v>0</v>
          </cell>
          <cell r="AV5526" t="str">
            <v>sc</v>
          </cell>
        </row>
        <row r="5527">
          <cell r="AP5527">
            <v>171212</v>
          </cell>
          <cell r="AQ5527">
            <v>11006158</v>
          </cell>
          <cell r="AR5527">
            <v>11</v>
          </cell>
          <cell r="AS5527">
            <v>42731</v>
          </cell>
          <cell r="AT5527" t="str">
            <v>SD Reservado Mantenimiento Rutinario IDU Local EJECUCION SITP 2016 -</v>
          </cell>
          <cell r="AU5527">
            <v>0</v>
          </cell>
          <cell r="AV5527" t="str">
            <v>sc</v>
          </cell>
        </row>
        <row r="5528">
          <cell r="AP5528">
            <v>171213</v>
          </cell>
          <cell r="AQ5528">
            <v>11006149</v>
          </cell>
          <cell r="AR5528">
            <v>11</v>
          </cell>
          <cell r="AS5528">
            <v>42731</v>
          </cell>
          <cell r="AT5528" t="str">
            <v>SD Reservado Mantenimiento Rutinario IDU Local EJECUCION SITP 2016 -</v>
          </cell>
          <cell r="AU5528">
            <v>0</v>
          </cell>
          <cell r="AV5528" t="str">
            <v>sc</v>
          </cell>
        </row>
        <row r="5529">
          <cell r="AP5529">
            <v>171214</v>
          </cell>
          <cell r="AQ5529">
            <v>11006132</v>
          </cell>
          <cell r="AR5529">
            <v>11</v>
          </cell>
          <cell r="AS5529">
            <v>42731</v>
          </cell>
          <cell r="AT5529" t="str">
            <v>SD Reservado Mantenimiento Rutinario IDU Local EJECUCION SITP 2016 -</v>
          </cell>
          <cell r="AU5529">
            <v>0</v>
          </cell>
          <cell r="AV5529" t="str">
            <v>sc</v>
          </cell>
        </row>
        <row r="5530">
          <cell r="AP5530">
            <v>171215</v>
          </cell>
          <cell r="AQ5530">
            <v>11006108</v>
          </cell>
          <cell r="AR5530">
            <v>11</v>
          </cell>
          <cell r="AS5530">
            <v>42731</v>
          </cell>
          <cell r="AT5530" t="str">
            <v>SD Reservado Mantenimiento Rutinario IDU Local EJECUCION SITP 2016 -</v>
          </cell>
          <cell r="AU5530">
            <v>0</v>
          </cell>
          <cell r="AV5530" t="str">
            <v>sc</v>
          </cell>
        </row>
        <row r="5531">
          <cell r="AP5531">
            <v>171234</v>
          </cell>
          <cell r="AQ5531">
            <v>11006234</v>
          </cell>
          <cell r="AR5531">
            <v>11</v>
          </cell>
          <cell r="AS5531">
            <v>42731</v>
          </cell>
          <cell r="AT5531" t="str">
            <v>SD Reservado Mantenimiento Rutinario IDU Circuito Movilidad EJECUCION SITP 2016 -</v>
          </cell>
          <cell r="AU5531">
            <v>0</v>
          </cell>
          <cell r="AV5531" t="str">
            <v>sc</v>
          </cell>
        </row>
        <row r="5532">
          <cell r="AP5532">
            <v>171235</v>
          </cell>
          <cell r="AQ5532">
            <v>11006195</v>
          </cell>
          <cell r="AR5532">
            <v>11</v>
          </cell>
          <cell r="AS5532">
            <v>42731</v>
          </cell>
          <cell r="AT5532" t="str">
            <v>SD Reservado Mantenimiento Rutinario IDU Circuito Movilidad EJECUCION SITP 2016 -</v>
          </cell>
          <cell r="AU5532">
            <v>0</v>
          </cell>
          <cell r="AV5532" t="str">
            <v>sc</v>
          </cell>
        </row>
        <row r="5533">
          <cell r="AP5533">
            <v>171237</v>
          </cell>
          <cell r="AQ5533">
            <v>11005572</v>
          </cell>
          <cell r="AR5533">
            <v>11</v>
          </cell>
          <cell r="AS5533">
            <v>41837</v>
          </cell>
          <cell r="AT5533" t="str">
            <v>031-2012 Terminado Rehabilitación FDL SUBA Circuito Movilidad Mejoremos Integralmente Nuestros Barrio  -</v>
          </cell>
          <cell r="AU5533">
            <v>0</v>
          </cell>
          <cell r="AV5533" t="str">
            <v>sc</v>
          </cell>
        </row>
        <row r="5534">
          <cell r="AP5534">
            <v>171238</v>
          </cell>
          <cell r="AQ5534">
            <v>11005399</v>
          </cell>
          <cell r="AR5534">
            <v>11</v>
          </cell>
          <cell r="AS5534">
            <v>41837</v>
          </cell>
          <cell r="AT5534" t="str">
            <v>031-2012 Terminado Rehabilitación FDL SUBA Circuito Movilidad Mejoremos Integralmente Nuestros Barrio  -</v>
          </cell>
          <cell r="AU5534">
            <v>0</v>
          </cell>
          <cell r="AV5534" t="str">
            <v>sc</v>
          </cell>
        </row>
        <row r="5535">
          <cell r="AP5535">
            <v>171239</v>
          </cell>
          <cell r="AQ5535">
            <v>11005244</v>
          </cell>
          <cell r="AR5535">
            <v>11</v>
          </cell>
          <cell r="AS5535">
            <v>41837</v>
          </cell>
          <cell r="AT5535" t="str">
            <v>031-2012 Terminado Rehabilitación FDL SUBA Circuito Movilidad Mejoremos Integralmente Nuestros Barrio  -</v>
          </cell>
          <cell r="AU5535">
            <v>0</v>
          </cell>
          <cell r="AV5535" t="str">
            <v>sc</v>
          </cell>
        </row>
        <row r="5536">
          <cell r="AP5536">
            <v>171240</v>
          </cell>
          <cell r="AQ5536">
            <v>11005036</v>
          </cell>
          <cell r="AR5536">
            <v>11</v>
          </cell>
          <cell r="AS5536">
            <v>41837</v>
          </cell>
          <cell r="AT5536" t="str">
            <v>031-2012 Terminado Acciones de Movilidad FDL SUBA Local Mejoremos Integralmente Nuestros Barrios  -</v>
          </cell>
          <cell r="AU5536">
            <v>0</v>
          </cell>
          <cell r="AV5536" t="str">
            <v>sc</v>
          </cell>
        </row>
        <row r="5537">
          <cell r="AP5537">
            <v>171241</v>
          </cell>
          <cell r="AQ5537">
            <v>11004786</v>
          </cell>
          <cell r="AR5537">
            <v>11</v>
          </cell>
          <cell r="AS5537">
            <v>42585</v>
          </cell>
          <cell r="AT5537" t="str">
            <v>SD En Ejecución Construcción FDL SUBA Local SD Reporte Ejecución FDLS Agosto 2016 por servidor-</v>
          </cell>
          <cell r="AU5537">
            <v>0</v>
          </cell>
          <cell r="AV5537" t="str">
            <v>sc</v>
          </cell>
        </row>
        <row r="5538">
          <cell r="AP5538">
            <v>171242</v>
          </cell>
          <cell r="AQ5538">
            <v>11004583</v>
          </cell>
          <cell r="AR5538">
            <v>11</v>
          </cell>
          <cell r="AS5538">
            <v>41837</v>
          </cell>
          <cell r="AT5538" t="str">
            <v>031-2012 Terminado Rehabilitación FDL SUBA Local Mejoremos Integralmente Nuestros Barrio  -</v>
          </cell>
          <cell r="AU5538">
            <v>0</v>
          </cell>
          <cell r="AV5538" t="str">
            <v>sc</v>
          </cell>
        </row>
        <row r="5539">
          <cell r="AP5539">
            <v>171252</v>
          </cell>
          <cell r="AQ5539">
            <v>11004352</v>
          </cell>
          <cell r="AR5539">
            <v>11</v>
          </cell>
          <cell r="AS5539">
            <v>42550</v>
          </cell>
          <cell r="AT5539" t="str">
            <v>SD Terminado Parcheo UAERMV Local  Decreto 064/2015-</v>
          </cell>
          <cell r="AU5539">
            <v>0</v>
          </cell>
          <cell r="AV5539" t="str">
            <v>sc</v>
          </cell>
        </row>
        <row r="5540">
          <cell r="AP5540">
            <v>171253</v>
          </cell>
          <cell r="AQ5540">
            <v>11004676</v>
          </cell>
          <cell r="AR5540">
            <v>11</v>
          </cell>
          <cell r="AS5540">
            <v>42585</v>
          </cell>
          <cell r="AT5540" t="str">
            <v>SD En Ejecución Construcción FDL SUBA Local SD Reporte Ejecución FDLS Agosto 2016 por servidor-</v>
          </cell>
          <cell r="AU5540">
            <v>0</v>
          </cell>
          <cell r="AV5540" t="str">
            <v>sc</v>
          </cell>
        </row>
        <row r="5541">
          <cell r="AP5541">
            <v>171427</v>
          </cell>
          <cell r="AQ5541">
            <v>11008666</v>
          </cell>
          <cell r="AR5541">
            <v>11</v>
          </cell>
          <cell r="AS5541">
            <v>42731</v>
          </cell>
          <cell r="AT5541" t="str">
            <v>SD Reservado Mantenimiento Periódico IDU Circuito Movilidad EJECUCION SITP 2016 -</v>
          </cell>
          <cell r="AU5541">
            <v>0</v>
          </cell>
          <cell r="AV5541" t="str">
            <v>sc</v>
          </cell>
        </row>
        <row r="5542">
          <cell r="AP5542">
            <v>171428</v>
          </cell>
          <cell r="AQ5542">
            <v>11008614</v>
          </cell>
          <cell r="AR5542">
            <v>11</v>
          </cell>
          <cell r="AS5542">
            <v>42731</v>
          </cell>
          <cell r="AT5542" t="str">
            <v>SD Reservado Mantenimiento Periódico IDU Circuito Movilidad EJECUCION SITP 2016 -</v>
          </cell>
          <cell r="AU5542">
            <v>0</v>
          </cell>
          <cell r="AV5542" t="str">
            <v>sc</v>
          </cell>
        </row>
        <row r="5543">
          <cell r="AP5543">
            <v>171429</v>
          </cell>
          <cell r="AQ5543">
            <v>11008573</v>
          </cell>
          <cell r="AR5543">
            <v>11</v>
          </cell>
          <cell r="AS5543">
            <v>42731</v>
          </cell>
          <cell r="AT5543" t="str">
            <v>SD Reservado Mantenimiento Periódico IDU Circuito Movilidad EJECUCION SITP 2016 -</v>
          </cell>
          <cell r="AU5543">
            <v>0</v>
          </cell>
          <cell r="AV5543" t="str">
            <v>sc</v>
          </cell>
        </row>
        <row r="5544">
          <cell r="AP5544">
            <v>171430</v>
          </cell>
          <cell r="AQ5544">
            <v>11008510</v>
          </cell>
          <cell r="AR5544">
            <v>11</v>
          </cell>
          <cell r="AS5544">
            <v>42731</v>
          </cell>
          <cell r="AT5544" t="str">
            <v>SD Reservado Mantenimiento Periódico IDU Circuito Movilidad EJECUCION SITP 2016 -</v>
          </cell>
          <cell r="AU5544">
            <v>0</v>
          </cell>
          <cell r="AV5544" t="str">
            <v>sc</v>
          </cell>
        </row>
        <row r="5545">
          <cell r="AP5545">
            <v>171431</v>
          </cell>
          <cell r="AQ5545">
            <v>11008472</v>
          </cell>
          <cell r="AR5545">
            <v>11</v>
          </cell>
          <cell r="AS5545">
            <v>42731</v>
          </cell>
          <cell r="AT5545" t="str">
            <v>SD Reservado Mantenimiento Periódico IDU Circuito Movilidad EJECUCION SITP 2016 -</v>
          </cell>
          <cell r="AU5545">
            <v>0</v>
          </cell>
          <cell r="AV5545" t="str">
            <v>sc</v>
          </cell>
        </row>
        <row r="5546">
          <cell r="AP5546">
            <v>171432</v>
          </cell>
          <cell r="AQ5546">
            <v>11008419</v>
          </cell>
          <cell r="AR5546">
            <v>11</v>
          </cell>
          <cell r="AS5546">
            <v>42731</v>
          </cell>
          <cell r="AT5546" t="str">
            <v>SD Reservado Mantenimiento Periódico IDU Circuito Movilidad EJECUCION SITP 2016 -</v>
          </cell>
          <cell r="AU5546">
            <v>0</v>
          </cell>
          <cell r="AV5546" t="str">
            <v>sc</v>
          </cell>
        </row>
        <row r="5547">
          <cell r="AP5547">
            <v>171433</v>
          </cell>
          <cell r="AQ5547">
            <v>11008360</v>
          </cell>
          <cell r="AR5547">
            <v>11</v>
          </cell>
          <cell r="AS5547">
            <v>42731</v>
          </cell>
          <cell r="AT5547" t="str">
            <v>SD Reservado Mantenimiento Periódico IDU Circuito Movilidad EJECUCION SITP 2016 -</v>
          </cell>
          <cell r="AU5547">
            <v>0</v>
          </cell>
          <cell r="AV5547" t="str">
            <v>sc</v>
          </cell>
        </row>
        <row r="5548">
          <cell r="AP5548">
            <v>171434</v>
          </cell>
          <cell r="AQ5548">
            <v>11008310</v>
          </cell>
          <cell r="AR5548">
            <v>11</v>
          </cell>
          <cell r="AS5548">
            <v>42731</v>
          </cell>
          <cell r="AT5548" t="str">
            <v>SD Reservado Mantenimiento Periódico IDU Circuito Movilidad EJECUCION SITP 2016 -</v>
          </cell>
          <cell r="AU5548">
            <v>0</v>
          </cell>
          <cell r="AV5548" t="str">
            <v>sc</v>
          </cell>
        </row>
        <row r="5549">
          <cell r="AP5549">
            <v>171435</v>
          </cell>
          <cell r="AQ5549">
            <v>11008228</v>
          </cell>
          <cell r="AR5549">
            <v>11</v>
          </cell>
          <cell r="AS5549">
            <v>42731</v>
          </cell>
          <cell r="AT5549" t="str">
            <v>SD Reservado Mantenimiento Periódico IDU Circuito Movilidad EJECUCION SITP 2016 -</v>
          </cell>
          <cell r="AU5549">
            <v>0</v>
          </cell>
          <cell r="AV5549" t="str">
            <v>sc</v>
          </cell>
        </row>
        <row r="5550">
          <cell r="AP5550">
            <v>171436</v>
          </cell>
          <cell r="AQ5550">
            <v>11008184</v>
          </cell>
          <cell r="AR5550">
            <v>11</v>
          </cell>
          <cell r="AS5550">
            <v>42731</v>
          </cell>
          <cell r="AT5550" t="str">
            <v>SD Reservado Mantenimiento Periódico IDU Circuito Movilidad EJECUCION SITP 2016 -</v>
          </cell>
          <cell r="AU5550">
            <v>0</v>
          </cell>
          <cell r="AV5550" t="str">
            <v>sc</v>
          </cell>
        </row>
        <row r="5551">
          <cell r="AP5551">
            <v>171447</v>
          </cell>
          <cell r="AQ5551">
            <v>11008120</v>
          </cell>
          <cell r="AR5551">
            <v>11</v>
          </cell>
          <cell r="AS5551">
            <v>42313</v>
          </cell>
          <cell r="AT5551" t="str">
            <v>IDU-1680-2014 Contratado Reconstrucción IDU Circuito Movilidad  -</v>
          </cell>
          <cell r="AU5551">
            <v>0</v>
          </cell>
          <cell r="AV5551" t="str">
            <v>sc</v>
          </cell>
        </row>
        <row r="5552">
          <cell r="AP5552">
            <v>171488</v>
          </cell>
          <cell r="AQ5552">
            <v>11007644</v>
          </cell>
          <cell r="AR5552">
            <v>11</v>
          </cell>
          <cell r="AS5552">
            <v>42313</v>
          </cell>
          <cell r="AT5552" t="str">
            <v>IDU-063-2012 Terminado Mantenimiento Periódico IDU Circuito Movilidad  -</v>
          </cell>
          <cell r="AU5552">
            <v>0</v>
          </cell>
          <cell r="AV5552" t="str">
            <v>sc</v>
          </cell>
        </row>
        <row r="5553">
          <cell r="AP5553">
            <v>171489</v>
          </cell>
          <cell r="AQ5553">
            <v>11007599</v>
          </cell>
          <cell r="AR5553">
            <v>11</v>
          </cell>
          <cell r="AS5553">
            <v>42313</v>
          </cell>
          <cell r="AT5553" t="str">
            <v>IDU-063-2012 Terminado Mantenimiento Periódico IDU Circuito Movilidad  -</v>
          </cell>
          <cell r="AU5553">
            <v>0</v>
          </cell>
          <cell r="AV5553" t="str">
            <v>sc</v>
          </cell>
        </row>
        <row r="5554">
          <cell r="AP5554">
            <v>171490</v>
          </cell>
          <cell r="AQ5554">
            <v>11007559</v>
          </cell>
          <cell r="AR5554">
            <v>11</v>
          </cell>
          <cell r="AS5554">
            <v>42313</v>
          </cell>
          <cell r="AT5554" t="str">
            <v>IDU-063-2012 Terminado Mantenimiento Periódico IDU Circuito Movilidad  -</v>
          </cell>
          <cell r="AU5554">
            <v>0</v>
          </cell>
          <cell r="AV5554" t="str">
            <v>sc</v>
          </cell>
        </row>
        <row r="5555">
          <cell r="AP5555">
            <v>171491</v>
          </cell>
          <cell r="AQ5555">
            <v>11007536</v>
          </cell>
          <cell r="AR5555">
            <v>11</v>
          </cell>
          <cell r="AS5555">
            <v>42313</v>
          </cell>
          <cell r="AT5555" t="str">
            <v>IDU-063-2012 Terminado Mantenimiento Periódico IDU Circuito Movilidad  -</v>
          </cell>
          <cell r="AU5555">
            <v>0</v>
          </cell>
          <cell r="AV5555" t="str">
            <v>sc</v>
          </cell>
        </row>
        <row r="5556">
          <cell r="AP5556">
            <v>171492</v>
          </cell>
          <cell r="AQ5556">
            <v>11007518</v>
          </cell>
          <cell r="AR5556">
            <v>11</v>
          </cell>
          <cell r="AS5556">
            <v>42731</v>
          </cell>
          <cell r="AT5556" t="str">
            <v>SD Reservado Mantenimiento Periódico IDU Circuito Movilidad EJECUCION SITP 2016 -</v>
          </cell>
          <cell r="AU5556">
            <v>0</v>
          </cell>
          <cell r="AV5556" t="str">
            <v>sc</v>
          </cell>
        </row>
        <row r="5557">
          <cell r="AP5557">
            <v>171493</v>
          </cell>
          <cell r="AQ5557">
            <v>11007496</v>
          </cell>
          <cell r="AR5557">
            <v>11</v>
          </cell>
          <cell r="AS5557">
            <v>42731</v>
          </cell>
          <cell r="AT5557" t="str">
            <v>SD Reservado Mantenimiento Periódico IDU Circuito Movilidad EJECUCION SITP 2016 -</v>
          </cell>
          <cell r="AU5557">
            <v>0</v>
          </cell>
          <cell r="AV5557" t="str">
            <v>sc</v>
          </cell>
        </row>
        <row r="5558">
          <cell r="AP5558">
            <v>171494</v>
          </cell>
          <cell r="AQ5558">
            <v>11007466</v>
          </cell>
          <cell r="AR5558">
            <v>11</v>
          </cell>
          <cell r="AS5558">
            <v>42731</v>
          </cell>
          <cell r="AT5558" t="str">
            <v>SD Reservado Mantenimiento Periódico IDU Circuito Movilidad EJECUCION SITP 2016 -</v>
          </cell>
          <cell r="AU5558">
            <v>0</v>
          </cell>
          <cell r="AV5558" t="str">
            <v>sc</v>
          </cell>
        </row>
        <row r="5559">
          <cell r="AP5559">
            <v>171495</v>
          </cell>
          <cell r="AQ5559">
            <v>11007433</v>
          </cell>
          <cell r="AR5559">
            <v>11</v>
          </cell>
          <cell r="AS5559">
            <v>42731</v>
          </cell>
          <cell r="AT5559" t="str">
            <v>SD Reservado Mantenimiento Periódico IDU Circuito Movilidad EJECUCION SITP 2016 -</v>
          </cell>
          <cell r="AU5559">
            <v>0</v>
          </cell>
          <cell r="AV5559" t="str">
            <v>sc</v>
          </cell>
        </row>
        <row r="5560">
          <cell r="AP5560">
            <v>171496</v>
          </cell>
          <cell r="AQ5560">
            <v>11007411</v>
          </cell>
          <cell r="AR5560">
            <v>11</v>
          </cell>
          <cell r="AS5560">
            <v>42731</v>
          </cell>
          <cell r="AT5560" t="str">
            <v>SD Reservado Mantenimiento Periódico IDU Circuito Movilidad EJECUCION SITP 2016 -</v>
          </cell>
          <cell r="AU5560">
            <v>0</v>
          </cell>
          <cell r="AV5560" t="str">
            <v>sc</v>
          </cell>
        </row>
        <row r="5561">
          <cell r="AP5561">
            <v>171497</v>
          </cell>
          <cell r="AQ5561">
            <v>11007402</v>
          </cell>
          <cell r="AR5561">
            <v>11</v>
          </cell>
          <cell r="AS5561">
            <v>42731</v>
          </cell>
          <cell r="AT5561" t="str">
            <v>SD Reservado Mantenimiento Periódico IDU Circuito Movilidad EJECUCION SITP 2016 -</v>
          </cell>
          <cell r="AU5561">
            <v>0</v>
          </cell>
          <cell r="AV5561" t="str">
            <v>sc</v>
          </cell>
        </row>
        <row r="5562">
          <cell r="AP5562">
            <v>171498</v>
          </cell>
          <cell r="AQ5562">
            <v>11007395</v>
          </cell>
          <cell r="AR5562">
            <v>11</v>
          </cell>
          <cell r="AS5562">
            <v>42731</v>
          </cell>
          <cell r="AT5562" t="str">
            <v>SD Reservado Mantenimiento Periódico IDU Circuito Movilidad EJECUCION SITP 2016 -</v>
          </cell>
          <cell r="AU5562">
            <v>0</v>
          </cell>
          <cell r="AV5562" t="str">
            <v>sc</v>
          </cell>
        </row>
        <row r="5563">
          <cell r="AP5563">
            <v>171499</v>
          </cell>
          <cell r="AQ5563">
            <v>11007363</v>
          </cell>
          <cell r="AR5563">
            <v>11</v>
          </cell>
          <cell r="AS5563">
            <v>42731</v>
          </cell>
          <cell r="AT5563" t="str">
            <v>SD Reservado Mantenimiento Periódico IDU Circuito Movilidad EJECUCION SITP 2016 -</v>
          </cell>
          <cell r="AU5563">
            <v>0</v>
          </cell>
          <cell r="AV5563" t="str">
            <v>sc</v>
          </cell>
        </row>
        <row r="5564">
          <cell r="AP5564">
            <v>171507</v>
          </cell>
          <cell r="AQ5564">
            <v>11007517</v>
          </cell>
          <cell r="AR5564">
            <v>11</v>
          </cell>
          <cell r="AS5564">
            <v>42313</v>
          </cell>
          <cell r="AT5564" t="str">
            <v>IDU-063-2012 Terminado Mantenimiento Periódico IDU Circuito Movilidad  -</v>
          </cell>
          <cell r="AU5564">
            <v>0</v>
          </cell>
          <cell r="AV5564" t="str">
            <v>sc</v>
          </cell>
        </row>
        <row r="5565">
          <cell r="AP5565">
            <v>171508</v>
          </cell>
          <cell r="AQ5565">
            <v>11007424</v>
          </cell>
          <cell r="AR5565">
            <v>11</v>
          </cell>
          <cell r="AS5565">
            <v>42313</v>
          </cell>
          <cell r="AT5565" t="str">
            <v>IDU-063-2012 Terminado Mantenimiento Periódico IDU Circuito Movilidad  -</v>
          </cell>
          <cell r="AU5565">
            <v>0</v>
          </cell>
          <cell r="AV5565" t="str">
            <v>sc</v>
          </cell>
        </row>
        <row r="5566">
          <cell r="AP5566">
            <v>171509</v>
          </cell>
          <cell r="AQ5566">
            <v>11007393</v>
          </cell>
          <cell r="AR5566">
            <v>11</v>
          </cell>
          <cell r="AS5566">
            <v>42313</v>
          </cell>
          <cell r="AT5566" t="str">
            <v>IDU-063-2012 Terminado Mantenimiento Periódico IDU Circuito Movilidad  -</v>
          </cell>
          <cell r="AU5566">
            <v>0</v>
          </cell>
          <cell r="AV5566" t="str">
            <v>sc</v>
          </cell>
        </row>
        <row r="5567">
          <cell r="AP5567">
            <v>171510</v>
          </cell>
          <cell r="AQ5567">
            <v>11007310</v>
          </cell>
          <cell r="AR5567">
            <v>11</v>
          </cell>
          <cell r="AS5567">
            <v>42313</v>
          </cell>
          <cell r="AT5567" t="str">
            <v>IDU-063-2012 Terminado Mantenimiento Periódico IDU Circuito Movilidad  -</v>
          </cell>
          <cell r="AU5567">
            <v>0</v>
          </cell>
          <cell r="AV5567" t="str">
            <v>sc</v>
          </cell>
        </row>
        <row r="5568">
          <cell r="AP5568">
            <v>171511</v>
          </cell>
          <cell r="AQ5568">
            <v>11007277</v>
          </cell>
          <cell r="AR5568">
            <v>11</v>
          </cell>
          <cell r="AS5568">
            <v>42313</v>
          </cell>
          <cell r="AT5568" t="str">
            <v>IDU-063-2012 Terminado Mantenimiento Periódico IDU Circuito Movilidad  -</v>
          </cell>
          <cell r="AU5568">
            <v>0</v>
          </cell>
          <cell r="AV5568" t="str">
            <v>sc</v>
          </cell>
        </row>
        <row r="5569">
          <cell r="AP5569">
            <v>171512</v>
          </cell>
          <cell r="AQ5569">
            <v>11007111</v>
          </cell>
          <cell r="AR5569">
            <v>11</v>
          </cell>
          <cell r="AS5569">
            <v>42313</v>
          </cell>
          <cell r="AT5569" t="str">
            <v>IDU-063-2012 Terminado Mantenimiento Periódico IDU Circuito Movilidad  -</v>
          </cell>
          <cell r="AU5569">
            <v>0</v>
          </cell>
          <cell r="AV5569" t="str">
            <v>sc</v>
          </cell>
        </row>
        <row r="5570">
          <cell r="AP5570">
            <v>171513</v>
          </cell>
          <cell r="AQ5570">
            <v>11007032</v>
          </cell>
          <cell r="AR5570">
            <v>11</v>
          </cell>
          <cell r="AS5570">
            <v>42313</v>
          </cell>
          <cell r="AT5570" t="str">
            <v>IDU-063-2012 Terminado Mantenimiento Periódico IDU Circuito Movilidad  -</v>
          </cell>
          <cell r="AU5570">
            <v>0</v>
          </cell>
          <cell r="AV5570" t="str">
            <v>sc</v>
          </cell>
        </row>
        <row r="5571">
          <cell r="AP5571">
            <v>171514</v>
          </cell>
          <cell r="AQ5571">
            <v>11006931</v>
          </cell>
          <cell r="AR5571">
            <v>11</v>
          </cell>
          <cell r="AS5571">
            <v>42313</v>
          </cell>
          <cell r="AT5571" t="str">
            <v>IDU-063-2012 Terminado Mantenimiento Periódico IDU Circuito Movilidad  -</v>
          </cell>
          <cell r="AU5571">
            <v>0</v>
          </cell>
          <cell r="AV5571" t="str">
            <v>sc</v>
          </cell>
        </row>
        <row r="5572">
          <cell r="AP5572">
            <v>171547</v>
          </cell>
          <cell r="AQ5572">
            <v>11008085</v>
          </cell>
          <cell r="AR5572">
            <v>11</v>
          </cell>
          <cell r="AS5572">
            <v>42313</v>
          </cell>
          <cell r="AT5572" t="str">
            <v>IDU-69-2008 Terminado Rehabilitación IDU Circuito Movilidad  -Calzada2-POLIZA ESTABILIDAD ACTIVA</v>
          </cell>
          <cell r="AU5572">
            <v>43100</v>
          </cell>
          <cell r="AV5572" t="str">
            <v>sc</v>
          </cell>
        </row>
        <row r="5573">
          <cell r="AP5573">
            <v>171548</v>
          </cell>
          <cell r="AQ5573">
            <v>11008019</v>
          </cell>
          <cell r="AR5573">
            <v>11</v>
          </cell>
          <cell r="AS5573">
            <v>42313</v>
          </cell>
          <cell r="AT5573" t="str">
            <v>IDU-69-2008 Terminado Rehabilitación IDU Circuito Movilidad  -Calzada2-POLIZA ESTABILIDAD ACTIVA</v>
          </cell>
          <cell r="AU5573">
            <v>43100</v>
          </cell>
          <cell r="AV5573" t="str">
            <v>sc</v>
          </cell>
        </row>
        <row r="5574">
          <cell r="AP5574">
            <v>171549</v>
          </cell>
          <cell r="AQ5574">
            <v>11007990</v>
          </cell>
          <cell r="AR5574">
            <v>11</v>
          </cell>
          <cell r="AS5574">
            <v>42313</v>
          </cell>
          <cell r="AT5574" t="str">
            <v>IDU-69-2008 Terminado Rehabilitación IDU Circuito Movilidad  -</v>
          </cell>
          <cell r="AU5574">
            <v>0</v>
          </cell>
          <cell r="AV5574" t="str">
            <v>sc</v>
          </cell>
        </row>
        <row r="5575">
          <cell r="AP5575">
            <v>171550</v>
          </cell>
          <cell r="AQ5575">
            <v>11007929</v>
          </cell>
          <cell r="AR5575">
            <v>11</v>
          </cell>
          <cell r="AS5575">
            <v>42313</v>
          </cell>
          <cell r="AT5575" t="str">
            <v>IDU-69-2008 Terminado Mantenimiento Periódico IDU Circuito Movilidad  -</v>
          </cell>
          <cell r="AU5575">
            <v>0</v>
          </cell>
          <cell r="AV5575" t="str">
            <v>sc</v>
          </cell>
        </row>
        <row r="5576">
          <cell r="AP5576">
            <v>171551</v>
          </cell>
          <cell r="AQ5576">
            <v>11007891</v>
          </cell>
          <cell r="AR5576">
            <v>11</v>
          </cell>
          <cell r="AS5576">
            <v>42313</v>
          </cell>
          <cell r="AT5576" t="str">
            <v>IDU-69-2008 Terminado Rehabilitación IDU Circuito Movilidad  -Calzada2-POLIZA ESTABILIDAD ACTIVA</v>
          </cell>
          <cell r="AU5576">
            <v>43100</v>
          </cell>
          <cell r="AV5576" t="str">
            <v>sc</v>
          </cell>
        </row>
        <row r="5577">
          <cell r="AP5577">
            <v>171579</v>
          </cell>
          <cell r="AQ5577">
            <v>11007858</v>
          </cell>
          <cell r="AR5577">
            <v>11</v>
          </cell>
          <cell r="AS5577">
            <v>42731</v>
          </cell>
          <cell r="AT5577" t="str">
            <v>SD Reservado Rehabilitación IDU Circuito Movilidad EJECUCION SITP 2016 -</v>
          </cell>
          <cell r="AU5577">
            <v>0</v>
          </cell>
          <cell r="AV5577" t="str">
            <v>sc</v>
          </cell>
        </row>
        <row r="5578">
          <cell r="AP5578">
            <v>171580</v>
          </cell>
          <cell r="AQ5578">
            <v>11007695</v>
          </cell>
          <cell r="AR5578">
            <v>11</v>
          </cell>
          <cell r="AS5578">
            <v>42731</v>
          </cell>
          <cell r="AT5578" t="str">
            <v>SD Reservado Mantenimiento Periódico IDU Circuito Movilidad EJECUCION SITP 2016 -</v>
          </cell>
          <cell r="AU5578">
            <v>0</v>
          </cell>
          <cell r="AV5578" t="str">
            <v>sc</v>
          </cell>
        </row>
        <row r="5579">
          <cell r="AP5579">
            <v>171581</v>
          </cell>
          <cell r="AQ5579">
            <v>11007632</v>
          </cell>
          <cell r="AR5579">
            <v>11</v>
          </cell>
          <cell r="AS5579">
            <v>42731</v>
          </cell>
          <cell r="AT5579" t="str">
            <v>SD Reservado Mantenimiento Periódico IDU Circuito Movilidad EJECUCION SITP 2016 -</v>
          </cell>
          <cell r="AU5579">
            <v>0</v>
          </cell>
          <cell r="AV5579" t="str">
            <v>sc</v>
          </cell>
        </row>
        <row r="5580">
          <cell r="AP5580">
            <v>171582</v>
          </cell>
          <cell r="AQ5580">
            <v>11007554</v>
          </cell>
          <cell r="AR5580">
            <v>11</v>
          </cell>
          <cell r="AS5580">
            <v>42731</v>
          </cell>
          <cell r="AT5580" t="str">
            <v>SD Reservado Mantenimiento Periódico IDU Circuito Movilidad EJECUCION SITP 2016 -</v>
          </cell>
          <cell r="AU5580">
            <v>0</v>
          </cell>
          <cell r="AV5580" t="str">
            <v>sc</v>
          </cell>
        </row>
        <row r="5581">
          <cell r="AP5581">
            <v>171625</v>
          </cell>
          <cell r="AQ5581">
            <v>11007660</v>
          </cell>
          <cell r="AR5581">
            <v>11</v>
          </cell>
          <cell r="AS5581">
            <v>41850</v>
          </cell>
          <cell r="AT5581" t="str">
            <v>SD Contratado Rehabilitación FDL SUBA Circuito Movilidad  reporte por servidor de mapas Febre2016-</v>
          </cell>
          <cell r="AU5581">
            <v>0</v>
          </cell>
          <cell r="AV5581" t="str">
            <v>sc</v>
          </cell>
        </row>
        <row r="5582">
          <cell r="AP5582">
            <v>171626</v>
          </cell>
          <cell r="AQ5582">
            <v>11007611</v>
          </cell>
          <cell r="AR5582">
            <v>11</v>
          </cell>
          <cell r="AS5582">
            <v>41850</v>
          </cell>
          <cell r="AT5582" t="str">
            <v>SD Contratado Rehabilitación FDL SUBA Circuito Movilidad  reporte por servidor de mapas Febre2016-</v>
          </cell>
          <cell r="AU5582">
            <v>0</v>
          </cell>
          <cell r="AV5582" t="str">
            <v>sc</v>
          </cell>
        </row>
        <row r="5583">
          <cell r="AP5583">
            <v>171699</v>
          </cell>
          <cell r="AQ5583">
            <v>11007590</v>
          </cell>
          <cell r="AR5583">
            <v>11</v>
          </cell>
          <cell r="AT5583" t="str">
            <v>SD Contratado Rehabilitación FDL SUBA Circuito Movilidad  reporte servidor febrero 2016-</v>
          </cell>
          <cell r="AU5583">
            <v>0</v>
          </cell>
          <cell r="AV5583" t="str">
            <v>sc</v>
          </cell>
        </row>
        <row r="5584">
          <cell r="AP5584">
            <v>171700</v>
          </cell>
          <cell r="AQ5584">
            <v>11007563</v>
          </cell>
          <cell r="AR5584">
            <v>11</v>
          </cell>
          <cell r="AT5584" t="str">
            <v>SD Contratado Rehabilitación FDL SUBA Circuito Movilidad  reporte servidor febrero 2016-</v>
          </cell>
          <cell r="AU5584">
            <v>0</v>
          </cell>
          <cell r="AV5584" t="str">
            <v>sc</v>
          </cell>
        </row>
        <row r="5585">
          <cell r="AP5585">
            <v>171701</v>
          </cell>
          <cell r="AQ5585">
            <v>11007548</v>
          </cell>
          <cell r="AR5585">
            <v>11</v>
          </cell>
          <cell r="AT5585" t="str">
            <v>SD Contratado Rehabilitación FDL SUBA Circuito Movilidad  reporte servidor febrero 2016-</v>
          </cell>
          <cell r="AU5585">
            <v>0</v>
          </cell>
          <cell r="AV5585" t="str">
            <v>sc</v>
          </cell>
        </row>
        <row r="5586">
          <cell r="AP5586">
            <v>171702</v>
          </cell>
          <cell r="AQ5586">
            <v>11007522</v>
          </cell>
          <cell r="AR5586">
            <v>11</v>
          </cell>
          <cell r="AT5586" t="str">
            <v>SD Contratado Rehabilitación FDL SUBA Circuito Movilidad  reporte servidor febrero 2016-</v>
          </cell>
          <cell r="AU5586">
            <v>0</v>
          </cell>
          <cell r="AV5586" t="str">
            <v>sc</v>
          </cell>
        </row>
        <row r="5587">
          <cell r="AP5587">
            <v>171703</v>
          </cell>
          <cell r="AQ5587">
            <v>11007491</v>
          </cell>
          <cell r="AR5587">
            <v>11</v>
          </cell>
          <cell r="AT5587" t="str">
            <v>SD Contratado Rehabilitación FDL SUBA Circuito Movilidad  reporte servidor febrero 2016-</v>
          </cell>
          <cell r="AU5587">
            <v>0</v>
          </cell>
          <cell r="AV5587" t="str">
            <v>sc</v>
          </cell>
        </row>
        <row r="5588">
          <cell r="AP5588">
            <v>171704</v>
          </cell>
          <cell r="AQ5588">
            <v>11007464</v>
          </cell>
          <cell r="AR5588">
            <v>11</v>
          </cell>
          <cell r="AT5588" t="str">
            <v>SD Contratado Rehabilitación FDL SUBA Circuito Movilidad  reporte servidor febrero 2016-</v>
          </cell>
          <cell r="AU5588">
            <v>0</v>
          </cell>
          <cell r="AV5588" t="str">
            <v>sc</v>
          </cell>
        </row>
        <row r="5589">
          <cell r="AP5589">
            <v>171705</v>
          </cell>
          <cell r="AQ5589">
            <v>11007426</v>
          </cell>
          <cell r="AR5589">
            <v>11</v>
          </cell>
          <cell r="AT5589" t="str">
            <v>SD Contratado Rehabilitación FDL SUBA Circuito Movilidad  reporte servidor febrero 2016-</v>
          </cell>
          <cell r="AU5589">
            <v>0</v>
          </cell>
          <cell r="AV5589" t="str">
            <v>sc</v>
          </cell>
        </row>
        <row r="5590">
          <cell r="AP5590">
            <v>172059</v>
          </cell>
          <cell r="AQ5590">
            <v>11005597</v>
          </cell>
          <cell r="AR5590">
            <v>11</v>
          </cell>
          <cell r="AS5590">
            <v>42768</v>
          </cell>
          <cell r="AT5590" t="str">
            <v>SD Reservado Acciones de Movilidad UAERMV Circuito Movilidad Salvando Vidas -</v>
          </cell>
          <cell r="AU5590">
            <v>0</v>
          </cell>
          <cell r="AV5590" t="str">
            <v>sc</v>
          </cell>
        </row>
        <row r="5591">
          <cell r="AP5591">
            <v>172060</v>
          </cell>
          <cell r="AQ5591">
            <v>11005558</v>
          </cell>
          <cell r="AR5591">
            <v>11</v>
          </cell>
          <cell r="AS5591">
            <v>42768</v>
          </cell>
          <cell r="AT5591" t="str">
            <v>SD Reservado Acciones de Movilidad UAERMV Circuito Movilidad Salvando Vidas -</v>
          </cell>
          <cell r="AU5591">
            <v>0</v>
          </cell>
          <cell r="AV5591" t="str">
            <v>sc</v>
          </cell>
        </row>
        <row r="5592">
          <cell r="AP5592">
            <v>172061</v>
          </cell>
          <cell r="AQ5592">
            <v>11005478</v>
          </cell>
          <cell r="AR5592">
            <v>11</v>
          </cell>
          <cell r="AS5592">
            <v>42313</v>
          </cell>
          <cell r="AT5592" t="str">
            <v>IDU-063-2012 Terminado Mantenimiento Periódico IDU Circuito Movilidad  -</v>
          </cell>
          <cell r="AU5592">
            <v>0</v>
          </cell>
          <cell r="AV5592" t="str">
            <v>sc</v>
          </cell>
        </row>
        <row r="5593">
          <cell r="AP5593">
            <v>172062</v>
          </cell>
          <cell r="AQ5593">
            <v>11005429</v>
          </cell>
          <cell r="AR5593">
            <v>11</v>
          </cell>
          <cell r="AS5593">
            <v>42313</v>
          </cell>
          <cell r="AT5593" t="str">
            <v>IDU-063-2012 Terminado Mantenimiento Periódico IDU Circuito Movilidad  -</v>
          </cell>
          <cell r="AU5593">
            <v>0</v>
          </cell>
          <cell r="AV5593" t="str">
            <v>sc</v>
          </cell>
        </row>
        <row r="5594">
          <cell r="AP5594">
            <v>172063</v>
          </cell>
          <cell r="AQ5594">
            <v>11005397</v>
          </cell>
          <cell r="AR5594">
            <v>11</v>
          </cell>
          <cell r="AS5594">
            <v>42313</v>
          </cell>
          <cell r="AT5594" t="str">
            <v>IDU-063-2012 Terminado Mantenimiento Periódico IDU Circuito Movilidad  -</v>
          </cell>
          <cell r="AU5594">
            <v>0</v>
          </cell>
          <cell r="AV5594" t="str">
            <v>sc</v>
          </cell>
        </row>
        <row r="5595">
          <cell r="AP5595">
            <v>172064</v>
          </cell>
          <cell r="AQ5595">
            <v>11005398</v>
          </cell>
          <cell r="AR5595">
            <v>11</v>
          </cell>
          <cell r="AS5595">
            <v>42313</v>
          </cell>
          <cell r="AT5595" t="str">
            <v>IDU-063-2012 Terminado Mantenimiento Periódico IDU Circuito Movilidad  -</v>
          </cell>
          <cell r="AU5595">
            <v>0</v>
          </cell>
          <cell r="AV5595" t="str">
            <v>sc</v>
          </cell>
        </row>
        <row r="5596">
          <cell r="AP5596">
            <v>172065</v>
          </cell>
          <cell r="AQ5596">
            <v>11005339</v>
          </cell>
          <cell r="AR5596">
            <v>11</v>
          </cell>
          <cell r="AS5596">
            <v>42313</v>
          </cell>
          <cell r="AT5596" t="str">
            <v>IDU-063-2012 Terminado Mantenimiento Periódico IDU Circuito Movilidad  -Calzada2-POLIZA ESTABILIDAD ACTIVA</v>
          </cell>
          <cell r="AU5596">
            <v>43674</v>
          </cell>
          <cell r="AV5596" t="str">
            <v>sc</v>
          </cell>
        </row>
        <row r="5597">
          <cell r="AP5597">
            <v>172066</v>
          </cell>
          <cell r="AQ5597">
            <v>11005288</v>
          </cell>
          <cell r="AR5597">
            <v>11</v>
          </cell>
          <cell r="AS5597">
            <v>42313</v>
          </cell>
          <cell r="AT5597" t="str">
            <v>IDU-063-2012 Terminado Mantenimiento Periódico IDU Circuito Movilidad  -Calzada2-POLIZA ESTABILIDAD ACTIVA</v>
          </cell>
          <cell r="AU5597">
            <v>43674</v>
          </cell>
          <cell r="AV5597" t="str">
            <v>sc</v>
          </cell>
        </row>
        <row r="5598">
          <cell r="AP5598">
            <v>172069</v>
          </cell>
          <cell r="AQ5598">
            <v>11005143</v>
          </cell>
          <cell r="AR5598">
            <v>11</v>
          </cell>
          <cell r="AS5598">
            <v>42313</v>
          </cell>
          <cell r="AT5598" t="str">
            <v>IDU-063-2012 Terminado Mantenimiento Periódico IDU Circuito Movilidad  -</v>
          </cell>
          <cell r="AU5598">
            <v>0</v>
          </cell>
          <cell r="AV5598" t="str">
            <v>sc</v>
          </cell>
        </row>
        <row r="5599">
          <cell r="AP5599">
            <v>172070</v>
          </cell>
          <cell r="AQ5599">
            <v>11005099</v>
          </cell>
          <cell r="AR5599">
            <v>11</v>
          </cell>
          <cell r="AS5599">
            <v>42313</v>
          </cell>
          <cell r="AT5599" t="str">
            <v>IDU-1680-2014 Terminado Mantenimiento Periódico IDU Circuito Movilidad  -</v>
          </cell>
          <cell r="AU5599">
            <v>0</v>
          </cell>
          <cell r="AV5599" t="str">
            <v>sc</v>
          </cell>
        </row>
        <row r="5600">
          <cell r="AP5600">
            <v>172071</v>
          </cell>
          <cell r="AQ5600">
            <v>11005071</v>
          </cell>
          <cell r="AR5600">
            <v>11</v>
          </cell>
          <cell r="AS5600">
            <v>42313</v>
          </cell>
          <cell r="AT5600" t="str">
            <v>IDU-1680-2014 Terminado Mantenimiento Periódico IDU Circuito Movilidad  -</v>
          </cell>
          <cell r="AU5600">
            <v>0</v>
          </cell>
          <cell r="AV5600" t="str">
            <v>sc</v>
          </cell>
        </row>
        <row r="5601">
          <cell r="AP5601">
            <v>172072</v>
          </cell>
          <cell r="AQ5601">
            <v>11005045</v>
          </cell>
          <cell r="AR5601">
            <v>11</v>
          </cell>
          <cell r="AS5601">
            <v>42313</v>
          </cell>
          <cell r="AT5601" t="str">
            <v>IDU-1680-2014 Terminado Mantenimiento Periódico IDU Circuito Movilidad  -</v>
          </cell>
          <cell r="AU5601">
            <v>0</v>
          </cell>
          <cell r="AV5601" t="str">
            <v>sc</v>
          </cell>
        </row>
        <row r="5602">
          <cell r="AP5602">
            <v>172073</v>
          </cell>
          <cell r="AQ5602">
            <v>11005021</v>
          </cell>
          <cell r="AR5602">
            <v>11</v>
          </cell>
          <cell r="AS5602">
            <v>42313</v>
          </cell>
          <cell r="AT5602" t="str">
            <v>IDU-1680-2014 Terminado Mantenimiento Periódico IDU Circuito Movilidad  -</v>
          </cell>
          <cell r="AU5602">
            <v>0</v>
          </cell>
          <cell r="AV5602" t="str">
            <v>sc</v>
          </cell>
        </row>
        <row r="5603">
          <cell r="AP5603">
            <v>172074</v>
          </cell>
          <cell r="AQ5603">
            <v>11004993</v>
          </cell>
          <cell r="AR5603">
            <v>11</v>
          </cell>
          <cell r="AS5603">
            <v>42313</v>
          </cell>
          <cell r="AT5603" t="str">
            <v>IDU-1680-2014 Terminado Mantenimiento Periódico IDU Circuito Movilidad  -</v>
          </cell>
          <cell r="AU5603">
            <v>0</v>
          </cell>
          <cell r="AV5603" t="str">
            <v>sc</v>
          </cell>
        </row>
        <row r="5604">
          <cell r="AP5604">
            <v>172075</v>
          </cell>
          <cell r="AQ5604">
            <v>11004946</v>
          </cell>
          <cell r="AR5604">
            <v>11</v>
          </cell>
          <cell r="AS5604">
            <v>42313</v>
          </cell>
          <cell r="AT5604" t="str">
            <v>IDU-1680-2014 Terminado Mantenimiento Periódico IDU Circuito Movilidad  -</v>
          </cell>
          <cell r="AU5604">
            <v>0</v>
          </cell>
          <cell r="AV5604" t="str">
            <v>sc</v>
          </cell>
        </row>
        <row r="5605">
          <cell r="AP5605">
            <v>172076</v>
          </cell>
          <cell r="AQ5605">
            <v>11004911</v>
          </cell>
          <cell r="AR5605">
            <v>11</v>
          </cell>
          <cell r="AS5605">
            <v>42313</v>
          </cell>
          <cell r="AT5605" t="str">
            <v>IDU-1680-2014 Terminado Mantenimiento Periódico IDU Circuito Movilidad  -</v>
          </cell>
          <cell r="AU5605">
            <v>0</v>
          </cell>
          <cell r="AV5605" t="str">
            <v>sc</v>
          </cell>
        </row>
        <row r="5606">
          <cell r="AP5606">
            <v>172077</v>
          </cell>
          <cell r="AQ5606">
            <v>11004881</v>
          </cell>
          <cell r="AR5606">
            <v>11</v>
          </cell>
          <cell r="AS5606">
            <v>42313</v>
          </cell>
          <cell r="AT5606" t="str">
            <v>IDU-1680-2014 Terminado Mantenimiento Periódico IDU Circuito Movilidad  -</v>
          </cell>
          <cell r="AU5606">
            <v>0</v>
          </cell>
          <cell r="AV5606" t="str">
            <v>sc</v>
          </cell>
        </row>
        <row r="5607">
          <cell r="AP5607">
            <v>172078</v>
          </cell>
          <cell r="AQ5607">
            <v>11004868</v>
          </cell>
          <cell r="AR5607">
            <v>11</v>
          </cell>
          <cell r="AS5607">
            <v>42313</v>
          </cell>
          <cell r="AT5607" t="str">
            <v>IDU-1680-2014 Terminado Mantenimiento Periódico IDU Circuito Movilidad  -</v>
          </cell>
          <cell r="AU5607">
            <v>0</v>
          </cell>
          <cell r="AV5607" t="str">
            <v>sc</v>
          </cell>
        </row>
        <row r="5608">
          <cell r="AP5608">
            <v>172079</v>
          </cell>
          <cell r="AQ5608">
            <v>11004861</v>
          </cell>
          <cell r="AR5608">
            <v>11</v>
          </cell>
          <cell r="AS5608">
            <v>42313</v>
          </cell>
          <cell r="AT5608" t="str">
            <v>IDU-1680-2014 Terminado Mantenimiento Periódico IDU Circuito Movilidad  -</v>
          </cell>
          <cell r="AU5608">
            <v>0</v>
          </cell>
          <cell r="AV5608" t="str">
            <v>sc</v>
          </cell>
        </row>
        <row r="5609">
          <cell r="AP5609">
            <v>172080</v>
          </cell>
          <cell r="AQ5609">
            <v>11004846</v>
          </cell>
          <cell r="AR5609">
            <v>11</v>
          </cell>
          <cell r="AS5609">
            <v>42313</v>
          </cell>
          <cell r="AT5609" t="str">
            <v>IDU-1680-2014 Terminado Mantenimiento Periódico IDU Circuito Movilidad  -</v>
          </cell>
          <cell r="AU5609">
            <v>0</v>
          </cell>
          <cell r="AV5609" t="str">
            <v>sc</v>
          </cell>
        </row>
        <row r="5610">
          <cell r="AP5610">
            <v>172081</v>
          </cell>
          <cell r="AQ5610">
            <v>11004812</v>
          </cell>
          <cell r="AR5610">
            <v>11</v>
          </cell>
          <cell r="AS5610">
            <v>42313</v>
          </cell>
          <cell r="AT5610" t="str">
            <v>IDU-1680-2014 Terminado Mantenimiento Periódico IDU Circuito Movilidad  -</v>
          </cell>
          <cell r="AU5610">
            <v>0</v>
          </cell>
          <cell r="AV5610" t="str">
            <v>sc</v>
          </cell>
        </row>
        <row r="5611">
          <cell r="AP5611">
            <v>172082</v>
          </cell>
          <cell r="AQ5611">
            <v>11004795</v>
          </cell>
          <cell r="AR5611">
            <v>11</v>
          </cell>
          <cell r="AS5611">
            <v>42313</v>
          </cell>
          <cell r="AT5611" t="str">
            <v>IDU-1680-2014 Terminado Mantenimiento Periódico IDU Circuito Movilidad  -</v>
          </cell>
          <cell r="AU5611">
            <v>0</v>
          </cell>
          <cell r="AV5611" t="str">
            <v>sc</v>
          </cell>
        </row>
        <row r="5612">
          <cell r="AP5612">
            <v>172083</v>
          </cell>
          <cell r="AQ5612">
            <v>11004752</v>
          </cell>
          <cell r="AR5612">
            <v>11</v>
          </cell>
          <cell r="AS5612">
            <v>42313</v>
          </cell>
          <cell r="AT5612" t="str">
            <v>IDU-1680-2014 Terminado Mantenimiento Periódico IDU Circuito Movilidad  -</v>
          </cell>
          <cell r="AU5612">
            <v>0</v>
          </cell>
          <cell r="AV5612" t="str">
            <v>sc</v>
          </cell>
        </row>
        <row r="5613">
          <cell r="AP5613">
            <v>172084</v>
          </cell>
          <cell r="AQ5613">
            <v>11004718</v>
          </cell>
          <cell r="AR5613">
            <v>11</v>
          </cell>
          <cell r="AS5613">
            <v>42313</v>
          </cell>
          <cell r="AT5613" t="str">
            <v>IDU-1680-2014 Terminado Mantenimiento Periódico IDU Circuito Movilidad  -</v>
          </cell>
          <cell r="AU5613">
            <v>0</v>
          </cell>
          <cell r="AV5613" t="str">
            <v>sc</v>
          </cell>
        </row>
        <row r="5614">
          <cell r="AP5614">
            <v>172085</v>
          </cell>
          <cell r="AQ5614">
            <v>11004671</v>
          </cell>
          <cell r="AR5614">
            <v>11</v>
          </cell>
          <cell r="AS5614">
            <v>42313</v>
          </cell>
          <cell r="AT5614" t="str">
            <v>IDU-1680-2014 Terminado Mantenimiento Periódico IDU Circuito Movilidad  -</v>
          </cell>
          <cell r="AU5614">
            <v>0</v>
          </cell>
          <cell r="AV5614" t="str">
            <v>sc</v>
          </cell>
        </row>
        <row r="5615">
          <cell r="AP5615">
            <v>172086</v>
          </cell>
          <cell r="AQ5615">
            <v>11004565</v>
          </cell>
          <cell r="AR5615">
            <v>11</v>
          </cell>
          <cell r="AS5615">
            <v>42313</v>
          </cell>
          <cell r="AT5615" t="str">
            <v>IDU-1680-2014 Terminado Mantenimiento Periódico IDU Circuito Movilidad  -</v>
          </cell>
          <cell r="AU5615">
            <v>0</v>
          </cell>
          <cell r="AV5615" t="str">
            <v>sc</v>
          </cell>
        </row>
        <row r="5616">
          <cell r="AP5616">
            <v>172087</v>
          </cell>
          <cell r="AQ5616">
            <v>11004533</v>
          </cell>
          <cell r="AR5616">
            <v>11</v>
          </cell>
          <cell r="AS5616">
            <v>42313</v>
          </cell>
          <cell r="AT5616" t="str">
            <v>IDU-063-2012 Terminado Mantenimiento Periódico IDU Circuito Movilidad  -</v>
          </cell>
          <cell r="AU5616">
            <v>0</v>
          </cell>
          <cell r="AV5616" t="str">
            <v>MANTENIMIENTO PERIODICO IDU 063/2012</v>
          </cell>
        </row>
        <row r="5617">
          <cell r="AP5617">
            <v>172088</v>
          </cell>
          <cell r="AQ5617">
            <v>11004455</v>
          </cell>
          <cell r="AR5617">
            <v>11</v>
          </cell>
          <cell r="AS5617">
            <v>42342</v>
          </cell>
          <cell r="AT5617" t="str">
            <v>IDU-1783-2014 Contratado Construcción IDU Circuito Movilidad  RAPS SUBA RINCÓN-Calzada2-POLIZA ESTABILIDAD ACTIVA</v>
          </cell>
          <cell r="AU5617">
            <v>43674</v>
          </cell>
          <cell r="AV5617" t="str">
            <v>POLIZA DE ESTABILIDAD IDU 063/2012</v>
          </cell>
        </row>
        <row r="5618">
          <cell r="AP5618">
            <v>172089</v>
          </cell>
          <cell r="AQ5618">
            <v>11004389</v>
          </cell>
          <cell r="AR5618">
            <v>11</v>
          </cell>
          <cell r="AS5618">
            <v>42313</v>
          </cell>
          <cell r="AT5618" t="str">
            <v>IDU-063-2012 Terminado Mantenimiento Periódico IDU Circuito Movilidad  -Anden1-POLIZA ESTABILIDAD ACTIVA</v>
          </cell>
          <cell r="AU5618">
            <v>43674</v>
          </cell>
          <cell r="AV5618" t="str">
            <v>POLIZA DE ESTABILIDAD IDU 063/2012</v>
          </cell>
        </row>
        <row r="5619">
          <cell r="AP5619">
            <v>172090</v>
          </cell>
          <cell r="AQ5619">
            <v>11004377</v>
          </cell>
          <cell r="AR5619">
            <v>11</v>
          </cell>
          <cell r="AS5619">
            <v>42313</v>
          </cell>
          <cell r="AT5619" t="str">
            <v>IDU-063-2012 Terminado Mantenimiento Periódico IDU Circuito Movilidad  -</v>
          </cell>
          <cell r="AU5619">
            <v>0</v>
          </cell>
          <cell r="AV5619" t="str">
            <v>MANTENIMIENTO PERIODICO IDU 063/2012</v>
          </cell>
        </row>
        <row r="5620">
          <cell r="AP5620">
            <v>172726</v>
          </cell>
          <cell r="AQ5620">
            <v>11006534</v>
          </cell>
          <cell r="AR5620">
            <v>11</v>
          </cell>
          <cell r="AS5620">
            <v>41519</v>
          </cell>
          <cell r="AT5620" t="str">
            <v>SD Terminado Mantenimiento Periódico UAERMV Circuito Movilidad  -</v>
          </cell>
          <cell r="AU5620">
            <v>0</v>
          </cell>
          <cell r="AV5620" t="str">
            <v>sc</v>
          </cell>
        </row>
        <row r="5621">
          <cell r="AP5621">
            <v>172818</v>
          </cell>
          <cell r="AQ5621">
            <v>11007197</v>
          </cell>
          <cell r="AR5621">
            <v>11</v>
          </cell>
          <cell r="AS5621">
            <v>42768</v>
          </cell>
          <cell r="AT5621" t="str">
            <v>SD Reservado Acciones de Movilidad UAERMV Local Salvando Vidas -</v>
          </cell>
          <cell r="AU5621">
            <v>0</v>
          </cell>
          <cell r="AV5621" t="str">
            <v>sc</v>
          </cell>
        </row>
        <row r="5622">
          <cell r="AP5622">
            <v>172984</v>
          </cell>
          <cell r="AQ5622">
            <v>11004240</v>
          </cell>
          <cell r="AR5622">
            <v>11</v>
          </cell>
          <cell r="AS5622">
            <v>41481</v>
          </cell>
          <cell r="AT5622" t="str">
            <v>SD Terminado Mantenimiento Periódico UAERMV Circuito Movilidad  -</v>
          </cell>
          <cell r="AU5622">
            <v>0</v>
          </cell>
          <cell r="AV5622" t="str">
            <v>sc</v>
          </cell>
        </row>
        <row r="5623">
          <cell r="AP5623">
            <v>172985</v>
          </cell>
          <cell r="AQ5623">
            <v>11004045</v>
          </cell>
          <cell r="AR5623">
            <v>11</v>
          </cell>
          <cell r="AS5623">
            <v>41481</v>
          </cell>
          <cell r="AT5623" t="str">
            <v>SD Terminado Mantenimiento Periódico UAERMV Circuito Movilidad  -</v>
          </cell>
          <cell r="AU5623">
            <v>0</v>
          </cell>
          <cell r="AV5623" t="str">
            <v>sc</v>
          </cell>
        </row>
        <row r="5624">
          <cell r="AP5624">
            <v>172987</v>
          </cell>
          <cell r="AQ5624">
            <v>11003723</v>
          </cell>
          <cell r="AR5624">
            <v>11</v>
          </cell>
          <cell r="AS5624">
            <v>42313</v>
          </cell>
          <cell r="AT5624" t="str">
            <v>IDU-55-2012 Terminado Acciones de Movilidad IDU Circuito Movilidad  -</v>
          </cell>
          <cell r="AU5624">
            <v>0</v>
          </cell>
          <cell r="AV5624" t="str">
            <v>Buen estado</v>
          </cell>
        </row>
        <row r="5625">
          <cell r="AP5625">
            <v>173609</v>
          </cell>
          <cell r="AQ5625">
            <v>11005519</v>
          </cell>
          <cell r="AR5625">
            <v>11</v>
          </cell>
          <cell r="AS5625">
            <v>42474</v>
          </cell>
          <cell r="AT5625" t="str">
            <v>IDU-1680-2014 Terminado Reconstrucción IDU Arterial SITP Y TRONCALES -</v>
          </cell>
          <cell r="AU5625">
            <v>0</v>
          </cell>
          <cell r="AV5625" t="str">
            <v>sc</v>
          </cell>
        </row>
        <row r="5626">
          <cell r="AP5626">
            <v>173610</v>
          </cell>
          <cell r="AQ5626">
            <v>11005497</v>
          </cell>
          <cell r="AR5626">
            <v>11</v>
          </cell>
          <cell r="AS5626">
            <v>42474</v>
          </cell>
          <cell r="AT5626" t="str">
            <v>IDU-1680-2014 Terminado Reconstrucción IDU Arterial SITP Y TRONCALES -</v>
          </cell>
          <cell r="AU5626">
            <v>0</v>
          </cell>
          <cell r="AV5626" t="str">
            <v>sc</v>
          </cell>
        </row>
        <row r="5627">
          <cell r="AP5627">
            <v>173611</v>
          </cell>
          <cell r="AQ5627">
            <v>11005439</v>
          </cell>
          <cell r="AR5627">
            <v>11</v>
          </cell>
          <cell r="AS5627">
            <v>42474</v>
          </cell>
          <cell r="AT5627" t="str">
            <v>IDU-1680-2014 Terminado Reconstrucción IDU Arterial SITP Y TRONCALES -</v>
          </cell>
          <cell r="AU5627">
            <v>0</v>
          </cell>
          <cell r="AV5627" t="str">
            <v>sc</v>
          </cell>
        </row>
        <row r="5628">
          <cell r="AP5628">
            <v>173615</v>
          </cell>
          <cell r="AQ5628">
            <v>11005458</v>
          </cell>
          <cell r="AR5628">
            <v>11</v>
          </cell>
          <cell r="AS5628">
            <v>42731</v>
          </cell>
          <cell r="AT5628" t="str">
            <v>SD Reservado Mantenimiento Rutinario IDU Circuito Movilidad EJECUCION SITP 2016 -</v>
          </cell>
          <cell r="AU5628">
            <v>0</v>
          </cell>
          <cell r="AV5628" t="str">
            <v>sc</v>
          </cell>
        </row>
        <row r="5629">
          <cell r="AP5629">
            <v>173616</v>
          </cell>
          <cell r="AQ5629">
            <v>11005419</v>
          </cell>
          <cell r="AR5629">
            <v>11</v>
          </cell>
          <cell r="AS5629">
            <v>42731</v>
          </cell>
          <cell r="AT5629" t="str">
            <v>SD Reservado Mantenimiento Rutinario IDU Circuito Movilidad EJECUCION SITP 2016 -</v>
          </cell>
          <cell r="AU5629">
            <v>0</v>
          </cell>
          <cell r="AV5629" t="str">
            <v>sc</v>
          </cell>
        </row>
        <row r="5630">
          <cell r="AP5630">
            <v>173617</v>
          </cell>
          <cell r="AQ5630">
            <v>11005390</v>
          </cell>
          <cell r="AR5630">
            <v>11</v>
          </cell>
          <cell r="AS5630">
            <v>42731</v>
          </cell>
          <cell r="AT5630" t="str">
            <v>SD Reservado Mantenimiento Rutinario IDU Circuito Movilidad EJECUCION SITP 2016 -</v>
          </cell>
          <cell r="AU5630">
            <v>0</v>
          </cell>
          <cell r="AV5630" t="str">
            <v>sc</v>
          </cell>
        </row>
        <row r="5631">
          <cell r="AP5631">
            <v>173637</v>
          </cell>
          <cell r="AQ5631">
            <v>11005459</v>
          </cell>
          <cell r="AR5631">
            <v>11</v>
          </cell>
          <cell r="AS5631">
            <v>42731</v>
          </cell>
          <cell r="AT5631" t="str">
            <v>SD Reservado Mantenimiento Periódico IDU Circuito Movilidad EJECUCION SITP 2016 -</v>
          </cell>
          <cell r="AU5631">
            <v>0</v>
          </cell>
          <cell r="AV5631" t="str">
            <v>sc</v>
          </cell>
        </row>
        <row r="5632">
          <cell r="AP5632">
            <v>173638</v>
          </cell>
          <cell r="AQ5632">
            <v>11005385</v>
          </cell>
          <cell r="AR5632">
            <v>11</v>
          </cell>
          <cell r="AS5632">
            <v>42731</v>
          </cell>
          <cell r="AT5632" t="str">
            <v>SD Reservado Mantenimiento Periódico IDU Circuito Movilidad EJECUCION SITP 2016 -</v>
          </cell>
          <cell r="AU5632">
            <v>0</v>
          </cell>
          <cell r="AV5632" t="str">
            <v>sc</v>
          </cell>
        </row>
        <row r="5633">
          <cell r="AP5633">
            <v>173639</v>
          </cell>
          <cell r="AQ5633">
            <v>11005335</v>
          </cell>
          <cell r="AR5633">
            <v>11</v>
          </cell>
          <cell r="AS5633">
            <v>42731</v>
          </cell>
          <cell r="AT5633" t="str">
            <v>SD Reservado Mantenimiento Periódico IDU Circuito Movilidad EJECUCION SITP 2016 -</v>
          </cell>
          <cell r="AU5633">
            <v>0</v>
          </cell>
          <cell r="AV5633" t="str">
            <v>sc</v>
          </cell>
        </row>
        <row r="5634">
          <cell r="AP5634">
            <v>173696</v>
          </cell>
          <cell r="AQ5634">
            <v>11005253</v>
          </cell>
          <cell r="AR5634">
            <v>11</v>
          </cell>
          <cell r="AS5634">
            <v>42731</v>
          </cell>
          <cell r="AT5634" t="str">
            <v>SD Reservado Mantenimiento Periódico IDU Circuito Movilidad EJECUCION SITP 2016 -</v>
          </cell>
          <cell r="AU5634">
            <v>0</v>
          </cell>
          <cell r="AV5634" t="str">
            <v>sc</v>
          </cell>
        </row>
        <row r="5635">
          <cell r="AP5635">
            <v>173697</v>
          </cell>
          <cell r="AQ5635">
            <v>11005053</v>
          </cell>
          <cell r="AR5635">
            <v>11</v>
          </cell>
          <cell r="AS5635">
            <v>42731</v>
          </cell>
          <cell r="AT5635" t="str">
            <v>SD Reservado Mantenimiento Periódico IDU Circuito Movilidad EJECUCION SITP 2016 -</v>
          </cell>
          <cell r="AU5635">
            <v>0</v>
          </cell>
          <cell r="AV5635" t="str">
            <v>sc</v>
          </cell>
        </row>
        <row r="5636">
          <cell r="AP5636">
            <v>173698</v>
          </cell>
          <cell r="AQ5636">
            <v>11004982</v>
          </cell>
          <cell r="AR5636">
            <v>11</v>
          </cell>
          <cell r="AS5636">
            <v>42731</v>
          </cell>
          <cell r="AT5636" t="str">
            <v>SD Reservado Mantenimiento Periódico IDU Circuito Movilidad EJECUCION SITP 2016 -</v>
          </cell>
          <cell r="AU5636">
            <v>0</v>
          </cell>
          <cell r="AV5636" t="str">
            <v>sc</v>
          </cell>
        </row>
        <row r="5637">
          <cell r="AP5637">
            <v>173699</v>
          </cell>
          <cell r="AQ5637">
            <v>11004885</v>
          </cell>
          <cell r="AR5637">
            <v>11</v>
          </cell>
          <cell r="AS5637">
            <v>42731</v>
          </cell>
          <cell r="AT5637" t="str">
            <v>SD Reservado Mantenimiento Rutinario IDU Circuito Movilidad EJECUCION SITP 2016 -</v>
          </cell>
          <cell r="AU5637">
            <v>0</v>
          </cell>
          <cell r="AV5637" t="str">
            <v>sc</v>
          </cell>
        </row>
        <row r="5638">
          <cell r="AP5638">
            <v>173700</v>
          </cell>
          <cell r="AQ5638">
            <v>11004810</v>
          </cell>
          <cell r="AR5638">
            <v>11</v>
          </cell>
          <cell r="AS5638">
            <v>42313</v>
          </cell>
          <cell r="AT5638" t="str">
            <v>IDU-69-2008 Terminado Rehabilitación IDU Circuito Movilidad  -</v>
          </cell>
          <cell r="AU5638">
            <v>0</v>
          </cell>
          <cell r="AV5638" t="str">
            <v>RESERVADO IDU RUTINARIO IDU 1116 2016</v>
          </cell>
        </row>
        <row r="5639">
          <cell r="AP5639">
            <v>173702</v>
          </cell>
          <cell r="AQ5639">
            <v>11004668</v>
          </cell>
          <cell r="AR5639">
            <v>11</v>
          </cell>
          <cell r="AS5639">
            <v>42731</v>
          </cell>
          <cell r="AT5639" t="str">
            <v>SD Reservado Mantenimiento Rutinario IDU Circuito Movilidad EJECUCION SITP 2016 -</v>
          </cell>
          <cell r="AU5639">
            <v>0</v>
          </cell>
          <cell r="AV5639" t="str">
            <v>sc</v>
          </cell>
        </row>
        <row r="5640">
          <cell r="AP5640">
            <v>173703</v>
          </cell>
          <cell r="AQ5640">
            <v>11004566</v>
          </cell>
          <cell r="AR5640">
            <v>11</v>
          </cell>
          <cell r="AS5640">
            <v>42731</v>
          </cell>
          <cell r="AT5640" t="str">
            <v>SD Reservado Mantenimiento Rutinario IDU Circuito Movilidad EJECUCION SITP 2016 -</v>
          </cell>
          <cell r="AU5640">
            <v>0</v>
          </cell>
          <cell r="AV5640" t="str">
            <v>sc</v>
          </cell>
        </row>
        <row r="5641">
          <cell r="AP5641">
            <v>173704</v>
          </cell>
          <cell r="AQ5641">
            <v>11004482</v>
          </cell>
          <cell r="AR5641">
            <v>11</v>
          </cell>
          <cell r="AS5641">
            <v>42731</v>
          </cell>
          <cell r="AT5641" t="str">
            <v>SD Reservado Mantenimiento Rutinario IDU Circuito Movilidad EJECUCION SITP 2016 -</v>
          </cell>
          <cell r="AU5641">
            <v>0</v>
          </cell>
          <cell r="AV5641" t="str">
            <v>sc</v>
          </cell>
        </row>
        <row r="5642">
          <cell r="AP5642">
            <v>173752</v>
          </cell>
          <cell r="AQ5642">
            <v>11004265</v>
          </cell>
          <cell r="AR5642">
            <v>11</v>
          </cell>
          <cell r="AS5642">
            <v>42342</v>
          </cell>
          <cell r="AT5642" t="str">
            <v>IDU-1783-2014 Contratado Construcción IDU Circuito Movilidad  RAPS SUBA RINCÓN-Calzada2-POLIZA ESTABILIDAD ACTIVA</v>
          </cell>
          <cell r="AU5642">
            <v>43674</v>
          </cell>
          <cell r="AV5642" t="str">
            <v>POLIZA DE ESTABILIDAD IDU 063/2012</v>
          </cell>
        </row>
        <row r="5643">
          <cell r="AP5643">
            <v>174003</v>
          </cell>
          <cell r="AQ5643">
            <v>11004202</v>
          </cell>
          <cell r="AR5643">
            <v>11</v>
          </cell>
          <cell r="AS5643">
            <v>42342</v>
          </cell>
          <cell r="AT5643" t="str">
            <v>IDU-1783-2014 Contratado Construcción IDU Circuito Movilidad  RAPS SUBA RINCÓN-</v>
          </cell>
          <cell r="AU5643">
            <v>0</v>
          </cell>
          <cell r="AV5643" t="str">
            <v>BUEN ESTADO Y QUEDA AISLADO POR INVIABILIDAD CIRCUITO</v>
          </cell>
        </row>
        <row r="5644">
          <cell r="AP5644">
            <v>174004</v>
          </cell>
          <cell r="AQ5644">
            <v>11004165</v>
          </cell>
          <cell r="AR5644">
            <v>11</v>
          </cell>
          <cell r="AS5644">
            <v>42313</v>
          </cell>
          <cell r="AT5644" t="str">
            <v>IDU-063-2012 Terminado Mantenimiento Periódico IDU Circuito Movilidad  -</v>
          </cell>
          <cell r="AU5644">
            <v>0</v>
          </cell>
          <cell r="AV5644" t="str">
            <v>MANTENIMIENTO PERIODICO IDU 063/2012</v>
          </cell>
        </row>
        <row r="5645">
          <cell r="AP5645">
            <v>174005</v>
          </cell>
          <cell r="AQ5645">
            <v>11004111</v>
          </cell>
          <cell r="AR5645">
            <v>11</v>
          </cell>
          <cell r="AS5645">
            <v>42313</v>
          </cell>
          <cell r="AT5645" t="str">
            <v>IDU-063-2012 Terminado Mantenimiento Periódico IDU Circuito Movilidad  -</v>
          </cell>
          <cell r="AU5645">
            <v>0</v>
          </cell>
          <cell r="AV5645" t="str">
            <v>MANTENIMIENTO PERIODICO IDU 063/2012</v>
          </cell>
        </row>
        <row r="5646">
          <cell r="AP5646">
            <v>174006</v>
          </cell>
          <cell r="AQ5646">
            <v>11004055</v>
          </cell>
          <cell r="AR5646">
            <v>11</v>
          </cell>
          <cell r="AS5646">
            <v>42313</v>
          </cell>
          <cell r="AT5646" t="str">
            <v>IDU-063-2012 Terminado Mantenimiento Periódico IDU Circuito Movilidad  -Calzada2-POLIZA ESTABILIDAD ACTIVA</v>
          </cell>
          <cell r="AU5646">
            <v>43674</v>
          </cell>
          <cell r="AV5646" t="str">
            <v>POLIZA DE ESTABILIDAD IDU 063/2012</v>
          </cell>
        </row>
        <row r="5647">
          <cell r="AP5647">
            <v>174007</v>
          </cell>
          <cell r="AQ5647">
            <v>11004027</v>
          </cell>
          <cell r="AR5647">
            <v>11</v>
          </cell>
          <cell r="AS5647">
            <v>42313</v>
          </cell>
          <cell r="AT5647" t="str">
            <v>IDU-063-2012 Terminado Mantenimiento Periódico IDU Circuito Movilidad  -</v>
          </cell>
          <cell r="AU5647">
            <v>0</v>
          </cell>
          <cell r="AV5647" t="str">
            <v>POLIZA DE ESTABILIDAD IDU 063/2012</v>
          </cell>
        </row>
        <row r="5648">
          <cell r="AP5648">
            <v>174108</v>
          </cell>
          <cell r="AQ5648">
            <v>11004429</v>
          </cell>
          <cell r="AR5648">
            <v>11</v>
          </cell>
          <cell r="AS5648">
            <v>42313</v>
          </cell>
          <cell r="AT5648" t="str">
            <v>IDU-69-2008 Terminado Rehabilitación IDU Circuito Movilidad  -</v>
          </cell>
          <cell r="AU5648">
            <v>0</v>
          </cell>
          <cell r="AV5648" t="str">
            <v>sc</v>
          </cell>
        </row>
        <row r="5649">
          <cell r="AP5649">
            <v>174120</v>
          </cell>
          <cell r="AQ5649">
            <v>11004532</v>
          </cell>
          <cell r="AR5649">
            <v>11</v>
          </cell>
          <cell r="AS5649">
            <v>42313</v>
          </cell>
          <cell r="AT5649" t="str">
            <v>IDU-69-2008 Terminado Rehabilitación IDU Circuito Movilidad  -</v>
          </cell>
          <cell r="AU5649">
            <v>0</v>
          </cell>
          <cell r="AV5649" t="str">
            <v>sc</v>
          </cell>
        </row>
        <row r="5650">
          <cell r="AP5650">
            <v>174121</v>
          </cell>
          <cell r="AQ5650">
            <v>11004453</v>
          </cell>
          <cell r="AR5650">
            <v>11</v>
          </cell>
          <cell r="AS5650">
            <v>42313</v>
          </cell>
          <cell r="AT5650" t="str">
            <v>IDU-69-2008 Terminado Rehabilitación IDU Circuito Movilidad  -</v>
          </cell>
          <cell r="AU5650">
            <v>0</v>
          </cell>
          <cell r="AV5650" t="str">
            <v>sc</v>
          </cell>
        </row>
        <row r="5651">
          <cell r="AP5651">
            <v>174123</v>
          </cell>
          <cell r="AQ5651">
            <v>11004387</v>
          </cell>
          <cell r="AR5651">
            <v>11</v>
          </cell>
          <cell r="AS5651">
            <v>42313</v>
          </cell>
          <cell r="AT5651" t="str">
            <v>IDU-69-2008 Terminado Rehabilitación IDU Circuito Movilidad  -</v>
          </cell>
          <cell r="AU5651">
            <v>0</v>
          </cell>
          <cell r="AV5651" t="str">
            <v>sc</v>
          </cell>
        </row>
        <row r="5652">
          <cell r="AP5652">
            <v>174289</v>
          </cell>
          <cell r="AQ5652">
            <v>11004060</v>
          </cell>
          <cell r="AR5652">
            <v>11</v>
          </cell>
          <cell r="AS5652">
            <v>41834</v>
          </cell>
          <cell r="AT5652" t="str">
            <v>92-2014 Terminado Construcción FDL SUBA Circuito Movilidad  Reporte Servidor Agosto 2015-</v>
          </cell>
          <cell r="AU5652">
            <v>0</v>
          </cell>
          <cell r="AV5652" t="str">
            <v>FDL CONT 92-2014</v>
          </cell>
        </row>
        <row r="5653">
          <cell r="AP5653">
            <v>174291</v>
          </cell>
          <cell r="AQ5653">
            <v>11003895</v>
          </cell>
          <cell r="AR5653">
            <v>11</v>
          </cell>
          <cell r="AS5653">
            <v>41834</v>
          </cell>
          <cell r="AT5653" t="str">
            <v>92-2014 Terminado Construcción FDL SUBA Circuito Movilidad  Reporte Servidor Agosto 2015-</v>
          </cell>
          <cell r="AU5653">
            <v>0</v>
          </cell>
          <cell r="AV5653" t="str">
            <v>FDL CONT 92-2014</v>
          </cell>
        </row>
        <row r="5654">
          <cell r="AP5654">
            <v>174292</v>
          </cell>
          <cell r="AQ5654">
            <v>11003804</v>
          </cell>
          <cell r="AR5654">
            <v>11</v>
          </cell>
          <cell r="AS5654">
            <v>42144</v>
          </cell>
          <cell r="AT5654" t="str">
            <v>92-2014 Terminado Construcción FDL SUBA Circuito Movilidad  Reporte Servidor Agosto 2015-</v>
          </cell>
          <cell r="AU5654">
            <v>0</v>
          </cell>
          <cell r="AV5654" t="str">
            <v>FDL CONT 92-2014</v>
          </cell>
        </row>
        <row r="5655">
          <cell r="AP5655">
            <v>174372</v>
          </cell>
          <cell r="AQ5655">
            <v>11003726</v>
          </cell>
          <cell r="AR5655">
            <v>11</v>
          </cell>
          <cell r="AT5655" t="str">
            <v>SD Terminado Reconstrucción FDL SUBA Circuito Movilidad  Reporte servidor de mapas agosto 2015-</v>
          </cell>
          <cell r="AU5655">
            <v>0</v>
          </cell>
          <cell r="AV5655" t="str">
            <v>sc</v>
          </cell>
        </row>
        <row r="5656">
          <cell r="AP5656">
            <v>174373</v>
          </cell>
          <cell r="AQ5656">
            <v>11003663</v>
          </cell>
          <cell r="AR5656">
            <v>11</v>
          </cell>
          <cell r="AS5656">
            <v>42144</v>
          </cell>
          <cell r="AT5656" t="str">
            <v>092-2014 Terminado Construcción FDL SUBA Circuito Movilidad  Reporte Servidor Agosto 2015-</v>
          </cell>
          <cell r="AU5656">
            <v>0</v>
          </cell>
          <cell r="AV5656" t="str">
            <v>sc</v>
          </cell>
        </row>
        <row r="5657">
          <cell r="AP5657">
            <v>174374</v>
          </cell>
          <cell r="AQ5657">
            <v>11003537</v>
          </cell>
          <cell r="AR5657">
            <v>11</v>
          </cell>
          <cell r="AS5657">
            <v>41834</v>
          </cell>
          <cell r="AT5657" t="str">
            <v>092-2014 Terminado Construcción FDL SUBA Circuito Movilidad  Reporte Servidor Agosto 2015-</v>
          </cell>
          <cell r="AU5657">
            <v>0</v>
          </cell>
          <cell r="AV5657" t="str">
            <v>CONSTRUIDA POR FDL</v>
          </cell>
        </row>
        <row r="5658">
          <cell r="AP5658">
            <v>174461</v>
          </cell>
          <cell r="AQ5658">
            <v>11003880</v>
          </cell>
          <cell r="AR5658">
            <v>11</v>
          </cell>
          <cell r="AS5658">
            <v>42313</v>
          </cell>
          <cell r="AT5658" t="str">
            <v>IDU-063-2012 Terminado Mantenimiento Periódico IDU Circuito Movilidad  -</v>
          </cell>
          <cell r="AU5658">
            <v>0</v>
          </cell>
          <cell r="AV5658" t="str">
            <v>MANTENIMIENTO PERIODICO IDU 063/2012</v>
          </cell>
        </row>
        <row r="5659">
          <cell r="AP5659">
            <v>174462</v>
          </cell>
          <cell r="AQ5659">
            <v>11003833</v>
          </cell>
          <cell r="AR5659">
            <v>11</v>
          </cell>
          <cell r="AS5659">
            <v>42313</v>
          </cell>
          <cell r="AT5659" t="str">
            <v>IDU-063-2012 Terminado Mantenimiento Periódico IDU Circuito Movilidad  -</v>
          </cell>
          <cell r="AU5659">
            <v>0</v>
          </cell>
          <cell r="AV5659" t="str">
            <v>MANTENIMIENTO PERIODICO IDU 063/2012</v>
          </cell>
        </row>
        <row r="5660">
          <cell r="AP5660">
            <v>174463</v>
          </cell>
          <cell r="AQ5660">
            <v>11003791</v>
          </cell>
          <cell r="AR5660">
            <v>11</v>
          </cell>
          <cell r="AS5660">
            <v>42313</v>
          </cell>
          <cell r="AT5660" t="str">
            <v>IDU-063-2012 Terminado Mantenimiento Periódico IDU Circuito Movilidad  -</v>
          </cell>
          <cell r="AU5660">
            <v>0</v>
          </cell>
          <cell r="AV5660" t="str">
            <v>MANTENIMIENTO PERIODICO IDU 063/2012</v>
          </cell>
        </row>
        <row r="5661">
          <cell r="AP5661">
            <v>174464</v>
          </cell>
          <cell r="AQ5661">
            <v>11003745</v>
          </cell>
          <cell r="AR5661">
            <v>11</v>
          </cell>
          <cell r="AS5661">
            <v>42313</v>
          </cell>
          <cell r="AT5661" t="str">
            <v>IDU-063-2012 Terminado Mantenimiento Periódico IDU Circuito Movilidad  -</v>
          </cell>
          <cell r="AU5661">
            <v>0</v>
          </cell>
          <cell r="AV5661" t="str">
            <v>MANTENIMIENTO PERIODICO IDU 063/2012</v>
          </cell>
        </row>
        <row r="5662">
          <cell r="AP5662">
            <v>174478</v>
          </cell>
          <cell r="AQ5662">
            <v>11003381</v>
          </cell>
          <cell r="AR5662">
            <v>11</v>
          </cell>
          <cell r="AS5662">
            <v>41411</v>
          </cell>
          <cell r="AT5662" t="str">
            <v>SD Terminado Mantenimiento Periódico UAERMV Circuito Movilidad  -</v>
          </cell>
          <cell r="AU5662">
            <v>0</v>
          </cell>
          <cell r="AV5662" t="str">
            <v>Viable</v>
          </cell>
        </row>
        <row r="5663">
          <cell r="AP5663">
            <v>174517</v>
          </cell>
          <cell r="AQ5663">
            <v>11003441</v>
          </cell>
          <cell r="AR5663">
            <v>11</v>
          </cell>
          <cell r="AS5663">
            <v>41834</v>
          </cell>
          <cell r="AT5663" t="str">
            <v>SD Terminado Construcción FDL SUBA Circuito Movilidad  Reporte Servidor Agosto 2015-</v>
          </cell>
          <cell r="AU5663">
            <v>0</v>
          </cell>
          <cell r="AV5663" t="str">
            <v>FDL CONT 92-2014</v>
          </cell>
        </row>
        <row r="5664">
          <cell r="AP5664">
            <v>174518</v>
          </cell>
          <cell r="AQ5664">
            <v>11003327</v>
          </cell>
          <cell r="AR5664">
            <v>11</v>
          </cell>
          <cell r="AS5664">
            <v>41834</v>
          </cell>
          <cell r="AT5664" t="str">
            <v>SD Terminado Construcción FDL SUBA Circuito Movilidad  Reporte Servidor Agosto 2015-</v>
          </cell>
          <cell r="AU5664">
            <v>0</v>
          </cell>
          <cell r="AV5664" t="str">
            <v>FDL CONT 92-2014</v>
          </cell>
        </row>
        <row r="5665">
          <cell r="AP5665">
            <v>174519</v>
          </cell>
          <cell r="AQ5665">
            <v>11003227</v>
          </cell>
          <cell r="AR5665">
            <v>11</v>
          </cell>
          <cell r="AS5665">
            <v>41834</v>
          </cell>
          <cell r="AT5665" t="str">
            <v>SD Terminado Construcción FDL SUBA Circuito Movilidad  Reporte Servidor Agosto 2015-</v>
          </cell>
          <cell r="AU5665">
            <v>0</v>
          </cell>
          <cell r="AV5665" t="str">
            <v>FDL CONT 92-2014</v>
          </cell>
        </row>
        <row r="5666">
          <cell r="AP5666">
            <v>174520</v>
          </cell>
          <cell r="AQ5666">
            <v>11003157</v>
          </cell>
          <cell r="AR5666">
            <v>11</v>
          </cell>
          <cell r="AS5666">
            <v>41834</v>
          </cell>
          <cell r="AT5666" t="str">
            <v>SD Terminado Construcción FDL SUBA Circuito Movilidad  Reporte Servidor Agosto 2015-</v>
          </cell>
          <cell r="AU5666">
            <v>0</v>
          </cell>
          <cell r="AV5666" t="str">
            <v>FDL CONT 92-2014</v>
          </cell>
        </row>
        <row r="5667">
          <cell r="AP5667">
            <v>174521</v>
          </cell>
          <cell r="AQ5667">
            <v>11003071</v>
          </cell>
          <cell r="AR5667">
            <v>11</v>
          </cell>
          <cell r="AS5667">
            <v>41802</v>
          </cell>
          <cell r="AT5667" t="str">
            <v>SD Terminado Construcción FDL SUBA Circuito Movilidad  Reporte Servidor Agosto 2015-</v>
          </cell>
          <cell r="AU5667">
            <v>0</v>
          </cell>
          <cell r="AV5667" t="str">
            <v>FDL CONT 92-2014</v>
          </cell>
        </row>
        <row r="5668">
          <cell r="AP5668">
            <v>174522</v>
          </cell>
          <cell r="AQ5668">
            <v>11002963</v>
          </cell>
          <cell r="AR5668">
            <v>11</v>
          </cell>
          <cell r="AS5668">
            <v>41834</v>
          </cell>
          <cell r="AT5668" t="str">
            <v>SD Terminado Construcción FDL SUBA Local  Reporte Servidor Agosto 2015-</v>
          </cell>
          <cell r="AU5668">
            <v>0</v>
          </cell>
          <cell r="AV5668" t="str">
            <v>FDL CONT 92-2014</v>
          </cell>
        </row>
        <row r="5669">
          <cell r="AP5669">
            <v>174523</v>
          </cell>
          <cell r="AQ5669">
            <v>11002852</v>
          </cell>
          <cell r="AR5669">
            <v>11</v>
          </cell>
          <cell r="AS5669">
            <v>41834</v>
          </cell>
          <cell r="AT5669" t="str">
            <v>SD Terminado Construcción FDL SUBA Local  Reporte Servidor Agosto 2015-</v>
          </cell>
          <cell r="AU5669">
            <v>0</v>
          </cell>
          <cell r="AV5669" t="str">
            <v>FDL CONT 92-2014</v>
          </cell>
        </row>
        <row r="5670">
          <cell r="AP5670">
            <v>174586</v>
          </cell>
          <cell r="AQ5670">
            <v>11002425</v>
          </cell>
          <cell r="AR5670">
            <v>11</v>
          </cell>
          <cell r="AS5670">
            <v>41834</v>
          </cell>
          <cell r="AT5670" t="str">
            <v>142-2013 Terminado Mantenimiento Periódico FDL SUBA Circuito Movilidad Cabildo Reporte Servidor Agosto 2015-</v>
          </cell>
          <cell r="AU5670">
            <v>0</v>
          </cell>
          <cell r="AV5670" t="str">
            <v>sc</v>
          </cell>
        </row>
        <row r="5671">
          <cell r="AP5671">
            <v>174587</v>
          </cell>
          <cell r="AQ5671">
            <v>11002303</v>
          </cell>
          <cell r="AR5671">
            <v>11</v>
          </cell>
          <cell r="AT5671" t="str">
            <v>142-2013 Terminado Construcción FDL SUBA Circuito Movilidad Cabildo -</v>
          </cell>
          <cell r="AU5671">
            <v>0</v>
          </cell>
          <cell r="AV5671" t="str">
            <v>sc</v>
          </cell>
        </row>
        <row r="5672">
          <cell r="AP5672">
            <v>174830</v>
          </cell>
          <cell r="AQ5672">
            <v>11004731</v>
          </cell>
          <cell r="AR5672">
            <v>11</v>
          </cell>
          <cell r="AS5672">
            <v>42034</v>
          </cell>
          <cell r="AT5672" t="str">
            <v>SD Reservado Mantenimiento Periódico UAERMV Local  -</v>
          </cell>
          <cell r="AU5672">
            <v>0</v>
          </cell>
          <cell r="AV5672" t="str">
            <v>sc</v>
          </cell>
        </row>
        <row r="5673">
          <cell r="AP5673">
            <v>174831</v>
          </cell>
          <cell r="AQ5673">
            <v>11004841</v>
          </cell>
          <cell r="AR5673">
            <v>11</v>
          </cell>
          <cell r="AS5673">
            <v>42034</v>
          </cell>
          <cell r="AT5673" t="str">
            <v>SD Reservado Mantenimiento Periódico UAERMV Local  -</v>
          </cell>
          <cell r="AU5673">
            <v>0</v>
          </cell>
          <cell r="AV5673" t="str">
            <v>sc</v>
          </cell>
        </row>
        <row r="5674">
          <cell r="AP5674">
            <v>174834</v>
          </cell>
          <cell r="AQ5674">
            <v>11004815</v>
          </cell>
          <cell r="AR5674">
            <v>11</v>
          </cell>
          <cell r="AS5674">
            <v>42731</v>
          </cell>
          <cell r="AT5674" t="str">
            <v>SD Reservado Mantenimiento Rutinario IDU Circuito Movilidad EJECUCION SITP 2016 -</v>
          </cell>
          <cell r="AU5674">
            <v>0</v>
          </cell>
          <cell r="AV5674" t="str">
            <v>sc</v>
          </cell>
        </row>
        <row r="5675">
          <cell r="AP5675">
            <v>174835</v>
          </cell>
          <cell r="AQ5675">
            <v>11004924</v>
          </cell>
          <cell r="AR5675">
            <v>11</v>
          </cell>
          <cell r="AS5675">
            <v>42731</v>
          </cell>
          <cell r="AT5675" t="str">
            <v>SD Reservado Mantenimiento Rutinario IDU Circuito Movilidad EJECUCION SITP 2016 -</v>
          </cell>
          <cell r="AU5675">
            <v>0</v>
          </cell>
          <cell r="AV5675" t="str">
            <v>sc</v>
          </cell>
        </row>
        <row r="5676">
          <cell r="AP5676">
            <v>174932</v>
          </cell>
          <cell r="AQ5676">
            <v>11004710</v>
          </cell>
          <cell r="AR5676">
            <v>11</v>
          </cell>
          <cell r="AS5676">
            <v>42731</v>
          </cell>
          <cell r="AT5676" t="str">
            <v>SD Reservado Mantenimiento Rutinario IDU Circuito Movilidad EJECUCION SITP 2016 -</v>
          </cell>
          <cell r="AU5676">
            <v>0</v>
          </cell>
          <cell r="AV5676" t="str">
            <v>sc</v>
          </cell>
        </row>
        <row r="5677">
          <cell r="AP5677">
            <v>174933</v>
          </cell>
          <cell r="AQ5677">
            <v>11004626</v>
          </cell>
          <cell r="AR5677">
            <v>11</v>
          </cell>
          <cell r="AS5677">
            <v>42731</v>
          </cell>
          <cell r="AT5677" t="str">
            <v>SD Reservado Mantenimiento Rutinario IDU Circuito Movilidad EJECUCION SITP 2016 -</v>
          </cell>
          <cell r="AU5677">
            <v>0</v>
          </cell>
          <cell r="AV5677" t="str">
            <v>sc</v>
          </cell>
        </row>
        <row r="5678">
          <cell r="AP5678">
            <v>174934</v>
          </cell>
          <cell r="AQ5678">
            <v>11004557</v>
          </cell>
          <cell r="AR5678">
            <v>11</v>
          </cell>
          <cell r="AS5678">
            <v>42731</v>
          </cell>
          <cell r="AT5678" t="str">
            <v>SD Reservado Mantenimiento Rutinario IDU Circuito Movilidad EJECUCION SITP 2016 -</v>
          </cell>
          <cell r="AU5678">
            <v>0</v>
          </cell>
          <cell r="AV5678" t="str">
            <v>sc</v>
          </cell>
        </row>
        <row r="5679">
          <cell r="AP5679">
            <v>174935</v>
          </cell>
          <cell r="AQ5679">
            <v>11004474</v>
          </cell>
          <cell r="AR5679">
            <v>11</v>
          </cell>
          <cell r="AS5679">
            <v>42731</v>
          </cell>
          <cell r="AT5679" t="str">
            <v>SD Reservado Mantenimiento Rutinario IDU Circuito Movilidad EJECUCION SITP 2016 -</v>
          </cell>
          <cell r="AU5679">
            <v>0</v>
          </cell>
          <cell r="AV5679" t="str">
            <v>sc</v>
          </cell>
        </row>
        <row r="5680">
          <cell r="AP5680">
            <v>174936</v>
          </cell>
          <cell r="AQ5680">
            <v>11004408</v>
          </cell>
          <cell r="AR5680">
            <v>11</v>
          </cell>
          <cell r="AS5680">
            <v>42731</v>
          </cell>
          <cell r="AT5680" t="str">
            <v>SD Reservado Mantenimiento Rutinario IDU Circuito Movilidad EJECUCION SITP 2016 -</v>
          </cell>
          <cell r="AU5680">
            <v>0</v>
          </cell>
          <cell r="AV5680" t="str">
            <v>sc</v>
          </cell>
        </row>
        <row r="5681">
          <cell r="AP5681">
            <v>174937</v>
          </cell>
          <cell r="AQ5681">
            <v>11004336</v>
          </cell>
          <cell r="AR5681">
            <v>11</v>
          </cell>
          <cell r="AS5681">
            <v>42731</v>
          </cell>
          <cell r="AT5681" t="str">
            <v>SD Reservado Mantenimiento Rutinario IDU Circuito Movilidad EJECUCION SITP 2016 -</v>
          </cell>
          <cell r="AU5681">
            <v>0</v>
          </cell>
          <cell r="AV5681" t="str">
            <v>sc</v>
          </cell>
        </row>
        <row r="5682">
          <cell r="AP5682">
            <v>174938</v>
          </cell>
          <cell r="AQ5682">
            <v>11004247</v>
          </cell>
          <cell r="AR5682">
            <v>11</v>
          </cell>
          <cell r="AS5682">
            <v>42731</v>
          </cell>
          <cell r="AT5682" t="str">
            <v>SD Reservado Mantenimiento Rutinario IDU Circuito Movilidad EJECUCION SITP 2016 -</v>
          </cell>
          <cell r="AU5682">
            <v>0</v>
          </cell>
          <cell r="AV5682" t="str">
            <v>sc</v>
          </cell>
        </row>
        <row r="5683">
          <cell r="AP5683">
            <v>174939</v>
          </cell>
          <cell r="AQ5683">
            <v>11004152</v>
          </cell>
          <cell r="AR5683">
            <v>11</v>
          </cell>
          <cell r="AS5683">
            <v>42731</v>
          </cell>
          <cell r="AT5683" t="str">
            <v>SD Reservado Mantenimiento Rutinario IDU Circuito Movilidad EJECUCION SITP 2016 -</v>
          </cell>
          <cell r="AU5683">
            <v>0</v>
          </cell>
          <cell r="AV5683" t="str">
            <v>sc</v>
          </cell>
        </row>
        <row r="5684">
          <cell r="AP5684">
            <v>174963</v>
          </cell>
          <cell r="AQ5684">
            <v>11004925</v>
          </cell>
          <cell r="AR5684">
            <v>11</v>
          </cell>
          <cell r="AS5684">
            <v>42731</v>
          </cell>
          <cell r="AT5684" t="str">
            <v>SD Reservado Mantenimiento Periódico IDU Circuito Movilidad EJECUCION SITP 2016 -</v>
          </cell>
          <cell r="AU5684">
            <v>0</v>
          </cell>
          <cell r="AV5684" t="str">
            <v>sc</v>
          </cell>
        </row>
        <row r="5685">
          <cell r="AP5685">
            <v>174964</v>
          </cell>
          <cell r="AQ5685">
            <v>11004842</v>
          </cell>
          <cell r="AR5685">
            <v>11</v>
          </cell>
          <cell r="AS5685">
            <v>42731</v>
          </cell>
          <cell r="AT5685" t="str">
            <v>SD Reservado Mantenimiento Periódico IDU Circuito Movilidad EJECUCION SITP 2016 -</v>
          </cell>
          <cell r="AU5685">
            <v>0</v>
          </cell>
          <cell r="AV5685" t="str">
            <v>sc</v>
          </cell>
        </row>
        <row r="5686">
          <cell r="AP5686">
            <v>174965</v>
          </cell>
          <cell r="AQ5686">
            <v>11004768</v>
          </cell>
          <cell r="AR5686">
            <v>11</v>
          </cell>
          <cell r="AS5686">
            <v>42731</v>
          </cell>
          <cell r="AT5686" t="str">
            <v>SD Reservado Mantenimiento Periódico IDU Circuito Movilidad EJECUCION SITP 2016 -</v>
          </cell>
          <cell r="AU5686">
            <v>0</v>
          </cell>
          <cell r="AV5686" t="str">
            <v>sc</v>
          </cell>
        </row>
        <row r="5687">
          <cell r="AP5687">
            <v>174966</v>
          </cell>
          <cell r="AQ5687">
            <v>11004693</v>
          </cell>
          <cell r="AR5687">
            <v>11</v>
          </cell>
          <cell r="AS5687">
            <v>42731</v>
          </cell>
          <cell r="AT5687" t="str">
            <v>SD Reservado Mantenimiento Periódico IDU Circuito Movilidad EJECUCION SITP 2016 -</v>
          </cell>
          <cell r="AU5687">
            <v>0</v>
          </cell>
          <cell r="AV5687" t="str">
            <v>sc</v>
          </cell>
        </row>
        <row r="5688">
          <cell r="AP5688">
            <v>174967</v>
          </cell>
          <cell r="AQ5688">
            <v>11004614</v>
          </cell>
          <cell r="AR5688">
            <v>11</v>
          </cell>
          <cell r="AS5688">
            <v>42731</v>
          </cell>
          <cell r="AT5688" t="str">
            <v>SD Reservado Mantenimiento Periódico IDU Circuito Movilidad EJECUCION SITP 2016 -</v>
          </cell>
          <cell r="AU5688">
            <v>0</v>
          </cell>
          <cell r="AV5688" t="str">
            <v>sc</v>
          </cell>
        </row>
        <row r="5689">
          <cell r="AP5689">
            <v>174968</v>
          </cell>
          <cell r="AQ5689">
            <v>11004539</v>
          </cell>
          <cell r="AR5689">
            <v>11</v>
          </cell>
          <cell r="AS5689">
            <v>42731</v>
          </cell>
          <cell r="AT5689" t="str">
            <v>SD Reservado Rehabilitación IDU Circuito Movilidad EJECUCION SITP 2016 -</v>
          </cell>
          <cell r="AU5689">
            <v>0</v>
          </cell>
          <cell r="AV5689" t="str">
            <v>sc</v>
          </cell>
        </row>
        <row r="5690">
          <cell r="AP5690">
            <v>174969</v>
          </cell>
          <cell r="AQ5690">
            <v>11004457</v>
          </cell>
          <cell r="AR5690">
            <v>11</v>
          </cell>
          <cell r="AS5690">
            <v>42731</v>
          </cell>
          <cell r="AT5690" t="str">
            <v>SD Reservado Mantenimiento Periódico IDU Circuito Movilidad EJECUCION SITP 2016 -</v>
          </cell>
          <cell r="AU5690">
            <v>0</v>
          </cell>
          <cell r="AV5690" t="str">
            <v>sc</v>
          </cell>
        </row>
        <row r="5691">
          <cell r="AP5691">
            <v>174970</v>
          </cell>
          <cell r="AQ5691">
            <v>11004394</v>
          </cell>
          <cell r="AR5691">
            <v>11</v>
          </cell>
          <cell r="AS5691">
            <v>42731</v>
          </cell>
          <cell r="AT5691" t="str">
            <v>SD Reservado Mantenimiento Periódico IDU Circuito Movilidad EJECUCION SITP 2016 -</v>
          </cell>
          <cell r="AU5691">
            <v>0</v>
          </cell>
          <cell r="AV5691" t="str">
            <v>sc</v>
          </cell>
        </row>
        <row r="5692">
          <cell r="AP5692">
            <v>175169</v>
          </cell>
          <cell r="AQ5692">
            <v>11005000</v>
          </cell>
          <cell r="AR5692">
            <v>11</v>
          </cell>
          <cell r="AS5692">
            <v>42731</v>
          </cell>
          <cell r="AT5692" t="str">
            <v>SD Reservado Mantenimiento Rutinario IDU Circuito Movilidad EJECUCION SITP 2016 -</v>
          </cell>
          <cell r="AU5692">
            <v>0</v>
          </cell>
          <cell r="AV5692" t="str">
            <v>sc</v>
          </cell>
        </row>
        <row r="5693">
          <cell r="AP5693">
            <v>175170</v>
          </cell>
          <cell r="AQ5693">
            <v>11004906</v>
          </cell>
          <cell r="AR5693">
            <v>11</v>
          </cell>
          <cell r="AS5693">
            <v>42731</v>
          </cell>
          <cell r="AT5693" t="str">
            <v>SD Reservado Mantenimiento Rutinario IDU Circuito Movilidad EJECUCION SITP 2016 -</v>
          </cell>
          <cell r="AU5693">
            <v>0</v>
          </cell>
          <cell r="AV5693" t="str">
            <v>sc</v>
          </cell>
        </row>
        <row r="5694">
          <cell r="AP5694">
            <v>175171</v>
          </cell>
          <cell r="AQ5694">
            <v>11004823</v>
          </cell>
          <cell r="AR5694">
            <v>11</v>
          </cell>
          <cell r="AS5694">
            <v>42731</v>
          </cell>
          <cell r="AT5694" t="str">
            <v>SD Reservado Mantenimiento Rutinario IDU Circuito Movilidad EJECUCION SITP 2016 -</v>
          </cell>
          <cell r="AU5694">
            <v>0</v>
          </cell>
          <cell r="AV5694" t="str">
            <v>sc</v>
          </cell>
        </row>
        <row r="5695">
          <cell r="AP5695">
            <v>175172</v>
          </cell>
          <cell r="AQ5695">
            <v>11004743</v>
          </cell>
          <cell r="AR5695">
            <v>11</v>
          </cell>
          <cell r="AS5695">
            <v>42731</v>
          </cell>
          <cell r="AT5695" t="str">
            <v>SD Reservado Mantenimiento Rutinario IDU Circuito Movilidad EJECUCION SITP 2016 -</v>
          </cell>
          <cell r="AU5695">
            <v>0</v>
          </cell>
          <cell r="AV5695" t="str">
            <v>sc</v>
          </cell>
        </row>
        <row r="5696">
          <cell r="AP5696">
            <v>175173</v>
          </cell>
          <cell r="AQ5696">
            <v>11004658</v>
          </cell>
          <cell r="AR5696">
            <v>11</v>
          </cell>
          <cell r="AS5696">
            <v>42731</v>
          </cell>
          <cell r="AT5696" t="str">
            <v>SD Reservado Mantenimiento Rutinario IDU Circuito Movilidad EJECUCION SITP 2016 -</v>
          </cell>
          <cell r="AU5696">
            <v>0</v>
          </cell>
          <cell r="AV5696" t="str">
            <v>sc</v>
          </cell>
        </row>
        <row r="5697">
          <cell r="AP5697">
            <v>175248</v>
          </cell>
          <cell r="AQ5697">
            <v>11003631</v>
          </cell>
          <cell r="AR5697">
            <v>11</v>
          </cell>
          <cell r="AS5697">
            <v>41837</v>
          </cell>
          <cell r="AT5697" t="str">
            <v>031-2012 Terminado Construcción FDL SUBA Local  -</v>
          </cell>
          <cell r="AU5697">
            <v>0</v>
          </cell>
          <cell r="AV5697" t="str">
            <v>sc</v>
          </cell>
        </row>
        <row r="5698">
          <cell r="AP5698">
            <v>175249</v>
          </cell>
          <cell r="AQ5698">
            <v>11003526</v>
          </cell>
          <cell r="AR5698">
            <v>11</v>
          </cell>
          <cell r="AS5698">
            <v>41837</v>
          </cell>
          <cell r="AT5698" t="str">
            <v>031-2012 Terminado Construcción FDL SUBA Local  -</v>
          </cell>
          <cell r="AU5698">
            <v>0</v>
          </cell>
          <cell r="AV5698" t="str">
            <v>sc</v>
          </cell>
        </row>
        <row r="5699">
          <cell r="AP5699">
            <v>175250</v>
          </cell>
          <cell r="AQ5699">
            <v>11003431</v>
          </cell>
          <cell r="AR5699">
            <v>11</v>
          </cell>
          <cell r="AS5699">
            <v>41837</v>
          </cell>
          <cell r="AT5699" t="str">
            <v>031-2012 Terminado Construcción FDL SUBA Local  -</v>
          </cell>
          <cell r="AU5699">
            <v>0</v>
          </cell>
          <cell r="AV5699" t="str">
            <v>sc</v>
          </cell>
        </row>
        <row r="5700">
          <cell r="AP5700">
            <v>175251</v>
          </cell>
          <cell r="AQ5700">
            <v>11003322</v>
          </cell>
          <cell r="AR5700">
            <v>11</v>
          </cell>
          <cell r="AS5700">
            <v>41837</v>
          </cell>
          <cell r="AT5700" t="str">
            <v>031-2012 Terminado Construcción FDL SUBA Local  -</v>
          </cell>
          <cell r="AU5700">
            <v>0</v>
          </cell>
          <cell r="AV5700" t="str">
            <v>sc</v>
          </cell>
        </row>
        <row r="5701">
          <cell r="AP5701">
            <v>175711</v>
          </cell>
          <cell r="AQ5701">
            <v>11003016</v>
          </cell>
          <cell r="AR5701">
            <v>11</v>
          </cell>
          <cell r="AS5701">
            <v>42313</v>
          </cell>
          <cell r="AT5701" t="str">
            <v>IDU-1680-2014 Contratado Mantenimiento Periódico IDU Circuito Movilidad  -</v>
          </cell>
          <cell r="AU5701">
            <v>0</v>
          </cell>
          <cell r="AV5701" t="str">
            <v>MANTENIMIENTO PERIODICO IDU 1680/2014</v>
          </cell>
        </row>
        <row r="5702">
          <cell r="AP5702">
            <v>175712</v>
          </cell>
          <cell r="AQ5702">
            <v>11002853</v>
          </cell>
          <cell r="AR5702">
            <v>11</v>
          </cell>
          <cell r="AS5702">
            <v>42313</v>
          </cell>
          <cell r="AT5702" t="str">
            <v>IDU-1680-2014 Contratado Mantenimiento Periódico IDU Circuito Movilidad  -</v>
          </cell>
          <cell r="AU5702">
            <v>0</v>
          </cell>
          <cell r="AV5702" t="str">
            <v>MANTENIMIENTO PERIODICO IDU 1680/2014</v>
          </cell>
        </row>
        <row r="5703">
          <cell r="AP5703">
            <v>175715</v>
          </cell>
          <cell r="AQ5703">
            <v>11002099</v>
          </cell>
          <cell r="AR5703">
            <v>11</v>
          </cell>
          <cell r="AS5703">
            <v>42768</v>
          </cell>
          <cell r="AT5703" t="str">
            <v>SD Reservado Acciones de Movilidad UAERMV Circuito Movilidad Salvando Vidas -</v>
          </cell>
          <cell r="AU5703">
            <v>0</v>
          </cell>
          <cell r="AV5703" t="str">
            <v>sc</v>
          </cell>
        </row>
        <row r="5704">
          <cell r="AP5704">
            <v>175716</v>
          </cell>
          <cell r="AQ5704">
            <v>11001953</v>
          </cell>
          <cell r="AR5704">
            <v>11</v>
          </cell>
          <cell r="AS5704">
            <v>42768</v>
          </cell>
          <cell r="AT5704" t="str">
            <v>SD Reservado Acciones de Movilidad UAERMV Circuito Movilidad Salvando Vidas -</v>
          </cell>
          <cell r="AU5704">
            <v>0</v>
          </cell>
          <cell r="AV5704" t="str">
            <v>Viable</v>
          </cell>
        </row>
        <row r="5705">
          <cell r="AP5705">
            <v>175726</v>
          </cell>
          <cell r="AQ5705">
            <v>11003509</v>
          </cell>
          <cell r="AR5705">
            <v>11</v>
          </cell>
          <cell r="AS5705">
            <v>42313</v>
          </cell>
          <cell r="AT5705" t="str">
            <v>IDU-063-2012 Terminado Mantenimiento Periódico IDU Circuito Movilidad  -Calzada2-POLIZA ESTABILIDAD ACTIVA</v>
          </cell>
          <cell r="AU5705">
            <v>43674</v>
          </cell>
          <cell r="AV5705" t="str">
            <v>sc</v>
          </cell>
        </row>
        <row r="5706">
          <cell r="AP5706">
            <v>175727</v>
          </cell>
          <cell r="AQ5706">
            <v>11003367</v>
          </cell>
          <cell r="AR5706">
            <v>11</v>
          </cell>
          <cell r="AS5706">
            <v>42313</v>
          </cell>
          <cell r="AT5706" t="str">
            <v>IDU-063-2012 Terminado Mantenimiento Periódico IDU Circuito Movilidad  -Calzada2-POLIZA ESTABILIDAD ACTIVA</v>
          </cell>
          <cell r="AU5706">
            <v>43674</v>
          </cell>
          <cell r="AV5706" t="str">
            <v>sc</v>
          </cell>
        </row>
        <row r="5707">
          <cell r="AP5707">
            <v>175728</v>
          </cell>
          <cell r="AQ5707">
            <v>11003320</v>
          </cell>
          <cell r="AR5707">
            <v>11</v>
          </cell>
          <cell r="AS5707">
            <v>42313</v>
          </cell>
          <cell r="AT5707" t="str">
            <v>IDU-063-2012 Terminado Mantenimiento Periódico IDU Circuito Movilidad  -</v>
          </cell>
          <cell r="AU5707">
            <v>0</v>
          </cell>
          <cell r="AV5707" t="str">
            <v>sc</v>
          </cell>
        </row>
        <row r="5708">
          <cell r="AP5708">
            <v>175757</v>
          </cell>
          <cell r="AQ5708">
            <v>11002304</v>
          </cell>
          <cell r="AR5708">
            <v>11</v>
          </cell>
          <cell r="AS5708">
            <v>41834</v>
          </cell>
          <cell r="AT5708" t="str">
            <v>142-2013 Terminado Construcción FDL SUBA Local  Reporte Servidor Agosto 2015-</v>
          </cell>
          <cell r="AU5708">
            <v>0</v>
          </cell>
          <cell r="AV5708" t="str">
            <v>sc</v>
          </cell>
        </row>
        <row r="5709">
          <cell r="AP5709">
            <v>175758</v>
          </cell>
          <cell r="AQ5709">
            <v>11002293</v>
          </cell>
          <cell r="AR5709">
            <v>11</v>
          </cell>
          <cell r="AS5709">
            <v>41834</v>
          </cell>
          <cell r="AT5709" t="str">
            <v>142-2013 Terminado Construcción FDL SUBA Local  Reporte Servidor Agosto 2015-</v>
          </cell>
          <cell r="AU5709">
            <v>0</v>
          </cell>
          <cell r="AV5709" t="str">
            <v>sc</v>
          </cell>
        </row>
        <row r="5710">
          <cell r="AP5710">
            <v>175759</v>
          </cell>
          <cell r="AQ5710">
            <v>11002287</v>
          </cell>
          <cell r="AR5710">
            <v>11</v>
          </cell>
          <cell r="AS5710">
            <v>41850</v>
          </cell>
          <cell r="AT5710" t="str">
            <v>142-2013 Terminado Construcción FDL SUBA Local  Reporte Servidor Agosto 2015-</v>
          </cell>
          <cell r="AU5710">
            <v>0</v>
          </cell>
          <cell r="AV5710" t="str">
            <v>sc</v>
          </cell>
        </row>
        <row r="5711">
          <cell r="AP5711">
            <v>175760</v>
          </cell>
          <cell r="AQ5711">
            <v>11002281</v>
          </cell>
          <cell r="AR5711">
            <v>11</v>
          </cell>
          <cell r="AS5711">
            <v>41850</v>
          </cell>
          <cell r="AT5711" t="str">
            <v>142-2013 Terminado Construcción FDL SUBA Local  Reporte Servidor Agosto 2015-</v>
          </cell>
          <cell r="AU5711">
            <v>0</v>
          </cell>
          <cell r="AV5711" t="str">
            <v>sc</v>
          </cell>
        </row>
        <row r="5712">
          <cell r="AP5712">
            <v>175761</v>
          </cell>
          <cell r="AQ5712">
            <v>11002268</v>
          </cell>
          <cell r="AR5712">
            <v>11</v>
          </cell>
          <cell r="AS5712">
            <v>41850</v>
          </cell>
          <cell r="AT5712" t="str">
            <v>142-2013 Terminado Construcción FDL SUBA Local  Reporte Servidor Agosto 2015-</v>
          </cell>
          <cell r="AU5712">
            <v>0</v>
          </cell>
          <cell r="AV5712" t="str">
            <v>sc</v>
          </cell>
        </row>
        <row r="5713">
          <cell r="AP5713">
            <v>175762</v>
          </cell>
          <cell r="AQ5713">
            <v>11002256</v>
          </cell>
          <cell r="AR5713">
            <v>11</v>
          </cell>
          <cell r="AS5713">
            <v>41850</v>
          </cell>
          <cell r="AT5713" t="str">
            <v>142-2013 Terminado Construcción FDL SUBA Local  Reporte Servidor Agosto 2015-</v>
          </cell>
          <cell r="AU5713">
            <v>0</v>
          </cell>
          <cell r="AV5713" t="str">
            <v>sc</v>
          </cell>
        </row>
        <row r="5714">
          <cell r="AP5714">
            <v>175838</v>
          </cell>
          <cell r="AQ5714">
            <v>11002042</v>
          </cell>
          <cell r="AR5714">
            <v>11</v>
          </cell>
          <cell r="AS5714">
            <v>42313</v>
          </cell>
          <cell r="AT5714" t="str">
            <v>IDU-1815-2013 Terminado Acciones de Movilidad IDU Intermedia  -</v>
          </cell>
          <cell r="AU5714">
            <v>0</v>
          </cell>
          <cell r="AV5714" t="str">
            <v>VIABLE</v>
          </cell>
        </row>
        <row r="5715">
          <cell r="AP5715">
            <v>175845</v>
          </cell>
          <cell r="AQ5715">
            <v>11011851</v>
          </cell>
          <cell r="AR5715">
            <v>11</v>
          </cell>
          <cell r="AS5715">
            <v>40864</v>
          </cell>
          <cell r="AT5715" t="str">
            <v>UMV-189-2009 Terminado Mantenimiento Periódico UAERMV Circuito Movilidad  -</v>
          </cell>
          <cell r="AU5715">
            <v>0</v>
          </cell>
          <cell r="AV5715" t="str">
            <v>sc</v>
          </cell>
        </row>
        <row r="5716">
          <cell r="AP5716">
            <v>175846</v>
          </cell>
          <cell r="AQ5716">
            <v>11002222</v>
          </cell>
          <cell r="AR5716">
            <v>11</v>
          </cell>
          <cell r="AS5716">
            <v>42313</v>
          </cell>
          <cell r="AT5716" t="str">
            <v>IDU-1815-2013 Terminado Acciones de Movilidad IDU Circuito Movilidad  -</v>
          </cell>
          <cell r="AU5716">
            <v>0</v>
          </cell>
          <cell r="AV5716" t="str">
            <v>sc</v>
          </cell>
        </row>
        <row r="5717">
          <cell r="AP5717">
            <v>176018</v>
          </cell>
          <cell r="AQ5717">
            <v>11001962</v>
          </cell>
          <cell r="AR5717">
            <v>11</v>
          </cell>
          <cell r="AS5717">
            <v>42313</v>
          </cell>
          <cell r="AT5717" t="str">
            <v>IDU-69-2008 Terminado Reconstrucción IDU Circuito Movilidad  -Calzada2-POLIZA ESTABILIDAD ACTIVA</v>
          </cell>
          <cell r="AU5717">
            <v>43100</v>
          </cell>
          <cell r="AV5717" t="str">
            <v>sc</v>
          </cell>
        </row>
        <row r="5718">
          <cell r="AP5718">
            <v>176019</v>
          </cell>
          <cell r="AQ5718">
            <v>11001889</v>
          </cell>
          <cell r="AR5718">
            <v>11</v>
          </cell>
          <cell r="AS5718">
            <v>42313</v>
          </cell>
          <cell r="AT5718" t="str">
            <v>IDU-69-2008 Terminado Reconstrucción IDU Circuito Movilidad  -Calzada2-POLIZA ESTABILIDAD ACTIVA</v>
          </cell>
          <cell r="AU5718">
            <v>43100</v>
          </cell>
          <cell r="AV5718" t="str">
            <v>sc</v>
          </cell>
        </row>
        <row r="5719">
          <cell r="AP5719">
            <v>176038</v>
          </cell>
          <cell r="AQ5719">
            <v>11001791</v>
          </cell>
          <cell r="AR5719">
            <v>11</v>
          </cell>
          <cell r="AS5719">
            <v>41837</v>
          </cell>
          <cell r="AT5719" t="str">
            <v>031-2012 Terminado Construcción FDL SUBA Circuito Movilidad  Intervenida sin reservar en el IDU-</v>
          </cell>
          <cell r="AU5719">
            <v>0</v>
          </cell>
          <cell r="AV5719" t="str">
            <v>sc</v>
          </cell>
        </row>
        <row r="5720">
          <cell r="AP5720">
            <v>176143</v>
          </cell>
          <cell r="AQ5720">
            <v>11001372</v>
          </cell>
          <cell r="AR5720">
            <v>11</v>
          </cell>
          <cell r="AS5720">
            <v>42768</v>
          </cell>
          <cell r="AT5720" t="str">
            <v>SD Reservado Acciones de Movilidad UAERMV Circuito Movilidad Salvando Vidas -</v>
          </cell>
          <cell r="AU5720">
            <v>0</v>
          </cell>
          <cell r="AV5720" t="str">
            <v>sc</v>
          </cell>
        </row>
        <row r="5721">
          <cell r="AP5721">
            <v>176151</v>
          </cell>
          <cell r="AQ5721">
            <v>11001619</v>
          </cell>
          <cell r="AR5721">
            <v>11</v>
          </cell>
          <cell r="AS5721">
            <v>42667</v>
          </cell>
          <cell r="AT5721" t="str">
            <v>SD Terminado Mantenimiento Periódico UAERMV Circuito Movilidad SD Intervenida 14/12/2013 Reporte depuración ejecución UMV-</v>
          </cell>
          <cell r="AU5721">
            <v>0</v>
          </cell>
          <cell r="AV5721" t="str">
            <v>VIABLE (MTO PERIODICO UMV)</v>
          </cell>
        </row>
        <row r="5722">
          <cell r="AP5722">
            <v>176152</v>
          </cell>
          <cell r="AQ5722">
            <v>11001392</v>
          </cell>
          <cell r="AR5722">
            <v>11</v>
          </cell>
          <cell r="AS5722">
            <v>42768</v>
          </cell>
          <cell r="AT5722" t="str">
            <v>SD Reservado Acciones de Movilidad UAERMV Circuito Movilidad Salvando Vidas -</v>
          </cell>
          <cell r="AU5722">
            <v>0</v>
          </cell>
          <cell r="AV5722" t="str">
            <v>sc</v>
          </cell>
        </row>
        <row r="5723">
          <cell r="AP5723">
            <v>176153</v>
          </cell>
          <cell r="AQ5723">
            <v>11001392</v>
          </cell>
          <cell r="AR5723">
            <v>11</v>
          </cell>
          <cell r="AS5723">
            <v>41772</v>
          </cell>
          <cell r="AT5723" t="str">
            <v>SD Terminado Mantenimiento Periódico UAERMV Circuito Movilidad  -</v>
          </cell>
          <cell r="AU5723">
            <v>0</v>
          </cell>
          <cell r="AV5723" t="str">
            <v>sc</v>
          </cell>
        </row>
        <row r="5724">
          <cell r="AP5724">
            <v>176258</v>
          </cell>
          <cell r="AQ5724">
            <v>11003334</v>
          </cell>
          <cell r="AR5724">
            <v>11</v>
          </cell>
          <cell r="AS5724">
            <v>41411</v>
          </cell>
          <cell r="AT5724" t="str">
            <v>SD Terminado Mantenimiento Periódico UAERMV Circuito Movilidad  -</v>
          </cell>
          <cell r="AU5724">
            <v>0</v>
          </cell>
          <cell r="AV5724" t="str">
            <v>sc</v>
          </cell>
        </row>
        <row r="5725">
          <cell r="AP5725">
            <v>176304</v>
          </cell>
          <cell r="AQ5725">
            <v>11002568</v>
          </cell>
          <cell r="AR5725">
            <v>11</v>
          </cell>
          <cell r="AS5725">
            <v>42313</v>
          </cell>
          <cell r="AT5725" t="str">
            <v>CONV-1323-2013 Terminado Acciones de Movilidad IDU Circuito Movilidad  -</v>
          </cell>
          <cell r="AU5725">
            <v>0</v>
          </cell>
          <cell r="AV5725" t="str">
            <v>Viable</v>
          </cell>
        </row>
        <row r="5726">
          <cell r="AP5726">
            <v>176469</v>
          </cell>
          <cell r="AQ5726">
            <v>11001699</v>
          </cell>
          <cell r="AR5726">
            <v>11</v>
          </cell>
          <cell r="AS5726">
            <v>40864</v>
          </cell>
          <cell r="AT5726" t="str">
            <v>SD Terminado Mantenimiento Periódico UAERMV Circuito Movilidad  -</v>
          </cell>
          <cell r="AU5726">
            <v>0</v>
          </cell>
          <cell r="AV5726" t="str">
            <v>Viable Diseño Bicicarril</v>
          </cell>
        </row>
        <row r="5727">
          <cell r="AP5727">
            <v>176475</v>
          </cell>
          <cell r="AQ5727">
            <v>11001452</v>
          </cell>
          <cell r="AR5727">
            <v>11</v>
          </cell>
          <cell r="AS5727">
            <v>42768</v>
          </cell>
          <cell r="AT5727" t="str">
            <v>SD Reservado Acciones de Movilidad UAERMV Circuito Movilidad Salvando Vidas -</v>
          </cell>
          <cell r="AU5727">
            <v>0</v>
          </cell>
          <cell r="AV5727" t="str">
            <v>Viable</v>
          </cell>
        </row>
        <row r="5728">
          <cell r="AP5728">
            <v>176479</v>
          </cell>
          <cell r="AQ5728">
            <v>11001203</v>
          </cell>
          <cell r="AR5728">
            <v>11</v>
          </cell>
          <cell r="AS5728">
            <v>42474</v>
          </cell>
          <cell r="AT5728" t="str">
            <v>IDU-1680-2014 Terminado Reconstrucción IDU Circuito Movilidad SITP Y TRONCALES -</v>
          </cell>
          <cell r="AU5728">
            <v>0</v>
          </cell>
          <cell r="AV5728" t="str">
            <v>RECONSTRUCCION CTO 1680/2014</v>
          </cell>
        </row>
        <row r="5729">
          <cell r="AP5729">
            <v>176480</v>
          </cell>
          <cell r="AQ5729">
            <v>11001164</v>
          </cell>
          <cell r="AR5729">
            <v>11</v>
          </cell>
          <cell r="AS5729">
            <v>42474</v>
          </cell>
          <cell r="AT5729" t="str">
            <v>IDU-1680-2014 Terminado Reconstrucción IDU Circuito Movilidad SITP Y TRONCALES -</v>
          </cell>
          <cell r="AU5729">
            <v>0</v>
          </cell>
          <cell r="AV5729" t="str">
            <v>RECONSTRUCCION CTO 1680/2014</v>
          </cell>
        </row>
        <row r="5730">
          <cell r="AP5730">
            <v>176481</v>
          </cell>
          <cell r="AQ5730">
            <v>11001023</v>
          </cell>
          <cell r="AR5730">
            <v>11</v>
          </cell>
          <cell r="AS5730">
            <v>42474</v>
          </cell>
          <cell r="AT5730" t="str">
            <v>IDU-1680-2014 Terminado Reconstrucción IDU Circuito Movilidad SITP Y TRONCALES -</v>
          </cell>
          <cell r="AU5730">
            <v>0</v>
          </cell>
          <cell r="AV5730" t="str">
            <v>RECONSTRUCCION CTO 1680/2014</v>
          </cell>
        </row>
        <row r="5731">
          <cell r="AP5731">
            <v>176482</v>
          </cell>
          <cell r="AQ5731">
            <v>11000960</v>
          </cell>
          <cell r="AR5731">
            <v>11</v>
          </cell>
          <cell r="AS5731">
            <v>42474</v>
          </cell>
          <cell r="AT5731" t="str">
            <v>IDU-1680-2014 Terminado Reconstrucción IDU Circuito Movilidad SITP Y TRONCALES -</v>
          </cell>
          <cell r="AU5731">
            <v>0</v>
          </cell>
          <cell r="AV5731" t="str">
            <v>RECONSTRUCCION CTO 1680/2014</v>
          </cell>
        </row>
        <row r="5732">
          <cell r="AP5732">
            <v>176612</v>
          </cell>
          <cell r="AQ5732">
            <v>11001192</v>
          </cell>
          <cell r="AR5732">
            <v>11</v>
          </cell>
          <cell r="AS5732">
            <v>42731</v>
          </cell>
          <cell r="AT5732" t="str">
            <v>SD Reservado Mantenimiento Rutinario IDU Circuito Movilidad EJECUCION SITP 2016 -</v>
          </cell>
          <cell r="AU5732">
            <v>0</v>
          </cell>
          <cell r="AV5732" t="str">
            <v>sc</v>
          </cell>
        </row>
        <row r="5733">
          <cell r="AP5733">
            <v>176613</v>
          </cell>
          <cell r="AQ5733">
            <v>11001153</v>
          </cell>
          <cell r="AR5733">
            <v>11</v>
          </cell>
          <cell r="AS5733">
            <v>42731</v>
          </cell>
          <cell r="AT5733" t="str">
            <v>SD Reservado Mantenimiento Rutinario IDU Circuito Movilidad EJECUCION SITP 2016 -</v>
          </cell>
          <cell r="AU5733">
            <v>0</v>
          </cell>
          <cell r="AV5733" t="str">
            <v>sc</v>
          </cell>
        </row>
        <row r="5734">
          <cell r="AP5734">
            <v>176614</v>
          </cell>
          <cell r="AQ5734">
            <v>11001114</v>
          </cell>
          <cell r="AR5734">
            <v>11</v>
          </cell>
          <cell r="AS5734">
            <v>42731</v>
          </cell>
          <cell r="AT5734" t="str">
            <v>SD Reservado Mantenimiento Rutinario IDU Circuito Movilidad EJECUCION SITP 2016 -</v>
          </cell>
          <cell r="AU5734">
            <v>0</v>
          </cell>
          <cell r="AV5734" t="str">
            <v>sc</v>
          </cell>
        </row>
        <row r="5735">
          <cell r="AP5735">
            <v>176615</v>
          </cell>
          <cell r="AQ5735">
            <v>11001014</v>
          </cell>
          <cell r="AR5735">
            <v>11</v>
          </cell>
          <cell r="AS5735">
            <v>42731</v>
          </cell>
          <cell r="AT5735" t="str">
            <v>SD Reservado Mantenimiento Rutinario IDU Circuito Movilidad EJECUCION SITP 2016 -</v>
          </cell>
          <cell r="AU5735">
            <v>0</v>
          </cell>
          <cell r="AV5735" t="str">
            <v>sc</v>
          </cell>
        </row>
        <row r="5736">
          <cell r="AP5736">
            <v>176616</v>
          </cell>
          <cell r="AQ5736">
            <v>11000975</v>
          </cell>
          <cell r="AR5736">
            <v>11</v>
          </cell>
          <cell r="AS5736">
            <v>42731</v>
          </cell>
          <cell r="AT5736" t="str">
            <v>SD Reservado Mantenimiento Rutinario IDU Circuito Movilidad EJECUCION SITP 2016 -</v>
          </cell>
          <cell r="AU5736">
            <v>0</v>
          </cell>
          <cell r="AV5736" t="str">
            <v>sc</v>
          </cell>
        </row>
        <row r="5737">
          <cell r="AP5737">
            <v>176617</v>
          </cell>
          <cell r="AQ5737">
            <v>11000937</v>
          </cell>
          <cell r="AR5737">
            <v>11</v>
          </cell>
          <cell r="AS5737">
            <v>42731</v>
          </cell>
          <cell r="AT5737" t="str">
            <v>SD Reservado Mantenimiento Rutinario IDU Circuito Movilidad EJECUCION SITP 2016 -</v>
          </cell>
          <cell r="AU5737">
            <v>0</v>
          </cell>
          <cell r="AV5737" t="str">
            <v>sc</v>
          </cell>
        </row>
        <row r="5738">
          <cell r="AP5738">
            <v>177159</v>
          </cell>
          <cell r="AQ5738">
            <v>11001118</v>
          </cell>
          <cell r="AR5738">
            <v>11</v>
          </cell>
          <cell r="AS5738">
            <v>42768</v>
          </cell>
          <cell r="AT5738" t="str">
            <v>SD Reservado Acciones de Movilidad UAERMV Local Salvando Vidas -</v>
          </cell>
          <cell r="AU5738">
            <v>0</v>
          </cell>
          <cell r="AV5738" t="str">
            <v>VIABLE - VERIFICAR CODIGO CORREDOR</v>
          </cell>
        </row>
        <row r="5739">
          <cell r="AP5739">
            <v>177174</v>
          </cell>
          <cell r="AQ5739">
            <v>11001073</v>
          </cell>
          <cell r="AR5739">
            <v>11</v>
          </cell>
          <cell r="AS5739">
            <v>41772</v>
          </cell>
          <cell r="AT5739" t="str">
            <v>SD Terminado Mantenimiento Periódico UAERMV Local  -Anden 1-3-POLIZA ESTABILIDAD ACTIVA</v>
          </cell>
          <cell r="AU5739">
            <v>44096</v>
          </cell>
          <cell r="AV5739" t="str">
            <v>VIABLE - VERIFICAR CODIGO CORREDOR</v>
          </cell>
        </row>
        <row r="5740">
          <cell r="AP5740">
            <v>177216</v>
          </cell>
          <cell r="AQ5740">
            <v>11000961</v>
          </cell>
          <cell r="AR5740">
            <v>11</v>
          </cell>
          <cell r="AS5740">
            <v>42474</v>
          </cell>
          <cell r="AT5740" t="str">
            <v>IDU-1680-2014 Terminado Reconstrucción IDU Intermedia SITP Y TRONCALES -</v>
          </cell>
          <cell r="AU5740">
            <v>0</v>
          </cell>
          <cell r="AV5740" t="str">
            <v>sc</v>
          </cell>
        </row>
        <row r="5741">
          <cell r="AP5741">
            <v>177217</v>
          </cell>
          <cell r="AQ5741">
            <v>11000743</v>
          </cell>
          <cell r="AR5741">
            <v>11</v>
          </cell>
          <cell r="AS5741">
            <v>42474</v>
          </cell>
          <cell r="AT5741" t="str">
            <v>IDU-1680-2014 Terminado Reconstrucción IDU Intermedia SITP Y TRONCALES -</v>
          </cell>
          <cell r="AU5741">
            <v>0</v>
          </cell>
          <cell r="AV5741" t="str">
            <v>sc</v>
          </cell>
        </row>
        <row r="5742">
          <cell r="AP5742">
            <v>177368</v>
          </cell>
          <cell r="AQ5742">
            <v>11000077</v>
          </cell>
          <cell r="AR5742">
            <v>11</v>
          </cell>
          <cell r="AS5742">
            <v>41298</v>
          </cell>
          <cell r="AT5742" t="str">
            <v>CONV-009-2011 Terminado Mantenimiento Periódico UAERMV Arterial  -</v>
          </cell>
          <cell r="AU5742">
            <v>0</v>
          </cell>
          <cell r="AV5742" t="str">
            <v>sc</v>
          </cell>
        </row>
        <row r="5743">
          <cell r="AP5743">
            <v>472377</v>
          </cell>
          <cell r="AQ5743">
            <v>11011985</v>
          </cell>
          <cell r="AR5743">
            <v>11</v>
          </cell>
          <cell r="AS5743">
            <v>41834</v>
          </cell>
          <cell r="AT5743" t="str">
            <v>92-2014 Terminado Construcción FDL SUBA Circuito Movilidad  Reporte Servidor Agosto 2015-</v>
          </cell>
          <cell r="AU5743">
            <v>0</v>
          </cell>
          <cell r="AV5743" t="str">
            <v>FDL CONT 92-2014</v>
          </cell>
        </row>
        <row r="5744">
          <cell r="AP5744">
            <v>472392</v>
          </cell>
          <cell r="AQ5744">
            <v>11012001</v>
          </cell>
          <cell r="AR5744">
            <v>11</v>
          </cell>
          <cell r="AS5744">
            <v>42313</v>
          </cell>
          <cell r="AT5744" t="str">
            <v>IDU-063-2012 Terminado Mantenimiento Periódico IDU Circuito Movilidad  -</v>
          </cell>
          <cell r="AU5744">
            <v>0</v>
          </cell>
          <cell r="AV5744" t="str">
            <v>MANTENIMIENTO PERIODICO IDU 063/2012</v>
          </cell>
        </row>
        <row r="5745">
          <cell r="AP5745">
            <v>472394</v>
          </cell>
          <cell r="AQ5745">
            <v>11012003</v>
          </cell>
          <cell r="AR5745">
            <v>11</v>
          </cell>
          <cell r="AS5745">
            <v>42313</v>
          </cell>
          <cell r="AT5745" t="str">
            <v>IDU-063-2012 Terminado Mantenimiento Periódico IDU Circuito Movilidad  -</v>
          </cell>
          <cell r="AU5745">
            <v>0</v>
          </cell>
          <cell r="AV5745" t="str">
            <v>MANTENIMIENTO PERIODICO IDU 063/2012</v>
          </cell>
        </row>
        <row r="5746">
          <cell r="AP5746">
            <v>472437</v>
          </cell>
          <cell r="AQ5746">
            <v>11012055</v>
          </cell>
          <cell r="AR5746">
            <v>11</v>
          </cell>
          <cell r="AS5746">
            <v>42313</v>
          </cell>
          <cell r="AT5746" t="str">
            <v>IDU-063-2012 Terminado Mantenimiento Periódico IDU Circuito Movilidad  -</v>
          </cell>
          <cell r="AU5746">
            <v>0</v>
          </cell>
          <cell r="AV5746" t="str">
            <v>MANTENIMIENTO PERIODICO IDU 063/2012</v>
          </cell>
        </row>
        <row r="5747">
          <cell r="AP5747">
            <v>472445</v>
          </cell>
          <cell r="AQ5747">
            <v>11012063</v>
          </cell>
          <cell r="AR5747">
            <v>11</v>
          </cell>
          <cell r="AS5747">
            <v>41850</v>
          </cell>
          <cell r="AT5747" t="str">
            <v>SD Contratado Rehabilitación FDL SUBA Circuito Movilidad  reporte por servidor de mapas Febre2016-</v>
          </cell>
          <cell r="AU5747">
            <v>0</v>
          </cell>
          <cell r="AV5747" t="str">
            <v>sc</v>
          </cell>
        </row>
        <row r="5748">
          <cell r="AP5748">
            <v>472446</v>
          </cell>
          <cell r="AQ5748">
            <v>11012064</v>
          </cell>
          <cell r="AR5748">
            <v>11</v>
          </cell>
          <cell r="AT5748" t="str">
            <v>SD Contratado Rehabilitación FDL SUBA Circuito Movilidad  reporte servidor febrero 2016-</v>
          </cell>
          <cell r="AU5748">
            <v>0</v>
          </cell>
          <cell r="AV5748" t="str">
            <v>sc</v>
          </cell>
        </row>
        <row r="5749">
          <cell r="AP5749">
            <v>472447</v>
          </cell>
          <cell r="AQ5749">
            <v>11012065</v>
          </cell>
          <cell r="AR5749">
            <v>11</v>
          </cell>
          <cell r="AS5749">
            <v>41850</v>
          </cell>
          <cell r="AT5749" t="str">
            <v>SD Contratado Rehabilitación FDL SUBA Circuito Movilidad  reporte por servidor de mapas Febre2016-</v>
          </cell>
          <cell r="AU5749">
            <v>0</v>
          </cell>
          <cell r="AV5749" t="str">
            <v>sc</v>
          </cell>
        </row>
        <row r="5750">
          <cell r="AP5750">
            <v>472450</v>
          </cell>
          <cell r="AQ5750">
            <v>11012068</v>
          </cell>
          <cell r="AR5750">
            <v>11</v>
          </cell>
          <cell r="AS5750">
            <v>42313</v>
          </cell>
          <cell r="AT5750" t="str">
            <v>IDU-063-2012 Terminado Mantenimiento Periódico IDU Circuito Movilidad  -</v>
          </cell>
          <cell r="AU5750">
            <v>0</v>
          </cell>
          <cell r="AV5750" t="str">
            <v>sc</v>
          </cell>
        </row>
        <row r="5751">
          <cell r="AP5751">
            <v>472451</v>
          </cell>
          <cell r="AQ5751">
            <v>11012069</v>
          </cell>
          <cell r="AR5751">
            <v>11</v>
          </cell>
          <cell r="AS5751">
            <v>42313</v>
          </cell>
          <cell r="AT5751" t="str">
            <v>IDU-063-2012 Terminado Mantenimiento Periódico IDU Circuito Movilidad  -</v>
          </cell>
          <cell r="AU5751">
            <v>0</v>
          </cell>
          <cell r="AV5751" t="str">
            <v>sc</v>
          </cell>
        </row>
        <row r="5752">
          <cell r="AP5752">
            <v>472488</v>
          </cell>
          <cell r="AQ5752">
            <v>11012111</v>
          </cell>
          <cell r="AR5752">
            <v>11</v>
          </cell>
          <cell r="AS5752">
            <v>42313</v>
          </cell>
          <cell r="AT5752" t="str">
            <v>IDU-063-2012 Terminado Mantenimiento Periódico IDU Circuito Movilidad  -Calzada2-POLIZA ESTABILIDAD ACTIVA</v>
          </cell>
          <cell r="AU5752">
            <v>43674</v>
          </cell>
          <cell r="AV5752" t="str">
            <v>POLIZA DE ESTABILIDAD IDU 063/2012</v>
          </cell>
        </row>
        <row r="5753">
          <cell r="AP5753">
            <v>472489</v>
          </cell>
          <cell r="AQ5753">
            <v>11012112</v>
          </cell>
          <cell r="AR5753">
            <v>11</v>
          </cell>
          <cell r="AS5753">
            <v>42313</v>
          </cell>
          <cell r="AT5753" t="str">
            <v>IDU-063-2012 Terminado Mantenimiento Periódico IDU Circuito Movilidad  -</v>
          </cell>
          <cell r="AU5753">
            <v>0</v>
          </cell>
          <cell r="AV5753" t="str">
            <v>MANTENIMIENTO PERIODICO IDU 063/2012</v>
          </cell>
        </row>
        <row r="5754">
          <cell r="AP5754">
            <v>472490</v>
          </cell>
          <cell r="AQ5754">
            <v>11012113</v>
          </cell>
          <cell r="AR5754">
            <v>11</v>
          </cell>
          <cell r="AS5754">
            <v>42313</v>
          </cell>
          <cell r="AT5754" t="str">
            <v>IDU-063-2012 Terminado Mantenimiento Periódico IDU Circuito Movilidad  -Calzada 2-POLIZA ESTABILIDAD ACTIVA</v>
          </cell>
          <cell r="AU5754">
            <v>43674</v>
          </cell>
          <cell r="AV5754" t="str">
            <v>POLIZA DE ESTABILIDAD IDU 063/2012</v>
          </cell>
        </row>
        <row r="5755">
          <cell r="AP5755">
            <v>472496</v>
          </cell>
          <cell r="AQ5755">
            <v>11012122</v>
          </cell>
          <cell r="AR5755">
            <v>11</v>
          </cell>
          <cell r="AS5755">
            <v>41481</v>
          </cell>
          <cell r="AT5755" t="str">
            <v>SD Terminado Mantenimiento Periódico UAERMV Circuito Movilidad  -</v>
          </cell>
          <cell r="AU5755">
            <v>0</v>
          </cell>
          <cell r="AV5755" t="str">
            <v>sc</v>
          </cell>
        </row>
        <row r="5756">
          <cell r="AP5756">
            <v>473456</v>
          </cell>
          <cell r="AQ5756">
            <v>11012118</v>
          </cell>
          <cell r="AR5756">
            <v>11</v>
          </cell>
          <cell r="AS5756">
            <v>40840</v>
          </cell>
          <cell r="AT5756" t="str">
            <v>CONV-016-2010 Terminado Mantenimiento Periódico UAERMV Circuito Movilidad  -</v>
          </cell>
          <cell r="AU5756">
            <v>0</v>
          </cell>
          <cell r="AV5756" t="str">
            <v>Viable Diseño Bicicarril</v>
          </cell>
        </row>
        <row r="5757">
          <cell r="AP5757">
            <v>504430</v>
          </cell>
          <cell r="AQ5757">
            <v>11012174</v>
          </cell>
          <cell r="AR5757">
            <v>11</v>
          </cell>
          <cell r="AS5757">
            <v>42412</v>
          </cell>
          <cell r="AT5757" t="str">
            <v>IDU-1806-2015 Contratado Mantenimiento Periódico IDU Arterial BRIGADA DE REACCIÓN VIAL -</v>
          </cell>
          <cell r="AU5757">
            <v>0</v>
          </cell>
          <cell r="AV5757" t="str">
            <v>sc</v>
          </cell>
        </row>
        <row r="5758">
          <cell r="AP5758">
            <v>505650</v>
          </cell>
          <cell r="AQ5758">
            <v>1003192</v>
          </cell>
          <cell r="AR5758">
            <v>11</v>
          </cell>
          <cell r="AS5758">
            <v>42313</v>
          </cell>
          <cell r="AT5758" t="str">
            <v>IDU-1686-2014 Terminado Rehabilitación IDU Arterial  --POLIZA ESTABILIDAD ACTIVA</v>
          </cell>
          <cell r="AU5758">
            <v>44250</v>
          </cell>
          <cell r="AV5758" t="str">
            <v>sc</v>
          </cell>
        </row>
        <row r="5759">
          <cell r="AP5759">
            <v>505654</v>
          </cell>
          <cell r="AQ5759">
            <v>1003192</v>
          </cell>
          <cell r="AR5759">
            <v>11</v>
          </cell>
          <cell r="AS5759">
            <v>42313</v>
          </cell>
          <cell r="AT5759" t="str">
            <v>IDU-083-2012 Terminado Mantenimiento Periódico IDU Arterial  --POLIZA ESTABILIDAD ACTIVA</v>
          </cell>
          <cell r="AU5759">
            <v>44250</v>
          </cell>
          <cell r="AV5759" t="str">
            <v>sc</v>
          </cell>
        </row>
        <row r="5760">
          <cell r="AP5760">
            <v>505663</v>
          </cell>
          <cell r="AQ5760">
            <v>1003302</v>
          </cell>
          <cell r="AR5760">
            <v>11</v>
          </cell>
          <cell r="AS5760">
            <v>42313</v>
          </cell>
          <cell r="AT5760" t="str">
            <v>IDU-1686-2014 Terminado Rehabilitación IDU Arterial  --POLIZA ESTABILIDAD ACTIVA</v>
          </cell>
          <cell r="AU5760">
            <v>44250</v>
          </cell>
          <cell r="AV5760" t="str">
            <v>sc</v>
          </cell>
        </row>
        <row r="5761">
          <cell r="AP5761">
            <v>505687</v>
          </cell>
          <cell r="AQ5761">
            <v>1006251</v>
          </cell>
          <cell r="AR5761">
            <v>11</v>
          </cell>
          <cell r="AS5761">
            <v>41772</v>
          </cell>
          <cell r="AT5761" t="str">
            <v>CONV-009-2011 Terminado Mantenimiento Periódico UAERMV Arterial  --POLIZA ESTABILIDAD ACTIVA</v>
          </cell>
          <cell r="AU5761">
            <v>44250</v>
          </cell>
          <cell r="AV5761" t="str">
            <v>sc</v>
          </cell>
        </row>
        <row r="5762">
          <cell r="AP5762">
            <v>505689</v>
          </cell>
          <cell r="AQ5762">
            <v>1006251</v>
          </cell>
          <cell r="AR5762">
            <v>11</v>
          </cell>
          <cell r="AS5762">
            <v>41772</v>
          </cell>
          <cell r="AT5762" t="str">
            <v>CONV-009-2011 Terminado Mantenimiento Periódico UAERMV Arterial  --POLIZA ESTABILIDAD ACTIVA</v>
          </cell>
          <cell r="AU5762">
            <v>44250</v>
          </cell>
          <cell r="AV5762" t="str">
            <v>sc</v>
          </cell>
        </row>
        <row r="5763">
          <cell r="AP5763">
            <v>505691</v>
          </cell>
          <cell r="AQ5763">
            <v>1006251</v>
          </cell>
          <cell r="AR5763">
            <v>11</v>
          </cell>
          <cell r="AS5763">
            <v>41772</v>
          </cell>
          <cell r="AT5763" t="str">
            <v>CONV-009-2011 Terminado Mantenimiento Periódico UAERMV Arterial  --POLIZA ESTABILIDAD ACTIVA</v>
          </cell>
          <cell r="AU5763">
            <v>44250</v>
          </cell>
          <cell r="AV5763" t="str">
            <v>sc</v>
          </cell>
        </row>
        <row r="5764">
          <cell r="AP5764">
            <v>505693</v>
          </cell>
          <cell r="AQ5764">
            <v>1006251</v>
          </cell>
          <cell r="AR5764">
            <v>11</v>
          </cell>
          <cell r="AS5764">
            <v>41772</v>
          </cell>
          <cell r="AT5764" t="str">
            <v>CONV-009-2011 Terminado Mantenimiento Periódico UAERMV Arterial  --POLIZA ESTABILIDAD ACTIVA</v>
          </cell>
          <cell r="AU5764">
            <v>44250</v>
          </cell>
          <cell r="AV5764" t="str">
            <v>sc</v>
          </cell>
        </row>
        <row r="5765">
          <cell r="AP5765">
            <v>505695</v>
          </cell>
          <cell r="AQ5765">
            <v>1006251</v>
          </cell>
          <cell r="AR5765">
            <v>11</v>
          </cell>
          <cell r="AS5765">
            <v>42313</v>
          </cell>
          <cell r="AT5765" t="str">
            <v>IDU-1686-2014 Terminado Rehabilitación IDU Arterial  --POLIZA ESTABILIDAD ACTIVA</v>
          </cell>
          <cell r="AU5765">
            <v>44250</v>
          </cell>
          <cell r="AV5765" t="str">
            <v>sc</v>
          </cell>
        </row>
        <row r="5766">
          <cell r="AP5766">
            <v>505697</v>
          </cell>
          <cell r="AQ5766">
            <v>1006251</v>
          </cell>
          <cell r="AR5766">
            <v>11</v>
          </cell>
          <cell r="AS5766">
            <v>41772</v>
          </cell>
          <cell r="AT5766" t="str">
            <v>CONV-009-2011 Terminado Mantenimiento Periódico UAERMV Arterial  --POLIZA ESTABILIDAD ACTIVA</v>
          </cell>
          <cell r="AU5766">
            <v>44250</v>
          </cell>
          <cell r="AV5766" t="str">
            <v>sc</v>
          </cell>
        </row>
        <row r="5767">
          <cell r="AP5767">
            <v>505924</v>
          </cell>
          <cell r="AQ5767">
            <v>1001607</v>
          </cell>
          <cell r="AR5767">
            <v>11</v>
          </cell>
          <cell r="AS5767">
            <v>42313</v>
          </cell>
          <cell r="AT5767" t="str">
            <v>IDU-083-2012 Terminado Mantenimiento Periódico IDU Arterial  --POLIZA ESTABILIDAD ACTIVA</v>
          </cell>
          <cell r="AU5767">
            <v>44250</v>
          </cell>
          <cell r="AV5767" t="str">
            <v>sc</v>
          </cell>
        </row>
        <row r="5768">
          <cell r="AP5768">
            <v>505935</v>
          </cell>
          <cell r="AQ5768">
            <v>1002163</v>
          </cell>
          <cell r="AR5768">
            <v>11</v>
          </cell>
          <cell r="AS5768">
            <v>42313</v>
          </cell>
          <cell r="AT5768" t="str">
            <v>IDU-083-2012 Terminado Mantenimiento Periódico IDU Arterial  --POLIZA ESTABILIDAD ACTIVA</v>
          </cell>
          <cell r="AU5768">
            <v>44250</v>
          </cell>
          <cell r="AV5768" t="str">
            <v>sc</v>
          </cell>
        </row>
        <row r="5769">
          <cell r="AP5769">
            <v>505972</v>
          </cell>
          <cell r="AQ5769">
            <v>1001935</v>
          </cell>
          <cell r="AR5769">
            <v>11</v>
          </cell>
          <cell r="AS5769">
            <v>42760</v>
          </cell>
          <cell r="AT5769" t="str">
            <v>SD Terminado Parcheo UAERMV Arterial SD Reporte Ejecución diciembre de 2016--POLIZA ESTABILIDAD ACTIVA</v>
          </cell>
          <cell r="AU5769">
            <v>44250</v>
          </cell>
          <cell r="AV5769" t="str">
            <v>sc</v>
          </cell>
        </row>
        <row r="5770">
          <cell r="AP5770">
            <v>505985</v>
          </cell>
          <cell r="AQ5770">
            <v>1001770</v>
          </cell>
          <cell r="AR5770">
            <v>11</v>
          </cell>
          <cell r="AS5770">
            <v>42313</v>
          </cell>
          <cell r="AT5770" t="str">
            <v>IDU-083-2012 Terminado Mantenimiento Periódico IDU Arterial  --POLIZA ESTABILIDAD ACTIVA</v>
          </cell>
          <cell r="AU5770">
            <v>44250</v>
          </cell>
          <cell r="AV5770" t="str">
            <v>sc</v>
          </cell>
        </row>
        <row r="5771">
          <cell r="AP5771">
            <v>505987</v>
          </cell>
          <cell r="AQ5771">
            <v>1001770</v>
          </cell>
          <cell r="AR5771">
            <v>11</v>
          </cell>
          <cell r="AS5771">
            <v>42313</v>
          </cell>
          <cell r="AT5771" t="str">
            <v>IDU-083-2012 Terminado Mantenimiento Periódico IDU Arterial  --POLIZA ESTABILIDAD ACTIVA</v>
          </cell>
          <cell r="AU5771">
            <v>44250</v>
          </cell>
          <cell r="AV5771" t="str">
            <v>sc</v>
          </cell>
        </row>
        <row r="5772">
          <cell r="AP5772">
            <v>505989</v>
          </cell>
          <cell r="AQ5772">
            <v>1001770</v>
          </cell>
          <cell r="AR5772">
            <v>11</v>
          </cell>
          <cell r="AS5772">
            <v>42313</v>
          </cell>
          <cell r="AT5772" t="str">
            <v>IDU-1686-2014 Terminado Rehabilitación IDU Arterial  --POLIZA ESTABILIDAD ACTIVA</v>
          </cell>
          <cell r="AU5772">
            <v>44250</v>
          </cell>
          <cell r="AV5772" t="str">
            <v>sc</v>
          </cell>
        </row>
        <row r="5773">
          <cell r="AP5773">
            <v>505998</v>
          </cell>
          <cell r="AQ5773">
            <v>1001682</v>
          </cell>
          <cell r="AR5773">
            <v>11</v>
          </cell>
          <cell r="AS5773">
            <v>42313</v>
          </cell>
          <cell r="AT5773" t="str">
            <v>IDU-1686-2014 Terminado Rehabilitación IDU Arterial  --POLIZA ESTABILIDAD ACTIVA</v>
          </cell>
          <cell r="AU5773">
            <v>44250</v>
          </cell>
          <cell r="AV5773" t="str">
            <v>sc</v>
          </cell>
        </row>
        <row r="5774">
          <cell r="AP5774">
            <v>506000</v>
          </cell>
          <cell r="AQ5774">
            <v>1001682</v>
          </cell>
          <cell r="AR5774">
            <v>11</v>
          </cell>
          <cell r="AS5774">
            <v>42313</v>
          </cell>
          <cell r="AT5774" t="str">
            <v>IDU-083-2012 Terminado Mantenimiento Periódico IDU Arterial  --POLIZA ESTABILIDAD ACTIVA</v>
          </cell>
          <cell r="AU5774">
            <v>44250</v>
          </cell>
          <cell r="AV5774" t="str">
            <v>sc</v>
          </cell>
        </row>
        <row r="5775">
          <cell r="AP5775">
            <v>506002</v>
          </cell>
          <cell r="AQ5775">
            <v>1001682</v>
          </cell>
          <cell r="AR5775">
            <v>11</v>
          </cell>
          <cell r="AS5775">
            <v>42313</v>
          </cell>
          <cell r="AT5775" t="str">
            <v>IDU-083-2012 Terminado Mantenimiento Periódico IDU Arterial  --POLIZA ESTABILIDAD ACTIVA</v>
          </cell>
          <cell r="AU5775">
            <v>44250</v>
          </cell>
          <cell r="AV5775" t="str">
            <v>sc</v>
          </cell>
        </row>
        <row r="5776">
          <cell r="AP5776">
            <v>506026</v>
          </cell>
          <cell r="AQ5776">
            <v>1001558</v>
          </cell>
          <cell r="AR5776">
            <v>11</v>
          </cell>
          <cell r="AS5776">
            <v>42313</v>
          </cell>
          <cell r="AT5776" t="str">
            <v>IDU-083-2012 Terminado Mantenimiento Periódico IDU Arterial  --POLIZA ESTABILIDAD ACTIVA</v>
          </cell>
          <cell r="AU5776">
            <v>44250</v>
          </cell>
          <cell r="AV5776" t="str">
            <v>sc</v>
          </cell>
        </row>
        <row r="5777">
          <cell r="AP5777">
            <v>506028</v>
          </cell>
          <cell r="AQ5777">
            <v>1001558</v>
          </cell>
          <cell r="AR5777">
            <v>11</v>
          </cell>
          <cell r="AS5777">
            <v>42313</v>
          </cell>
          <cell r="AT5777" t="str">
            <v>IDU-083-2012 Terminado Mantenimiento Periódico IDU Arterial  --POLIZA ESTABILIDAD ACTIVA</v>
          </cell>
          <cell r="AU5777">
            <v>44250</v>
          </cell>
          <cell r="AV5777" t="str">
            <v>sc</v>
          </cell>
        </row>
        <row r="5778">
          <cell r="AP5778">
            <v>506113</v>
          </cell>
          <cell r="AQ5778">
            <v>1001529</v>
          </cell>
          <cell r="AR5778">
            <v>11</v>
          </cell>
          <cell r="AS5778">
            <v>42313</v>
          </cell>
          <cell r="AT5778" t="str">
            <v>IDU-083-2012 Terminado Mantenimiento Periódico IDU Arterial  -Calzada10-POLIZA ESTABILIDAD ACTIVA</v>
          </cell>
          <cell r="AU5778">
            <v>42946</v>
          </cell>
          <cell r="AV5778" t="str">
            <v>sc</v>
          </cell>
        </row>
        <row r="5779">
          <cell r="AP5779">
            <v>506119</v>
          </cell>
          <cell r="AQ5779">
            <v>1001529</v>
          </cell>
          <cell r="AR5779">
            <v>11</v>
          </cell>
          <cell r="AS5779">
            <v>42313</v>
          </cell>
          <cell r="AT5779" t="str">
            <v>IDU-083-2012 Terminado Mantenimiento Periódico IDU Arterial  -Calzada10-POLIZA ESTABILIDAD ACTIVA</v>
          </cell>
          <cell r="AU5779">
            <v>42946</v>
          </cell>
          <cell r="AV5779" t="str">
            <v>sc</v>
          </cell>
        </row>
        <row r="5780">
          <cell r="AP5780">
            <v>506126</v>
          </cell>
          <cell r="AQ5780">
            <v>1001499</v>
          </cell>
          <cell r="AR5780">
            <v>11</v>
          </cell>
          <cell r="AS5780">
            <v>42313</v>
          </cell>
          <cell r="AT5780" t="str">
            <v>IDU-083-2012 Terminado Mantenimiento Periódico IDU Arterial  --POLIZA ESTABILIDAD ACTIVA</v>
          </cell>
          <cell r="AU5780">
            <v>44250</v>
          </cell>
          <cell r="AV5780" t="str">
            <v>sc</v>
          </cell>
        </row>
        <row r="5781">
          <cell r="AP5781">
            <v>506128</v>
          </cell>
          <cell r="AQ5781">
            <v>1001499</v>
          </cell>
          <cell r="AR5781">
            <v>11</v>
          </cell>
          <cell r="AS5781">
            <v>42313</v>
          </cell>
          <cell r="AT5781" t="str">
            <v>IDU-083-2012 Terminado Mantenimiento Periódico IDU Arterial  --POLIZA ESTABILIDAD ACTIVA</v>
          </cell>
          <cell r="AU5781">
            <v>44250</v>
          </cell>
          <cell r="AV5781" t="str">
            <v>sc</v>
          </cell>
        </row>
        <row r="5782">
          <cell r="AP5782">
            <v>506137</v>
          </cell>
          <cell r="AQ5782">
            <v>1001432</v>
          </cell>
          <cell r="AR5782">
            <v>11</v>
          </cell>
          <cell r="AS5782">
            <v>42313</v>
          </cell>
          <cell r="AT5782" t="str">
            <v>IDU-1686-2014 Terminado Mantenimiento Periódico IDU Arterial  -</v>
          </cell>
          <cell r="AU5782">
            <v>0</v>
          </cell>
          <cell r="AV5782" t="str">
            <v>sc</v>
          </cell>
        </row>
        <row r="5783">
          <cell r="AP5783">
            <v>506139</v>
          </cell>
          <cell r="AQ5783">
            <v>1001432</v>
          </cell>
          <cell r="AR5783">
            <v>11</v>
          </cell>
          <cell r="AS5783">
            <v>42313</v>
          </cell>
          <cell r="AT5783" t="str">
            <v>IDU-083-2012 Terminado Mantenimiento Periódico IDU Arterial  -</v>
          </cell>
          <cell r="AU5783">
            <v>0</v>
          </cell>
          <cell r="AV5783" t="str">
            <v>sc</v>
          </cell>
        </row>
        <row r="5784">
          <cell r="AP5784">
            <v>506150</v>
          </cell>
          <cell r="AQ5784">
            <v>1001376</v>
          </cell>
          <cell r="AR5784">
            <v>11</v>
          </cell>
          <cell r="AS5784">
            <v>42313</v>
          </cell>
          <cell r="AT5784" t="str">
            <v>IDU-1686-2014 Terminado Mantenimiento Periódico IDU Arterial  -Calzada10-POLIZA ESTABILIDAD ACTIVA</v>
          </cell>
          <cell r="AU5784">
            <v>42946</v>
          </cell>
          <cell r="AV5784" t="str">
            <v>sc</v>
          </cell>
        </row>
        <row r="5785">
          <cell r="AP5785">
            <v>506152</v>
          </cell>
          <cell r="AQ5785">
            <v>1001376</v>
          </cell>
          <cell r="AR5785">
            <v>11</v>
          </cell>
          <cell r="AS5785">
            <v>42313</v>
          </cell>
          <cell r="AT5785" t="str">
            <v>IDU-1686-2014 Terminado Rehabilitación IDU Arterial  -Calzada10-POLIZA ESTABILIDAD ACTIVA</v>
          </cell>
          <cell r="AU5785">
            <v>42946</v>
          </cell>
          <cell r="AV5785" t="str">
            <v>sc</v>
          </cell>
        </row>
        <row r="5786">
          <cell r="AP5786">
            <v>506154</v>
          </cell>
          <cell r="AQ5786">
            <v>1001376</v>
          </cell>
          <cell r="AR5786">
            <v>11</v>
          </cell>
          <cell r="AS5786">
            <v>42667</v>
          </cell>
          <cell r="AT5786" t="str">
            <v>SD Terminado Mantenimiento Periódico UAERMV Arterial SD Intervenida 03/02/2012 Reporte depuración ejecución UMV-Calzada10-POLIZA ESTABILIDAD ACTIVA</v>
          </cell>
          <cell r="AU5786">
            <v>42946</v>
          </cell>
          <cell r="AV5786" t="str">
            <v>sc</v>
          </cell>
        </row>
        <row r="5787">
          <cell r="AP5787">
            <v>506156</v>
          </cell>
          <cell r="AQ5787">
            <v>1001376</v>
          </cell>
          <cell r="AR5787">
            <v>11</v>
          </cell>
          <cell r="AS5787">
            <v>42667</v>
          </cell>
          <cell r="AT5787" t="str">
            <v>SD Terminado Mantenimiento Periódico UAERMV Arterial SD Intervenida 03/02/2012 Reporte depuración ejecución UMV-Calzada10-POLIZA ESTABILIDAD ACTIVA</v>
          </cell>
          <cell r="AU5787">
            <v>42946</v>
          </cell>
          <cell r="AV5787" t="str">
            <v>sc</v>
          </cell>
        </row>
        <row r="5788">
          <cell r="AP5788">
            <v>506158</v>
          </cell>
          <cell r="AQ5788">
            <v>1001376</v>
          </cell>
          <cell r="AR5788">
            <v>11</v>
          </cell>
          <cell r="AS5788">
            <v>42313</v>
          </cell>
          <cell r="AT5788" t="str">
            <v>IDU-083-2012 Terminado Mantenimiento Periódico IDU Arterial  -Calzada10-POLIZA ESTABILIDAD ACTIVA</v>
          </cell>
          <cell r="AU5788">
            <v>42946</v>
          </cell>
          <cell r="AV5788" t="str">
            <v>sc</v>
          </cell>
        </row>
        <row r="5789">
          <cell r="AP5789">
            <v>506160</v>
          </cell>
          <cell r="AQ5789">
            <v>1001376</v>
          </cell>
          <cell r="AR5789">
            <v>11</v>
          </cell>
          <cell r="AS5789">
            <v>42667</v>
          </cell>
          <cell r="AT5789" t="str">
            <v>SD Terminado Mantenimiento Periódico UAERMV Arterial SD Intervenida 03/02/2012 Reporte depuración ejecución UMV-Calzada10-POLIZA ESTABILIDAD ACTIVA</v>
          </cell>
          <cell r="AU5789">
            <v>42946</v>
          </cell>
          <cell r="AV5789" t="str">
            <v>sc</v>
          </cell>
        </row>
        <row r="5790">
          <cell r="AP5790">
            <v>506163</v>
          </cell>
          <cell r="AQ5790">
            <v>1001350</v>
          </cell>
          <cell r="AR5790">
            <v>11</v>
          </cell>
          <cell r="AS5790">
            <v>42313</v>
          </cell>
          <cell r="AT5790" t="str">
            <v>IDU-1686-2014 Terminado Mantenimiento Periódico IDU Arterial  -</v>
          </cell>
          <cell r="AU5790">
            <v>0</v>
          </cell>
          <cell r="AV5790" t="str">
            <v>sc</v>
          </cell>
        </row>
        <row r="5791">
          <cell r="AP5791">
            <v>506165</v>
          </cell>
          <cell r="AQ5791">
            <v>1001350</v>
          </cell>
          <cell r="AR5791">
            <v>11</v>
          </cell>
          <cell r="AS5791">
            <v>42313</v>
          </cell>
          <cell r="AT5791" t="str">
            <v>IDU-083-2012 Terminado Mantenimiento Periódico IDU Arterial  -</v>
          </cell>
          <cell r="AU5791">
            <v>0</v>
          </cell>
          <cell r="AV5791" t="str">
            <v>sc</v>
          </cell>
        </row>
        <row r="5792">
          <cell r="AP5792">
            <v>506167</v>
          </cell>
          <cell r="AQ5792">
            <v>1001350</v>
          </cell>
          <cell r="AR5792">
            <v>11</v>
          </cell>
          <cell r="AS5792">
            <v>42667</v>
          </cell>
          <cell r="AT5792" t="str">
            <v>SD Terminado Mantenimiento Periódico UAERMV Arterial SD Intervenida 03/02/2012 Reporte depuración ejecución UMV-</v>
          </cell>
          <cell r="AU5792">
            <v>0</v>
          </cell>
          <cell r="AV5792" t="str">
            <v>sc</v>
          </cell>
        </row>
        <row r="5793">
          <cell r="AP5793">
            <v>506169</v>
          </cell>
          <cell r="AQ5793">
            <v>1001350</v>
          </cell>
          <cell r="AR5793">
            <v>11</v>
          </cell>
          <cell r="AS5793">
            <v>42313</v>
          </cell>
          <cell r="AT5793" t="str">
            <v>IDU-083-2012 Terminado Mantenimiento Periódico IDU Arterial  -</v>
          </cell>
          <cell r="AU5793">
            <v>0</v>
          </cell>
          <cell r="AV5793" t="str">
            <v>sc</v>
          </cell>
        </row>
        <row r="5794">
          <cell r="AP5794">
            <v>506171</v>
          </cell>
          <cell r="AQ5794">
            <v>1001350</v>
          </cell>
          <cell r="AR5794">
            <v>11</v>
          </cell>
          <cell r="AS5794">
            <v>42667</v>
          </cell>
          <cell r="AT5794" t="str">
            <v>SD Terminado Mantenimiento Periódico UAERMV Arterial SD Intervenida 03/02/2012 Reporte depuración ejecución UMV-</v>
          </cell>
          <cell r="AU5794">
            <v>0</v>
          </cell>
          <cell r="AV5794" t="str">
            <v>sc</v>
          </cell>
        </row>
        <row r="5795">
          <cell r="AP5795">
            <v>506173</v>
          </cell>
          <cell r="AQ5795">
            <v>1001350</v>
          </cell>
          <cell r="AR5795">
            <v>11</v>
          </cell>
          <cell r="AS5795">
            <v>42667</v>
          </cell>
          <cell r="AT5795" t="str">
            <v>SD Terminado Mantenimiento Periódico UAERMV Arterial SD Intervenida 03/02/2012 Reporte depuración ejecución UMV-</v>
          </cell>
          <cell r="AU5795">
            <v>0</v>
          </cell>
          <cell r="AV5795" t="str">
            <v>sc</v>
          </cell>
        </row>
        <row r="5796">
          <cell r="AP5796">
            <v>506176</v>
          </cell>
          <cell r="AQ5796">
            <v>1001394</v>
          </cell>
          <cell r="AR5796">
            <v>11</v>
          </cell>
          <cell r="AS5796">
            <v>42313</v>
          </cell>
          <cell r="AT5796" t="str">
            <v>IDU-1686-2014 Terminado Mantenimiento Periódico IDU Arterial  -Calzada8-POLIZA ESTABILIDAD ACTIVA</v>
          </cell>
          <cell r="AU5796">
            <v>42946</v>
          </cell>
          <cell r="AV5796" t="str">
            <v>sc</v>
          </cell>
        </row>
        <row r="5797">
          <cell r="AP5797">
            <v>506178</v>
          </cell>
          <cell r="AQ5797">
            <v>1001394</v>
          </cell>
          <cell r="AR5797">
            <v>11</v>
          </cell>
          <cell r="AS5797">
            <v>42313</v>
          </cell>
          <cell r="AT5797" t="str">
            <v>IDU-083-2012 Terminado Mantenimiento Periódico IDU Arterial  -Calzada8-POLIZA ESTABILIDAD ACTIVA</v>
          </cell>
          <cell r="AU5797">
            <v>42946</v>
          </cell>
          <cell r="AV5797" t="str">
            <v>sc</v>
          </cell>
        </row>
        <row r="5798">
          <cell r="AP5798">
            <v>506204</v>
          </cell>
          <cell r="AQ5798">
            <v>1006246</v>
          </cell>
          <cell r="AR5798">
            <v>11</v>
          </cell>
          <cell r="AS5798">
            <v>42313</v>
          </cell>
          <cell r="AT5798" t="str">
            <v>IDU-083-2012 Terminado Mantenimiento Periódico IDU Arterial  -</v>
          </cell>
          <cell r="AU5798">
            <v>0</v>
          </cell>
          <cell r="AV5798" t="str">
            <v>sc</v>
          </cell>
        </row>
        <row r="5799">
          <cell r="AP5799">
            <v>506206</v>
          </cell>
          <cell r="AQ5799">
            <v>1006246</v>
          </cell>
          <cell r="AR5799">
            <v>11</v>
          </cell>
          <cell r="AS5799">
            <v>42313</v>
          </cell>
          <cell r="AT5799" t="str">
            <v>IDU-083-2012 Terminado Mantenimiento Periódico IDU Arterial  -</v>
          </cell>
          <cell r="AU5799">
            <v>0</v>
          </cell>
          <cell r="AV5799" t="str">
            <v>sc</v>
          </cell>
        </row>
        <row r="5800">
          <cell r="AP5800">
            <v>506208</v>
          </cell>
          <cell r="AQ5800">
            <v>1006246</v>
          </cell>
          <cell r="AR5800">
            <v>11</v>
          </cell>
          <cell r="AS5800">
            <v>42313</v>
          </cell>
          <cell r="AT5800" t="str">
            <v>IDU-083-2012 Terminado Mantenimiento Periódico IDU Arterial  -</v>
          </cell>
          <cell r="AU5800">
            <v>0</v>
          </cell>
          <cell r="AV5800" t="str">
            <v>sc</v>
          </cell>
        </row>
        <row r="5801">
          <cell r="AP5801">
            <v>506210</v>
          </cell>
          <cell r="AQ5801">
            <v>1006246</v>
          </cell>
          <cell r="AR5801">
            <v>11</v>
          </cell>
          <cell r="AS5801">
            <v>42313</v>
          </cell>
          <cell r="AT5801" t="str">
            <v>IDU-1686-2014 Terminado Rehabilitación IDU Arterial  -</v>
          </cell>
          <cell r="AU5801">
            <v>0</v>
          </cell>
          <cell r="AV5801" t="str">
            <v>sc</v>
          </cell>
        </row>
        <row r="5802">
          <cell r="AP5802">
            <v>507018</v>
          </cell>
          <cell r="AQ5802">
            <v>11010818</v>
          </cell>
          <cell r="AR5802">
            <v>11</v>
          </cell>
          <cell r="AS5802">
            <v>42313</v>
          </cell>
          <cell r="AT5802" t="str">
            <v>IDU-1815-2013 Terminado Acciones de Movilidad IDU Arterial  -</v>
          </cell>
          <cell r="AU5802">
            <v>0</v>
          </cell>
          <cell r="AV5802" t="str">
            <v>sc</v>
          </cell>
        </row>
        <row r="5803">
          <cell r="AP5803">
            <v>507020</v>
          </cell>
          <cell r="AQ5803">
            <v>11010818</v>
          </cell>
          <cell r="AR5803">
            <v>11</v>
          </cell>
          <cell r="AS5803">
            <v>42313</v>
          </cell>
          <cell r="AT5803" t="str">
            <v>IDU-1815-2013 Terminado Acciones de Movilidad IDU Arterial  -</v>
          </cell>
          <cell r="AU5803">
            <v>0</v>
          </cell>
          <cell r="AV5803" t="str">
            <v>sc</v>
          </cell>
        </row>
        <row r="5804">
          <cell r="AP5804">
            <v>507023</v>
          </cell>
          <cell r="AQ5804">
            <v>11010885</v>
          </cell>
          <cell r="AR5804">
            <v>11</v>
          </cell>
          <cell r="AS5804">
            <v>42313</v>
          </cell>
          <cell r="AT5804" t="str">
            <v>IDU-1815-2013 Terminado Acciones de Movilidad IDU Arterial  -</v>
          </cell>
          <cell r="AU5804">
            <v>0</v>
          </cell>
          <cell r="AV5804" t="str">
            <v>sc</v>
          </cell>
        </row>
        <row r="5805">
          <cell r="AP5805">
            <v>507025</v>
          </cell>
          <cell r="AQ5805">
            <v>11010885</v>
          </cell>
          <cell r="AR5805">
            <v>11</v>
          </cell>
          <cell r="AS5805">
            <v>41149</v>
          </cell>
          <cell r="AT5805" t="str">
            <v>CONV-016-2011 Terminado Mantenimiento Periódico UAERMV Arterial  -</v>
          </cell>
          <cell r="AU5805">
            <v>0</v>
          </cell>
          <cell r="AV5805" t="str">
            <v>sc</v>
          </cell>
        </row>
        <row r="5806">
          <cell r="AP5806">
            <v>507203</v>
          </cell>
          <cell r="AQ5806">
            <v>11010924</v>
          </cell>
          <cell r="AR5806">
            <v>11</v>
          </cell>
          <cell r="AS5806">
            <v>42313</v>
          </cell>
          <cell r="AT5806" t="str">
            <v>IDU-1815-2013 Terminado Acciones de Movilidad IDU Arterial  -</v>
          </cell>
          <cell r="AU5806">
            <v>0</v>
          </cell>
          <cell r="AV5806" t="str">
            <v>sc</v>
          </cell>
        </row>
        <row r="5807">
          <cell r="AP5807">
            <v>507205</v>
          </cell>
          <cell r="AQ5807">
            <v>11010924</v>
          </cell>
          <cell r="AR5807">
            <v>11</v>
          </cell>
          <cell r="AS5807">
            <v>42313</v>
          </cell>
          <cell r="AT5807" t="str">
            <v>IDU-1815-2013 Terminado Acciones de Movilidad IDU Arterial  -</v>
          </cell>
          <cell r="AU5807">
            <v>0</v>
          </cell>
          <cell r="AV5807" t="str">
            <v>sc</v>
          </cell>
        </row>
        <row r="5808">
          <cell r="AP5808">
            <v>507208</v>
          </cell>
          <cell r="AQ5808">
            <v>11010913</v>
          </cell>
          <cell r="AR5808">
            <v>11</v>
          </cell>
          <cell r="AS5808">
            <v>42313</v>
          </cell>
          <cell r="AT5808" t="str">
            <v>IDU-1815-2013 Terminado Acciones de Movilidad IDU Arterial  -</v>
          </cell>
          <cell r="AU5808">
            <v>0</v>
          </cell>
          <cell r="AV5808" t="str">
            <v>sc</v>
          </cell>
        </row>
        <row r="5809">
          <cell r="AP5809">
            <v>507210</v>
          </cell>
          <cell r="AQ5809">
            <v>11010913</v>
          </cell>
          <cell r="AR5809">
            <v>11</v>
          </cell>
          <cell r="AS5809">
            <v>42313</v>
          </cell>
          <cell r="AT5809" t="str">
            <v>IDU-1815-2013 Terminado Acciones de Movilidad IDU Arterial  -</v>
          </cell>
          <cell r="AU5809">
            <v>0</v>
          </cell>
          <cell r="AV5809" t="str">
            <v>sc</v>
          </cell>
        </row>
        <row r="5810">
          <cell r="AP5810">
            <v>507213</v>
          </cell>
          <cell r="AQ5810">
            <v>11010861</v>
          </cell>
          <cell r="AR5810">
            <v>11</v>
          </cell>
          <cell r="AS5810">
            <v>42313</v>
          </cell>
          <cell r="AT5810" t="str">
            <v>IDU-1815-2013 Terminado Acciones de Movilidad IDU Arterial  -</v>
          </cell>
          <cell r="AU5810">
            <v>0</v>
          </cell>
          <cell r="AV5810" t="str">
            <v>sc</v>
          </cell>
        </row>
        <row r="5811">
          <cell r="AP5811">
            <v>507218</v>
          </cell>
          <cell r="AQ5811">
            <v>11010830</v>
          </cell>
          <cell r="AR5811">
            <v>11</v>
          </cell>
          <cell r="AS5811">
            <v>41298</v>
          </cell>
          <cell r="AT5811" t="str">
            <v>CONV-009-2011 Terminado Mantenimiento Periódico UAERMV Arterial  -</v>
          </cell>
          <cell r="AU5811">
            <v>0</v>
          </cell>
          <cell r="AV5811" t="str">
            <v>sc</v>
          </cell>
        </row>
        <row r="5812">
          <cell r="AP5812">
            <v>507220</v>
          </cell>
          <cell r="AQ5812">
            <v>11010830</v>
          </cell>
          <cell r="AR5812">
            <v>11</v>
          </cell>
          <cell r="AS5812">
            <v>42313</v>
          </cell>
          <cell r="AT5812" t="str">
            <v>IDU-1815-2013 Terminado Acciones de Movilidad IDU Arterial  -</v>
          </cell>
          <cell r="AU5812">
            <v>0</v>
          </cell>
          <cell r="AV5812" t="str">
            <v>sc</v>
          </cell>
        </row>
        <row r="5813">
          <cell r="AP5813">
            <v>507225</v>
          </cell>
          <cell r="AQ5813">
            <v>11010797</v>
          </cell>
          <cell r="AR5813">
            <v>11</v>
          </cell>
          <cell r="AS5813">
            <v>42313</v>
          </cell>
          <cell r="AT5813" t="str">
            <v>IDU-1815-2013 Terminado Acciones de Movilidad IDU Arterial  -</v>
          </cell>
          <cell r="AU5813">
            <v>0</v>
          </cell>
          <cell r="AV5813" t="str">
            <v>sc</v>
          </cell>
        </row>
        <row r="5814">
          <cell r="AP5814">
            <v>507238</v>
          </cell>
          <cell r="AQ5814">
            <v>11010878</v>
          </cell>
          <cell r="AR5814">
            <v>11</v>
          </cell>
          <cell r="AS5814">
            <v>42313</v>
          </cell>
          <cell r="AT5814" t="str">
            <v>IDU-1815-2013 Terminado Acciones de Movilidad IDU Arterial  -</v>
          </cell>
          <cell r="AU5814">
            <v>0</v>
          </cell>
          <cell r="AV5814" t="str">
            <v>sc</v>
          </cell>
        </row>
        <row r="5815">
          <cell r="AP5815">
            <v>507240</v>
          </cell>
          <cell r="AQ5815">
            <v>11010878</v>
          </cell>
          <cell r="AR5815">
            <v>11</v>
          </cell>
          <cell r="AS5815">
            <v>42313</v>
          </cell>
          <cell r="AT5815" t="str">
            <v>IDU-1815-2013 Terminado Acciones de Movilidad IDU Arterial  -</v>
          </cell>
          <cell r="AU5815">
            <v>0</v>
          </cell>
          <cell r="AV5815" t="str">
            <v>sc</v>
          </cell>
        </row>
        <row r="5816">
          <cell r="AP5816">
            <v>507577</v>
          </cell>
          <cell r="AQ5816">
            <v>11011657</v>
          </cell>
          <cell r="AR5816">
            <v>11</v>
          </cell>
          <cell r="AS5816">
            <v>41149</v>
          </cell>
          <cell r="AT5816" t="str">
            <v>SD Terminado Mantenimiento Periódico UAERMV Arterial  -</v>
          </cell>
          <cell r="AU5816">
            <v>0</v>
          </cell>
          <cell r="AV5816" t="str">
            <v>sc</v>
          </cell>
        </row>
        <row r="5817">
          <cell r="AP5817">
            <v>507579</v>
          </cell>
          <cell r="AQ5817">
            <v>11011657</v>
          </cell>
          <cell r="AR5817">
            <v>11</v>
          </cell>
          <cell r="AS5817">
            <v>42313</v>
          </cell>
          <cell r="AT5817" t="str">
            <v>IDU-69-2008 Terminado Mantenimiento Periódico IDU Arterial  -</v>
          </cell>
          <cell r="AU5817">
            <v>0</v>
          </cell>
          <cell r="AV5817" t="str">
            <v>sc</v>
          </cell>
        </row>
        <row r="5818">
          <cell r="AP5818">
            <v>507581</v>
          </cell>
          <cell r="AQ5818">
            <v>11011657</v>
          </cell>
          <cell r="AR5818">
            <v>11</v>
          </cell>
          <cell r="AS5818">
            <v>41149</v>
          </cell>
          <cell r="AT5818" t="str">
            <v>SD Terminado Mantenimiento Periódico UAERMV Arterial  -</v>
          </cell>
          <cell r="AU5818">
            <v>0</v>
          </cell>
          <cell r="AV5818" t="str">
            <v>sc</v>
          </cell>
        </row>
        <row r="5819">
          <cell r="AP5819">
            <v>507583</v>
          </cell>
          <cell r="AQ5819">
            <v>11011657</v>
          </cell>
          <cell r="AR5819">
            <v>11</v>
          </cell>
          <cell r="AS5819">
            <v>42313</v>
          </cell>
          <cell r="AT5819" t="str">
            <v>IDU-69-2008 Terminado Mantenimiento Periódico IDU Arterial  -</v>
          </cell>
          <cell r="AU5819">
            <v>0</v>
          </cell>
          <cell r="AV5819" t="str">
            <v>sc</v>
          </cell>
        </row>
        <row r="5820">
          <cell r="AP5820">
            <v>507586</v>
          </cell>
          <cell r="AQ5820">
            <v>11011659</v>
          </cell>
          <cell r="AR5820">
            <v>11</v>
          </cell>
          <cell r="AS5820">
            <v>42313</v>
          </cell>
          <cell r="AT5820" t="str">
            <v>IDU-69-2008 Terminado Mantenimiento Periódico IDU Arterial  -</v>
          </cell>
          <cell r="AU5820">
            <v>0</v>
          </cell>
          <cell r="AV5820" t="str">
            <v>sc</v>
          </cell>
        </row>
        <row r="5821">
          <cell r="AP5821">
            <v>507588</v>
          </cell>
          <cell r="AQ5821">
            <v>11011659</v>
          </cell>
          <cell r="AR5821">
            <v>11</v>
          </cell>
          <cell r="AS5821">
            <v>42313</v>
          </cell>
          <cell r="AT5821" t="str">
            <v>IDU-69-2008 Terminado Mantenimiento Periódico IDU Arterial  -</v>
          </cell>
          <cell r="AU5821">
            <v>0</v>
          </cell>
          <cell r="AV5821" t="str">
            <v>sc</v>
          </cell>
        </row>
        <row r="5822">
          <cell r="AP5822">
            <v>507590</v>
          </cell>
          <cell r="AQ5822">
            <v>11011659</v>
          </cell>
          <cell r="AR5822">
            <v>11</v>
          </cell>
          <cell r="AS5822">
            <v>41149</v>
          </cell>
          <cell r="AT5822" t="str">
            <v>SD Terminado Mantenimiento Periódico UAERMV Arterial  -</v>
          </cell>
          <cell r="AU5822">
            <v>0</v>
          </cell>
          <cell r="AV5822" t="str">
            <v>sc</v>
          </cell>
        </row>
        <row r="5823">
          <cell r="AP5823">
            <v>507592</v>
          </cell>
          <cell r="AQ5823">
            <v>11011659</v>
          </cell>
          <cell r="AR5823">
            <v>11</v>
          </cell>
          <cell r="AS5823">
            <v>42313</v>
          </cell>
          <cell r="AT5823" t="str">
            <v>IDU-69-2008 Terminado Mantenimiento Periódico IDU Arterial  -</v>
          </cell>
          <cell r="AU5823">
            <v>0</v>
          </cell>
          <cell r="AV5823" t="str">
            <v>sc</v>
          </cell>
        </row>
        <row r="5824">
          <cell r="AP5824">
            <v>507611</v>
          </cell>
          <cell r="AQ5824">
            <v>11001853</v>
          </cell>
          <cell r="AR5824">
            <v>11</v>
          </cell>
          <cell r="AS5824">
            <v>42667</v>
          </cell>
          <cell r="AT5824" t="str">
            <v>SD Terminado Mantenimiento Periódico UAERMV Arterial SD Intervenida 02/05/2016 Reporte depuración ejecución UMV-</v>
          </cell>
          <cell r="AU5824">
            <v>0</v>
          </cell>
          <cell r="AV5824" t="str">
            <v>sc</v>
          </cell>
        </row>
        <row r="5825">
          <cell r="AP5825">
            <v>507615</v>
          </cell>
          <cell r="AQ5825">
            <v>11001853</v>
          </cell>
          <cell r="AR5825">
            <v>11</v>
          </cell>
          <cell r="AS5825">
            <v>42661</v>
          </cell>
          <cell r="AT5825" t="str">
            <v>SD Terminado Mantenimiento Periódico UAERMV Arterial SD Aclaración reporte ejecución mayo 2016-</v>
          </cell>
          <cell r="AU5825">
            <v>0</v>
          </cell>
          <cell r="AV5825" t="str">
            <v>sc</v>
          </cell>
        </row>
        <row r="5826">
          <cell r="AP5826">
            <v>507618</v>
          </cell>
          <cell r="AQ5826">
            <v>11001738</v>
          </cell>
          <cell r="AR5826">
            <v>11</v>
          </cell>
          <cell r="AS5826">
            <v>42661</v>
          </cell>
          <cell r="AT5826" t="str">
            <v>SD Terminado Mantenimiento Periódico UAERMV Arterial SD Aclaración reporte ejecución mayo 2016-</v>
          </cell>
          <cell r="AU5826">
            <v>0</v>
          </cell>
          <cell r="AV5826" t="str">
            <v>sc</v>
          </cell>
        </row>
        <row r="5827">
          <cell r="AP5827">
            <v>507622</v>
          </cell>
          <cell r="AQ5827">
            <v>11001738</v>
          </cell>
          <cell r="AR5827">
            <v>11</v>
          </cell>
          <cell r="AS5827">
            <v>42661</v>
          </cell>
          <cell r="AT5827" t="str">
            <v>SD Terminado Mantenimiento Periódico UAERMV Arterial SD Aclaración reporte ejecución mayo 2016-</v>
          </cell>
          <cell r="AU5827">
            <v>0</v>
          </cell>
          <cell r="AV5827" t="str">
            <v>sc</v>
          </cell>
        </row>
        <row r="5828">
          <cell r="AP5828">
            <v>507625</v>
          </cell>
          <cell r="AQ5828">
            <v>11001651</v>
          </cell>
          <cell r="AR5828">
            <v>11</v>
          </cell>
          <cell r="AS5828">
            <v>42661</v>
          </cell>
          <cell r="AT5828" t="str">
            <v>SD Terminado Mantenimiento Periódico UAERMV Arterial SD Aclaración reporte ejecución mayo 2016-</v>
          </cell>
          <cell r="AU5828">
            <v>0</v>
          </cell>
          <cell r="AV5828" t="str">
            <v>sc</v>
          </cell>
        </row>
        <row r="5829">
          <cell r="AP5829">
            <v>507629</v>
          </cell>
          <cell r="AQ5829">
            <v>11001651</v>
          </cell>
          <cell r="AR5829">
            <v>11</v>
          </cell>
          <cell r="AS5829">
            <v>42661</v>
          </cell>
          <cell r="AT5829" t="str">
            <v>SD Terminado Mantenimiento Periódico UAERMV Arterial SD Aclaración reporte ejecución mayo 2016-</v>
          </cell>
          <cell r="AU5829">
            <v>0</v>
          </cell>
          <cell r="AV5829" t="str">
            <v>sc</v>
          </cell>
        </row>
        <row r="5830">
          <cell r="AP5830">
            <v>507632</v>
          </cell>
          <cell r="AQ5830">
            <v>11001626</v>
          </cell>
          <cell r="AR5830">
            <v>11</v>
          </cell>
          <cell r="AS5830">
            <v>42661</v>
          </cell>
          <cell r="AT5830" t="str">
            <v>SD Terminado Mantenimiento Periódico UAERMV Arterial SD Aclaración reporte ejecución mayo 2016-</v>
          </cell>
          <cell r="AU5830">
            <v>0</v>
          </cell>
          <cell r="AV5830" t="str">
            <v>sc</v>
          </cell>
        </row>
        <row r="5831">
          <cell r="AP5831">
            <v>507639</v>
          </cell>
          <cell r="AQ5831">
            <v>11001606</v>
          </cell>
          <cell r="AR5831">
            <v>11</v>
          </cell>
          <cell r="AS5831">
            <v>42342</v>
          </cell>
          <cell r="AT5831" t="str">
            <v>IDU-70-2012 Excluido Construcción IDU Arterial  -</v>
          </cell>
          <cell r="AU5831">
            <v>0</v>
          </cell>
          <cell r="AV5831" t="str">
            <v>sc</v>
          </cell>
        </row>
        <row r="5832">
          <cell r="AP5832">
            <v>507643</v>
          </cell>
          <cell r="AQ5832">
            <v>11001606</v>
          </cell>
          <cell r="AR5832">
            <v>11</v>
          </cell>
          <cell r="AS5832">
            <v>41047</v>
          </cell>
          <cell r="AT5832" t="str">
            <v>CONV-009-2011 Terminado Mantenimiento Periódico UAERMV Arterial  -</v>
          </cell>
          <cell r="AU5832">
            <v>0</v>
          </cell>
          <cell r="AV5832" t="str">
            <v>sc</v>
          </cell>
        </row>
        <row r="5833">
          <cell r="AP5833">
            <v>507646</v>
          </cell>
          <cell r="AQ5833">
            <v>11001589</v>
          </cell>
          <cell r="AR5833">
            <v>11</v>
          </cell>
          <cell r="AS5833">
            <v>42661</v>
          </cell>
          <cell r="AT5833" t="str">
            <v>SD Terminado Mantenimiento Periódico UAERMV Arterial SD Aclaración reporte ejecución mayo 2016-</v>
          </cell>
          <cell r="AU5833">
            <v>0</v>
          </cell>
          <cell r="AV5833" t="str">
            <v>sc</v>
          </cell>
        </row>
        <row r="5834">
          <cell r="AP5834">
            <v>507650</v>
          </cell>
          <cell r="AQ5834">
            <v>11001589</v>
          </cell>
          <cell r="AR5834">
            <v>11</v>
          </cell>
          <cell r="AS5834">
            <v>41096</v>
          </cell>
          <cell r="AT5834" t="str">
            <v>CONV-009-2011 Terminado Mantenimiento Periódico UAERMV Arterial  -</v>
          </cell>
          <cell r="AU5834">
            <v>0</v>
          </cell>
          <cell r="AV5834" t="str">
            <v>sc</v>
          </cell>
        </row>
        <row r="5835">
          <cell r="AP5835">
            <v>507693</v>
          </cell>
          <cell r="AQ5835">
            <v>11005806</v>
          </cell>
          <cell r="AR5835">
            <v>11</v>
          </cell>
          <cell r="AS5835">
            <v>42313</v>
          </cell>
          <cell r="AT5835" t="str">
            <v>IDU-1680-2014 Terminado Mantenimiento Rutinario IDU Arterial  -</v>
          </cell>
          <cell r="AU5835">
            <v>0</v>
          </cell>
          <cell r="AV5835" t="str">
            <v>sc</v>
          </cell>
        </row>
        <row r="5836">
          <cell r="AP5836">
            <v>507698</v>
          </cell>
          <cell r="AQ5836">
            <v>11005720</v>
          </cell>
          <cell r="AR5836">
            <v>11</v>
          </cell>
          <cell r="AS5836">
            <v>42313</v>
          </cell>
          <cell r="AT5836" t="str">
            <v>IDU-1680-2014 Terminado Mantenimiento Rutinario IDU Arterial  -</v>
          </cell>
          <cell r="AU5836">
            <v>0</v>
          </cell>
          <cell r="AV5836" t="str">
            <v>sc</v>
          </cell>
        </row>
        <row r="5837">
          <cell r="AP5837">
            <v>507703</v>
          </cell>
          <cell r="AQ5837">
            <v>11005663</v>
          </cell>
          <cell r="AR5837">
            <v>11</v>
          </cell>
          <cell r="AS5837">
            <v>42313</v>
          </cell>
          <cell r="AT5837" t="str">
            <v>IDU-1680-2014 Terminado Mantenimiento Rutinario IDU Arterial  -</v>
          </cell>
          <cell r="AU5837">
            <v>0</v>
          </cell>
          <cell r="AV5837" t="str">
            <v>sc</v>
          </cell>
        </row>
        <row r="5838">
          <cell r="AP5838">
            <v>507936</v>
          </cell>
          <cell r="AQ5838">
            <v>1006416</v>
          </cell>
          <cell r="AR5838">
            <v>11</v>
          </cell>
          <cell r="AS5838">
            <v>42313</v>
          </cell>
          <cell r="AT5838" t="str">
            <v>IDU-083-2012 Terminado Mantenimiento Periódico IDU Arterial  -</v>
          </cell>
          <cell r="AU5838">
            <v>0</v>
          </cell>
          <cell r="AV5838" t="str">
            <v>sc</v>
          </cell>
        </row>
        <row r="5839">
          <cell r="AP5839">
            <v>507938</v>
          </cell>
          <cell r="AQ5839">
            <v>1006416</v>
          </cell>
          <cell r="AR5839">
            <v>11</v>
          </cell>
          <cell r="AS5839">
            <v>42313</v>
          </cell>
          <cell r="AT5839" t="str">
            <v>IDU-083-2012 Terminado Mantenimiento Periódico IDU Arterial  -</v>
          </cell>
          <cell r="AU5839">
            <v>0</v>
          </cell>
          <cell r="AV5839" t="str">
            <v>sc</v>
          </cell>
        </row>
        <row r="5840">
          <cell r="AP5840">
            <v>507940</v>
          </cell>
          <cell r="AQ5840">
            <v>1006416</v>
          </cell>
          <cell r="AR5840">
            <v>11</v>
          </cell>
          <cell r="AS5840">
            <v>42313</v>
          </cell>
          <cell r="AT5840" t="str">
            <v>IDU-1686-2014 Terminado Rehabilitación IDU Arterial  -</v>
          </cell>
          <cell r="AU5840">
            <v>0</v>
          </cell>
          <cell r="AV5840" t="str">
            <v>sc</v>
          </cell>
        </row>
        <row r="5841">
          <cell r="AP5841">
            <v>507958</v>
          </cell>
          <cell r="AQ5841">
            <v>1006378</v>
          </cell>
          <cell r="AR5841">
            <v>11</v>
          </cell>
          <cell r="AS5841">
            <v>42667</v>
          </cell>
          <cell r="AT5841" t="str">
            <v>SD Terminado Mantenimiento Periódico UAERMV Arterial SD Intervenida 06/01/2012 Reporte depuración ejecución UMV-</v>
          </cell>
          <cell r="AU5841">
            <v>0</v>
          </cell>
          <cell r="AV5841" t="str">
            <v>sc</v>
          </cell>
        </row>
        <row r="5842">
          <cell r="AP5842">
            <v>507960</v>
          </cell>
          <cell r="AQ5842">
            <v>1006378</v>
          </cell>
          <cell r="AR5842">
            <v>11</v>
          </cell>
          <cell r="AS5842">
            <v>42667</v>
          </cell>
          <cell r="AT5842" t="str">
            <v>SD Terminado Mantenimiento Periódico UAERMV Arterial SD Intervenida 06/01/2012 Reporte depuración ejecución UMV-</v>
          </cell>
          <cell r="AU5842">
            <v>0</v>
          </cell>
          <cell r="AV5842" t="str">
            <v>sc</v>
          </cell>
        </row>
        <row r="5843">
          <cell r="AP5843">
            <v>507962</v>
          </cell>
          <cell r="AQ5843">
            <v>1006378</v>
          </cell>
          <cell r="AR5843">
            <v>11</v>
          </cell>
          <cell r="AS5843">
            <v>42667</v>
          </cell>
          <cell r="AT5843" t="str">
            <v>SD Terminado Mantenimiento Periódico UAERMV Arterial SD Intervenida 06/01/2012 Reporte depuración ejecución UMV-</v>
          </cell>
          <cell r="AU5843">
            <v>0</v>
          </cell>
          <cell r="AV5843" t="str">
            <v>sc</v>
          </cell>
        </row>
        <row r="5844">
          <cell r="AP5844">
            <v>507964</v>
          </cell>
          <cell r="AQ5844">
            <v>1006378</v>
          </cell>
          <cell r="AR5844">
            <v>11</v>
          </cell>
          <cell r="AS5844">
            <v>42313</v>
          </cell>
          <cell r="AT5844" t="str">
            <v>IDU-083-2012 Terminado Mantenimiento Periódico IDU Arterial  -</v>
          </cell>
          <cell r="AU5844">
            <v>0</v>
          </cell>
          <cell r="AV5844" t="str">
            <v>sc</v>
          </cell>
        </row>
        <row r="5845">
          <cell r="AP5845">
            <v>507966</v>
          </cell>
          <cell r="AQ5845">
            <v>1006378</v>
          </cell>
          <cell r="AR5845">
            <v>11</v>
          </cell>
          <cell r="AS5845">
            <v>42667</v>
          </cell>
          <cell r="AT5845" t="str">
            <v>SD Terminado Mantenimiento Periódico UAERMV Arterial SD Intervenida 06/01/2012 Reporte depuración ejecución UMV-</v>
          </cell>
          <cell r="AU5845">
            <v>0</v>
          </cell>
          <cell r="AV5845" t="str">
            <v>sc</v>
          </cell>
        </row>
        <row r="5846">
          <cell r="AP5846">
            <v>507968</v>
          </cell>
          <cell r="AQ5846">
            <v>1006378</v>
          </cell>
          <cell r="AR5846">
            <v>11</v>
          </cell>
          <cell r="AS5846">
            <v>42667</v>
          </cell>
          <cell r="AT5846" t="str">
            <v>SD Terminado Mantenimiento Periódico UAERMV Arterial SD Intervenida 06/01/2012 Reporte depuración ejecución UMV-</v>
          </cell>
          <cell r="AU5846">
            <v>0</v>
          </cell>
          <cell r="AV5846" t="str">
            <v>sc</v>
          </cell>
        </row>
        <row r="5847">
          <cell r="AP5847">
            <v>508312</v>
          </cell>
          <cell r="AQ5847">
            <v>11012257</v>
          </cell>
          <cell r="AR5847">
            <v>11</v>
          </cell>
          <cell r="AS5847">
            <v>42313</v>
          </cell>
          <cell r="AT5847" t="str">
            <v>IDU-1815-2013 Terminado Acciones de Movilidad IDU Arterial  -Puente6-POLIZA ESTABILIDAD ACTIVA</v>
          </cell>
          <cell r="AU5847">
            <v>43555</v>
          </cell>
          <cell r="AV5847" t="str">
            <v>sc</v>
          </cell>
        </row>
        <row r="5848">
          <cell r="AP5848">
            <v>508314</v>
          </cell>
          <cell r="AQ5848">
            <v>11012257</v>
          </cell>
          <cell r="AR5848">
            <v>11</v>
          </cell>
          <cell r="AS5848">
            <v>42313</v>
          </cell>
          <cell r="AT5848" t="str">
            <v>IDU-1815-2013 Terminado Acciones de Movilidad IDU Arterial  -Puente6-POLIZA ESTABILIDAD ACTIVA</v>
          </cell>
          <cell r="AU5848">
            <v>43555</v>
          </cell>
          <cell r="AV5848" t="str">
            <v>sc</v>
          </cell>
        </row>
        <row r="5849">
          <cell r="AP5849">
            <v>508320</v>
          </cell>
          <cell r="AQ5849">
            <v>11012243</v>
          </cell>
          <cell r="AR5849">
            <v>11</v>
          </cell>
          <cell r="AS5849">
            <v>42667</v>
          </cell>
          <cell r="AT5849" t="str">
            <v>SD Terminado Mantenimiento Periódico UAERMV Local SD -</v>
          </cell>
          <cell r="AU5849">
            <v>0</v>
          </cell>
          <cell r="AV5849" t="str">
            <v>sc</v>
          </cell>
        </row>
        <row r="5850">
          <cell r="AP5850">
            <v>508387</v>
          </cell>
          <cell r="AQ5850">
            <v>11012242</v>
          </cell>
          <cell r="AR5850">
            <v>11</v>
          </cell>
          <cell r="AS5850">
            <v>42313</v>
          </cell>
          <cell r="AT5850" t="str">
            <v>IDU-1815-2013 Terminado Acciones de Movilidad IDU Arterial  -</v>
          </cell>
          <cell r="AU5850">
            <v>0</v>
          </cell>
          <cell r="AV5850" t="str">
            <v>sc</v>
          </cell>
        </row>
        <row r="5851">
          <cell r="AP5851">
            <v>508389</v>
          </cell>
          <cell r="AQ5851">
            <v>11012242</v>
          </cell>
          <cell r="AR5851">
            <v>11</v>
          </cell>
          <cell r="AS5851">
            <v>42313</v>
          </cell>
          <cell r="AT5851" t="str">
            <v>IDU-1815-2013 Terminado Acciones de Movilidad IDU Arterial  -</v>
          </cell>
          <cell r="AU5851">
            <v>0</v>
          </cell>
          <cell r="AV5851" t="str">
            <v>sc</v>
          </cell>
        </row>
        <row r="5852">
          <cell r="AP5852">
            <v>508575</v>
          </cell>
          <cell r="AQ5852">
            <v>11012192</v>
          </cell>
          <cell r="AR5852">
            <v>11</v>
          </cell>
          <cell r="AS5852">
            <v>42313</v>
          </cell>
          <cell r="AT5852" t="str">
            <v>IDU-69-2008 Terminado Mantenimiento Periódico IDU Arterial  -</v>
          </cell>
          <cell r="AU5852">
            <v>0</v>
          </cell>
          <cell r="AV5852" t="str">
            <v>sc</v>
          </cell>
        </row>
        <row r="5853">
          <cell r="AP5853">
            <v>508577</v>
          </cell>
          <cell r="AQ5853">
            <v>11012192</v>
          </cell>
          <cell r="AR5853">
            <v>11</v>
          </cell>
          <cell r="AS5853">
            <v>42313</v>
          </cell>
          <cell r="AT5853" t="str">
            <v>IDU-69-2008 Terminado Mantenimiento Periódico IDU Arterial  -</v>
          </cell>
          <cell r="AU5853">
            <v>0</v>
          </cell>
          <cell r="AV5853" t="str">
            <v>sc</v>
          </cell>
        </row>
        <row r="5854">
          <cell r="AP5854">
            <v>508579</v>
          </cell>
          <cell r="AQ5854">
            <v>11012192</v>
          </cell>
          <cell r="AR5854">
            <v>11</v>
          </cell>
          <cell r="AS5854">
            <v>41149</v>
          </cell>
          <cell r="AT5854" t="str">
            <v>SD Terminado Mantenimiento Periódico UAERMV Arterial  -</v>
          </cell>
          <cell r="AU5854">
            <v>0</v>
          </cell>
          <cell r="AV5854" t="str">
            <v>sc</v>
          </cell>
        </row>
        <row r="5855">
          <cell r="AP5855">
            <v>508581</v>
          </cell>
          <cell r="AQ5855">
            <v>11012192</v>
          </cell>
          <cell r="AR5855">
            <v>11</v>
          </cell>
          <cell r="AS5855">
            <v>42313</v>
          </cell>
          <cell r="AT5855" t="str">
            <v>IDU-69-2008 Terminado Mantenimiento Periódico IDU Arterial  -</v>
          </cell>
          <cell r="AU5855">
            <v>0</v>
          </cell>
          <cell r="AV5855" t="str">
            <v>sc</v>
          </cell>
        </row>
        <row r="5856">
          <cell r="AP5856">
            <v>508584</v>
          </cell>
          <cell r="AQ5856">
            <v>11012197</v>
          </cell>
          <cell r="AR5856">
            <v>11</v>
          </cell>
          <cell r="AS5856">
            <v>41149</v>
          </cell>
          <cell r="AT5856" t="str">
            <v>SD Terminado Mantenimiento Periódico UAERMV Arterial  -</v>
          </cell>
          <cell r="AU5856">
            <v>0</v>
          </cell>
          <cell r="AV5856" t="str">
            <v>sc</v>
          </cell>
        </row>
        <row r="5857">
          <cell r="AP5857">
            <v>508586</v>
          </cell>
          <cell r="AQ5857">
            <v>11012197</v>
          </cell>
          <cell r="AR5857">
            <v>11</v>
          </cell>
          <cell r="AS5857">
            <v>41149</v>
          </cell>
          <cell r="AT5857" t="str">
            <v>SD Terminado Mantenimiento Periódico UAERMV Arterial  -</v>
          </cell>
          <cell r="AU5857">
            <v>0</v>
          </cell>
          <cell r="AV5857" t="str">
            <v>sc</v>
          </cell>
        </row>
        <row r="5858">
          <cell r="AP5858">
            <v>508588</v>
          </cell>
          <cell r="AQ5858">
            <v>11012197</v>
          </cell>
          <cell r="AR5858">
            <v>11</v>
          </cell>
          <cell r="AS5858">
            <v>41149</v>
          </cell>
          <cell r="AT5858" t="str">
            <v>SD Terminado Mantenimiento Periódico UAERMV Arterial  -</v>
          </cell>
          <cell r="AU5858">
            <v>0</v>
          </cell>
          <cell r="AV5858" t="str">
            <v>sc</v>
          </cell>
        </row>
        <row r="5859">
          <cell r="AP5859">
            <v>508590</v>
          </cell>
          <cell r="AQ5859">
            <v>11012197</v>
          </cell>
          <cell r="AR5859">
            <v>11</v>
          </cell>
          <cell r="AS5859">
            <v>41149</v>
          </cell>
          <cell r="AT5859" t="str">
            <v>SD Terminado Mantenimiento Periódico UAERMV Arterial  -</v>
          </cell>
          <cell r="AU5859">
            <v>0</v>
          </cell>
          <cell r="AV5859" t="str">
            <v>sc</v>
          </cell>
        </row>
        <row r="5860">
          <cell r="AP5860">
            <v>508593</v>
          </cell>
          <cell r="AQ5860">
            <v>11011651</v>
          </cell>
          <cell r="AR5860">
            <v>11</v>
          </cell>
          <cell r="AS5860">
            <v>42313</v>
          </cell>
          <cell r="AT5860" t="str">
            <v>IDU-69-2008 Terminado Mantenimiento Periódico IDU Arterial  -</v>
          </cell>
          <cell r="AU5860">
            <v>0</v>
          </cell>
          <cell r="AV5860" t="str">
            <v>sc</v>
          </cell>
        </row>
        <row r="5861">
          <cell r="AP5861">
            <v>508595</v>
          </cell>
          <cell r="AQ5861">
            <v>11011651</v>
          </cell>
          <cell r="AR5861">
            <v>11</v>
          </cell>
          <cell r="AS5861">
            <v>42313</v>
          </cell>
          <cell r="AT5861" t="str">
            <v>IDU-69-2008 Terminado Mantenimiento Periódico IDU Arterial  -</v>
          </cell>
          <cell r="AU5861">
            <v>0</v>
          </cell>
          <cell r="AV5861" t="str">
            <v>sc</v>
          </cell>
        </row>
        <row r="5862">
          <cell r="AP5862">
            <v>508599</v>
          </cell>
          <cell r="AQ5862">
            <v>11011651</v>
          </cell>
          <cell r="AR5862">
            <v>11</v>
          </cell>
          <cell r="AS5862">
            <v>42313</v>
          </cell>
          <cell r="AT5862" t="str">
            <v>IDU-69-2008 Terminado Mantenimiento Periódico IDU Arterial  -</v>
          </cell>
          <cell r="AU5862">
            <v>0</v>
          </cell>
          <cell r="AV5862" t="str">
            <v>sc</v>
          </cell>
        </row>
        <row r="5863">
          <cell r="AP5863">
            <v>508602</v>
          </cell>
          <cell r="AQ5863">
            <v>11011647</v>
          </cell>
          <cell r="AR5863">
            <v>11</v>
          </cell>
          <cell r="AS5863">
            <v>42313</v>
          </cell>
          <cell r="AT5863" t="str">
            <v>IDU-69-2008 Terminado Mantenimiento Periódico IDU Arterial  -</v>
          </cell>
          <cell r="AU5863">
            <v>0</v>
          </cell>
          <cell r="AV5863" t="str">
            <v>sc</v>
          </cell>
        </row>
        <row r="5864">
          <cell r="AP5864">
            <v>508604</v>
          </cell>
          <cell r="AQ5864">
            <v>11011647</v>
          </cell>
          <cell r="AR5864">
            <v>11</v>
          </cell>
          <cell r="AS5864">
            <v>42313</v>
          </cell>
          <cell r="AT5864" t="str">
            <v>IDU-69-2008 Terminado Mantenimiento Periódico IDU Arterial  -</v>
          </cell>
          <cell r="AU5864">
            <v>0</v>
          </cell>
          <cell r="AV5864" t="str">
            <v>sc</v>
          </cell>
        </row>
        <row r="5865">
          <cell r="AP5865">
            <v>508606</v>
          </cell>
          <cell r="AQ5865">
            <v>11011647</v>
          </cell>
          <cell r="AR5865">
            <v>11</v>
          </cell>
          <cell r="AS5865">
            <v>41149</v>
          </cell>
          <cell r="AT5865" t="str">
            <v>SD Terminado Mantenimiento Periódico UAERMV Arterial  -</v>
          </cell>
          <cell r="AU5865">
            <v>0</v>
          </cell>
          <cell r="AV5865" t="str">
            <v>sc</v>
          </cell>
        </row>
        <row r="5866">
          <cell r="AP5866">
            <v>508608</v>
          </cell>
          <cell r="AQ5866">
            <v>11011647</v>
          </cell>
          <cell r="AR5866">
            <v>11</v>
          </cell>
          <cell r="AS5866">
            <v>42313</v>
          </cell>
          <cell r="AT5866" t="str">
            <v>IDU-69-2008 Terminado Mantenimiento Periódico IDU Arterial  -</v>
          </cell>
          <cell r="AU5866">
            <v>0</v>
          </cell>
          <cell r="AV5866" t="str">
            <v>sc</v>
          </cell>
        </row>
        <row r="5867">
          <cell r="AP5867">
            <v>508613</v>
          </cell>
          <cell r="AQ5867">
            <v>11011640</v>
          </cell>
          <cell r="AR5867">
            <v>11</v>
          </cell>
          <cell r="AS5867">
            <v>42313</v>
          </cell>
          <cell r="AT5867" t="str">
            <v>IDU-69-2008 Terminado Mantenimiento Periódico IDU Arterial  -</v>
          </cell>
          <cell r="AU5867">
            <v>0</v>
          </cell>
          <cell r="AV5867" t="str">
            <v>sc</v>
          </cell>
        </row>
        <row r="5868">
          <cell r="AP5868">
            <v>508620</v>
          </cell>
          <cell r="AQ5868">
            <v>11011634</v>
          </cell>
          <cell r="AR5868">
            <v>11</v>
          </cell>
          <cell r="AS5868">
            <v>42313</v>
          </cell>
          <cell r="AT5868" t="str">
            <v>IDU-69-2008 Terminado Mantenimiento Periódico IDU Arterial  -</v>
          </cell>
          <cell r="AU5868">
            <v>0</v>
          </cell>
          <cell r="AV5868" t="str">
            <v>sc</v>
          </cell>
        </row>
        <row r="5869">
          <cell r="AP5869">
            <v>508622</v>
          </cell>
          <cell r="AQ5869">
            <v>11011634</v>
          </cell>
          <cell r="AR5869">
            <v>11</v>
          </cell>
          <cell r="AS5869">
            <v>42313</v>
          </cell>
          <cell r="AT5869" t="str">
            <v>IDU-69-2008 Terminado Mantenimiento Periódico IDU Arterial  -</v>
          </cell>
          <cell r="AU5869">
            <v>0</v>
          </cell>
          <cell r="AV5869" t="str">
            <v>sc</v>
          </cell>
        </row>
        <row r="5870">
          <cell r="AP5870">
            <v>508626</v>
          </cell>
          <cell r="AQ5870">
            <v>11011634</v>
          </cell>
          <cell r="AR5870">
            <v>11</v>
          </cell>
          <cell r="AS5870">
            <v>42313</v>
          </cell>
          <cell r="AT5870" t="str">
            <v>IDU-69-2008 Terminado Mantenimiento Periódico IDU Arterial  -</v>
          </cell>
          <cell r="AU5870">
            <v>0</v>
          </cell>
          <cell r="AV5870" t="str">
            <v>sc</v>
          </cell>
        </row>
        <row r="5871">
          <cell r="AP5871">
            <v>508714</v>
          </cell>
          <cell r="AQ5871">
            <v>11011561</v>
          </cell>
          <cell r="AR5871">
            <v>11</v>
          </cell>
          <cell r="AS5871">
            <v>42313</v>
          </cell>
          <cell r="AT5871" t="str">
            <v>IDU-69-2008 Terminado Rehabilitación IDU Arterial  -Calzada2-POLIZA ESTABILIDAD ACTIVA</v>
          </cell>
          <cell r="AU5871">
            <v>43100</v>
          </cell>
          <cell r="AV5871" t="str">
            <v>sc</v>
          </cell>
        </row>
        <row r="5872">
          <cell r="AP5872">
            <v>508716</v>
          </cell>
          <cell r="AQ5872">
            <v>11011561</v>
          </cell>
          <cell r="AR5872">
            <v>11</v>
          </cell>
          <cell r="AS5872">
            <v>42313</v>
          </cell>
          <cell r="AT5872" t="str">
            <v>IDU-69-2008 Terminado Mantenimiento Rutinario IDU Arterial  -Calzada2-POLIZA ESTABILIDAD ACTIVA</v>
          </cell>
          <cell r="AU5872">
            <v>43100</v>
          </cell>
          <cell r="AV5872" t="str">
            <v>sc</v>
          </cell>
        </row>
        <row r="5873">
          <cell r="AP5873">
            <v>508720</v>
          </cell>
          <cell r="AQ5873">
            <v>11011561</v>
          </cell>
          <cell r="AR5873">
            <v>11</v>
          </cell>
          <cell r="AS5873">
            <v>42313</v>
          </cell>
          <cell r="AT5873" t="str">
            <v>IDU-55-2012 Terminado Acciones de Movilidad IDU Arterial  -Calzada2-POLIZA ESTABILIDAD ACTIVA</v>
          </cell>
          <cell r="AU5873">
            <v>43100</v>
          </cell>
          <cell r="AV5873" t="str">
            <v>sc</v>
          </cell>
        </row>
        <row r="5874">
          <cell r="AP5874">
            <v>508723</v>
          </cell>
          <cell r="AQ5874">
            <v>11011569</v>
          </cell>
          <cell r="AR5874">
            <v>11</v>
          </cell>
          <cell r="AS5874">
            <v>42313</v>
          </cell>
          <cell r="AT5874" t="str">
            <v>IDU-69-2008 Terminado Rehabilitación IDU Arterial  -Calzada8-POLIZA ESTABILIDAD ACTIVA</v>
          </cell>
          <cell r="AU5874">
            <v>43100</v>
          </cell>
          <cell r="AV5874" t="str">
            <v>sc</v>
          </cell>
        </row>
        <row r="5875">
          <cell r="AP5875">
            <v>508729</v>
          </cell>
          <cell r="AQ5875">
            <v>11011569</v>
          </cell>
          <cell r="AR5875">
            <v>11</v>
          </cell>
          <cell r="AS5875">
            <v>42313</v>
          </cell>
          <cell r="AT5875" t="str">
            <v>IDU-69-2008 Terminado Rehabilitación IDU Arterial  -Calzada8-POLIZA ESTABILIDAD ACTIVA</v>
          </cell>
          <cell r="AU5875">
            <v>43100</v>
          </cell>
          <cell r="AV5875" t="str">
            <v>sc</v>
          </cell>
        </row>
        <row r="5876">
          <cell r="AP5876">
            <v>508732</v>
          </cell>
          <cell r="AQ5876">
            <v>12000006</v>
          </cell>
          <cell r="AR5876">
            <v>11</v>
          </cell>
          <cell r="AS5876">
            <v>42313</v>
          </cell>
          <cell r="AT5876" t="str">
            <v>IDU-69-2008 Terminado Rehabilitación IDU Arterial  -</v>
          </cell>
          <cell r="AU5876">
            <v>0</v>
          </cell>
          <cell r="AV5876" t="str">
            <v>sc</v>
          </cell>
        </row>
        <row r="5877">
          <cell r="AP5877">
            <v>508738</v>
          </cell>
          <cell r="AQ5877">
            <v>12000006</v>
          </cell>
          <cell r="AR5877">
            <v>11</v>
          </cell>
          <cell r="AS5877">
            <v>42313</v>
          </cell>
          <cell r="AT5877" t="str">
            <v>IDU-69-2008 Terminado Rehabilitación IDU Arterial  -</v>
          </cell>
          <cell r="AU5877">
            <v>0</v>
          </cell>
          <cell r="AV5877" t="str">
            <v>sc</v>
          </cell>
        </row>
        <row r="5878">
          <cell r="AP5878">
            <v>508741</v>
          </cell>
          <cell r="AQ5878">
            <v>12000008</v>
          </cell>
          <cell r="AR5878">
            <v>11</v>
          </cell>
          <cell r="AS5878">
            <v>42313</v>
          </cell>
          <cell r="AT5878" t="str">
            <v>IDU-69-2008 Terminado Rehabilitación IDU Arterial  -</v>
          </cell>
          <cell r="AU5878">
            <v>0</v>
          </cell>
          <cell r="AV5878" t="str">
            <v>sc</v>
          </cell>
        </row>
        <row r="5879">
          <cell r="AP5879">
            <v>508743</v>
          </cell>
          <cell r="AQ5879">
            <v>12000008</v>
          </cell>
          <cell r="AR5879">
            <v>11</v>
          </cell>
          <cell r="AS5879">
            <v>42313</v>
          </cell>
          <cell r="AT5879" t="str">
            <v>IDU-69-2008 Terminado Mantenimiento Rutinario IDU Arterial  -</v>
          </cell>
          <cell r="AU5879">
            <v>0</v>
          </cell>
          <cell r="AV5879" t="str">
            <v>sc</v>
          </cell>
        </row>
        <row r="5880">
          <cell r="AP5880">
            <v>508745</v>
          </cell>
          <cell r="AQ5880">
            <v>12000008</v>
          </cell>
          <cell r="AR5880">
            <v>11</v>
          </cell>
          <cell r="AS5880">
            <v>40774</v>
          </cell>
          <cell r="AT5880" t="str">
            <v>CONV-016-2011 Terminado Mantenimiento Periódico UAERMV Arterial  -</v>
          </cell>
          <cell r="AU5880">
            <v>0</v>
          </cell>
          <cell r="AV5880" t="str">
            <v>sc</v>
          </cell>
        </row>
        <row r="5881">
          <cell r="AP5881">
            <v>508747</v>
          </cell>
          <cell r="AQ5881">
            <v>12000008</v>
          </cell>
          <cell r="AR5881">
            <v>11</v>
          </cell>
          <cell r="AS5881">
            <v>42313</v>
          </cell>
          <cell r="AT5881" t="str">
            <v>IDU-69-2008 Terminado Mantenimiento Periódico IDU Arterial  -</v>
          </cell>
          <cell r="AU5881">
            <v>0</v>
          </cell>
          <cell r="AV5881" t="str">
            <v>sc</v>
          </cell>
        </row>
        <row r="5882">
          <cell r="AP5882">
            <v>508750</v>
          </cell>
          <cell r="AQ5882">
            <v>11005527</v>
          </cell>
          <cell r="AR5882">
            <v>11</v>
          </cell>
          <cell r="AS5882">
            <v>42313</v>
          </cell>
          <cell r="AT5882" t="str">
            <v>IDU-1680-2014 Terminado Mantenimiento Rutinario IDU Arterial  -</v>
          </cell>
          <cell r="AU5882">
            <v>0</v>
          </cell>
          <cell r="AV5882" t="str">
            <v>sc</v>
          </cell>
        </row>
        <row r="5883">
          <cell r="AP5883">
            <v>508752</v>
          </cell>
          <cell r="AQ5883">
            <v>11005527</v>
          </cell>
          <cell r="AR5883">
            <v>11</v>
          </cell>
          <cell r="AS5883">
            <v>42313</v>
          </cell>
          <cell r="AT5883" t="str">
            <v>IDU-1680-2014 Terminado Mantenimiento Rutinario IDU Arterial  -</v>
          </cell>
          <cell r="AU5883">
            <v>0</v>
          </cell>
          <cell r="AV5883" t="str">
            <v>sc</v>
          </cell>
        </row>
        <row r="5884">
          <cell r="AP5884">
            <v>508762</v>
          </cell>
          <cell r="AQ5884">
            <v>11004373</v>
          </cell>
          <cell r="AR5884">
            <v>11</v>
          </cell>
          <cell r="AS5884">
            <v>42313</v>
          </cell>
          <cell r="AT5884" t="str">
            <v>IDU-1680-2014 Terminado Mantenimiento Rutinario IDU Arterial  -</v>
          </cell>
          <cell r="AU5884">
            <v>0</v>
          </cell>
          <cell r="AV5884" t="str">
            <v>sc</v>
          </cell>
        </row>
        <row r="5885">
          <cell r="AP5885">
            <v>508769</v>
          </cell>
          <cell r="AQ5885">
            <v>11003702</v>
          </cell>
          <cell r="AR5885">
            <v>11</v>
          </cell>
          <cell r="AS5885">
            <v>42313</v>
          </cell>
          <cell r="AT5885" t="str">
            <v>IDU-1680-2014 Terminado Mantenimiento Rutinario IDU Arterial  -</v>
          </cell>
          <cell r="AU5885">
            <v>0</v>
          </cell>
          <cell r="AV5885" t="str">
            <v>sc</v>
          </cell>
        </row>
        <row r="5886">
          <cell r="AP5886">
            <v>508772</v>
          </cell>
          <cell r="AQ5886">
            <v>11005610</v>
          </cell>
          <cell r="AR5886">
            <v>11</v>
          </cell>
          <cell r="AS5886">
            <v>42313</v>
          </cell>
          <cell r="AT5886" t="str">
            <v>IDU-1680-2014 Terminado Mantenimiento Rutinario IDU Arterial  -</v>
          </cell>
          <cell r="AU5886">
            <v>0</v>
          </cell>
          <cell r="AV5886" t="str">
            <v>sc</v>
          </cell>
        </row>
        <row r="5887">
          <cell r="AP5887">
            <v>508777</v>
          </cell>
          <cell r="AQ5887">
            <v>11004938</v>
          </cell>
          <cell r="AR5887">
            <v>11</v>
          </cell>
          <cell r="AS5887">
            <v>42313</v>
          </cell>
          <cell r="AT5887" t="str">
            <v>IDU-1680-2014 Terminado Mantenimiento Rutinario IDU Arterial  -</v>
          </cell>
          <cell r="AU5887">
            <v>0</v>
          </cell>
          <cell r="AV5887" t="str">
            <v>sc</v>
          </cell>
        </row>
        <row r="5888">
          <cell r="AP5888">
            <v>509096</v>
          </cell>
          <cell r="AQ5888">
            <v>12000004</v>
          </cell>
          <cell r="AR5888">
            <v>11</v>
          </cell>
          <cell r="AS5888">
            <v>42313</v>
          </cell>
          <cell r="AT5888" t="str">
            <v>IDU-69-2008 Terminado Mantenimiento Rutinario IDU Arterial  -Calzada2-POLIZA ESTABILIDAD ACTIVA</v>
          </cell>
          <cell r="AU5888">
            <v>180348</v>
          </cell>
          <cell r="AV5888" t="str">
            <v>sc</v>
          </cell>
        </row>
        <row r="5889">
          <cell r="AP5889">
            <v>509105</v>
          </cell>
          <cell r="AQ5889">
            <v>12000007</v>
          </cell>
          <cell r="AR5889">
            <v>11</v>
          </cell>
          <cell r="AS5889">
            <v>42313</v>
          </cell>
          <cell r="AT5889" t="str">
            <v>IDU-69-2008 Terminado Mantenimiento Periódico IDU Arterial  -Calzada2-POLIZA ESTABILIDAD ACTIVA</v>
          </cell>
          <cell r="AU5889">
            <v>519105</v>
          </cell>
          <cell r="AV5889" t="str">
            <v>sc</v>
          </cell>
        </row>
        <row r="5890">
          <cell r="AP5890">
            <v>509110</v>
          </cell>
          <cell r="AQ5890">
            <v>12000001</v>
          </cell>
          <cell r="AR5890">
            <v>11</v>
          </cell>
          <cell r="AS5890">
            <v>42313</v>
          </cell>
          <cell r="AT5890" t="str">
            <v>IDU-69-2008 Terminado Mantenimiento Periódico IDU Arterial  -</v>
          </cell>
          <cell r="AU5890">
            <v>180280</v>
          </cell>
          <cell r="AV5890" t="str">
            <v>sc</v>
          </cell>
        </row>
        <row r="5891">
          <cell r="AP5891">
            <v>509112</v>
          </cell>
          <cell r="AQ5891">
            <v>12000001</v>
          </cell>
          <cell r="AR5891">
            <v>11</v>
          </cell>
          <cell r="AS5891">
            <v>42313</v>
          </cell>
          <cell r="AT5891" t="str">
            <v>IDU-69-2008 Terminado Mantenimiento Rutinario IDU Arterial  -</v>
          </cell>
          <cell r="AU5891">
            <v>180281</v>
          </cell>
          <cell r="AV5891" t="str">
            <v>sc</v>
          </cell>
        </row>
        <row r="5892">
          <cell r="AP5892">
            <v>509128</v>
          </cell>
          <cell r="AQ5892">
            <v>11011589</v>
          </cell>
          <cell r="AR5892">
            <v>11</v>
          </cell>
          <cell r="AS5892">
            <v>42313</v>
          </cell>
          <cell r="AT5892" t="str">
            <v>IDU-69-2008 Terminado Mantenimiento Periódico IDU Arterial  -Calzada 4-POLIZA ESTABILIDAD ACTIVA</v>
          </cell>
          <cell r="AU5892">
            <v>181065</v>
          </cell>
          <cell r="AV5892" t="str">
            <v>sc</v>
          </cell>
        </row>
        <row r="5893">
          <cell r="AP5893">
            <v>509130</v>
          </cell>
          <cell r="AQ5893">
            <v>11011589</v>
          </cell>
          <cell r="AR5893">
            <v>11</v>
          </cell>
          <cell r="AS5893">
            <v>42313</v>
          </cell>
          <cell r="AT5893" t="str">
            <v>IDU-69-2008 Terminado Mantenimiento Rutinario IDU Arterial  -Calzada 4-POLIZA ESTABILIDAD ACTIVA</v>
          </cell>
          <cell r="AU5893">
            <v>181060</v>
          </cell>
          <cell r="AV5893" t="str">
            <v>sc</v>
          </cell>
        </row>
        <row r="5894">
          <cell r="AP5894">
            <v>509137</v>
          </cell>
          <cell r="AQ5894">
            <v>11011557</v>
          </cell>
          <cell r="AR5894">
            <v>11</v>
          </cell>
          <cell r="AS5894">
            <v>42313</v>
          </cell>
          <cell r="AT5894" t="str">
            <v>IDU-55-2012 Terminado Acciones de Movilidad IDU Arterial  -</v>
          </cell>
          <cell r="AU5894">
            <v>181061</v>
          </cell>
          <cell r="AV5894" t="str">
            <v>sc</v>
          </cell>
        </row>
        <row r="5895">
          <cell r="AP5895">
            <v>509139</v>
          </cell>
          <cell r="AQ5895">
            <v>11011557</v>
          </cell>
          <cell r="AR5895">
            <v>11</v>
          </cell>
          <cell r="AS5895">
            <v>42313</v>
          </cell>
          <cell r="AT5895" t="str">
            <v>IDU-69-2008 Terminado Mantenimiento Rutinario IDU Arterial  -</v>
          </cell>
          <cell r="AU5895">
            <v>181062</v>
          </cell>
          <cell r="AV5895" t="str">
            <v>sc</v>
          </cell>
        </row>
        <row r="5896">
          <cell r="AP5896">
            <v>509141</v>
          </cell>
          <cell r="AQ5896">
            <v>11011557</v>
          </cell>
          <cell r="AR5896">
            <v>11</v>
          </cell>
          <cell r="AS5896">
            <v>42313</v>
          </cell>
          <cell r="AT5896" t="str">
            <v>IDU-55-2012 Terminado Acciones de Movilidad IDU Arterial  -</v>
          </cell>
          <cell r="AU5896">
            <v>181069</v>
          </cell>
          <cell r="AV5896" t="str">
            <v>sc</v>
          </cell>
        </row>
        <row r="5897">
          <cell r="AP5897">
            <v>509143</v>
          </cell>
          <cell r="AQ5897">
            <v>11011557</v>
          </cell>
          <cell r="AR5897">
            <v>11</v>
          </cell>
          <cell r="AS5897">
            <v>40774</v>
          </cell>
          <cell r="AT5897" t="str">
            <v>CONV-016-2011 Terminado Mantenimiento Periódico UAERMV Arterial  -</v>
          </cell>
          <cell r="AU5897">
            <v>181071</v>
          </cell>
          <cell r="AV5897" t="str">
            <v>sc</v>
          </cell>
        </row>
        <row r="5898">
          <cell r="AP5898">
            <v>509293</v>
          </cell>
          <cell r="AQ5898">
            <v>11002157</v>
          </cell>
          <cell r="AR5898">
            <v>11</v>
          </cell>
          <cell r="AS5898">
            <v>42313</v>
          </cell>
          <cell r="AT5898" t="str">
            <v>IDU-1815-2013 Terminado Rehabilitación IDU Arterial  -Anden 1-5 Calzada 2-4-POLIZA ESTABILIDAD ACTIVA</v>
          </cell>
          <cell r="AV5898" t="str">
            <v>sc</v>
          </cell>
        </row>
        <row r="5899">
          <cell r="AP5899">
            <v>509295</v>
          </cell>
          <cell r="AQ5899">
            <v>11002157</v>
          </cell>
          <cell r="AR5899">
            <v>11</v>
          </cell>
          <cell r="AS5899">
            <v>42313</v>
          </cell>
          <cell r="AT5899" t="str">
            <v>IDU-1815-2013 Terminado Rehabilitación IDU Arterial  -Anden 1-5 Calzada 2-4-POLIZA ESTABILIDAD ACTIVA</v>
          </cell>
          <cell r="AV5899" t="str">
            <v>sc</v>
          </cell>
        </row>
        <row r="5900">
          <cell r="AP5900">
            <v>509298</v>
          </cell>
          <cell r="AQ5900">
            <v>11004798</v>
          </cell>
          <cell r="AR5900">
            <v>11</v>
          </cell>
          <cell r="AS5900">
            <v>42313</v>
          </cell>
          <cell r="AT5900" t="str">
            <v>IDU-1680-2014 Terminado Mantenimiento Rutinario IDU Arterial  -</v>
          </cell>
          <cell r="AV5900" t="str">
            <v>sc</v>
          </cell>
        </row>
        <row r="5901">
          <cell r="AP5901">
            <v>509303</v>
          </cell>
          <cell r="AQ5901">
            <v>11004679</v>
          </cell>
          <cell r="AR5901">
            <v>11</v>
          </cell>
          <cell r="AS5901">
            <v>42313</v>
          </cell>
          <cell r="AT5901" t="str">
            <v>IDU-1680-2014 Terminado Mantenimiento Rutinario IDU Arterial  -</v>
          </cell>
          <cell r="AV5901" t="str">
            <v>sc</v>
          </cell>
        </row>
        <row r="5902">
          <cell r="AP5902">
            <v>509308</v>
          </cell>
          <cell r="AQ5902">
            <v>11004466</v>
          </cell>
          <cell r="AR5902">
            <v>11</v>
          </cell>
          <cell r="AS5902">
            <v>42313</v>
          </cell>
          <cell r="AT5902" t="str">
            <v>IDU-1680-2014 Terminado Mantenimiento Rutinario IDU Arterial  -</v>
          </cell>
          <cell r="AV5902" t="str">
            <v>sc</v>
          </cell>
        </row>
        <row r="5903">
          <cell r="AP5903">
            <v>509323</v>
          </cell>
          <cell r="AQ5903">
            <v>11002064</v>
          </cell>
          <cell r="AR5903">
            <v>11</v>
          </cell>
          <cell r="AS5903">
            <v>42313</v>
          </cell>
          <cell r="AT5903" t="str">
            <v>IDU-1815-2013 Terminado Rehabilitación IDU Arterial  -Anden 1-5 Calzada 2-4-POLIZA ESTABILIDAD ACTIVA</v>
          </cell>
          <cell r="AV5903" t="str">
            <v>sc</v>
          </cell>
        </row>
        <row r="5904">
          <cell r="AP5904">
            <v>509325</v>
          </cell>
          <cell r="AQ5904">
            <v>11002064</v>
          </cell>
          <cell r="AR5904">
            <v>11</v>
          </cell>
          <cell r="AS5904">
            <v>42313</v>
          </cell>
          <cell r="AT5904" t="str">
            <v>IDU-1815-2013 Terminado Rehabilitación IDU Arterial  -Anden 1-5 Calzada 2-4-POLIZA ESTABILIDAD ACTIVA</v>
          </cell>
          <cell r="AV5904" t="str">
            <v>sc</v>
          </cell>
        </row>
        <row r="5905">
          <cell r="AP5905">
            <v>509594</v>
          </cell>
          <cell r="AQ5905">
            <v>11012265</v>
          </cell>
          <cell r="AR5905">
            <v>11</v>
          </cell>
          <cell r="AS5905">
            <v>42342</v>
          </cell>
          <cell r="AT5905" t="str">
            <v>IDU-32-2011 Terminado Construcción IDU Arterial  -Anden 1-3 Cicloruta 2 Calzada 4-POLIZA ESTABILIDAD ACTIVA</v>
          </cell>
          <cell r="AV5905" t="str">
            <v>sc</v>
          </cell>
        </row>
        <row r="5906">
          <cell r="AP5906">
            <v>509597</v>
          </cell>
          <cell r="AQ5906">
            <v>11012264</v>
          </cell>
          <cell r="AR5906">
            <v>11</v>
          </cell>
          <cell r="AS5906">
            <v>41772</v>
          </cell>
          <cell r="AT5906" t="str">
            <v>CONV-009-2011 Terminado Mantenimiento Periódico UAERMV Arterial  -</v>
          </cell>
          <cell r="AV5906" t="str">
            <v>sc</v>
          </cell>
        </row>
        <row r="5907">
          <cell r="AP5907">
            <v>509633</v>
          </cell>
          <cell r="AQ5907">
            <v>11010762</v>
          </cell>
          <cell r="AR5907">
            <v>11</v>
          </cell>
          <cell r="AS5907">
            <v>42412</v>
          </cell>
          <cell r="AT5907" t="str">
            <v>IDU-1806-2015 Contratado Mantenimiento Periódico IDU Arterial BRIGADA DE REACCIÓN VIAL -Calzada2-POLIZA ESTABILIDAD ACTIVA</v>
          </cell>
          <cell r="AV5907" t="str">
            <v>sc</v>
          </cell>
        </row>
        <row r="5908">
          <cell r="AP5908">
            <v>509635</v>
          </cell>
          <cell r="AQ5908">
            <v>11010762</v>
          </cell>
          <cell r="AR5908">
            <v>11</v>
          </cell>
          <cell r="AS5908">
            <v>42412</v>
          </cell>
          <cell r="AT5908" t="str">
            <v>IDU-1806-2015 Contratado Mantenimiento Periódico IDU Arterial BRIGADA DE REACCIÓN VIAL -Calzada2-POLIZA ESTABILIDAD ACTIVA</v>
          </cell>
          <cell r="AV5908" t="str">
            <v>sc</v>
          </cell>
        </row>
        <row r="5909">
          <cell r="AP5909">
            <v>509698</v>
          </cell>
          <cell r="AQ5909">
            <v>11012160</v>
          </cell>
          <cell r="AR5909">
            <v>11</v>
          </cell>
          <cell r="AS5909">
            <v>42661</v>
          </cell>
          <cell r="AT5909" t="str">
            <v>SD Terminado Mantenimiento Periódico UAERMV Arterial SD Aclaración reporte ejecución mayo 2016-</v>
          </cell>
          <cell r="AV5909" t="str">
            <v>sc</v>
          </cell>
        </row>
        <row r="5910">
          <cell r="AP5910">
            <v>509702</v>
          </cell>
          <cell r="AQ5910">
            <v>11012160</v>
          </cell>
          <cell r="AR5910">
            <v>11</v>
          </cell>
          <cell r="AS5910">
            <v>42661</v>
          </cell>
          <cell r="AT5910" t="str">
            <v>SD Terminado Mantenimiento Periódico UAERMV Arterial SD Aclaración reporte ejecución mayo 2016-</v>
          </cell>
          <cell r="AV5910" t="str">
            <v>sc</v>
          </cell>
        </row>
        <row r="5911">
          <cell r="AP5911">
            <v>509722</v>
          </cell>
          <cell r="AQ5911">
            <v>11001568</v>
          </cell>
          <cell r="AR5911">
            <v>11</v>
          </cell>
          <cell r="AS5911">
            <v>42661</v>
          </cell>
          <cell r="AT5911" t="str">
            <v>SD Terminado Mantenimiento Periódico UAERMV Arterial SD Aclaración reporte ejecución mayo 2016-</v>
          </cell>
          <cell r="AV5911" t="str">
            <v>sc</v>
          </cell>
        </row>
        <row r="5912">
          <cell r="AP5912">
            <v>509726</v>
          </cell>
          <cell r="AQ5912">
            <v>11001568</v>
          </cell>
          <cell r="AR5912">
            <v>11</v>
          </cell>
          <cell r="AS5912">
            <v>42667</v>
          </cell>
          <cell r="AT5912" t="str">
            <v>SD Terminado Mantenimiento Periódico UAERMV Arterial SD Intervenida 17/05/2016 Reporte depuración ejecución UMV-</v>
          </cell>
          <cell r="AV5912" t="str">
            <v>sc</v>
          </cell>
        </row>
        <row r="5913">
          <cell r="AP5913">
            <v>509729</v>
          </cell>
          <cell r="AQ5913">
            <v>11001537</v>
          </cell>
          <cell r="AR5913">
            <v>11</v>
          </cell>
          <cell r="AS5913">
            <v>42661</v>
          </cell>
          <cell r="AT5913" t="str">
            <v>SD Terminado Mantenimiento Periódico UAERMV Arterial SD Aclaración reporte ejecución mayo 2016-</v>
          </cell>
          <cell r="AV5913" t="str">
            <v>sc</v>
          </cell>
        </row>
        <row r="5914">
          <cell r="AP5914">
            <v>509733</v>
          </cell>
          <cell r="AQ5914">
            <v>11001537</v>
          </cell>
          <cell r="AR5914">
            <v>11</v>
          </cell>
          <cell r="AS5914">
            <v>41096</v>
          </cell>
          <cell r="AT5914" t="str">
            <v>SD Terminado Mantenimiento Periódico UAERMV Arterial  -</v>
          </cell>
          <cell r="AV5914" t="str">
            <v>sc</v>
          </cell>
        </row>
        <row r="5915">
          <cell r="AP5915">
            <v>509750</v>
          </cell>
          <cell r="AQ5915">
            <v>11001182</v>
          </cell>
          <cell r="AR5915">
            <v>11</v>
          </cell>
          <cell r="AS5915">
            <v>40956</v>
          </cell>
          <cell r="AT5915" t="str">
            <v>CONV-009-2011 Terminado Mantenimiento Periódico UAERMV Arterial  -</v>
          </cell>
          <cell r="AV5915" t="str">
            <v>sc</v>
          </cell>
        </row>
        <row r="5916">
          <cell r="AP5916">
            <v>509754</v>
          </cell>
          <cell r="AQ5916">
            <v>11001182</v>
          </cell>
          <cell r="AR5916">
            <v>11</v>
          </cell>
          <cell r="AS5916">
            <v>40956</v>
          </cell>
          <cell r="AT5916" t="str">
            <v>CONV-009-2011 Terminado Mantenimiento Periódico UAERMV Arterial  -</v>
          </cell>
          <cell r="AV5916" t="str">
            <v>sc</v>
          </cell>
        </row>
        <row r="5917">
          <cell r="AP5917">
            <v>509781</v>
          </cell>
          <cell r="AQ5917">
            <v>11001427</v>
          </cell>
          <cell r="AR5917">
            <v>11</v>
          </cell>
          <cell r="AS5917">
            <v>42661</v>
          </cell>
          <cell r="AT5917" t="str">
            <v>SD Terminado Mantenimiento Periódico UAERMV Arterial SD Aclaración reporte ejecución mayo 2016-</v>
          </cell>
          <cell r="AV5917" t="str">
            <v>sc</v>
          </cell>
        </row>
        <row r="5918">
          <cell r="AP5918">
            <v>509816</v>
          </cell>
          <cell r="AQ5918">
            <v>11012159</v>
          </cell>
          <cell r="AR5918">
            <v>11</v>
          </cell>
          <cell r="AS5918">
            <v>42474</v>
          </cell>
          <cell r="AT5918" t="str">
            <v>IDU-1794-2015 Terminado Mantenimiento Periódico IDU Arterial BRIGADA FASE II - SITP Y TRONCALES -</v>
          </cell>
          <cell r="AV5918" t="str">
            <v>sc</v>
          </cell>
        </row>
        <row r="5919">
          <cell r="AP5919">
            <v>510488</v>
          </cell>
          <cell r="AQ5919">
            <v>11001567</v>
          </cell>
          <cell r="AR5919">
            <v>11</v>
          </cell>
          <cell r="AS5919">
            <v>42313</v>
          </cell>
          <cell r="AT5919" t="str">
            <v>IDU-55-2012 Terminado Acciones de Movilidad IDU Arterial  -</v>
          </cell>
          <cell r="AV5919" t="str">
            <v>VIABLE</v>
          </cell>
        </row>
        <row r="5920">
          <cell r="AP5920">
            <v>510496</v>
          </cell>
          <cell r="AQ5920">
            <v>11001000</v>
          </cell>
          <cell r="AR5920">
            <v>11</v>
          </cell>
          <cell r="AS5920">
            <v>42313</v>
          </cell>
          <cell r="AT5920" t="str">
            <v>IDU-69-2008 Terminado Construcción IDU Arterial  -</v>
          </cell>
          <cell r="AV5920" t="str">
            <v>sc</v>
          </cell>
        </row>
        <row r="5921">
          <cell r="AP5921">
            <v>510500</v>
          </cell>
          <cell r="AQ5921">
            <v>11001000</v>
          </cell>
          <cell r="AR5921">
            <v>11</v>
          </cell>
          <cell r="AS5921">
            <v>42661</v>
          </cell>
          <cell r="AT5921" t="str">
            <v>SD Terminado Mantenimiento Periódico UAERMV Arterial SD Aclaración reporte ejecución mayo 2016-</v>
          </cell>
          <cell r="AV5921" t="str">
            <v>sc</v>
          </cell>
        </row>
        <row r="5922">
          <cell r="AP5922">
            <v>510510</v>
          </cell>
          <cell r="AQ5922">
            <v>11000308</v>
          </cell>
          <cell r="AR5922">
            <v>11</v>
          </cell>
          <cell r="AS5922">
            <v>42313</v>
          </cell>
          <cell r="AT5922" t="str">
            <v>IDU-1815-2013 Terminado Acciones de Movilidad IDU Arterial  -Anden 1 Cicloruta 2 Separador 3-5 Calzada 4-POLIZA ESTABILIDAD ACTIVA</v>
          </cell>
          <cell r="AV5922" t="str">
            <v>sc</v>
          </cell>
        </row>
        <row r="5923">
          <cell r="AP5923">
            <v>510517</v>
          </cell>
          <cell r="AQ5923">
            <v>11000327</v>
          </cell>
          <cell r="AR5923">
            <v>11</v>
          </cell>
          <cell r="AS5923">
            <v>42313</v>
          </cell>
          <cell r="AT5923" t="str">
            <v>IDU-55-2012 Terminado Acciones de Movilidad IDU Arterial  -Anden 1 Cicloruta 2 Separador 3-5 Calzada 4-POLIZA ESTABILIDAD ACTIVA</v>
          </cell>
          <cell r="AV5923" t="str">
            <v>sc</v>
          </cell>
        </row>
        <row r="5924">
          <cell r="AP5924">
            <v>510524</v>
          </cell>
          <cell r="AQ5924">
            <v>11000339</v>
          </cell>
          <cell r="AR5924">
            <v>11</v>
          </cell>
          <cell r="AS5924">
            <v>42313</v>
          </cell>
          <cell r="AT5924" t="str">
            <v>IDU-55-2012 Terminado Acciones de Movilidad IDU Arterial  -Anden 1 Cicloruta 2 Separador 3-5 Calzada 4-POLIZA ESTABILIDAD ACTIVA</v>
          </cell>
          <cell r="AV5924" t="str">
            <v>sc</v>
          </cell>
        </row>
        <row r="5925">
          <cell r="AP5925">
            <v>510527</v>
          </cell>
          <cell r="AQ5925">
            <v>11000479</v>
          </cell>
          <cell r="AR5925">
            <v>11</v>
          </cell>
          <cell r="AS5925">
            <v>42661</v>
          </cell>
          <cell r="AT5925" t="str">
            <v>SD Terminado Mantenimiento Periódico UAERMV Arterial SD Aclaración reporte ejecución mayo 2016-</v>
          </cell>
          <cell r="AV5925" t="str">
            <v>sc</v>
          </cell>
        </row>
        <row r="5926">
          <cell r="AP5926">
            <v>510531</v>
          </cell>
          <cell r="AQ5926">
            <v>11000479</v>
          </cell>
          <cell r="AR5926">
            <v>11</v>
          </cell>
          <cell r="AS5926">
            <v>41411</v>
          </cell>
          <cell r="AT5926" t="str">
            <v>CONV-IDU-009-2011 Terminado Mantenimiento Periódico UAERMV Arterial  -</v>
          </cell>
          <cell r="AV5926" t="str">
            <v>sc</v>
          </cell>
        </row>
        <row r="5927">
          <cell r="AP5927">
            <v>510534</v>
          </cell>
          <cell r="AQ5927">
            <v>11000559</v>
          </cell>
          <cell r="AR5927">
            <v>11</v>
          </cell>
          <cell r="AS5927">
            <v>42313</v>
          </cell>
          <cell r="AT5927" t="str">
            <v>IDU-69-2008 Terminado Acciones de Movilidad IDU Arterial  -</v>
          </cell>
          <cell r="AV5927" t="str">
            <v>sc</v>
          </cell>
        </row>
        <row r="5928">
          <cell r="AP5928">
            <v>510538</v>
          </cell>
          <cell r="AQ5928">
            <v>11000559</v>
          </cell>
          <cell r="AR5928">
            <v>11</v>
          </cell>
          <cell r="AS5928">
            <v>42667</v>
          </cell>
          <cell r="AT5928" t="str">
            <v>SD Terminado Mantenimiento Periódico UAERMV Arterial SD Intervenida 05/04/2012 Reporte depuración ejecución UMV-</v>
          </cell>
          <cell r="AV5928" t="str">
            <v>sc</v>
          </cell>
        </row>
        <row r="5929">
          <cell r="AP5929">
            <v>510541</v>
          </cell>
          <cell r="AQ5929">
            <v>11000757</v>
          </cell>
          <cell r="AR5929">
            <v>11</v>
          </cell>
          <cell r="AS5929">
            <v>42661</v>
          </cell>
          <cell r="AT5929" t="str">
            <v>SD Terminado Mantenimiento Periódico UAERMV Arterial SD Aclaración reporte ejecución mayo 2016-</v>
          </cell>
          <cell r="AV5929" t="str">
            <v>sc</v>
          </cell>
        </row>
        <row r="5930">
          <cell r="AP5930">
            <v>510545</v>
          </cell>
          <cell r="AQ5930">
            <v>11000757</v>
          </cell>
          <cell r="AR5930">
            <v>11</v>
          </cell>
          <cell r="AS5930">
            <v>41047</v>
          </cell>
          <cell r="AT5930" t="str">
            <v>CONV-009-2011 Terminado Mantenimiento Periódico UAERMV Arterial  -</v>
          </cell>
          <cell r="AV5930" t="str">
            <v>sc</v>
          </cell>
        </row>
        <row r="5931">
          <cell r="AP5931">
            <v>510548</v>
          </cell>
          <cell r="AQ5931">
            <v>11000108</v>
          </cell>
          <cell r="AR5931">
            <v>11</v>
          </cell>
          <cell r="AS5931">
            <v>42313</v>
          </cell>
          <cell r="AT5931" t="str">
            <v>IDU-69-2008 Terminado Acciones de Movilidad IDU Arterial  -</v>
          </cell>
          <cell r="AV5931" t="str">
            <v>sc</v>
          </cell>
        </row>
        <row r="5932">
          <cell r="AP5932">
            <v>510820</v>
          </cell>
          <cell r="AQ5932">
            <v>11000943</v>
          </cell>
          <cell r="AR5932">
            <v>11</v>
          </cell>
          <cell r="AS5932">
            <v>42313</v>
          </cell>
          <cell r="AT5932" t="str">
            <v>IDU-69-2008 Terminado Reconstrucción IDU Arterial  -</v>
          </cell>
          <cell r="AV5932" t="str">
            <v>RECONSTRUCCION IDU 069/2008</v>
          </cell>
        </row>
        <row r="5933">
          <cell r="AP5933">
            <v>510841</v>
          </cell>
          <cell r="AQ5933">
            <v>50007351</v>
          </cell>
          <cell r="AR5933">
            <v>11</v>
          </cell>
          <cell r="AS5933">
            <v>42313</v>
          </cell>
          <cell r="AT5933" t="str">
            <v>IDU-55-2012 Terminado Acciones de Movilidad IDU Arterial  -</v>
          </cell>
          <cell r="AV5933" t="str">
            <v>VIABLE CALLE 153 AV LAS MERCEDES</v>
          </cell>
        </row>
        <row r="5934">
          <cell r="AP5934">
            <v>515876</v>
          </cell>
          <cell r="AQ5934">
            <v>11009717</v>
          </cell>
          <cell r="AR5934">
            <v>11</v>
          </cell>
          <cell r="AS5934">
            <v>41519</v>
          </cell>
          <cell r="AT5934" t="str">
            <v>SD Terminado Mantenimiento Periódico UAERMV Circuito Movilidad  -</v>
          </cell>
          <cell r="AV5934" t="str">
            <v>sc</v>
          </cell>
        </row>
        <row r="5935">
          <cell r="AP5935">
            <v>515878</v>
          </cell>
          <cell r="AQ5935">
            <v>11009717</v>
          </cell>
          <cell r="AR5935">
            <v>11</v>
          </cell>
          <cell r="AS5935">
            <v>41519</v>
          </cell>
          <cell r="AT5935" t="str">
            <v>SD Terminado Mantenimiento Periódico UAERMV Circuito Movilidad  -</v>
          </cell>
          <cell r="AV5935" t="str">
            <v>sc</v>
          </cell>
        </row>
        <row r="5936">
          <cell r="AP5936">
            <v>516173</v>
          </cell>
          <cell r="AQ5936">
            <v>11008253</v>
          </cell>
          <cell r="AR5936">
            <v>11</v>
          </cell>
          <cell r="AS5936">
            <v>42313</v>
          </cell>
          <cell r="AT5936" t="str">
            <v>IDU-55-2012 Terminado Acciones de Movilidad IDU Arterial  -</v>
          </cell>
          <cell r="AV5936" t="str">
            <v>sc</v>
          </cell>
        </row>
        <row r="5937">
          <cell r="AP5937">
            <v>516176</v>
          </cell>
          <cell r="AQ5937">
            <v>11008304</v>
          </cell>
          <cell r="AR5937">
            <v>11</v>
          </cell>
          <cell r="AS5937">
            <v>42313</v>
          </cell>
          <cell r="AT5937" t="str">
            <v>IDU-55-2012 Terminado Acciones de Movilidad IDU Arterial  -</v>
          </cell>
          <cell r="AV5937" t="str">
            <v>sc</v>
          </cell>
        </row>
        <row r="5938">
          <cell r="AP5938">
            <v>516181</v>
          </cell>
          <cell r="AQ5938">
            <v>11008378</v>
          </cell>
          <cell r="AR5938">
            <v>11</v>
          </cell>
          <cell r="AS5938">
            <v>42313</v>
          </cell>
          <cell r="AT5938" t="str">
            <v>IDU-55-2012 Terminado Acciones de Movilidad IDU Arterial  -</v>
          </cell>
          <cell r="AV5938" t="str">
            <v>sc</v>
          </cell>
        </row>
        <row r="5939">
          <cell r="AP5939">
            <v>516186</v>
          </cell>
          <cell r="AQ5939">
            <v>11012221</v>
          </cell>
          <cell r="AR5939">
            <v>11</v>
          </cell>
          <cell r="AS5939">
            <v>42033</v>
          </cell>
          <cell r="AT5939" t="str">
            <v>070-2011 Terminado Acciones de Movilidad FDL SUBA Arterial  -</v>
          </cell>
          <cell r="AV5939" t="str">
            <v>sc</v>
          </cell>
        </row>
        <row r="5940">
          <cell r="AP5940">
            <v>516188</v>
          </cell>
          <cell r="AQ5940">
            <v>11012221</v>
          </cell>
          <cell r="AR5940">
            <v>11</v>
          </cell>
          <cell r="AS5940">
            <v>42033</v>
          </cell>
          <cell r="AT5940" t="str">
            <v>070-2011 Terminado Acciones de Movilidad FDL SUBA Arterial  -</v>
          </cell>
          <cell r="AV5940" t="str">
            <v>sc</v>
          </cell>
        </row>
        <row r="5941">
          <cell r="AP5941">
            <v>516191</v>
          </cell>
          <cell r="AQ5941">
            <v>11008427</v>
          </cell>
          <cell r="AR5941">
            <v>11</v>
          </cell>
          <cell r="AS5941">
            <v>42313</v>
          </cell>
          <cell r="AT5941" t="str">
            <v>IDU-55-2012 Terminado Acciones de Movilidad IDU Arterial  -</v>
          </cell>
          <cell r="AV5941" t="str">
            <v>sc</v>
          </cell>
        </row>
        <row r="5942">
          <cell r="AP5942">
            <v>516196</v>
          </cell>
          <cell r="AQ5942">
            <v>11008450</v>
          </cell>
          <cell r="AR5942">
            <v>11</v>
          </cell>
          <cell r="AS5942">
            <v>42313</v>
          </cell>
          <cell r="AT5942" t="str">
            <v>IDU-55-2012 Terminado Acciones de Movilidad IDU Arterial  -</v>
          </cell>
          <cell r="AV5942" t="str">
            <v>sc</v>
          </cell>
        </row>
        <row r="5943">
          <cell r="AP5943">
            <v>516201</v>
          </cell>
          <cell r="AQ5943">
            <v>11011901</v>
          </cell>
          <cell r="AR5943">
            <v>11</v>
          </cell>
          <cell r="AS5943">
            <v>41837</v>
          </cell>
          <cell r="AT5943" t="str">
            <v>031-2012 Terminado Mantenimiento Periódico FDL SUBA Arterial  -</v>
          </cell>
          <cell r="AV5943" t="str">
            <v>sc</v>
          </cell>
        </row>
        <row r="5944">
          <cell r="AP5944">
            <v>516210</v>
          </cell>
          <cell r="AQ5944">
            <v>11008198</v>
          </cell>
          <cell r="AR5944">
            <v>11</v>
          </cell>
          <cell r="AS5944">
            <v>42313</v>
          </cell>
          <cell r="AT5944" t="str">
            <v>IDU-69-2008 Terminado Acciones de Movilidad IDU Arterial  -</v>
          </cell>
          <cell r="AV5944" t="str">
            <v>sc</v>
          </cell>
        </row>
        <row r="5945">
          <cell r="AP5945">
            <v>516220</v>
          </cell>
          <cell r="AQ5945">
            <v>11007224</v>
          </cell>
          <cell r="AR5945">
            <v>11</v>
          </cell>
          <cell r="AS5945">
            <v>41837</v>
          </cell>
          <cell r="AT5945" t="str">
            <v>031-2012 Terminado Mantenimiento Periódico FDL SUBA Arterial  -</v>
          </cell>
          <cell r="AV5945" t="str">
            <v>sc</v>
          </cell>
        </row>
        <row r="5946">
          <cell r="AP5946">
            <v>516225</v>
          </cell>
          <cell r="AQ5946">
            <v>11007850</v>
          </cell>
          <cell r="AR5946">
            <v>11</v>
          </cell>
          <cell r="AS5946">
            <v>42313</v>
          </cell>
          <cell r="AT5946" t="str">
            <v>IDU-1815-2013 Terminado Acciones de Movilidad IDU Arterial  -</v>
          </cell>
          <cell r="AV5946" t="str">
            <v>sc</v>
          </cell>
        </row>
        <row r="5947">
          <cell r="AP5947">
            <v>516233</v>
          </cell>
          <cell r="AQ5947">
            <v>11007120</v>
          </cell>
          <cell r="AR5947">
            <v>11</v>
          </cell>
          <cell r="AS5947">
            <v>41837</v>
          </cell>
          <cell r="AT5947" t="str">
            <v>031-2012 Terminado Mantenimiento Periódico FDL SUBA Arterial  -</v>
          </cell>
          <cell r="AV5947" t="str">
            <v>sc</v>
          </cell>
        </row>
        <row r="5948">
          <cell r="AP5948">
            <v>516236</v>
          </cell>
          <cell r="AQ5948">
            <v>11007239</v>
          </cell>
          <cell r="AR5948">
            <v>11</v>
          </cell>
          <cell r="AS5948">
            <v>41837</v>
          </cell>
          <cell r="AT5948" t="str">
            <v>031-2012 Terminado Mantenimiento Periódico FDL SUBA Arterial  -</v>
          </cell>
          <cell r="AV5948" t="str">
            <v>sc</v>
          </cell>
        </row>
        <row r="5949">
          <cell r="AP5949">
            <v>516239</v>
          </cell>
          <cell r="AQ5949">
            <v>11007333</v>
          </cell>
          <cell r="AR5949">
            <v>11</v>
          </cell>
          <cell r="AS5949">
            <v>41837</v>
          </cell>
          <cell r="AT5949" t="str">
            <v>031-2012 Terminado Mantenimiento Periódico FDL SUBA Arterial  -</v>
          </cell>
          <cell r="AV5949" t="str">
            <v>sc</v>
          </cell>
        </row>
        <row r="5950">
          <cell r="AP5950">
            <v>516247</v>
          </cell>
          <cell r="AQ5950">
            <v>11007803</v>
          </cell>
          <cell r="AR5950">
            <v>11</v>
          </cell>
          <cell r="AS5950">
            <v>42313</v>
          </cell>
          <cell r="AT5950" t="str">
            <v>IDU-55-2012 Terminado Acciones de Movilidad IDU Arterial  -</v>
          </cell>
          <cell r="AV5950" t="str">
            <v>sc</v>
          </cell>
        </row>
        <row r="5951">
          <cell r="AP5951">
            <v>516250</v>
          </cell>
          <cell r="AQ5951">
            <v>11007937</v>
          </cell>
          <cell r="AR5951">
            <v>11</v>
          </cell>
          <cell r="AS5951">
            <v>42033</v>
          </cell>
          <cell r="AT5951" t="str">
            <v>070-2011 Terminado Acciones de Movilidad FDL SUBA Arterial  -</v>
          </cell>
          <cell r="AV5951" t="str">
            <v>sc</v>
          </cell>
        </row>
        <row r="5952">
          <cell r="AP5952">
            <v>516252</v>
          </cell>
          <cell r="AQ5952">
            <v>11007937</v>
          </cell>
          <cell r="AR5952">
            <v>11</v>
          </cell>
          <cell r="AS5952">
            <v>42033</v>
          </cell>
          <cell r="AT5952" t="str">
            <v>070-2011 Terminado Acciones de Movilidad FDL SUBA Arterial  -</v>
          </cell>
          <cell r="AV5952" t="str">
            <v>sc</v>
          </cell>
        </row>
        <row r="5953">
          <cell r="AP5953">
            <v>516255</v>
          </cell>
          <cell r="AQ5953">
            <v>11008119</v>
          </cell>
          <cell r="AR5953">
            <v>11</v>
          </cell>
          <cell r="AS5953">
            <v>42409</v>
          </cell>
          <cell r="AT5953" t="str">
            <v>IDU-1815-2013 Terminado Acciones de Movilidad IDU Arterial  -</v>
          </cell>
          <cell r="AV5953" t="str">
            <v>sc</v>
          </cell>
        </row>
        <row r="5954">
          <cell r="AP5954">
            <v>516257</v>
          </cell>
          <cell r="AQ5954">
            <v>11008119</v>
          </cell>
          <cell r="AR5954">
            <v>11</v>
          </cell>
          <cell r="AS5954">
            <v>42409</v>
          </cell>
          <cell r="AT5954" t="str">
            <v>IDU-1815-2013 Terminado Acciones de Movilidad IDU Arterial  -</v>
          </cell>
          <cell r="AV5954" t="str">
            <v>sc</v>
          </cell>
        </row>
        <row r="5955">
          <cell r="AP5955">
            <v>516262</v>
          </cell>
          <cell r="AQ5955">
            <v>11008147</v>
          </cell>
          <cell r="AR5955">
            <v>11</v>
          </cell>
          <cell r="AS5955">
            <v>42313</v>
          </cell>
          <cell r="AT5955" t="str">
            <v>IDU-1815-2013 Terminado Acciones de Movilidad IDU Arterial  -</v>
          </cell>
          <cell r="AV5955" t="str">
            <v>sc</v>
          </cell>
        </row>
        <row r="5956">
          <cell r="AP5956">
            <v>517010</v>
          </cell>
          <cell r="AQ5956">
            <v>11012203</v>
          </cell>
          <cell r="AR5956">
            <v>11</v>
          </cell>
          <cell r="AS5956">
            <v>41837</v>
          </cell>
          <cell r="AT5956" t="str">
            <v>031-2012 Terminado Mantenimiento Periódico FDL SUBA Arterial  -</v>
          </cell>
          <cell r="AV5956" t="str">
            <v>sc</v>
          </cell>
        </row>
        <row r="5957">
          <cell r="AP5957">
            <v>517117</v>
          </cell>
          <cell r="AQ5957">
            <v>11006738</v>
          </cell>
          <cell r="AR5957">
            <v>11</v>
          </cell>
          <cell r="AS5957">
            <v>41837</v>
          </cell>
          <cell r="AT5957" t="str">
            <v>031-2012 Terminado Mantenimiento Periódico FDL SUBA Local  Intervenida sin reservar en el IDU-</v>
          </cell>
          <cell r="AV5957" t="str">
            <v>sc</v>
          </cell>
        </row>
        <row r="5958">
          <cell r="AP5958">
            <v>517120</v>
          </cell>
          <cell r="AQ5958">
            <v>11006856</v>
          </cell>
          <cell r="AR5958">
            <v>11</v>
          </cell>
          <cell r="AS5958">
            <v>41837</v>
          </cell>
          <cell r="AT5958" t="str">
            <v>031-2012 Terminado Mantenimiento Periódico FDL SUBA Arterial  -</v>
          </cell>
          <cell r="AV5958" t="str">
            <v>sc</v>
          </cell>
        </row>
        <row r="5959">
          <cell r="AP5959">
            <v>517267</v>
          </cell>
          <cell r="AQ5959">
            <v>11006637</v>
          </cell>
          <cell r="AR5959">
            <v>11</v>
          </cell>
          <cell r="AS5959">
            <v>42313</v>
          </cell>
          <cell r="AT5959" t="str">
            <v>IDU-69-2008 Terminado Acciones de Movilidad IDU Arterial  -</v>
          </cell>
          <cell r="AV5959" t="str">
            <v>MVA - CONSTRUCCION CTO 1725/2014</v>
          </cell>
        </row>
        <row r="5960">
          <cell r="AP5960">
            <v>517273</v>
          </cell>
          <cell r="AQ5960">
            <v>11006415</v>
          </cell>
          <cell r="AR5960">
            <v>11</v>
          </cell>
          <cell r="AS5960">
            <v>42313</v>
          </cell>
          <cell r="AT5960" t="str">
            <v>IDU-69-2008 Terminado Acciones de Movilidad IDU Arterial  -</v>
          </cell>
          <cell r="AV5960" t="str">
            <v>Contrato IDU-1725-2014 AV. TABOR</v>
          </cell>
        </row>
        <row r="5961">
          <cell r="AP5961">
            <v>517282</v>
          </cell>
          <cell r="AQ5961">
            <v>11006600</v>
          </cell>
          <cell r="AR5961">
            <v>11</v>
          </cell>
          <cell r="AS5961">
            <v>42313</v>
          </cell>
          <cell r="AT5961" t="str">
            <v>IDU-69-2008 Terminado Acciones de Movilidad IDU Arterial  -</v>
          </cell>
          <cell r="AV5961" t="str">
            <v>MVA - CONSTRUCCION CTO 1725/2014</v>
          </cell>
        </row>
        <row r="5962">
          <cell r="AP5962">
            <v>517294</v>
          </cell>
          <cell r="AQ5962">
            <v>11006794</v>
          </cell>
          <cell r="AR5962">
            <v>11</v>
          </cell>
          <cell r="AS5962">
            <v>42313</v>
          </cell>
          <cell r="AT5962" t="str">
            <v>IDU-69-2008 Terminado Acciones de Movilidad IDU Arterial  -</v>
          </cell>
          <cell r="AV5962" t="str">
            <v>MVA - CONSTRUCCION CTO 1725/2014</v>
          </cell>
        </row>
        <row r="5963">
          <cell r="AP5963">
            <v>517306</v>
          </cell>
          <cell r="AQ5963">
            <v>11006383</v>
          </cell>
          <cell r="AR5963">
            <v>11</v>
          </cell>
          <cell r="AS5963">
            <v>42313</v>
          </cell>
          <cell r="AT5963" t="str">
            <v>IDU-69-2008 Terminado Acciones de Movilidad IDU Arterial  -</v>
          </cell>
          <cell r="AV5963" t="str">
            <v>Contrato IDU-1725-2014 AV. TABOR</v>
          </cell>
        </row>
        <row r="5964">
          <cell r="AP5964">
            <v>517315</v>
          </cell>
          <cell r="AQ5964">
            <v>11006365</v>
          </cell>
          <cell r="AR5964">
            <v>11</v>
          </cell>
          <cell r="AS5964">
            <v>42313</v>
          </cell>
          <cell r="AT5964" t="str">
            <v>IDU-69-2008 Terminado Acciones de Movilidad IDU Arterial  -</v>
          </cell>
          <cell r="AV5964" t="str">
            <v>Contrato IDU-1725-2014 AV. TABOR</v>
          </cell>
        </row>
        <row r="5965">
          <cell r="AP5965">
            <v>517345</v>
          </cell>
          <cell r="AQ5965">
            <v>11006301</v>
          </cell>
          <cell r="AR5965">
            <v>11</v>
          </cell>
          <cell r="AS5965">
            <v>42313</v>
          </cell>
          <cell r="AT5965" t="str">
            <v>IDU-69-2008 Terminado Acciones de Movilidad IDU Arterial  -</v>
          </cell>
          <cell r="AV5965" t="str">
            <v>Contrato IDU-1725-2014 AV. TABOR</v>
          </cell>
        </row>
        <row r="5966">
          <cell r="AP5966">
            <v>517348</v>
          </cell>
          <cell r="AQ5966">
            <v>11006317</v>
          </cell>
          <cell r="AR5966">
            <v>11</v>
          </cell>
          <cell r="AS5966">
            <v>42313</v>
          </cell>
          <cell r="AT5966" t="str">
            <v>IDU-69-2008 Terminado Acciones de Movilidad IDU Arterial  -</v>
          </cell>
          <cell r="AV5966" t="str">
            <v>Contrato IDU-1725-2014 AV. TABOR</v>
          </cell>
        </row>
        <row r="5967">
          <cell r="AP5967">
            <v>517680</v>
          </cell>
          <cell r="AQ5967">
            <v>50007361</v>
          </cell>
          <cell r="AR5967">
            <v>11</v>
          </cell>
          <cell r="AS5967">
            <v>42313</v>
          </cell>
          <cell r="AT5967" t="str">
            <v>IDU-1680-2014 Terminado Mantenimiento Rutinario IDU Arterial  -</v>
          </cell>
          <cell r="AV5967" t="str">
            <v>sc</v>
          </cell>
        </row>
        <row r="5968">
          <cell r="AP5968">
            <v>517682</v>
          </cell>
          <cell r="AQ5968">
            <v>50007361</v>
          </cell>
          <cell r="AR5968">
            <v>11</v>
          </cell>
          <cell r="AS5968">
            <v>42313</v>
          </cell>
          <cell r="AT5968" t="str">
            <v>IDU-1680-2014 Terminado Mantenimiento Rutinario IDU Arterial  -</v>
          </cell>
          <cell r="AV5968" t="str">
            <v>sc</v>
          </cell>
        </row>
        <row r="5969">
          <cell r="AP5969">
            <v>517703</v>
          </cell>
          <cell r="AQ5969">
            <v>11012286</v>
          </cell>
          <cell r="AR5969">
            <v>11</v>
          </cell>
          <cell r="AS5969">
            <v>42313</v>
          </cell>
          <cell r="AT5969" t="str">
            <v>IDU-1815-2013 Terminado Rehabilitación IDU Arterial  -Anden 1-5 Calzada 2-4-POLIZA ESTABILIDAD ACTIVA</v>
          </cell>
          <cell r="AV5969" t="str">
            <v>sc</v>
          </cell>
        </row>
        <row r="5970">
          <cell r="AP5970">
            <v>517705</v>
          </cell>
          <cell r="AQ5970">
            <v>11012286</v>
          </cell>
          <cell r="AR5970">
            <v>11</v>
          </cell>
          <cell r="AS5970">
            <v>42313</v>
          </cell>
          <cell r="AT5970" t="str">
            <v>IDU-1815-2013 Terminado Rehabilitación IDU Arterial  -Anden 1-5 Calzada 2-4-POLIZA ESTABILIDAD ACTIVA</v>
          </cell>
          <cell r="AV5970" t="str">
            <v>sc</v>
          </cell>
        </row>
        <row r="5971">
          <cell r="AP5971">
            <v>517772</v>
          </cell>
          <cell r="AQ5971">
            <v>11006876</v>
          </cell>
          <cell r="AR5971">
            <v>11</v>
          </cell>
          <cell r="AS5971">
            <v>42313</v>
          </cell>
          <cell r="AT5971" t="str">
            <v>IDU-55-2012 Terminado Acciones de Movilidad IDU Arterial  -</v>
          </cell>
          <cell r="AV5971" t="str">
            <v>sc</v>
          </cell>
        </row>
        <row r="5972">
          <cell r="AP5972">
            <v>518287</v>
          </cell>
          <cell r="AQ5972">
            <v>11012293</v>
          </cell>
          <cell r="AR5972">
            <v>11</v>
          </cell>
          <cell r="AS5972">
            <v>42488</v>
          </cell>
          <cell r="AT5972" t="str">
            <v>SD Terminado Parcheo UAERMV Arterial  -</v>
          </cell>
          <cell r="AV5972" t="str">
            <v>sc</v>
          </cell>
        </row>
        <row r="5973">
          <cell r="AP5973">
            <v>518289</v>
          </cell>
          <cell r="AQ5973">
            <v>11012293</v>
          </cell>
          <cell r="AR5973">
            <v>11</v>
          </cell>
          <cell r="AS5973">
            <v>42488</v>
          </cell>
          <cell r="AT5973" t="str">
            <v>SD Terminado Parcheo UAERMV Arterial  -</v>
          </cell>
          <cell r="AV5973" t="str">
            <v>sc</v>
          </cell>
        </row>
        <row r="5974">
          <cell r="AP5974">
            <v>518368</v>
          </cell>
          <cell r="AQ5974">
            <v>11011895</v>
          </cell>
          <cell r="AR5974">
            <v>11</v>
          </cell>
          <cell r="AS5974">
            <v>42313</v>
          </cell>
          <cell r="AT5974" t="str">
            <v>IDU-55-2012 Terminado Acciones de Movilidad IDU Arterial  -</v>
          </cell>
          <cell r="AV5974" t="str">
            <v>sc</v>
          </cell>
        </row>
        <row r="5975">
          <cell r="AP5975">
            <v>518427</v>
          </cell>
          <cell r="AQ5975">
            <v>11012301</v>
          </cell>
          <cell r="AR5975">
            <v>11</v>
          </cell>
          <cell r="AS5975">
            <v>42412</v>
          </cell>
          <cell r="AT5975" t="str">
            <v>IDU-1806-2015 Contratado Mantenimiento Periódico IDU Arterial BRIGADA DE REACCIÓN VIAL -Anden 1-3 Cicloruta2-POLIZA ESTABILIDAD ACTIVA</v>
          </cell>
          <cell r="AV5975" t="str">
            <v>sc</v>
          </cell>
        </row>
        <row r="5976">
          <cell r="AP5976">
            <v>518429</v>
          </cell>
          <cell r="AQ5976">
            <v>11012301</v>
          </cell>
          <cell r="AR5976">
            <v>11</v>
          </cell>
          <cell r="AS5976">
            <v>42412</v>
          </cell>
          <cell r="AT5976" t="str">
            <v>IDU-1806-2015 Contratado Mantenimiento Periódico IDU Arterial BRIGADA DE REACCIÓN VIAL -Anden 1-3 Cicloruta2-POLIZA ESTABILIDAD ACTIVA</v>
          </cell>
          <cell r="AV5976" t="str">
            <v>sc</v>
          </cell>
        </row>
        <row r="5977">
          <cell r="AP5977">
            <v>518436</v>
          </cell>
          <cell r="AQ5977">
            <v>11012302</v>
          </cell>
          <cell r="AR5977">
            <v>11</v>
          </cell>
          <cell r="AS5977">
            <v>42412</v>
          </cell>
          <cell r="AT5977" t="str">
            <v>IDU-1806-2015 Contratado Mantenimiento Periódico IDU Arterial BRIGADA DE REACCIÓN VIAL -</v>
          </cell>
          <cell r="AV5977" t="str">
            <v>sc</v>
          </cell>
        </row>
        <row r="5978">
          <cell r="AP5978">
            <v>518438</v>
          </cell>
          <cell r="AQ5978">
            <v>11012302</v>
          </cell>
          <cell r="AR5978">
            <v>11</v>
          </cell>
          <cell r="AS5978">
            <v>42412</v>
          </cell>
          <cell r="AT5978" t="str">
            <v>IDU-1806-2015 Contratado Mantenimiento Periódico IDU Arterial BRIGADA DE REACCIÓN VIAL -</v>
          </cell>
          <cell r="AV5978" t="str">
            <v>sc</v>
          </cell>
        </row>
        <row r="5979">
          <cell r="AP5979">
            <v>518454</v>
          </cell>
          <cell r="AQ5979">
            <v>11012304</v>
          </cell>
          <cell r="AR5979">
            <v>11</v>
          </cell>
          <cell r="AS5979">
            <v>42667</v>
          </cell>
          <cell r="AT5979" t="str">
            <v>SD Terminado Parcheo UAERMV Arterial SD -</v>
          </cell>
          <cell r="AV5979" t="str">
            <v>sc</v>
          </cell>
        </row>
        <row r="5980">
          <cell r="AP5980">
            <v>518456</v>
          </cell>
          <cell r="AQ5980">
            <v>11012304</v>
          </cell>
          <cell r="AR5980">
            <v>11</v>
          </cell>
          <cell r="AS5980">
            <v>42412</v>
          </cell>
          <cell r="AT5980" t="str">
            <v>IDU-1806-2015 Contratado Mantenimiento Periódico IDU Arterial BRIGADA DE REACCIÓN VIAL -</v>
          </cell>
          <cell r="AV5980" t="str">
            <v>sc</v>
          </cell>
        </row>
        <row r="5981">
          <cell r="AP5981">
            <v>518463</v>
          </cell>
          <cell r="AQ5981">
            <v>11012324</v>
          </cell>
          <cell r="AR5981">
            <v>11</v>
          </cell>
          <cell r="AS5981">
            <v>42412</v>
          </cell>
          <cell r="AT5981" t="str">
            <v>IDU-1806-2015 Contratado Mantenimiento Periódico IDU Arterial BRIGADA DE REACCIÓN VIAL -</v>
          </cell>
          <cell r="AV5981" t="str">
            <v>sc</v>
          </cell>
        </row>
        <row r="5982">
          <cell r="AP5982">
            <v>518465</v>
          </cell>
          <cell r="AQ5982">
            <v>11012324</v>
          </cell>
          <cell r="AR5982">
            <v>11</v>
          </cell>
          <cell r="AS5982">
            <v>42412</v>
          </cell>
          <cell r="AT5982" t="str">
            <v>IDU-1806-2015 Contratado Mantenimiento Periódico IDU Arterial BRIGADA DE REACCIÓN VIAL -</v>
          </cell>
          <cell r="AV5982" t="str">
            <v>sc</v>
          </cell>
        </row>
        <row r="5983">
          <cell r="AP5983">
            <v>518472</v>
          </cell>
          <cell r="AQ5983">
            <v>11012327</v>
          </cell>
          <cell r="AR5983">
            <v>11</v>
          </cell>
          <cell r="AS5983">
            <v>42667</v>
          </cell>
          <cell r="AT5983" t="str">
            <v>SD Terminado Parcheo UAERMV Arterial SD -</v>
          </cell>
          <cell r="AV5983" t="str">
            <v>sc</v>
          </cell>
        </row>
        <row r="5984">
          <cell r="AP5984">
            <v>518474</v>
          </cell>
          <cell r="AQ5984">
            <v>11012327</v>
          </cell>
          <cell r="AR5984">
            <v>11</v>
          </cell>
          <cell r="AS5984">
            <v>42412</v>
          </cell>
          <cell r="AT5984" t="str">
            <v>IDU-1806-2015 Contratado Mantenimiento Periódico IDU Arterial BRIGADA DE REACCIÓN VIAL -</v>
          </cell>
          <cell r="AV5984" t="str">
            <v>sc</v>
          </cell>
        </row>
        <row r="5985">
          <cell r="AP5985">
            <v>518481</v>
          </cell>
          <cell r="AQ5985">
            <v>11012299</v>
          </cell>
          <cell r="AR5985">
            <v>11</v>
          </cell>
          <cell r="AS5985">
            <v>42667</v>
          </cell>
          <cell r="AT5985" t="str">
            <v>SD Terminado Parcheo UAERMV Arterial SD -</v>
          </cell>
          <cell r="AV5985" t="str">
            <v>sc</v>
          </cell>
        </row>
        <row r="5986">
          <cell r="AP5986">
            <v>518483</v>
          </cell>
          <cell r="AQ5986">
            <v>11012299</v>
          </cell>
          <cell r="AR5986">
            <v>11</v>
          </cell>
          <cell r="AS5986">
            <v>42667</v>
          </cell>
          <cell r="AT5986" t="str">
            <v>SD Terminado Parcheo UAERMV Arterial SD -</v>
          </cell>
          <cell r="AV5986" t="str">
            <v>sc</v>
          </cell>
        </row>
        <row r="5987">
          <cell r="AP5987">
            <v>518490</v>
          </cell>
          <cell r="AQ5987">
            <v>11003704</v>
          </cell>
          <cell r="AR5987">
            <v>11</v>
          </cell>
          <cell r="AS5987">
            <v>42667</v>
          </cell>
          <cell r="AT5987" t="str">
            <v>SD Terminado Parcheo UAERMV Arterial SD -Anden 1-3 Calzada 2-POLIZA ESTABILIDAD ACTIVA</v>
          </cell>
          <cell r="AV5987" t="str">
            <v>sc</v>
          </cell>
        </row>
        <row r="5988">
          <cell r="AP5988">
            <v>518492</v>
          </cell>
          <cell r="AQ5988">
            <v>11003704</v>
          </cell>
          <cell r="AR5988">
            <v>11</v>
          </cell>
          <cell r="AS5988">
            <v>42667</v>
          </cell>
          <cell r="AT5988" t="str">
            <v>SD Terminado Parcheo UAERMV Arterial SD -Anden 1-3 Calzada 2-POLIZA ESTABILIDAD ACTIVA</v>
          </cell>
          <cell r="AV5988" t="str">
            <v>sc</v>
          </cell>
        </row>
        <row r="5989">
          <cell r="AP5989">
            <v>518499</v>
          </cell>
          <cell r="AQ5989">
            <v>11012300</v>
          </cell>
          <cell r="AR5989">
            <v>11</v>
          </cell>
          <cell r="AS5989">
            <v>42667</v>
          </cell>
          <cell r="AT5989" t="str">
            <v>SD Terminado Parcheo UAERMV Arterial SD -</v>
          </cell>
          <cell r="AV5989" t="str">
            <v>sc</v>
          </cell>
        </row>
        <row r="5990">
          <cell r="AP5990">
            <v>518501</v>
          </cell>
          <cell r="AQ5990">
            <v>11012300</v>
          </cell>
          <cell r="AR5990">
            <v>11</v>
          </cell>
          <cell r="AS5990">
            <v>42667</v>
          </cell>
          <cell r="AT5990" t="str">
            <v>SD Terminado Parcheo UAERMV Arterial SD -</v>
          </cell>
          <cell r="AV5990" t="str">
            <v>sc</v>
          </cell>
        </row>
        <row r="5991">
          <cell r="AP5991">
            <v>518517</v>
          </cell>
          <cell r="AQ5991">
            <v>11012313</v>
          </cell>
          <cell r="AR5991">
            <v>11</v>
          </cell>
          <cell r="AS5991">
            <v>42412</v>
          </cell>
          <cell r="AT5991" t="str">
            <v>IDU-1806-2015 Contratado Mantenimiento Periódico IDU Arterial BRIGADA DE REACCIÓN VIAL -</v>
          </cell>
          <cell r="AV5991" t="str">
            <v>sc</v>
          </cell>
        </row>
        <row r="5992">
          <cell r="AP5992">
            <v>518519</v>
          </cell>
          <cell r="AQ5992">
            <v>11012313</v>
          </cell>
          <cell r="AR5992">
            <v>11</v>
          </cell>
          <cell r="AS5992">
            <v>42412</v>
          </cell>
          <cell r="AT5992" t="str">
            <v>IDU-1806-2015 Contratado Mantenimiento Periódico IDU Arterial BRIGADA DE REACCIÓN VIAL -</v>
          </cell>
          <cell r="AV5992" t="str">
            <v>sc</v>
          </cell>
        </row>
        <row r="5993">
          <cell r="AP5993">
            <v>518538</v>
          </cell>
          <cell r="AQ5993">
            <v>11012311</v>
          </cell>
          <cell r="AR5993">
            <v>11</v>
          </cell>
          <cell r="AS5993">
            <v>42667</v>
          </cell>
          <cell r="AT5993" t="str">
            <v>SD Terminado Parcheo UAERMV Arterial SD -</v>
          </cell>
          <cell r="AV5993" t="str">
            <v>sc</v>
          </cell>
        </row>
        <row r="5994">
          <cell r="AP5994">
            <v>518540</v>
          </cell>
          <cell r="AQ5994">
            <v>11012311</v>
          </cell>
          <cell r="AR5994">
            <v>11</v>
          </cell>
          <cell r="AS5994">
            <v>42412</v>
          </cell>
          <cell r="AT5994" t="str">
            <v>IDU-1806-2015 Contratado Mantenimiento Periódico IDU Arterial BRIGADA DE REACCIÓN VIAL -</v>
          </cell>
          <cell r="AV5994" t="str">
            <v>sc</v>
          </cell>
        </row>
        <row r="5995">
          <cell r="AP5995">
            <v>518547</v>
          </cell>
          <cell r="AQ5995">
            <v>11012308</v>
          </cell>
          <cell r="AR5995">
            <v>11</v>
          </cell>
          <cell r="AS5995">
            <v>42667</v>
          </cell>
          <cell r="AT5995" t="str">
            <v>SD Terminado Parcheo UAERMV Arterial SD -</v>
          </cell>
          <cell r="AV5995" t="str">
            <v>sc</v>
          </cell>
        </row>
        <row r="5996">
          <cell r="AP5996">
            <v>518549</v>
          </cell>
          <cell r="AQ5996">
            <v>11012308</v>
          </cell>
          <cell r="AR5996">
            <v>11</v>
          </cell>
          <cell r="AS5996">
            <v>42667</v>
          </cell>
          <cell r="AT5996" t="str">
            <v>SD Terminado Parcheo UAERMV Arterial SD -</v>
          </cell>
          <cell r="AV5996" t="str">
            <v>sc</v>
          </cell>
        </row>
        <row r="5997">
          <cell r="AP5997">
            <v>518556</v>
          </cell>
          <cell r="AQ5997">
            <v>11012309</v>
          </cell>
          <cell r="AR5997">
            <v>11</v>
          </cell>
          <cell r="AS5997">
            <v>42667</v>
          </cell>
          <cell r="AT5997" t="str">
            <v>SD Terminado Parcheo UAERMV Arterial SD -</v>
          </cell>
          <cell r="AV5997" t="str">
            <v>sc</v>
          </cell>
        </row>
        <row r="5998">
          <cell r="AP5998">
            <v>518558</v>
          </cell>
          <cell r="AQ5998">
            <v>11012309</v>
          </cell>
          <cell r="AR5998">
            <v>11</v>
          </cell>
          <cell r="AS5998">
            <v>42667</v>
          </cell>
          <cell r="AT5998" t="str">
            <v>SD Terminado Parcheo UAERMV Arterial SD -</v>
          </cell>
          <cell r="AV5998" t="str">
            <v>sc</v>
          </cell>
        </row>
        <row r="5999">
          <cell r="AP5999">
            <v>518563</v>
          </cell>
          <cell r="AQ5999">
            <v>11007470</v>
          </cell>
          <cell r="AR5999">
            <v>11</v>
          </cell>
          <cell r="AS5999">
            <v>42667</v>
          </cell>
          <cell r="AT5999" t="str">
            <v>SD Terminado Mantenimiento Periódico UAERMV Arterial SD -Anden 1-9-POLIZA ESTABILIDAD ACTIVA</v>
          </cell>
          <cell r="AV5999" t="str">
            <v>sc</v>
          </cell>
        </row>
        <row r="6000">
          <cell r="AP6000">
            <v>518602</v>
          </cell>
          <cell r="AQ6000">
            <v>11005964</v>
          </cell>
          <cell r="AR6000">
            <v>11</v>
          </cell>
          <cell r="AS6000">
            <v>42723</v>
          </cell>
          <cell r="AT6000" t="str">
            <v>SD Terminado Mantenimiento Periódico UAERMV Arterial SD -Anden 1-9-POLIZA ESTABILIDAD ACTIVA</v>
          </cell>
          <cell r="AV6000" t="str">
            <v>sc</v>
          </cell>
        </row>
        <row r="6001">
          <cell r="AP6001">
            <v>518604</v>
          </cell>
          <cell r="AQ6001">
            <v>11005964</v>
          </cell>
          <cell r="AR6001">
            <v>11</v>
          </cell>
          <cell r="AS6001">
            <v>42611</v>
          </cell>
          <cell r="AT6001" t="str">
            <v>SD Terminado Mantenimiento Periódico UAERMV Arterial  -Anden 1-9-POLIZA ESTABILIDAD ACTIVA</v>
          </cell>
          <cell r="AV6001" t="str">
            <v>sc</v>
          </cell>
        </row>
        <row r="6002">
          <cell r="AP6002">
            <v>518663</v>
          </cell>
          <cell r="AQ6002">
            <v>11007244</v>
          </cell>
          <cell r="AR6002">
            <v>11</v>
          </cell>
          <cell r="AS6002">
            <v>42667</v>
          </cell>
          <cell r="AT6002" t="str">
            <v>SD Terminado Mantenimiento Periódico UAERMV Arterial SD -Anden 1-9-POLIZA ESTABILIDAD ACTIVA</v>
          </cell>
          <cell r="AV6002" t="str">
            <v>sc</v>
          </cell>
        </row>
        <row r="6003">
          <cell r="AP6003">
            <v>518665</v>
          </cell>
          <cell r="AQ6003">
            <v>11007244</v>
          </cell>
          <cell r="AR6003">
            <v>11</v>
          </cell>
          <cell r="AS6003">
            <v>42611</v>
          </cell>
          <cell r="AT6003" t="str">
            <v>SD Terminado Mantenimiento Periódico UAERMV Arterial  -Anden 1-9-POLIZA ESTABILIDAD ACTIVA</v>
          </cell>
          <cell r="AV6003" t="str">
            <v>sc</v>
          </cell>
        </row>
        <row r="6004">
          <cell r="AP6004">
            <v>518846</v>
          </cell>
          <cell r="AQ6004">
            <v>11001783</v>
          </cell>
          <cell r="AR6004">
            <v>11</v>
          </cell>
          <cell r="AS6004">
            <v>42550</v>
          </cell>
          <cell r="AT6004" t="str">
            <v>SD Terminado Parcheo UAERMV Arterial SD DECRETO 064/2015-Anden 1-9-POLIZA ESTABILIDAD ACTIVA</v>
          </cell>
          <cell r="AV6004" t="str">
            <v>sc</v>
          </cell>
        </row>
        <row r="6005">
          <cell r="AP6005">
            <v>519127</v>
          </cell>
          <cell r="AQ6005">
            <v>50007700</v>
          </cell>
          <cell r="AR6005">
            <v>11</v>
          </cell>
          <cell r="AS6005">
            <v>42550</v>
          </cell>
          <cell r="AT6005" t="str">
            <v>SD Terminado Parcheo UAERMV Arterial SD DECRETO 064/2015-Anden 1-9-POLIZA ESTABILIDAD ACTIVA</v>
          </cell>
          <cell r="AV6005" t="str">
            <v>sc</v>
          </cell>
        </row>
        <row r="6006">
          <cell r="AP6006">
            <v>519129</v>
          </cell>
          <cell r="AQ6006">
            <v>50007700</v>
          </cell>
          <cell r="AR6006">
            <v>11</v>
          </cell>
          <cell r="AS6006">
            <v>42611</v>
          </cell>
          <cell r="AT6006" t="str">
            <v>SD Terminado Mantenimiento Periódico UAERMV Arterial  -Anden 1-9-POLIZA ESTABILIDAD ACTIVA</v>
          </cell>
          <cell r="AV6006" t="str">
            <v>sc</v>
          </cell>
        </row>
        <row r="6007">
          <cell r="AP6007">
            <v>519157</v>
          </cell>
          <cell r="AQ6007">
            <v>50007356</v>
          </cell>
          <cell r="AR6007">
            <v>11</v>
          </cell>
          <cell r="AS6007">
            <v>42313</v>
          </cell>
          <cell r="AT6007" t="str">
            <v>IDU-1815-2013 Terminado Rehabilitación IDU Arterial  -Anden 1-5 Calzada 2-4-POLIZA ESTABILIDAD ACTIVA</v>
          </cell>
          <cell r="AV6007" t="str">
            <v>sc</v>
          </cell>
        </row>
        <row r="6008">
          <cell r="AP6008">
            <v>519159</v>
          </cell>
          <cell r="AQ6008">
            <v>50007356</v>
          </cell>
          <cell r="AR6008">
            <v>11</v>
          </cell>
          <cell r="AS6008">
            <v>42313</v>
          </cell>
          <cell r="AT6008" t="str">
            <v>IDU-1815-2013 Terminado Rehabilitación IDU Arterial  -Anden 1-5 Calzada 2-4-POLIZA ESTABILIDAD ACTIVA</v>
          </cell>
          <cell r="AV6008" t="str">
            <v>sc</v>
          </cell>
        </row>
        <row r="6009">
          <cell r="AP6009">
            <v>519467</v>
          </cell>
          <cell r="AQ6009">
            <v>11012156</v>
          </cell>
          <cell r="AR6009">
            <v>11</v>
          </cell>
          <cell r="AS6009">
            <v>42313</v>
          </cell>
          <cell r="AT6009" t="str">
            <v>IDU-1815-2013 Terminado Acciones de Movilidad IDU Arterial  -Separador 3 Calzada 4-6-POLIZA ESTABILIDAD ACTIVA</v>
          </cell>
          <cell r="AV6009" t="str">
            <v>sc</v>
          </cell>
        </row>
        <row r="6010">
          <cell r="AP6010">
            <v>519901</v>
          </cell>
          <cell r="AQ6010">
            <v>11012157</v>
          </cell>
          <cell r="AR6010">
            <v>11</v>
          </cell>
          <cell r="AS6010">
            <v>42313</v>
          </cell>
          <cell r="AT6010" t="str">
            <v>IDU-55-2012 Terminado Acciones de Movilidad IDU Arterial  -Anden 1 Cicloruta 2 Separador 3 Calzada 4-POLIZA ESTABILIDAD ACTIVA</v>
          </cell>
          <cell r="AV6010" t="str">
            <v>sc</v>
          </cell>
        </row>
        <row r="6011">
          <cell r="AP6011">
            <v>519949</v>
          </cell>
          <cell r="AQ6011">
            <v>11001558</v>
          </cell>
          <cell r="AR6011">
            <v>11</v>
          </cell>
          <cell r="AS6011">
            <v>41481</v>
          </cell>
          <cell r="AT6011" t="str">
            <v>SD Terminado Mantenimiento Periódico UAERMV Arterial  -</v>
          </cell>
          <cell r="AV6011" t="str">
            <v>AV LA CONEJERA MVA</v>
          </cell>
        </row>
        <row r="6012">
          <cell r="AP6012">
            <v>522842</v>
          </cell>
          <cell r="AQ6012">
            <v>11009813</v>
          </cell>
          <cell r="AR6012">
            <v>11</v>
          </cell>
          <cell r="AS6012">
            <v>42412</v>
          </cell>
          <cell r="AT6012" t="str">
            <v>IDU-1806-2015 Contratado Mantenimiento Periódico IDU Arterial BRIGADA DE REACCIÓN VIAL -</v>
          </cell>
          <cell r="AV6012" t="str">
            <v>sc</v>
          </cell>
        </row>
        <row r="6013">
          <cell r="AP6013">
            <v>522844</v>
          </cell>
          <cell r="AQ6013">
            <v>11009813</v>
          </cell>
          <cell r="AR6013">
            <v>11</v>
          </cell>
          <cell r="AS6013">
            <v>42412</v>
          </cell>
          <cell r="AT6013" t="str">
            <v>IDU-1806-2015 Contratado Mantenimiento Periódico IDU Arterial BRIGADA DE REACCIÓN VIAL -</v>
          </cell>
          <cell r="AV6013" t="str">
            <v>sc</v>
          </cell>
        </row>
        <row r="6014">
          <cell r="AP6014">
            <v>522847</v>
          </cell>
          <cell r="AQ6014">
            <v>11010436</v>
          </cell>
          <cell r="AR6014">
            <v>11</v>
          </cell>
          <cell r="AS6014">
            <v>42667</v>
          </cell>
          <cell r="AT6014" t="str">
            <v>SD Terminado Parcheo UAERMV Arterial SD -Calzada2-POLIZA ESTABILIDAD ACTIVA</v>
          </cell>
          <cell r="AV6014" t="str">
            <v>sc</v>
          </cell>
        </row>
        <row r="6015">
          <cell r="AP6015">
            <v>522849</v>
          </cell>
          <cell r="AQ6015">
            <v>11010436</v>
          </cell>
          <cell r="AR6015">
            <v>11</v>
          </cell>
          <cell r="AS6015">
            <v>42412</v>
          </cell>
          <cell r="AT6015" t="str">
            <v>IDU-1806-2015 Contratado Mantenimiento Periódico IDU Arterial BRIGADA DE REACCIÓN VIAL -Calzada2-POLIZA ESTABILIDAD ACTIVA</v>
          </cell>
          <cell r="AV6015" t="str">
            <v>sc</v>
          </cell>
        </row>
        <row r="6016">
          <cell r="AP6016">
            <v>522854</v>
          </cell>
          <cell r="AQ6016">
            <v>11010563</v>
          </cell>
          <cell r="AR6016">
            <v>11</v>
          </cell>
          <cell r="AS6016">
            <v>42667</v>
          </cell>
          <cell r="AT6016" t="str">
            <v>SD Terminado Parcheo UAERMV Arterial SD -</v>
          </cell>
          <cell r="AV6016" t="str">
            <v>sc</v>
          </cell>
        </row>
        <row r="6017">
          <cell r="AP6017">
            <v>522858</v>
          </cell>
          <cell r="AQ6017">
            <v>11010563</v>
          </cell>
          <cell r="AR6017">
            <v>11</v>
          </cell>
          <cell r="AS6017">
            <v>42667</v>
          </cell>
          <cell r="AT6017" t="str">
            <v>SD Terminado Parcheo UAERMV Arterial SD -</v>
          </cell>
          <cell r="AV6017" t="str">
            <v>sc</v>
          </cell>
        </row>
        <row r="6018">
          <cell r="AP6018">
            <v>522880</v>
          </cell>
          <cell r="AQ6018">
            <v>11010957</v>
          </cell>
          <cell r="AR6018">
            <v>11</v>
          </cell>
          <cell r="AS6018">
            <v>42412</v>
          </cell>
          <cell r="AT6018" t="str">
            <v>IDU-1806-2015 Contratado Mantenimiento Periódico IDU Arterial BRIGADA DE REACCIÓN VIAL -Calzada2-POLIZA ESTABILIDAD ACTIVA</v>
          </cell>
          <cell r="AV6018" t="str">
            <v>sc</v>
          </cell>
        </row>
        <row r="6019">
          <cell r="AP6019">
            <v>522882</v>
          </cell>
          <cell r="AQ6019">
            <v>11010957</v>
          </cell>
          <cell r="AR6019">
            <v>11</v>
          </cell>
          <cell r="AS6019">
            <v>42667</v>
          </cell>
          <cell r="AT6019" t="str">
            <v>SD Terminado Parcheo UAERMV Arterial SD -Calzada2-POLIZA ESTABILIDAD ACTIVA</v>
          </cell>
          <cell r="AV6019" t="str">
            <v>sc</v>
          </cell>
        </row>
        <row r="6020">
          <cell r="AP6020">
            <v>522887</v>
          </cell>
          <cell r="AQ6020">
            <v>11010993</v>
          </cell>
          <cell r="AR6020">
            <v>11</v>
          </cell>
          <cell r="AS6020">
            <v>42412</v>
          </cell>
          <cell r="AT6020" t="str">
            <v>IDU-1806-2015 Contratado Mantenimiento Periódico IDU Arterial BRIGADA DE REACCIÓN VIAL --POLIZA ESTABILIDAD ACTIVA</v>
          </cell>
          <cell r="AV6020" t="str">
            <v>sc</v>
          </cell>
        </row>
        <row r="6021">
          <cell r="AP6021">
            <v>522889</v>
          </cell>
          <cell r="AQ6021">
            <v>11010993</v>
          </cell>
          <cell r="AR6021">
            <v>11</v>
          </cell>
          <cell r="AS6021">
            <v>42667</v>
          </cell>
          <cell r="AT6021" t="str">
            <v>SD Terminado Parcheo UAERMV Arterial SD --POLIZA ESTABILIDAD ACTIVA</v>
          </cell>
          <cell r="AV6021" t="str">
            <v>sc</v>
          </cell>
        </row>
        <row r="6022">
          <cell r="AP6022">
            <v>522899</v>
          </cell>
          <cell r="AQ6022">
            <v>11011047</v>
          </cell>
          <cell r="AR6022">
            <v>11</v>
          </cell>
          <cell r="AS6022">
            <v>42412</v>
          </cell>
          <cell r="AT6022" t="str">
            <v>IDU-1806-2015 Contratado Mantenimiento Periódico IDU Arterial BRIGADA DE REACCIÓN VIAL --POLIZA ESTABILIDAD ACTIVA</v>
          </cell>
          <cell r="AV6022" t="str">
            <v>sc</v>
          </cell>
        </row>
        <row r="6023">
          <cell r="AP6023">
            <v>522901</v>
          </cell>
          <cell r="AQ6023">
            <v>11011047</v>
          </cell>
          <cell r="AR6023">
            <v>11</v>
          </cell>
          <cell r="AS6023">
            <v>42412</v>
          </cell>
          <cell r="AT6023" t="str">
            <v>IDU-1806-2015 Contratado Mantenimiento Periódico IDU Arterial BRIGADA DE REACCIÓN VIAL --POLIZA ESTABILIDAD ACTIVA</v>
          </cell>
          <cell r="AV6023" t="str">
            <v>sc</v>
          </cell>
        </row>
        <row r="6024">
          <cell r="AP6024">
            <v>522911</v>
          </cell>
          <cell r="AQ6024">
            <v>11011125</v>
          </cell>
          <cell r="AR6024">
            <v>11</v>
          </cell>
          <cell r="AS6024">
            <v>42412</v>
          </cell>
          <cell r="AT6024" t="str">
            <v>IDU-1806-2015 Contratado Mantenimiento Periódico IDU Arterial BRIGADA DE REACCIÓN VIAL -Calzada2-POLIZA ESTABILIDAD ACTIVA</v>
          </cell>
          <cell r="AV6024" t="str">
            <v>sc</v>
          </cell>
        </row>
        <row r="6025">
          <cell r="AP6025">
            <v>522913</v>
          </cell>
          <cell r="AQ6025">
            <v>11011125</v>
          </cell>
          <cell r="AR6025">
            <v>11</v>
          </cell>
          <cell r="AS6025">
            <v>42667</v>
          </cell>
          <cell r="AT6025" t="str">
            <v>SD Terminado Parcheo UAERMV Arterial SD -Calzada2-POLIZA ESTABILIDAD ACTIVA</v>
          </cell>
          <cell r="AV6025" t="str">
            <v>sc</v>
          </cell>
        </row>
        <row r="6026">
          <cell r="AP6026">
            <v>522938</v>
          </cell>
          <cell r="AQ6026">
            <v>11011227</v>
          </cell>
          <cell r="AR6026">
            <v>11</v>
          </cell>
          <cell r="AS6026">
            <v>42313</v>
          </cell>
          <cell r="AT6026" t="str">
            <v>IDU-55-2012 Terminado Acciones de Movilidad IDU Arterial  -</v>
          </cell>
          <cell r="AV6026" t="str">
            <v>AV DE LA CONSTITUCION MVA</v>
          </cell>
        </row>
        <row r="6027">
          <cell r="AP6027">
            <v>522940</v>
          </cell>
          <cell r="AQ6027">
            <v>11011227</v>
          </cell>
          <cell r="AR6027">
            <v>11</v>
          </cell>
          <cell r="AS6027">
            <v>42313</v>
          </cell>
          <cell r="AT6027" t="str">
            <v>IDU-55-2012 Terminado Acciones de Movilidad IDU Arterial  -</v>
          </cell>
          <cell r="AV6027" t="str">
            <v>AV DE LA CONSTITUCION MVA</v>
          </cell>
        </row>
        <row r="6028">
          <cell r="AP6028">
            <v>522943</v>
          </cell>
          <cell r="AQ6028">
            <v>11011252</v>
          </cell>
          <cell r="AR6028">
            <v>11</v>
          </cell>
          <cell r="AS6028">
            <v>42313</v>
          </cell>
          <cell r="AT6028" t="str">
            <v>IDU-55-2012 Terminado Acciones de Movilidad IDU Arterial  -</v>
          </cell>
          <cell r="AV6028" t="str">
            <v>AV DE LA CONSTITUCION MVA</v>
          </cell>
        </row>
        <row r="6029">
          <cell r="AP6029">
            <v>522945</v>
          </cell>
          <cell r="AQ6029">
            <v>11011252</v>
          </cell>
          <cell r="AR6029">
            <v>11</v>
          </cell>
          <cell r="AS6029">
            <v>42313</v>
          </cell>
          <cell r="AT6029" t="str">
            <v>IDU-55-2012 Terminado Acciones de Movilidad IDU Arterial  -</v>
          </cell>
          <cell r="AV6029" t="str">
            <v>AV DE LA CONSTITUCION MVA</v>
          </cell>
        </row>
        <row r="6030">
          <cell r="AP6030">
            <v>522948</v>
          </cell>
          <cell r="AQ6030">
            <v>11011276</v>
          </cell>
          <cell r="AR6030">
            <v>11</v>
          </cell>
          <cell r="AS6030">
            <v>42313</v>
          </cell>
          <cell r="AT6030" t="str">
            <v>IDU-55-2012 Terminado Acciones de Movilidad IDU Arterial  -</v>
          </cell>
          <cell r="AV6030" t="str">
            <v>AV DE LA CONSTITUCION MVA</v>
          </cell>
        </row>
        <row r="6031">
          <cell r="AP6031">
            <v>522950</v>
          </cell>
          <cell r="AQ6031">
            <v>11011276</v>
          </cell>
          <cell r="AR6031">
            <v>11</v>
          </cell>
          <cell r="AS6031">
            <v>42313</v>
          </cell>
          <cell r="AT6031" t="str">
            <v>IDU-55-2012 Terminado Acciones de Movilidad IDU Arterial  -</v>
          </cell>
          <cell r="AV6031" t="str">
            <v>AV DE LA CONSTITUCION MVA</v>
          </cell>
        </row>
        <row r="6032">
          <cell r="AP6032">
            <v>522953</v>
          </cell>
          <cell r="AQ6032">
            <v>11011301</v>
          </cell>
          <cell r="AR6032">
            <v>11</v>
          </cell>
          <cell r="AS6032">
            <v>42313</v>
          </cell>
          <cell r="AT6032" t="str">
            <v>IDU-55-2012 Terminado Acciones de Movilidad IDU Arterial  -</v>
          </cell>
          <cell r="AV6032" t="str">
            <v>AV DE LA CONSTITUCION MVA</v>
          </cell>
        </row>
        <row r="6033">
          <cell r="AP6033">
            <v>522955</v>
          </cell>
          <cell r="AQ6033">
            <v>11011301</v>
          </cell>
          <cell r="AR6033">
            <v>11</v>
          </cell>
          <cell r="AS6033">
            <v>42313</v>
          </cell>
          <cell r="AT6033" t="str">
            <v>IDU-55-2012 Terminado Acciones de Movilidad IDU Arterial  -</v>
          </cell>
          <cell r="AV6033" t="str">
            <v>AV DE LA CONSTITUCION MVA</v>
          </cell>
        </row>
        <row r="6034">
          <cell r="AP6034">
            <v>522960</v>
          </cell>
          <cell r="AQ6034">
            <v>11011325</v>
          </cell>
          <cell r="AR6034">
            <v>11</v>
          </cell>
          <cell r="AS6034">
            <v>42313</v>
          </cell>
          <cell r="AT6034" t="str">
            <v>IDU-55-2012 Terminado Acciones de Movilidad IDU Arterial  -</v>
          </cell>
          <cell r="AV6034" t="str">
            <v>AV DE LA CONSTITUCION MVA</v>
          </cell>
        </row>
        <row r="6035">
          <cell r="AP6035">
            <v>522965</v>
          </cell>
          <cell r="AQ6035">
            <v>11011349</v>
          </cell>
          <cell r="AR6035">
            <v>11</v>
          </cell>
          <cell r="AS6035">
            <v>42313</v>
          </cell>
          <cell r="AT6035" t="str">
            <v>IDU-55-2012 Terminado Acciones de Movilidad IDU Arterial  -</v>
          </cell>
          <cell r="AV6035" t="str">
            <v>AV DE LA CONSTITUCION MVA</v>
          </cell>
        </row>
        <row r="6036">
          <cell r="AP6036">
            <v>523112</v>
          </cell>
          <cell r="AQ6036">
            <v>11012175</v>
          </cell>
          <cell r="AR6036">
            <v>11</v>
          </cell>
          <cell r="AS6036">
            <v>42412</v>
          </cell>
          <cell r="AT6036" t="str">
            <v>IDU-1806-2015 Contratado Mantenimiento Periódico IDU Arterial BRIGADA DE REACCIÓN VIAL -</v>
          </cell>
          <cell r="AV6036" t="str">
            <v>sc</v>
          </cell>
        </row>
        <row r="6037">
          <cell r="AP6037">
            <v>523117</v>
          </cell>
          <cell r="AQ6037">
            <v>11012176</v>
          </cell>
          <cell r="AR6037">
            <v>11</v>
          </cell>
          <cell r="AS6037">
            <v>42667</v>
          </cell>
          <cell r="AT6037" t="str">
            <v>SD Terminado Parcheo UAERMV Arterial SD -</v>
          </cell>
          <cell r="AV6037" t="str">
            <v>sc</v>
          </cell>
        </row>
        <row r="6038">
          <cell r="AP6038">
            <v>523119</v>
          </cell>
          <cell r="AQ6038">
            <v>11012176</v>
          </cell>
          <cell r="AR6038">
            <v>11</v>
          </cell>
          <cell r="AS6038">
            <v>42667</v>
          </cell>
          <cell r="AT6038" t="str">
            <v>SD Terminado Parcheo UAERMV Arterial SD -</v>
          </cell>
          <cell r="AV6038" t="str">
            <v>sc</v>
          </cell>
        </row>
        <row r="6039">
          <cell r="AP6039">
            <v>525748</v>
          </cell>
          <cell r="AQ6039">
            <v>1004946</v>
          </cell>
          <cell r="AR6039">
            <v>11</v>
          </cell>
          <cell r="AS6039">
            <v>42313</v>
          </cell>
          <cell r="AT6039" t="str">
            <v>IDU-083-2012 Terminado Mantenimiento Periódico IDU Arterial  --POLIZA ESTABILIDAD ACTIVA</v>
          </cell>
          <cell r="AV6039" t="str">
            <v>sc</v>
          </cell>
        </row>
        <row r="6040">
          <cell r="AP6040">
            <v>525754</v>
          </cell>
          <cell r="AQ6040">
            <v>1004946</v>
          </cell>
          <cell r="AR6040">
            <v>11</v>
          </cell>
          <cell r="AS6040">
            <v>42313</v>
          </cell>
          <cell r="AT6040" t="str">
            <v>IDU-083-2012 Terminado Mantenimiento Periódico IDU Arterial  --POLIZA ESTABILIDAD ACTIVA</v>
          </cell>
          <cell r="AV6040" t="str">
            <v>sc</v>
          </cell>
        </row>
        <row r="6041">
          <cell r="AP6041">
            <v>525761</v>
          </cell>
          <cell r="AQ6041">
            <v>1004914</v>
          </cell>
          <cell r="AR6041">
            <v>11</v>
          </cell>
          <cell r="AS6041">
            <v>41298</v>
          </cell>
          <cell r="AT6041" t="str">
            <v>CONV-009-2011 Terminado Mantenimiento Periódico UAERMV Arterial  --POLIZA ESTABILIDAD ACTIVA</v>
          </cell>
          <cell r="AV6041" t="str">
            <v>sc</v>
          </cell>
        </row>
        <row r="6042">
          <cell r="AP6042">
            <v>525763</v>
          </cell>
          <cell r="AQ6042">
            <v>1004914</v>
          </cell>
          <cell r="AR6042">
            <v>11</v>
          </cell>
          <cell r="AS6042">
            <v>41298</v>
          </cell>
          <cell r="AT6042" t="str">
            <v>CONV-009-2011 Terminado Mantenimiento Periódico UAERMV Arterial  --POLIZA ESTABILIDAD ACTIVA</v>
          </cell>
          <cell r="AV6042" t="str">
            <v>sc</v>
          </cell>
        </row>
        <row r="6043">
          <cell r="AP6043">
            <v>525765</v>
          </cell>
          <cell r="AQ6043">
            <v>1004914</v>
          </cell>
          <cell r="AR6043">
            <v>11</v>
          </cell>
          <cell r="AS6043">
            <v>42313</v>
          </cell>
          <cell r="AT6043" t="str">
            <v>IDU-083-2012 Terminado Mantenimiento Periódico IDU Arterial  --POLIZA ESTABILIDAD ACTIVA</v>
          </cell>
          <cell r="AV6043" t="str">
            <v>sc</v>
          </cell>
        </row>
        <row r="6044">
          <cell r="AP6044">
            <v>525767</v>
          </cell>
          <cell r="AQ6044">
            <v>1004914</v>
          </cell>
          <cell r="AR6044">
            <v>11</v>
          </cell>
          <cell r="AS6044">
            <v>41298</v>
          </cell>
          <cell r="AT6044" t="str">
            <v>CONV-009-2011 Terminado Mantenimiento Periódico UAERMV Arterial  --POLIZA ESTABILIDAD ACTIVA</v>
          </cell>
          <cell r="AV6044" t="str">
            <v>sc</v>
          </cell>
        </row>
        <row r="6045">
          <cell r="AP6045">
            <v>525769</v>
          </cell>
          <cell r="AQ6045">
            <v>1004914</v>
          </cell>
          <cell r="AR6045">
            <v>11</v>
          </cell>
          <cell r="AS6045">
            <v>42313</v>
          </cell>
          <cell r="AT6045" t="str">
            <v>IDU-083-2012 Terminado Mantenimiento Periódico IDU Arterial  --POLIZA ESTABILIDAD ACTIVA</v>
          </cell>
          <cell r="AV6045" t="str">
            <v>sc</v>
          </cell>
        </row>
        <row r="6046">
          <cell r="AP6046">
            <v>525771</v>
          </cell>
          <cell r="AQ6046">
            <v>1004914</v>
          </cell>
          <cell r="AR6046">
            <v>11</v>
          </cell>
          <cell r="AS6046">
            <v>41298</v>
          </cell>
          <cell r="AT6046" t="str">
            <v>CONV-009-2011 Terminado Mantenimiento Periódico UAERMV Arterial  --POLIZA ESTABILIDAD ACTIVA</v>
          </cell>
          <cell r="AV6046" t="str">
            <v>sc</v>
          </cell>
        </row>
        <row r="6047">
          <cell r="AP6047">
            <v>525773</v>
          </cell>
          <cell r="AQ6047">
            <v>1004914</v>
          </cell>
          <cell r="AR6047">
            <v>11</v>
          </cell>
          <cell r="AS6047">
            <v>41298</v>
          </cell>
          <cell r="AT6047" t="str">
            <v>CONV-009-2011 Terminado Mantenimiento Periódico UAERMV Arterial  --POLIZA ESTABILIDAD ACTIVA</v>
          </cell>
          <cell r="AV6047" t="str">
            <v>sc</v>
          </cell>
        </row>
        <row r="6048">
          <cell r="AP6048">
            <v>525775</v>
          </cell>
          <cell r="AQ6048">
            <v>1004914</v>
          </cell>
          <cell r="AR6048">
            <v>11</v>
          </cell>
          <cell r="AS6048">
            <v>41298</v>
          </cell>
          <cell r="AT6048" t="str">
            <v>CONV-009-2011 Terminado Mantenimiento Periódico UAERMV Arterial  --POLIZA ESTABILIDAD ACTIVA</v>
          </cell>
          <cell r="AV6048" t="str">
            <v>sc</v>
          </cell>
        </row>
        <row r="6049">
          <cell r="AP6049">
            <v>525945</v>
          </cell>
          <cell r="AQ6049">
            <v>11012245</v>
          </cell>
          <cell r="AR6049">
            <v>11</v>
          </cell>
          <cell r="AS6049">
            <v>41149</v>
          </cell>
          <cell r="AT6049" t="str">
            <v>SD Terminado Mantenimiento Periódico UAERMV Local  -</v>
          </cell>
          <cell r="AV6049" t="str">
            <v>sc</v>
          </cell>
        </row>
        <row r="6050">
          <cell r="AP6050">
            <v>526326</v>
          </cell>
          <cell r="AQ6050">
            <v>11008720</v>
          </cell>
          <cell r="AR6050">
            <v>11</v>
          </cell>
          <cell r="AS6050">
            <v>42313</v>
          </cell>
          <cell r="AT6050" t="str">
            <v>IDU-1815-2013 Terminado Acciones de Movilidad IDU Arterial  -</v>
          </cell>
          <cell r="AV6050" t="str">
            <v>sc</v>
          </cell>
        </row>
        <row r="6051">
          <cell r="AP6051">
            <v>526329</v>
          </cell>
          <cell r="AQ6051">
            <v>11008720</v>
          </cell>
          <cell r="AR6051">
            <v>11</v>
          </cell>
          <cell r="AS6051">
            <v>42313</v>
          </cell>
          <cell r="AT6051" t="str">
            <v>IDU-69-2008 Terminado Acciones de Movilidad IDU Arterial  -</v>
          </cell>
          <cell r="AV6051" t="str">
            <v>sc</v>
          </cell>
        </row>
        <row r="6052">
          <cell r="AP6052">
            <v>526335</v>
          </cell>
          <cell r="AQ6052">
            <v>11008693</v>
          </cell>
          <cell r="AR6052">
            <v>11</v>
          </cell>
          <cell r="AS6052">
            <v>42313</v>
          </cell>
          <cell r="AT6052" t="str">
            <v>IDU-1815-2013 Terminado Acciones de Movilidad IDU Arterial  -</v>
          </cell>
          <cell r="AV6052" t="str">
            <v>sc</v>
          </cell>
        </row>
        <row r="6053">
          <cell r="AP6053">
            <v>526337</v>
          </cell>
          <cell r="AQ6053">
            <v>11008693</v>
          </cell>
          <cell r="AR6053">
            <v>11</v>
          </cell>
          <cell r="AS6053">
            <v>42313</v>
          </cell>
          <cell r="AT6053" t="str">
            <v>IDU-1815-2013 Terminado Acciones de Movilidad IDU Arterial  -</v>
          </cell>
          <cell r="AV6053" t="str">
            <v>sc</v>
          </cell>
        </row>
        <row r="6054">
          <cell r="AP6054">
            <v>526342</v>
          </cell>
          <cell r="AQ6054">
            <v>11008523</v>
          </cell>
          <cell r="AR6054">
            <v>11</v>
          </cell>
          <cell r="AS6054">
            <v>42313</v>
          </cell>
          <cell r="AT6054" t="str">
            <v>IDU-69-2008 Terminado Acciones de Movilidad IDU Arterial  -</v>
          </cell>
          <cell r="AV6054" t="str">
            <v>sc</v>
          </cell>
        </row>
        <row r="6055">
          <cell r="AP6055">
            <v>526344</v>
          </cell>
          <cell r="AQ6055">
            <v>11008523</v>
          </cell>
          <cell r="AR6055">
            <v>11</v>
          </cell>
          <cell r="AS6055">
            <v>42313</v>
          </cell>
          <cell r="AT6055" t="str">
            <v>IDU-69-2008 Terminado Acciones de Movilidad IDU Arterial  -</v>
          </cell>
          <cell r="AV6055" t="str">
            <v>sc</v>
          </cell>
        </row>
        <row r="6056">
          <cell r="AP6056">
            <v>526347</v>
          </cell>
          <cell r="AQ6056">
            <v>11008466</v>
          </cell>
          <cell r="AR6056">
            <v>11</v>
          </cell>
          <cell r="AS6056">
            <v>42313</v>
          </cell>
          <cell r="AT6056" t="str">
            <v>IDU-1815-2013 Terminado Acciones de Movilidad IDU Arterial  -</v>
          </cell>
          <cell r="AV6056" t="str">
            <v>sc</v>
          </cell>
        </row>
        <row r="6057">
          <cell r="AP6057">
            <v>526356</v>
          </cell>
          <cell r="AQ6057">
            <v>11008348</v>
          </cell>
          <cell r="AR6057">
            <v>11</v>
          </cell>
          <cell r="AS6057">
            <v>42313</v>
          </cell>
          <cell r="AT6057" t="str">
            <v>IDU-69-2008 Terminado Acciones de Movilidad IDU Arterial  -</v>
          </cell>
          <cell r="AV6057" t="str">
            <v>sc</v>
          </cell>
        </row>
        <row r="6058">
          <cell r="AP6058">
            <v>526357</v>
          </cell>
          <cell r="AQ6058">
            <v>11008348</v>
          </cell>
          <cell r="AR6058">
            <v>11</v>
          </cell>
          <cell r="AS6058">
            <v>42313</v>
          </cell>
          <cell r="AT6058" t="str">
            <v>IDU-69-2008 Terminado Acciones de Movilidad IDU Arterial  -</v>
          </cell>
          <cell r="AV6058" t="str">
            <v>sc</v>
          </cell>
        </row>
        <row r="6059">
          <cell r="AP6059">
            <v>526362</v>
          </cell>
          <cell r="AQ6059">
            <v>11008215</v>
          </cell>
          <cell r="AR6059">
            <v>11</v>
          </cell>
          <cell r="AS6059">
            <v>42313</v>
          </cell>
          <cell r="AT6059" t="str">
            <v>IDU-69-2008 Terminado Acciones de Movilidad IDU Arterial  -</v>
          </cell>
          <cell r="AV6059" t="str">
            <v>sc</v>
          </cell>
        </row>
        <row r="6060">
          <cell r="AP6060">
            <v>526365</v>
          </cell>
          <cell r="AQ6060">
            <v>11008215</v>
          </cell>
          <cell r="AR6060">
            <v>11</v>
          </cell>
          <cell r="AS6060">
            <v>42313</v>
          </cell>
          <cell r="AT6060" t="str">
            <v>IDU-69-2008 Terminado Acciones de Movilidad IDU Arterial  -</v>
          </cell>
          <cell r="AV6060" t="str">
            <v>sc</v>
          </cell>
        </row>
        <row r="6061">
          <cell r="AP6061">
            <v>526367</v>
          </cell>
          <cell r="AQ6061">
            <v>11008387</v>
          </cell>
          <cell r="AR6061">
            <v>11</v>
          </cell>
          <cell r="AS6061">
            <v>42313</v>
          </cell>
          <cell r="AT6061" t="str">
            <v>IDU-1815-2013 Terminado Acciones de Movilidad IDU Arterial  -</v>
          </cell>
          <cell r="AV6061" t="str">
            <v>sc</v>
          </cell>
        </row>
        <row r="6062">
          <cell r="AP6062">
            <v>527156</v>
          </cell>
          <cell r="AQ6062">
            <v>11012375</v>
          </cell>
          <cell r="AR6062">
            <v>11</v>
          </cell>
          <cell r="AS6062">
            <v>42313</v>
          </cell>
          <cell r="AT6062" t="str">
            <v>IDU-1815-2013 Terminado Acciones de Movilidad IDU Arterial  -</v>
          </cell>
          <cell r="AV6062" t="str">
            <v>sc</v>
          </cell>
        </row>
        <row r="6063">
          <cell r="AP6063">
            <v>527158</v>
          </cell>
          <cell r="AQ6063">
            <v>11012375</v>
          </cell>
          <cell r="AR6063">
            <v>11</v>
          </cell>
          <cell r="AS6063">
            <v>42313</v>
          </cell>
          <cell r="AT6063" t="str">
            <v>IDU-69-2008 Terminado Acciones de Movilidad IDU Arterial  -</v>
          </cell>
          <cell r="AV6063" t="str">
            <v>sc</v>
          </cell>
        </row>
        <row r="6064">
          <cell r="AP6064">
            <v>527197</v>
          </cell>
          <cell r="AQ6064">
            <v>50008571</v>
          </cell>
          <cell r="AR6064">
            <v>11</v>
          </cell>
          <cell r="AS6064">
            <v>42313</v>
          </cell>
          <cell r="AT6064" t="str">
            <v>IDU-1815-2013 Terminado Acciones de Movilidad IDU Arterial  -</v>
          </cell>
          <cell r="AV6064" t="str">
            <v>sc</v>
          </cell>
        </row>
        <row r="6065">
          <cell r="AP6065">
            <v>527199</v>
          </cell>
          <cell r="AQ6065">
            <v>50008571</v>
          </cell>
          <cell r="AR6065">
            <v>11</v>
          </cell>
          <cell r="AS6065">
            <v>42313</v>
          </cell>
          <cell r="AT6065" t="str">
            <v>IDU-55-2012 Terminado Acciones de Movilidad IDU Arterial  -</v>
          </cell>
          <cell r="AV6065" t="str">
            <v>sc</v>
          </cell>
        </row>
        <row r="6066">
          <cell r="AP6066">
            <v>527218</v>
          </cell>
          <cell r="AQ6066">
            <v>11012376</v>
          </cell>
          <cell r="AR6066">
            <v>11</v>
          </cell>
          <cell r="AS6066">
            <v>42313</v>
          </cell>
          <cell r="AT6066" t="str">
            <v>IDU-69-2008 Terminado Acciones de Movilidad IDU Arterial  -</v>
          </cell>
          <cell r="AV6066" t="str">
            <v>sc</v>
          </cell>
        </row>
        <row r="6067">
          <cell r="AP6067">
            <v>527220</v>
          </cell>
          <cell r="AQ6067">
            <v>11012376</v>
          </cell>
          <cell r="AR6067">
            <v>11</v>
          </cell>
          <cell r="AS6067">
            <v>42313</v>
          </cell>
          <cell r="AT6067" t="str">
            <v>IDU-1815-2013 Terminado Acciones de Movilidad IDU Arterial  -</v>
          </cell>
          <cell r="AV6067" t="str">
            <v>sc</v>
          </cell>
        </row>
        <row r="6068">
          <cell r="AP6068">
            <v>527814</v>
          </cell>
          <cell r="AQ6068">
            <v>11000448</v>
          </cell>
          <cell r="AR6068">
            <v>11</v>
          </cell>
          <cell r="AS6068">
            <v>42667</v>
          </cell>
          <cell r="AT6068" t="str">
            <v>SD Terminado Parcheo UAERMV Arterial SD -</v>
          </cell>
          <cell r="AV6068" t="str">
            <v>sc</v>
          </cell>
        </row>
        <row r="6069">
          <cell r="AP6069">
            <v>527816</v>
          </cell>
          <cell r="AQ6069">
            <v>11000448</v>
          </cell>
          <cell r="AR6069">
            <v>11</v>
          </cell>
          <cell r="AS6069">
            <v>42667</v>
          </cell>
          <cell r="AT6069" t="str">
            <v>SD Terminado Parcheo UAERMV Arterial SD -</v>
          </cell>
          <cell r="AV6069" t="str">
            <v>sc</v>
          </cell>
        </row>
        <row r="6070">
          <cell r="AP6070">
            <v>528747</v>
          </cell>
          <cell r="AQ6070">
            <v>11012357</v>
          </cell>
          <cell r="AR6070">
            <v>11</v>
          </cell>
          <cell r="AS6070">
            <v>42766</v>
          </cell>
          <cell r="AT6070" t="str">
            <v>SD Reservado Mantenimiento Rutinario IDU Circuito Movilidad EJECUCION SITP 2016 -</v>
          </cell>
          <cell r="AV6070" t="str">
            <v>sc</v>
          </cell>
        </row>
        <row r="6071">
          <cell r="AP6071">
            <v>528749</v>
          </cell>
          <cell r="AQ6071">
            <v>11012357</v>
          </cell>
          <cell r="AR6071">
            <v>11</v>
          </cell>
          <cell r="AS6071">
            <v>42731</v>
          </cell>
          <cell r="AT6071" t="str">
            <v>SD Reservado Mantenimiento Periódico IDU Circuito Movilidad EJECUCION SITP 2016 -</v>
          </cell>
          <cell r="AV6071" t="str">
            <v>sc</v>
          </cell>
        </row>
        <row r="6072">
          <cell r="AP6072">
            <v>528752</v>
          </cell>
          <cell r="AQ6072">
            <v>11012356</v>
          </cell>
          <cell r="AR6072">
            <v>11</v>
          </cell>
          <cell r="AS6072">
            <v>42731</v>
          </cell>
          <cell r="AT6072" t="str">
            <v>SD Reservado Mantenimiento Rutinario IDU Intermedia EJECUCION SITP 2016 -</v>
          </cell>
          <cell r="AV6072" t="str">
            <v>sc</v>
          </cell>
        </row>
        <row r="6073">
          <cell r="AP6073">
            <v>528761</v>
          </cell>
          <cell r="AQ6073">
            <v>11012350</v>
          </cell>
          <cell r="AR6073">
            <v>11</v>
          </cell>
          <cell r="AS6073">
            <v>42768</v>
          </cell>
          <cell r="AT6073" t="str">
            <v>SD Reservado Acciones de Movilidad UAERMV Circuito Movilidad Salvando Vidas -</v>
          </cell>
          <cell r="AV6073" t="str">
            <v>sc</v>
          </cell>
        </row>
        <row r="6074">
          <cell r="AP6074">
            <v>529104</v>
          </cell>
          <cell r="AQ6074">
            <v>11012305</v>
          </cell>
          <cell r="AR6074">
            <v>11</v>
          </cell>
          <cell r="AS6074">
            <v>42667</v>
          </cell>
          <cell r="AT6074" t="str">
            <v>SD Terminado Parcheo UAERMV Arterial SD -</v>
          </cell>
          <cell r="AV6074" t="str">
            <v>sc</v>
          </cell>
        </row>
        <row r="6075">
          <cell r="AP6075">
            <v>529106</v>
          </cell>
          <cell r="AQ6075">
            <v>11012305</v>
          </cell>
          <cell r="AR6075">
            <v>11</v>
          </cell>
          <cell r="AS6075">
            <v>42667</v>
          </cell>
          <cell r="AT6075" t="str">
            <v>SD Terminado Parcheo UAERMV Arterial SD -</v>
          </cell>
          <cell r="AV6075" t="str">
            <v>sc</v>
          </cell>
        </row>
        <row r="6076">
          <cell r="AP6076">
            <v>529113</v>
          </cell>
          <cell r="AQ6076">
            <v>11012307</v>
          </cell>
          <cell r="AR6076">
            <v>11</v>
          </cell>
          <cell r="AS6076">
            <v>42412</v>
          </cell>
          <cell r="AT6076" t="str">
            <v>IDU-1806-2015 Contratado Mantenimiento Periódico IDU Arterial BRIGADA DE REACCIÓN VIAL -</v>
          </cell>
          <cell r="AV6076" t="str">
            <v>sc</v>
          </cell>
        </row>
        <row r="6077">
          <cell r="AP6077">
            <v>529115</v>
          </cell>
          <cell r="AQ6077">
            <v>11012307</v>
          </cell>
          <cell r="AR6077">
            <v>11</v>
          </cell>
          <cell r="AS6077">
            <v>42667</v>
          </cell>
          <cell r="AT6077" t="str">
            <v>SD Terminado Parcheo UAERMV Arterial SD -</v>
          </cell>
          <cell r="AV6077" t="str">
            <v>sc</v>
          </cell>
        </row>
        <row r="6078">
          <cell r="AP6078">
            <v>529617</v>
          </cell>
          <cell r="AQ6078">
            <v>50007702</v>
          </cell>
          <cell r="AR6078">
            <v>11</v>
          </cell>
          <cell r="AS6078">
            <v>42412</v>
          </cell>
          <cell r="AT6078" t="str">
            <v>IDU-1806-2015 Contratado Mantenimiento Periódico IDU Arterial BRIGADA DE REACCIÓN VIAL -</v>
          </cell>
          <cell r="AV6078" t="str">
            <v>sc</v>
          </cell>
        </row>
        <row r="6079">
          <cell r="AP6079">
            <v>529619</v>
          </cell>
          <cell r="AQ6079">
            <v>50007702</v>
          </cell>
          <cell r="AR6079">
            <v>11</v>
          </cell>
          <cell r="AS6079">
            <v>42412</v>
          </cell>
          <cell r="AT6079" t="str">
            <v>IDU-1806-2015 Contratado Mantenimiento Periódico IDU Arterial BRIGADA DE REACCIÓN VIAL -</v>
          </cell>
          <cell r="AV6079" t="str">
            <v>sc</v>
          </cell>
        </row>
        <row r="6080">
          <cell r="AP6080">
            <v>529904</v>
          </cell>
          <cell r="AQ6080">
            <v>11012331</v>
          </cell>
          <cell r="AR6080">
            <v>11</v>
          </cell>
          <cell r="AS6080">
            <v>42667</v>
          </cell>
          <cell r="AT6080" t="str">
            <v>SD Terminado Mantenimiento Periódico UAERMV Circuito Movilidad SD Intervenida 18/06/2014 Reporte depuración ejecución UMV-</v>
          </cell>
          <cell r="AV6080" t="str">
            <v>sc</v>
          </cell>
        </row>
        <row r="6081">
          <cell r="AP6081">
            <v>530184</v>
          </cell>
          <cell r="AQ6081">
            <v>11012115</v>
          </cell>
          <cell r="AR6081">
            <v>11</v>
          </cell>
          <cell r="AS6081">
            <v>42313</v>
          </cell>
          <cell r="AT6081" t="str">
            <v>IDU-063-2012 Terminado Mantenimiento Periódico IDU Circuito Movilidad  -Calzada2-POLIZA ESTABILIDAD ACTIVA</v>
          </cell>
          <cell r="AV6081" t="str">
            <v>POLIZA DE ESTABILIDAD IDU 063/2012</v>
          </cell>
        </row>
        <row r="6082">
          <cell r="AP6082">
            <v>530370</v>
          </cell>
          <cell r="AQ6082">
            <v>11009393</v>
          </cell>
          <cell r="AR6082">
            <v>11</v>
          </cell>
          <cell r="AS6082">
            <v>42313</v>
          </cell>
          <cell r="AT6082" t="str">
            <v>IDU-69-2008 Terminado Acciones de Movilidad IDU Arterial  -</v>
          </cell>
          <cell r="AV6082" t="str">
            <v>sc</v>
          </cell>
        </row>
        <row r="6083">
          <cell r="AP6083">
            <v>530377</v>
          </cell>
          <cell r="AQ6083">
            <v>11009333</v>
          </cell>
          <cell r="AR6083">
            <v>11</v>
          </cell>
          <cell r="AS6083">
            <v>42313</v>
          </cell>
          <cell r="AT6083" t="str">
            <v>IDU-1815-2013 Terminado Acciones de Movilidad IDU Arterial  -</v>
          </cell>
          <cell r="AV6083" t="str">
            <v>sc</v>
          </cell>
        </row>
        <row r="6084">
          <cell r="AP6084">
            <v>530379</v>
          </cell>
          <cell r="AQ6084">
            <v>11009333</v>
          </cell>
          <cell r="AR6084">
            <v>11</v>
          </cell>
          <cell r="AS6084">
            <v>42313</v>
          </cell>
          <cell r="AT6084" t="str">
            <v>IDU-1815-2013 Terminado Acciones de Movilidad IDU Arterial  -</v>
          </cell>
          <cell r="AV6084" t="str">
            <v>sc</v>
          </cell>
        </row>
        <row r="6085">
          <cell r="AP6085">
            <v>530935</v>
          </cell>
          <cell r="AQ6085">
            <v>11005846</v>
          </cell>
          <cell r="AR6085">
            <v>11</v>
          </cell>
          <cell r="AS6085">
            <v>42667</v>
          </cell>
          <cell r="AT6085" t="str">
            <v>SD Terminado Parcheo UAERMV Arterial SD -</v>
          </cell>
          <cell r="AV6085" t="str">
            <v>sc</v>
          </cell>
        </row>
        <row r="6086">
          <cell r="AP6086">
            <v>530937</v>
          </cell>
          <cell r="AQ6086">
            <v>11005846</v>
          </cell>
          <cell r="AR6086">
            <v>11</v>
          </cell>
          <cell r="AS6086">
            <v>42667</v>
          </cell>
          <cell r="AT6086" t="str">
            <v>SD Terminado Parcheo UAERMV Arterial SD -</v>
          </cell>
          <cell r="AV6086" t="str">
            <v>sc</v>
          </cell>
        </row>
        <row r="6087">
          <cell r="AP6087">
            <v>531082</v>
          </cell>
          <cell r="AQ6087">
            <v>11003282</v>
          </cell>
          <cell r="AR6087">
            <v>11</v>
          </cell>
          <cell r="AS6087">
            <v>42313</v>
          </cell>
          <cell r="AT6087" t="str">
            <v>IDU-55-2012 Terminado Acciones de Movilidad IDU Circuito Movilidad  -</v>
          </cell>
          <cell r="AV6087" t="str">
            <v>Buen estado</v>
          </cell>
        </row>
        <row r="6088">
          <cell r="AP6088">
            <v>531094</v>
          </cell>
          <cell r="AQ6088">
            <v>11002312</v>
          </cell>
          <cell r="AR6088">
            <v>11</v>
          </cell>
          <cell r="AS6088">
            <v>42313</v>
          </cell>
          <cell r="AT6088" t="str">
            <v>IDU-55-2012 Terminado Acciones de Movilidad IDU Circuito Movilidad  -</v>
          </cell>
          <cell r="AV6088" t="str">
            <v>Buen estado</v>
          </cell>
        </row>
        <row r="6089">
          <cell r="AP6089">
            <v>531097</v>
          </cell>
          <cell r="AQ6089">
            <v>11002580</v>
          </cell>
          <cell r="AR6089">
            <v>11</v>
          </cell>
          <cell r="AS6089">
            <v>42313</v>
          </cell>
          <cell r="AT6089" t="str">
            <v>IDU-55-2012 Terminado Acciones de Movilidad IDU Circuito Movilidad  -</v>
          </cell>
          <cell r="AV6089" t="str">
            <v>Buen estado</v>
          </cell>
        </row>
        <row r="6090">
          <cell r="AP6090">
            <v>531103</v>
          </cell>
          <cell r="AQ6090">
            <v>11002773</v>
          </cell>
          <cell r="AR6090">
            <v>11</v>
          </cell>
          <cell r="AS6090">
            <v>42313</v>
          </cell>
          <cell r="AT6090" t="str">
            <v>IDU-55-2012 Terminado Acciones de Movilidad IDU Circuito Movilidad  -</v>
          </cell>
          <cell r="AV6090" t="str">
            <v>Buen estado</v>
          </cell>
        </row>
        <row r="6091">
          <cell r="AP6091">
            <v>531112</v>
          </cell>
          <cell r="AQ6091">
            <v>11005612</v>
          </cell>
          <cell r="AR6091">
            <v>11</v>
          </cell>
          <cell r="AS6091">
            <v>42342</v>
          </cell>
          <cell r="AT6091" t="str">
            <v>IDU-32-2011 Terminado Construcción IDU Arterial  -Anden 1-3 Cicloruta 2 Calzada 4-POLIZA ESTABILIDAD ACTIVA</v>
          </cell>
          <cell r="AV6091" t="str">
            <v>sc</v>
          </cell>
        </row>
        <row r="6092">
          <cell r="AP6092">
            <v>531121</v>
          </cell>
          <cell r="AQ6092">
            <v>11001479</v>
          </cell>
          <cell r="AR6092">
            <v>11</v>
          </cell>
          <cell r="AS6092">
            <v>42313</v>
          </cell>
          <cell r="AT6092" t="str">
            <v>IDU-55-2012 Terminado Acciones de Movilidad IDU Arterial  -</v>
          </cell>
          <cell r="AV6092" t="str">
            <v>VIABLE</v>
          </cell>
        </row>
        <row r="6093">
          <cell r="AP6093">
            <v>531124</v>
          </cell>
          <cell r="AQ6093">
            <v>11012239</v>
          </cell>
          <cell r="AR6093">
            <v>11</v>
          </cell>
          <cell r="AS6093">
            <v>42313</v>
          </cell>
          <cell r="AT6093" t="str">
            <v>IDU-55-2012 Terminado Acciones de Movilidad IDU Circuito Movilidad  -</v>
          </cell>
          <cell r="AV6093" t="str">
            <v>Buen estado</v>
          </cell>
        </row>
        <row r="6094">
          <cell r="AP6094">
            <v>531133</v>
          </cell>
          <cell r="AQ6094">
            <v>11012266</v>
          </cell>
          <cell r="AR6094">
            <v>11</v>
          </cell>
          <cell r="AS6094">
            <v>42342</v>
          </cell>
          <cell r="AT6094" t="str">
            <v>IDU-32-2011 Terminado Construcción IDU Arterial  -Anden 1-3 Cicloruta 2 Calzada 4-POLIZA ESTABILIDAD ACTIVA</v>
          </cell>
          <cell r="AV6094" t="str">
            <v>sc</v>
          </cell>
        </row>
        <row r="6095">
          <cell r="AP6095">
            <v>531142</v>
          </cell>
          <cell r="AQ6095">
            <v>11012022</v>
          </cell>
          <cell r="AR6095">
            <v>11</v>
          </cell>
          <cell r="AS6095">
            <v>42313</v>
          </cell>
          <cell r="AT6095" t="str">
            <v>IDU-063-2012 Terminado Mantenimiento Periódico IDU Circuito Movilidad  -</v>
          </cell>
          <cell r="AV6095" t="str">
            <v>sc</v>
          </cell>
        </row>
        <row r="6096">
          <cell r="AP6096">
            <v>531172</v>
          </cell>
          <cell r="AQ6096">
            <v>11001500</v>
          </cell>
          <cell r="AR6096">
            <v>11</v>
          </cell>
          <cell r="AS6096">
            <v>42313</v>
          </cell>
          <cell r="AT6096" t="str">
            <v>IDU-55-2012 Terminado Acciones de Movilidad IDU Arterial  -</v>
          </cell>
          <cell r="AV6096" t="str">
            <v>VIABLE</v>
          </cell>
        </row>
        <row r="6097">
          <cell r="AP6097">
            <v>531181</v>
          </cell>
          <cell r="AQ6097">
            <v>11001135</v>
          </cell>
          <cell r="AR6097">
            <v>11</v>
          </cell>
          <cell r="AS6097">
            <v>42313</v>
          </cell>
          <cell r="AT6097" t="str">
            <v>IDU-063-2012 Terminado Mantenimiento Periódico IDU Circuito Movilidad  -</v>
          </cell>
          <cell r="AV6097" t="str">
            <v>sc</v>
          </cell>
        </row>
        <row r="6098">
          <cell r="AP6098">
            <v>531184</v>
          </cell>
          <cell r="AQ6098">
            <v>11001165</v>
          </cell>
          <cell r="AR6098">
            <v>11</v>
          </cell>
          <cell r="AS6098">
            <v>42313</v>
          </cell>
          <cell r="AT6098" t="str">
            <v>IDU-063-2012 Terminado Mantenimiento Periódico IDU Circuito Movilidad  -</v>
          </cell>
          <cell r="AV6098" t="str">
            <v>sc</v>
          </cell>
        </row>
        <row r="6099">
          <cell r="AP6099">
            <v>531190</v>
          </cell>
          <cell r="AQ6099">
            <v>11001249</v>
          </cell>
          <cell r="AR6099">
            <v>11</v>
          </cell>
          <cell r="AS6099">
            <v>42313</v>
          </cell>
          <cell r="AT6099" t="str">
            <v>IDU-063-2012 Terminado Mantenimiento Periódico IDU Circuito Movilidad  -</v>
          </cell>
          <cell r="AV6099" t="str">
            <v>sc</v>
          </cell>
        </row>
        <row r="6100">
          <cell r="AP6100">
            <v>531193</v>
          </cell>
          <cell r="AQ6100">
            <v>11001300</v>
          </cell>
          <cell r="AR6100">
            <v>11</v>
          </cell>
          <cell r="AS6100">
            <v>42313</v>
          </cell>
          <cell r="AT6100" t="str">
            <v>IDU-063-2012 Terminado Mantenimiento Periódico IDU Circuito Movilidad  -</v>
          </cell>
          <cell r="AV6100" t="str">
            <v>sc</v>
          </cell>
        </row>
        <row r="6101">
          <cell r="AP6101">
            <v>531313</v>
          </cell>
          <cell r="AQ6101">
            <v>11001107</v>
          </cell>
          <cell r="AR6101">
            <v>11</v>
          </cell>
          <cell r="AS6101">
            <v>42313</v>
          </cell>
          <cell r="AT6101" t="str">
            <v>IDU-063-2012 Terminado Mantenimiento Periódico IDU Circuito Movilidad  -</v>
          </cell>
          <cell r="AV6101" t="str">
            <v>sc</v>
          </cell>
        </row>
        <row r="6102">
          <cell r="AP6102">
            <v>531901</v>
          </cell>
          <cell r="AQ6102">
            <v>11012548</v>
          </cell>
          <cell r="AR6102">
            <v>11</v>
          </cell>
          <cell r="AS6102">
            <v>42313</v>
          </cell>
          <cell r="AT6102" t="str">
            <v>IDU-1680-2014 Contratado Mantenimiento Periódico IDU Local  -</v>
          </cell>
          <cell r="AV6102" t="str">
            <v>MANTENIMIENTO PERIODICO IDU 1680/2014</v>
          </cell>
        </row>
        <row r="6103">
          <cell r="AP6103">
            <v>531939</v>
          </cell>
          <cell r="AQ6103">
            <v>11012560</v>
          </cell>
          <cell r="AR6103">
            <v>11</v>
          </cell>
          <cell r="AS6103">
            <v>42313</v>
          </cell>
          <cell r="AT6103" t="str">
            <v>IDU-063-2012 Terminado Mantenimiento Periódico IDU Circuito Movilidad  -</v>
          </cell>
          <cell r="AV6103" t="str">
            <v>sc</v>
          </cell>
        </row>
        <row r="6104">
          <cell r="AP6104">
            <v>532053</v>
          </cell>
          <cell r="AQ6104">
            <v>11012599</v>
          </cell>
          <cell r="AR6104">
            <v>11</v>
          </cell>
          <cell r="AS6104">
            <v>42412</v>
          </cell>
          <cell r="AT6104" t="str">
            <v>IDU-1806-2015 Contratado Mantenimiento Periódico IDU Arterial BRIGADA DE REACCIÓN VIAL -</v>
          </cell>
          <cell r="AV6104" t="str">
            <v>sc</v>
          </cell>
        </row>
        <row r="6105">
          <cell r="AP6105">
            <v>532055</v>
          </cell>
          <cell r="AQ6105">
            <v>11012599</v>
          </cell>
          <cell r="AR6105">
            <v>11</v>
          </cell>
          <cell r="AS6105">
            <v>42412</v>
          </cell>
          <cell r="AT6105" t="str">
            <v>IDU-1806-2015 Contratado Mantenimiento Periódico IDU Arterial BRIGADA DE REACCIÓN VIAL -</v>
          </cell>
          <cell r="AV6105" t="str">
            <v>sc</v>
          </cell>
        </row>
        <row r="6106">
          <cell r="AP6106">
            <v>534175</v>
          </cell>
          <cell r="AQ6106">
            <v>11012225</v>
          </cell>
          <cell r="AR6106">
            <v>11</v>
          </cell>
          <cell r="AS6106">
            <v>42313</v>
          </cell>
          <cell r="AT6106" t="str">
            <v>IDU-1815-2013 Terminado Acciones de Movilidad IDU Arterial  -</v>
          </cell>
          <cell r="AV6106" t="str">
            <v>sc</v>
          </cell>
        </row>
        <row r="6107">
          <cell r="AP6107">
            <v>534179</v>
          </cell>
          <cell r="AQ6107">
            <v>11012225</v>
          </cell>
          <cell r="AR6107">
            <v>11</v>
          </cell>
          <cell r="AS6107">
            <v>42313</v>
          </cell>
          <cell r="AT6107" t="str">
            <v>IDU-1815-2013 Terminado Acciones de Movilidad IDU Arterial  -</v>
          </cell>
          <cell r="AV6107" t="str">
            <v>sc</v>
          </cell>
        </row>
        <row r="6108">
          <cell r="AP6108">
            <v>534181</v>
          </cell>
          <cell r="AQ6108">
            <v>11012224</v>
          </cell>
          <cell r="AR6108">
            <v>11</v>
          </cell>
          <cell r="AS6108">
            <v>42313</v>
          </cell>
          <cell r="AT6108" t="str">
            <v>IDU-1815-2013 Terminado Acciones de Movilidad IDU Arterial  -</v>
          </cell>
          <cell r="AV6108" t="str">
            <v>sc</v>
          </cell>
        </row>
        <row r="6109">
          <cell r="AP6109">
            <v>600595</v>
          </cell>
          <cell r="AQ6109">
            <v>11003239</v>
          </cell>
          <cell r="AR6109">
            <v>11</v>
          </cell>
          <cell r="AT6109" t="str">
            <v>SD Terminado Construcción FDL SUBA Circuito Movilidad  Reporte servidor de mapas agosto 2015-</v>
          </cell>
          <cell r="AV6109" t="str">
            <v>sc</v>
          </cell>
        </row>
        <row r="6110">
          <cell r="AP6110">
            <v>600598</v>
          </cell>
          <cell r="AQ6110">
            <v>11003365</v>
          </cell>
          <cell r="AR6110">
            <v>11</v>
          </cell>
          <cell r="AT6110" t="str">
            <v>SD Terminado Construcción FDL SUBA Circuito Movilidad  Reporte servidor de mapas agosto 2015-</v>
          </cell>
          <cell r="AV6110" t="str">
            <v>sc</v>
          </cell>
        </row>
        <row r="6111">
          <cell r="AP6111">
            <v>600601</v>
          </cell>
          <cell r="AQ6111">
            <v>11003409</v>
          </cell>
          <cell r="AR6111">
            <v>11</v>
          </cell>
          <cell r="AS6111">
            <v>42731</v>
          </cell>
          <cell r="AT6111" t="str">
            <v>SD Reservado Mantenimiento Periódico IDU Circuito Movilidad EJECUCION SITP 2016 -</v>
          </cell>
          <cell r="AV6111" t="str">
            <v>sc</v>
          </cell>
        </row>
        <row r="6112">
          <cell r="AP6112">
            <v>600606</v>
          </cell>
          <cell r="AQ6112">
            <v>11003592</v>
          </cell>
          <cell r="AR6112">
            <v>11</v>
          </cell>
          <cell r="AS6112">
            <v>42731</v>
          </cell>
          <cell r="AT6112" t="str">
            <v>SD Reservado Mantenimiento Rutinario IDU Circuito Movilidad EJECUCION SITP 2016 -</v>
          </cell>
          <cell r="AV6112" t="str">
            <v>sc</v>
          </cell>
        </row>
        <row r="6113">
          <cell r="AP6113">
            <v>600611</v>
          </cell>
          <cell r="AQ6113">
            <v>11003706</v>
          </cell>
          <cell r="AR6113">
            <v>11</v>
          </cell>
          <cell r="AS6113">
            <v>42731</v>
          </cell>
          <cell r="AT6113" t="str">
            <v>SD Reservado Mantenimiento Rutinario IDU Circuito Movilidad EJECUCION SITP 2016 -</v>
          </cell>
          <cell r="AV6113" t="str">
            <v>sc</v>
          </cell>
        </row>
        <row r="6114">
          <cell r="AP6114">
            <v>600616</v>
          </cell>
          <cell r="AQ6114">
            <v>11003755</v>
          </cell>
          <cell r="AR6114">
            <v>11</v>
          </cell>
          <cell r="AS6114">
            <v>42731</v>
          </cell>
          <cell r="AT6114" t="str">
            <v>SD Reservado Mantenimiento Rutinario IDU Circuito Movilidad EJECUCION SITP 2016 -</v>
          </cell>
          <cell r="AV6114" t="str">
            <v>sc</v>
          </cell>
        </row>
        <row r="6115">
          <cell r="AP6115">
            <v>600621</v>
          </cell>
          <cell r="AQ6115">
            <v>11003818</v>
          </cell>
          <cell r="AR6115">
            <v>11</v>
          </cell>
          <cell r="AS6115">
            <v>42731</v>
          </cell>
          <cell r="AT6115" t="str">
            <v>SD Reservado Mantenimiento Periódico IDU Circuito Movilidad EJECUCION SITP 2016 -</v>
          </cell>
          <cell r="AV6115" t="str">
            <v>sc</v>
          </cell>
        </row>
        <row r="6116">
          <cell r="AP6116">
            <v>600626</v>
          </cell>
          <cell r="AQ6116">
            <v>11004028</v>
          </cell>
          <cell r="AR6116">
            <v>11</v>
          </cell>
          <cell r="AS6116">
            <v>42731</v>
          </cell>
          <cell r="AT6116" t="str">
            <v>SD Reservado Mantenimiento Rutinario IDU Circuito Movilidad EJECUCION SITP 2016 -</v>
          </cell>
          <cell r="AV6116" t="str">
            <v>sc</v>
          </cell>
        </row>
        <row r="6117">
          <cell r="AP6117">
            <v>600631</v>
          </cell>
          <cell r="AQ6117">
            <v>11004229</v>
          </cell>
          <cell r="AR6117">
            <v>11</v>
          </cell>
          <cell r="AS6117">
            <v>42731</v>
          </cell>
          <cell r="AT6117" t="str">
            <v>SD Reservado Mantenimiento Rutinario IDU Circuito Movilidad EJECUCION SITP 2016 -</v>
          </cell>
          <cell r="AV6117" t="str">
            <v>sc</v>
          </cell>
        </row>
        <row r="6118">
          <cell r="AP6118">
            <v>600636</v>
          </cell>
          <cell r="AQ6118">
            <v>11004298</v>
          </cell>
          <cell r="AR6118">
            <v>11</v>
          </cell>
          <cell r="AS6118">
            <v>42731</v>
          </cell>
          <cell r="AT6118" t="str">
            <v>SD Reservado Mantenimiento Rutinario IDU Circuito Movilidad EJECUCION SITP 2016 -</v>
          </cell>
          <cell r="AV6118" t="str">
            <v>sc</v>
          </cell>
        </row>
        <row r="6119">
          <cell r="AP6119">
            <v>600641</v>
          </cell>
          <cell r="AQ6119">
            <v>11012025</v>
          </cell>
          <cell r="AR6119">
            <v>11</v>
          </cell>
          <cell r="AS6119">
            <v>42731</v>
          </cell>
          <cell r="AT6119" t="str">
            <v>SD Reservado Mantenimiento Rutinario IDU Circuito Movilidad EJECUCION SITP 2016 -</v>
          </cell>
          <cell r="AV6119" t="str">
            <v>sc</v>
          </cell>
        </row>
        <row r="6120">
          <cell r="AP6120">
            <v>601049</v>
          </cell>
          <cell r="AQ6120">
            <v>11010423</v>
          </cell>
          <cell r="AR6120">
            <v>11</v>
          </cell>
          <cell r="AS6120">
            <v>42313</v>
          </cell>
          <cell r="AT6120" t="str">
            <v>IDU-1815-2013 Terminado Acciones de Movilidad IDU Arterial  -Calzada2-POLIZA ESTABILIDAD ACTIVA</v>
          </cell>
          <cell r="AV6120" t="str">
            <v>sc</v>
          </cell>
        </row>
        <row r="6121">
          <cell r="AP6121">
            <v>601051</v>
          </cell>
          <cell r="AQ6121">
            <v>11010423</v>
          </cell>
          <cell r="AR6121">
            <v>11</v>
          </cell>
          <cell r="AS6121">
            <v>42313</v>
          </cell>
          <cell r="AT6121" t="str">
            <v>IDU-1815-2013 Terminado Acciones de Movilidad IDU Arterial  -Calzada2-POLIZA ESTABILIDAD ACTIVA</v>
          </cell>
          <cell r="AV6121" t="str">
            <v>sc</v>
          </cell>
        </row>
        <row r="6122">
          <cell r="AP6122">
            <v>602502</v>
          </cell>
          <cell r="AQ6122">
            <v>11004769</v>
          </cell>
          <cell r="AR6122">
            <v>11</v>
          </cell>
          <cell r="AS6122">
            <v>42611</v>
          </cell>
          <cell r="AT6122" t="str">
            <v>SD Terminado Mantenimiento Periódico UAERMV Arterial  -Anden 1-9-POLIZA ESTABILIDAD ACTIVA</v>
          </cell>
          <cell r="AV6122" t="str">
            <v>sc</v>
          </cell>
        </row>
        <row r="6123">
          <cell r="AP6123">
            <v>603059</v>
          </cell>
          <cell r="AQ6123">
            <v>11010467</v>
          </cell>
          <cell r="AR6123">
            <v>11</v>
          </cell>
          <cell r="AS6123">
            <v>42313</v>
          </cell>
          <cell r="AT6123" t="str">
            <v>IDU-1815-2013 Terminado Acciones de Movilidad IDU Arterial  -Calzada2-POLIZA ESTABILIDAD ACTIVA</v>
          </cell>
          <cell r="AV6123" t="str">
            <v>sc</v>
          </cell>
        </row>
        <row r="6124">
          <cell r="AP6124">
            <v>603066</v>
          </cell>
          <cell r="AQ6124">
            <v>11010473</v>
          </cell>
          <cell r="AR6124">
            <v>11</v>
          </cell>
          <cell r="AS6124">
            <v>42313</v>
          </cell>
          <cell r="AT6124" t="str">
            <v>IDU-1815-2013 Terminado Acciones de Movilidad IDU Arterial  -Calzada2-POLIZA ESTABILIDAD ACTIVA</v>
          </cell>
          <cell r="AV6124" t="str">
            <v>sc</v>
          </cell>
        </row>
        <row r="6125">
          <cell r="AP6125">
            <v>603144</v>
          </cell>
          <cell r="AQ6125">
            <v>11010093</v>
          </cell>
          <cell r="AR6125">
            <v>11</v>
          </cell>
          <cell r="AS6125">
            <v>42667</v>
          </cell>
          <cell r="AT6125" t="str">
            <v>SD Terminado Parcheo UAERMV Arterial SD -</v>
          </cell>
          <cell r="AV6125" t="str">
            <v>sc</v>
          </cell>
        </row>
        <row r="6126">
          <cell r="AP6126">
            <v>603146</v>
          </cell>
          <cell r="AQ6126">
            <v>11010093</v>
          </cell>
          <cell r="AR6126">
            <v>11</v>
          </cell>
          <cell r="AS6126">
            <v>42412</v>
          </cell>
          <cell r="AT6126" t="str">
            <v>IDU-1806-2015 Contratado Mantenimiento Periódico IDU Arterial BRIGADA DE REACCIÓN VIAL -</v>
          </cell>
          <cell r="AV6126" t="str">
            <v>sc</v>
          </cell>
        </row>
        <row r="6127">
          <cell r="AP6127">
            <v>603148</v>
          </cell>
          <cell r="AQ6127">
            <v>11010093</v>
          </cell>
          <cell r="AR6127">
            <v>11</v>
          </cell>
          <cell r="AS6127">
            <v>42412</v>
          </cell>
          <cell r="AT6127" t="str">
            <v>IDU-1806-2015 Contratado Mantenimiento Periódico IDU Arterial BRIGADA DE REACCIÓN VIAL -</v>
          </cell>
          <cell r="AV6127" t="str">
            <v>sc</v>
          </cell>
        </row>
        <row r="6128">
          <cell r="AP6128">
            <v>603150</v>
          </cell>
          <cell r="AQ6128">
            <v>11010093</v>
          </cell>
          <cell r="AR6128">
            <v>11</v>
          </cell>
          <cell r="AS6128">
            <v>42412</v>
          </cell>
          <cell r="AT6128" t="str">
            <v>IDU-1806-2015 Contratado Mantenimiento Periódico IDU Arterial BRIGADA DE REACCIÓN VIAL -</v>
          </cell>
          <cell r="AV6128" t="str">
            <v>sc</v>
          </cell>
        </row>
        <row r="6129">
          <cell r="AP6129">
            <v>603155</v>
          </cell>
          <cell r="AQ6129">
            <v>11010158</v>
          </cell>
          <cell r="AR6129">
            <v>11</v>
          </cell>
          <cell r="AS6129">
            <v>42412</v>
          </cell>
          <cell r="AT6129" t="str">
            <v>IDU-1806-2015 Contratado Mantenimiento Periódico IDU Arterial BRIGADA DE REACCIÓN VIAL -</v>
          </cell>
          <cell r="AV6129" t="str">
            <v>sc</v>
          </cell>
        </row>
        <row r="6130">
          <cell r="AP6130">
            <v>603157</v>
          </cell>
          <cell r="AQ6130">
            <v>11010158</v>
          </cell>
          <cell r="AR6130">
            <v>11</v>
          </cell>
          <cell r="AS6130">
            <v>42667</v>
          </cell>
          <cell r="AT6130" t="str">
            <v>SD Terminado Parcheo UAERMV Arterial SD -</v>
          </cell>
          <cell r="AV6130" t="str">
            <v>sc</v>
          </cell>
        </row>
        <row r="6131">
          <cell r="AP6131">
            <v>603159</v>
          </cell>
          <cell r="AQ6131">
            <v>11010158</v>
          </cell>
          <cell r="AR6131">
            <v>11</v>
          </cell>
          <cell r="AS6131">
            <v>42412</v>
          </cell>
          <cell r="AT6131" t="str">
            <v>IDU-1806-2015 Contratado Mantenimiento Periódico IDU Arterial BRIGADA DE REACCIÓN VIAL -</v>
          </cell>
          <cell r="AV6131" t="str">
            <v>sc</v>
          </cell>
        </row>
        <row r="6132">
          <cell r="AP6132">
            <v>603161</v>
          </cell>
          <cell r="AQ6132">
            <v>11010158</v>
          </cell>
          <cell r="AR6132">
            <v>11</v>
          </cell>
          <cell r="AS6132">
            <v>42412</v>
          </cell>
          <cell r="AT6132" t="str">
            <v>IDU-1806-2015 Contratado Mantenimiento Periódico IDU Arterial BRIGADA DE REACCIÓN VIAL -</v>
          </cell>
          <cell r="AV6132" t="str">
            <v>sc</v>
          </cell>
        </row>
        <row r="6133">
          <cell r="AP6133">
            <v>603166</v>
          </cell>
          <cell r="AQ6133">
            <v>11010180</v>
          </cell>
          <cell r="AR6133">
            <v>11</v>
          </cell>
          <cell r="AS6133">
            <v>42667</v>
          </cell>
          <cell r="AT6133" t="str">
            <v>SD Terminado Parcheo UAERMV Arterial SD -</v>
          </cell>
          <cell r="AV6133" t="str">
            <v>sc</v>
          </cell>
        </row>
        <row r="6134">
          <cell r="AP6134">
            <v>603168</v>
          </cell>
          <cell r="AQ6134">
            <v>11010180</v>
          </cell>
          <cell r="AR6134">
            <v>11</v>
          </cell>
          <cell r="AS6134">
            <v>42412</v>
          </cell>
          <cell r="AT6134" t="str">
            <v>IDU-1806-2015 Contratado Mantenimiento Periódico IDU Arterial BRIGADA DE REACCIÓN VIAL -</v>
          </cell>
          <cell r="AV6134" t="str">
            <v>sc</v>
          </cell>
        </row>
        <row r="6135">
          <cell r="AP6135">
            <v>603170</v>
          </cell>
          <cell r="AQ6135">
            <v>11010180</v>
          </cell>
          <cell r="AR6135">
            <v>11</v>
          </cell>
          <cell r="AS6135">
            <v>42412</v>
          </cell>
          <cell r="AT6135" t="str">
            <v>IDU-1806-2015 Contratado Mantenimiento Periódico IDU Arterial BRIGADA DE REACCIÓN VIAL -</v>
          </cell>
          <cell r="AV6135" t="str">
            <v>sc</v>
          </cell>
        </row>
        <row r="6136">
          <cell r="AP6136">
            <v>603172</v>
          </cell>
          <cell r="AQ6136">
            <v>11010180</v>
          </cell>
          <cell r="AR6136">
            <v>11</v>
          </cell>
          <cell r="AS6136">
            <v>42412</v>
          </cell>
          <cell r="AT6136" t="str">
            <v>IDU-1806-2015 Contratado Mantenimiento Periódico IDU Arterial BRIGADA DE REACCIÓN VIAL -</v>
          </cell>
          <cell r="AV6136" t="str">
            <v>sc</v>
          </cell>
        </row>
        <row r="6137">
          <cell r="AP6137">
            <v>603177</v>
          </cell>
          <cell r="AQ6137">
            <v>11010220</v>
          </cell>
          <cell r="AR6137">
            <v>11</v>
          </cell>
          <cell r="AS6137">
            <v>42723</v>
          </cell>
          <cell r="AT6137" t="str">
            <v>SD Terminado Mantenimiento Periódico UAERMV Arterial SD -</v>
          </cell>
          <cell r="AV6137" t="str">
            <v>sc</v>
          </cell>
        </row>
        <row r="6138">
          <cell r="AP6138">
            <v>603179</v>
          </cell>
          <cell r="AQ6138">
            <v>11010220</v>
          </cell>
          <cell r="AR6138">
            <v>11</v>
          </cell>
          <cell r="AS6138">
            <v>42412</v>
          </cell>
          <cell r="AT6138" t="str">
            <v>IDU-1806-2015 Contratado Mantenimiento Periódico IDU Arterial BRIGADA DE REACCIÓN VIAL -</v>
          </cell>
          <cell r="AV6138" t="str">
            <v>sc</v>
          </cell>
        </row>
        <row r="6139">
          <cell r="AP6139">
            <v>603181</v>
          </cell>
          <cell r="AQ6139">
            <v>11010220</v>
          </cell>
          <cell r="AR6139">
            <v>11</v>
          </cell>
          <cell r="AS6139">
            <v>42412</v>
          </cell>
          <cell r="AT6139" t="str">
            <v>IDU-1806-2015 Contratado Mantenimiento Periódico IDU Arterial BRIGADA DE REACCIÓN VIAL -</v>
          </cell>
          <cell r="AV6139" t="str">
            <v>sc</v>
          </cell>
        </row>
        <row r="6140">
          <cell r="AP6140">
            <v>603183</v>
          </cell>
          <cell r="AQ6140">
            <v>11010220</v>
          </cell>
          <cell r="AR6140">
            <v>11</v>
          </cell>
          <cell r="AS6140">
            <v>42412</v>
          </cell>
          <cell r="AT6140" t="str">
            <v>IDU-1806-2015 Contratado Mantenimiento Periódico IDU Arterial BRIGADA DE REACCIÓN VIAL -</v>
          </cell>
          <cell r="AV6140" t="str">
            <v>sc</v>
          </cell>
        </row>
        <row r="6141">
          <cell r="AP6141">
            <v>603190</v>
          </cell>
          <cell r="AQ6141">
            <v>11010232</v>
          </cell>
          <cell r="AR6141">
            <v>11</v>
          </cell>
          <cell r="AS6141">
            <v>42412</v>
          </cell>
          <cell r="AT6141" t="str">
            <v>IDU-1806-2015 Contratado Mantenimiento Periódico IDU Arterial BRIGADA DE REACCIÓN VIAL -</v>
          </cell>
          <cell r="AV6141" t="str">
            <v>sc</v>
          </cell>
        </row>
        <row r="6142">
          <cell r="AP6142">
            <v>603193</v>
          </cell>
          <cell r="AQ6142">
            <v>11010306</v>
          </cell>
          <cell r="AR6142">
            <v>11</v>
          </cell>
          <cell r="AS6142">
            <v>42412</v>
          </cell>
          <cell r="AT6142" t="str">
            <v>IDU-1806-2015 Contratado Mantenimiento Periódico IDU Arterial BRIGADA DE REACCIÓN VIAL -Calzada4-POLIZA ESTABILIDAD ACTIVA</v>
          </cell>
          <cell r="AV6142" t="str">
            <v>sc</v>
          </cell>
        </row>
        <row r="6143">
          <cell r="AP6143">
            <v>603195</v>
          </cell>
          <cell r="AQ6143">
            <v>11010306</v>
          </cell>
          <cell r="AR6143">
            <v>11</v>
          </cell>
          <cell r="AS6143">
            <v>42412</v>
          </cell>
          <cell r="AT6143" t="str">
            <v>IDU-1806-2015 Contratado Mantenimiento Periódico IDU Arterial BRIGADA DE REACCIÓN VIAL -Calzada4-POLIZA ESTABILIDAD ACTIVA</v>
          </cell>
          <cell r="AV6143" t="str">
            <v>sc</v>
          </cell>
        </row>
        <row r="6144">
          <cell r="AP6144">
            <v>603215</v>
          </cell>
          <cell r="AQ6144">
            <v>11009949</v>
          </cell>
          <cell r="AR6144">
            <v>11</v>
          </cell>
          <cell r="AS6144">
            <v>42667</v>
          </cell>
          <cell r="AT6144" t="str">
            <v>SD Terminado Parcheo UAERMV Arterial SD -</v>
          </cell>
          <cell r="AV6144" t="str">
            <v>sc</v>
          </cell>
        </row>
        <row r="6145">
          <cell r="AP6145">
            <v>603217</v>
          </cell>
          <cell r="AQ6145">
            <v>11009949</v>
          </cell>
          <cell r="AR6145">
            <v>11</v>
          </cell>
          <cell r="AS6145">
            <v>42412</v>
          </cell>
          <cell r="AT6145" t="str">
            <v>IDU-1806-2015 Contratado Mantenimiento Periódico IDU Arterial BRIGADA DE REACCIÓN VIAL -</v>
          </cell>
          <cell r="AV6145" t="str">
            <v>sc</v>
          </cell>
        </row>
        <row r="6146">
          <cell r="AP6146">
            <v>603219</v>
          </cell>
          <cell r="AQ6146">
            <v>11009949</v>
          </cell>
          <cell r="AR6146">
            <v>11</v>
          </cell>
          <cell r="AS6146">
            <v>42412</v>
          </cell>
          <cell r="AT6146" t="str">
            <v>IDU-1806-2015 Contratado Mantenimiento Periódico IDU Arterial BRIGADA DE REACCIÓN VIAL -</v>
          </cell>
          <cell r="AV6146" t="str">
            <v>sc</v>
          </cell>
        </row>
        <row r="6147">
          <cell r="AP6147">
            <v>603224</v>
          </cell>
          <cell r="AQ6147">
            <v>11010034</v>
          </cell>
          <cell r="AR6147">
            <v>11</v>
          </cell>
          <cell r="AS6147">
            <v>42667</v>
          </cell>
          <cell r="AT6147" t="str">
            <v>SD Terminado Parcheo UAERMV Arterial SD -</v>
          </cell>
          <cell r="AV6147" t="str">
            <v>sc</v>
          </cell>
        </row>
        <row r="6148">
          <cell r="AP6148">
            <v>603226</v>
          </cell>
          <cell r="AQ6148">
            <v>11010034</v>
          </cell>
          <cell r="AR6148">
            <v>11</v>
          </cell>
          <cell r="AS6148">
            <v>42412</v>
          </cell>
          <cell r="AT6148" t="str">
            <v>IDU-1806-2015 Contratado Mantenimiento Periódico IDU Arterial BRIGADA DE REACCIÓN VIAL -</v>
          </cell>
          <cell r="AV6148" t="str">
            <v>sc</v>
          </cell>
        </row>
        <row r="6149">
          <cell r="AP6149">
            <v>603228</v>
          </cell>
          <cell r="AQ6149">
            <v>11010034</v>
          </cell>
          <cell r="AR6149">
            <v>11</v>
          </cell>
          <cell r="AS6149">
            <v>42412</v>
          </cell>
          <cell r="AT6149" t="str">
            <v>IDU-1806-2015 Contratado Mantenimiento Periódico IDU Arterial BRIGADA DE REACCIÓN VIAL -</v>
          </cell>
          <cell r="AV6149" t="str">
            <v>sc</v>
          </cell>
        </row>
        <row r="6150">
          <cell r="AP6150">
            <v>603649</v>
          </cell>
          <cell r="AQ6150">
            <v>11010255</v>
          </cell>
          <cell r="AR6150">
            <v>11</v>
          </cell>
          <cell r="AS6150">
            <v>42313</v>
          </cell>
          <cell r="AT6150" t="str">
            <v>IDU-1815-2013 Terminado Acciones de Movilidad IDU Arterial  -</v>
          </cell>
          <cell r="AV6150" t="str">
            <v>sc</v>
          </cell>
        </row>
        <row r="6151">
          <cell r="AP6151">
            <v>603653</v>
          </cell>
          <cell r="AQ6151">
            <v>11010255</v>
          </cell>
          <cell r="AR6151">
            <v>11</v>
          </cell>
          <cell r="AS6151">
            <v>42313</v>
          </cell>
          <cell r="AT6151" t="str">
            <v>IDU-1815-2013 Terminado Acciones de Movilidad IDU Arterial  -</v>
          </cell>
          <cell r="AV6151" t="str">
            <v>sc</v>
          </cell>
        </row>
        <row r="6152">
          <cell r="AP6152">
            <v>603656</v>
          </cell>
          <cell r="AQ6152">
            <v>11010262</v>
          </cell>
          <cell r="AR6152">
            <v>11</v>
          </cell>
          <cell r="AS6152">
            <v>42313</v>
          </cell>
          <cell r="AT6152" t="str">
            <v>IDU-1815-2013 Terminado Acciones de Movilidad IDU Arterial  -</v>
          </cell>
          <cell r="AV6152" t="str">
            <v>sc</v>
          </cell>
        </row>
        <row r="6153">
          <cell r="AP6153">
            <v>603660</v>
          </cell>
          <cell r="AQ6153">
            <v>11010262</v>
          </cell>
          <cell r="AR6153">
            <v>11</v>
          </cell>
          <cell r="AS6153">
            <v>42313</v>
          </cell>
          <cell r="AT6153" t="str">
            <v>IDU-1815-2013 Terminado Acciones de Movilidad IDU Arterial  -</v>
          </cell>
          <cell r="AV6153" t="str">
            <v>sc</v>
          </cell>
        </row>
        <row r="6154">
          <cell r="AP6154">
            <v>603670</v>
          </cell>
          <cell r="AQ6154">
            <v>11010326</v>
          </cell>
          <cell r="AR6154">
            <v>11</v>
          </cell>
          <cell r="AS6154">
            <v>42313</v>
          </cell>
          <cell r="AT6154" t="str">
            <v>IDU-69-2008 Terminado Rehabilitación IDU Arterial  -</v>
          </cell>
          <cell r="AV6154" t="str">
            <v>sc</v>
          </cell>
        </row>
        <row r="6155">
          <cell r="AP6155">
            <v>603677</v>
          </cell>
          <cell r="AQ6155">
            <v>11010352</v>
          </cell>
          <cell r="AR6155">
            <v>11</v>
          </cell>
          <cell r="AS6155">
            <v>42313</v>
          </cell>
          <cell r="AT6155" t="str">
            <v>IDU-69-2008 Terminado Rehabilitación IDU Arterial  -</v>
          </cell>
          <cell r="AV6155" t="str">
            <v>sc</v>
          </cell>
        </row>
        <row r="6156">
          <cell r="AP6156">
            <v>603684</v>
          </cell>
          <cell r="AQ6156">
            <v>11010387</v>
          </cell>
          <cell r="AR6156">
            <v>11</v>
          </cell>
          <cell r="AS6156">
            <v>42313</v>
          </cell>
          <cell r="AT6156" t="str">
            <v>IDU-1815-2013 Terminado Acciones de Movilidad IDU Arterial  -</v>
          </cell>
          <cell r="AV6156" t="str">
            <v>sc</v>
          </cell>
        </row>
        <row r="6157">
          <cell r="AP6157">
            <v>603686</v>
          </cell>
          <cell r="AQ6157">
            <v>11010387</v>
          </cell>
          <cell r="AR6157">
            <v>11</v>
          </cell>
          <cell r="AS6157">
            <v>42313</v>
          </cell>
          <cell r="AT6157" t="str">
            <v>IDU-1815-2013 Terminado Acciones de Movilidad IDU Arterial  -</v>
          </cell>
          <cell r="AV6157" t="str">
            <v>sc</v>
          </cell>
        </row>
        <row r="6158">
          <cell r="AP6158">
            <v>603693</v>
          </cell>
          <cell r="AQ6158">
            <v>50008967</v>
          </cell>
          <cell r="AR6158">
            <v>11</v>
          </cell>
          <cell r="AS6158">
            <v>42313</v>
          </cell>
          <cell r="AT6158" t="str">
            <v>IDU-1815-2013 Terminado Acciones de Movilidad IDU Arterial  -</v>
          </cell>
          <cell r="AV6158" t="str">
            <v>sc</v>
          </cell>
        </row>
        <row r="6159">
          <cell r="AP6159">
            <v>603698</v>
          </cell>
          <cell r="AQ6159">
            <v>11010415</v>
          </cell>
          <cell r="AR6159">
            <v>11</v>
          </cell>
          <cell r="AS6159">
            <v>42313</v>
          </cell>
          <cell r="AT6159" t="str">
            <v>IDU-1815-2013 Terminado Acciones de Movilidad IDU Arterial  -Calzada2-POLIZA ESTABILIDAD ACTIVA</v>
          </cell>
          <cell r="AV6159" t="str">
            <v>sc</v>
          </cell>
        </row>
        <row r="6160">
          <cell r="AP6160">
            <v>603700</v>
          </cell>
          <cell r="AQ6160">
            <v>11010415</v>
          </cell>
          <cell r="AR6160">
            <v>11</v>
          </cell>
          <cell r="AS6160">
            <v>42313</v>
          </cell>
          <cell r="AT6160" t="str">
            <v>IDU-1815-2013 Terminado Acciones de Movilidad IDU Arterial  -Calzada2-POLIZA ESTABILIDAD ACTIVA</v>
          </cell>
          <cell r="AV6160" t="str">
            <v>sc</v>
          </cell>
        </row>
        <row r="6161">
          <cell r="AP6161">
            <v>603705</v>
          </cell>
          <cell r="AQ6161">
            <v>11010432</v>
          </cell>
          <cell r="AR6161">
            <v>11</v>
          </cell>
          <cell r="AS6161">
            <v>42313</v>
          </cell>
          <cell r="AT6161" t="str">
            <v>IDU-1815-2013 Terminado Acciones de Movilidad IDU Arterial  -Calzada2-POLIZA ESTABILIDAD ACTIVA</v>
          </cell>
          <cell r="AV6161" t="str">
            <v>sc</v>
          </cell>
        </row>
        <row r="6162">
          <cell r="AP6162">
            <v>603707</v>
          </cell>
          <cell r="AQ6162">
            <v>11010432</v>
          </cell>
          <cell r="AR6162">
            <v>11</v>
          </cell>
          <cell r="AS6162">
            <v>42313</v>
          </cell>
          <cell r="AT6162" t="str">
            <v>IDU-1815-2013 Terminado Acciones de Movilidad IDU Arterial  -Calzada2-POLIZA ESTABILIDAD ACTIVA</v>
          </cell>
          <cell r="AV6162" t="str">
            <v>sc</v>
          </cell>
        </row>
        <row r="6163">
          <cell r="AP6163">
            <v>603714</v>
          </cell>
          <cell r="AQ6163">
            <v>11010440</v>
          </cell>
          <cell r="AR6163">
            <v>11</v>
          </cell>
          <cell r="AS6163">
            <v>42313</v>
          </cell>
          <cell r="AT6163" t="str">
            <v>IDU-1815-2013 Terminado Acciones de Movilidad IDU Arterial  -Calzada2-POLIZA ESTABILIDAD ACTIVA</v>
          </cell>
          <cell r="AV6163" t="str">
            <v>sc</v>
          </cell>
        </row>
        <row r="6164">
          <cell r="AP6164">
            <v>603719</v>
          </cell>
          <cell r="AQ6164">
            <v>11011910</v>
          </cell>
          <cell r="AR6164">
            <v>11</v>
          </cell>
          <cell r="AS6164">
            <v>42313</v>
          </cell>
          <cell r="AT6164" t="str">
            <v>IDU-1815-2013 Terminado Acciones de Movilidad IDU Arterial  -</v>
          </cell>
          <cell r="AV6164" t="str">
            <v>sc</v>
          </cell>
        </row>
        <row r="6165">
          <cell r="AP6165">
            <v>603992</v>
          </cell>
          <cell r="AQ6165">
            <v>11010283</v>
          </cell>
          <cell r="AR6165">
            <v>11</v>
          </cell>
          <cell r="AS6165">
            <v>42313</v>
          </cell>
          <cell r="AT6165" t="str">
            <v>IDU-1815-2013 Terminado Acciones de Movilidad IDU Arterial  -</v>
          </cell>
          <cell r="AV6165" t="str">
            <v>sc</v>
          </cell>
        </row>
        <row r="6166">
          <cell r="AP6166">
            <v>603996</v>
          </cell>
          <cell r="AQ6166">
            <v>11010283</v>
          </cell>
          <cell r="AR6166">
            <v>11</v>
          </cell>
          <cell r="AS6166">
            <v>42313</v>
          </cell>
          <cell r="AT6166" t="str">
            <v>IDU-1815-2013 Terminado Acciones de Movilidad IDU Arterial  -</v>
          </cell>
          <cell r="AV6166" t="str">
            <v>sc</v>
          </cell>
        </row>
        <row r="6167">
          <cell r="AP6167">
            <v>603999</v>
          </cell>
          <cell r="AQ6167">
            <v>11010285</v>
          </cell>
          <cell r="AR6167">
            <v>11</v>
          </cell>
          <cell r="AS6167">
            <v>42313</v>
          </cell>
          <cell r="AT6167" t="str">
            <v>IDU-1815-2013 Terminado Acciones de Movilidad IDU Arterial  -</v>
          </cell>
          <cell r="AV6167" t="str">
            <v>sc</v>
          </cell>
        </row>
        <row r="6168">
          <cell r="AP6168">
            <v>604003</v>
          </cell>
          <cell r="AQ6168">
            <v>11010285</v>
          </cell>
          <cell r="AR6168">
            <v>11</v>
          </cell>
          <cell r="AS6168">
            <v>42313</v>
          </cell>
          <cell r="AT6168" t="str">
            <v>IDU-1815-2013 Terminado Acciones de Movilidad IDU Arterial  -</v>
          </cell>
          <cell r="AV6168" t="str">
            <v>sc</v>
          </cell>
        </row>
        <row r="6169">
          <cell r="AP6169">
            <v>604006</v>
          </cell>
          <cell r="AQ6169">
            <v>11010290</v>
          </cell>
          <cell r="AR6169">
            <v>11</v>
          </cell>
          <cell r="AS6169">
            <v>42313</v>
          </cell>
          <cell r="AT6169" t="str">
            <v>IDU-1815-2013 Terminado Acciones de Movilidad IDU Arterial  -</v>
          </cell>
          <cell r="AV6169" t="str">
            <v>sc</v>
          </cell>
        </row>
        <row r="6170">
          <cell r="AP6170">
            <v>604010</v>
          </cell>
          <cell r="AQ6170">
            <v>11010290</v>
          </cell>
          <cell r="AR6170">
            <v>11</v>
          </cell>
          <cell r="AS6170">
            <v>42313</v>
          </cell>
          <cell r="AT6170" t="str">
            <v>IDU-1815-2013 Terminado Acciones de Movilidad IDU Arterial  -</v>
          </cell>
          <cell r="AV6170" t="str">
            <v>sc</v>
          </cell>
        </row>
        <row r="6171">
          <cell r="AP6171">
            <v>604013</v>
          </cell>
          <cell r="AQ6171">
            <v>11010304</v>
          </cell>
          <cell r="AR6171">
            <v>11</v>
          </cell>
          <cell r="AS6171">
            <v>42313</v>
          </cell>
          <cell r="AT6171" t="str">
            <v>IDU-1815-2013 Terminado Acciones de Movilidad IDU Arterial  -</v>
          </cell>
          <cell r="AV6171" t="str">
            <v>sc</v>
          </cell>
        </row>
        <row r="6172">
          <cell r="AP6172">
            <v>604017</v>
          </cell>
          <cell r="AQ6172">
            <v>11010304</v>
          </cell>
          <cell r="AR6172">
            <v>11</v>
          </cell>
          <cell r="AS6172">
            <v>42313</v>
          </cell>
          <cell r="AT6172" t="str">
            <v>IDU-69-2008 Terminado Mantenimiento Periódico IDU Arterial  -</v>
          </cell>
          <cell r="AV6172" t="str">
            <v>sc</v>
          </cell>
        </row>
        <row r="6173">
          <cell r="AP6173">
            <v>604020</v>
          </cell>
          <cell r="AQ6173">
            <v>11010305</v>
          </cell>
          <cell r="AR6173">
            <v>11</v>
          </cell>
          <cell r="AS6173">
            <v>42313</v>
          </cell>
          <cell r="AT6173" t="str">
            <v>IDU-69-2008 Terminado Mantenimiento Periódico IDU Arterial  -</v>
          </cell>
          <cell r="AV6173" t="str">
            <v>sc</v>
          </cell>
        </row>
        <row r="6174">
          <cell r="AP6174">
            <v>604024</v>
          </cell>
          <cell r="AQ6174">
            <v>11010305</v>
          </cell>
          <cell r="AR6174">
            <v>11</v>
          </cell>
          <cell r="AS6174">
            <v>42313</v>
          </cell>
          <cell r="AT6174" t="str">
            <v>IDU-1815-2013 Terminado Acciones de Movilidad IDU Arterial  -</v>
          </cell>
          <cell r="AV6174" t="str">
            <v>sc</v>
          </cell>
        </row>
        <row r="6175">
          <cell r="AP6175">
            <v>604423</v>
          </cell>
          <cell r="AQ6175">
            <v>11003458</v>
          </cell>
          <cell r="AR6175">
            <v>11</v>
          </cell>
          <cell r="AT6175" t="str">
            <v>SD Terminado Construcción FDL SUBA Circuito Movilidad  Reporte servidor de mapas agosto 2015-</v>
          </cell>
          <cell r="AV6175" t="str">
            <v>sc</v>
          </cell>
        </row>
        <row r="6176">
          <cell r="AP6176">
            <v>606606</v>
          </cell>
          <cell r="AQ6176">
            <v>11003643</v>
          </cell>
          <cell r="AR6176">
            <v>11</v>
          </cell>
          <cell r="AS6176">
            <v>42731</v>
          </cell>
          <cell r="AT6176" t="str">
            <v>SD Reservado Mantenimiento Rutinario IDU Circuito Movilidad EJECUCION SITP 2016 -</v>
          </cell>
          <cell r="AV6176" t="str">
            <v>sc</v>
          </cell>
        </row>
        <row r="6177">
          <cell r="AP6177">
            <v>607318</v>
          </cell>
          <cell r="AQ6177">
            <v>11013203</v>
          </cell>
          <cell r="AR6177">
            <v>11</v>
          </cell>
          <cell r="AS6177">
            <v>41837</v>
          </cell>
          <cell r="AT6177" t="str">
            <v>031-2012 Terminado Rehabilitación FDL SUBA Local Mejoremos Integralmente Nuestros Barrio  -</v>
          </cell>
          <cell r="AV6177" t="str">
            <v>sc</v>
          </cell>
        </row>
        <row r="6178">
          <cell r="AP6178">
            <v>607327</v>
          </cell>
          <cell r="AQ6178">
            <v>11013206</v>
          </cell>
          <cell r="AR6178">
            <v>11</v>
          </cell>
          <cell r="AS6178">
            <v>42313</v>
          </cell>
          <cell r="AT6178" t="str">
            <v>IDU-1680-2014 Terminado Mantenimiento Periódico IDU Circuito Movilidad  -</v>
          </cell>
          <cell r="AV6178" t="str">
            <v>sc</v>
          </cell>
        </row>
        <row r="6179">
          <cell r="AP6179">
            <v>800273</v>
          </cell>
          <cell r="AQ6179">
            <v>50007697</v>
          </cell>
          <cell r="AR6179">
            <v>11</v>
          </cell>
          <cell r="AS6179">
            <v>42313</v>
          </cell>
          <cell r="AT6179" t="str">
            <v>IDU-1680-2014 Terminado Mantenimiento Rutinario IDU Arterial  -</v>
          </cell>
          <cell r="AV6179" t="str">
            <v>sc</v>
          </cell>
        </row>
        <row r="6180">
          <cell r="AP6180">
            <v>902346</v>
          </cell>
          <cell r="AQ6180">
            <v>11012418</v>
          </cell>
          <cell r="AR6180">
            <v>11</v>
          </cell>
          <cell r="AS6180">
            <v>41834</v>
          </cell>
          <cell r="AT6180" t="str">
            <v>COP-155-2013 Reservado Rehabilitación FDL SUBA Local  Intervenido no reservado en el IDU-</v>
          </cell>
          <cell r="AV6180" t="str">
            <v>sc</v>
          </cell>
        </row>
        <row r="6181">
          <cell r="AP6181">
            <v>902441</v>
          </cell>
          <cell r="AQ6181">
            <v>11010110</v>
          </cell>
          <cell r="AR6181">
            <v>11</v>
          </cell>
          <cell r="AS6181">
            <v>42313</v>
          </cell>
          <cell r="AT6181" t="str">
            <v>IDU-1680-2014 Terminado Mantenimiento Rutinario IDU Arterial  -</v>
          </cell>
          <cell r="AV6181" t="str">
            <v>sc</v>
          </cell>
        </row>
        <row r="6182">
          <cell r="AP6182">
            <v>902450</v>
          </cell>
          <cell r="AQ6182">
            <v>11010256</v>
          </cell>
          <cell r="AR6182">
            <v>11</v>
          </cell>
          <cell r="AS6182">
            <v>42313</v>
          </cell>
          <cell r="AT6182" t="str">
            <v>IDU-1680-2014 Terminado Mantenimiento Rutinario IDU Arterial  -</v>
          </cell>
          <cell r="AV6182" t="str">
            <v>sc</v>
          </cell>
        </row>
        <row r="6183">
          <cell r="AP6183">
            <v>902452</v>
          </cell>
          <cell r="AQ6183">
            <v>11010256</v>
          </cell>
          <cell r="AR6183">
            <v>11</v>
          </cell>
          <cell r="AS6183">
            <v>42313</v>
          </cell>
          <cell r="AT6183" t="str">
            <v>IDU-1680-2014 Terminado Mantenimiento Rutinario IDU Arterial  -</v>
          </cell>
          <cell r="AV6183" t="str">
            <v>sc</v>
          </cell>
        </row>
        <row r="6184">
          <cell r="AP6184">
            <v>902476</v>
          </cell>
          <cell r="AQ6184">
            <v>11012964</v>
          </cell>
          <cell r="AR6184">
            <v>11</v>
          </cell>
          <cell r="AS6184">
            <v>42313</v>
          </cell>
          <cell r="AT6184" t="str">
            <v>IDU-69-2008 Terminado Acciones de Movilidad IDU Circuito Movilidad  -</v>
          </cell>
          <cell r="AV6184" t="str">
            <v>sc</v>
          </cell>
        </row>
        <row r="6185">
          <cell r="AP6185">
            <v>902480</v>
          </cell>
          <cell r="AQ6185">
            <v>11013220</v>
          </cell>
          <cell r="AR6185">
            <v>11</v>
          </cell>
          <cell r="AS6185">
            <v>42585</v>
          </cell>
          <cell r="AT6185" t="str">
            <v>SD En Ejecución Rehabilitación FDL SUBA Circuito Movilidad SD Reporte Ejecución FDLS Agosto 2016 por servidor-</v>
          </cell>
          <cell r="AV6185" t="str">
            <v xml:space="preserve">SITP - REHABILITACION FDL </v>
          </cell>
        </row>
        <row r="6186">
          <cell r="AP6186">
            <v>903057</v>
          </cell>
          <cell r="AQ6186">
            <v>11009345</v>
          </cell>
          <cell r="AR6186">
            <v>11</v>
          </cell>
          <cell r="AS6186">
            <v>42313</v>
          </cell>
          <cell r="AT6186" t="str">
            <v>IDU-69-2008 Terminado Acciones de Movilidad IDU Arterial  -</v>
          </cell>
          <cell r="AV6186" t="str">
            <v>sc</v>
          </cell>
        </row>
        <row r="6187">
          <cell r="AP6187">
            <v>903063</v>
          </cell>
          <cell r="AQ6187">
            <v>11009356</v>
          </cell>
          <cell r="AR6187">
            <v>11</v>
          </cell>
          <cell r="AS6187">
            <v>42313</v>
          </cell>
          <cell r="AT6187" t="str">
            <v>IDU-1815-2013 Terminado Acciones de Movilidad IDU Arterial  -</v>
          </cell>
          <cell r="AV6187" t="str">
            <v>sc</v>
          </cell>
        </row>
        <row r="6188">
          <cell r="AP6188">
            <v>903069</v>
          </cell>
          <cell r="AQ6188">
            <v>11009386</v>
          </cell>
          <cell r="AR6188">
            <v>11</v>
          </cell>
          <cell r="AS6188">
            <v>42313</v>
          </cell>
          <cell r="AT6188" t="str">
            <v>IDU-69-2008 Terminado Acciones de Movilidad IDU Arterial  -</v>
          </cell>
          <cell r="AV6188" t="str">
            <v>sc</v>
          </cell>
        </row>
        <row r="6189">
          <cell r="AP6189">
            <v>903206</v>
          </cell>
          <cell r="AQ6189">
            <v>11012506</v>
          </cell>
          <cell r="AR6189">
            <v>11</v>
          </cell>
          <cell r="AS6189">
            <v>42313</v>
          </cell>
          <cell r="AT6189" t="str">
            <v>IDU-55-2012 Terminado Acciones de Movilidad IDU Arterial  -</v>
          </cell>
          <cell r="AV6189" t="str">
            <v>sc</v>
          </cell>
        </row>
        <row r="6190">
          <cell r="AP6190">
            <v>903209</v>
          </cell>
          <cell r="AQ6190">
            <v>30000868</v>
          </cell>
          <cell r="AR6190">
            <v>11</v>
          </cell>
          <cell r="AS6190">
            <v>42313</v>
          </cell>
          <cell r="AT6190" t="str">
            <v>IDU-55-2012 Terminado Acciones de Movilidad IDU Arterial  -</v>
          </cell>
          <cell r="AV6190" t="str">
            <v>sc</v>
          </cell>
        </row>
        <row r="6191">
          <cell r="AP6191">
            <v>903215</v>
          </cell>
          <cell r="AQ6191">
            <v>30001410</v>
          </cell>
          <cell r="AR6191">
            <v>11</v>
          </cell>
          <cell r="AS6191">
            <v>42342</v>
          </cell>
          <cell r="AT6191" t="str">
            <v>IDU-32-2011 Terminado Construcción IDU Circuito Movilidad  -</v>
          </cell>
          <cell r="AV6191" t="str">
            <v>sc</v>
          </cell>
        </row>
        <row r="6192">
          <cell r="AP6192">
            <v>903355</v>
          </cell>
          <cell r="AQ6192">
            <v>30001714</v>
          </cell>
          <cell r="AR6192">
            <v>11</v>
          </cell>
          <cell r="AS6192">
            <v>42550</v>
          </cell>
          <cell r="AT6192" t="str">
            <v>SD Terminado Parcheo UAERMV Arterial SD DECRETO 064/2015-Anden 1-9-POLIZA ESTABILIDAD ACTIVA</v>
          </cell>
          <cell r="AV6192" t="str">
            <v>sc</v>
          </cell>
        </row>
        <row r="6193">
          <cell r="AP6193">
            <v>2506261</v>
          </cell>
          <cell r="AQ6193">
            <v>11010034</v>
          </cell>
          <cell r="AR6193">
            <v>11</v>
          </cell>
          <cell r="AS6193">
            <v>42412</v>
          </cell>
          <cell r="AT6193" t="str">
            <v>IDU-1806-2015 Contratado Mantenimiento Periódico IDU Arterial BRIGADA DE REACCIÓN VIAL -</v>
          </cell>
          <cell r="AV6193" t="str">
            <v>sc</v>
          </cell>
        </row>
        <row r="6194">
          <cell r="AP6194">
            <v>2506263</v>
          </cell>
          <cell r="AQ6194">
            <v>11010232</v>
          </cell>
          <cell r="AR6194">
            <v>11</v>
          </cell>
          <cell r="AS6194">
            <v>42412</v>
          </cell>
          <cell r="AT6194" t="str">
            <v>IDU-1806-2015 Contratado Mantenimiento Periódico IDU Arterial BRIGADA DE REACCIÓN VIAL -</v>
          </cell>
          <cell r="AV6194" t="str">
            <v>sc</v>
          </cell>
        </row>
        <row r="6195">
          <cell r="AP6195">
            <v>2506264</v>
          </cell>
          <cell r="AQ6195">
            <v>11010232</v>
          </cell>
          <cell r="AR6195">
            <v>11</v>
          </cell>
          <cell r="AS6195">
            <v>42412</v>
          </cell>
          <cell r="AT6195" t="str">
            <v>IDU-1806-2015 Contratado Mantenimiento Periódico IDU Arterial BRIGADA DE REACCIÓN VIAL -</v>
          </cell>
          <cell r="AV6195" t="str">
            <v>sc</v>
          </cell>
        </row>
        <row r="6196">
          <cell r="AP6196">
            <v>2517863</v>
          </cell>
          <cell r="AQ6196">
            <v>11012175</v>
          </cell>
          <cell r="AR6196">
            <v>11</v>
          </cell>
          <cell r="AS6196">
            <v>42412</v>
          </cell>
          <cell r="AT6196" t="str">
            <v>IDU-1806-2015 Contratado Mantenimiento Periódico IDU Arterial BRIGADA DE REACCIÓN VIAL -</v>
          </cell>
          <cell r="AV6196" t="str">
            <v>sc</v>
          </cell>
        </row>
        <row r="6197">
          <cell r="AP6197">
            <v>2517865</v>
          </cell>
          <cell r="AQ6197">
            <v>11012175</v>
          </cell>
          <cell r="AR6197">
            <v>11</v>
          </cell>
          <cell r="AS6197">
            <v>42412</v>
          </cell>
          <cell r="AT6197" t="str">
            <v>IDU-1806-2015 Contratado Mantenimiento Periódico IDU Arterial BRIGADA DE REACCIÓN VIAL -</v>
          </cell>
          <cell r="AV6197" t="str">
            <v>sc</v>
          </cell>
        </row>
        <row r="6198">
          <cell r="AP6198">
            <v>24120318</v>
          </cell>
          <cell r="AQ6198">
            <v>11000479</v>
          </cell>
          <cell r="AR6198">
            <v>11</v>
          </cell>
          <cell r="AS6198">
            <v>42661</v>
          </cell>
          <cell r="AT6198" t="str">
            <v>SD Terminado Mantenimiento Periódico UAERMV Arterial SD Aclaración reporte ejecución mayo 2016-</v>
          </cell>
          <cell r="AV6198" t="str">
            <v>sc</v>
          </cell>
        </row>
        <row r="6199">
          <cell r="AP6199">
            <v>24120320</v>
          </cell>
          <cell r="AQ6199">
            <v>11000757</v>
          </cell>
          <cell r="AR6199">
            <v>11</v>
          </cell>
          <cell r="AS6199">
            <v>41047</v>
          </cell>
          <cell r="AT6199" t="str">
            <v>CONV-009-2011 Terminado Mantenimiento Periódico UAERMV Arterial  -</v>
          </cell>
          <cell r="AV6199" t="str">
            <v>sc</v>
          </cell>
        </row>
        <row r="6200">
          <cell r="AP6200">
            <v>24120321</v>
          </cell>
          <cell r="AQ6200">
            <v>11001000</v>
          </cell>
          <cell r="AR6200">
            <v>11</v>
          </cell>
          <cell r="AS6200">
            <v>41149</v>
          </cell>
          <cell r="AT6200" t="str">
            <v>CONV-009-2011 Terminado Mantenimiento Periódico UAERMV Arterial  -</v>
          </cell>
          <cell r="AV6200" t="str">
            <v>sc</v>
          </cell>
        </row>
        <row r="6201">
          <cell r="AP6201">
            <v>24120322</v>
          </cell>
          <cell r="AQ6201">
            <v>11001182</v>
          </cell>
          <cell r="AR6201">
            <v>11</v>
          </cell>
          <cell r="AS6201">
            <v>40956</v>
          </cell>
          <cell r="AT6201" t="str">
            <v>CONV-009-2011 Terminado Mantenimiento Periódico UAERMV Arterial  -</v>
          </cell>
          <cell r="AV6201" t="str">
            <v>sc</v>
          </cell>
        </row>
        <row r="6202">
          <cell r="AP6202">
            <v>24120325</v>
          </cell>
          <cell r="AQ6202">
            <v>11001427</v>
          </cell>
          <cell r="AR6202">
            <v>11</v>
          </cell>
          <cell r="AS6202">
            <v>40956</v>
          </cell>
          <cell r="AT6202" t="str">
            <v>CONV-016-2010 Terminado Mantenimiento Periódico UAERMV Arterial  -</v>
          </cell>
          <cell r="AV6202" t="str">
            <v>sc</v>
          </cell>
        </row>
        <row r="6203">
          <cell r="AP6203">
            <v>24120329</v>
          </cell>
          <cell r="AQ6203">
            <v>11001503</v>
          </cell>
          <cell r="AR6203">
            <v>11</v>
          </cell>
          <cell r="AS6203">
            <v>42667</v>
          </cell>
          <cell r="AT6203" t="str">
            <v>SD Terminado Mantenimiento Periódico UAERMV Arterial SD Intervenida 01/11/2011 Reporte depuración ejecución UMV-</v>
          </cell>
          <cell r="AV6203" t="str">
            <v>sc</v>
          </cell>
        </row>
        <row r="6204">
          <cell r="AP6204">
            <v>24120330</v>
          </cell>
          <cell r="AQ6204">
            <v>11001503</v>
          </cell>
          <cell r="AR6204">
            <v>11</v>
          </cell>
          <cell r="AS6204">
            <v>42667</v>
          </cell>
          <cell r="AT6204" t="str">
            <v>SD Terminado Mantenimiento Periódico UAERMV Arterial SD Intervenida 01/11/2011 Reporte depuración ejecución UMV-</v>
          </cell>
          <cell r="AV6204" t="str">
            <v>sc</v>
          </cell>
        </row>
        <row r="6205">
          <cell r="AP6205">
            <v>24120332</v>
          </cell>
          <cell r="AQ6205">
            <v>11001568</v>
          </cell>
          <cell r="AR6205">
            <v>11</v>
          </cell>
          <cell r="AS6205">
            <v>42667</v>
          </cell>
          <cell r="AT6205" t="str">
            <v>SD Terminado Mantenimiento Periódico UAERMV Arterial SD Intervenida 17/05/2016 Reporte depuración ejecución UMV-</v>
          </cell>
          <cell r="AV6205" t="str">
            <v>sc</v>
          </cell>
        </row>
        <row r="6206">
          <cell r="AP6206">
            <v>24120333</v>
          </cell>
          <cell r="AQ6206">
            <v>11001589</v>
          </cell>
          <cell r="AR6206">
            <v>11</v>
          </cell>
          <cell r="AS6206">
            <v>41096</v>
          </cell>
          <cell r="AT6206" t="str">
            <v>CONV-009-2011 Terminado Mantenimiento Periódico UAERMV Arterial  -</v>
          </cell>
          <cell r="AV6206" t="str">
            <v>sc</v>
          </cell>
        </row>
        <row r="6207">
          <cell r="AP6207">
            <v>24120335</v>
          </cell>
          <cell r="AQ6207">
            <v>11001738</v>
          </cell>
          <cell r="AR6207">
            <v>11</v>
          </cell>
          <cell r="AS6207">
            <v>42667</v>
          </cell>
          <cell r="AT6207" t="str">
            <v>SD Terminado Mantenimiento Periódico UAERMV Arterial SD Intervenida 21/05/2016 Reporte depuración ejecución UMV-</v>
          </cell>
          <cell r="AV6207" t="str">
            <v>sc</v>
          </cell>
        </row>
        <row r="6208">
          <cell r="AP6208">
            <v>24120336</v>
          </cell>
          <cell r="AQ6208">
            <v>11001738</v>
          </cell>
          <cell r="AR6208">
            <v>11</v>
          </cell>
          <cell r="AS6208">
            <v>42667</v>
          </cell>
          <cell r="AT6208" t="str">
            <v>SD Terminado Mantenimiento Periódico UAERMV Arterial SD Intervenida 21/05/2016 Reporte depuración ejecución UMV-</v>
          </cell>
          <cell r="AV6208" t="str">
            <v>sc</v>
          </cell>
        </row>
        <row r="6209">
          <cell r="AP6209">
            <v>24120337</v>
          </cell>
          <cell r="AQ6209">
            <v>11001783</v>
          </cell>
          <cell r="AR6209">
            <v>11</v>
          </cell>
          <cell r="AS6209">
            <v>42611</v>
          </cell>
          <cell r="AT6209" t="str">
            <v>SD Terminado Mantenimiento Periódico UAERMV Arterial  -Anden 1-9-POLIZA ESTABILIDAD ACTIVA</v>
          </cell>
          <cell r="AV6209" t="str">
            <v>sc</v>
          </cell>
        </row>
        <row r="6210">
          <cell r="AP6210">
            <v>24120339</v>
          </cell>
          <cell r="AQ6210">
            <v>11002064</v>
          </cell>
          <cell r="AR6210">
            <v>11</v>
          </cell>
          <cell r="AS6210">
            <v>40864</v>
          </cell>
          <cell r="AT6210" t="str">
            <v>UMV-189-2009 Terminado Mantenimiento Periódico UAERMV Arterial  -Anden 1-5 Calzada 2-4-POLIZA ESTABILIDAD ACTIVA</v>
          </cell>
          <cell r="AV6210" t="str">
            <v>sc</v>
          </cell>
        </row>
        <row r="6211">
          <cell r="AP6211">
            <v>24120340</v>
          </cell>
          <cell r="AQ6211">
            <v>11003702</v>
          </cell>
          <cell r="AR6211">
            <v>11</v>
          </cell>
          <cell r="AS6211">
            <v>42313</v>
          </cell>
          <cell r="AT6211" t="str">
            <v>IDU-1680-2014 Terminado Mantenimiento Rutinario IDU Arterial  -</v>
          </cell>
          <cell r="AV6211" t="str">
            <v>sc</v>
          </cell>
        </row>
        <row r="6212">
          <cell r="AP6212">
            <v>24120341</v>
          </cell>
          <cell r="AQ6212">
            <v>11003702</v>
          </cell>
          <cell r="AR6212">
            <v>11</v>
          </cell>
          <cell r="AS6212">
            <v>42313</v>
          </cell>
          <cell r="AT6212" t="str">
            <v>IDU-1680-2014 Terminado Mantenimiento Rutinario IDU Arterial  -</v>
          </cell>
          <cell r="AV6212" t="str">
            <v>sc</v>
          </cell>
        </row>
        <row r="6213">
          <cell r="AP6213">
            <v>24120342</v>
          </cell>
          <cell r="AQ6213">
            <v>11004373</v>
          </cell>
          <cell r="AR6213">
            <v>11</v>
          </cell>
          <cell r="AS6213">
            <v>42313</v>
          </cell>
          <cell r="AT6213" t="str">
            <v>IDU-1680-2014 Terminado Mantenimiento Rutinario IDU Arterial  -</v>
          </cell>
          <cell r="AV6213" t="str">
            <v>sc</v>
          </cell>
        </row>
        <row r="6214">
          <cell r="AP6214">
            <v>24120343</v>
          </cell>
          <cell r="AQ6214">
            <v>11004373</v>
          </cell>
          <cell r="AR6214">
            <v>11</v>
          </cell>
          <cell r="AS6214">
            <v>42313</v>
          </cell>
          <cell r="AT6214" t="str">
            <v>IDU-1680-2014 Terminado Mantenimiento Rutinario IDU Arterial  -</v>
          </cell>
          <cell r="AV6214" t="str">
            <v>sc</v>
          </cell>
        </row>
        <row r="6215">
          <cell r="AP6215">
            <v>24120344</v>
          </cell>
          <cell r="AQ6215">
            <v>11004466</v>
          </cell>
          <cell r="AR6215">
            <v>11</v>
          </cell>
          <cell r="AS6215">
            <v>42313</v>
          </cell>
          <cell r="AT6215" t="str">
            <v>IDU-1680-2014 Terminado Mantenimiento Rutinario IDU Arterial  -</v>
          </cell>
          <cell r="AV6215" t="str">
            <v>sc</v>
          </cell>
        </row>
        <row r="6216">
          <cell r="AP6216">
            <v>24120345</v>
          </cell>
          <cell r="AQ6216">
            <v>11004466</v>
          </cell>
          <cell r="AR6216">
            <v>11</v>
          </cell>
          <cell r="AS6216">
            <v>42313</v>
          </cell>
          <cell r="AT6216" t="str">
            <v>IDU-1680-2014 Terminado Mantenimiento Rutinario IDU Arterial  -</v>
          </cell>
          <cell r="AV6216" t="str">
            <v>sc</v>
          </cell>
        </row>
        <row r="6217">
          <cell r="AP6217">
            <v>24120350</v>
          </cell>
          <cell r="AQ6217">
            <v>11004798</v>
          </cell>
          <cell r="AR6217">
            <v>11</v>
          </cell>
          <cell r="AS6217">
            <v>42313</v>
          </cell>
          <cell r="AT6217" t="str">
            <v>IDU-1680-2014 Terminado Mantenimiento Rutinario IDU Arterial  -</v>
          </cell>
          <cell r="AV6217" t="str">
            <v>sc</v>
          </cell>
        </row>
        <row r="6218">
          <cell r="AP6218">
            <v>24120351</v>
          </cell>
          <cell r="AQ6218">
            <v>11004798</v>
          </cell>
          <cell r="AR6218">
            <v>11</v>
          </cell>
          <cell r="AS6218">
            <v>42313</v>
          </cell>
          <cell r="AT6218" t="str">
            <v>IDU-1680-2014 Terminado Mantenimiento Rutinario IDU Arterial  -</v>
          </cell>
          <cell r="AV6218" t="str">
            <v>sc</v>
          </cell>
        </row>
        <row r="6219">
          <cell r="AP6219">
            <v>24120352</v>
          </cell>
          <cell r="AQ6219">
            <v>11004938</v>
          </cell>
          <cell r="AR6219">
            <v>11</v>
          </cell>
          <cell r="AS6219">
            <v>42313</v>
          </cell>
          <cell r="AT6219" t="str">
            <v>IDU-1680-2014 Terminado Mantenimiento Rutinario IDU Arterial  -</v>
          </cell>
          <cell r="AV6219" t="str">
            <v>sc</v>
          </cell>
        </row>
        <row r="6220">
          <cell r="AP6220">
            <v>24120353</v>
          </cell>
          <cell r="AQ6220">
            <v>11004938</v>
          </cell>
          <cell r="AR6220">
            <v>11</v>
          </cell>
          <cell r="AS6220">
            <v>42313</v>
          </cell>
          <cell r="AT6220" t="str">
            <v>IDU-1680-2014 Terminado Mantenimiento Rutinario IDU Arterial  -</v>
          </cell>
          <cell r="AV6220" t="str">
            <v>sc</v>
          </cell>
        </row>
        <row r="6221">
          <cell r="AP6221">
            <v>24120354</v>
          </cell>
          <cell r="AQ6221">
            <v>11005527</v>
          </cell>
          <cell r="AR6221">
            <v>11</v>
          </cell>
          <cell r="AS6221">
            <v>42313</v>
          </cell>
          <cell r="AT6221" t="str">
            <v>IDU-1680-2014 Terminado Mantenimiento Rutinario IDU Arterial  -</v>
          </cell>
          <cell r="AV6221" t="str">
            <v>sc</v>
          </cell>
        </row>
        <row r="6222">
          <cell r="AP6222">
            <v>24120355</v>
          </cell>
          <cell r="AQ6222">
            <v>11005573</v>
          </cell>
          <cell r="AR6222">
            <v>11</v>
          </cell>
          <cell r="AS6222">
            <v>42313</v>
          </cell>
          <cell r="AT6222" t="str">
            <v>IDU-1680-2014 Terminado Mantenimiento Rutinario IDU Arterial  -</v>
          </cell>
          <cell r="AV6222" t="str">
            <v>sc</v>
          </cell>
        </row>
        <row r="6223">
          <cell r="AP6223">
            <v>24120356</v>
          </cell>
          <cell r="AQ6223">
            <v>11005573</v>
          </cell>
          <cell r="AR6223">
            <v>11</v>
          </cell>
          <cell r="AS6223">
            <v>42313</v>
          </cell>
          <cell r="AT6223" t="str">
            <v>IDU-1680-2014 Terminado Mantenimiento Rutinario IDU Arterial  -</v>
          </cell>
          <cell r="AV6223" t="str">
            <v>sc</v>
          </cell>
        </row>
        <row r="6224">
          <cell r="AP6224">
            <v>24120357</v>
          </cell>
          <cell r="AQ6224">
            <v>11005610</v>
          </cell>
          <cell r="AR6224">
            <v>11</v>
          </cell>
          <cell r="AS6224">
            <v>42313</v>
          </cell>
          <cell r="AT6224" t="str">
            <v>IDU-1680-2014 Terminado Mantenimiento Rutinario IDU Arterial  -</v>
          </cell>
          <cell r="AV6224" t="str">
            <v>sc</v>
          </cell>
        </row>
        <row r="6225">
          <cell r="AP6225">
            <v>24120358</v>
          </cell>
          <cell r="AQ6225">
            <v>11005610</v>
          </cell>
          <cell r="AR6225">
            <v>11</v>
          </cell>
          <cell r="AS6225">
            <v>42313</v>
          </cell>
          <cell r="AT6225" t="str">
            <v>IDU-1680-2014 Terminado Mantenimiento Rutinario IDU Arterial  -</v>
          </cell>
          <cell r="AV6225" t="str">
            <v>sc</v>
          </cell>
        </row>
        <row r="6226">
          <cell r="AP6226">
            <v>24120359</v>
          </cell>
          <cell r="AQ6226">
            <v>11005663</v>
          </cell>
          <cell r="AR6226">
            <v>11</v>
          </cell>
          <cell r="AS6226">
            <v>42313</v>
          </cell>
          <cell r="AT6226" t="str">
            <v>IDU-1680-2014 Terminado Mantenimiento Rutinario IDU Arterial  -</v>
          </cell>
          <cell r="AV6226" t="str">
            <v>sc</v>
          </cell>
        </row>
        <row r="6227">
          <cell r="AP6227">
            <v>24120360</v>
          </cell>
          <cell r="AQ6227">
            <v>11005663</v>
          </cell>
          <cell r="AR6227">
            <v>11</v>
          </cell>
          <cell r="AS6227">
            <v>42313</v>
          </cell>
          <cell r="AT6227" t="str">
            <v>IDU-1680-2014 Terminado Mantenimiento Rutinario IDU Arterial  -</v>
          </cell>
          <cell r="AV6227" t="str">
            <v>sc</v>
          </cell>
        </row>
        <row r="6228">
          <cell r="AP6228">
            <v>24120362</v>
          </cell>
          <cell r="AQ6228">
            <v>11005720</v>
          </cell>
          <cell r="AR6228">
            <v>11</v>
          </cell>
          <cell r="AS6228">
            <v>42313</v>
          </cell>
          <cell r="AT6228" t="str">
            <v>IDU-1680-2014 Terminado Mantenimiento Rutinario IDU Arterial  -</v>
          </cell>
          <cell r="AV6228" t="str">
            <v>sc</v>
          </cell>
        </row>
        <row r="6229">
          <cell r="AP6229">
            <v>24120363</v>
          </cell>
          <cell r="AQ6229">
            <v>11005720</v>
          </cell>
          <cell r="AR6229">
            <v>11</v>
          </cell>
          <cell r="AS6229">
            <v>42313</v>
          </cell>
          <cell r="AT6229" t="str">
            <v>IDU-1680-2014 Terminado Mantenimiento Rutinario IDU Arterial  -</v>
          </cell>
          <cell r="AV6229" t="str">
            <v>sc</v>
          </cell>
        </row>
        <row r="6230">
          <cell r="AP6230">
            <v>24120365</v>
          </cell>
          <cell r="AQ6230">
            <v>11005806</v>
          </cell>
          <cell r="AR6230">
            <v>11</v>
          </cell>
          <cell r="AS6230">
            <v>42313</v>
          </cell>
          <cell r="AT6230" t="str">
            <v>IDU-1680-2014 Terminado Mantenimiento Rutinario IDU Arterial  -</v>
          </cell>
          <cell r="AV6230" t="str">
            <v>sc</v>
          </cell>
        </row>
        <row r="6231">
          <cell r="AP6231">
            <v>24120366</v>
          </cell>
          <cell r="AQ6231">
            <v>11005806</v>
          </cell>
          <cell r="AR6231">
            <v>11</v>
          </cell>
          <cell r="AS6231">
            <v>42313</v>
          </cell>
          <cell r="AT6231" t="str">
            <v>IDU-1680-2014 Terminado Mantenimiento Rutinario IDU Arterial  -</v>
          </cell>
          <cell r="AV6231" t="str">
            <v>sc</v>
          </cell>
        </row>
        <row r="6232">
          <cell r="AP6232">
            <v>24120378</v>
          </cell>
          <cell r="AQ6232">
            <v>11006141</v>
          </cell>
          <cell r="AR6232">
            <v>11</v>
          </cell>
          <cell r="AS6232">
            <v>42516</v>
          </cell>
          <cell r="AT6232" t="str">
            <v>SD Reservado Diagnostico IDU Local SITP 2016 -</v>
          </cell>
          <cell r="AV6232" t="str">
            <v>sc</v>
          </cell>
        </row>
        <row r="6233">
          <cell r="AP6233">
            <v>24120379</v>
          </cell>
          <cell r="AQ6233">
            <v>11006141</v>
          </cell>
          <cell r="AR6233">
            <v>11</v>
          </cell>
          <cell r="AS6233">
            <v>42731</v>
          </cell>
          <cell r="AT6233" t="str">
            <v>SD Reservado Mantenimiento Rutinario IDU Local EJECUCION SITP 2016 -</v>
          </cell>
          <cell r="AV6233" t="str">
            <v>sc</v>
          </cell>
        </row>
        <row r="6234">
          <cell r="AP6234">
            <v>24120388</v>
          </cell>
          <cell r="AQ6234">
            <v>11006322</v>
          </cell>
          <cell r="AR6234">
            <v>11</v>
          </cell>
          <cell r="AS6234">
            <v>42611</v>
          </cell>
          <cell r="AT6234" t="str">
            <v>SD Terminado Mantenimiento Periódico UAERMV Arterial  -</v>
          </cell>
          <cell r="AV6234" t="str">
            <v>sc</v>
          </cell>
        </row>
        <row r="6235">
          <cell r="AP6235">
            <v>24120398</v>
          </cell>
          <cell r="AQ6235">
            <v>11007019</v>
          </cell>
          <cell r="AR6235">
            <v>11</v>
          </cell>
          <cell r="AS6235">
            <v>42313</v>
          </cell>
          <cell r="AT6235" t="str">
            <v>IDU-69-2008 Terminado Acciones de Movilidad IDU Intermedia  -</v>
          </cell>
          <cell r="AV6235" t="str">
            <v>MVA - CONSTRUCCION CTO 1725/2014</v>
          </cell>
        </row>
        <row r="6236">
          <cell r="AP6236">
            <v>24120400</v>
          </cell>
          <cell r="AQ6236">
            <v>11007065</v>
          </cell>
          <cell r="AR6236">
            <v>11</v>
          </cell>
          <cell r="AS6236">
            <v>42313</v>
          </cell>
          <cell r="AT6236" t="str">
            <v>IDU-69-2008 Terminado Acciones de Movilidad IDU Intermedia  -</v>
          </cell>
          <cell r="AV6236" t="str">
            <v>MVA - CONSTRUCCION CTO 1725/2014</v>
          </cell>
        </row>
        <row r="6237">
          <cell r="AP6237">
            <v>24120406</v>
          </cell>
          <cell r="AQ6237">
            <v>11007333</v>
          </cell>
          <cell r="AR6237">
            <v>11</v>
          </cell>
          <cell r="AS6237">
            <v>41837</v>
          </cell>
          <cell r="AT6237" t="str">
            <v>031-2012 Terminado Mantenimiento Periódico FDL SUBA Arterial  -</v>
          </cell>
          <cell r="AV6237" t="str">
            <v>sc</v>
          </cell>
        </row>
        <row r="6238">
          <cell r="AP6238">
            <v>24120407</v>
          </cell>
          <cell r="AQ6238">
            <v>11007333</v>
          </cell>
          <cell r="AR6238">
            <v>11</v>
          </cell>
          <cell r="AS6238">
            <v>41837</v>
          </cell>
          <cell r="AT6238" t="str">
            <v>031-2012 Terminado Mantenimiento Periódico FDL SUBA Arterial  -</v>
          </cell>
          <cell r="AV6238" t="str">
            <v>sc</v>
          </cell>
        </row>
        <row r="6239">
          <cell r="AP6239">
            <v>24120410</v>
          </cell>
          <cell r="AQ6239">
            <v>11007617</v>
          </cell>
          <cell r="AR6239">
            <v>11</v>
          </cell>
          <cell r="AS6239">
            <v>42313</v>
          </cell>
          <cell r="AT6239" t="str">
            <v>IDU-1680-2014 Terminado Mantenimiento Rutinario IDU Arterial  -</v>
          </cell>
          <cell r="AV6239" t="str">
            <v>sc</v>
          </cell>
        </row>
        <row r="6240">
          <cell r="AP6240">
            <v>24120412</v>
          </cell>
          <cell r="AQ6240">
            <v>11007617</v>
          </cell>
          <cell r="AR6240">
            <v>11</v>
          </cell>
          <cell r="AS6240">
            <v>42313</v>
          </cell>
          <cell r="AT6240" t="str">
            <v>IDU-1680-2014 Terminado Mantenimiento Rutinario IDU Arterial  -</v>
          </cell>
          <cell r="AV6240" t="str">
            <v>sc</v>
          </cell>
        </row>
        <row r="6241">
          <cell r="AP6241">
            <v>24120419</v>
          </cell>
          <cell r="AQ6241">
            <v>11007829</v>
          </cell>
          <cell r="AR6241">
            <v>11</v>
          </cell>
          <cell r="AS6241">
            <v>42313</v>
          </cell>
          <cell r="AT6241" t="str">
            <v>IDU-1680-2014 Terminado Mantenimiento Rutinario IDU Arterial  -</v>
          </cell>
          <cell r="AV6241" t="str">
            <v>sc</v>
          </cell>
        </row>
        <row r="6242">
          <cell r="AP6242">
            <v>24120431</v>
          </cell>
          <cell r="AQ6242">
            <v>11008523</v>
          </cell>
          <cell r="AR6242">
            <v>11</v>
          </cell>
          <cell r="AS6242">
            <v>41772</v>
          </cell>
          <cell r="AT6242" t="str">
            <v>SD Terminado Mantenimiento Periódico UAERMV Arterial  -</v>
          </cell>
          <cell r="AV6242" t="str">
            <v>sc</v>
          </cell>
        </row>
        <row r="6243">
          <cell r="AP6243">
            <v>24120432</v>
          </cell>
          <cell r="AQ6243">
            <v>11008523</v>
          </cell>
          <cell r="AR6243">
            <v>11</v>
          </cell>
          <cell r="AS6243">
            <v>42313</v>
          </cell>
          <cell r="AT6243" t="str">
            <v>IDU-1815-2013 Terminado Acciones de Movilidad IDU Arterial  -</v>
          </cell>
          <cell r="AV6243" t="str">
            <v>sc</v>
          </cell>
        </row>
        <row r="6244">
          <cell r="AP6244">
            <v>24120446</v>
          </cell>
          <cell r="AQ6244">
            <v>11009251</v>
          </cell>
          <cell r="AR6244">
            <v>11</v>
          </cell>
          <cell r="AS6244">
            <v>42313</v>
          </cell>
          <cell r="AT6244" t="str">
            <v>IDU-063-2012 Terminado Mantenimiento Periódico IDU Local  -</v>
          </cell>
          <cell r="AV6244" t="str">
            <v>Buen estado</v>
          </cell>
        </row>
        <row r="6245">
          <cell r="AP6245">
            <v>24120451</v>
          </cell>
          <cell r="AQ6245">
            <v>11009813</v>
          </cell>
          <cell r="AR6245">
            <v>11</v>
          </cell>
          <cell r="AS6245">
            <v>42412</v>
          </cell>
          <cell r="AT6245" t="str">
            <v>IDU-1806-2015 Contratado Mantenimiento Periódico IDU Arterial BRIGADA DE REACCIÓN VIAL -</v>
          </cell>
          <cell r="AV6245" t="str">
            <v>sc</v>
          </cell>
        </row>
        <row r="6246">
          <cell r="AP6246">
            <v>24120453</v>
          </cell>
          <cell r="AQ6246">
            <v>11010034</v>
          </cell>
          <cell r="AR6246">
            <v>11</v>
          </cell>
          <cell r="AS6246">
            <v>42412</v>
          </cell>
          <cell r="AT6246" t="str">
            <v>IDU-1806-2015 Contratado Mantenimiento Periódico IDU Arterial BRIGADA DE REACCIÓN VIAL -</v>
          </cell>
          <cell r="AV6246" t="str">
            <v>sc</v>
          </cell>
        </row>
        <row r="6247">
          <cell r="AP6247">
            <v>24120458</v>
          </cell>
          <cell r="AQ6247">
            <v>11010220</v>
          </cell>
          <cell r="AR6247">
            <v>11</v>
          </cell>
          <cell r="AS6247">
            <v>42412</v>
          </cell>
          <cell r="AT6247" t="str">
            <v>IDU-1806-2015 Contratado Mantenimiento Periódico IDU Arterial BRIGADA DE REACCIÓN VIAL -</v>
          </cell>
          <cell r="AV6247" t="str">
            <v>sc</v>
          </cell>
        </row>
        <row r="6248">
          <cell r="AP6248">
            <v>24120460</v>
          </cell>
          <cell r="AQ6248">
            <v>11010232</v>
          </cell>
          <cell r="AR6248">
            <v>11</v>
          </cell>
          <cell r="AS6248">
            <v>42412</v>
          </cell>
          <cell r="AT6248" t="str">
            <v>IDU-1806-2015 Contratado Mantenimiento Periódico IDU Arterial BRIGADA DE REACCIÓN VIAL -</v>
          </cell>
          <cell r="AV6248" t="str">
            <v>sc</v>
          </cell>
        </row>
        <row r="6249">
          <cell r="AP6249">
            <v>24120461</v>
          </cell>
          <cell r="AQ6249">
            <v>11010246</v>
          </cell>
          <cell r="AR6249">
            <v>11</v>
          </cell>
          <cell r="AS6249">
            <v>42313</v>
          </cell>
          <cell r="AT6249" t="str">
            <v>IDU-1815-2013 Terminado Acciones de Movilidad IDU Arterial  -</v>
          </cell>
          <cell r="AV6249" t="str">
            <v>sc</v>
          </cell>
        </row>
        <row r="6250">
          <cell r="AP6250">
            <v>24120463</v>
          </cell>
          <cell r="AQ6250">
            <v>11010256</v>
          </cell>
          <cell r="AR6250">
            <v>11</v>
          </cell>
          <cell r="AS6250">
            <v>42313</v>
          </cell>
          <cell r="AT6250" t="str">
            <v>IDU-1815-2013 Terminado Acciones de Movilidad IDU Arterial  -</v>
          </cell>
          <cell r="AV6250" t="str">
            <v>sc</v>
          </cell>
        </row>
        <row r="6251">
          <cell r="AP6251">
            <v>24120465</v>
          </cell>
          <cell r="AQ6251">
            <v>11010256</v>
          </cell>
          <cell r="AR6251">
            <v>11</v>
          </cell>
          <cell r="AS6251">
            <v>42313</v>
          </cell>
          <cell r="AT6251" t="str">
            <v>IDU-1680-2014 Terminado Mantenimiento Rutinario IDU Arterial  -</v>
          </cell>
          <cell r="AV6251" t="str">
            <v>sc</v>
          </cell>
        </row>
        <row r="6252">
          <cell r="AP6252">
            <v>24120475</v>
          </cell>
          <cell r="AQ6252">
            <v>11010305</v>
          </cell>
          <cell r="AR6252">
            <v>11</v>
          </cell>
          <cell r="AS6252">
            <v>42313</v>
          </cell>
          <cell r="AT6252" t="str">
            <v>IDU-1815-2013 Terminado Acciones de Movilidad IDU Arterial  -</v>
          </cell>
          <cell r="AV6252" t="str">
            <v>sc</v>
          </cell>
        </row>
        <row r="6253">
          <cell r="AP6253">
            <v>24120519</v>
          </cell>
          <cell r="AQ6253">
            <v>11010946</v>
          </cell>
          <cell r="AR6253">
            <v>11</v>
          </cell>
          <cell r="AS6253">
            <v>42313</v>
          </cell>
          <cell r="AT6253" t="str">
            <v>IDU-1815-2013 Terminado Acciones de Movilidad IDU Arterial  -</v>
          </cell>
          <cell r="AV6253" t="str">
            <v>sc</v>
          </cell>
        </row>
        <row r="6254">
          <cell r="AP6254">
            <v>24120530</v>
          </cell>
          <cell r="AQ6254">
            <v>11011007</v>
          </cell>
          <cell r="AR6254">
            <v>11</v>
          </cell>
          <cell r="AS6254">
            <v>42313</v>
          </cell>
          <cell r="AT6254" t="str">
            <v>IDU-1680-2014 Terminado Mantenimiento Rutinario IDU Arterial  -</v>
          </cell>
          <cell r="AV6254" t="str">
            <v>sc</v>
          </cell>
        </row>
        <row r="6255">
          <cell r="AP6255">
            <v>24120535</v>
          </cell>
          <cell r="AQ6255">
            <v>11011081</v>
          </cell>
          <cell r="AR6255">
            <v>11</v>
          </cell>
          <cell r="AS6255">
            <v>42313</v>
          </cell>
          <cell r="AT6255" t="str">
            <v>IDU-1680-2014 Terminado Mantenimiento Rutinario IDU Arterial  -</v>
          </cell>
          <cell r="AV6255" t="str">
            <v>sc</v>
          </cell>
        </row>
        <row r="6256">
          <cell r="AP6256">
            <v>24120539</v>
          </cell>
          <cell r="AQ6256">
            <v>11011169</v>
          </cell>
          <cell r="AR6256">
            <v>11</v>
          </cell>
          <cell r="AS6256">
            <v>42313</v>
          </cell>
          <cell r="AT6256" t="str">
            <v>IDU-1680-2014 Terminado Mantenimiento Rutinario IDU Arterial  -</v>
          </cell>
          <cell r="AV6256" t="str">
            <v>sc</v>
          </cell>
        </row>
        <row r="6257">
          <cell r="AP6257">
            <v>24120545</v>
          </cell>
          <cell r="AQ6257">
            <v>11011216</v>
          </cell>
          <cell r="AR6257">
            <v>11</v>
          </cell>
          <cell r="AS6257">
            <v>42313</v>
          </cell>
          <cell r="AT6257" t="str">
            <v>IDU-1680-2014 Terminado Mantenimiento Rutinario IDU Arterial  -</v>
          </cell>
          <cell r="AV6257" t="str">
            <v>sc</v>
          </cell>
        </row>
        <row r="6258">
          <cell r="AP6258">
            <v>24120553</v>
          </cell>
          <cell r="AQ6258">
            <v>11011327</v>
          </cell>
          <cell r="AR6258">
            <v>11</v>
          </cell>
          <cell r="AS6258">
            <v>42313</v>
          </cell>
          <cell r="AT6258" t="str">
            <v>IDU-1680-2014 Terminado Mantenimiento Rutinario IDU Arterial  -</v>
          </cell>
          <cell r="AV6258" t="str">
            <v>sc</v>
          </cell>
        </row>
        <row r="6259">
          <cell r="AP6259">
            <v>24120558</v>
          </cell>
          <cell r="AQ6259">
            <v>11011353</v>
          </cell>
          <cell r="AR6259">
            <v>11</v>
          </cell>
          <cell r="AS6259">
            <v>42313</v>
          </cell>
          <cell r="AT6259" t="str">
            <v>IDU-1680-2014 Terminado Mantenimiento Rutinario IDU Arterial  -</v>
          </cell>
          <cell r="AV6259" t="str">
            <v>sc</v>
          </cell>
        </row>
        <row r="6260">
          <cell r="AP6260">
            <v>24120563</v>
          </cell>
          <cell r="AQ6260">
            <v>11011388</v>
          </cell>
          <cell r="AR6260">
            <v>11</v>
          </cell>
          <cell r="AS6260">
            <v>42313</v>
          </cell>
          <cell r="AT6260" t="str">
            <v>IDU-1680-2014 Terminado Mantenimiento Rutinario IDU Arterial  -</v>
          </cell>
          <cell r="AV6260" t="str">
            <v>sc</v>
          </cell>
        </row>
        <row r="6261">
          <cell r="AP6261">
            <v>24120564</v>
          </cell>
          <cell r="AQ6261">
            <v>11011400</v>
          </cell>
          <cell r="AR6261">
            <v>11</v>
          </cell>
          <cell r="AS6261">
            <v>42313</v>
          </cell>
          <cell r="AT6261" t="str">
            <v>IDU-1680-2014 Terminado Mantenimiento Rutinario IDU Arterial  -</v>
          </cell>
          <cell r="AV6261" t="str">
            <v>sc</v>
          </cell>
        </row>
        <row r="6262">
          <cell r="AP6262">
            <v>24120576</v>
          </cell>
          <cell r="AQ6262">
            <v>11011535</v>
          </cell>
          <cell r="AR6262">
            <v>11</v>
          </cell>
          <cell r="AS6262">
            <v>42313</v>
          </cell>
          <cell r="AT6262" t="str">
            <v>IDU-1680-2014 Terminado Mantenimiento Rutinario IDU Arterial  -</v>
          </cell>
          <cell r="AV6262" t="str">
            <v>sc</v>
          </cell>
        </row>
        <row r="6263">
          <cell r="AP6263">
            <v>24120580</v>
          </cell>
          <cell r="AQ6263">
            <v>11011557</v>
          </cell>
          <cell r="AR6263">
            <v>11</v>
          </cell>
          <cell r="AS6263">
            <v>40774</v>
          </cell>
          <cell r="AT6263" t="str">
            <v>CONV-016-2011 Terminado Mantenimiento Periódico UAERMV Arterial  -</v>
          </cell>
          <cell r="AV6263" t="str">
            <v>sc</v>
          </cell>
        </row>
        <row r="6264">
          <cell r="AP6264">
            <v>24120581</v>
          </cell>
          <cell r="AQ6264">
            <v>11011557</v>
          </cell>
          <cell r="AR6264">
            <v>11</v>
          </cell>
          <cell r="AS6264">
            <v>40774</v>
          </cell>
          <cell r="AT6264" t="str">
            <v>CONV-016-2011 Terminado Mantenimiento Periódico UAERMV Arterial  -</v>
          </cell>
          <cell r="AV6264" t="str">
            <v>sc</v>
          </cell>
        </row>
        <row r="6265">
          <cell r="AP6265">
            <v>24120596</v>
          </cell>
          <cell r="AQ6265">
            <v>11011647</v>
          </cell>
          <cell r="AR6265">
            <v>11</v>
          </cell>
          <cell r="AS6265">
            <v>41149</v>
          </cell>
          <cell r="AT6265" t="str">
            <v>SD Terminado Mantenimiento Periódico UAERMV Arterial  -</v>
          </cell>
          <cell r="AV6265" t="str">
            <v>sc</v>
          </cell>
        </row>
        <row r="6266">
          <cell r="AP6266">
            <v>24120597</v>
          </cell>
          <cell r="AQ6266">
            <v>11011647</v>
          </cell>
          <cell r="AR6266">
            <v>11</v>
          </cell>
          <cell r="AS6266">
            <v>41149</v>
          </cell>
          <cell r="AT6266" t="str">
            <v>SD Terminado Mantenimiento Periódico UAERMV Arterial  -</v>
          </cell>
          <cell r="AV6266" t="str">
            <v>sc</v>
          </cell>
        </row>
        <row r="6267">
          <cell r="AP6267">
            <v>24120599</v>
          </cell>
          <cell r="AQ6267">
            <v>11011657</v>
          </cell>
          <cell r="AR6267">
            <v>11</v>
          </cell>
          <cell r="AS6267">
            <v>41149</v>
          </cell>
          <cell r="AT6267" t="str">
            <v>SD Terminado Mantenimiento Periódico UAERMV Arterial  -</v>
          </cell>
          <cell r="AV6267" t="str">
            <v>sc</v>
          </cell>
        </row>
        <row r="6268">
          <cell r="AP6268">
            <v>24120600</v>
          </cell>
          <cell r="AQ6268">
            <v>11011657</v>
          </cell>
          <cell r="AR6268">
            <v>11</v>
          </cell>
          <cell r="AS6268">
            <v>41149</v>
          </cell>
          <cell r="AT6268" t="str">
            <v>SD Terminado Mantenimiento Periódico UAERMV Arterial  -</v>
          </cell>
          <cell r="AV6268" t="str">
            <v>sc</v>
          </cell>
        </row>
        <row r="6269">
          <cell r="AP6269">
            <v>24120612</v>
          </cell>
          <cell r="AQ6269">
            <v>11011930</v>
          </cell>
          <cell r="AR6269">
            <v>11</v>
          </cell>
          <cell r="AS6269">
            <v>42313</v>
          </cell>
          <cell r="AT6269" t="str">
            <v>IDU-1815-2013 Terminado Acciones de Movilidad IDU Arterial  -</v>
          </cell>
          <cell r="AV6269" t="str">
            <v>sc</v>
          </cell>
        </row>
        <row r="6270">
          <cell r="AP6270">
            <v>24120615</v>
          </cell>
          <cell r="AQ6270">
            <v>11012174</v>
          </cell>
          <cell r="AR6270">
            <v>11</v>
          </cell>
          <cell r="AS6270">
            <v>42667</v>
          </cell>
          <cell r="AT6270" t="str">
            <v>SD Terminado Parcheo UAERMV Arterial SD -</v>
          </cell>
          <cell r="AV6270" t="str">
            <v>sc</v>
          </cell>
        </row>
        <row r="6271">
          <cell r="AP6271">
            <v>24120616</v>
          </cell>
          <cell r="AQ6271">
            <v>11012174</v>
          </cell>
          <cell r="AR6271">
            <v>11</v>
          </cell>
          <cell r="AS6271">
            <v>42412</v>
          </cell>
          <cell r="AT6271" t="str">
            <v>IDU-1806-2015 Contratado Mantenimiento Periódico IDU Arterial BRIGADA DE REACCIÓN VIAL -</v>
          </cell>
          <cell r="AV6271" t="str">
            <v>sc</v>
          </cell>
        </row>
        <row r="6272">
          <cell r="AP6272">
            <v>24120619</v>
          </cell>
          <cell r="AQ6272">
            <v>11012176</v>
          </cell>
          <cell r="AR6272">
            <v>11</v>
          </cell>
          <cell r="AS6272">
            <v>42412</v>
          </cell>
          <cell r="AT6272" t="str">
            <v>IDU-1806-2015 Contratado Mantenimiento Periódico IDU Arterial BRIGADA DE REACCIÓN VIAL -</v>
          </cell>
          <cell r="AV6272" t="str">
            <v>sc</v>
          </cell>
        </row>
        <row r="6273">
          <cell r="AP6273">
            <v>24120620</v>
          </cell>
          <cell r="AQ6273">
            <v>11012192</v>
          </cell>
          <cell r="AR6273">
            <v>11</v>
          </cell>
          <cell r="AS6273">
            <v>41149</v>
          </cell>
          <cell r="AT6273" t="str">
            <v>SD Terminado Mantenimiento Periódico UAERMV Arterial  -</v>
          </cell>
          <cell r="AV6273" t="str">
            <v>sc</v>
          </cell>
        </row>
        <row r="6274">
          <cell r="AP6274">
            <v>24120621</v>
          </cell>
          <cell r="AQ6274">
            <v>11012192</v>
          </cell>
          <cell r="AR6274">
            <v>11</v>
          </cell>
          <cell r="AS6274">
            <v>41149</v>
          </cell>
          <cell r="AT6274" t="str">
            <v>SD Terminado Mantenimiento Periódico UAERMV Arterial  -</v>
          </cell>
          <cell r="AV6274" t="str">
            <v>sc</v>
          </cell>
        </row>
        <row r="6275">
          <cell r="AP6275">
            <v>24120624</v>
          </cell>
          <cell r="AQ6275">
            <v>11012216</v>
          </cell>
          <cell r="AR6275">
            <v>11</v>
          </cell>
          <cell r="AS6275">
            <v>42313</v>
          </cell>
          <cell r="AT6275" t="str">
            <v>IDU-1815-2013 Terminado Acciones de Movilidad IDU Local  -</v>
          </cell>
          <cell r="AV6275" t="str">
            <v>sc</v>
          </cell>
        </row>
        <row r="6276">
          <cell r="AP6276">
            <v>24120631</v>
          </cell>
          <cell r="AQ6276">
            <v>11012219</v>
          </cell>
          <cell r="AR6276">
            <v>11</v>
          </cell>
          <cell r="AS6276">
            <v>42313</v>
          </cell>
          <cell r="AT6276" t="str">
            <v>IDU-1680-2014 Terminado Mantenimiento Rutinario IDU Arterial  -</v>
          </cell>
          <cell r="AV6276" t="str">
            <v>sc</v>
          </cell>
        </row>
        <row r="6277">
          <cell r="AP6277">
            <v>24120635</v>
          </cell>
          <cell r="AQ6277">
            <v>11012220</v>
          </cell>
          <cell r="AR6277">
            <v>11</v>
          </cell>
          <cell r="AS6277">
            <v>42313</v>
          </cell>
          <cell r="AT6277" t="str">
            <v>IDU-1680-2014 Terminado Mantenimiento Rutinario IDU Arterial  -</v>
          </cell>
          <cell r="AV6277" t="str">
            <v>sc</v>
          </cell>
        </row>
        <row r="6278">
          <cell r="AP6278">
            <v>24120636</v>
          </cell>
          <cell r="AQ6278">
            <v>11012220</v>
          </cell>
          <cell r="AR6278">
            <v>11</v>
          </cell>
          <cell r="AS6278">
            <v>42313</v>
          </cell>
          <cell r="AT6278" t="str">
            <v>IDU-1680-2014 Terminado Mantenimiento Rutinario IDU Arterial  -</v>
          </cell>
          <cell r="AV6278" t="str">
            <v>sc</v>
          </cell>
        </row>
        <row r="6279">
          <cell r="AP6279">
            <v>24120643</v>
          </cell>
          <cell r="AQ6279">
            <v>11012233</v>
          </cell>
          <cell r="AR6279">
            <v>11</v>
          </cell>
          <cell r="AS6279">
            <v>42313</v>
          </cell>
          <cell r="AT6279" t="str">
            <v>IDU-1815-2013 Terminado Acciones de Movilidad IDU Circuito Movilidad  -</v>
          </cell>
          <cell r="AV6279" t="str">
            <v>sc</v>
          </cell>
        </row>
        <row r="6280">
          <cell r="AP6280">
            <v>24120647</v>
          </cell>
          <cell r="AQ6280">
            <v>11012256</v>
          </cell>
          <cell r="AR6280">
            <v>11</v>
          </cell>
          <cell r="AS6280">
            <v>41149</v>
          </cell>
          <cell r="AT6280" t="str">
            <v>SD Terminado Mantenimiento Periódico UAERMV Arterial  -Puente6-POLIZA ESTABILIDAD ACTIVA</v>
          </cell>
          <cell r="AV6280" t="str">
            <v>sc</v>
          </cell>
        </row>
        <row r="6281">
          <cell r="AP6281">
            <v>24120648</v>
          </cell>
          <cell r="AQ6281">
            <v>11012256</v>
          </cell>
          <cell r="AR6281">
            <v>11</v>
          </cell>
          <cell r="AS6281">
            <v>41149</v>
          </cell>
          <cell r="AT6281" t="str">
            <v>SD Terminado Mantenimiento Periódico UAERMV Arterial  -Puente6-POLIZA ESTABILIDAD ACTIVA</v>
          </cell>
          <cell r="AV6281" t="str">
            <v>sc</v>
          </cell>
        </row>
        <row r="6282">
          <cell r="AP6282">
            <v>24120654</v>
          </cell>
          <cell r="AQ6282">
            <v>11012309</v>
          </cell>
          <cell r="AR6282">
            <v>11</v>
          </cell>
          <cell r="AS6282">
            <v>42412</v>
          </cell>
          <cell r="AT6282" t="str">
            <v>IDU-1806-2015 Contratado Mantenimiento Periódico IDU Arterial BRIGADA DE REACCIÓN VIAL -</v>
          </cell>
          <cell r="AV6282" t="str">
            <v>sc</v>
          </cell>
        </row>
        <row r="6283">
          <cell r="AP6283">
            <v>24120655</v>
          </cell>
          <cell r="AQ6283">
            <v>11012315</v>
          </cell>
          <cell r="AR6283">
            <v>11</v>
          </cell>
          <cell r="AS6283">
            <v>42723</v>
          </cell>
          <cell r="AT6283" t="str">
            <v>SD Terminado Mantenimiento Periódico UAERMV Arterial SD -</v>
          </cell>
          <cell r="AV6283" t="str">
            <v>sc</v>
          </cell>
        </row>
        <row r="6284">
          <cell r="AP6284">
            <v>24120656</v>
          </cell>
          <cell r="AQ6284">
            <v>11012313</v>
          </cell>
          <cell r="AR6284">
            <v>11</v>
          </cell>
          <cell r="AS6284">
            <v>42412</v>
          </cell>
          <cell r="AT6284" t="str">
            <v>IDU-1806-2015 Contratado Mantenimiento Periódico IDU Arterial BRIGADA DE REACCIÓN VIAL -</v>
          </cell>
          <cell r="AV6284" t="str">
            <v>sc</v>
          </cell>
        </row>
        <row r="6285">
          <cell r="AP6285">
            <v>24120660</v>
          </cell>
          <cell r="AQ6285">
            <v>11012322</v>
          </cell>
          <cell r="AR6285">
            <v>11</v>
          </cell>
          <cell r="AS6285">
            <v>42313</v>
          </cell>
          <cell r="AT6285" t="str">
            <v>IDU-1680-2014 Terminado Mantenimiento Rutinario IDU Arterial  -</v>
          </cell>
          <cell r="AV6285" t="str">
            <v>sc</v>
          </cell>
        </row>
        <row r="6286">
          <cell r="AP6286">
            <v>24120678</v>
          </cell>
          <cell r="AQ6286">
            <v>11012506</v>
          </cell>
          <cell r="AR6286">
            <v>11</v>
          </cell>
          <cell r="AS6286">
            <v>42313</v>
          </cell>
          <cell r="AT6286" t="str">
            <v>IDU-55-2012 Terminado Acciones de Movilidad IDU Arterial  -</v>
          </cell>
          <cell r="AV6286" t="str">
            <v>sc</v>
          </cell>
        </row>
        <row r="6287">
          <cell r="AP6287">
            <v>24120680</v>
          </cell>
          <cell r="AQ6287">
            <v>11012554</v>
          </cell>
          <cell r="AR6287">
            <v>11</v>
          </cell>
          <cell r="AS6287">
            <v>42313</v>
          </cell>
          <cell r="AT6287" t="str">
            <v>IDU-1680-2014 Terminado Mantenimiento Rutinario IDU Arterial  -</v>
          </cell>
          <cell r="AV6287" t="str">
            <v>sc</v>
          </cell>
        </row>
        <row r="6288">
          <cell r="AP6288">
            <v>24120682</v>
          </cell>
          <cell r="AQ6288">
            <v>11012554</v>
          </cell>
          <cell r="AR6288">
            <v>11</v>
          </cell>
          <cell r="AS6288">
            <v>42313</v>
          </cell>
          <cell r="AT6288" t="str">
            <v>IDU-1680-2014 Terminado Mantenimiento Rutinario IDU Arterial  -</v>
          </cell>
          <cell r="AV6288" t="str">
            <v>sc</v>
          </cell>
        </row>
        <row r="6289">
          <cell r="AP6289">
            <v>24120684</v>
          </cell>
          <cell r="AQ6289">
            <v>11012577</v>
          </cell>
          <cell r="AR6289">
            <v>11</v>
          </cell>
          <cell r="AS6289">
            <v>42313</v>
          </cell>
          <cell r="AT6289" t="str">
            <v>IDU-1680-2014 Terminado Mantenimiento Rutinario IDU Arterial  -</v>
          </cell>
          <cell r="AV6289" t="str">
            <v>sc</v>
          </cell>
        </row>
        <row r="6290">
          <cell r="AP6290">
            <v>24120709</v>
          </cell>
          <cell r="AQ6290">
            <v>11012647</v>
          </cell>
          <cell r="AR6290">
            <v>11</v>
          </cell>
          <cell r="AS6290">
            <v>42723</v>
          </cell>
          <cell r="AT6290" t="str">
            <v>SD Terminado Mantenimiento Periódico UAERMV Arterial SD -</v>
          </cell>
          <cell r="AV6290" t="str">
            <v>sc</v>
          </cell>
        </row>
        <row r="6291">
          <cell r="AP6291">
            <v>24121587</v>
          </cell>
          <cell r="AQ6291">
            <v>30000868</v>
          </cell>
          <cell r="AR6291">
            <v>11</v>
          </cell>
          <cell r="AS6291">
            <v>42313</v>
          </cell>
          <cell r="AT6291" t="str">
            <v>IDU-55-2012 Terminado Acciones de Movilidad IDU Arterial  -</v>
          </cell>
          <cell r="AV6291" t="str">
            <v>sc</v>
          </cell>
        </row>
        <row r="6292">
          <cell r="AP6292">
            <v>24122938</v>
          </cell>
          <cell r="AQ6292">
            <v>50007099</v>
          </cell>
          <cell r="AR6292">
            <v>11</v>
          </cell>
          <cell r="AS6292">
            <v>42313</v>
          </cell>
          <cell r="AT6292" t="str">
            <v>IDU-1815-2013 Terminado Acciones de Movilidad IDU Arterial  -</v>
          </cell>
          <cell r="AV6292" t="str">
            <v>sc</v>
          </cell>
        </row>
        <row r="6293">
          <cell r="AP6293">
            <v>24122939</v>
          </cell>
          <cell r="AQ6293">
            <v>50007100</v>
          </cell>
          <cell r="AR6293">
            <v>11</v>
          </cell>
          <cell r="AS6293">
            <v>42313</v>
          </cell>
          <cell r="AT6293" t="str">
            <v>IDU-69-2008 Terminado Acciones de Movilidad IDU Arterial  -</v>
          </cell>
          <cell r="AV6293" t="str">
            <v>sc</v>
          </cell>
        </row>
        <row r="6294">
          <cell r="AP6294">
            <v>24122941</v>
          </cell>
          <cell r="AQ6294">
            <v>50007111</v>
          </cell>
          <cell r="AR6294">
            <v>11</v>
          </cell>
          <cell r="AS6294">
            <v>42313</v>
          </cell>
          <cell r="AT6294" t="str">
            <v>IDU-1815-2013 Terminado Acciones de Movilidad IDU Arterial  -</v>
          </cell>
          <cell r="AV6294" t="str">
            <v>sc</v>
          </cell>
        </row>
        <row r="6295">
          <cell r="AP6295">
            <v>24122942</v>
          </cell>
          <cell r="AQ6295">
            <v>50007111</v>
          </cell>
          <cell r="AR6295">
            <v>11</v>
          </cell>
          <cell r="AS6295">
            <v>42313</v>
          </cell>
          <cell r="AT6295" t="str">
            <v>IDU-1815-2013 Terminado Acciones de Movilidad IDU Arterial  -</v>
          </cell>
          <cell r="AV6295" t="str">
            <v>sc</v>
          </cell>
        </row>
        <row r="6296">
          <cell r="AP6296">
            <v>24122945</v>
          </cell>
          <cell r="AQ6296">
            <v>50007113</v>
          </cell>
          <cell r="AR6296">
            <v>11</v>
          </cell>
          <cell r="AS6296">
            <v>42313</v>
          </cell>
          <cell r="AT6296" t="str">
            <v>IDU-55-2012 Terminado Acciones de Movilidad IDU Arterial  -</v>
          </cell>
          <cell r="AV6296" t="str">
            <v>sc</v>
          </cell>
        </row>
        <row r="6297">
          <cell r="AP6297">
            <v>24122946</v>
          </cell>
          <cell r="AQ6297">
            <v>50007113</v>
          </cell>
          <cell r="AR6297">
            <v>11</v>
          </cell>
          <cell r="AS6297">
            <v>42313</v>
          </cell>
          <cell r="AT6297" t="str">
            <v>IDU-69-2008 Terminado Acciones de Movilidad IDU Arterial  -</v>
          </cell>
          <cell r="AV6297" t="str">
            <v>sc</v>
          </cell>
        </row>
        <row r="6298">
          <cell r="AP6298">
            <v>24122947</v>
          </cell>
          <cell r="AQ6298">
            <v>50007114</v>
          </cell>
          <cell r="AR6298">
            <v>11</v>
          </cell>
          <cell r="AS6298">
            <v>42313</v>
          </cell>
          <cell r="AT6298" t="str">
            <v>IDU-55-2012 Terminado Acciones de Movilidad IDU Arterial  -</v>
          </cell>
          <cell r="AV6298" t="str">
            <v>sc</v>
          </cell>
        </row>
        <row r="6299">
          <cell r="AP6299">
            <v>24122948</v>
          </cell>
          <cell r="AQ6299">
            <v>50007114</v>
          </cell>
          <cell r="AR6299">
            <v>11</v>
          </cell>
          <cell r="AS6299">
            <v>42313</v>
          </cell>
          <cell r="AT6299" t="str">
            <v>IDU-69-2008 Terminado Acciones de Movilidad IDU Arterial  -</v>
          </cell>
          <cell r="AV6299" t="str">
            <v>sc</v>
          </cell>
        </row>
        <row r="6300">
          <cell r="AP6300">
            <v>24122956</v>
          </cell>
          <cell r="AQ6300">
            <v>50007122</v>
          </cell>
          <cell r="AR6300">
            <v>11</v>
          </cell>
          <cell r="AS6300">
            <v>41149</v>
          </cell>
          <cell r="AT6300" t="str">
            <v>SD Terminado Acciones de Movilidad UAERMV Arterial  -</v>
          </cell>
          <cell r="AV6300" t="str">
            <v>sc</v>
          </cell>
        </row>
        <row r="6301">
          <cell r="AP6301">
            <v>24122957</v>
          </cell>
          <cell r="AQ6301">
            <v>50007122</v>
          </cell>
          <cell r="AR6301">
            <v>11</v>
          </cell>
          <cell r="AS6301">
            <v>41149</v>
          </cell>
          <cell r="AT6301" t="str">
            <v>SD Terminado Acciones de Movilidad UAERMV Arterial  -</v>
          </cell>
          <cell r="AV6301" t="str">
            <v>sc</v>
          </cell>
        </row>
        <row r="6302">
          <cell r="AP6302">
            <v>24122958</v>
          </cell>
          <cell r="AQ6302">
            <v>50007122</v>
          </cell>
          <cell r="AR6302">
            <v>11</v>
          </cell>
          <cell r="AS6302">
            <v>41149</v>
          </cell>
          <cell r="AT6302" t="str">
            <v>SD Terminado Acciones de Movilidad UAERMV Arterial  -</v>
          </cell>
          <cell r="AV6302" t="str">
            <v>sc</v>
          </cell>
        </row>
        <row r="6303">
          <cell r="AP6303">
            <v>24122959</v>
          </cell>
          <cell r="AQ6303">
            <v>50007122</v>
          </cell>
          <cell r="AR6303">
            <v>11</v>
          </cell>
          <cell r="AS6303">
            <v>41149</v>
          </cell>
          <cell r="AT6303" t="str">
            <v>SD Terminado Acciones de Movilidad UAERMV Arterial  -</v>
          </cell>
          <cell r="AV6303" t="str">
            <v>sc</v>
          </cell>
        </row>
        <row r="6304">
          <cell r="AP6304">
            <v>24122960</v>
          </cell>
          <cell r="AQ6304">
            <v>50007122</v>
          </cell>
          <cell r="AR6304">
            <v>11</v>
          </cell>
          <cell r="AS6304">
            <v>41149</v>
          </cell>
          <cell r="AT6304" t="str">
            <v>SD Terminado Acciones de Movilidad UAERMV Arterial  -</v>
          </cell>
          <cell r="AV6304" t="str">
            <v>sc</v>
          </cell>
        </row>
        <row r="6305">
          <cell r="AP6305">
            <v>24122961</v>
          </cell>
          <cell r="AQ6305">
            <v>50007122</v>
          </cell>
          <cell r="AR6305">
            <v>11</v>
          </cell>
          <cell r="AS6305">
            <v>42313</v>
          </cell>
          <cell r="AT6305" t="str">
            <v>IDU-083-2012 Terminado Mantenimiento Periódico IDU Arterial  -</v>
          </cell>
          <cell r="AV6305" t="str">
            <v>sc</v>
          </cell>
        </row>
        <row r="6306">
          <cell r="AP6306">
            <v>24122962</v>
          </cell>
          <cell r="AQ6306">
            <v>50007122</v>
          </cell>
          <cell r="AR6306">
            <v>11</v>
          </cell>
          <cell r="AS6306">
            <v>41149</v>
          </cell>
          <cell r="AT6306" t="str">
            <v>SD Terminado Acciones de Movilidad UAERMV Arterial  -</v>
          </cell>
          <cell r="AV6306" t="str">
            <v>sc</v>
          </cell>
        </row>
        <row r="6307">
          <cell r="AP6307">
            <v>24122963</v>
          </cell>
          <cell r="AQ6307">
            <v>50007122</v>
          </cell>
          <cell r="AR6307">
            <v>11</v>
          </cell>
          <cell r="AS6307">
            <v>41149</v>
          </cell>
          <cell r="AT6307" t="str">
            <v>SD Terminado Acciones de Movilidad UAERMV Arterial  -</v>
          </cell>
          <cell r="AV6307" t="str">
            <v>sc</v>
          </cell>
        </row>
        <row r="6308">
          <cell r="AP6308">
            <v>24122964</v>
          </cell>
          <cell r="AQ6308">
            <v>50007122</v>
          </cell>
          <cell r="AR6308">
            <v>11</v>
          </cell>
          <cell r="AS6308">
            <v>41149</v>
          </cell>
          <cell r="AT6308" t="str">
            <v>SD Terminado Acciones de Movilidad UAERMV Arterial  -</v>
          </cell>
          <cell r="AV6308" t="str">
            <v>sc</v>
          </cell>
        </row>
        <row r="6309">
          <cell r="AP6309">
            <v>24122994</v>
          </cell>
          <cell r="AQ6309">
            <v>50007134</v>
          </cell>
          <cell r="AR6309">
            <v>11</v>
          </cell>
          <cell r="AS6309">
            <v>42313</v>
          </cell>
          <cell r="AT6309" t="str">
            <v>IDU-1815-2013 Terminado Acciones de Movilidad IDU Arterial  -</v>
          </cell>
          <cell r="AV6309" t="str">
            <v>sc</v>
          </cell>
        </row>
        <row r="6310">
          <cell r="AP6310">
            <v>24122995</v>
          </cell>
          <cell r="AQ6310">
            <v>50007134</v>
          </cell>
          <cell r="AR6310">
            <v>11</v>
          </cell>
          <cell r="AS6310">
            <v>42313</v>
          </cell>
          <cell r="AT6310" t="str">
            <v>IDU-1815-2013 Terminado Acciones de Movilidad IDU Arterial  -</v>
          </cell>
          <cell r="AV6310" t="str">
            <v>sc</v>
          </cell>
        </row>
        <row r="6311">
          <cell r="AP6311">
            <v>24122997</v>
          </cell>
          <cell r="AQ6311">
            <v>50007135</v>
          </cell>
          <cell r="AR6311">
            <v>11</v>
          </cell>
          <cell r="AS6311">
            <v>42313</v>
          </cell>
          <cell r="AT6311" t="str">
            <v>IDU-1815-2013 Terminado Acciones de Movilidad IDU Arterial  -</v>
          </cell>
          <cell r="AV6311" t="str">
            <v>sc</v>
          </cell>
        </row>
        <row r="6312">
          <cell r="AP6312">
            <v>24123004</v>
          </cell>
          <cell r="AQ6312">
            <v>50007137</v>
          </cell>
          <cell r="AR6312">
            <v>11</v>
          </cell>
          <cell r="AS6312">
            <v>42313</v>
          </cell>
          <cell r="AT6312" t="str">
            <v>IDU-1680-2014 Terminado Mantenimiento Rutinario IDU Arterial  -</v>
          </cell>
          <cell r="AV6312" t="str">
            <v>sc</v>
          </cell>
        </row>
        <row r="6313">
          <cell r="AP6313">
            <v>24123006</v>
          </cell>
          <cell r="AQ6313">
            <v>50007137</v>
          </cell>
          <cell r="AR6313">
            <v>11</v>
          </cell>
          <cell r="AS6313">
            <v>42313</v>
          </cell>
          <cell r="AT6313" t="str">
            <v>IDU-1680-2014 Terminado Mantenimiento Rutinario IDU Arterial  -</v>
          </cell>
          <cell r="AV6313" t="str">
            <v>sc</v>
          </cell>
        </row>
        <row r="6314">
          <cell r="AP6314">
            <v>24123015</v>
          </cell>
          <cell r="AQ6314">
            <v>50007156</v>
          </cell>
          <cell r="AR6314">
            <v>11</v>
          </cell>
          <cell r="AS6314">
            <v>42313</v>
          </cell>
          <cell r="AT6314" t="str">
            <v>IDU-1815-2013 Terminado Acciones de Movilidad IDU Arterial  -</v>
          </cell>
          <cell r="AV6314" t="str">
            <v>sc</v>
          </cell>
        </row>
        <row r="6315">
          <cell r="AP6315">
            <v>24123016</v>
          </cell>
          <cell r="AQ6315">
            <v>50007156</v>
          </cell>
          <cell r="AR6315">
            <v>11</v>
          </cell>
          <cell r="AS6315">
            <v>42313</v>
          </cell>
          <cell r="AT6315" t="str">
            <v>IDU-1815-2013 Terminado Acciones de Movilidad IDU Arterial  -</v>
          </cell>
          <cell r="AV6315" t="str">
            <v>sc</v>
          </cell>
        </row>
        <row r="6316">
          <cell r="AP6316">
            <v>24123018</v>
          </cell>
          <cell r="AQ6316">
            <v>50007157</v>
          </cell>
          <cell r="AR6316">
            <v>11</v>
          </cell>
          <cell r="AS6316">
            <v>42313</v>
          </cell>
          <cell r="AT6316" t="str">
            <v>IDU-1815-2013 Terminado Acciones de Movilidad IDU Arterial  -</v>
          </cell>
          <cell r="AV6316" t="str">
            <v>sc</v>
          </cell>
        </row>
        <row r="6317">
          <cell r="AP6317">
            <v>24123019</v>
          </cell>
          <cell r="AQ6317">
            <v>50007157</v>
          </cell>
          <cell r="AR6317">
            <v>11</v>
          </cell>
          <cell r="AS6317">
            <v>42313</v>
          </cell>
          <cell r="AT6317" t="str">
            <v>IDU-1815-2013 Terminado Acciones de Movilidad IDU Arterial  -</v>
          </cell>
          <cell r="AV6317" t="str">
            <v>sc</v>
          </cell>
        </row>
        <row r="6318">
          <cell r="AP6318">
            <v>24123020</v>
          </cell>
          <cell r="AQ6318">
            <v>50007160</v>
          </cell>
          <cell r="AR6318">
            <v>11</v>
          </cell>
          <cell r="AS6318">
            <v>42313</v>
          </cell>
          <cell r="AT6318" t="str">
            <v>IDU-1815-2013 Terminado Acciones de Movilidad IDU Arterial  -</v>
          </cell>
          <cell r="AV6318" t="str">
            <v>sc</v>
          </cell>
        </row>
        <row r="6319">
          <cell r="AP6319">
            <v>24123021</v>
          </cell>
          <cell r="AQ6319">
            <v>50007160</v>
          </cell>
          <cell r="AR6319">
            <v>11</v>
          </cell>
          <cell r="AS6319">
            <v>42313</v>
          </cell>
          <cell r="AT6319" t="str">
            <v>IDU-1815-2013 Terminado Acciones de Movilidad IDU Arterial  -</v>
          </cell>
          <cell r="AV6319" t="str">
            <v>sc</v>
          </cell>
        </row>
        <row r="6320">
          <cell r="AP6320">
            <v>24123022</v>
          </cell>
          <cell r="AQ6320">
            <v>50007161</v>
          </cell>
          <cell r="AR6320">
            <v>11</v>
          </cell>
          <cell r="AS6320">
            <v>41149</v>
          </cell>
          <cell r="AT6320" t="str">
            <v>CONV-016-2011 Terminado Mantenimiento Periódico UAERMV Arterial  -</v>
          </cell>
          <cell r="AV6320" t="str">
            <v>sc</v>
          </cell>
        </row>
        <row r="6321">
          <cell r="AP6321">
            <v>24123023</v>
          </cell>
          <cell r="AQ6321">
            <v>50007161</v>
          </cell>
          <cell r="AR6321">
            <v>11</v>
          </cell>
          <cell r="AS6321">
            <v>41149</v>
          </cell>
          <cell r="AT6321" t="str">
            <v>CONV-016-2011 Terminado Mantenimiento Periódico UAERMV Arterial  -</v>
          </cell>
          <cell r="AV6321" t="str">
            <v>sc</v>
          </cell>
        </row>
        <row r="6322">
          <cell r="AP6322">
            <v>24123024</v>
          </cell>
          <cell r="AQ6322">
            <v>50007161</v>
          </cell>
          <cell r="AR6322">
            <v>11</v>
          </cell>
          <cell r="AS6322">
            <v>42313</v>
          </cell>
          <cell r="AT6322" t="str">
            <v>IDU-1815-2013 Terminado Acciones de Movilidad IDU Arterial  -</v>
          </cell>
          <cell r="AV6322" t="str">
            <v>sc</v>
          </cell>
        </row>
        <row r="6323">
          <cell r="AP6323">
            <v>24123026</v>
          </cell>
          <cell r="AQ6323">
            <v>50007162</v>
          </cell>
          <cell r="AR6323">
            <v>11</v>
          </cell>
          <cell r="AS6323">
            <v>42313</v>
          </cell>
          <cell r="AT6323" t="str">
            <v>IDU-1815-2013 Terminado Acciones de Movilidad IDU Arterial  -</v>
          </cell>
          <cell r="AV6323" t="str">
            <v>sc</v>
          </cell>
        </row>
        <row r="6324">
          <cell r="AP6324">
            <v>24123027</v>
          </cell>
          <cell r="AQ6324">
            <v>50007162</v>
          </cell>
          <cell r="AR6324">
            <v>11</v>
          </cell>
          <cell r="AS6324">
            <v>42313</v>
          </cell>
          <cell r="AT6324" t="str">
            <v>IDU-1815-2013 Terminado Acciones de Movilidad IDU Arterial  -</v>
          </cell>
          <cell r="AV6324" t="str">
            <v>sc</v>
          </cell>
        </row>
        <row r="6325">
          <cell r="AP6325">
            <v>24123028</v>
          </cell>
          <cell r="AQ6325">
            <v>50007163</v>
          </cell>
          <cell r="AR6325">
            <v>11</v>
          </cell>
          <cell r="AS6325">
            <v>42313</v>
          </cell>
          <cell r="AT6325" t="str">
            <v>IDU-1815-2013 Terminado Acciones de Movilidad IDU Arterial  -</v>
          </cell>
          <cell r="AV6325" t="str">
            <v>sc</v>
          </cell>
        </row>
        <row r="6326">
          <cell r="AP6326">
            <v>24123029</v>
          </cell>
          <cell r="AQ6326">
            <v>50007163</v>
          </cell>
          <cell r="AR6326">
            <v>11</v>
          </cell>
          <cell r="AS6326">
            <v>41149</v>
          </cell>
          <cell r="AT6326" t="str">
            <v>SD Terminado Mantenimiento Periódico UAERMV Arterial  -</v>
          </cell>
          <cell r="AV6326" t="str">
            <v>sc</v>
          </cell>
        </row>
        <row r="6327">
          <cell r="AP6327">
            <v>24123030</v>
          </cell>
          <cell r="AQ6327">
            <v>50007164</v>
          </cell>
          <cell r="AR6327">
            <v>11</v>
          </cell>
          <cell r="AS6327">
            <v>42488</v>
          </cell>
          <cell r="AT6327" t="str">
            <v>SD Terminado Acciones de Movilidad UAERMV Arterial  -</v>
          </cell>
          <cell r="AV6327" t="str">
            <v>sc</v>
          </cell>
        </row>
        <row r="6328">
          <cell r="AP6328">
            <v>24123031</v>
          </cell>
          <cell r="AQ6328">
            <v>50007164</v>
          </cell>
          <cell r="AR6328">
            <v>11</v>
          </cell>
          <cell r="AS6328">
            <v>42488</v>
          </cell>
          <cell r="AT6328" t="str">
            <v>SD Terminado Acciones de Movilidad UAERMV Arterial  -</v>
          </cell>
          <cell r="AV6328" t="str">
            <v>sc</v>
          </cell>
        </row>
        <row r="6329">
          <cell r="AP6329">
            <v>24123032</v>
          </cell>
          <cell r="AQ6329">
            <v>50007165</v>
          </cell>
          <cell r="AR6329">
            <v>11</v>
          </cell>
          <cell r="AS6329">
            <v>42488</v>
          </cell>
          <cell r="AT6329" t="str">
            <v>SD Terminado Parcheo UAERMV Arterial  -</v>
          </cell>
          <cell r="AV6329" t="str">
            <v>sc</v>
          </cell>
        </row>
        <row r="6330">
          <cell r="AP6330">
            <v>24123033</v>
          </cell>
          <cell r="AQ6330">
            <v>50007165</v>
          </cell>
          <cell r="AR6330">
            <v>11</v>
          </cell>
          <cell r="AS6330">
            <v>42488</v>
          </cell>
          <cell r="AT6330" t="str">
            <v>SD Terminado Parcheo UAERMV Arterial  -</v>
          </cell>
          <cell r="AV6330" t="str">
            <v>sc</v>
          </cell>
        </row>
        <row r="6331">
          <cell r="AP6331">
            <v>24123034</v>
          </cell>
          <cell r="AQ6331">
            <v>50007166</v>
          </cell>
          <cell r="AR6331">
            <v>11</v>
          </cell>
          <cell r="AS6331">
            <v>42488</v>
          </cell>
          <cell r="AT6331" t="str">
            <v>SD Terminado Acciones de Movilidad UAERMV Arterial  -</v>
          </cell>
          <cell r="AV6331" t="str">
            <v>sc</v>
          </cell>
        </row>
        <row r="6332">
          <cell r="AP6332">
            <v>24123035</v>
          </cell>
          <cell r="AQ6332">
            <v>50007166</v>
          </cell>
          <cell r="AR6332">
            <v>11</v>
          </cell>
          <cell r="AS6332">
            <v>42488</v>
          </cell>
          <cell r="AT6332" t="str">
            <v>SD Terminado Acciones de Movilidad UAERMV Arterial  -</v>
          </cell>
          <cell r="AV6332" t="str">
            <v>sc</v>
          </cell>
        </row>
        <row r="6333">
          <cell r="AP6333">
            <v>24123037</v>
          </cell>
          <cell r="AQ6333">
            <v>50007173</v>
          </cell>
          <cell r="AR6333">
            <v>11</v>
          </cell>
          <cell r="AS6333">
            <v>42313</v>
          </cell>
          <cell r="AT6333" t="str">
            <v>IDU-1815-2013 Terminado Acciones de Movilidad IDU Arterial  -</v>
          </cell>
          <cell r="AV6333" t="str">
            <v>sc</v>
          </cell>
        </row>
        <row r="6334">
          <cell r="AP6334">
            <v>24123038</v>
          </cell>
          <cell r="AQ6334">
            <v>50007173</v>
          </cell>
          <cell r="AR6334">
            <v>11</v>
          </cell>
          <cell r="AS6334">
            <v>42313</v>
          </cell>
          <cell r="AT6334" t="str">
            <v>IDU-1815-2013 Terminado Acciones de Movilidad IDU Arterial  -</v>
          </cell>
          <cell r="AV6334" t="str">
            <v>sc</v>
          </cell>
        </row>
        <row r="6335">
          <cell r="AP6335">
            <v>24123039</v>
          </cell>
          <cell r="AQ6335">
            <v>50007174</v>
          </cell>
          <cell r="AR6335">
            <v>11</v>
          </cell>
          <cell r="AS6335">
            <v>42313</v>
          </cell>
          <cell r="AT6335" t="str">
            <v>IDU-1815-2013 Terminado Acciones de Movilidad IDU Arterial  -</v>
          </cell>
          <cell r="AV6335" t="str">
            <v>sc</v>
          </cell>
        </row>
        <row r="6336">
          <cell r="AP6336">
            <v>24123040</v>
          </cell>
          <cell r="AQ6336">
            <v>50007174</v>
          </cell>
          <cell r="AR6336">
            <v>11</v>
          </cell>
          <cell r="AS6336">
            <v>42313</v>
          </cell>
          <cell r="AT6336" t="str">
            <v>IDU-1815-2013 Terminado Acciones de Movilidad IDU Arterial  -</v>
          </cell>
          <cell r="AV6336" t="str">
            <v>sc</v>
          </cell>
        </row>
        <row r="6337">
          <cell r="AP6337">
            <v>24123041</v>
          </cell>
          <cell r="AQ6337">
            <v>50007177</v>
          </cell>
          <cell r="AR6337">
            <v>11</v>
          </cell>
          <cell r="AS6337">
            <v>42313</v>
          </cell>
          <cell r="AT6337" t="str">
            <v>IDU-1815-2013 Terminado Acciones de Movilidad IDU Arterial  -</v>
          </cell>
          <cell r="AV6337" t="str">
            <v>sc</v>
          </cell>
        </row>
        <row r="6338">
          <cell r="AP6338">
            <v>24123042</v>
          </cell>
          <cell r="AQ6338">
            <v>50007177</v>
          </cell>
          <cell r="AR6338">
            <v>11</v>
          </cell>
          <cell r="AS6338">
            <v>42313</v>
          </cell>
          <cell r="AT6338" t="str">
            <v>IDU-1815-2013 Terminado Acciones de Movilidad IDU Arterial  -</v>
          </cell>
          <cell r="AV6338" t="str">
            <v>sc</v>
          </cell>
        </row>
        <row r="6339">
          <cell r="AP6339">
            <v>24123043</v>
          </cell>
          <cell r="AQ6339">
            <v>50007178</v>
          </cell>
          <cell r="AR6339">
            <v>11</v>
          </cell>
          <cell r="AS6339">
            <v>42313</v>
          </cell>
          <cell r="AT6339" t="str">
            <v>IDU-1815-2013 Terminado Acciones de Movilidad IDU Arterial  -</v>
          </cell>
          <cell r="AV6339" t="str">
            <v>sc</v>
          </cell>
        </row>
        <row r="6340">
          <cell r="AP6340">
            <v>24123044</v>
          </cell>
          <cell r="AQ6340">
            <v>50007178</v>
          </cell>
          <cell r="AR6340">
            <v>11</v>
          </cell>
          <cell r="AS6340">
            <v>42313</v>
          </cell>
          <cell r="AT6340" t="str">
            <v>IDU-1815-2013 Terminado Acciones de Movilidad IDU Arterial  -</v>
          </cell>
          <cell r="AV6340" t="str">
            <v>sc</v>
          </cell>
        </row>
        <row r="6341">
          <cell r="AP6341">
            <v>24123057</v>
          </cell>
          <cell r="AQ6341">
            <v>50007188</v>
          </cell>
          <cell r="AR6341">
            <v>11</v>
          </cell>
          <cell r="AS6341">
            <v>42313</v>
          </cell>
          <cell r="AT6341" t="str">
            <v>IDU-1680-2014 Terminado Mantenimiento Rutinario IDU Arterial  -</v>
          </cell>
          <cell r="AV6341" t="str">
            <v>sc</v>
          </cell>
        </row>
        <row r="6342">
          <cell r="AP6342">
            <v>24123063</v>
          </cell>
          <cell r="AQ6342">
            <v>50007189</v>
          </cell>
          <cell r="AR6342">
            <v>11</v>
          </cell>
          <cell r="AS6342">
            <v>42313</v>
          </cell>
          <cell r="AT6342" t="str">
            <v>IDU-1680-2014 Terminado Mantenimiento Rutinario IDU Arterial  -</v>
          </cell>
          <cell r="AV6342" t="str">
            <v>sc</v>
          </cell>
        </row>
        <row r="6343">
          <cell r="AP6343">
            <v>24123067</v>
          </cell>
          <cell r="AQ6343">
            <v>50007190</v>
          </cell>
          <cell r="AR6343">
            <v>11</v>
          </cell>
          <cell r="AS6343">
            <v>42313</v>
          </cell>
          <cell r="AT6343" t="str">
            <v>IDU-1680-2014 Terminado Mantenimiento Rutinario IDU Arterial  -</v>
          </cell>
          <cell r="AV6343" t="str">
            <v>sc</v>
          </cell>
        </row>
        <row r="6344">
          <cell r="AP6344">
            <v>24123112</v>
          </cell>
          <cell r="AQ6344">
            <v>50007219</v>
          </cell>
          <cell r="AR6344">
            <v>11</v>
          </cell>
          <cell r="AS6344">
            <v>42412</v>
          </cell>
          <cell r="AT6344" t="str">
            <v>IDU-1806-2015 Contratado Mantenimiento Periódico IDU Arterial BRIGADA DE REACCIÓN VIAL -</v>
          </cell>
          <cell r="AV6344" t="str">
            <v>sc</v>
          </cell>
        </row>
        <row r="6345">
          <cell r="AP6345">
            <v>24123113</v>
          </cell>
          <cell r="AQ6345">
            <v>50007219</v>
          </cell>
          <cell r="AR6345">
            <v>11</v>
          </cell>
          <cell r="AS6345">
            <v>42412</v>
          </cell>
          <cell r="AT6345" t="str">
            <v>IDU-1806-2015 Contratado Mantenimiento Periódico IDU Arterial BRIGADA DE REACCIÓN VIAL -</v>
          </cell>
          <cell r="AV6345" t="str">
            <v>sc</v>
          </cell>
        </row>
        <row r="6346">
          <cell r="AP6346">
            <v>24123114</v>
          </cell>
          <cell r="AQ6346">
            <v>50007220</v>
          </cell>
          <cell r="AR6346">
            <v>11</v>
          </cell>
          <cell r="AS6346">
            <v>42667</v>
          </cell>
          <cell r="AT6346" t="str">
            <v>SD Terminado Parcheo UAERMV Arterial SD -Calzada2-POLIZA ESTABILIDAD ACTIVA</v>
          </cell>
          <cell r="AV6346" t="str">
            <v>sc</v>
          </cell>
        </row>
        <row r="6347">
          <cell r="AP6347">
            <v>24123115</v>
          </cell>
          <cell r="AQ6347">
            <v>50007220</v>
          </cell>
          <cell r="AR6347">
            <v>11</v>
          </cell>
          <cell r="AS6347">
            <v>42412</v>
          </cell>
          <cell r="AT6347" t="str">
            <v>IDU-1806-2015 Contratado Mantenimiento Periódico IDU Arterial BRIGADA DE REACCIÓN VIAL -Calzada2-POLIZA ESTABILIDAD ACTIVA</v>
          </cell>
          <cell r="AV6347" t="str">
            <v>sc</v>
          </cell>
        </row>
        <row r="6348">
          <cell r="AP6348">
            <v>24123116</v>
          </cell>
          <cell r="AQ6348">
            <v>50007221</v>
          </cell>
          <cell r="AR6348">
            <v>11</v>
          </cell>
          <cell r="AS6348">
            <v>42667</v>
          </cell>
          <cell r="AT6348" t="str">
            <v>SD Terminado Parcheo UAERMV Arterial SD --POLIZA ESTABILIDAD ACTIVA</v>
          </cell>
          <cell r="AV6348" t="str">
            <v>sc</v>
          </cell>
        </row>
        <row r="6349">
          <cell r="AP6349">
            <v>24123117</v>
          </cell>
          <cell r="AQ6349">
            <v>50007221</v>
          </cell>
          <cell r="AR6349">
            <v>11</v>
          </cell>
          <cell r="AS6349">
            <v>42412</v>
          </cell>
          <cell r="AT6349" t="str">
            <v>IDU-1806-2015 Contratado Mantenimiento Periódico IDU Arterial BRIGADA DE REACCIÓN VIAL --POLIZA ESTABILIDAD ACTIVA</v>
          </cell>
          <cell r="AV6349" t="str">
            <v>sc</v>
          </cell>
        </row>
        <row r="6350">
          <cell r="AP6350">
            <v>24123118</v>
          </cell>
          <cell r="AQ6350">
            <v>50007222</v>
          </cell>
          <cell r="AR6350">
            <v>11</v>
          </cell>
          <cell r="AS6350">
            <v>42667</v>
          </cell>
          <cell r="AT6350" t="str">
            <v>SD Terminado Parcheo UAERMV Arterial SD --POLIZA ESTABILIDAD ACTIVA</v>
          </cell>
          <cell r="AV6350" t="str">
            <v>sc</v>
          </cell>
        </row>
        <row r="6351">
          <cell r="AP6351">
            <v>24123119</v>
          </cell>
          <cell r="AQ6351">
            <v>50007222</v>
          </cell>
          <cell r="AR6351">
            <v>11</v>
          </cell>
          <cell r="AS6351">
            <v>42412</v>
          </cell>
          <cell r="AT6351" t="str">
            <v>IDU-1806-2015 Contratado Mantenimiento Periódico IDU Arterial BRIGADA DE REACCIÓN VIAL --POLIZA ESTABILIDAD ACTIVA</v>
          </cell>
          <cell r="AV6351" t="str">
            <v>sc</v>
          </cell>
        </row>
        <row r="6352">
          <cell r="AP6352">
            <v>24123133</v>
          </cell>
          <cell r="AQ6352">
            <v>50007229</v>
          </cell>
          <cell r="AR6352">
            <v>11</v>
          </cell>
          <cell r="AS6352">
            <v>42313</v>
          </cell>
          <cell r="AT6352" t="str">
            <v>IDU-1815-2013 Terminado Acciones de Movilidad IDU Arterial  -</v>
          </cell>
          <cell r="AV6352" t="str">
            <v>sc</v>
          </cell>
        </row>
        <row r="6353">
          <cell r="AP6353">
            <v>24123134</v>
          </cell>
          <cell r="AQ6353">
            <v>50007229</v>
          </cell>
          <cell r="AR6353">
            <v>11</v>
          </cell>
          <cell r="AS6353">
            <v>42313</v>
          </cell>
          <cell r="AT6353" t="str">
            <v>IDU-1815-2013 Terminado Acciones de Movilidad IDU Arterial  -</v>
          </cell>
          <cell r="AV6353" t="str">
            <v>sc</v>
          </cell>
        </row>
        <row r="6354">
          <cell r="AP6354">
            <v>24123135</v>
          </cell>
          <cell r="AQ6354">
            <v>50007230</v>
          </cell>
          <cell r="AR6354">
            <v>11</v>
          </cell>
          <cell r="AS6354">
            <v>42313</v>
          </cell>
          <cell r="AT6354" t="str">
            <v>IDU-1815-2013 Terminado Acciones de Movilidad IDU Arterial  -</v>
          </cell>
          <cell r="AV6354" t="str">
            <v>sc</v>
          </cell>
        </row>
        <row r="6355">
          <cell r="AP6355">
            <v>24123136</v>
          </cell>
          <cell r="AQ6355">
            <v>50007230</v>
          </cell>
          <cell r="AR6355">
            <v>11</v>
          </cell>
          <cell r="AS6355">
            <v>42313</v>
          </cell>
          <cell r="AT6355" t="str">
            <v>IDU-1815-2013 Terminado Acciones de Movilidad IDU Arterial  -</v>
          </cell>
          <cell r="AV6355" t="str">
            <v>sc</v>
          </cell>
        </row>
        <row r="6356">
          <cell r="AP6356">
            <v>24123139</v>
          </cell>
          <cell r="AQ6356">
            <v>50007232</v>
          </cell>
          <cell r="AR6356">
            <v>11</v>
          </cell>
          <cell r="AS6356">
            <v>42667</v>
          </cell>
          <cell r="AT6356" t="str">
            <v>SD Terminado Parcheo UAERMV Arterial SD --POLIZA ESTABILIDAD ACTIVA</v>
          </cell>
          <cell r="AV6356" t="str">
            <v>sc</v>
          </cell>
        </row>
        <row r="6357">
          <cell r="AP6357">
            <v>24123140</v>
          </cell>
          <cell r="AQ6357">
            <v>50007232</v>
          </cell>
          <cell r="AR6357">
            <v>11</v>
          </cell>
          <cell r="AS6357">
            <v>42412</v>
          </cell>
          <cell r="AT6357" t="str">
            <v>IDU-1806-2015 Contratado Mantenimiento Periódico IDU Arterial BRIGADA DE REACCIÓN VIAL --POLIZA ESTABILIDAD ACTIVA</v>
          </cell>
          <cell r="AV6357" t="str">
            <v>sc</v>
          </cell>
        </row>
        <row r="6358">
          <cell r="AP6358">
            <v>24123186</v>
          </cell>
          <cell r="AQ6358">
            <v>50007322</v>
          </cell>
          <cell r="AR6358">
            <v>11</v>
          </cell>
          <cell r="AS6358">
            <v>42313</v>
          </cell>
          <cell r="AT6358" t="str">
            <v>IDU-083-2012 Terminado Mantenimiento Periódico IDU Arterial  -Calzada12-4 Puente20-POLIZA ESTABILIDAD ACTIVA</v>
          </cell>
          <cell r="AV6358" t="str">
            <v>sc</v>
          </cell>
        </row>
        <row r="6359">
          <cell r="AP6359">
            <v>24123191</v>
          </cell>
          <cell r="AQ6359">
            <v>50007326</v>
          </cell>
          <cell r="AR6359">
            <v>11</v>
          </cell>
          <cell r="AS6359">
            <v>42313</v>
          </cell>
          <cell r="AT6359" t="str">
            <v>IDU-1680-2014 Terminado Mantenimiento Rutinario IDU Arterial  -</v>
          </cell>
          <cell r="AV6359" t="str">
            <v>sc</v>
          </cell>
        </row>
        <row r="6360">
          <cell r="AP6360">
            <v>24123197</v>
          </cell>
          <cell r="AQ6360">
            <v>50007327</v>
          </cell>
          <cell r="AR6360">
            <v>11</v>
          </cell>
          <cell r="AS6360">
            <v>42313</v>
          </cell>
          <cell r="AT6360" t="str">
            <v>IDU-1680-2014 Terminado Mantenimiento Rutinario IDU Arterial  -</v>
          </cell>
          <cell r="AV6360" t="str">
            <v>sc</v>
          </cell>
        </row>
        <row r="6361">
          <cell r="AP6361">
            <v>24123198</v>
          </cell>
          <cell r="AQ6361">
            <v>50007327</v>
          </cell>
          <cell r="AR6361">
            <v>11</v>
          </cell>
          <cell r="AS6361">
            <v>42313</v>
          </cell>
          <cell r="AT6361" t="str">
            <v>IDU-1680-2014 Terminado Mantenimiento Rutinario IDU Arterial  -</v>
          </cell>
          <cell r="AV6361" t="str">
            <v>sc</v>
          </cell>
        </row>
        <row r="6362">
          <cell r="AP6362">
            <v>24123202</v>
          </cell>
          <cell r="AQ6362">
            <v>50007336</v>
          </cell>
          <cell r="AR6362">
            <v>11</v>
          </cell>
          <cell r="AS6362">
            <v>42313</v>
          </cell>
          <cell r="AT6362" t="str">
            <v>IDU-55-2012 Terminado Acciones de Movilidad IDU Arterial  -</v>
          </cell>
          <cell r="AV6362" t="str">
            <v>VIABLE</v>
          </cell>
        </row>
        <row r="6363">
          <cell r="AP6363">
            <v>24123203</v>
          </cell>
          <cell r="AQ6363">
            <v>50007337</v>
          </cell>
          <cell r="AR6363">
            <v>11</v>
          </cell>
          <cell r="AS6363">
            <v>42313</v>
          </cell>
          <cell r="AT6363" t="str">
            <v>IDU-55-2012 Terminado Acciones de Movilidad IDU Arterial  -</v>
          </cell>
          <cell r="AV6363" t="str">
            <v>VIABLE</v>
          </cell>
        </row>
        <row r="6364">
          <cell r="AP6364">
            <v>24123204</v>
          </cell>
          <cell r="AQ6364">
            <v>50007340</v>
          </cell>
          <cell r="AR6364">
            <v>11</v>
          </cell>
          <cell r="AS6364">
            <v>42611</v>
          </cell>
          <cell r="AT6364" t="str">
            <v>SD Terminado Mantenimiento Periódico UAERMV Arterial  -Anden 1-9-POLIZA ESTABILIDAD ACTIVA</v>
          </cell>
          <cell r="AV6364" t="str">
            <v>sc</v>
          </cell>
        </row>
        <row r="6365">
          <cell r="AP6365">
            <v>24123205</v>
          </cell>
          <cell r="AQ6365">
            <v>50007340</v>
          </cell>
          <cell r="AR6365">
            <v>11</v>
          </cell>
          <cell r="AS6365">
            <v>42611</v>
          </cell>
          <cell r="AT6365" t="str">
            <v>SD Terminado Mantenimiento Periódico UAERMV Arterial  -Anden 1-9-POLIZA ESTABILIDAD ACTIVA</v>
          </cell>
          <cell r="AV6365" t="str">
            <v>sc</v>
          </cell>
        </row>
        <row r="6366">
          <cell r="AP6366">
            <v>24123206</v>
          </cell>
          <cell r="AQ6366">
            <v>50007341</v>
          </cell>
          <cell r="AR6366">
            <v>11</v>
          </cell>
          <cell r="AS6366">
            <v>42611</v>
          </cell>
          <cell r="AT6366" t="str">
            <v>SD Terminado Mantenimiento Periódico UAERMV Arterial  -Anden 1-9-POLIZA ESTABILIDAD ACTIVA</v>
          </cell>
          <cell r="AV6366" t="str">
            <v>sc</v>
          </cell>
        </row>
        <row r="6367">
          <cell r="AP6367">
            <v>24123207</v>
          </cell>
          <cell r="AQ6367">
            <v>50007341</v>
          </cell>
          <cell r="AR6367">
            <v>11</v>
          </cell>
          <cell r="AS6367">
            <v>42611</v>
          </cell>
          <cell r="AT6367" t="str">
            <v>SD Terminado Mantenimiento Periódico UAERMV Arterial  -Anden 1-9-POLIZA ESTABILIDAD ACTIVA</v>
          </cell>
          <cell r="AV6367" t="str">
            <v>sc</v>
          </cell>
        </row>
        <row r="6368">
          <cell r="AP6368">
            <v>24123219</v>
          </cell>
          <cell r="AQ6368">
            <v>50007354</v>
          </cell>
          <cell r="AR6368">
            <v>11</v>
          </cell>
          <cell r="AS6368">
            <v>42313</v>
          </cell>
          <cell r="AT6368" t="str">
            <v>IDU-1815-2013 Terminado Rehabilitación IDU Arterial  -Anden 1-5 Calzada 2-4-POLIZA ESTABILIDAD ACTIVA</v>
          </cell>
          <cell r="AV6368" t="str">
            <v>sc</v>
          </cell>
        </row>
        <row r="6369">
          <cell r="AP6369">
            <v>24123220</v>
          </cell>
          <cell r="AQ6369">
            <v>50007354</v>
          </cell>
          <cell r="AR6369">
            <v>11</v>
          </cell>
          <cell r="AS6369">
            <v>42313</v>
          </cell>
          <cell r="AT6369" t="str">
            <v>IDU-1815-2013 Terminado Rehabilitación IDU Arterial  -Anden 1-5 Calzada 2-4-POLIZA ESTABILIDAD ACTIVA</v>
          </cell>
          <cell r="AV6369" t="str">
            <v>sc</v>
          </cell>
        </row>
        <row r="6370">
          <cell r="AP6370">
            <v>24123221</v>
          </cell>
          <cell r="AQ6370">
            <v>50007355</v>
          </cell>
          <cell r="AR6370">
            <v>11</v>
          </cell>
          <cell r="AS6370">
            <v>42313</v>
          </cell>
          <cell r="AT6370" t="str">
            <v>IDU-1815-2013 Terminado Rehabilitación IDU Arterial  -Anden 1-5 Calzada 2-4-POLIZA ESTABILIDAD ACTIVA</v>
          </cell>
          <cell r="AV6370" t="str">
            <v>sc</v>
          </cell>
        </row>
        <row r="6371">
          <cell r="AP6371">
            <v>24123222</v>
          </cell>
          <cell r="AQ6371">
            <v>50007355</v>
          </cell>
          <cell r="AR6371">
            <v>11</v>
          </cell>
          <cell r="AS6371">
            <v>42313</v>
          </cell>
          <cell r="AT6371" t="str">
            <v>IDU-1815-2013 Terminado Rehabilitación IDU Arterial  -Anden 1-5 Calzada 2-4-POLIZA ESTABILIDAD ACTIVA</v>
          </cell>
          <cell r="AV6371" t="str">
            <v>sc</v>
          </cell>
        </row>
        <row r="6372">
          <cell r="AP6372">
            <v>24123223</v>
          </cell>
          <cell r="AQ6372">
            <v>50007357</v>
          </cell>
          <cell r="AR6372">
            <v>11</v>
          </cell>
          <cell r="AS6372">
            <v>42412</v>
          </cell>
          <cell r="AT6372" t="str">
            <v>IDU-1806-2015 Contratado Mantenimiento Periódico IDU Arterial BRIGADA DE REACCIÓN VIAL -Anden 1-9-POLIZA ESTABILIDAD ACTIVA</v>
          </cell>
          <cell r="AV6372" t="str">
            <v>sc</v>
          </cell>
        </row>
        <row r="6373">
          <cell r="AP6373">
            <v>24123224</v>
          </cell>
          <cell r="AQ6373">
            <v>50007357</v>
          </cell>
          <cell r="AR6373">
            <v>11</v>
          </cell>
          <cell r="AS6373">
            <v>42412</v>
          </cell>
          <cell r="AT6373" t="str">
            <v>IDU-1806-2015 Contratado Mantenimiento Periódico IDU Arterial BRIGADA DE REACCIÓN VIAL -Anden 1-9-POLIZA ESTABILIDAD ACTIVA</v>
          </cell>
          <cell r="AV6373" t="str">
            <v>sc</v>
          </cell>
        </row>
        <row r="6374">
          <cell r="AP6374">
            <v>24123228</v>
          </cell>
          <cell r="AQ6374">
            <v>50007362</v>
          </cell>
          <cell r="AR6374">
            <v>11</v>
          </cell>
          <cell r="AS6374">
            <v>42313</v>
          </cell>
          <cell r="AT6374" t="str">
            <v>IDU-1680-2014 Terminado Mantenimiento Rutinario IDU Arterial  -</v>
          </cell>
          <cell r="AV6374" t="str">
            <v>sc</v>
          </cell>
        </row>
        <row r="6375">
          <cell r="AP6375">
            <v>24123229</v>
          </cell>
          <cell r="AQ6375">
            <v>50007362</v>
          </cell>
          <cell r="AR6375">
            <v>11</v>
          </cell>
          <cell r="AS6375">
            <v>42313</v>
          </cell>
          <cell r="AT6375" t="str">
            <v>IDU-1680-2014 Terminado Mantenimiento Rutinario IDU Arterial  -</v>
          </cell>
          <cell r="AV6375" t="str">
            <v>sc</v>
          </cell>
        </row>
        <row r="6376">
          <cell r="AP6376">
            <v>24123230</v>
          </cell>
          <cell r="AQ6376">
            <v>50007362</v>
          </cell>
          <cell r="AR6376">
            <v>11</v>
          </cell>
          <cell r="AS6376">
            <v>42313</v>
          </cell>
          <cell r="AT6376" t="str">
            <v>IDU-1680-2014 Terminado Mantenimiento Rutinario IDU Arterial  -</v>
          </cell>
          <cell r="AV6376" t="str">
            <v>sc</v>
          </cell>
        </row>
        <row r="6377">
          <cell r="AP6377">
            <v>24123231</v>
          </cell>
          <cell r="AQ6377">
            <v>50007362</v>
          </cell>
          <cell r="AR6377">
            <v>11</v>
          </cell>
          <cell r="AS6377">
            <v>42313</v>
          </cell>
          <cell r="AT6377" t="str">
            <v>IDU-1680-2014 Terminado Mantenimiento Rutinario IDU Arterial  -</v>
          </cell>
          <cell r="AV6377" t="str">
            <v>sc</v>
          </cell>
        </row>
        <row r="6378">
          <cell r="AP6378">
            <v>24123235</v>
          </cell>
          <cell r="AQ6378">
            <v>50007364</v>
          </cell>
          <cell r="AR6378">
            <v>11</v>
          </cell>
          <cell r="AS6378">
            <v>42667</v>
          </cell>
          <cell r="AT6378" t="str">
            <v>SD Terminado Mantenimiento Periódico UAERMV Arterial SD -Anden 1-9-POLIZA ESTABILIDAD ACTIVA</v>
          </cell>
          <cell r="AV6378" t="str">
            <v>sc</v>
          </cell>
        </row>
        <row r="6379">
          <cell r="AP6379">
            <v>24123538</v>
          </cell>
          <cell r="AQ6379">
            <v>50008560</v>
          </cell>
          <cell r="AR6379">
            <v>11</v>
          </cell>
          <cell r="AS6379">
            <v>42313</v>
          </cell>
          <cell r="AT6379" t="str">
            <v>IDU-55-2012 Terminado Acciones de Movilidad IDU Arterial  -</v>
          </cell>
          <cell r="AV6379" t="str">
            <v>sc</v>
          </cell>
        </row>
        <row r="6380">
          <cell r="AP6380">
            <v>24123539</v>
          </cell>
          <cell r="AQ6380">
            <v>50008560</v>
          </cell>
          <cell r="AR6380">
            <v>11</v>
          </cell>
          <cell r="AS6380">
            <v>42313</v>
          </cell>
          <cell r="AT6380" t="str">
            <v>IDU-1815-2013 Terminado Acciones de Movilidad IDU Arterial  -</v>
          </cell>
          <cell r="AV6380" t="str">
            <v>sc</v>
          </cell>
        </row>
        <row r="6381">
          <cell r="AP6381">
            <v>24123540</v>
          </cell>
          <cell r="AQ6381">
            <v>50008560</v>
          </cell>
          <cell r="AR6381">
            <v>11</v>
          </cell>
          <cell r="AS6381">
            <v>42313</v>
          </cell>
          <cell r="AT6381" t="str">
            <v>IDU-55-2012 Terminado Acciones de Movilidad IDU Arterial  -</v>
          </cell>
          <cell r="AV6381" t="str">
            <v>sc</v>
          </cell>
        </row>
        <row r="6382">
          <cell r="AP6382">
            <v>24123558</v>
          </cell>
          <cell r="AQ6382">
            <v>50008833</v>
          </cell>
          <cell r="AR6382">
            <v>11</v>
          </cell>
          <cell r="AS6382">
            <v>42412</v>
          </cell>
          <cell r="AT6382" t="str">
            <v>IDU-1806-2015 Contratado Mantenimiento Periódico IDU Arterial BRIGADA DE REACCIÓN VIAL --POLIZA ESTABILIDAD ACTIVA</v>
          </cell>
          <cell r="AV6382" t="str">
            <v>sc</v>
          </cell>
        </row>
        <row r="6383">
          <cell r="AP6383">
            <v>24123559</v>
          </cell>
          <cell r="AQ6383">
            <v>50008833</v>
          </cell>
          <cell r="AR6383">
            <v>11</v>
          </cell>
          <cell r="AS6383">
            <v>42667</v>
          </cell>
          <cell r="AT6383" t="str">
            <v>SD Terminado Parcheo UAERMV Arterial SD --POLIZA ESTABILIDAD ACTIVA</v>
          </cell>
          <cell r="AV6383" t="str">
            <v>sc</v>
          </cell>
        </row>
        <row r="6384">
          <cell r="AP6384">
            <v>24123569</v>
          </cell>
          <cell r="AQ6384">
            <v>50008903</v>
          </cell>
          <cell r="AR6384">
            <v>11</v>
          </cell>
          <cell r="AS6384">
            <v>42313</v>
          </cell>
          <cell r="AT6384" t="str">
            <v>IDU-1815-2013 Terminado Acciones de Movilidad IDU Arterial  -</v>
          </cell>
          <cell r="AV6384" t="str">
            <v>sc</v>
          </cell>
        </row>
        <row r="6385">
          <cell r="AP6385">
            <v>24123583</v>
          </cell>
          <cell r="AQ6385">
            <v>11012639</v>
          </cell>
          <cell r="AR6385">
            <v>11</v>
          </cell>
          <cell r="AS6385">
            <v>42667</v>
          </cell>
          <cell r="AT6385" t="str">
            <v>SD Terminado Mantenimiento Periódico UAERMV Arterial SD -Anden 1-9-POLIZA ESTABILIDAD ACTIVA</v>
          </cell>
          <cell r="AV6385" t="str">
            <v>sc</v>
          </cell>
        </row>
        <row r="6386">
          <cell r="AP6386">
            <v>24123614</v>
          </cell>
          <cell r="AQ6386">
            <v>11012328</v>
          </cell>
          <cell r="AR6386">
            <v>11</v>
          </cell>
          <cell r="AS6386">
            <v>42412</v>
          </cell>
          <cell r="AT6386" t="str">
            <v>IDU-1806-2015 Contratado Mantenimiento Periódico IDU Arterial BRIGADA DE REACCIÓN VIAL -</v>
          </cell>
          <cell r="AV6386" t="str">
            <v>sc</v>
          </cell>
        </row>
        <row r="6387">
          <cell r="AP6387">
            <v>24123615</v>
          </cell>
          <cell r="AQ6387">
            <v>11012328</v>
          </cell>
          <cell r="AR6387">
            <v>11</v>
          </cell>
          <cell r="AS6387">
            <v>42412</v>
          </cell>
          <cell r="AT6387" t="str">
            <v>IDU-1806-2015 Contratado Mantenimiento Periódico IDU Arterial BRIGADA DE REACCIÓN VIAL -</v>
          </cell>
          <cell r="AV6387" t="str">
            <v>sc</v>
          </cell>
        </row>
        <row r="6388">
          <cell r="AP6388">
            <v>24123673</v>
          </cell>
          <cell r="AQ6388">
            <v>11010736</v>
          </cell>
          <cell r="AR6388">
            <v>11</v>
          </cell>
          <cell r="AS6388">
            <v>42313</v>
          </cell>
          <cell r="AT6388" t="str">
            <v>IDU-1680-2014 Terminado Mantenimiento Rutinario IDU Arterial  -</v>
          </cell>
          <cell r="AV6388" t="str">
            <v>sc</v>
          </cell>
        </row>
        <row r="6389">
          <cell r="AP6389">
            <v>24123687</v>
          </cell>
          <cell r="AQ6389">
            <v>1004946</v>
          </cell>
          <cell r="AR6389">
            <v>11</v>
          </cell>
          <cell r="AS6389">
            <v>42313</v>
          </cell>
          <cell r="AT6389" t="str">
            <v>IDU-083-2012 Terminado Mantenimiento Periódico IDU Arterial  --POLIZA ESTABILIDAD ACTIVA</v>
          </cell>
          <cell r="AV6389" t="str">
            <v>sc</v>
          </cell>
        </row>
        <row r="6390">
          <cell r="AP6390">
            <v>91010106</v>
          </cell>
          <cell r="AQ6390">
            <v>11010998</v>
          </cell>
          <cell r="AR6390">
            <v>11</v>
          </cell>
          <cell r="AS6390">
            <v>41834</v>
          </cell>
          <cell r="AT6390" t="str">
            <v>SD Terminado Rehabilitación FDL SUBA Local  Reporte Servidor Agosto 2015-</v>
          </cell>
          <cell r="AV6390" t="str">
            <v>sc</v>
          </cell>
        </row>
        <row r="6391">
          <cell r="AP6391">
            <v>91010187</v>
          </cell>
          <cell r="AQ6391">
            <v>11010993</v>
          </cell>
          <cell r="AR6391">
            <v>11</v>
          </cell>
          <cell r="AS6391">
            <v>42412</v>
          </cell>
          <cell r="AT6391" t="str">
            <v>IDU-1806-2015 Contratado Mantenimiento Periódico IDU Arterial BRIGADA DE REACCIÓN VIAL --POLIZA ESTABILIDAD ACTIVA</v>
          </cell>
          <cell r="AV6391" t="str">
            <v>sc</v>
          </cell>
        </row>
        <row r="6392">
          <cell r="AP6392">
            <v>91010284</v>
          </cell>
          <cell r="AQ6392">
            <v>11013035</v>
          </cell>
          <cell r="AR6392">
            <v>11</v>
          </cell>
          <cell r="AS6392">
            <v>41837</v>
          </cell>
          <cell r="AT6392" t="str">
            <v>031-2012 Terminado Construcción FDL SUBA Circuito Movilidad  Intervenida sin reservar en el IDU-</v>
          </cell>
          <cell r="AV6392" t="str">
            <v>SITP - CONSTRUCCION FDL</v>
          </cell>
        </row>
        <row r="6393">
          <cell r="AP6393">
            <v>91010310</v>
          </cell>
          <cell r="AQ6393">
            <v>50003637</v>
          </cell>
          <cell r="AR6393">
            <v>11</v>
          </cell>
          <cell r="AT6393" t="str">
            <v>SD Terminado Reconstrucción FDL SUBA Circuito Movilidad  Reporte servidor de mapas agosto 2015-</v>
          </cell>
          <cell r="AV6393" t="str">
            <v>sc</v>
          </cell>
        </row>
        <row r="6394">
          <cell r="AP6394">
            <v>91010357</v>
          </cell>
          <cell r="AQ6394">
            <v>11004353</v>
          </cell>
          <cell r="AR6394">
            <v>11</v>
          </cell>
          <cell r="AS6394">
            <v>42313</v>
          </cell>
          <cell r="AT6394" t="str">
            <v>IDU-063-2012 Terminado Mantenimiento Periódico IDU Circuito Movilidad  -Calzada 2-POLIZA ESTABILIDAD ACTIVA</v>
          </cell>
          <cell r="AV6394" t="str">
            <v>POLIZA DE ESTABILIDAD IDU 063/2012</v>
          </cell>
        </row>
        <row r="6395">
          <cell r="AP6395">
            <v>91010364</v>
          </cell>
          <cell r="AQ6395">
            <v>30001914</v>
          </cell>
          <cell r="AR6395">
            <v>11</v>
          </cell>
          <cell r="AS6395">
            <v>42611</v>
          </cell>
          <cell r="AT6395" t="str">
            <v>SD Terminado Mantenimiento Periódico UAERMV Arterial  -Anden 1-9-POLIZA ESTABILIDAD ACTIVA</v>
          </cell>
          <cell r="AV6395" t="str">
            <v>sc</v>
          </cell>
        </row>
        <row r="6396">
          <cell r="AP6396">
            <v>91011771</v>
          </cell>
          <cell r="AQ6396">
            <v>11001427</v>
          </cell>
          <cell r="AR6396">
            <v>11</v>
          </cell>
          <cell r="AS6396">
            <v>40956</v>
          </cell>
          <cell r="AT6396" t="str">
            <v>CONV-016-2010 Terminado Mantenimiento Periódico UAERMV Arterial  -</v>
          </cell>
          <cell r="AV6396" t="str">
            <v>sc</v>
          </cell>
        </row>
        <row r="6397">
          <cell r="AP6397">
            <v>91011792</v>
          </cell>
          <cell r="AQ6397">
            <v>11012370</v>
          </cell>
          <cell r="AR6397">
            <v>11</v>
          </cell>
          <cell r="AS6397">
            <v>42738</v>
          </cell>
          <cell r="AT6397" t="str">
            <v>FDLS-LP-003-2016 Reservado Rehabilitación FDL SUBA Circuito Movilidad SD -</v>
          </cell>
          <cell r="AV6397" t="str">
            <v>Reservado FDL Suba</v>
          </cell>
        </row>
        <row r="6398">
          <cell r="AP6398">
            <v>91011793</v>
          </cell>
          <cell r="AQ6398">
            <v>11006547</v>
          </cell>
          <cell r="AR6398">
            <v>11</v>
          </cell>
          <cell r="AS6398">
            <v>41837</v>
          </cell>
          <cell r="AT6398" t="str">
            <v>SD Reservado Rehabilitación FDL SUBA Circuito Movilidad  No reservado en el IDU-</v>
          </cell>
          <cell r="AV6398" t="str">
            <v>sc</v>
          </cell>
        </row>
        <row r="6399">
          <cell r="AP6399">
            <v>91011797</v>
          </cell>
          <cell r="AQ6399">
            <v>11012369</v>
          </cell>
          <cell r="AR6399">
            <v>11</v>
          </cell>
          <cell r="AS6399">
            <v>41837</v>
          </cell>
          <cell r="AT6399" t="str">
            <v>92-2014 Reservado Rehabilitación FDL SUBA Circuito Movilidad  No reservado en el IDU-</v>
          </cell>
          <cell r="AV6399" t="str">
            <v>Reservado FDL Suba</v>
          </cell>
        </row>
        <row r="6400">
          <cell r="AP6400">
            <v>91011834</v>
          </cell>
          <cell r="AQ6400">
            <v>11001443</v>
          </cell>
          <cell r="AR6400">
            <v>11</v>
          </cell>
          <cell r="AS6400">
            <v>41481</v>
          </cell>
          <cell r="AT6400" t="str">
            <v>SD Terminado Mantenimiento Periódico UAERMV Circuito Movilidad  -Anden 1-5 Calzada 2-4 Separador 3-POLIZA ESTABILIDAD ACTIVA</v>
          </cell>
          <cell r="AV6400" t="str">
            <v>sc</v>
          </cell>
        </row>
        <row r="6401">
          <cell r="AP6401">
            <v>91011972</v>
          </cell>
          <cell r="AQ6401">
            <v>50003461</v>
          </cell>
          <cell r="AR6401">
            <v>11</v>
          </cell>
          <cell r="AS6401">
            <v>42661</v>
          </cell>
          <cell r="AT6401" t="str">
            <v>SD Terminado Mantenimiento Periódico UAERMV Arterial SD Aclaración reporte ejecución mayo 2016-</v>
          </cell>
          <cell r="AV6401" t="str">
            <v>sc</v>
          </cell>
        </row>
        <row r="6402">
          <cell r="AP6402">
            <v>91011973</v>
          </cell>
          <cell r="AQ6402">
            <v>50003461</v>
          </cell>
          <cell r="AR6402">
            <v>11</v>
          </cell>
          <cell r="AS6402">
            <v>42667</v>
          </cell>
          <cell r="AT6402" t="str">
            <v>SD Terminado Mantenimiento Periódico UAERMV Arterial SD Intervenida 24/05/2016 Reporte depuración ejecución UMV-</v>
          </cell>
          <cell r="AV6402" t="str">
            <v>sc</v>
          </cell>
        </row>
        <row r="6403">
          <cell r="AP6403">
            <v>91011974</v>
          </cell>
          <cell r="AQ6403">
            <v>11001503</v>
          </cell>
          <cell r="AR6403">
            <v>11</v>
          </cell>
          <cell r="AS6403">
            <v>42667</v>
          </cell>
          <cell r="AT6403" t="str">
            <v>SD Terminado Mantenimiento Periódico UAERMV Arterial SD Intervenida 01/11/2011 Reporte depuración ejecución UMV-</v>
          </cell>
          <cell r="AV6403" t="str">
            <v>sc</v>
          </cell>
        </row>
        <row r="6404">
          <cell r="AP6404">
            <v>91011979</v>
          </cell>
          <cell r="AQ6404">
            <v>50009190</v>
          </cell>
          <cell r="AR6404">
            <v>11</v>
          </cell>
          <cell r="AS6404">
            <v>42412</v>
          </cell>
          <cell r="AT6404" t="str">
            <v>IDU-1806-2015 Contratado Mantenimiento Periódico IDU Arterial BRIGADA DE REACCIÓN VIAL -Anden 1-3 Cicloruta2-POLIZA ESTABILIDAD ACTIVA</v>
          </cell>
          <cell r="AV6404" t="str">
            <v>sc</v>
          </cell>
        </row>
        <row r="6405">
          <cell r="AP6405">
            <v>91011980</v>
          </cell>
          <cell r="AQ6405">
            <v>50009190</v>
          </cell>
          <cell r="AR6405">
            <v>11</v>
          </cell>
          <cell r="AS6405">
            <v>42412</v>
          </cell>
          <cell r="AT6405" t="str">
            <v>IDU-1806-2015 Contratado Mantenimiento Periódico IDU Arterial BRIGADA DE REACCIÓN VIAL -Anden 1-3 Cicloruta2-POLIZA ESTABILIDAD ACTIVA</v>
          </cell>
          <cell r="AV6405" t="str">
            <v>sc</v>
          </cell>
        </row>
        <row r="6406">
          <cell r="AP6406">
            <v>91011989</v>
          </cell>
          <cell r="AQ6406">
            <v>11002931</v>
          </cell>
          <cell r="AR6406">
            <v>11</v>
          </cell>
          <cell r="AS6406">
            <v>41912</v>
          </cell>
          <cell r="AT6406" t="str">
            <v>CONV-IDU-011-2011 Terminado Acciones de Movilidad UAERMV Circuito Movilidad  -</v>
          </cell>
          <cell r="AV6406" t="str">
            <v>SITP Viable</v>
          </cell>
        </row>
        <row r="6407">
          <cell r="AP6407">
            <v>91012000</v>
          </cell>
          <cell r="AQ6407">
            <v>11006017</v>
          </cell>
          <cell r="AR6407">
            <v>11</v>
          </cell>
          <cell r="AS6407">
            <v>41837</v>
          </cell>
          <cell r="AT6407" t="str">
            <v>92-2014 Reservado Rehabilitación FDL SUBA Circuito Movilidad  No reservado en el IDU-</v>
          </cell>
          <cell r="AV6407" t="str">
            <v>sc</v>
          </cell>
        </row>
        <row r="6408">
          <cell r="AP6408">
            <v>91012001</v>
          </cell>
          <cell r="AQ6408">
            <v>11006017</v>
          </cell>
          <cell r="AR6408">
            <v>11</v>
          </cell>
          <cell r="AS6408">
            <v>41837</v>
          </cell>
          <cell r="AT6408" t="str">
            <v>92-2014 Reservado Rehabilitación FDL SUBA Circuito Movilidad  No reservado en el IDU-</v>
          </cell>
          <cell r="AV6408" t="str">
            <v>sc</v>
          </cell>
        </row>
        <row r="6409">
          <cell r="AP6409">
            <v>91013627</v>
          </cell>
          <cell r="AQ6409">
            <v>11013764</v>
          </cell>
          <cell r="AR6409">
            <v>11</v>
          </cell>
          <cell r="AS6409">
            <v>42723</v>
          </cell>
          <cell r="AT6409" t="str">
            <v>SD Terminado Mantenimiento Periódico UAERMV Arterial SD -</v>
          </cell>
          <cell r="AV6409" t="str">
            <v>sc</v>
          </cell>
        </row>
        <row r="6410">
          <cell r="AP6410">
            <v>91013630</v>
          </cell>
          <cell r="AQ6410">
            <v>11006665</v>
          </cell>
          <cell r="AR6410">
            <v>11</v>
          </cell>
          <cell r="AS6410">
            <v>42313</v>
          </cell>
          <cell r="AT6410" t="str">
            <v>IDU-1815-2013 Terminado Acciones de Movilidad IDU Arterial  -</v>
          </cell>
          <cell r="AV6410" t="str">
            <v>sc</v>
          </cell>
        </row>
        <row r="6411">
          <cell r="AP6411">
            <v>91013631</v>
          </cell>
          <cell r="AQ6411">
            <v>11006322</v>
          </cell>
          <cell r="AR6411">
            <v>11</v>
          </cell>
          <cell r="AS6411">
            <v>42313</v>
          </cell>
          <cell r="AT6411" t="str">
            <v>IDU-1815-2013 Terminado Acciones de Movilidad IDU Arterial  -Anden 1-9-POLIZA ESTABILIDAD ACTIVA</v>
          </cell>
          <cell r="AV6411" t="str">
            <v>sc</v>
          </cell>
        </row>
        <row r="6412">
          <cell r="AP6412">
            <v>91013648</v>
          </cell>
          <cell r="AQ6412">
            <v>11006665</v>
          </cell>
          <cell r="AR6412">
            <v>11</v>
          </cell>
          <cell r="AS6412">
            <v>42313</v>
          </cell>
          <cell r="AT6412" t="str">
            <v>IDU-1815-2013 Terminado Acciones de Movilidad IDU Arterial  -</v>
          </cell>
          <cell r="AV6412" t="str">
            <v>sc</v>
          </cell>
        </row>
        <row r="6413">
          <cell r="AP6413">
            <v>91013649</v>
          </cell>
          <cell r="AQ6413">
            <v>11006322</v>
          </cell>
          <cell r="AR6413">
            <v>11</v>
          </cell>
          <cell r="AS6413">
            <v>42313</v>
          </cell>
          <cell r="AT6413" t="str">
            <v>IDU-1815-2013 Terminado Acciones de Movilidad IDU Arterial  -</v>
          </cell>
          <cell r="AV6413" t="str">
            <v>sc</v>
          </cell>
        </row>
        <row r="6414">
          <cell r="AP6414">
            <v>91013650</v>
          </cell>
          <cell r="AQ6414">
            <v>11006322</v>
          </cell>
          <cell r="AR6414">
            <v>11</v>
          </cell>
          <cell r="AS6414">
            <v>42313</v>
          </cell>
          <cell r="AT6414" t="str">
            <v>IDU-1815-2013 Terminado Acciones de Movilidad IDU Arterial  -</v>
          </cell>
          <cell r="AV6414" t="str">
            <v>sc</v>
          </cell>
        </row>
        <row r="6415">
          <cell r="AP6415">
            <v>91013651</v>
          </cell>
          <cell r="AQ6415">
            <v>11006665</v>
          </cell>
          <cell r="AR6415">
            <v>11</v>
          </cell>
          <cell r="AS6415">
            <v>42667</v>
          </cell>
          <cell r="AT6415" t="str">
            <v>SD Terminado Mantenimiento Periódico UAERMV Arterial SD -</v>
          </cell>
          <cell r="AV6415" t="str">
            <v>sc</v>
          </cell>
        </row>
        <row r="6416">
          <cell r="AP6416">
            <v>91013653</v>
          </cell>
          <cell r="AQ6416">
            <v>50007344</v>
          </cell>
          <cell r="AR6416">
            <v>11</v>
          </cell>
          <cell r="AS6416">
            <v>42313</v>
          </cell>
          <cell r="AT6416" t="str">
            <v>IDU-063-2012 Terminado Mantenimiento Periódico IDU Circuito Movilidad  -</v>
          </cell>
          <cell r="AV6416" t="str">
            <v>sc</v>
          </cell>
        </row>
        <row r="6417">
          <cell r="AP6417">
            <v>91013673</v>
          </cell>
          <cell r="AQ6417">
            <v>11006665</v>
          </cell>
          <cell r="AR6417">
            <v>11</v>
          </cell>
          <cell r="AS6417">
            <v>42313</v>
          </cell>
          <cell r="AT6417" t="str">
            <v>IDU-1815-2013 Terminado Acciones de Movilidad IDU Arterial  -Anden 1-9-POLIZA ESTABILIDAD ACTIVA</v>
          </cell>
          <cell r="AV6417" t="str">
            <v>sc</v>
          </cell>
        </row>
        <row r="6418">
          <cell r="AP6418">
            <v>91013674</v>
          </cell>
          <cell r="AQ6418">
            <v>11006665</v>
          </cell>
          <cell r="AR6418">
            <v>11</v>
          </cell>
          <cell r="AS6418">
            <v>42313</v>
          </cell>
          <cell r="AT6418" t="str">
            <v>IDU-1815-2013 Terminado Acciones de Movilidad IDU Arterial  -</v>
          </cell>
          <cell r="AV6418" t="str">
            <v>sc</v>
          </cell>
        </row>
        <row r="6419">
          <cell r="AP6419">
            <v>91013675</v>
          </cell>
          <cell r="AQ6419">
            <v>11006665</v>
          </cell>
          <cell r="AR6419">
            <v>11</v>
          </cell>
          <cell r="AS6419">
            <v>42611</v>
          </cell>
          <cell r="AT6419" t="str">
            <v>SD Terminado Mantenimiento Periódico UAERMV Arterial  -</v>
          </cell>
          <cell r="AV6419" t="str">
            <v>sc</v>
          </cell>
        </row>
        <row r="6420">
          <cell r="AP6420">
            <v>91013899</v>
          </cell>
          <cell r="AQ6420">
            <v>11013077</v>
          </cell>
          <cell r="AR6420">
            <v>11</v>
          </cell>
          <cell r="AS6420">
            <v>41837</v>
          </cell>
          <cell r="AT6420" t="str">
            <v>031-2012 Terminado Construcción FDL SUBA Circuito Movilidad  Intervenida sin reservar en el IDU-</v>
          </cell>
          <cell r="AV6420" t="str">
            <v>SITP - CONSTRUCCION FDL</v>
          </cell>
        </row>
        <row r="6421">
          <cell r="AP6421">
            <v>91013900</v>
          </cell>
          <cell r="AQ6421">
            <v>11013076</v>
          </cell>
          <cell r="AR6421">
            <v>11</v>
          </cell>
          <cell r="AS6421">
            <v>41837</v>
          </cell>
          <cell r="AT6421" t="str">
            <v>031-2012 Terminado Construcción FDL SUBA Circuito Movilidad  Intervenida sin reservar en el IDU-</v>
          </cell>
          <cell r="AV6421" t="str">
            <v>SITP - CONSTRUCCION FDL</v>
          </cell>
        </row>
        <row r="6422">
          <cell r="AP6422">
            <v>91013907</v>
          </cell>
          <cell r="AQ6422">
            <v>11013116</v>
          </cell>
          <cell r="AR6422">
            <v>11</v>
          </cell>
          <cell r="AS6422">
            <v>42738</v>
          </cell>
          <cell r="AT6422" t="str">
            <v>FDLS-LP-003-2016 Reservado Reconstrucción FDL SUBA Circuito Movilidad SD -</v>
          </cell>
          <cell r="AV6422" t="str">
            <v>sc</v>
          </cell>
        </row>
        <row r="6423">
          <cell r="AP6423">
            <v>91013914</v>
          </cell>
          <cell r="AQ6423">
            <v>11013121</v>
          </cell>
          <cell r="AR6423">
            <v>11</v>
          </cell>
          <cell r="AS6423">
            <v>42738</v>
          </cell>
          <cell r="AT6423" t="str">
            <v>FDLS-LP-003-2016 Reservado Reconstrucción FDL SUBA Circuito Movilidad SD -</v>
          </cell>
          <cell r="AV6423" t="str">
            <v>RESERVADO RECONSTRUCCION FDL SUBA</v>
          </cell>
        </row>
        <row r="6424">
          <cell r="AP6424">
            <v>91013946</v>
          </cell>
          <cell r="AQ6424">
            <v>50007381</v>
          </cell>
          <cell r="AR6424">
            <v>11</v>
          </cell>
          <cell r="AS6424">
            <v>42768</v>
          </cell>
          <cell r="AT6424" t="str">
            <v>SD Reservado Acciones de Movilidad UAERMV Circuito Movilidad Salvando Vidas -</v>
          </cell>
          <cell r="AV6424" t="str">
            <v>sc</v>
          </cell>
        </row>
        <row r="6425">
          <cell r="AP6425">
            <v>91013966</v>
          </cell>
          <cell r="AQ6425">
            <v>11012313</v>
          </cell>
          <cell r="AR6425">
            <v>11</v>
          </cell>
          <cell r="AS6425">
            <v>42412</v>
          </cell>
          <cell r="AT6425" t="str">
            <v>IDU-1806-2015 Contratado Mantenimiento Periódico IDU Arterial BRIGADA DE REACCIÓN VIAL -</v>
          </cell>
          <cell r="AV6425" t="str">
            <v>sc</v>
          </cell>
        </row>
        <row r="6426">
          <cell r="AP6426">
            <v>91013967</v>
          </cell>
          <cell r="AQ6426">
            <v>11012313</v>
          </cell>
          <cell r="AR6426">
            <v>11</v>
          </cell>
          <cell r="AS6426">
            <v>42412</v>
          </cell>
          <cell r="AT6426" t="str">
            <v>IDU-1806-2015 Contratado Mantenimiento Periódico IDU Arterial BRIGADA DE REACCIÓN VIAL -</v>
          </cell>
          <cell r="AV6426" t="str">
            <v>sc</v>
          </cell>
        </row>
        <row r="6427">
          <cell r="AP6427">
            <v>91013968</v>
          </cell>
          <cell r="AQ6427">
            <v>11010232</v>
          </cell>
          <cell r="AR6427">
            <v>11</v>
          </cell>
          <cell r="AS6427">
            <v>42723</v>
          </cell>
          <cell r="AT6427" t="str">
            <v>SD Terminado Mantenimiento Periódico UAERMV Arterial SD -</v>
          </cell>
          <cell r="AV6427" t="str">
            <v>sc</v>
          </cell>
        </row>
        <row r="6428">
          <cell r="AP6428">
            <v>91013969</v>
          </cell>
          <cell r="AQ6428">
            <v>11010306</v>
          </cell>
          <cell r="AR6428">
            <v>11</v>
          </cell>
          <cell r="AS6428">
            <v>42412</v>
          </cell>
          <cell r="AT6428" t="str">
            <v>IDU-1806-2015 Contratado Mantenimiento Periódico IDU Arterial BRIGADA DE REACCIÓN VIAL -Calzada4-POLIZA ESTABILIDAD ACTIVA</v>
          </cell>
          <cell r="AV6428" t="str">
            <v>sc</v>
          </cell>
        </row>
        <row r="6429">
          <cell r="AP6429">
            <v>91013997</v>
          </cell>
          <cell r="AQ6429">
            <v>11001649</v>
          </cell>
          <cell r="AR6429">
            <v>11</v>
          </cell>
          <cell r="AS6429">
            <v>42667</v>
          </cell>
          <cell r="AT6429" t="str">
            <v>SD Terminado Mantenimiento Periódico UAERMV Arterial SD -Anden 1-7-POLIZA ESTABILIDAD ACTIVA</v>
          </cell>
          <cell r="AV6429" t="str">
            <v>sc</v>
          </cell>
        </row>
        <row r="6430">
          <cell r="AP6430">
            <v>91013999</v>
          </cell>
          <cell r="AQ6430">
            <v>50007342</v>
          </cell>
          <cell r="AR6430">
            <v>11</v>
          </cell>
          <cell r="AS6430">
            <v>42611</v>
          </cell>
          <cell r="AT6430" t="str">
            <v>SD Terminado Mantenimiento Periódico UAERMV Arterial  -Anden 1-9-POLIZA ESTABILIDAD ACTIVA</v>
          </cell>
          <cell r="AV6430" t="str">
            <v>sc</v>
          </cell>
        </row>
        <row r="6431">
          <cell r="AP6431">
            <v>91014000</v>
          </cell>
          <cell r="AQ6431">
            <v>50007342</v>
          </cell>
          <cell r="AR6431">
            <v>11</v>
          </cell>
          <cell r="AS6431">
            <v>42611</v>
          </cell>
          <cell r="AT6431" t="str">
            <v>SD Terminado Mantenimiento Periódico UAERMV Arterial  -Anden 1-9-POLIZA ESTABILIDAD ACTIVA</v>
          </cell>
          <cell r="AV6431" t="str">
            <v>sc</v>
          </cell>
        </row>
        <row r="6432">
          <cell r="AP6432">
            <v>91014001</v>
          </cell>
          <cell r="AQ6432">
            <v>11002568</v>
          </cell>
          <cell r="AR6432">
            <v>11</v>
          </cell>
          <cell r="AS6432">
            <v>42667</v>
          </cell>
          <cell r="AT6432" t="str">
            <v>SD Terminado Mantenimiento Periódico UAERMV Circuito Movilidad SD Intervenida 15/07/2014 Reporte depuración ejecución UMV-</v>
          </cell>
          <cell r="AV6432" t="str">
            <v>Viable</v>
          </cell>
        </row>
        <row r="6433">
          <cell r="AP6433">
            <v>91014022</v>
          </cell>
          <cell r="AQ6433">
            <v>50007379</v>
          </cell>
          <cell r="AR6433">
            <v>11</v>
          </cell>
          <cell r="AS6433">
            <v>42768</v>
          </cell>
          <cell r="AT6433" t="str">
            <v>SD Reservado Acciones de Movilidad UAERMV Circuito Movilidad Salvando Vidas -</v>
          </cell>
          <cell r="AV6433" t="str">
            <v>sc</v>
          </cell>
        </row>
        <row r="6434">
          <cell r="AP6434">
            <v>91014733</v>
          </cell>
          <cell r="AQ6434">
            <v>50008896</v>
          </cell>
          <cell r="AR6434">
            <v>11</v>
          </cell>
          <cell r="AS6434">
            <v>42731</v>
          </cell>
          <cell r="AT6434" t="str">
            <v>SD Reservado Mantenimiento Rutinario IDU Local EJECUCION SITP 2016 -</v>
          </cell>
          <cell r="AV6434" t="str">
            <v>sc</v>
          </cell>
        </row>
        <row r="6435">
          <cell r="AP6435">
            <v>91019032</v>
          </cell>
          <cell r="AQ6435">
            <v>50008544</v>
          </cell>
          <cell r="AR6435">
            <v>11</v>
          </cell>
          <cell r="AS6435">
            <v>42313</v>
          </cell>
          <cell r="AT6435" t="str">
            <v>IDU-1815-2013 Terminado Acciones de Movilidad IDU Arterial  -</v>
          </cell>
          <cell r="AV6435" t="str">
            <v>sc</v>
          </cell>
        </row>
        <row r="6436">
          <cell r="AP6436">
            <v>91019099</v>
          </cell>
          <cell r="AQ6436">
            <v>11013472</v>
          </cell>
          <cell r="AR6436">
            <v>11</v>
          </cell>
          <cell r="AS6436">
            <v>42585</v>
          </cell>
          <cell r="AT6436" t="str">
            <v>SD En Ejecución Rehabilitación FDL SUBA Circuito Movilidad SD Reporte Ejecución FDLS Agosto 2016 por servidor-</v>
          </cell>
          <cell r="AV6436" t="str">
            <v>sc</v>
          </cell>
        </row>
        <row r="6437">
          <cell r="AP6437">
            <v>91019784</v>
          </cell>
          <cell r="AQ6437">
            <v>11013349</v>
          </cell>
          <cell r="AR6437">
            <v>11</v>
          </cell>
          <cell r="AS6437">
            <v>42412</v>
          </cell>
          <cell r="AT6437" t="str">
            <v>IDU-1806-2015 Contratado Mantenimiento Periódico IDU Arterial BRIGADA DE REACCIÓN VIAL -</v>
          </cell>
          <cell r="AV6437" t="str">
            <v>sc</v>
          </cell>
        </row>
        <row r="6438">
          <cell r="AP6438">
            <v>91019786</v>
          </cell>
          <cell r="AQ6438">
            <v>11013349</v>
          </cell>
          <cell r="AR6438">
            <v>11</v>
          </cell>
          <cell r="AS6438">
            <v>42412</v>
          </cell>
          <cell r="AT6438" t="str">
            <v>IDU-1806-2015 Contratado Mantenimiento Periódico IDU Arterial BRIGADA DE REACCIÓN VIAL -</v>
          </cell>
          <cell r="AV6438" t="str">
            <v>sc</v>
          </cell>
        </row>
        <row r="6439">
          <cell r="AP6439">
            <v>91019888</v>
          </cell>
          <cell r="AQ6439">
            <v>11013259</v>
          </cell>
          <cell r="AR6439">
            <v>11</v>
          </cell>
          <cell r="AS6439">
            <v>42412</v>
          </cell>
          <cell r="AT6439" t="str">
            <v>IDU-1806-2015 Contratado Mantenimiento Periódico IDU Arterial BRIGADA DE REACCIÓN VIAL -</v>
          </cell>
          <cell r="AV6439" t="str">
            <v>sc</v>
          </cell>
        </row>
        <row r="6440">
          <cell r="AP6440">
            <v>91019889</v>
          </cell>
          <cell r="AQ6440">
            <v>11013259</v>
          </cell>
          <cell r="AR6440">
            <v>11</v>
          </cell>
          <cell r="AS6440">
            <v>42412</v>
          </cell>
          <cell r="AT6440" t="str">
            <v>IDU-1806-2015 Contratado Mantenimiento Periódico IDU Arterial BRIGADA DE REACCIÓN VIAL -</v>
          </cell>
          <cell r="AV6440" t="str">
            <v>sc</v>
          </cell>
        </row>
        <row r="6441">
          <cell r="AP6441">
            <v>91019890</v>
          </cell>
          <cell r="AQ6441">
            <v>11013289</v>
          </cell>
          <cell r="AR6441">
            <v>11</v>
          </cell>
          <cell r="AS6441">
            <v>42412</v>
          </cell>
          <cell r="AT6441" t="str">
            <v>IDU-1806-2015 Contratado Mantenimiento Periódico IDU Arterial BRIGADA DE REACCIÓN VIAL -</v>
          </cell>
          <cell r="AV6441" t="str">
            <v>sc</v>
          </cell>
        </row>
        <row r="6442">
          <cell r="AP6442">
            <v>91019891</v>
          </cell>
          <cell r="AQ6442">
            <v>11013289</v>
          </cell>
          <cell r="AR6442">
            <v>11</v>
          </cell>
          <cell r="AS6442">
            <v>42412</v>
          </cell>
          <cell r="AT6442" t="str">
            <v>IDU-1806-2015 Contratado Mantenimiento Periódico IDU Arterial BRIGADA DE REACCIÓN VIAL -</v>
          </cell>
          <cell r="AV6442" t="str">
            <v>sc</v>
          </cell>
        </row>
        <row r="6443">
          <cell r="AP6443">
            <v>91019892</v>
          </cell>
          <cell r="AQ6443">
            <v>11013292</v>
          </cell>
          <cell r="AR6443">
            <v>11</v>
          </cell>
          <cell r="AS6443">
            <v>42412</v>
          </cell>
          <cell r="AT6443" t="str">
            <v>IDU-1806-2015 Contratado Mantenimiento Periódico IDU Arterial BRIGADA DE REACCIÓN VIAL -</v>
          </cell>
          <cell r="AV6443" t="str">
            <v>sc</v>
          </cell>
        </row>
        <row r="6444">
          <cell r="AP6444">
            <v>91019893</v>
          </cell>
          <cell r="AQ6444">
            <v>11013292</v>
          </cell>
          <cell r="AR6444">
            <v>11</v>
          </cell>
          <cell r="AS6444">
            <v>42412</v>
          </cell>
          <cell r="AT6444" t="str">
            <v>IDU-1806-2015 Contratado Mantenimiento Periódico IDU Arterial BRIGADA DE REACCIÓN VIAL -</v>
          </cell>
          <cell r="AV6444" t="str">
            <v>sc</v>
          </cell>
        </row>
        <row r="6445">
          <cell r="AP6445">
            <v>91019910</v>
          </cell>
          <cell r="AQ6445">
            <v>11013348</v>
          </cell>
          <cell r="AR6445">
            <v>11</v>
          </cell>
          <cell r="AS6445">
            <v>42412</v>
          </cell>
          <cell r="AT6445" t="str">
            <v>IDU-1806-2015 Contratado Mantenimiento Periódico IDU Arterial BRIGADA DE REACCIÓN VIAL -</v>
          </cell>
          <cell r="AV6445" t="str">
            <v>sc</v>
          </cell>
        </row>
        <row r="6446">
          <cell r="AP6446">
            <v>91019911</v>
          </cell>
          <cell r="AQ6446">
            <v>11013348</v>
          </cell>
          <cell r="AR6446">
            <v>11</v>
          </cell>
          <cell r="AS6446">
            <v>42412</v>
          </cell>
          <cell r="AT6446" t="str">
            <v>IDU-1806-2015 Contratado Mantenimiento Periódico IDU Arterial BRIGADA DE REACCIÓN VIAL -</v>
          </cell>
          <cell r="AV6446" t="str">
            <v>sc</v>
          </cell>
        </row>
        <row r="6447">
          <cell r="AP6447">
            <v>91019912</v>
          </cell>
          <cell r="AQ6447">
            <v>11013350</v>
          </cell>
          <cell r="AR6447">
            <v>11</v>
          </cell>
          <cell r="AS6447">
            <v>42412</v>
          </cell>
          <cell r="AT6447" t="str">
            <v>IDU-1806-2015 Contratado Mantenimiento Periódico IDU Arterial BRIGADA DE REACCIÓN VIAL -</v>
          </cell>
          <cell r="AV6447" t="str">
            <v>sc</v>
          </cell>
        </row>
        <row r="6448">
          <cell r="AP6448">
            <v>91019913</v>
          </cell>
          <cell r="AQ6448">
            <v>11013350</v>
          </cell>
          <cell r="AR6448">
            <v>11</v>
          </cell>
          <cell r="AS6448">
            <v>42412</v>
          </cell>
          <cell r="AT6448" t="str">
            <v>IDU-1806-2015 Contratado Mantenimiento Periódico IDU Arterial BRIGADA DE REACCIÓN VIAL -</v>
          </cell>
          <cell r="AV6448" t="str">
            <v>sc</v>
          </cell>
        </row>
        <row r="6449">
          <cell r="AP6449">
            <v>91020636</v>
          </cell>
          <cell r="AQ6449">
            <v>11007696</v>
          </cell>
          <cell r="AR6449">
            <v>11</v>
          </cell>
          <cell r="AS6449">
            <v>41850</v>
          </cell>
          <cell r="AT6449" t="str">
            <v>SD Contratado Rehabilitación FDL SUBA Circuito Movilidad  reporte por servidor de mapas Febre2016-</v>
          </cell>
          <cell r="AV6449" t="str">
            <v>sc</v>
          </cell>
        </row>
        <row r="6450">
          <cell r="AP6450">
            <v>91020773</v>
          </cell>
          <cell r="AQ6450">
            <v>11013340</v>
          </cell>
          <cell r="AR6450">
            <v>11</v>
          </cell>
          <cell r="AS6450">
            <v>42412</v>
          </cell>
          <cell r="AT6450" t="str">
            <v>IDU-1806-2015 Contratado Mantenimiento Periódico IDU Arterial BRIGADA DE REACCIÓN VIAL -</v>
          </cell>
          <cell r="AV6450" t="str">
            <v>sc</v>
          </cell>
        </row>
        <row r="6451">
          <cell r="AP6451">
            <v>91020774</v>
          </cell>
          <cell r="AQ6451">
            <v>11013340</v>
          </cell>
          <cell r="AR6451">
            <v>11</v>
          </cell>
          <cell r="AS6451">
            <v>42412</v>
          </cell>
          <cell r="AT6451" t="str">
            <v>IDU-1806-2015 Contratado Mantenimiento Periódico IDU Arterial BRIGADA DE REACCIÓN VIAL -</v>
          </cell>
          <cell r="AV6451" t="str">
            <v>sc</v>
          </cell>
        </row>
        <row r="6452">
          <cell r="AP6452">
            <v>177435</v>
          </cell>
          <cell r="AQ6452">
            <v>11000039</v>
          </cell>
          <cell r="AR6452">
            <v>11</v>
          </cell>
          <cell r="AT6452" t="str">
            <v>SD</v>
          </cell>
          <cell r="AV6452" t="str">
            <v>av el jardin</v>
          </cell>
        </row>
        <row r="6453">
          <cell r="AP6453">
            <v>91011948</v>
          </cell>
          <cell r="AQ6453">
            <v>11000037</v>
          </cell>
          <cell r="AR6453">
            <v>11</v>
          </cell>
          <cell r="AT6453" t="str">
            <v>SD</v>
          </cell>
          <cell r="AV6453" t="str">
            <v>av el jardin</v>
          </cell>
        </row>
        <row r="6454">
          <cell r="AP6454">
            <v>177437</v>
          </cell>
          <cell r="AQ6454">
            <v>11000037</v>
          </cell>
          <cell r="AR6454">
            <v>11</v>
          </cell>
          <cell r="AT6454" t="str">
            <v>SD</v>
          </cell>
          <cell r="AV6454" t="str">
            <v>av el jardin</v>
          </cell>
        </row>
        <row r="6455">
          <cell r="AP6455">
            <v>177436</v>
          </cell>
          <cell r="AQ6455">
            <v>11000037</v>
          </cell>
          <cell r="AR6455">
            <v>11</v>
          </cell>
          <cell r="AT6455" t="str">
            <v>SD</v>
          </cell>
          <cell r="AV6455" t="str">
            <v>av el jardin</v>
          </cell>
        </row>
        <row r="6456">
          <cell r="AP6456">
            <v>177434</v>
          </cell>
          <cell r="AQ6456">
            <v>11000039</v>
          </cell>
          <cell r="AR6456">
            <v>11</v>
          </cell>
          <cell r="AT6456" t="str">
            <v>SD</v>
          </cell>
          <cell r="AV6456" t="str">
            <v>av el jardin</v>
          </cell>
        </row>
        <row r="6457">
          <cell r="AP6457">
            <v>175839</v>
          </cell>
          <cell r="AQ6457">
            <v>11001994</v>
          </cell>
          <cell r="AR6457">
            <v>11</v>
          </cell>
          <cell r="AT6457" t="str">
            <v>SD</v>
          </cell>
          <cell r="AV6457" t="str">
            <v>VIABLE</v>
          </cell>
        </row>
        <row r="6458">
          <cell r="AP6458">
            <v>175841</v>
          </cell>
          <cell r="AQ6458">
            <v>11001946</v>
          </cell>
          <cell r="AR6458">
            <v>11</v>
          </cell>
          <cell r="AT6458" t="str">
            <v>SD</v>
          </cell>
          <cell r="AV6458" t="str">
            <v>VIABLE</v>
          </cell>
        </row>
        <row r="6459">
          <cell r="AP6459">
            <v>175838</v>
          </cell>
          <cell r="AQ6459">
            <v>11002042</v>
          </cell>
          <cell r="AR6459">
            <v>11</v>
          </cell>
          <cell r="AT6459" t="str">
            <v>SD</v>
          </cell>
          <cell r="AV6459" t="str">
            <v>VIABLE</v>
          </cell>
        </row>
        <row r="6460">
          <cell r="AP6460">
            <v>175840</v>
          </cell>
          <cell r="AQ6460">
            <v>11001969</v>
          </cell>
          <cell r="AR6460">
            <v>11</v>
          </cell>
          <cell r="AT6460" t="str">
            <v>SD</v>
          </cell>
          <cell r="AV6460" t="str">
            <v>VIABLE</v>
          </cell>
        </row>
        <row r="6461">
          <cell r="AP6461">
            <v>510429</v>
          </cell>
          <cell r="AQ6461">
            <v>11001635</v>
          </cell>
          <cell r="AR6461">
            <v>11</v>
          </cell>
          <cell r="AT6461" t="str">
            <v>SD</v>
          </cell>
          <cell r="AV6461" t="str">
            <v>VIABLE CALLE 153</v>
          </cell>
        </row>
        <row r="6462">
          <cell r="AP6462">
            <v>24123203</v>
          </cell>
          <cell r="AQ6462">
            <v>50007337</v>
          </cell>
          <cell r="AR6462">
            <v>11</v>
          </cell>
          <cell r="AT6462" t="str">
            <v>SD</v>
          </cell>
          <cell r="AV6462" t="str">
            <v>VIABLE CALLE 153</v>
          </cell>
        </row>
        <row r="6463">
          <cell r="AP6463">
            <v>510434</v>
          </cell>
          <cell r="AQ6463">
            <v>11001657</v>
          </cell>
          <cell r="AR6463">
            <v>11</v>
          </cell>
          <cell r="AT6463" t="str">
            <v>SD</v>
          </cell>
          <cell r="AV6463" t="str">
            <v>VIABLE CALLE 153</v>
          </cell>
        </row>
        <row r="6464">
          <cell r="AP6464">
            <v>510488</v>
          </cell>
          <cell r="AQ6464">
            <v>11001567</v>
          </cell>
          <cell r="AR6464">
            <v>11</v>
          </cell>
          <cell r="AT6464" t="str">
            <v>SD</v>
          </cell>
          <cell r="AV6464" t="str">
            <v>VIABLE CALLE 153</v>
          </cell>
        </row>
        <row r="6465">
          <cell r="AP6465">
            <v>531172</v>
          </cell>
          <cell r="AQ6465">
            <v>11001500</v>
          </cell>
          <cell r="AR6465">
            <v>11</v>
          </cell>
          <cell r="AT6465" t="str">
            <v>SD</v>
          </cell>
          <cell r="AV6465" t="str">
            <v>VIABLE CALLE 153 CONTRATACION DE LA FACTIBILIDAD AV CALI</v>
          </cell>
        </row>
        <row r="6466">
          <cell r="AP6466">
            <v>531121</v>
          </cell>
          <cell r="AQ6466">
            <v>11001479</v>
          </cell>
          <cell r="AR6466">
            <v>11</v>
          </cell>
          <cell r="AT6466" t="str">
            <v>SD</v>
          </cell>
          <cell r="AV6466" t="str">
            <v>VIABLE CALLE 153 CONTRATACION DE LA FACTIBILIDAD AV CALI</v>
          </cell>
        </row>
        <row r="6467">
          <cell r="AP6467">
            <v>510490</v>
          </cell>
          <cell r="AQ6467">
            <v>11001567</v>
          </cell>
          <cell r="AR6467">
            <v>11</v>
          </cell>
          <cell r="AT6467" t="str">
            <v>SD</v>
          </cell>
          <cell r="AV6467" t="str">
            <v>VIABLE CALLE 153</v>
          </cell>
        </row>
        <row r="6468">
          <cell r="AP6468">
            <v>91020793</v>
          </cell>
          <cell r="AQ6468">
            <v>11013381</v>
          </cell>
          <cell r="AR6468">
            <v>11</v>
          </cell>
          <cell r="AT6468" t="str">
            <v>SD</v>
          </cell>
          <cell r="AV6468" t="str">
            <v>VIABLE CALLE 153</v>
          </cell>
        </row>
        <row r="6469">
          <cell r="AP6469">
            <v>91013992</v>
          </cell>
          <cell r="AQ6469">
            <v>50007336</v>
          </cell>
          <cell r="AR6469">
            <v>11</v>
          </cell>
          <cell r="AT6469" t="str">
            <v>SD</v>
          </cell>
          <cell r="AV6469" t="str">
            <v>VIABLE CALLE 153</v>
          </cell>
        </row>
        <row r="6470">
          <cell r="AP6470">
            <v>510431</v>
          </cell>
          <cell r="AQ6470">
            <v>11001635</v>
          </cell>
          <cell r="AR6470">
            <v>11</v>
          </cell>
          <cell r="AT6470" t="str">
            <v>SD</v>
          </cell>
          <cell r="AV6470" t="str">
            <v>VIABLE CALLE 153</v>
          </cell>
        </row>
        <row r="6471">
          <cell r="AP6471">
            <v>91020715</v>
          </cell>
          <cell r="AQ6471">
            <v>11013381</v>
          </cell>
          <cell r="AR6471">
            <v>11</v>
          </cell>
          <cell r="AT6471" t="str">
            <v>SD</v>
          </cell>
          <cell r="AV6471" t="str">
            <v>VIABLE CALLE 153</v>
          </cell>
        </row>
        <row r="6472">
          <cell r="AP6472">
            <v>510436</v>
          </cell>
          <cell r="AQ6472">
            <v>11001657</v>
          </cell>
          <cell r="AR6472">
            <v>11</v>
          </cell>
          <cell r="AT6472" t="str">
            <v>SD</v>
          </cell>
          <cell r="AV6472" t="str">
            <v>VIABLE CALLE 153</v>
          </cell>
        </row>
        <row r="6473">
          <cell r="AP6473">
            <v>24123202</v>
          </cell>
          <cell r="AQ6473">
            <v>50007336</v>
          </cell>
          <cell r="AR6473">
            <v>11</v>
          </cell>
          <cell r="AT6473" t="str">
            <v>SD</v>
          </cell>
          <cell r="AV6473" t="str">
            <v>VIABLE CALLE 153</v>
          </cell>
        </row>
        <row r="6474">
          <cell r="AP6474">
            <v>517291</v>
          </cell>
          <cell r="AQ6474">
            <v>11006733</v>
          </cell>
          <cell r="AR6474">
            <v>11</v>
          </cell>
          <cell r="AT6474" t="str">
            <v>SD</v>
          </cell>
          <cell r="AV6474" t="str">
            <v>AV EL RINCON ARTERIAL ACTUALIZACION DE DISEÑOS</v>
          </cell>
        </row>
        <row r="6475">
          <cell r="AP6475">
            <v>517297</v>
          </cell>
          <cell r="AQ6475">
            <v>11006826</v>
          </cell>
          <cell r="AR6475">
            <v>11</v>
          </cell>
          <cell r="AT6475" t="str">
            <v>SD</v>
          </cell>
          <cell r="AV6475" t="str">
            <v>AV EL RINCON ARTERIAL ACTUALIZACION DE DISEÑOS</v>
          </cell>
        </row>
        <row r="6476">
          <cell r="AP6476">
            <v>24120400</v>
          </cell>
          <cell r="AQ6476">
            <v>11007065</v>
          </cell>
          <cell r="AR6476">
            <v>11</v>
          </cell>
          <cell r="AT6476" t="str">
            <v>SD</v>
          </cell>
          <cell r="AV6476" t="str">
            <v>MVA - CONSTRUCCION CTO 1725/2014</v>
          </cell>
        </row>
        <row r="6477">
          <cell r="AP6477">
            <v>24123227</v>
          </cell>
          <cell r="AQ6477">
            <v>50007360</v>
          </cell>
          <cell r="AR6477">
            <v>11</v>
          </cell>
          <cell r="AT6477" t="str">
            <v>SD</v>
          </cell>
          <cell r="AV6477" t="str">
            <v>AV EL RINCON ARTERIAL ACTUALIZACION DE DISEÑOS</v>
          </cell>
        </row>
        <row r="6478">
          <cell r="AP6478">
            <v>24123236</v>
          </cell>
          <cell r="AQ6478">
            <v>50007368</v>
          </cell>
          <cell r="AR6478">
            <v>11</v>
          </cell>
          <cell r="AT6478" t="str">
            <v>SD</v>
          </cell>
          <cell r="AV6478" t="str">
            <v>AV EL RINCON ARTERIAL ACTUALIZACION DE DISEÑOS</v>
          </cell>
        </row>
        <row r="6479">
          <cell r="AP6479">
            <v>517279</v>
          </cell>
          <cell r="AQ6479">
            <v>11006558</v>
          </cell>
          <cell r="AR6479">
            <v>11</v>
          </cell>
          <cell r="AT6479" t="str">
            <v>SD</v>
          </cell>
          <cell r="AV6479" t="str">
            <v>AV EL RINCON ARTERIAL ACTUALIZACION DE DISEÑOS</v>
          </cell>
        </row>
        <row r="6480">
          <cell r="AP6480">
            <v>526974</v>
          </cell>
          <cell r="AQ6480">
            <v>11012390</v>
          </cell>
          <cell r="AR6480">
            <v>11</v>
          </cell>
          <cell r="AT6480" t="str">
            <v>SD</v>
          </cell>
          <cell r="AV6480" t="str">
            <v>AV EL RINCON ARTERIAL ACTUALIZACION DE DISEÑOS</v>
          </cell>
        </row>
        <row r="6481">
          <cell r="AP6481">
            <v>517294</v>
          </cell>
          <cell r="AQ6481">
            <v>11006794</v>
          </cell>
          <cell r="AR6481">
            <v>11</v>
          </cell>
          <cell r="AT6481" t="str">
            <v>SD</v>
          </cell>
          <cell r="AV6481" t="str">
            <v>MVA - CONSTRUCCION CTO 1725/2014</v>
          </cell>
        </row>
        <row r="6482">
          <cell r="AP6482">
            <v>517267</v>
          </cell>
          <cell r="AQ6482">
            <v>11006637</v>
          </cell>
          <cell r="AR6482">
            <v>11</v>
          </cell>
          <cell r="AT6482" t="str">
            <v>SD</v>
          </cell>
          <cell r="AV6482" t="str">
            <v>MVA - CONSTRUCCION CTO 1725/2014</v>
          </cell>
        </row>
        <row r="6483">
          <cell r="AP6483">
            <v>517282</v>
          </cell>
          <cell r="AQ6483">
            <v>11006600</v>
          </cell>
          <cell r="AR6483">
            <v>11</v>
          </cell>
          <cell r="AT6483" t="str">
            <v>SD</v>
          </cell>
          <cell r="AV6483" t="str">
            <v>MVA - CONSTRUCCION CTO 1725/2014</v>
          </cell>
        </row>
        <row r="6484">
          <cell r="AP6484">
            <v>24120398</v>
          </cell>
          <cell r="AQ6484">
            <v>11007019</v>
          </cell>
          <cell r="AR6484">
            <v>11</v>
          </cell>
          <cell r="AT6484" t="str">
            <v>SD</v>
          </cell>
          <cell r="AV6484" t="str">
            <v>MVA - CONSTRUCCION CTO 1725/2014</v>
          </cell>
        </row>
        <row r="6485">
          <cell r="AP6485">
            <v>24120397</v>
          </cell>
          <cell r="AQ6485">
            <v>11006940</v>
          </cell>
          <cell r="AR6485">
            <v>11</v>
          </cell>
          <cell r="AT6485" t="str">
            <v>SD</v>
          </cell>
          <cell r="AV6485" t="str">
            <v>AV EL RINCON ARTERIAL ACTUALIZACION DE DISEÑOS</v>
          </cell>
        </row>
        <row r="6486">
          <cell r="AP6486">
            <v>177430</v>
          </cell>
          <cell r="AQ6486">
            <v>11000051</v>
          </cell>
          <cell r="AR6486">
            <v>11</v>
          </cell>
          <cell r="AT6486" t="str">
            <v>SD</v>
          </cell>
          <cell r="AV6486" t="str">
            <v>av el jardin</v>
          </cell>
        </row>
        <row r="6487">
          <cell r="AP6487">
            <v>91011945</v>
          </cell>
          <cell r="AQ6487">
            <v>11000040</v>
          </cell>
          <cell r="AR6487">
            <v>11</v>
          </cell>
          <cell r="AT6487" t="str">
            <v>SD</v>
          </cell>
          <cell r="AV6487" t="str">
            <v>av el jardin</v>
          </cell>
        </row>
        <row r="6488">
          <cell r="AP6488">
            <v>177433</v>
          </cell>
          <cell r="AQ6488">
            <v>11000040</v>
          </cell>
          <cell r="AR6488">
            <v>11</v>
          </cell>
          <cell r="AT6488" t="str">
            <v>SD</v>
          </cell>
          <cell r="AV6488" t="str">
            <v>av el jardin</v>
          </cell>
        </row>
        <row r="6489">
          <cell r="AP6489">
            <v>177432</v>
          </cell>
          <cell r="AQ6489">
            <v>11000040</v>
          </cell>
          <cell r="AR6489">
            <v>11</v>
          </cell>
          <cell r="AT6489" t="str">
            <v>SD</v>
          </cell>
          <cell r="AV6489" t="str">
            <v>av el jardin</v>
          </cell>
        </row>
        <row r="6490">
          <cell r="AP6490">
            <v>169208</v>
          </cell>
          <cell r="AQ6490">
            <v>11002262</v>
          </cell>
          <cell r="AR6490">
            <v>11</v>
          </cell>
          <cell r="AT6490" t="str">
            <v>SD</v>
          </cell>
          <cell r="AV6490" t="str">
            <v>IDU-1794-2015 MP</v>
          </cell>
        </row>
        <row r="6491">
          <cell r="AP6491">
            <v>169207</v>
          </cell>
          <cell r="AQ6491">
            <v>11002271</v>
          </cell>
          <cell r="AR6491">
            <v>11</v>
          </cell>
          <cell r="AT6491" t="str">
            <v>SD</v>
          </cell>
          <cell r="AV6491" t="str">
            <v>IDU-1794-2015 MP</v>
          </cell>
        </row>
        <row r="6492">
          <cell r="AP6492">
            <v>169265</v>
          </cell>
          <cell r="AQ6492">
            <v>11002232</v>
          </cell>
          <cell r="AR6492">
            <v>11</v>
          </cell>
          <cell r="AT6492" t="str">
            <v>SD</v>
          </cell>
          <cell r="AV6492" t="str">
            <v>E&amp;D FDL</v>
          </cell>
        </row>
        <row r="6493">
          <cell r="AP6493">
            <v>169209</v>
          </cell>
          <cell r="AQ6493">
            <v>11002258</v>
          </cell>
          <cell r="AR6493">
            <v>11</v>
          </cell>
          <cell r="AT6493" t="str">
            <v>SD</v>
          </cell>
          <cell r="AV6493" t="str">
            <v>IDU-1794-2015 MP</v>
          </cell>
        </row>
        <row r="6494">
          <cell r="AP6494">
            <v>169266</v>
          </cell>
          <cell r="AQ6494">
            <v>11002227</v>
          </cell>
          <cell r="AR6494">
            <v>11</v>
          </cell>
          <cell r="AT6494" t="str">
            <v>SD</v>
          </cell>
          <cell r="AV6494" t="str">
            <v>E&amp;D FDL</v>
          </cell>
        </row>
        <row r="6495">
          <cell r="AP6495">
            <v>169206</v>
          </cell>
          <cell r="AQ6495">
            <v>11002278</v>
          </cell>
          <cell r="AR6495">
            <v>11</v>
          </cell>
          <cell r="AT6495" t="str">
            <v>SD</v>
          </cell>
          <cell r="AV6495" t="str">
            <v>IDU-1794-2015 MP</v>
          </cell>
        </row>
        <row r="6496">
          <cell r="AP6496">
            <v>169263</v>
          </cell>
          <cell r="AQ6496">
            <v>11002248</v>
          </cell>
          <cell r="AR6496">
            <v>11</v>
          </cell>
          <cell r="AT6496" t="str">
            <v>SD</v>
          </cell>
          <cell r="AV6496" t="str">
            <v>FDL MP</v>
          </cell>
        </row>
        <row r="6497">
          <cell r="AP6497">
            <v>169264</v>
          </cell>
          <cell r="AQ6497">
            <v>11002240</v>
          </cell>
          <cell r="AR6497">
            <v>11</v>
          </cell>
          <cell r="AT6497" t="str">
            <v>SD</v>
          </cell>
          <cell r="AV6497" t="str">
            <v>E&amp;D FDL</v>
          </cell>
        </row>
        <row r="6498">
          <cell r="AP6498">
            <v>174757</v>
          </cell>
          <cell r="AQ6498">
            <v>11003446</v>
          </cell>
          <cell r="AR6498">
            <v>11</v>
          </cell>
          <cell r="AT6498" t="str">
            <v>SD</v>
          </cell>
          <cell r="AV6498" t="str">
            <v>VIABLE</v>
          </cell>
        </row>
        <row r="6499">
          <cell r="AP6499">
            <v>174302</v>
          </cell>
          <cell r="AQ6499">
            <v>11004205</v>
          </cell>
          <cell r="AR6499">
            <v>11</v>
          </cell>
          <cell r="AT6499" t="str">
            <v>SD</v>
          </cell>
          <cell r="AV6499" t="str">
            <v>VIABLE</v>
          </cell>
        </row>
        <row r="6500">
          <cell r="AP6500">
            <v>174315</v>
          </cell>
          <cell r="AQ6500">
            <v>11003494</v>
          </cell>
          <cell r="AR6500">
            <v>11</v>
          </cell>
          <cell r="AT6500" t="str">
            <v>SD</v>
          </cell>
          <cell r="AV6500" t="str">
            <v>VIABLE</v>
          </cell>
        </row>
        <row r="6501">
          <cell r="AP6501">
            <v>174312</v>
          </cell>
          <cell r="AQ6501">
            <v>11003622</v>
          </cell>
          <cell r="AR6501">
            <v>11</v>
          </cell>
          <cell r="AT6501" t="str">
            <v>SD</v>
          </cell>
          <cell r="AV6501" t="str">
            <v>VIABLE</v>
          </cell>
        </row>
        <row r="6502">
          <cell r="AP6502">
            <v>174311</v>
          </cell>
          <cell r="AQ6502">
            <v>11003664</v>
          </cell>
          <cell r="AR6502">
            <v>11</v>
          </cell>
          <cell r="AT6502" t="str">
            <v>SD</v>
          </cell>
          <cell r="AV6502" t="str">
            <v>VIABLE</v>
          </cell>
        </row>
        <row r="6503">
          <cell r="AP6503">
            <v>91019051</v>
          </cell>
          <cell r="AQ6503">
            <v>11013503</v>
          </cell>
          <cell r="AR6503">
            <v>11</v>
          </cell>
          <cell r="AT6503" t="str">
            <v>SD</v>
          </cell>
          <cell r="AV6503" t="str">
            <v>VIABLE</v>
          </cell>
        </row>
        <row r="6504">
          <cell r="AP6504">
            <v>174628</v>
          </cell>
          <cell r="AQ6504">
            <v>11003357</v>
          </cell>
          <cell r="AR6504">
            <v>11</v>
          </cell>
          <cell r="AT6504" t="str">
            <v>SD</v>
          </cell>
          <cell r="AV6504" t="str">
            <v>VIABLE</v>
          </cell>
        </row>
        <row r="6505">
          <cell r="AP6505">
            <v>174308</v>
          </cell>
          <cell r="AQ6505">
            <v>11003788</v>
          </cell>
          <cell r="AR6505">
            <v>11</v>
          </cell>
          <cell r="AT6505" t="str">
            <v>SD</v>
          </cell>
          <cell r="AV6505" t="str">
            <v>VIABLE</v>
          </cell>
        </row>
        <row r="6506">
          <cell r="AP6506">
            <v>174317</v>
          </cell>
          <cell r="AQ6506">
            <v>11003413</v>
          </cell>
          <cell r="AR6506">
            <v>11</v>
          </cell>
          <cell r="AT6506" t="str">
            <v>SD</v>
          </cell>
          <cell r="AV6506" t="str">
            <v>VIABLE</v>
          </cell>
        </row>
        <row r="6507">
          <cell r="AP6507">
            <v>472359</v>
          </cell>
          <cell r="AQ6507">
            <v>11011962</v>
          </cell>
          <cell r="AR6507">
            <v>11</v>
          </cell>
          <cell r="AT6507" t="str">
            <v>SD</v>
          </cell>
          <cell r="AV6507" t="str">
            <v>VIABLE</v>
          </cell>
        </row>
        <row r="6508">
          <cell r="AP6508">
            <v>91019059</v>
          </cell>
          <cell r="AQ6508">
            <v>11013502</v>
          </cell>
          <cell r="AR6508">
            <v>11</v>
          </cell>
          <cell r="AT6508" t="str">
            <v>SD</v>
          </cell>
          <cell r="AV6508" t="str">
            <v>VIABLE</v>
          </cell>
        </row>
        <row r="6509">
          <cell r="AP6509">
            <v>174309</v>
          </cell>
          <cell r="AQ6509">
            <v>11003750</v>
          </cell>
          <cell r="AR6509">
            <v>11</v>
          </cell>
          <cell r="AT6509" t="str">
            <v>SD</v>
          </cell>
          <cell r="AV6509" t="str">
            <v>VIABLE</v>
          </cell>
        </row>
        <row r="6510">
          <cell r="AP6510">
            <v>174304</v>
          </cell>
          <cell r="AQ6510">
            <v>11004008</v>
          </cell>
          <cell r="AR6510">
            <v>11</v>
          </cell>
          <cell r="AT6510" t="str">
            <v>SD</v>
          </cell>
          <cell r="AV6510" t="str">
            <v>VIABLE</v>
          </cell>
        </row>
        <row r="6511">
          <cell r="AP6511">
            <v>174307</v>
          </cell>
          <cell r="AQ6511">
            <v>11003835</v>
          </cell>
          <cell r="AR6511">
            <v>11</v>
          </cell>
          <cell r="AT6511" t="str">
            <v>SD</v>
          </cell>
          <cell r="AV6511" t="str">
            <v>VIABLE</v>
          </cell>
        </row>
        <row r="6512">
          <cell r="AP6512">
            <v>174626</v>
          </cell>
          <cell r="AQ6512">
            <v>11003344</v>
          </cell>
          <cell r="AR6512">
            <v>11</v>
          </cell>
          <cell r="AT6512" t="str">
            <v>SD</v>
          </cell>
          <cell r="AV6512" t="str">
            <v>VIABLE</v>
          </cell>
        </row>
        <row r="6513">
          <cell r="AP6513">
            <v>174303</v>
          </cell>
          <cell r="AQ6513">
            <v>11004061</v>
          </cell>
          <cell r="AR6513">
            <v>11</v>
          </cell>
          <cell r="AT6513" t="str">
            <v>SD</v>
          </cell>
          <cell r="AV6513" t="str">
            <v>VIABLE</v>
          </cell>
        </row>
        <row r="6514">
          <cell r="AP6514">
            <v>174627</v>
          </cell>
          <cell r="AQ6514">
            <v>11003345</v>
          </cell>
          <cell r="AR6514">
            <v>11</v>
          </cell>
          <cell r="AT6514" t="str">
            <v>SD</v>
          </cell>
          <cell r="AV6514" t="str">
            <v>VIABLE</v>
          </cell>
        </row>
        <row r="6515">
          <cell r="AP6515">
            <v>174314</v>
          </cell>
          <cell r="AQ6515">
            <v>11003523</v>
          </cell>
          <cell r="AR6515">
            <v>11</v>
          </cell>
          <cell r="AT6515" t="str">
            <v>SD</v>
          </cell>
          <cell r="AV6515" t="str">
            <v>VIABLE</v>
          </cell>
        </row>
        <row r="6516">
          <cell r="AP6516">
            <v>174316</v>
          </cell>
          <cell r="AQ6516">
            <v>11003455</v>
          </cell>
          <cell r="AR6516">
            <v>11</v>
          </cell>
          <cell r="AT6516" t="str">
            <v>SD</v>
          </cell>
          <cell r="AV6516" t="str">
            <v>VIABLE</v>
          </cell>
        </row>
        <row r="6517">
          <cell r="AP6517">
            <v>174318</v>
          </cell>
          <cell r="AQ6517">
            <v>11003364</v>
          </cell>
          <cell r="AR6517">
            <v>11</v>
          </cell>
          <cell r="AT6517" t="str">
            <v>SD</v>
          </cell>
          <cell r="AV6517" t="str">
            <v>VIABLE</v>
          </cell>
        </row>
        <row r="6518">
          <cell r="AP6518">
            <v>174306</v>
          </cell>
          <cell r="AQ6518">
            <v>11003885</v>
          </cell>
          <cell r="AR6518">
            <v>11</v>
          </cell>
          <cell r="AT6518" t="str">
            <v>SD</v>
          </cell>
          <cell r="AV6518" t="str">
            <v>VIABLE</v>
          </cell>
        </row>
        <row r="6519">
          <cell r="AP6519">
            <v>174629</v>
          </cell>
          <cell r="AQ6519">
            <v>11003368</v>
          </cell>
          <cell r="AR6519">
            <v>11</v>
          </cell>
          <cell r="AT6519" t="str">
            <v>SD</v>
          </cell>
          <cell r="AV6519" t="str">
            <v>VIABLE</v>
          </cell>
        </row>
        <row r="6520">
          <cell r="AP6520">
            <v>174313</v>
          </cell>
          <cell r="AQ6520">
            <v>11003582</v>
          </cell>
          <cell r="AR6520">
            <v>11</v>
          </cell>
          <cell r="AT6520" t="str">
            <v>SD</v>
          </cell>
          <cell r="AV6520" t="str">
            <v>VIABLE</v>
          </cell>
        </row>
        <row r="6521">
          <cell r="AP6521">
            <v>174305</v>
          </cell>
          <cell r="AQ6521">
            <v>11003930</v>
          </cell>
          <cell r="AR6521">
            <v>11</v>
          </cell>
          <cell r="AT6521" t="str">
            <v>SD</v>
          </cell>
          <cell r="AV6521" t="str">
            <v>VIABLE</v>
          </cell>
        </row>
        <row r="6522">
          <cell r="AP6522">
            <v>176481</v>
          </cell>
          <cell r="AQ6522">
            <v>11001023</v>
          </cell>
          <cell r="AR6522">
            <v>11</v>
          </cell>
          <cell r="AT6522" t="str">
            <v>SD</v>
          </cell>
          <cell r="AV6522" t="str">
            <v>RECONSTRUCCION CTO 1680/2014</v>
          </cell>
        </row>
        <row r="6523">
          <cell r="AP6523">
            <v>176484</v>
          </cell>
          <cell r="AQ6523">
            <v>11000641</v>
          </cell>
          <cell r="AR6523">
            <v>11</v>
          </cell>
          <cell r="AT6523" t="str">
            <v>SD</v>
          </cell>
          <cell r="AV6523" t="str">
            <v>VIABLE</v>
          </cell>
        </row>
        <row r="6524">
          <cell r="AP6524">
            <v>176483</v>
          </cell>
          <cell r="AQ6524">
            <v>11000846</v>
          </cell>
          <cell r="AR6524">
            <v>11</v>
          </cell>
          <cell r="AT6524" t="str">
            <v>SD</v>
          </cell>
          <cell r="AV6524" t="str">
            <v>VIABLE</v>
          </cell>
        </row>
        <row r="6525">
          <cell r="AP6525">
            <v>176479</v>
          </cell>
          <cell r="AQ6525">
            <v>11001203</v>
          </cell>
          <cell r="AR6525">
            <v>11</v>
          </cell>
          <cell r="AT6525" t="str">
            <v>SD</v>
          </cell>
          <cell r="AV6525" t="str">
            <v>RECONSTRUCCION CTO 1680/2014</v>
          </cell>
        </row>
        <row r="6526">
          <cell r="AP6526">
            <v>176482</v>
          </cell>
          <cell r="AQ6526">
            <v>11000960</v>
          </cell>
          <cell r="AR6526">
            <v>11</v>
          </cell>
          <cell r="AT6526" t="str">
            <v>SD</v>
          </cell>
          <cell r="AV6526" t="str">
            <v>RECONSTRUCCION CTO 1680/2014</v>
          </cell>
        </row>
        <row r="6527">
          <cell r="AP6527">
            <v>176480</v>
          </cell>
          <cell r="AQ6527">
            <v>11001164</v>
          </cell>
          <cell r="AR6527">
            <v>11</v>
          </cell>
          <cell r="AT6527" t="str">
            <v>SD</v>
          </cell>
          <cell r="AV6527" t="str">
            <v>RECONSTRUCCION CTO 1680/2014</v>
          </cell>
        </row>
        <row r="6528">
          <cell r="AP6528">
            <v>530665</v>
          </cell>
          <cell r="AQ6528">
            <v>11012282</v>
          </cell>
          <cell r="AR6528">
            <v>11</v>
          </cell>
          <cell r="AT6528" t="str">
            <v>SD</v>
          </cell>
          <cell r="AV6528" t="str">
            <v>VIABLE</v>
          </cell>
        </row>
        <row r="6529">
          <cell r="AP6529">
            <v>510829</v>
          </cell>
          <cell r="AQ6529">
            <v>11001092</v>
          </cell>
          <cell r="AR6529">
            <v>11</v>
          </cell>
          <cell r="AT6529" t="str">
            <v>SD</v>
          </cell>
          <cell r="AV6529" t="str">
            <v>VIABLE CALLE 153 CONTRATACION DE LA FACTIBILIDAD AV CALI</v>
          </cell>
        </row>
        <row r="6530">
          <cell r="AP6530">
            <v>510850</v>
          </cell>
          <cell r="AQ6530">
            <v>11000909</v>
          </cell>
          <cell r="AR6530">
            <v>11</v>
          </cell>
          <cell r="AT6530" t="str">
            <v>SD</v>
          </cell>
          <cell r="AV6530" t="str">
            <v>VIABLE AV MERCEDES</v>
          </cell>
        </row>
        <row r="6531">
          <cell r="AP6531">
            <v>510820</v>
          </cell>
          <cell r="AQ6531">
            <v>11000943</v>
          </cell>
          <cell r="AR6531">
            <v>11</v>
          </cell>
          <cell r="AT6531" t="str">
            <v>SD</v>
          </cell>
          <cell r="AV6531" t="str">
            <v>RECONSTRUCCION IDU 069/2008</v>
          </cell>
        </row>
        <row r="6532">
          <cell r="AP6532">
            <v>510826</v>
          </cell>
          <cell r="AQ6532">
            <v>11001434</v>
          </cell>
          <cell r="AR6532">
            <v>11</v>
          </cell>
          <cell r="AT6532" t="str">
            <v>SD</v>
          </cell>
          <cell r="AV6532" t="str">
            <v>VIABLE CALLE 153 CONTRATACION DE LA FACTIBILIDAD AV CALI</v>
          </cell>
        </row>
        <row r="6533">
          <cell r="AP6533">
            <v>177174</v>
          </cell>
          <cell r="AQ6533">
            <v>11001073</v>
          </cell>
          <cell r="AR6533">
            <v>11</v>
          </cell>
          <cell r="AT6533" t="str">
            <v>SD</v>
          </cell>
          <cell r="AV6533" t="str">
            <v>VIABLE - VERIFICAR CODIGO CORREDOR</v>
          </cell>
        </row>
        <row r="6534">
          <cell r="AP6534">
            <v>510823</v>
          </cell>
          <cell r="AQ6534">
            <v>11001320</v>
          </cell>
          <cell r="AR6534">
            <v>11</v>
          </cell>
          <cell r="AT6534" t="str">
            <v>SD</v>
          </cell>
          <cell r="AV6534" t="str">
            <v>VIABLE CALLE 153 CONTRATACION DE LA FACTIBILIDAD AV CALI</v>
          </cell>
        </row>
        <row r="6535">
          <cell r="AP6535">
            <v>531234</v>
          </cell>
          <cell r="AQ6535">
            <v>11001007</v>
          </cell>
          <cell r="AR6535">
            <v>11</v>
          </cell>
          <cell r="AT6535" t="str">
            <v>SD</v>
          </cell>
          <cell r="AV6535" t="str">
            <v>AV MERCEDES en BUEN ESTADO</v>
          </cell>
        </row>
        <row r="6536">
          <cell r="AP6536">
            <v>177159</v>
          </cell>
          <cell r="AQ6536">
            <v>11001118</v>
          </cell>
          <cell r="AR6536">
            <v>11</v>
          </cell>
          <cell r="AT6536" t="str">
            <v>SD</v>
          </cell>
          <cell r="AV6536" t="str">
            <v>VIABLE - VERIFICAR CODIGO CORREDOR</v>
          </cell>
        </row>
        <row r="6537">
          <cell r="AP6537">
            <v>91019809</v>
          </cell>
          <cell r="AQ6537">
            <v>11013299</v>
          </cell>
          <cell r="AR6537">
            <v>11</v>
          </cell>
          <cell r="AT6537" t="str">
            <v>SD</v>
          </cell>
          <cell r="AV6537" t="str">
            <v>VIABLE</v>
          </cell>
        </row>
        <row r="6538">
          <cell r="AP6538">
            <v>91011811</v>
          </cell>
          <cell r="AQ6538">
            <v>50004720</v>
          </cell>
          <cell r="AR6538">
            <v>11</v>
          </cell>
          <cell r="AT6538" t="str">
            <v>SD</v>
          </cell>
          <cell r="AV6538" t="str">
            <v>VIABLE</v>
          </cell>
        </row>
        <row r="6539">
          <cell r="AP6539">
            <v>169050</v>
          </cell>
          <cell r="AQ6539">
            <v>11005314</v>
          </cell>
          <cell r="AR6539">
            <v>11</v>
          </cell>
          <cell r="AT6539" t="str">
            <v>SD</v>
          </cell>
          <cell r="AV6539" t="str">
            <v>VIABLE</v>
          </cell>
        </row>
        <row r="6540">
          <cell r="AP6540">
            <v>177665</v>
          </cell>
          <cell r="AQ6540">
            <v>11004879</v>
          </cell>
          <cell r="AR6540">
            <v>11</v>
          </cell>
          <cell r="AT6540" t="str">
            <v>SD</v>
          </cell>
          <cell r="AV6540" t="str">
            <v>VIABLE</v>
          </cell>
        </row>
        <row r="6541">
          <cell r="AP6541">
            <v>91011991</v>
          </cell>
          <cell r="AQ6541">
            <v>50004718</v>
          </cell>
          <cell r="AR6541">
            <v>11</v>
          </cell>
          <cell r="AT6541" t="str">
            <v>SD</v>
          </cell>
          <cell r="AV6541" t="str">
            <v>VIABLE</v>
          </cell>
        </row>
        <row r="6542">
          <cell r="AP6542">
            <v>91019821</v>
          </cell>
          <cell r="AQ6542">
            <v>11013300</v>
          </cell>
          <cell r="AR6542">
            <v>11</v>
          </cell>
          <cell r="AT6542" t="str">
            <v>SD</v>
          </cell>
          <cell r="AV6542" t="str">
            <v>VIABLE</v>
          </cell>
        </row>
        <row r="6543">
          <cell r="AP6543">
            <v>169398</v>
          </cell>
          <cell r="AQ6543">
            <v>11006504</v>
          </cell>
          <cell r="AR6543">
            <v>11</v>
          </cell>
          <cell r="AT6543" t="str">
            <v>SD</v>
          </cell>
          <cell r="AV6543" t="str">
            <v>MVA</v>
          </cell>
        </row>
        <row r="6544">
          <cell r="AP6544">
            <v>531139</v>
          </cell>
          <cell r="AQ6544">
            <v>11012272</v>
          </cell>
          <cell r="AR6544">
            <v>11</v>
          </cell>
          <cell r="AT6544" t="str">
            <v>SD</v>
          </cell>
          <cell r="AV6544" t="str">
            <v>VIABLE CALLE 153 EN ZONA NO ARTERIAL</v>
          </cell>
        </row>
        <row r="6545">
          <cell r="AP6545">
            <v>91020792</v>
          </cell>
          <cell r="AQ6545">
            <v>11013369</v>
          </cell>
          <cell r="AR6545">
            <v>11</v>
          </cell>
          <cell r="AT6545" t="str">
            <v>SD</v>
          </cell>
          <cell r="AV6545" t="str">
            <v>VIABLE CALLE 153 EN ZONA NO ARTERIAL</v>
          </cell>
        </row>
        <row r="6546">
          <cell r="AP6546">
            <v>531091</v>
          </cell>
          <cell r="AQ6546">
            <v>11002184</v>
          </cell>
          <cell r="AR6546">
            <v>11</v>
          </cell>
          <cell r="AT6546" t="str">
            <v>SD</v>
          </cell>
          <cell r="AV6546" t="str">
            <v>VIABLE CALLE 153 EN ZONA NO ARTERIAL</v>
          </cell>
        </row>
        <row r="6547">
          <cell r="AP6547">
            <v>91020744</v>
          </cell>
          <cell r="AQ6547">
            <v>11013370</v>
          </cell>
          <cell r="AR6547">
            <v>11</v>
          </cell>
          <cell r="AT6547" t="str">
            <v>SD</v>
          </cell>
          <cell r="AV6547" t="str">
            <v>VIABLE CALLE 153 EN ZONA NO ARTERIAL</v>
          </cell>
        </row>
        <row r="6548">
          <cell r="AP6548">
            <v>531106</v>
          </cell>
          <cell r="AQ6548">
            <v>11002091</v>
          </cell>
          <cell r="AR6548">
            <v>11</v>
          </cell>
          <cell r="AT6548" t="str">
            <v>SD</v>
          </cell>
          <cell r="AV6548" t="str">
            <v>VIABLE CALLE 153 EN ZONA NO ARTERIAL</v>
          </cell>
        </row>
        <row r="6549">
          <cell r="AP6549">
            <v>531136</v>
          </cell>
          <cell r="AQ6549">
            <v>11012271</v>
          </cell>
          <cell r="AR6549">
            <v>11</v>
          </cell>
          <cell r="AT6549" t="str">
            <v>SD</v>
          </cell>
          <cell r="AV6549" t="str">
            <v>VIABLE CALLE 153 EN ZONA NO ARTERIAL</v>
          </cell>
        </row>
        <row r="6550">
          <cell r="AP6550">
            <v>531226</v>
          </cell>
          <cell r="AQ6550">
            <v>11001763</v>
          </cell>
          <cell r="AR6550">
            <v>11</v>
          </cell>
          <cell r="AT6550" t="str">
            <v>SD</v>
          </cell>
          <cell r="AV6550" t="str">
            <v>VIABLE CALLE 153 EN ZONA NO ARTERIAL</v>
          </cell>
        </row>
        <row r="6551">
          <cell r="AP6551">
            <v>901624</v>
          </cell>
          <cell r="AQ6551">
            <v>30000205</v>
          </cell>
          <cell r="AR6551">
            <v>11</v>
          </cell>
          <cell r="AT6551" t="str">
            <v>SD</v>
          </cell>
          <cell r="AV6551" t="str">
            <v>VIABLE CALLE 153 EN ZONA NO ARTERIAL</v>
          </cell>
        </row>
        <row r="6552">
          <cell r="AP6552">
            <v>531178</v>
          </cell>
          <cell r="AQ6552">
            <v>11001927</v>
          </cell>
          <cell r="AR6552">
            <v>11</v>
          </cell>
          <cell r="AT6552" t="str">
            <v>SD</v>
          </cell>
          <cell r="AV6552" t="str">
            <v>VIABLE CALLE 153 EN ZONA NO ARTERIAL</v>
          </cell>
        </row>
        <row r="6553">
          <cell r="AP6553">
            <v>175712</v>
          </cell>
          <cell r="AQ6553">
            <v>11002853</v>
          </cell>
          <cell r="AR6553">
            <v>11</v>
          </cell>
          <cell r="AT6553" t="str">
            <v>SD</v>
          </cell>
          <cell r="AV6553" t="str">
            <v>MANTENIMIENTO PERIODICO IDU 1680/2014</v>
          </cell>
        </row>
        <row r="6554">
          <cell r="AP6554">
            <v>531901</v>
          </cell>
          <cell r="AQ6554">
            <v>11012548</v>
          </cell>
          <cell r="AR6554">
            <v>11</v>
          </cell>
          <cell r="AT6554" t="str">
            <v>SD</v>
          </cell>
          <cell r="AV6554" t="str">
            <v>MANTENIMIENTO PERIODICO IDU 1680/2014</v>
          </cell>
        </row>
        <row r="6555">
          <cell r="AP6555">
            <v>175711</v>
          </cell>
          <cell r="AQ6555">
            <v>11003016</v>
          </cell>
          <cell r="AR6555">
            <v>11</v>
          </cell>
          <cell r="AT6555" t="str">
            <v>SD</v>
          </cell>
          <cell r="AV6555" t="str">
            <v>MANTENIMIENTO PERIODICO IDU 1680/2014</v>
          </cell>
        </row>
        <row r="6556">
          <cell r="AP6556">
            <v>91011983</v>
          </cell>
          <cell r="AQ6556">
            <v>50009136</v>
          </cell>
          <cell r="AR6556">
            <v>11</v>
          </cell>
          <cell r="AT6556" t="str">
            <v>SD</v>
          </cell>
          <cell r="AV6556" t="str">
            <v>CALLE 170 POLIZA ACTIVA Vencimiento 29/6/2021</v>
          </cell>
        </row>
        <row r="6557">
          <cell r="AP6557">
            <v>91011818</v>
          </cell>
          <cell r="AQ6557">
            <v>11001368</v>
          </cell>
          <cell r="AR6557">
            <v>11</v>
          </cell>
          <cell r="AT6557" t="str">
            <v>SD</v>
          </cell>
          <cell r="AV6557" t="str">
            <v>CALLE 170 POLIZA ACTIVA Vencimiento 29/6/2021</v>
          </cell>
        </row>
        <row r="6558">
          <cell r="AP6558">
            <v>169383</v>
          </cell>
          <cell r="AQ6558">
            <v>11001368</v>
          </cell>
          <cell r="AR6558">
            <v>11</v>
          </cell>
          <cell r="AT6558" t="str">
            <v>SD</v>
          </cell>
          <cell r="AV6558" t="str">
            <v>sc</v>
          </cell>
        </row>
        <row r="6559">
          <cell r="AP6559">
            <v>169386</v>
          </cell>
          <cell r="AQ6559">
            <v>11001248</v>
          </cell>
          <cell r="AR6559">
            <v>11</v>
          </cell>
          <cell r="AT6559" t="str">
            <v>SD</v>
          </cell>
          <cell r="AV6559" t="str">
            <v>sc</v>
          </cell>
        </row>
        <row r="6560">
          <cell r="AP6560">
            <v>169384</v>
          </cell>
          <cell r="AQ6560">
            <v>11001315</v>
          </cell>
          <cell r="AR6560">
            <v>11</v>
          </cell>
          <cell r="AT6560" t="str">
            <v>SD</v>
          </cell>
          <cell r="AV6560" t="str">
            <v>sc</v>
          </cell>
        </row>
        <row r="6561">
          <cell r="AP6561">
            <v>91011834</v>
          </cell>
          <cell r="AQ6561">
            <v>11001443</v>
          </cell>
          <cell r="AR6561">
            <v>11</v>
          </cell>
          <cell r="AT6561" t="str">
            <v>SD</v>
          </cell>
          <cell r="AV6561" t="str">
            <v>sc</v>
          </cell>
        </row>
        <row r="6562">
          <cell r="AP6562">
            <v>91011861</v>
          </cell>
          <cell r="AQ6562">
            <v>50009136</v>
          </cell>
          <cell r="AR6562">
            <v>11</v>
          </cell>
          <cell r="AT6562" t="str">
            <v>SD</v>
          </cell>
          <cell r="AV6562" t="str">
            <v>CALLE 170 POLIZA ACTIVA Vencimiento 29/6/2021</v>
          </cell>
        </row>
        <row r="6563">
          <cell r="AP6563">
            <v>169382</v>
          </cell>
          <cell r="AQ6563">
            <v>11001443</v>
          </cell>
          <cell r="AR6563">
            <v>11</v>
          </cell>
          <cell r="AT6563" t="str">
            <v>SD</v>
          </cell>
          <cell r="AV6563" t="str">
            <v>sc</v>
          </cell>
        </row>
        <row r="6564">
          <cell r="AP6564">
            <v>176151</v>
          </cell>
          <cell r="AQ6564">
            <v>11001619</v>
          </cell>
          <cell r="AR6564">
            <v>11</v>
          </cell>
          <cell r="AT6564" t="str">
            <v>SD</v>
          </cell>
          <cell r="AV6564" t="str">
            <v>VIABLE (MTO PERIODICO UMV)</v>
          </cell>
        </row>
        <row r="6565">
          <cell r="AP6565">
            <v>517345</v>
          </cell>
          <cell r="AQ6565">
            <v>11006301</v>
          </cell>
          <cell r="AR6565">
            <v>11</v>
          </cell>
          <cell r="AT6565" t="str">
            <v>SD</v>
          </cell>
          <cell r="AV6565" t="str">
            <v>Contrato IDU-1725-2014 AV. TABOR</v>
          </cell>
        </row>
        <row r="6566">
          <cell r="AP6566">
            <v>172812</v>
          </cell>
          <cell r="AQ6566">
            <v>11006190</v>
          </cell>
          <cell r="AR6566">
            <v>11</v>
          </cell>
          <cell r="AT6566" t="str">
            <v>SD</v>
          </cell>
          <cell r="AV6566" t="str">
            <v>Contrato IDU-1725-2014 AV. TABOR</v>
          </cell>
        </row>
        <row r="6567">
          <cell r="AP6567">
            <v>529174</v>
          </cell>
          <cell r="AQ6567">
            <v>11006057</v>
          </cell>
          <cell r="AR6567">
            <v>11</v>
          </cell>
          <cell r="AT6567" t="str">
            <v>SD</v>
          </cell>
          <cell r="AV6567" t="str">
            <v>Contrato IDU-1725-2014 AV. TABOR</v>
          </cell>
        </row>
        <row r="6568">
          <cell r="AP6568">
            <v>172813</v>
          </cell>
          <cell r="AQ6568">
            <v>11006170</v>
          </cell>
          <cell r="AR6568">
            <v>11</v>
          </cell>
          <cell r="AT6568" t="str">
            <v>SD</v>
          </cell>
          <cell r="AV6568" t="str">
            <v>Contrato IDU-1725-2014 AV. TABOR</v>
          </cell>
        </row>
        <row r="6569">
          <cell r="AP6569">
            <v>517336</v>
          </cell>
          <cell r="AQ6569">
            <v>11006191</v>
          </cell>
          <cell r="AR6569">
            <v>11</v>
          </cell>
          <cell r="AT6569" t="str">
            <v>SD</v>
          </cell>
          <cell r="AV6569" t="str">
            <v>Contrato IDU-1725-2014 AV. TABOR</v>
          </cell>
        </row>
        <row r="6570">
          <cell r="AP6570">
            <v>517315</v>
          </cell>
          <cell r="AQ6570">
            <v>11006365</v>
          </cell>
          <cell r="AR6570">
            <v>11</v>
          </cell>
          <cell r="AT6570" t="str">
            <v>SD</v>
          </cell>
          <cell r="AV6570" t="str">
            <v>Contrato IDU-1725-2014 AV. TABOR</v>
          </cell>
        </row>
        <row r="6571">
          <cell r="AP6571">
            <v>517270</v>
          </cell>
          <cell r="AQ6571">
            <v>11006455</v>
          </cell>
          <cell r="AR6571">
            <v>11</v>
          </cell>
          <cell r="AT6571" t="str">
            <v>SD</v>
          </cell>
          <cell r="AV6571" t="str">
            <v>Contrato IDU-1725-2014 AV. TABOR</v>
          </cell>
        </row>
        <row r="6572">
          <cell r="AP6572">
            <v>517306</v>
          </cell>
          <cell r="AQ6572">
            <v>11006383</v>
          </cell>
          <cell r="AR6572">
            <v>11</v>
          </cell>
          <cell r="AT6572" t="str">
            <v>SD</v>
          </cell>
          <cell r="AV6572" t="str">
            <v>Contrato IDU-1725-2014 AV. TABOR</v>
          </cell>
        </row>
        <row r="6573">
          <cell r="AP6573">
            <v>517339</v>
          </cell>
          <cell r="AQ6573">
            <v>11006242</v>
          </cell>
          <cell r="AR6573">
            <v>11</v>
          </cell>
          <cell r="AT6573" t="str">
            <v>SD</v>
          </cell>
          <cell r="AV6573" t="str">
            <v>Contrato IDU-1725-2014 AV. TABOR</v>
          </cell>
        </row>
        <row r="6574">
          <cell r="AP6574">
            <v>517276</v>
          </cell>
          <cell r="AQ6574">
            <v>11006492</v>
          </cell>
          <cell r="AR6574">
            <v>11</v>
          </cell>
          <cell r="AT6574" t="str">
            <v>SD</v>
          </cell>
          <cell r="AV6574" t="str">
            <v>Contrato IDU-1725-2014 AV. TABOR</v>
          </cell>
        </row>
        <row r="6575">
          <cell r="AP6575">
            <v>472463</v>
          </cell>
          <cell r="AQ6575">
            <v>11012082</v>
          </cell>
          <cell r="AR6575">
            <v>11</v>
          </cell>
          <cell r="AT6575" t="str">
            <v>SD</v>
          </cell>
          <cell r="AV6575" t="str">
            <v>Contrato IDU-1725-2014 AV. TABOR</v>
          </cell>
        </row>
        <row r="6576">
          <cell r="AP6576">
            <v>172815</v>
          </cell>
          <cell r="AQ6576">
            <v>11006130</v>
          </cell>
          <cell r="AR6576">
            <v>11</v>
          </cell>
          <cell r="AT6576" t="str">
            <v>SD</v>
          </cell>
          <cell r="AV6576" t="str">
            <v>Contrato IDU-1725-2014 AV. TABOR</v>
          </cell>
        </row>
        <row r="6577">
          <cell r="AP6577">
            <v>517348</v>
          </cell>
          <cell r="AQ6577">
            <v>11006317</v>
          </cell>
          <cell r="AR6577">
            <v>11</v>
          </cell>
          <cell r="AT6577" t="str">
            <v>SD</v>
          </cell>
          <cell r="AV6577" t="str">
            <v>Contrato IDU-1725-2014 AV. TABOR</v>
          </cell>
        </row>
        <row r="6578">
          <cell r="AP6578">
            <v>517318</v>
          </cell>
          <cell r="AQ6578">
            <v>11006173</v>
          </cell>
          <cell r="AR6578">
            <v>11</v>
          </cell>
          <cell r="AT6578" t="str">
            <v>SD</v>
          </cell>
          <cell r="AV6578" t="str">
            <v>Contrato IDU-1725-2014 AV. TABOR</v>
          </cell>
        </row>
        <row r="6579">
          <cell r="AP6579">
            <v>517273</v>
          </cell>
          <cell r="AQ6579">
            <v>11006415</v>
          </cell>
          <cell r="AR6579">
            <v>11</v>
          </cell>
          <cell r="AT6579" t="str">
            <v>SD</v>
          </cell>
          <cell r="AV6579" t="str">
            <v>Contrato IDU-1725-2014 AV. TABOR</v>
          </cell>
        </row>
        <row r="6580">
          <cell r="AP6580">
            <v>172609</v>
          </cell>
          <cell r="AQ6580">
            <v>11006189</v>
          </cell>
          <cell r="AR6580">
            <v>11</v>
          </cell>
          <cell r="AT6580" t="str">
            <v>SD</v>
          </cell>
          <cell r="AV6580" t="str">
            <v>Contrato IDU-1725-2014 AV. TABOR</v>
          </cell>
        </row>
        <row r="6581">
          <cell r="AP6581">
            <v>91020553</v>
          </cell>
          <cell r="AQ6581">
            <v>11013522</v>
          </cell>
          <cell r="AR6581">
            <v>11</v>
          </cell>
          <cell r="AT6581" t="str">
            <v>SD</v>
          </cell>
          <cell r="AV6581" t="str">
            <v>Contrato IDU-1725-2014 AV. TABOR</v>
          </cell>
        </row>
        <row r="6582">
          <cell r="AP6582">
            <v>517342</v>
          </cell>
          <cell r="AQ6582">
            <v>11006289</v>
          </cell>
          <cell r="AR6582">
            <v>11</v>
          </cell>
          <cell r="AT6582" t="str">
            <v>SD</v>
          </cell>
          <cell r="AV6582" t="str">
            <v>Contrato IDU-1725-2014 AV. TABOR</v>
          </cell>
        </row>
        <row r="6583">
          <cell r="AP6583">
            <v>172814</v>
          </cell>
          <cell r="AQ6583">
            <v>11006147</v>
          </cell>
          <cell r="AR6583">
            <v>11</v>
          </cell>
          <cell r="AT6583" t="str">
            <v>SD</v>
          </cell>
          <cell r="AV6583" t="str">
            <v>Contrato IDU-1725-2014 AV. TABOR</v>
          </cell>
        </row>
        <row r="6584">
          <cell r="AP6584">
            <v>174761</v>
          </cell>
          <cell r="AQ6584">
            <v>11003867</v>
          </cell>
          <cell r="AR6584">
            <v>11</v>
          </cell>
          <cell r="AT6584" t="str">
            <v>SD</v>
          </cell>
          <cell r="AV6584" t="str">
            <v>VIABLE</v>
          </cell>
        </row>
        <row r="6585">
          <cell r="AP6585">
            <v>174769</v>
          </cell>
          <cell r="AQ6585">
            <v>11004450</v>
          </cell>
          <cell r="AR6585">
            <v>11</v>
          </cell>
          <cell r="AT6585" t="str">
            <v>SD</v>
          </cell>
          <cell r="AV6585" t="str">
            <v>VIABLE</v>
          </cell>
        </row>
        <row r="6586">
          <cell r="AP6586">
            <v>174759</v>
          </cell>
          <cell r="AQ6586">
            <v>11003688</v>
          </cell>
          <cell r="AR6586">
            <v>11</v>
          </cell>
          <cell r="AT6586" t="str">
            <v>SD</v>
          </cell>
          <cell r="AV6586" t="str">
            <v>VIABLE</v>
          </cell>
        </row>
        <row r="6587">
          <cell r="AP6587">
            <v>174763</v>
          </cell>
          <cell r="AQ6587">
            <v>11004056</v>
          </cell>
          <cell r="AR6587">
            <v>11</v>
          </cell>
          <cell r="AT6587" t="str">
            <v>SD</v>
          </cell>
          <cell r="AV6587" t="str">
            <v>VIABLE</v>
          </cell>
        </row>
        <row r="6588">
          <cell r="AP6588">
            <v>174770</v>
          </cell>
          <cell r="AQ6588">
            <v>11004489</v>
          </cell>
          <cell r="AR6588">
            <v>11</v>
          </cell>
          <cell r="AT6588" t="str">
            <v>SD</v>
          </cell>
          <cell r="AV6588" t="str">
            <v>VIABLE</v>
          </cell>
        </row>
        <row r="6589">
          <cell r="AP6589">
            <v>174768</v>
          </cell>
          <cell r="AQ6589">
            <v>11004422</v>
          </cell>
          <cell r="AR6589">
            <v>11</v>
          </cell>
          <cell r="AT6589" t="str">
            <v>SD</v>
          </cell>
          <cell r="AV6589" t="str">
            <v>VIABLE</v>
          </cell>
        </row>
        <row r="6590">
          <cell r="AP6590">
            <v>174764</v>
          </cell>
          <cell r="AQ6590">
            <v>11004179</v>
          </cell>
          <cell r="AR6590">
            <v>11</v>
          </cell>
          <cell r="AT6590" t="str">
            <v>SD</v>
          </cell>
          <cell r="AV6590" t="str">
            <v>VIABLE</v>
          </cell>
        </row>
        <row r="6591">
          <cell r="AP6591">
            <v>174771</v>
          </cell>
          <cell r="AQ6591">
            <v>11004528</v>
          </cell>
          <cell r="AR6591">
            <v>11</v>
          </cell>
          <cell r="AT6591" t="str">
            <v>SD</v>
          </cell>
          <cell r="AV6591" t="str">
            <v>VIABLE</v>
          </cell>
        </row>
        <row r="6592">
          <cell r="AP6592">
            <v>174766</v>
          </cell>
          <cell r="AQ6592">
            <v>11004361</v>
          </cell>
          <cell r="AR6592">
            <v>11</v>
          </cell>
          <cell r="AT6592" t="str">
            <v>SD</v>
          </cell>
          <cell r="AV6592" t="str">
            <v>VIABLE</v>
          </cell>
        </row>
        <row r="6593">
          <cell r="AP6593">
            <v>174758</v>
          </cell>
          <cell r="AQ6593">
            <v>11003576</v>
          </cell>
          <cell r="AR6593">
            <v>11</v>
          </cell>
          <cell r="AT6593" t="str">
            <v>SD</v>
          </cell>
          <cell r="AV6593" t="str">
            <v>VIABLE</v>
          </cell>
        </row>
        <row r="6594">
          <cell r="AP6594">
            <v>174765</v>
          </cell>
          <cell r="AQ6594">
            <v>11004316</v>
          </cell>
          <cell r="AR6594">
            <v>11</v>
          </cell>
          <cell r="AT6594" t="str">
            <v>SD</v>
          </cell>
          <cell r="AV6594" t="str">
            <v>VIABLE</v>
          </cell>
        </row>
        <row r="6595">
          <cell r="AP6595">
            <v>174767</v>
          </cell>
          <cell r="AQ6595">
            <v>11004392</v>
          </cell>
          <cell r="AR6595">
            <v>11</v>
          </cell>
          <cell r="AT6595" t="str">
            <v>SD</v>
          </cell>
          <cell r="AV6595" t="str">
            <v>VIABLE</v>
          </cell>
        </row>
        <row r="6596">
          <cell r="AP6596">
            <v>174762</v>
          </cell>
          <cell r="AQ6596">
            <v>11003934</v>
          </cell>
          <cell r="AR6596">
            <v>11</v>
          </cell>
          <cell r="AT6596" t="str">
            <v>SD</v>
          </cell>
          <cell r="AV6596" t="str">
            <v>VIABLE</v>
          </cell>
        </row>
        <row r="6597">
          <cell r="AP6597">
            <v>174760</v>
          </cell>
          <cell r="AQ6597">
            <v>11003795</v>
          </cell>
          <cell r="AR6597">
            <v>11</v>
          </cell>
          <cell r="AT6597" t="str">
            <v>SD</v>
          </cell>
          <cell r="AV6597" t="str">
            <v>VIABLE</v>
          </cell>
        </row>
        <row r="6598">
          <cell r="AP6598">
            <v>176304</v>
          </cell>
          <cell r="AQ6598">
            <v>11002568</v>
          </cell>
          <cell r="AR6598">
            <v>11</v>
          </cell>
          <cell r="AT6598" t="str">
            <v>SD</v>
          </cell>
          <cell r="AV6598" t="str">
            <v>VIABLE</v>
          </cell>
        </row>
        <row r="6599">
          <cell r="AP6599">
            <v>176311</v>
          </cell>
          <cell r="AQ6599">
            <v>11002567</v>
          </cell>
          <cell r="AR6599">
            <v>11</v>
          </cell>
          <cell r="AT6599" t="str">
            <v>SD</v>
          </cell>
          <cell r="AV6599" t="str">
            <v>VIABLE</v>
          </cell>
        </row>
        <row r="6600">
          <cell r="AP6600">
            <v>91014001</v>
          </cell>
          <cell r="AQ6600">
            <v>11002568</v>
          </cell>
          <cell r="AR6600">
            <v>11</v>
          </cell>
          <cell r="AT6600" t="str">
            <v>SD</v>
          </cell>
          <cell r="AV6600" t="str">
            <v>VIABLE</v>
          </cell>
        </row>
        <row r="6601">
          <cell r="AP6601">
            <v>176307</v>
          </cell>
          <cell r="AQ6601">
            <v>11002581</v>
          </cell>
          <cell r="AR6601">
            <v>11</v>
          </cell>
          <cell r="AT6601" t="str">
            <v>SD</v>
          </cell>
          <cell r="AV6601" t="str">
            <v>VIABLE</v>
          </cell>
        </row>
        <row r="6602">
          <cell r="AP6602">
            <v>176314</v>
          </cell>
          <cell r="AQ6602">
            <v>11002110</v>
          </cell>
          <cell r="AR6602">
            <v>11</v>
          </cell>
          <cell r="AT6602" t="str">
            <v>SD</v>
          </cell>
          <cell r="AV6602" t="str">
            <v>VIABLE</v>
          </cell>
        </row>
        <row r="6603">
          <cell r="AP6603">
            <v>531898</v>
          </cell>
          <cell r="AQ6603">
            <v>11012547</v>
          </cell>
          <cell r="AR6603">
            <v>11</v>
          </cell>
          <cell r="AT6603" t="str">
            <v>SD</v>
          </cell>
          <cell r="AV6603" t="str">
            <v>VIABLE</v>
          </cell>
        </row>
        <row r="6604">
          <cell r="AP6604">
            <v>176308</v>
          </cell>
          <cell r="AQ6604">
            <v>11002448</v>
          </cell>
          <cell r="AR6604">
            <v>11</v>
          </cell>
          <cell r="AT6604" t="str">
            <v>SD</v>
          </cell>
          <cell r="AV6604" t="str">
            <v>VIABLE</v>
          </cell>
        </row>
        <row r="6605">
          <cell r="AP6605">
            <v>174463</v>
          </cell>
          <cell r="AQ6605">
            <v>11003791</v>
          </cell>
          <cell r="AR6605">
            <v>11</v>
          </cell>
          <cell r="AT6605" t="str">
            <v>SD</v>
          </cell>
          <cell r="AV6605" t="str">
            <v>MANTENIMIENTO PERIODICO IDU 063/2012</v>
          </cell>
        </row>
        <row r="6606">
          <cell r="AP6606">
            <v>530184</v>
          </cell>
          <cell r="AQ6606">
            <v>11012115</v>
          </cell>
          <cell r="AR6606">
            <v>11</v>
          </cell>
          <cell r="AT6606" t="str">
            <v>SD</v>
          </cell>
          <cell r="AV6606" t="str">
            <v>POLIZA DE ESTABILIDAD IDU 063/2012</v>
          </cell>
        </row>
        <row r="6607">
          <cell r="AP6607">
            <v>174007</v>
          </cell>
          <cell r="AQ6607">
            <v>11004027</v>
          </cell>
          <cell r="AR6607">
            <v>11</v>
          </cell>
          <cell r="AT6607" t="str">
            <v>SD</v>
          </cell>
          <cell r="AV6607" t="str">
            <v>POLIZA DE ESTABILIDAD IDU 063/2012</v>
          </cell>
        </row>
        <row r="6608">
          <cell r="AP6608">
            <v>174005</v>
          </cell>
          <cell r="AQ6608">
            <v>11004111</v>
          </cell>
          <cell r="AR6608">
            <v>11</v>
          </cell>
          <cell r="AT6608" t="str">
            <v>SD</v>
          </cell>
          <cell r="AV6608" t="str">
            <v>MANTENIMIENTO PERIODICO IDU 063/2012</v>
          </cell>
        </row>
        <row r="6609">
          <cell r="AP6609">
            <v>472490</v>
          </cell>
          <cell r="AQ6609">
            <v>11012113</v>
          </cell>
          <cell r="AR6609">
            <v>11</v>
          </cell>
          <cell r="AT6609" t="str">
            <v>SD</v>
          </cell>
          <cell r="AV6609" t="str">
            <v>POLIZA DE ESTABILIDAD IDU 063/2012</v>
          </cell>
        </row>
        <row r="6610">
          <cell r="AP6610">
            <v>174006</v>
          </cell>
          <cell r="AQ6610">
            <v>11004055</v>
          </cell>
          <cell r="AR6610">
            <v>11</v>
          </cell>
          <cell r="AT6610" t="str">
            <v>SD</v>
          </cell>
          <cell r="AV6610" t="str">
            <v>POLIZA DE ESTABILIDAD IDU 063/2012</v>
          </cell>
        </row>
        <row r="6611">
          <cell r="AP6611">
            <v>472489</v>
          </cell>
          <cell r="AQ6611">
            <v>11012112</v>
          </cell>
          <cell r="AR6611">
            <v>11</v>
          </cell>
          <cell r="AT6611" t="str">
            <v>SD</v>
          </cell>
          <cell r="AV6611" t="str">
            <v>MANTENIMIENTO PERIODICO IDU 063/2012</v>
          </cell>
        </row>
        <row r="6612">
          <cell r="AP6612">
            <v>174008</v>
          </cell>
          <cell r="AQ6612">
            <v>11004004</v>
          </cell>
          <cell r="AR6612">
            <v>11</v>
          </cell>
          <cell r="AT6612" t="str">
            <v>SD</v>
          </cell>
          <cell r="AV6612" t="str">
            <v>EN BUEN ESTADO</v>
          </cell>
        </row>
        <row r="6613">
          <cell r="AP6613">
            <v>174464</v>
          </cell>
          <cell r="AQ6613">
            <v>11003745</v>
          </cell>
          <cell r="AR6613">
            <v>11</v>
          </cell>
          <cell r="AT6613" t="str">
            <v>SD</v>
          </cell>
          <cell r="AV6613" t="str">
            <v>MANTENIMIENTO PERIODICO IDU 063/2012</v>
          </cell>
        </row>
        <row r="6614">
          <cell r="AP6614">
            <v>174462</v>
          </cell>
          <cell r="AQ6614">
            <v>11003833</v>
          </cell>
          <cell r="AR6614">
            <v>11</v>
          </cell>
          <cell r="AT6614" t="str">
            <v>SD</v>
          </cell>
          <cell r="AV6614" t="str">
            <v>MANTENIMIENTO PERIODICO IDU 063/2012</v>
          </cell>
        </row>
        <row r="6615">
          <cell r="AP6615">
            <v>174461</v>
          </cell>
          <cell r="AQ6615">
            <v>11003880</v>
          </cell>
          <cell r="AR6615">
            <v>11</v>
          </cell>
          <cell r="AT6615" t="str">
            <v>SD</v>
          </cell>
          <cell r="AV6615" t="str">
            <v>MANTENIMIENTO PERIODICO IDU 063/2012</v>
          </cell>
        </row>
        <row r="6616">
          <cell r="AP6616">
            <v>174289</v>
          </cell>
          <cell r="AQ6616">
            <v>11004060</v>
          </cell>
          <cell r="AR6616">
            <v>11</v>
          </cell>
          <cell r="AT6616" t="str">
            <v>SD</v>
          </cell>
          <cell r="AV6616" t="str">
            <v>FDL CONT 92-2014</v>
          </cell>
        </row>
        <row r="6617">
          <cell r="AP6617">
            <v>174478</v>
          </cell>
          <cell r="AQ6617">
            <v>11003381</v>
          </cell>
          <cell r="AR6617">
            <v>11</v>
          </cell>
          <cell r="AT6617" t="str">
            <v>SD</v>
          </cell>
          <cell r="AV6617" t="str">
            <v>Viable</v>
          </cell>
        </row>
        <row r="6618">
          <cell r="AP6618">
            <v>472377</v>
          </cell>
          <cell r="AQ6618">
            <v>11011985</v>
          </cell>
          <cell r="AR6618">
            <v>11</v>
          </cell>
          <cell r="AT6618" t="str">
            <v>SD</v>
          </cell>
          <cell r="AV6618" t="str">
            <v>FDL CONT 92-2014</v>
          </cell>
        </row>
        <row r="6619">
          <cell r="AP6619">
            <v>174291</v>
          </cell>
          <cell r="AQ6619">
            <v>11003895</v>
          </cell>
          <cell r="AR6619">
            <v>11</v>
          </cell>
          <cell r="AT6619" t="str">
            <v>SD</v>
          </cell>
          <cell r="AV6619" t="str">
            <v>FDL CONT 92-2014</v>
          </cell>
        </row>
        <row r="6620">
          <cell r="AP6620">
            <v>174521</v>
          </cell>
          <cell r="AQ6620">
            <v>11003071</v>
          </cell>
          <cell r="AR6620">
            <v>11</v>
          </cell>
          <cell r="AT6620" t="str">
            <v>SD</v>
          </cell>
          <cell r="AV6620" t="str">
            <v>FDL CONT 92-2014</v>
          </cell>
        </row>
        <row r="6621">
          <cell r="AP6621">
            <v>174523</v>
          </cell>
          <cell r="AQ6621">
            <v>11002852</v>
          </cell>
          <cell r="AR6621">
            <v>11</v>
          </cell>
          <cell r="AT6621" t="str">
            <v>SD</v>
          </cell>
          <cell r="AV6621" t="str">
            <v>FDL CONT 92-2014</v>
          </cell>
        </row>
        <row r="6622">
          <cell r="AP6622">
            <v>801473</v>
          </cell>
          <cell r="AQ6622">
            <v>11003700</v>
          </cell>
          <cell r="AR6622">
            <v>11</v>
          </cell>
          <cell r="AT6622" t="str">
            <v>SD</v>
          </cell>
          <cell r="AV6622" t="str">
            <v>VIABLE</v>
          </cell>
        </row>
        <row r="6623">
          <cell r="AP6623">
            <v>174518</v>
          </cell>
          <cell r="AQ6623">
            <v>11003327</v>
          </cell>
          <cell r="AR6623">
            <v>11</v>
          </cell>
          <cell r="AT6623" t="str">
            <v>SD</v>
          </cell>
          <cell r="AV6623" t="str">
            <v>FDL CONT 92-2014</v>
          </cell>
        </row>
        <row r="6624">
          <cell r="AP6624">
            <v>174522</v>
          </cell>
          <cell r="AQ6624">
            <v>11002963</v>
          </cell>
          <cell r="AR6624">
            <v>11</v>
          </cell>
          <cell r="AT6624" t="str">
            <v>SD</v>
          </cell>
          <cell r="AV6624" t="str">
            <v>FDL CONT 92-2014</v>
          </cell>
        </row>
        <row r="6625">
          <cell r="AP6625">
            <v>174519</v>
          </cell>
          <cell r="AQ6625">
            <v>11003227</v>
          </cell>
          <cell r="AR6625">
            <v>11</v>
          </cell>
          <cell r="AT6625" t="str">
            <v>SD</v>
          </cell>
          <cell r="AV6625" t="str">
            <v>FDL CONT 92-2014</v>
          </cell>
        </row>
        <row r="6626">
          <cell r="AP6626">
            <v>174520</v>
          </cell>
          <cell r="AQ6626">
            <v>11003157</v>
          </cell>
          <cell r="AR6626">
            <v>11</v>
          </cell>
          <cell r="AT6626" t="str">
            <v>SD</v>
          </cell>
          <cell r="AV6626" t="str">
            <v>FDL CONT 92-2014</v>
          </cell>
        </row>
        <row r="6627">
          <cell r="AP6627">
            <v>174517</v>
          </cell>
          <cell r="AQ6627">
            <v>11003441</v>
          </cell>
          <cell r="AR6627">
            <v>11</v>
          </cell>
          <cell r="AT6627" t="str">
            <v>SD</v>
          </cell>
          <cell r="AV6627" t="str">
            <v>FDL CONT 92-2014</v>
          </cell>
        </row>
        <row r="6628">
          <cell r="AP6628">
            <v>91019058</v>
          </cell>
          <cell r="AQ6628">
            <v>50007392</v>
          </cell>
          <cell r="AR6628">
            <v>11</v>
          </cell>
          <cell r="AT6628" t="str">
            <v>SD</v>
          </cell>
          <cell r="AV6628" t="str">
            <v>VIABLE</v>
          </cell>
        </row>
        <row r="6629">
          <cell r="AP6629">
            <v>174292</v>
          </cell>
          <cell r="AQ6629">
            <v>11003804</v>
          </cell>
          <cell r="AR6629">
            <v>11</v>
          </cell>
          <cell r="AT6629" t="str">
            <v>SD</v>
          </cell>
          <cell r="AV6629" t="str">
            <v>FDL CONT 92-2014</v>
          </cell>
        </row>
        <row r="6630">
          <cell r="AP6630">
            <v>169171</v>
          </cell>
          <cell r="AQ6630">
            <v>11003772</v>
          </cell>
          <cell r="AR6630">
            <v>11</v>
          </cell>
          <cell r="AT6630" t="str">
            <v>SD</v>
          </cell>
          <cell r="AV6630" t="str">
            <v>VIABLE</v>
          </cell>
        </row>
        <row r="6631">
          <cell r="AP6631">
            <v>169168</v>
          </cell>
          <cell r="AQ6631">
            <v>11004650</v>
          </cell>
          <cell r="AR6631">
            <v>11</v>
          </cell>
          <cell r="AT6631" t="str">
            <v>SD</v>
          </cell>
          <cell r="AV6631" t="str">
            <v>CONSTRUCCION POR FDL REPORTE 16/7/2014</v>
          </cell>
        </row>
        <row r="6632">
          <cell r="AP6632">
            <v>169170</v>
          </cell>
          <cell r="AQ6632">
            <v>11004099</v>
          </cell>
          <cell r="AR6632">
            <v>11</v>
          </cell>
          <cell r="AT6632" t="str">
            <v>SD</v>
          </cell>
          <cell r="AV6632" t="str">
            <v>VIABLE</v>
          </cell>
        </row>
        <row r="6633">
          <cell r="AP6633">
            <v>169172</v>
          </cell>
          <cell r="AQ6633">
            <v>11003682</v>
          </cell>
          <cell r="AR6633">
            <v>11</v>
          </cell>
          <cell r="AT6633" t="str">
            <v>SD</v>
          </cell>
          <cell r="AV6633" t="str">
            <v>VIABLE</v>
          </cell>
        </row>
        <row r="6634">
          <cell r="AP6634">
            <v>169169</v>
          </cell>
          <cell r="AQ6634">
            <v>11004282</v>
          </cell>
          <cell r="AR6634">
            <v>11</v>
          </cell>
          <cell r="AT6634" t="str">
            <v>SD</v>
          </cell>
          <cell r="AV6634" t="str">
            <v>VIABLE</v>
          </cell>
        </row>
        <row r="6635">
          <cell r="AP6635">
            <v>169080</v>
          </cell>
          <cell r="AQ6635">
            <v>11002436</v>
          </cell>
          <cell r="AR6635">
            <v>11</v>
          </cell>
          <cell r="AT6635" t="str">
            <v>SD</v>
          </cell>
          <cell r="AV6635" t="str">
            <v>SITP IDU-1794-2015 MP</v>
          </cell>
        </row>
        <row r="6636">
          <cell r="AP6636">
            <v>169085</v>
          </cell>
          <cell r="AQ6636">
            <v>11002327</v>
          </cell>
          <cell r="AR6636">
            <v>11</v>
          </cell>
          <cell r="AT6636" t="str">
            <v>SD</v>
          </cell>
          <cell r="AV6636" t="str">
            <v>SITP IDU-1794-2015 MP</v>
          </cell>
        </row>
        <row r="6637">
          <cell r="AP6637">
            <v>169082</v>
          </cell>
          <cell r="AQ6637">
            <v>11002378</v>
          </cell>
          <cell r="AR6637">
            <v>11</v>
          </cell>
          <cell r="AT6637" t="str">
            <v>SD</v>
          </cell>
          <cell r="AV6637" t="str">
            <v>SITP E&amp;D FDL</v>
          </cell>
        </row>
        <row r="6638">
          <cell r="AP6638">
            <v>169079</v>
          </cell>
          <cell r="AQ6638">
            <v>11002474</v>
          </cell>
          <cell r="AR6638">
            <v>11</v>
          </cell>
          <cell r="AT6638" t="str">
            <v>SD</v>
          </cell>
          <cell r="AV6638" t="str">
            <v>SITP IDU-1794-2015 MP</v>
          </cell>
        </row>
        <row r="6639">
          <cell r="AP6639">
            <v>169087</v>
          </cell>
          <cell r="AQ6639">
            <v>11011713</v>
          </cell>
          <cell r="AR6639">
            <v>11</v>
          </cell>
          <cell r="AT6639" t="str">
            <v>SD</v>
          </cell>
          <cell r="AV6639" t="str">
            <v>SITP IDU-1794-2015 MP</v>
          </cell>
        </row>
        <row r="6640">
          <cell r="AP6640">
            <v>169084</v>
          </cell>
          <cell r="AQ6640">
            <v>11002343</v>
          </cell>
          <cell r="AR6640">
            <v>11</v>
          </cell>
          <cell r="AT6640" t="str">
            <v>SD</v>
          </cell>
          <cell r="AV6640" t="str">
            <v>SITP IDU-1794-2015 MP</v>
          </cell>
        </row>
        <row r="6641">
          <cell r="AP6641">
            <v>169205</v>
          </cell>
          <cell r="AQ6641">
            <v>11002276</v>
          </cell>
          <cell r="AR6641">
            <v>11</v>
          </cell>
          <cell r="AT6641" t="str">
            <v>SD</v>
          </cell>
          <cell r="AV6641" t="str">
            <v>SITP IDU-1794-2015 MP</v>
          </cell>
        </row>
        <row r="6642">
          <cell r="AP6642">
            <v>169083</v>
          </cell>
          <cell r="AQ6642">
            <v>11002355</v>
          </cell>
          <cell r="AR6642">
            <v>11</v>
          </cell>
          <cell r="AT6642" t="str">
            <v>SD</v>
          </cell>
          <cell r="AV6642" t="str">
            <v>SITP IDU-1794-2015 MP</v>
          </cell>
        </row>
        <row r="6643">
          <cell r="AP6643">
            <v>169081</v>
          </cell>
          <cell r="AQ6643">
            <v>11002423</v>
          </cell>
          <cell r="AR6643">
            <v>11</v>
          </cell>
          <cell r="AT6643" t="str">
            <v>SD</v>
          </cell>
          <cell r="AV6643" t="str">
            <v>SITP IDU-1794-2015 MP</v>
          </cell>
        </row>
        <row r="6644">
          <cell r="AP6644">
            <v>176477</v>
          </cell>
          <cell r="AQ6644">
            <v>11001352</v>
          </cell>
          <cell r="AR6644">
            <v>11</v>
          </cell>
          <cell r="AT6644" t="str">
            <v>SD</v>
          </cell>
          <cell r="AV6644" t="str">
            <v>VIABLE</v>
          </cell>
        </row>
        <row r="6645">
          <cell r="AP6645">
            <v>175716</v>
          </cell>
          <cell r="AQ6645">
            <v>11001953</v>
          </cell>
          <cell r="AR6645">
            <v>11</v>
          </cell>
          <cell r="AT6645" t="str">
            <v>SD</v>
          </cell>
          <cell r="AV6645" t="str">
            <v>Viable</v>
          </cell>
        </row>
        <row r="6646">
          <cell r="AP6646">
            <v>176476</v>
          </cell>
          <cell r="AQ6646">
            <v>11001409</v>
          </cell>
          <cell r="AR6646">
            <v>11</v>
          </cell>
          <cell r="AT6646" t="str">
            <v>SD</v>
          </cell>
          <cell r="AV6646" t="str">
            <v>RESERVADO UMV</v>
          </cell>
        </row>
        <row r="6647">
          <cell r="AP6647">
            <v>176475</v>
          </cell>
          <cell r="AQ6647">
            <v>11001452</v>
          </cell>
          <cell r="AR6647">
            <v>11</v>
          </cell>
          <cell r="AT6647" t="str">
            <v>SD</v>
          </cell>
          <cell r="AV6647" t="str">
            <v>RESERVADO UMV</v>
          </cell>
        </row>
        <row r="6648">
          <cell r="AP6648">
            <v>176470</v>
          </cell>
          <cell r="AQ6648">
            <v>11001636</v>
          </cell>
          <cell r="AR6648">
            <v>11</v>
          </cell>
          <cell r="AT6648" t="str">
            <v>SD</v>
          </cell>
          <cell r="AV6648" t="str">
            <v>VIABLE</v>
          </cell>
        </row>
        <row r="6649">
          <cell r="AP6649">
            <v>473456</v>
          </cell>
          <cell r="AQ6649">
            <v>11012118</v>
          </cell>
          <cell r="AR6649">
            <v>11</v>
          </cell>
          <cell r="AT6649" t="str">
            <v>SD</v>
          </cell>
          <cell r="AV6649" t="str">
            <v>Viable Diseño Bicicarril</v>
          </cell>
        </row>
        <row r="6650">
          <cell r="AP6650">
            <v>176469</v>
          </cell>
          <cell r="AQ6650">
            <v>11001699</v>
          </cell>
          <cell r="AR6650">
            <v>11</v>
          </cell>
          <cell r="AT6650" t="str">
            <v>SD</v>
          </cell>
          <cell r="AV6650" t="str">
            <v>Viable Diseño Bicicarril</v>
          </cell>
        </row>
        <row r="6651">
          <cell r="AP6651">
            <v>177797</v>
          </cell>
          <cell r="AQ6651">
            <v>12000806</v>
          </cell>
          <cell r="AR6651">
            <v>12</v>
          </cell>
          <cell r="AS6651">
            <v>42569</v>
          </cell>
          <cell r="AT6651" t="str">
            <v>SD Reservado Mantenimiento Periódico FDL BARRIOS UNIDOS Circuito Movilidad  -</v>
          </cell>
          <cell r="AU6651">
            <v>0</v>
          </cell>
          <cell r="AV6651" t="str">
            <v>sc</v>
          </cell>
        </row>
        <row r="6652">
          <cell r="AP6652">
            <v>177798</v>
          </cell>
          <cell r="AQ6652">
            <v>12000731</v>
          </cell>
          <cell r="AR6652">
            <v>12</v>
          </cell>
          <cell r="AS6652">
            <v>42313</v>
          </cell>
          <cell r="AT6652" t="str">
            <v>IDU-70-2008 Terminado Acciones de Movilidad IDU Local  -</v>
          </cell>
          <cell r="AU6652">
            <v>0</v>
          </cell>
          <cell r="AV6652" t="str">
            <v>sc</v>
          </cell>
        </row>
        <row r="6653">
          <cell r="AP6653">
            <v>177821</v>
          </cell>
          <cell r="AQ6653">
            <v>12001209</v>
          </cell>
          <cell r="AR6653">
            <v>12</v>
          </cell>
          <cell r="AS6653">
            <v>42569</v>
          </cell>
          <cell r="AT6653" t="str">
            <v>SD Reservado Mantenimiento Periódico FDL BARRIOS UNIDOS Circuito Movilidad  -</v>
          </cell>
          <cell r="AU6653">
            <v>0</v>
          </cell>
          <cell r="AV6653" t="str">
            <v>sc</v>
          </cell>
        </row>
        <row r="6654">
          <cell r="AP6654">
            <v>177822</v>
          </cell>
          <cell r="AQ6654">
            <v>12001120</v>
          </cell>
          <cell r="AR6654">
            <v>12</v>
          </cell>
          <cell r="AS6654">
            <v>42226</v>
          </cell>
          <cell r="AT6654" t="str">
            <v>UMV-638-2013 Terminado Acciones de Movilidad UAERMV Circuito Movilidad  -</v>
          </cell>
          <cell r="AU6654">
            <v>0</v>
          </cell>
          <cell r="AV6654" t="str">
            <v>sc</v>
          </cell>
        </row>
        <row r="6655">
          <cell r="AP6655">
            <v>177849</v>
          </cell>
          <cell r="AQ6655">
            <v>12000908</v>
          </cell>
          <cell r="AR6655">
            <v>12</v>
          </cell>
          <cell r="AS6655">
            <v>42359</v>
          </cell>
          <cell r="AT6655" t="str">
            <v>110-2015 En Ejecución Estudios y diseños FDL BARRIOS UNIDOS Local  -</v>
          </cell>
          <cell r="AU6655">
            <v>0</v>
          </cell>
          <cell r="AV6655" t="str">
            <v>sc</v>
          </cell>
        </row>
        <row r="6656">
          <cell r="AP6656">
            <v>177850</v>
          </cell>
          <cell r="AQ6656">
            <v>12000838</v>
          </cell>
          <cell r="AR6656">
            <v>12</v>
          </cell>
          <cell r="AS6656">
            <v>42766</v>
          </cell>
          <cell r="AT6656" t="str">
            <v>SD Reservado Mantenimiento Rutinario IDU Local EJECUCION SITP 2016 -</v>
          </cell>
          <cell r="AU6656">
            <v>0</v>
          </cell>
          <cell r="AV6656" t="str">
            <v>sc</v>
          </cell>
        </row>
        <row r="6657">
          <cell r="AP6657">
            <v>177851</v>
          </cell>
          <cell r="AQ6657">
            <v>12000799</v>
          </cell>
          <cell r="AR6657">
            <v>12</v>
          </cell>
          <cell r="AS6657">
            <v>42731</v>
          </cell>
          <cell r="AT6657" t="str">
            <v>SD Reservado Mantenimiento Periódico IDU Local EJECUCION SITP 2016 -</v>
          </cell>
          <cell r="AU6657">
            <v>0</v>
          </cell>
          <cell r="AV6657" t="str">
            <v>sc</v>
          </cell>
        </row>
        <row r="6658">
          <cell r="AP6658">
            <v>177852</v>
          </cell>
          <cell r="AQ6658">
            <v>12000768</v>
          </cell>
          <cell r="AR6658">
            <v>12</v>
          </cell>
          <cell r="AS6658">
            <v>42766</v>
          </cell>
          <cell r="AT6658" t="str">
            <v>SD Reservado Mantenimiento Periódico IDU Local EJECUCION SITP 2016 -</v>
          </cell>
          <cell r="AU6658">
            <v>0</v>
          </cell>
          <cell r="AV6658" t="str">
            <v>sc</v>
          </cell>
        </row>
        <row r="6659">
          <cell r="AP6659">
            <v>177853</v>
          </cell>
          <cell r="AQ6659">
            <v>12000729</v>
          </cell>
          <cell r="AR6659">
            <v>12</v>
          </cell>
          <cell r="AS6659">
            <v>42766</v>
          </cell>
          <cell r="AT6659" t="str">
            <v>SD Reservado Mantenimiento Periódico IDU Local EJECUCION SITP 2016 -</v>
          </cell>
          <cell r="AU6659">
            <v>0</v>
          </cell>
          <cell r="AV6659" t="str">
            <v>sc</v>
          </cell>
        </row>
        <row r="6660">
          <cell r="AP6660">
            <v>177854</v>
          </cell>
          <cell r="AQ6660">
            <v>12000711</v>
          </cell>
          <cell r="AR6660">
            <v>12</v>
          </cell>
          <cell r="AS6660">
            <v>42766</v>
          </cell>
          <cell r="AT6660" t="str">
            <v>SD Reservado Mantenimiento Periódico IDU Local EJECUCION SITP 2016 -</v>
          </cell>
          <cell r="AU6660">
            <v>0</v>
          </cell>
          <cell r="AV6660" t="str">
            <v>sc</v>
          </cell>
        </row>
        <row r="6661">
          <cell r="AP6661">
            <v>177855</v>
          </cell>
          <cell r="AQ6661">
            <v>12000678</v>
          </cell>
          <cell r="AR6661">
            <v>12</v>
          </cell>
          <cell r="AS6661">
            <v>42766</v>
          </cell>
          <cell r="AT6661" t="str">
            <v>SD Reservado Mantenimiento Rutinario IDU Local EJECUCION SITP 2016 -</v>
          </cell>
          <cell r="AU6661">
            <v>0</v>
          </cell>
          <cell r="AV6661" t="str">
            <v>sc</v>
          </cell>
        </row>
        <row r="6662">
          <cell r="AP6662">
            <v>177856</v>
          </cell>
          <cell r="AQ6662">
            <v>12000644</v>
          </cell>
          <cell r="AR6662">
            <v>12</v>
          </cell>
          <cell r="AS6662">
            <v>42766</v>
          </cell>
          <cell r="AT6662" t="str">
            <v>SD Reservado Mantenimiento Rutinario IDU Local EJECUCION SITP 2016 -</v>
          </cell>
          <cell r="AU6662">
            <v>0</v>
          </cell>
          <cell r="AV6662" t="str">
            <v>sc</v>
          </cell>
        </row>
        <row r="6663">
          <cell r="AP6663">
            <v>177857</v>
          </cell>
          <cell r="AQ6663">
            <v>12000615</v>
          </cell>
          <cell r="AR6663">
            <v>12</v>
          </cell>
          <cell r="AS6663">
            <v>42766</v>
          </cell>
          <cell r="AT6663" t="str">
            <v>SD Reservado Mantenimiento Rutinario IDU Local EJECUCION SITP 2016 -</v>
          </cell>
          <cell r="AU6663">
            <v>0</v>
          </cell>
          <cell r="AV6663" t="str">
            <v>sc</v>
          </cell>
        </row>
        <row r="6664">
          <cell r="AP6664">
            <v>177858</v>
          </cell>
          <cell r="AQ6664">
            <v>12000585</v>
          </cell>
          <cell r="AR6664">
            <v>12</v>
          </cell>
          <cell r="AS6664">
            <v>42766</v>
          </cell>
          <cell r="AT6664" t="str">
            <v>SD Reservado Mantenimiento Rutinario IDU Local EJECUCION SITP 2016 -</v>
          </cell>
          <cell r="AU6664">
            <v>0</v>
          </cell>
          <cell r="AV6664" t="str">
            <v>sc</v>
          </cell>
        </row>
        <row r="6665">
          <cell r="AP6665">
            <v>177859</v>
          </cell>
          <cell r="AQ6665">
            <v>12000559</v>
          </cell>
          <cell r="AR6665">
            <v>12</v>
          </cell>
          <cell r="AS6665">
            <v>42766</v>
          </cell>
          <cell r="AT6665" t="str">
            <v>SD Reservado Mantenimiento Periódico IDU Local EJECUCION SITP 2016 -</v>
          </cell>
          <cell r="AU6665">
            <v>0</v>
          </cell>
          <cell r="AV6665" t="str">
            <v>sc</v>
          </cell>
        </row>
        <row r="6666">
          <cell r="AP6666">
            <v>177956</v>
          </cell>
          <cell r="AQ6666">
            <v>12001144</v>
          </cell>
          <cell r="AR6666">
            <v>12</v>
          </cell>
          <cell r="AS6666">
            <v>42768</v>
          </cell>
          <cell r="AT6666" t="str">
            <v>SD Reservado Acciones de Movilidad UAERMV Local Salvando Vidas -</v>
          </cell>
          <cell r="AU6666">
            <v>0</v>
          </cell>
          <cell r="AV6666" t="str">
            <v>sc</v>
          </cell>
        </row>
        <row r="6667">
          <cell r="AP6667">
            <v>177958</v>
          </cell>
          <cell r="AQ6667">
            <v>12001058</v>
          </cell>
          <cell r="AR6667">
            <v>12</v>
          </cell>
          <cell r="AS6667">
            <v>42768</v>
          </cell>
          <cell r="AT6667" t="str">
            <v>SD Reservado Acciones de Movilidad UAERMV Local Salvando Vidas -</v>
          </cell>
          <cell r="AU6667">
            <v>0</v>
          </cell>
          <cell r="AV6667" t="str">
            <v>sc</v>
          </cell>
        </row>
        <row r="6668">
          <cell r="AP6668">
            <v>177959</v>
          </cell>
          <cell r="AQ6668">
            <v>12001016</v>
          </cell>
          <cell r="AR6668">
            <v>12</v>
          </cell>
          <cell r="AS6668">
            <v>42226</v>
          </cell>
          <cell r="AT6668" t="str">
            <v>UMV-638-2013 Terminado Acciones de Movilidad UAERMV Local  -</v>
          </cell>
          <cell r="AU6668">
            <v>0</v>
          </cell>
          <cell r="AV6668" t="str">
            <v>sc</v>
          </cell>
        </row>
        <row r="6669">
          <cell r="AP6669">
            <v>177961</v>
          </cell>
          <cell r="AQ6669">
            <v>12000925</v>
          </cell>
          <cell r="AR6669">
            <v>12</v>
          </cell>
          <cell r="AS6669">
            <v>42226</v>
          </cell>
          <cell r="AT6669" t="str">
            <v>UMV-638-2013 Terminado Acciones de Movilidad UAERMV Local  -</v>
          </cell>
          <cell r="AU6669">
            <v>0</v>
          </cell>
          <cell r="AV6669" t="str">
            <v>sc</v>
          </cell>
        </row>
        <row r="6670">
          <cell r="AP6670">
            <v>177963</v>
          </cell>
          <cell r="AQ6670">
            <v>12000821</v>
          </cell>
          <cell r="AR6670">
            <v>12</v>
          </cell>
          <cell r="AS6670">
            <v>42768</v>
          </cell>
          <cell r="AT6670" t="str">
            <v>SD Reservado Acciones de Movilidad UAERMV Local Salvando Vidas -</v>
          </cell>
          <cell r="AU6670">
            <v>0</v>
          </cell>
          <cell r="AV6670" t="str">
            <v>sc</v>
          </cell>
        </row>
        <row r="6671">
          <cell r="AP6671">
            <v>178186</v>
          </cell>
          <cell r="AQ6671">
            <v>12001137</v>
          </cell>
          <cell r="AR6671">
            <v>12</v>
          </cell>
          <cell r="AS6671">
            <v>40988</v>
          </cell>
          <cell r="AT6671" t="str">
            <v>UMV-189-2009 Terminado Mantenimiento Periódico UAERMV Local  -</v>
          </cell>
          <cell r="AU6671">
            <v>0</v>
          </cell>
          <cell r="AV6671" t="str">
            <v>sc</v>
          </cell>
        </row>
        <row r="6672">
          <cell r="AP6672">
            <v>178484</v>
          </cell>
          <cell r="AQ6672">
            <v>12002192</v>
          </cell>
          <cell r="AR6672">
            <v>12</v>
          </cell>
          <cell r="AS6672">
            <v>42313</v>
          </cell>
          <cell r="AT6672" t="str">
            <v>IDU-70-2008 Terminado Acciones de Movilidad IDU Local  -</v>
          </cell>
          <cell r="AU6672">
            <v>0</v>
          </cell>
          <cell r="AV6672" t="str">
            <v>sc</v>
          </cell>
        </row>
        <row r="6673">
          <cell r="AP6673">
            <v>178485</v>
          </cell>
          <cell r="AQ6673">
            <v>12002144</v>
          </cell>
          <cell r="AR6673">
            <v>12</v>
          </cell>
          <cell r="AS6673">
            <v>42313</v>
          </cell>
          <cell r="AT6673" t="str">
            <v>IDU-70-2008 Terminado Acciones de Movilidad IDU Local  -</v>
          </cell>
          <cell r="AU6673">
            <v>0</v>
          </cell>
          <cell r="AV6673" t="str">
            <v>sc</v>
          </cell>
        </row>
        <row r="6674">
          <cell r="AP6674">
            <v>178570</v>
          </cell>
          <cell r="AQ6674">
            <v>12000524</v>
          </cell>
          <cell r="AR6674">
            <v>12</v>
          </cell>
          <cell r="AS6674">
            <v>42313</v>
          </cell>
          <cell r="AT6674" t="str">
            <v>IDU-1663-2014 Terminado Mantenimiento Periódico IDU Local  -</v>
          </cell>
          <cell r="AU6674">
            <v>0</v>
          </cell>
          <cell r="AV6674" t="str">
            <v>sc</v>
          </cell>
        </row>
        <row r="6675">
          <cell r="AP6675">
            <v>178759</v>
          </cell>
          <cell r="AQ6675">
            <v>12001780</v>
          </cell>
          <cell r="AR6675">
            <v>12</v>
          </cell>
          <cell r="AS6675">
            <v>42342</v>
          </cell>
          <cell r="AT6675" t="str">
            <v>IDU-1259-2014 En Ejecución Construcción IDU Arterial  --POLIZA ESTABILIDAD Y CALIDAD ACTIVA</v>
          </cell>
          <cell r="AU6675">
            <v>44403</v>
          </cell>
          <cell r="AV6675" t="str">
            <v>sc</v>
          </cell>
        </row>
        <row r="6676">
          <cell r="AP6676">
            <v>178761</v>
          </cell>
          <cell r="AQ6676">
            <v>12001706</v>
          </cell>
          <cell r="AR6676">
            <v>12</v>
          </cell>
          <cell r="AS6676">
            <v>42342</v>
          </cell>
          <cell r="AT6676" t="str">
            <v>IDU-1259-2014 En Ejecución Construcción IDU Arterial  --POLIZA ESTABILIDAD Y CALIDAD ACTIVA</v>
          </cell>
          <cell r="AU6676">
            <v>44403</v>
          </cell>
          <cell r="AV6676" t="str">
            <v>sc</v>
          </cell>
        </row>
        <row r="6677">
          <cell r="AP6677">
            <v>178763</v>
          </cell>
          <cell r="AQ6677">
            <v>12001633</v>
          </cell>
          <cell r="AR6677">
            <v>12</v>
          </cell>
          <cell r="AS6677">
            <v>42342</v>
          </cell>
          <cell r="AT6677" t="str">
            <v>IDU-1259-2014 En Ejecución Construcción IDU Arterial  --POLIZA ESTABILIDAD Y CALIDAD ACTIVA</v>
          </cell>
          <cell r="AU6677">
            <v>44403</v>
          </cell>
          <cell r="AV6677" t="str">
            <v>sc</v>
          </cell>
        </row>
        <row r="6678">
          <cell r="AP6678">
            <v>178784</v>
          </cell>
          <cell r="AQ6678">
            <v>12002774</v>
          </cell>
          <cell r="AR6678">
            <v>12</v>
          </cell>
          <cell r="AS6678">
            <v>42313</v>
          </cell>
          <cell r="AT6678" t="str">
            <v>IDU-2053-2015 Terminado Mantenimiento Periódico IDU Circuito Movilidad  -</v>
          </cell>
          <cell r="AU6678">
            <v>0</v>
          </cell>
          <cell r="AV6678" t="str">
            <v>sc</v>
          </cell>
        </row>
        <row r="6679">
          <cell r="AP6679">
            <v>178795</v>
          </cell>
          <cell r="AQ6679">
            <v>12002372</v>
          </cell>
          <cell r="AR6679">
            <v>12</v>
          </cell>
          <cell r="AS6679">
            <v>42226</v>
          </cell>
          <cell r="AT6679" t="str">
            <v>UMV-638-2013 Terminado Acciones de Movilidad UAERMV Circuito Movilidad  -</v>
          </cell>
          <cell r="AU6679">
            <v>0</v>
          </cell>
          <cell r="AV6679" t="str">
            <v>sc</v>
          </cell>
        </row>
        <row r="6680">
          <cell r="AP6680">
            <v>178796</v>
          </cell>
          <cell r="AQ6680">
            <v>12002336</v>
          </cell>
          <cell r="AR6680">
            <v>12</v>
          </cell>
          <cell r="AS6680">
            <v>42212</v>
          </cell>
          <cell r="AT6680" t="str">
            <v>105-2015 En Ejecución Mantenimiento Periódico FDL BARRIOS UNIDOS Arterial  -</v>
          </cell>
          <cell r="AU6680">
            <v>0</v>
          </cell>
          <cell r="AV6680" t="str">
            <v>sc</v>
          </cell>
        </row>
        <row r="6681">
          <cell r="AP6681">
            <v>178917</v>
          </cell>
          <cell r="AQ6681">
            <v>12002180</v>
          </cell>
          <cell r="AR6681">
            <v>12</v>
          </cell>
          <cell r="AS6681">
            <v>42313</v>
          </cell>
          <cell r="AT6681" t="str">
            <v>IDU-2053-2015 Terminado Mantenimiento Periódico IDU Local  -</v>
          </cell>
          <cell r="AU6681">
            <v>0</v>
          </cell>
          <cell r="AV6681" t="str">
            <v>sc</v>
          </cell>
        </row>
        <row r="6682">
          <cell r="AP6682">
            <v>178938</v>
          </cell>
          <cell r="AQ6682">
            <v>12002534</v>
          </cell>
          <cell r="AR6682">
            <v>12</v>
          </cell>
          <cell r="AS6682">
            <v>42768</v>
          </cell>
          <cell r="AT6682" t="str">
            <v>SD Reservado Acciones de Movilidad UAERMV Circuito Movilidad Salvando Vidas -</v>
          </cell>
          <cell r="AU6682">
            <v>0</v>
          </cell>
          <cell r="AV6682" t="str">
            <v>sc</v>
          </cell>
        </row>
        <row r="6683">
          <cell r="AP6683">
            <v>178940</v>
          </cell>
          <cell r="AQ6683">
            <v>12002456</v>
          </cell>
          <cell r="AR6683">
            <v>12</v>
          </cell>
          <cell r="AS6683">
            <v>42768</v>
          </cell>
          <cell r="AT6683" t="str">
            <v>SD Reservado Acciones de Movilidad UAERMV Circuito Movilidad Salvando Vidas -</v>
          </cell>
          <cell r="AU6683">
            <v>0</v>
          </cell>
          <cell r="AV6683" t="str">
            <v>sc</v>
          </cell>
        </row>
        <row r="6684">
          <cell r="AP6684">
            <v>178949</v>
          </cell>
          <cell r="AQ6684">
            <v>12002206</v>
          </cell>
          <cell r="AR6684">
            <v>12</v>
          </cell>
          <cell r="AS6684">
            <v>42313</v>
          </cell>
          <cell r="AT6684" t="str">
            <v>IDU-2053-2015 Terminado Mantenimiento Periódico IDU Circuito Movilidad  -</v>
          </cell>
          <cell r="AU6684">
            <v>0</v>
          </cell>
          <cell r="AV6684" t="str">
            <v>sc</v>
          </cell>
        </row>
        <row r="6685">
          <cell r="AP6685">
            <v>178955</v>
          </cell>
          <cell r="AQ6685">
            <v>12002023</v>
          </cell>
          <cell r="AR6685">
            <v>12</v>
          </cell>
          <cell r="AS6685">
            <v>42768</v>
          </cell>
          <cell r="AT6685" t="str">
            <v>SD Reservado Acciones de Movilidad UAERMV Circuito Movilidad Salvando Vidas -</v>
          </cell>
          <cell r="AU6685">
            <v>0</v>
          </cell>
          <cell r="AV6685" t="str">
            <v>sc</v>
          </cell>
        </row>
        <row r="6686">
          <cell r="AP6686">
            <v>178992</v>
          </cell>
          <cell r="AQ6686">
            <v>12002585</v>
          </cell>
          <cell r="AR6686">
            <v>12</v>
          </cell>
          <cell r="AS6686">
            <v>42359</v>
          </cell>
          <cell r="AT6686" t="str">
            <v>110-2015 En Ejecución Estudios y diseños FDL BARRIOS UNIDOS Local  -</v>
          </cell>
          <cell r="AU6686">
            <v>0</v>
          </cell>
          <cell r="AV6686" t="str">
            <v>sc</v>
          </cell>
        </row>
        <row r="6687">
          <cell r="AP6687">
            <v>179002</v>
          </cell>
          <cell r="AQ6687">
            <v>12002800</v>
          </cell>
          <cell r="AR6687">
            <v>12</v>
          </cell>
          <cell r="AS6687">
            <v>42313</v>
          </cell>
          <cell r="AT6687" t="str">
            <v>IDU-2053-2015 Terminado Mantenimiento Periódico IDU Local  -</v>
          </cell>
          <cell r="AU6687">
            <v>0</v>
          </cell>
          <cell r="AV6687" t="str">
            <v>sc</v>
          </cell>
        </row>
        <row r="6688">
          <cell r="AP6688">
            <v>179003</v>
          </cell>
          <cell r="AQ6688">
            <v>12002735</v>
          </cell>
          <cell r="AR6688">
            <v>12</v>
          </cell>
          <cell r="AS6688">
            <v>42359</v>
          </cell>
          <cell r="AT6688" t="str">
            <v>110-2015 En Ejecución Estudios y diseños FDL BARRIOS UNIDOS Local  Reporte por servidor de mapas-</v>
          </cell>
          <cell r="AU6688">
            <v>0</v>
          </cell>
          <cell r="AV6688" t="str">
            <v>sc</v>
          </cell>
        </row>
        <row r="6689">
          <cell r="AP6689">
            <v>179004</v>
          </cell>
          <cell r="AQ6689">
            <v>12002727</v>
          </cell>
          <cell r="AR6689">
            <v>12</v>
          </cell>
          <cell r="AS6689">
            <v>42278</v>
          </cell>
          <cell r="AT6689" t="str">
            <v>059-2014 Terminado Mantenimiento Periódico FDL BARRIOS UNIDOS Local  Intervenida sin reservar en el IDU-</v>
          </cell>
          <cell r="AU6689">
            <v>0</v>
          </cell>
          <cell r="AV6689" t="str">
            <v>sc</v>
          </cell>
        </row>
        <row r="6690">
          <cell r="AP6690">
            <v>179005</v>
          </cell>
          <cell r="AQ6690">
            <v>12002714</v>
          </cell>
          <cell r="AR6690">
            <v>12</v>
          </cell>
          <cell r="AS6690">
            <v>42278</v>
          </cell>
          <cell r="AT6690" t="str">
            <v>059-2014 Terminado Mantenimiento Periódico FDL BARRIOS UNIDOS Local  Intervenida sin reservar en el IDU-</v>
          </cell>
          <cell r="AU6690">
            <v>0</v>
          </cell>
          <cell r="AV6690" t="str">
            <v>sc</v>
          </cell>
        </row>
        <row r="6691">
          <cell r="AP6691">
            <v>179007</v>
          </cell>
          <cell r="AQ6691">
            <v>12002696</v>
          </cell>
          <cell r="AR6691">
            <v>12</v>
          </cell>
          <cell r="AS6691">
            <v>42101</v>
          </cell>
          <cell r="AT6691" t="str">
            <v>UMV-638-2013 Terminado Acciones de Movilidad UAERMV Local  -</v>
          </cell>
          <cell r="AU6691">
            <v>0</v>
          </cell>
          <cell r="AV6691" t="str">
            <v>sc</v>
          </cell>
        </row>
        <row r="6692">
          <cell r="AP6692">
            <v>179087</v>
          </cell>
          <cell r="AQ6692">
            <v>12002469</v>
          </cell>
          <cell r="AR6692">
            <v>12</v>
          </cell>
          <cell r="AS6692">
            <v>42359</v>
          </cell>
          <cell r="AT6692" t="str">
            <v>110-2014 En Ejecución Estudios y diseños FDL BARRIOS UNIDOS Circuito Movilidad  Reporte por servidor de mapas-</v>
          </cell>
          <cell r="AU6692">
            <v>0</v>
          </cell>
          <cell r="AV6692" t="str">
            <v>sc</v>
          </cell>
        </row>
        <row r="6693">
          <cell r="AP6693">
            <v>179106</v>
          </cell>
          <cell r="AQ6693">
            <v>12002760</v>
          </cell>
          <cell r="AR6693">
            <v>12</v>
          </cell>
          <cell r="AS6693">
            <v>42768</v>
          </cell>
          <cell r="AT6693" t="str">
            <v>SD Reservado Acciones de Movilidad UAERMV Circuito Movilidad Salvando Vidas -</v>
          </cell>
          <cell r="AU6693">
            <v>0</v>
          </cell>
          <cell r="AV6693" t="str">
            <v>sc</v>
          </cell>
        </row>
        <row r="6694">
          <cell r="AP6694">
            <v>179183</v>
          </cell>
          <cell r="AQ6694">
            <v>12002599</v>
          </cell>
          <cell r="AR6694">
            <v>12</v>
          </cell>
          <cell r="AS6694">
            <v>42313</v>
          </cell>
          <cell r="AT6694" t="str">
            <v>IDU-2053-2015 Terminado Mantenimiento Periódico IDU Circuito Movilidad  -</v>
          </cell>
          <cell r="AU6694">
            <v>0</v>
          </cell>
          <cell r="AV6694" t="str">
            <v>sc</v>
          </cell>
        </row>
        <row r="6695">
          <cell r="AP6695">
            <v>179184</v>
          </cell>
          <cell r="AQ6695">
            <v>12002563</v>
          </cell>
          <cell r="AR6695">
            <v>12</v>
          </cell>
          <cell r="AS6695">
            <v>42313</v>
          </cell>
          <cell r="AT6695" t="str">
            <v>IDU-2053-2015 Terminado Mantenimiento Periódico IDU Circuito Movilidad  -</v>
          </cell>
          <cell r="AU6695">
            <v>0</v>
          </cell>
          <cell r="AV6695" t="str">
            <v>sc</v>
          </cell>
        </row>
        <row r="6696">
          <cell r="AP6696">
            <v>179185</v>
          </cell>
          <cell r="AQ6696">
            <v>12002535</v>
          </cell>
          <cell r="AR6696">
            <v>12</v>
          </cell>
          <cell r="AS6696">
            <v>42313</v>
          </cell>
          <cell r="AT6696" t="str">
            <v>IDU-2053-2015 Terminado Mantenimiento Periódico IDU Circuito Movilidad  -</v>
          </cell>
          <cell r="AU6696">
            <v>0</v>
          </cell>
          <cell r="AV6696" t="str">
            <v>sc</v>
          </cell>
        </row>
        <row r="6697">
          <cell r="AP6697">
            <v>179186</v>
          </cell>
          <cell r="AQ6697">
            <v>12002499</v>
          </cell>
          <cell r="AR6697">
            <v>12</v>
          </cell>
          <cell r="AS6697">
            <v>42313</v>
          </cell>
          <cell r="AT6697" t="str">
            <v>IDU-2053-2015 Terminado Mantenimiento Periódico IDU Circuito Movilidad  -</v>
          </cell>
          <cell r="AU6697">
            <v>0</v>
          </cell>
          <cell r="AV6697" t="str">
            <v>sc</v>
          </cell>
        </row>
        <row r="6698">
          <cell r="AP6698">
            <v>179187</v>
          </cell>
          <cell r="AQ6698">
            <v>12002472</v>
          </cell>
          <cell r="AR6698">
            <v>12</v>
          </cell>
          <cell r="AS6698">
            <v>42313</v>
          </cell>
          <cell r="AT6698" t="str">
            <v>IDU-2053-2015 Terminado Mantenimiento Periódico IDU Circuito Movilidad  -</v>
          </cell>
          <cell r="AU6698">
            <v>0</v>
          </cell>
          <cell r="AV6698" t="str">
            <v>sc</v>
          </cell>
        </row>
        <row r="6699">
          <cell r="AP6699">
            <v>179188</v>
          </cell>
          <cell r="AQ6699">
            <v>12002450</v>
          </cell>
          <cell r="AR6699">
            <v>12</v>
          </cell>
          <cell r="AS6699">
            <v>42313</v>
          </cell>
          <cell r="AT6699" t="str">
            <v>IDU-2053-2015 Terminado Mantenimiento Periódico IDU Circuito Movilidad  -</v>
          </cell>
          <cell r="AU6699">
            <v>0</v>
          </cell>
          <cell r="AV6699" t="str">
            <v>sc</v>
          </cell>
        </row>
        <row r="6700">
          <cell r="AP6700">
            <v>179189</v>
          </cell>
          <cell r="AQ6700">
            <v>12002427</v>
          </cell>
          <cell r="AR6700">
            <v>12</v>
          </cell>
          <cell r="AS6700">
            <v>42313</v>
          </cell>
          <cell r="AT6700" t="str">
            <v>IDU-2053-2015 Terminado Mantenimiento Periódico IDU Circuito Movilidad  -</v>
          </cell>
          <cell r="AU6700">
            <v>0</v>
          </cell>
          <cell r="AV6700" t="str">
            <v>sc</v>
          </cell>
        </row>
        <row r="6701">
          <cell r="AP6701">
            <v>179190</v>
          </cell>
          <cell r="AQ6701">
            <v>12002399</v>
          </cell>
          <cell r="AR6701">
            <v>12</v>
          </cell>
          <cell r="AS6701">
            <v>42313</v>
          </cell>
          <cell r="AT6701" t="str">
            <v>IDU-2053-2015 Terminado Mantenimiento Periódico IDU Circuito Movilidad  -</v>
          </cell>
          <cell r="AU6701">
            <v>0</v>
          </cell>
          <cell r="AV6701" t="str">
            <v>sc</v>
          </cell>
        </row>
        <row r="6702">
          <cell r="AP6702">
            <v>179191</v>
          </cell>
          <cell r="AQ6702">
            <v>12002382</v>
          </cell>
          <cell r="AR6702">
            <v>12</v>
          </cell>
          <cell r="AS6702">
            <v>42313</v>
          </cell>
          <cell r="AT6702" t="str">
            <v>IDU-2053-2015 Terminado Mantenimiento Periódico IDU Circuito Movilidad  -</v>
          </cell>
          <cell r="AU6702">
            <v>0</v>
          </cell>
          <cell r="AV6702" t="str">
            <v>sc</v>
          </cell>
        </row>
        <row r="6703">
          <cell r="AP6703">
            <v>179192</v>
          </cell>
          <cell r="AQ6703">
            <v>12002360</v>
          </cell>
          <cell r="AR6703">
            <v>12</v>
          </cell>
          <cell r="AS6703">
            <v>42313</v>
          </cell>
          <cell r="AT6703" t="str">
            <v>IDU-2053-2015 Terminado Mantenimiento Periódico IDU Circuito Movilidad  -</v>
          </cell>
          <cell r="AU6703">
            <v>0</v>
          </cell>
          <cell r="AV6703" t="str">
            <v>sc</v>
          </cell>
        </row>
        <row r="6704">
          <cell r="AP6704">
            <v>179193</v>
          </cell>
          <cell r="AQ6704">
            <v>12002341</v>
          </cell>
          <cell r="AR6704">
            <v>12</v>
          </cell>
          <cell r="AS6704">
            <v>42313</v>
          </cell>
          <cell r="AT6704" t="str">
            <v>IDU-2053-2015 Terminado Mantenimiento Periódico IDU Circuito Movilidad  -</v>
          </cell>
          <cell r="AU6704">
            <v>0</v>
          </cell>
          <cell r="AV6704" t="str">
            <v>sc</v>
          </cell>
        </row>
        <row r="6705">
          <cell r="AP6705">
            <v>179194</v>
          </cell>
          <cell r="AQ6705">
            <v>12002319</v>
          </cell>
          <cell r="AR6705">
            <v>12</v>
          </cell>
          <cell r="AS6705">
            <v>42313</v>
          </cell>
          <cell r="AT6705" t="str">
            <v>IDU-70-2008 Terminado Rehabilitación IDU Circuito Movilidad  -Calzada2-POLIZA ESTABILIDAD ACTIVA</v>
          </cell>
          <cell r="AU6705">
            <v>43163</v>
          </cell>
          <cell r="AV6705" t="str">
            <v>sc</v>
          </cell>
        </row>
        <row r="6706">
          <cell r="AP6706">
            <v>179195</v>
          </cell>
          <cell r="AQ6706">
            <v>12002297</v>
          </cell>
          <cell r="AR6706">
            <v>12</v>
          </cell>
          <cell r="AS6706">
            <v>42313</v>
          </cell>
          <cell r="AT6706" t="str">
            <v>IDU-70-2008 Terminado Rehabilitación IDU Circuito Movilidad  -Calzada2-POLIZA ESTABILIDAD ACTIVA</v>
          </cell>
          <cell r="AU6706">
            <v>43163</v>
          </cell>
          <cell r="AV6706" t="str">
            <v>sc</v>
          </cell>
        </row>
        <row r="6707">
          <cell r="AP6707">
            <v>179196</v>
          </cell>
          <cell r="AQ6707">
            <v>12002279</v>
          </cell>
          <cell r="AR6707">
            <v>12</v>
          </cell>
          <cell r="AS6707">
            <v>42313</v>
          </cell>
          <cell r="AT6707" t="str">
            <v>IDU-70-2008 Terminado Rehabilitación IDU Circuito Movilidad  -Calzada2-POLIZA ESTABILIDAD ACTIVA</v>
          </cell>
          <cell r="AU6707">
            <v>43163</v>
          </cell>
          <cell r="AV6707" t="str">
            <v>sc</v>
          </cell>
        </row>
        <row r="6708">
          <cell r="AP6708">
            <v>179197</v>
          </cell>
          <cell r="AQ6708">
            <v>12002259</v>
          </cell>
          <cell r="AR6708">
            <v>12</v>
          </cell>
          <cell r="AS6708">
            <v>42313</v>
          </cell>
          <cell r="AT6708" t="str">
            <v>IDU-2053-2015 Terminado Mantenimiento Periódico IDU Circuito Movilidad  -</v>
          </cell>
          <cell r="AU6708">
            <v>0</v>
          </cell>
          <cell r="AV6708" t="str">
            <v>sc</v>
          </cell>
        </row>
        <row r="6709">
          <cell r="AP6709">
            <v>179198</v>
          </cell>
          <cell r="AQ6709">
            <v>12002234</v>
          </cell>
          <cell r="AR6709">
            <v>12</v>
          </cell>
          <cell r="AS6709">
            <v>42313</v>
          </cell>
          <cell r="AT6709" t="str">
            <v>IDU-2053-2015 Terminado Mantenimiento Periódico IDU Circuito Movilidad  -</v>
          </cell>
          <cell r="AU6709">
            <v>0</v>
          </cell>
          <cell r="AV6709" t="str">
            <v>sc</v>
          </cell>
        </row>
        <row r="6710">
          <cell r="AP6710">
            <v>179199</v>
          </cell>
          <cell r="AQ6710">
            <v>12002214</v>
          </cell>
          <cell r="AR6710">
            <v>12</v>
          </cell>
          <cell r="AS6710">
            <v>42313</v>
          </cell>
          <cell r="AT6710" t="str">
            <v>IDU-2053-2015 Terminado Mantenimiento Periódico IDU Circuito Movilidad  -</v>
          </cell>
          <cell r="AU6710">
            <v>0</v>
          </cell>
          <cell r="AV6710" t="str">
            <v>sc</v>
          </cell>
        </row>
        <row r="6711">
          <cell r="AP6711">
            <v>179220</v>
          </cell>
          <cell r="AQ6711">
            <v>12002586</v>
          </cell>
          <cell r="AR6711">
            <v>12</v>
          </cell>
          <cell r="AS6711">
            <v>42494</v>
          </cell>
          <cell r="AT6711" t="str">
            <v>110-2015 Reservado Estudios y diseños FDL BARRIOS UNIDOS Local  -</v>
          </cell>
          <cell r="AU6711">
            <v>0</v>
          </cell>
          <cell r="AV6711" t="str">
            <v>sc</v>
          </cell>
        </row>
        <row r="6712">
          <cell r="AP6712">
            <v>179221</v>
          </cell>
          <cell r="AQ6712">
            <v>12002572</v>
          </cell>
          <cell r="AR6712">
            <v>12</v>
          </cell>
          <cell r="AS6712">
            <v>42494</v>
          </cell>
          <cell r="AT6712" t="str">
            <v>73-2013 Reservado Estudios y diseños FDL BARRIOS UNIDOS Local  -</v>
          </cell>
          <cell r="AU6712">
            <v>0</v>
          </cell>
          <cell r="AV6712" t="str">
            <v>sc</v>
          </cell>
        </row>
        <row r="6713">
          <cell r="AP6713">
            <v>179325</v>
          </cell>
          <cell r="AQ6713">
            <v>12002295</v>
          </cell>
          <cell r="AR6713">
            <v>12</v>
          </cell>
          <cell r="AS6713">
            <v>42768</v>
          </cell>
          <cell r="AT6713" t="str">
            <v>SD Reservado Acciones de Movilidad UAERMV Circuito Movilidad Salvando Vidas -</v>
          </cell>
          <cell r="AU6713">
            <v>0</v>
          </cell>
          <cell r="AV6713" t="str">
            <v>sc</v>
          </cell>
        </row>
        <row r="6714">
          <cell r="AP6714">
            <v>179334</v>
          </cell>
          <cell r="AQ6714">
            <v>12001169</v>
          </cell>
          <cell r="AR6714">
            <v>12</v>
          </cell>
          <cell r="AS6714">
            <v>42584</v>
          </cell>
          <cell r="AT6714" t="str">
            <v>105-2015 Terminado Rehabilitación FDL BARRIOS UNIDOS Circuito Movilidad SD Reporte Ejecución FDLBU Agosto 2016-</v>
          </cell>
          <cell r="AU6714">
            <v>0</v>
          </cell>
          <cell r="AV6714" t="str">
            <v>sc</v>
          </cell>
        </row>
        <row r="6715">
          <cell r="AP6715">
            <v>179335</v>
          </cell>
          <cell r="AQ6715">
            <v>12001127</v>
          </cell>
          <cell r="AR6715">
            <v>12</v>
          </cell>
          <cell r="AS6715">
            <v>42278</v>
          </cell>
          <cell r="AT6715" t="str">
            <v>059-2014 Terminado Acciones de Movilidad FDL BARRIOS UNIDOS Circuito Movilidad  -</v>
          </cell>
          <cell r="AU6715">
            <v>0</v>
          </cell>
          <cell r="AV6715" t="str">
            <v>sc</v>
          </cell>
        </row>
        <row r="6716">
          <cell r="AP6716">
            <v>179337</v>
          </cell>
          <cell r="AQ6716">
            <v>12001052</v>
          </cell>
          <cell r="AR6716">
            <v>12</v>
          </cell>
          <cell r="AS6716">
            <v>42278</v>
          </cell>
          <cell r="AT6716" t="str">
            <v>059-2014 Terminado Mantenimiento Periódico FDL BARRIOS UNIDOS Circuito Movilidad  -</v>
          </cell>
          <cell r="AU6716">
            <v>0</v>
          </cell>
          <cell r="AV6716" t="str">
            <v>sc</v>
          </cell>
        </row>
        <row r="6717">
          <cell r="AP6717">
            <v>179385</v>
          </cell>
          <cell r="AQ6717">
            <v>12000807</v>
          </cell>
          <cell r="AR6717">
            <v>12</v>
          </cell>
          <cell r="AS6717">
            <v>42731</v>
          </cell>
          <cell r="AT6717" t="str">
            <v>SD Reservado Mantenimiento Periódico IDU Circuito Movilidad EJECUCION SITP 2016 -</v>
          </cell>
          <cell r="AU6717">
            <v>0</v>
          </cell>
          <cell r="AV6717" t="str">
            <v>sc</v>
          </cell>
        </row>
        <row r="6718">
          <cell r="AP6718">
            <v>179386</v>
          </cell>
          <cell r="AQ6718">
            <v>12000774</v>
          </cell>
          <cell r="AR6718">
            <v>12</v>
          </cell>
          <cell r="AS6718">
            <v>42731</v>
          </cell>
          <cell r="AT6718" t="str">
            <v>SD Reservado Mantenimiento Periódico IDU Circuito Movilidad EJECUCION SITP 2016 -</v>
          </cell>
          <cell r="AU6718">
            <v>0</v>
          </cell>
          <cell r="AV6718" t="str">
            <v>sc</v>
          </cell>
        </row>
        <row r="6719">
          <cell r="AP6719">
            <v>179387</v>
          </cell>
          <cell r="AQ6719">
            <v>12000727</v>
          </cell>
          <cell r="AR6719">
            <v>12</v>
          </cell>
          <cell r="AS6719">
            <v>42731</v>
          </cell>
          <cell r="AT6719" t="str">
            <v>SD Reservado Mantenimiento Periódico IDU Circuito Movilidad EJECUCION SITP 2016 -</v>
          </cell>
          <cell r="AU6719">
            <v>0</v>
          </cell>
          <cell r="AV6719" t="str">
            <v>sc</v>
          </cell>
        </row>
        <row r="6720">
          <cell r="AP6720">
            <v>179509</v>
          </cell>
          <cell r="AQ6720">
            <v>12002175</v>
          </cell>
          <cell r="AR6720">
            <v>12</v>
          </cell>
          <cell r="AS6720">
            <v>42313</v>
          </cell>
          <cell r="AT6720" t="str">
            <v>IDU-2053-2015 Terminado Mantenimiento Periódico IDU Local  -</v>
          </cell>
          <cell r="AU6720">
            <v>0</v>
          </cell>
          <cell r="AV6720" t="str">
            <v>sc</v>
          </cell>
        </row>
        <row r="6721">
          <cell r="AP6721">
            <v>179546</v>
          </cell>
          <cell r="AQ6721">
            <v>12000684</v>
          </cell>
          <cell r="AR6721">
            <v>12</v>
          </cell>
          <cell r="AS6721">
            <v>42313</v>
          </cell>
          <cell r="AT6721" t="str">
            <v>IDU-70-2008 Terminado Acciones de Movilidad IDU Local  -</v>
          </cell>
          <cell r="AU6721">
            <v>0</v>
          </cell>
          <cell r="AV6721" t="str">
            <v>sc</v>
          </cell>
        </row>
        <row r="6722">
          <cell r="AP6722">
            <v>179547</v>
          </cell>
          <cell r="AQ6722">
            <v>12000631</v>
          </cell>
          <cell r="AR6722">
            <v>12</v>
          </cell>
          <cell r="AS6722">
            <v>42313</v>
          </cell>
          <cell r="AT6722" t="str">
            <v>IDU-70-2008 Terminado Acciones de Movilidad IDU Local  -</v>
          </cell>
          <cell r="AU6722">
            <v>0</v>
          </cell>
          <cell r="AV6722" t="str">
            <v>sc</v>
          </cell>
        </row>
        <row r="6723">
          <cell r="AP6723">
            <v>179548</v>
          </cell>
          <cell r="AQ6723">
            <v>12002156</v>
          </cell>
          <cell r="AR6723">
            <v>12</v>
          </cell>
          <cell r="AS6723">
            <v>42768</v>
          </cell>
          <cell r="AT6723" t="str">
            <v>SD Reservado Acciones de Movilidad UAERMV Circuito Movilidad Salvando Vidas -</v>
          </cell>
          <cell r="AU6723">
            <v>0</v>
          </cell>
          <cell r="AV6723" t="str">
            <v>sc</v>
          </cell>
        </row>
        <row r="6724">
          <cell r="AP6724">
            <v>179554</v>
          </cell>
          <cell r="AQ6724">
            <v>12001972</v>
          </cell>
          <cell r="AR6724">
            <v>12</v>
          </cell>
          <cell r="AS6724">
            <v>42359</v>
          </cell>
          <cell r="AT6724" t="str">
            <v>110-2015 En Ejecución Estudios y diseños FDL BARRIOS UNIDOS Circuito Movilidad  -</v>
          </cell>
          <cell r="AU6724">
            <v>0</v>
          </cell>
          <cell r="AV6724" t="str">
            <v>sc</v>
          </cell>
        </row>
        <row r="6725">
          <cell r="AP6725">
            <v>179555</v>
          </cell>
          <cell r="AQ6725">
            <v>12001928</v>
          </cell>
          <cell r="AR6725">
            <v>12</v>
          </cell>
          <cell r="AS6725">
            <v>42494</v>
          </cell>
          <cell r="AT6725" t="str">
            <v>73-2013 Reservado Estudios y diseños FDL BARRIOS UNIDOS Circuito Movilidad  -</v>
          </cell>
          <cell r="AU6725">
            <v>0</v>
          </cell>
          <cell r="AV6725" t="str">
            <v>sc</v>
          </cell>
        </row>
        <row r="6726">
          <cell r="AP6726">
            <v>179556</v>
          </cell>
          <cell r="AQ6726">
            <v>12001900</v>
          </cell>
          <cell r="AR6726">
            <v>12</v>
          </cell>
          <cell r="AS6726">
            <v>42359</v>
          </cell>
          <cell r="AT6726" t="str">
            <v>110-2015 En Ejecución Estudios y diseños FDL BARRIOS UNIDOS Circuito Movilidad  -</v>
          </cell>
          <cell r="AU6726">
            <v>0</v>
          </cell>
          <cell r="AV6726" t="str">
            <v>sc</v>
          </cell>
        </row>
        <row r="6727">
          <cell r="AP6727">
            <v>179557</v>
          </cell>
          <cell r="AQ6727">
            <v>12001865</v>
          </cell>
          <cell r="AR6727">
            <v>12</v>
          </cell>
          <cell r="AS6727">
            <v>42494</v>
          </cell>
          <cell r="AT6727" t="str">
            <v>73-2013 Reservado Estudios y diseños FDL BARRIOS UNIDOS Circuito Movilidad  -</v>
          </cell>
          <cell r="AU6727">
            <v>0</v>
          </cell>
          <cell r="AV6727" t="str">
            <v>sc</v>
          </cell>
        </row>
        <row r="6728">
          <cell r="AP6728">
            <v>179558</v>
          </cell>
          <cell r="AQ6728">
            <v>12001832</v>
          </cell>
          <cell r="AR6728">
            <v>12</v>
          </cell>
          <cell r="AS6728">
            <v>42359</v>
          </cell>
          <cell r="AT6728" t="str">
            <v>110-2015 En Ejecución Estudios y diseños FDL BARRIOS UNIDOS Circuito Movilidad  -</v>
          </cell>
          <cell r="AU6728">
            <v>0</v>
          </cell>
          <cell r="AV6728" t="str">
            <v>sc</v>
          </cell>
        </row>
        <row r="6729">
          <cell r="AP6729">
            <v>179559</v>
          </cell>
          <cell r="AQ6729">
            <v>12001813</v>
          </cell>
          <cell r="AR6729">
            <v>12</v>
          </cell>
          <cell r="AS6729">
            <v>42494</v>
          </cell>
          <cell r="AT6729" t="str">
            <v>59-2014 Terminado Mantenimiento Periódico FDL BARRIOS UNIDOS Circuito Movilidad  -</v>
          </cell>
          <cell r="AU6729">
            <v>0</v>
          </cell>
          <cell r="AV6729" t="str">
            <v>sc</v>
          </cell>
        </row>
        <row r="6730">
          <cell r="AP6730">
            <v>179560</v>
          </cell>
          <cell r="AQ6730">
            <v>12001797</v>
          </cell>
          <cell r="AR6730">
            <v>12</v>
          </cell>
          <cell r="AS6730">
            <v>42033</v>
          </cell>
          <cell r="AT6730" t="str">
            <v>73-2013 Terminado Mantenimiento Periódico FDL BARRIOS UNIDOS Circuito Movilidad  -</v>
          </cell>
          <cell r="AU6730">
            <v>0</v>
          </cell>
          <cell r="AV6730" t="str">
            <v>sc</v>
          </cell>
        </row>
        <row r="6731">
          <cell r="AP6731">
            <v>179574</v>
          </cell>
          <cell r="AQ6731">
            <v>12001947</v>
          </cell>
          <cell r="AR6731">
            <v>12</v>
          </cell>
          <cell r="AS6731">
            <v>42359</v>
          </cell>
          <cell r="AT6731" t="str">
            <v>110-2015 En Ejecución Estudios y diseños FDL BARRIOS UNIDOS Circuito Movilidad  -</v>
          </cell>
          <cell r="AU6731">
            <v>0</v>
          </cell>
          <cell r="AV6731" t="str">
            <v>sc</v>
          </cell>
        </row>
        <row r="6732">
          <cell r="AP6732">
            <v>179723</v>
          </cell>
          <cell r="AQ6732">
            <v>12000892</v>
          </cell>
          <cell r="AR6732">
            <v>12</v>
          </cell>
          <cell r="AS6732">
            <v>42033</v>
          </cell>
          <cell r="AT6732" t="str">
            <v>073-2013 Terminado Mantenimiento Periódico FDL BARRIOS UNIDOS Circuito Movilidad  -</v>
          </cell>
          <cell r="AU6732">
            <v>0</v>
          </cell>
          <cell r="AV6732" t="str">
            <v>sc</v>
          </cell>
        </row>
        <row r="6733">
          <cell r="AP6733">
            <v>179732</v>
          </cell>
          <cell r="AQ6733">
            <v>12000946</v>
          </cell>
          <cell r="AR6733">
            <v>12</v>
          </cell>
          <cell r="AT6733" t="str">
            <v>073-2013 Terminado Mantenimiento Periódico FDL BARRIOS UNIDOS Circuito Movilidad  Intervenida sin reservar en el IDU-</v>
          </cell>
          <cell r="AU6733">
            <v>0</v>
          </cell>
          <cell r="AV6733" t="str">
            <v>sc</v>
          </cell>
        </row>
        <row r="6734">
          <cell r="AP6734">
            <v>179733</v>
          </cell>
          <cell r="AQ6734">
            <v>12000847</v>
          </cell>
          <cell r="AR6734">
            <v>12</v>
          </cell>
          <cell r="AS6734">
            <v>42033</v>
          </cell>
          <cell r="AT6734" t="str">
            <v>073-2013 Terminado Mantenimiento Periódico FDL BARRIOS UNIDOS Circuito Movilidad  -</v>
          </cell>
          <cell r="AU6734">
            <v>0</v>
          </cell>
          <cell r="AV6734" t="str">
            <v>sc</v>
          </cell>
        </row>
        <row r="6735">
          <cell r="AP6735">
            <v>179735</v>
          </cell>
          <cell r="AQ6735">
            <v>12000760</v>
          </cell>
          <cell r="AR6735">
            <v>12</v>
          </cell>
          <cell r="AS6735">
            <v>42033</v>
          </cell>
          <cell r="AT6735" t="str">
            <v>073-2013 Terminado Mantenimiento Periódico FDL BARRIOS UNIDOS Local  -</v>
          </cell>
          <cell r="AU6735">
            <v>0</v>
          </cell>
          <cell r="AV6735" t="str">
            <v>sc</v>
          </cell>
        </row>
        <row r="6736">
          <cell r="AP6736">
            <v>179736</v>
          </cell>
          <cell r="AQ6736">
            <v>12000710</v>
          </cell>
          <cell r="AR6736">
            <v>12</v>
          </cell>
          <cell r="AS6736">
            <v>42033</v>
          </cell>
          <cell r="AT6736" t="str">
            <v>073-2013 Terminado Mantenimiento Periódico FDL BARRIOS UNIDOS Local  -</v>
          </cell>
          <cell r="AU6736">
            <v>0</v>
          </cell>
          <cell r="AV6736" t="str">
            <v>sc</v>
          </cell>
        </row>
        <row r="6737">
          <cell r="AP6737">
            <v>180022</v>
          </cell>
          <cell r="AQ6737">
            <v>12000965</v>
          </cell>
          <cell r="AR6737">
            <v>12</v>
          </cell>
          <cell r="AS6737">
            <v>41912</v>
          </cell>
          <cell r="AT6737" t="str">
            <v>SD Terminado Mantenimiento Periódico UAERMV Circuito Movilidad  -</v>
          </cell>
          <cell r="AU6737">
            <v>0</v>
          </cell>
          <cell r="AV6737" t="str">
            <v>sc</v>
          </cell>
        </row>
        <row r="6738">
          <cell r="AP6738">
            <v>180023</v>
          </cell>
          <cell r="AQ6738">
            <v>12000917</v>
          </cell>
          <cell r="AR6738">
            <v>12</v>
          </cell>
          <cell r="AS6738">
            <v>41912</v>
          </cell>
          <cell r="AT6738" t="str">
            <v>SD Terminado Mantenimiento Periódico UAERMV Circuito Movilidad  -</v>
          </cell>
          <cell r="AU6738">
            <v>0</v>
          </cell>
          <cell r="AV6738" t="str">
            <v>sc</v>
          </cell>
        </row>
        <row r="6739">
          <cell r="AP6739">
            <v>180057</v>
          </cell>
          <cell r="AQ6739">
            <v>12000436</v>
          </cell>
          <cell r="AR6739">
            <v>12</v>
          </cell>
          <cell r="AS6739">
            <v>42101</v>
          </cell>
          <cell r="AT6739" t="str">
            <v>UMV-638-2013 Terminado Acciones de Movilidad UAERMV Circuito Movilidad  -</v>
          </cell>
          <cell r="AU6739">
            <v>0</v>
          </cell>
          <cell r="AV6739" t="str">
            <v>sc</v>
          </cell>
        </row>
        <row r="6740">
          <cell r="AP6740">
            <v>180058</v>
          </cell>
          <cell r="AQ6740">
            <v>12000431</v>
          </cell>
          <cell r="AR6740">
            <v>12</v>
          </cell>
          <cell r="AS6740">
            <v>41029</v>
          </cell>
          <cell r="AT6740" t="str">
            <v>UMV-189-2009 Terminado Mantenimiento Periódico UAERMV Circuito Movilidad  -</v>
          </cell>
          <cell r="AU6740">
            <v>0</v>
          </cell>
          <cell r="AV6740" t="str">
            <v>sc</v>
          </cell>
        </row>
        <row r="6741">
          <cell r="AP6741">
            <v>180059</v>
          </cell>
          <cell r="AQ6741">
            <v>12000428</v>
          </cell>
          <cell r="AR6741">
            <v>12</v>
          </cell>
          <cell r="AS6741">
            <v>41047</v>
          </cell>
          <cell r="AT6741" t="str">
            <v>UMV-189-2009 Terminado Mantenimiento Periódico UAERMV Circuito Movilidad  -</v>
          </cell>
          <cell r="AU6741">
            <v>0</v>
          </cell>
          <cell r="AV6741" t="str">
            <v>sc</v>
          </cell>
        </row>
        <row r="6742">
          <cell r="AP6742">
            <v>180060</v>
          </cell>
          <cell r="AQ6742">
            <v>12000423</v>
          </cell>
          <cell r="AR6742">
            <v>12</v>
          </cell>
          <cell r="AS6742">
            <v>41047</v>
          </cell>
          <cell r="AT6742" t="str">
            <v>UMV-189-2009 Terminado Mantenimiento Periódico UAERMV Circuito Movilidad  -</v>
          </cell>
          <cell r="AU6742">
            <v>0</v>
          </cell>
          <cell r="AV6742" t="str">
            <v>sc</v>
          </cell>
        </row>
        <row r="6743">
          <cell r="AP6743">
            <v>180061</v>
          </cell>
          <cell r="AQ6743">
            <v>12000415</v>
          </cell>
          <cell r="AR6743">
            <v>12</v>
          </cell>
          <cell r="AS6743">
            <v>41047</v>
          </cell>
          <cell r="AT6743" t="str">
            <v>UMV-189-2009 Terminado Mantenimiento Periódico UAERMV Circuito Movilidad  -</v>
          </cell>
          <cell r="AU6743">
            <v>0</v>
          </cell>
          <cell r="AV6743" t="str">
            <v>sc</v>
          </cell>
        </row>
        <row r="6744">
          <cell r="AP6744">
            <v>180062</v>
          </cell>
          <cell r="AQ6744">
            <v>12000409</v>
          </cell>
          <cell r="AR6744">
            <v>12</v>
          </cell>
          <cell r="AS6744">
            <v>41029</v>
          </cell>
          <cell r="AT6744" t="str">
            <v>UMV-189-2009 Terminado Mantenimiento Periódico UAERMV Circuito Movilidad  -</v>
          </cell>
          <cell r="AU6744">
            <v>0</v>
          </cell>
          <cell r="AV6744" t="str">
            <v>sc</v>
          </cell>
        </row>
        <row r="6745">
          <cell r="AP6745">
            <v>472533</v>
          </cell>
          <cell r="AQ6745">
            <v>12002932</v>
          </cell>
          <cell r="AR6745">
            <v>12</v>
          </cell>
          <cell r="AS6745">
            <v>42494</v>
          </cell>
          <cell r="AT6745" t="str">
            <v>092-2014 Reservado Estudios y diseños FDL BARRIOS UNIDOS Circuito Movilidad  -</v>
          </cell>
          <cell r="AU6745">
            <v>0</v>
          </cell>
          <cell r="AV6745" t="str">
            <v>sc</v>
          </cell>
        </row>
        <row r="6746">
          <cell r="AP6746">
            <v>473494</v>
          </cell>
          <cell r="AQ6746">
            <v>12002933</v>
          </cell>
          <cell r="AR6746">
            <v>12</v>
          </cell>
          <cell r="AS6746">
            <v>42494</v>
          </cell>
          <cell r="AT6746" t="str">
            <v>638-2013 Reservado Estudios y diseños FDL BARRIOS UNIDOS Circuito Movilidad  -</v>
          </cell>
          <cell r="AU6746">
            <v>0</v>
          </cell>
          <cell r="AV6746" t="str">
            <v>sc</v>
          </cell>
        </row>
        <row r="6747">
          <cell r="AP6747">
            <v>506638</v>
          </cell>
          <cell r="AQ6747">
            <v>12002821</v>
          </cell>
          <cell r="AR6747">
            <v>12</v>
          </cell>
          <cell r="AS6747">
            <v>42503</v>
          </cell>
          <cell r="AT6747" t="str">
            <v>IDU-1810-2013 Terminado Diagnostico IDU Arterial  -</v>
          </cell>
          <cell r="AU6747">
            <v>0</v>
          </cell>
          <cell r="AV6747" t="str">
            <v>sc</v>
          </cell>
        </row>
        <row r="6748">
          <cell r="AP6748">
            <v>506640</v>
          </cell>
          <cell r="AQ6748">
            <v>12002821</v>
          </cell>
          <cell r="AR6748">
            <v>12</v>
          </cell>
          <cell r="AS6748">
            <v>42503</v>
          </cell>
          <cell r="AT6748" t="str">
            <v>IDU-1810-2013 Terminado Diagnostico IDU Arterial  -</v>
          </cell>
          <cell r="AU6748">
            <v>0</v>
          </cell>
          <cell r="AV6748" t="str">
            <v>sc</v>
          </cell>
        </row>
        <row r="6749">
          <cell r="AP6749">
            <v>506658</v>
          </cell>
          <cell r="AQ6749">
            <v>12002948</v>
          </cell>
          <cell r="AR6749">
            <v>12</v>
          </cell>
          <cell r="AS6749">
            <v>42503</v>
          </cell>
          <cell r="AT6749" t="str">
            <v>IDU-1810-2013 Terminado Diagnostico IDU Arterial  -</v>
          </cell>
          <cell r="AU6749">
            <v>0</v>
          </cell>
          <cell r="AV6749" t="str">
            <v>sc</v>
          </cell>
        </row>
        <row r="6750">
          <cell r="AP6750">
            <v>506660</v>
          </cell>
          <cell r="AQ6750">
            <v>12002948</v>
          </cell>
          <cell r="AR6750">
            <v>12</v>
          </cell>
          <cell r="AS6750">
            <v>42503</v>
          </cell>
          <cell r="AT6750" t="str">
            <v>IDU-1810-2013 Terminado Diagnostico IDU Arterial  -</v>
          </cell>
          <cell r="AU6750">
            <v>0</v>
          </cell>
          <cell r="AV6750" t="str">
            <v>sc</v>
          </cell>
        </row>
        <row r="6751">
          <cell r="AP6751">
            <v>506663</v>
          </cell>
          <cell r="AQ6751">
            <v>12002862</v>
          </cell>
          <cell r="AR6751">
            <v>12</v>
          </cell>
          <cell r="AS6751">
            <v>42503</v>
          </cell>
          <cell r="AT6751" t="str">
            <v>IDU-1810-2013 Terminado Diagnostico IDU Arterial  -</v>
          </cell>
          <cell r="AU6751">
            <v>0</v>
          </cell>
          <cell r="AV6751" t="str">
            <v>sc</v>
          </cell>
        </row>
        <row r="6752">
          <cell r="AP6752">
            <v>506665</v>
          </cell>
          <cell r="AQ6752">
            <v>12002862</v>
          </cell>
          <cell r="AR6752">
            <v>12</v>
          </cell>
          <cell r="AS6752">
            <v>42503</v>
          </cell>
          <cell r="AT6752" t="str">
            <v>IDU-1810-2013 Terminado Diagnostico IDU Arterial  -</v>
          </cell>
          <cell r="AU6752">
            <v>0</v>
          </cell>
          <cell r="AV6752" t="str">
            <v>sc</v>
          </cell>
        </row>
        <row r="6753">
          <cell r="AP6753">
            <v>506668</v>
          </cell>
          <cell r="AQ6753">
            <v>12002861</v>
          </cell>
          <cell r="AR6753">
            <v>12</v>
          </cell>
          <cell r="AS6753">
            <v>42503</v>
          </cell>
          <cell r="AT6753" t="str">
            <v>IDU-1810-2013 Terminado Diagnostico IDU Arterial  -</v>
          </cell>
          <cell r="AU6753">
            <v>0</v>
          </cell>
          <cell r="AV6753" t="str">
            <v>sc</v>
          </cell>
        </row>
        <row r="6754">
          <cell r="AP6754">
            <v>506670</v>
          </cell>
          <cell r="AQ6754">
            <v>12002861</v>
          </cell>
          <cell r="AR6754">
            <v>12</v>
          </cell>
          <cell r="AS6754">
            <v>42503</v>
          </cell>
          <cell r="AT6754" t="str">
            <v>IDU-1810-2013 Terminado Diagnostico IDU Arterial  -</v>
          </cell>
          <cell r="AU6754">
            <v>0</v>
          </cell>
          <cell r="AV6754" t="str">
            <v>sc</v>
          </cell>
        </row>
        <row r="6755">
          <cell r="AP6755">
            <v>506673</v>
          </cell>
          <cell r="AQ6755">
            <v>12002848</v>
          </cell>
          <cell r="AR6755">
            <v>12</v>
          </cell>
          <cell r="AS6755">
            <v>42503</v>
          </cell>
          <cell r="AT6755" t="str">
            <v>IDU-1810-2013 Terminado Diagnostico IDU Arterial  -</v>
          </cell>
          <cell r="AU6755">
            <v>0</v>
          </cell>
          <cell r="AV6755" t="str">
            <v>sc</v>
          </cell>
        </row>
        <row r="6756">
          <cell r="AP6756">
            <v>506675</v>
          </cell>
          <cell r="AQ6756">
            <v>12002848</v>
          </cell>
          <cell r="AR6756">
            <v>12</v>
          </cell>
          <cell r="AS6756">
            <v>42503</v>
          </cell>
          <cell r="AT6756" t="str">
            <v>IDU-1810-2013 Terminado Diagnostico IDU Arterial  -</v>
          </cell>
          <cell r="AU6756">
            <v>0</v>
          </cell>
          <cell r="AV6756" t="str">
            <v>sc</v>
          </cell>
        </row>
        <row r="6757">
          <cell r="AP6757">
            <v>506683</v>
          </cell>
          <cell r="AQ6757">
            <v>12002822</v>
          </cell>
          <cell r="AR6757">
            <v>12</v>
          </cell>
          <cell r="AS6757">
            <v>42503</v>
          </cell>
          <cell r="AT6757" t="str">
            <v>IDU-1810-2013 Terminado Diagnostico IDU Arterial  -</v>
          </cell>
          <cell r="AU6757">
            <v>0</v>
          </cell>
          <cell r="AV6757" t="str">
            <v>sc</v>
          </cell>
        </row>
        <row r="6758">
          <cell r="AP6758">
            <v>506685</v>
          </cell>
          <cell r="AQ6758">
            <v>12002822</v>
          </cell>
          <cell r="AR6758">
            <v>12</v>
          </cell>
          <cell r="AS6758">
            <v>42503</v>
          </cell>
          <cell r="AT6758" t="str">
            <v>IDU-1810-2013 Terminado Diagnostico IDU Arterial  -</v>
          </cell>
          <cell r="AU6758">
            <v>0</v>
          </cell>
          <cell r="AV6758" t="str">
            <v>sc</v>
          </cell>
        </row>
        <row r="6759">
          <cell r="AP6759">
            <v>506688</v>
          </cell>
          <cell r="AQ6759">
            <v>12002820</v>
          </cell>
          <cell r="AR6759">
            <v>12</v>
          </cell>
          <cell r="AS6759">
            <v>42503</v>
          </cell>
          <cell r="AT6759" t="str">
            <v>IDU-1810-2013 Terminado Diagnostico IDU Arterial  -</v>
          </cell>
          <cell r="AU6759">
            <v>0</v>
          </cell>
          <cell r="AV6759" t="str">
            <v>sc</v>
          </cell>
        </row>
        <row r="6760">
          <cell r="AP6760">
            <v>506690</v>
          </cell>
          <cell r="AQ6760">
            <v>12002820</v>
          </cell>
          <cell r="AR6760">
            <v>12</v>
          </cell>
          <cell r="AS6760">
            <v>42503</v>
          </cell>
          <cell r="AT6760" t="str">
            <v>IDU-1810-2013 Terminado Diagnostico IDU Arterial  -</v>
          </cell>
          <cell r="AU6760">
            <v>0</v>
          </cell>
          <cell r="AV6760" t="str">
            <v>sc</v>
          </cell>
        </row>
        <row r="6761">
          <cell r="AP6761">
            <v>506708</v>
          </cell>
          <cell r="AQ6761">
            <v>12002823</v>
          </cell>
          <cell r="AR6761">
            <v>12</v>
          </cell>
          <cell r="AS6761">
            <v>42503</v>
          </cell>
          <cell r="AT6761" t="str">
            <v>IDU-1810-2013 Terminado Diagnostico IDU Arterial  -</v>
          </cell>
          <cell r="AU6761">
            <v>0</v>
          </cell>
          <cell r="AV6761" t="str">
            <v>sc</v>
          </cell>
        </row>
        <row r="6762">
          <cell r="AP6762">
            <v>506710</v>
          </cell>
          <cell r="AQ6762">
            <v>12002823</v>
          </cell>
          <cell r="AR6762">
            <v>12</v>
          </cell>
          <cell r="AS6762">
            <v>42503</v>
          </cell>
          <cell r="AT6762" t="str">
            <v>IDU-1810-2013 Terminado Diagnostico IDU Arterial  -</v>
          </cell>
          <cell r="AU6762">
            <v>0</v>
          </cell>
          <cell r="AV6762" t="str">
            <v>sc</v>
          </cell>
        </row>
        <row r="6763">
          <cell r="AP6763">
            <v>506718</v>
          </cell>
          <cell r="AQ6763">
            <v>12002819</v>
          </cell>
          <cell r="AR6763">
            <v>12</v>
          </cell>
          <cell r="AS6763">
            <v>42503</v>
          </cell>
          <cell r="AT6763" t="str">
            <v>IDU-1810-2013 Terminado Diagnostico IDU Arterial  -</v>
          </cell>
          <cell r="AU6763">
            <v>0</v>
          </cell>
          <cell r="AV6763" t="str">
            <v>sc</v>
          </cell>
        </row>
        <row r="6764">
          <cell r="AP6764">
            <v>506720</v>
          </cell>
          <cell r="AQ6764">
            <v>12002819</v>
          </cell>
          <cell r="AR6764">
            <v>12</v>
          </cell>
          <cell r="AS6764">
            <v>42503</v>
          </cell>
          <cell r="AT6764" t="str">
            <v>IDU-1810-2013 Terminado Diagnostico IDU Arterial  -</v>
          </cell>
          <cell r="AU6764">
            <v>0</v>
          </cell>
          <cell r="AV6764" t="str">
            <v>sc</v>
          </cell>
        </row>
        <row r="6765">
          <cell r="AP6765">
            <v>506728</v>
          </cell>
          <cell r="AQ6765">
            <v>12002815</v>
          </cell>
          <cell r="AR6765">
            <v>12</v>
          </cell>
          <cell r="AS6765">
            <v>42503</v>
          </cell>
          <cell r="AT6765" t="str">
            <v>IDU-1810-2013 Terminado Diagnostico IDU Arterial  -</v>
          </cell>
          <cell r="AU6765">
            <v>0</v>
          </cell>
          <cell r="AV6765" t="str">
            <v>sc</v>
          </cell>
        </row>
        <row r="6766">
          <cell r="AP6766">
            <v>506730</v>
          </cell>
          <cell r="AQ6766">
            <v>12002815</v>
          </cell>
          <cell r="AR6766">
            <v>12</v>
          </cell>
          <cell r="AS6766">
            <v>42503</v>
          </cell>
          <cell r="AT6766" t="str">
            <v>IDU-1810-2013 Terminado Diagnostico IDU Arterial  -</v>
          </cell>
          <cell r="AU6766">
            <v>0</v>
          </cell>
          <cell r="AV6766" t="str">
            <v>sc</v>
          </cell>
        </row>
        <row r="6767">
          <cell r="AP6767">
            <v>506733</v>
          </cell>
          <cell r="AQ6767">
            <v>12002816</v>
          </cell>
          <cell r="AR6767">
            <v>12</v>
          </cell>
          <cell r="AS6767">
            <v>42503</v>
          </cell>
          <cell r="AT6767" t="str">
            <v>IDU-1810-2013 Terminado Diagnostico IDU Arterial  -</v>
          </cell>
          <cell r="AU6767">
            <v>0</v>
          </cell>
          <cell r="AV6767" t="str">
            <v>sc</v>
          </cell>
        </row>
        <row r="6768">
          <cell r="AP6768">
            <v>506735</v>
          </cell>
          <cell r="AQ6768">
            <v>12002816</v>
          </cell>
          <cell r="AR6768">
            <v>12</v>
          </cell>
          <cell r="AS6768">
            <v>42503</v>
          </cell>
          <cell r="AT6768" t="str">
            <v>IDU-1810-2013 Terminado Diagnostico IDU Arterial  -</v>
          </cell>
          <cell r="AU6768">
            <v>0</v>
          </cell>
          <cell r="AV6768" t="str">
            <v>sc</v>
          </cell>
        </row>
        <row r="6769">
          <cell r="AP6769">
            <v>506738</v>
          </cell>
          <cell r="AQ6769">
            <v>12002817</v>
          </cell>
          <cell r="AR6769">
            <v>12</v>
          </cell>
          <cell r="AS6769">
            <v>42503</v>
          </cell>
          <cell r="AT6769" t="str">
            <v>IDU-1810-2013 Terminado Diagnostico IDU Arterial  -</v>
          </cell>
          <cell r="AU6769">
            <v>0</v>
          </cell>
          <cell r="AV6769" t="str">
            <v>sc</v>
          </cell>
        </row>
        <row r="6770">
          <cell r="AP6770">
            <v>506740</v>
          </cell>
          <cell r="AQ6770">
            <v>12002817</v>
          </cell>
          <cell r="AR6770">
            <v>12</v>
          </cell>
          <cell r="AS6770">
            <v>42503</v>
          </cell>
          <cell r="AT6770" t="str">
            <v>IDU-1810-2013 Terminado Diagnostico IDU Arterial  -</v>
          </cell>
          <cell r="AU6770">
            <v>0</v>
          </cell>
          <cell r="AV6770" t="str">
            <v>sc</v>
          </cell>
        </row>
        <row r="6771">
          <cell r="AP6771">
            <v>506743</v>
          </cell>
          <cell r="AQ6771">
            <v>12002818</v>
          </cell>
          <cell r="AR6771">
            <v>12</v>
          </cell>
          <cell r="AS6771">
            <v>42503</v>
          </cell>
          <cell r="AT6771" t="str">
            <v>IDU-1810-2013 Terminado Diagnostico IDU Arterial  -</v>
          </cell>
          <cell r="AU6771">
            <v>0</v>
          </cell>
          <cell r="AV6771" t="str">
            <v>sc</v>
          </cell>
        </row>
        <row r="6772">
          <cell r="AP6772">
            <v>506745</v>
          </cell>
          <cell r="AQ6772">
            <v>12002818</v>
          </cell>
          <cell r="AR6772">
            <v>12</v>
          </cell>
          <cell r="AS6772">
            <v>42503</v>
          </cell>
          <cell r="AT6772" t="str">
            <v>IDU-1810-2013 Terminado Diagnostico IDU Arterial  -</v>
          </cell>
          <cell r="AU6772">
            <v>0</v>
          </cell>
          <cell r="AV6772" t="str">
            <v>sc</v>
          </cell>
        </row>
        <row r="6773">
          <cell r="AP6773">
            <v>506917</v>
          </cell>
          <cell r="AQ6773">
            <v>12002939</v>
          </cell>
          <cell r="AR6773">
            <v>12</v>
          </cell>
          <cell r="AS6773">
            <v>42503</v>
          </cell>
          <cell r="AT6773" t="str">
            <v>IDU-1810-2013 Terminado Mantenimiento Periódico IDU Arterial  --POLIZA ESTABILIDAD ACTIVA</v>
          </cell>
          <cell r="AU6773">
            <v>44165</v>
          </cell>
          <cell r="AV6773" t="str">
            <v>sc</v>
          </cell>
        </row>
        <row r="6774">
          <cell r="AP6774">
            <v>506923</v>
          </cell>
          <cell r="AQ6774">
            <v>12002849</v>
          </cell>
          <cell r="AR6774">
            <v>12</v>
          </cell>
          <cell r="AS6774">
            <v>42503</v>
          </cell>
          <cell r="AT6774" t="str">
            <v>IDU-1810-2013 Terminado Mantenimiento Periódico IDU Arterial  --POLIZA ESTABILIDAD ACTIVA</v>
          </cell>
          <cell r="AU6774">
            <v>44165</v>
          </cell>
          <cell r="AV6774" t="str">
            <v>sc</v>
          </cell>
        </row>
        <row r="6775">
          <cell r="AP6775">
            <v>506931</v>
          </cell>
          <cell r="AQ6775">
            <v>12002859</v>
          </cell>
          <cell r="AR6775">
            <v>12</v>
          </cell>
          <cell r="AS6775">
            <v>42503</v>
          </cell>
          <cell r="AT6775" t="str">
            <v>IDU-1810-2013 Terminado Diagnostico IDU Arterial  -Puente6-POLIZA ESTABILIDAD ACTIVA</v>
          </cell>
          <cell r="AU6775">
            <v>43555</v>
          </cell>
          <cell r="AV6775" t="str">
            <v>sc</v>
          </cell>
        </row>
        <row r="6776">
          <cell r="AP6776">
            <v>506933</v>
          </cell>
          <cell r="AQ6776">
            <v>12002859</v>
          </cell>
          <cell r="AR6776">
            <v>12</v>
          </cell>
          <cell r="AS6776">
            <v>42503</v>
          </cell>
          <cell r="AT6776" t="str">
            <v>IDU-1810-2013 Terminado Diagnostico IDU Arterial  -Puente6-POLIZA ESTABILIDAD ACTIVA</v>
          </cell>
          <cell r="AU6776">
            <v>43555</v>
          </cell>
          <cell r="AV6776" t="str">
            <v>sc</v>
          </cell>
        </row>
        <row r="6777">
          <cell r="AP6777">
            <v>506939</v>
          </cell>
          <cell r="AQ6777">
            <v>12002867</v>
          </cell>
          <cell r="AR6777">
            <v>12</v>
          </cell>
          <cell r="AS6777">
            <v>42503</v>
          </cell>
          <cell r="AT6777" t="str">
            <v>IDU-1810-2013 Terminado Mantenimiento Periódico IDU Arterial  --POLIZA ESTABILIDAD ACTIVA</v>
          </cell>
          <cell r="AU6777">
            <v>44165</v>
          </cell>
          <cell r="AV6777" t="str">
            <v>sc</v>
          </cell>
        </row>
        <row r="6778">
          <cell r="AP6778">
            <v>506942</v>
          </cell>
          <cell r="AQ6778">
            <v>12002866</v>
          </cell>
          <cell r="AR6778">
            <v>12</v>
          </cell>
          <cell r="AS6778">
            <v>42503</v>
          </cell>
          <cell r="AT6778" t="str">
            <v>IDU-1810-2013 Terminado Mantenimiento Periódico IDU Arterial  --POLIZA ESTABILIDAD ACTIVA</v>
          </cell>
          <cell r="AU6778">
            <v>44165</v>
          </cell>
          <cell r="AV6778" t="str">
            <v>sc</v>
          </cell>
        </row>
        <row r="6779">
          <cell r="AP6779">
            <v>506945</v>
          </cell>
          <cell r="AQ6779">
            <v>12002938</v>
          </cell>
          <cell r="AR6779">
            <v>12</v>
          </cell>
          <cell r="AS6779">
            <v>42503</v>
          </cell>
          <cell r="AT6779" t="str">
            <v>IDU-1810-2013 Terminado Mantenimiento Periódico IDU Arterial  --POLIZA ESTABILIDAD ACTIVA</v>
          </cell>
          <cell r="AU6779">
            <v>44165</v>
          </cell>
          <cell r="AV6779" t="str">
            <v>sc</v>
          </cell>
        </row>
        <row r="6780">
          <cell r="AP6780">
            <v>506948</v>
          </cell>
          <cell r="AQ6780">
            <v>12002941</v>
          </cell>
          <cell r="AR6780">
            <v>12</v>
          </cell>
          <cell r="AS6780">
            <v>42503</v>
          </cell>
          <cell r="AT6780" t="str">
            <v>IDU-1810-2013 Terminado Mantenimiento Periódico IDU Arterial  --POLIZA ESTABILIDAD ACTIVA</v>
          </cell>
          <cell r="AU6780">
            <v>44165</v>
          </cell>
          <cell r="AV6780" t="str">
            <v>sc</v>
          </cell>
        </row>
        <row r="6781">
          <cell r="AP6781">
            <v>506951</v>
          </cell>
          <cell r="AQ6781">
            <v>12002943</v>
          </cell>
          <cell r="AR6781">
            <v>12</v>
          </cell>
          <cell r="AS6781">
            <v>42503</v>
          </cell>
          <cell r="AT6781" t="str">
            <v>IDU-1810-2013 Terminado Mantenimiento Periódico IDU Arterial  --POLIZA ESTABILIDAD ACTIVA</v>
          </cell>
          <cell r="AU6781">
            <v>44165</v>
          </cell>
          <cell r="AV6781" t="str">
            <v>sc</v>
          </cell>
        </row>
        <row r="6782">
          <cell r="AP6782">
            <v>506954</v>
          </cell>
          <cell r="AQ6782">
            <v>12002947</v>
          </cell>
          <cell r="AR6782">
            <v>12</v>
          </cell>
          <cell r="AS6782">
            <v>42503</v>
          </cell>
          <cell r="AT6782" t="str">
            <v>IDU-1810-2013 Terminado Mantenimiento Periódico IDU Arterial  --POLIZA ESTABILIDAD ACTIVA</v>
          </cell>
          <cell r="AU6782">
            <v>44165</v>
          </cell>
          <cell r="AV6782" t="str">
            <v>sc</v>
          </cell>
        </row>
        <row r="6783">
          <cell r="AP6783">
            <v>506957</v>
          </cell>
          <cell r="AQ6783">
            <v>50008478</v>
          </cell>
          <cell r="AR6783">
            <v>12</v>
          </cell>
          <cell r="AS6783">
            <v>42503</v>
          </cell>
          <cell r="AT6783" t="str">
            <v>IDU-1810-2013 Terminado Diagnostico IDU Arterial  -Puente1-POLIZA ESTABILIDAD ACTIVA</v>
          </cell>
          <cell r="AU6783">
            <v>43555</v>
          </cell>
          <cell r="AV6783" t="str">
            <v>sc</v>
          </cell>
        </row>
        <row r="6784">
          <cell r="AP6784">
            <v>506959</v>
          </cell>
          <cell r="AQ6784">
            <v>50008478</v>
          </cell>
          <cell r="AR6784">
            <v>12</v>
          </cell>
          <cell r="AS6784">
            <v>42503</v>
          </cell>
          <cell r="AT6784" t="str">
            <v>IDU-1810-2013 Terminado Diagnostico IDU Arterial  -Puente1-POLIZA ESTABILIDAD ACTIVA</v>
          </cell>
          <cell r="AU6784">
            <v>43555</v>
          </cell>
          <cell r="AV6784" t="str">
            <v>sc</v>
          </cell>
        </row>
        <row r="6785">
          <cell r="AP6785">
            <v>506962</v>
          </cell>
          <cell r="AQ6785">
            <v>12002846</v>
          </cell>
          <cell r="AR6785">
            <v>12</v>
          </cell>
          <cell r="AS6785">
            <v>42503</v>
          </cell>
          <cell r="AT6785" t="str">
            <v>IDU-1810-2013 Terminado Diagnostico IDU Arterial  -</v>
          </cell>
          <cell r="AU6785">
            <v>0</v>
          </cell>
          <cell r="AV6785" t="str">
            <v>sc</v>
          </cell>
        </row>
        <row r="6786">
          <cell r="AP6786">
            <v>506965</v>
          </cell>
          <cell r="AQ6786">
            <v>12002937</v>
          </cell>
          <cell r="AR6786">
            <v>12</v>
          </cell>
          <cell r="AS6786">
            <v>42503</v>
          </cell>
          <cell r="AT6786" t="str">
            <v>IDU-1810-2013 Terminado Mantenimiento Periódico IDU Arterial  --POLIZA ESTABILIDAD ACTIVA</v>
          </cell>
          <cell r="AU6786">
            <v>44165</v>
          </cell>
          <cell r="AV6786" t="str">
            <v>sc</v>
          </cell>
        </row>
        <row r="6787">
          <cell r="AP6787">
            <v>506968</v>
          </cell>
          <cell r="AQ6787">
            <v>12002834</v>
          </cell>
          <cell r="AR6787">
            <v>12</v>
          </cell>
          <cell r="AS6787">
            <v>42503</v>
          </cell>
          <cell r="AT6787" t="str">
            <v>IDU-1810-2013 Terminado Mantenimiento Periódico IDU Arterial  --POLIZA ESTABILIDAD ACTIVA</v>
          </cell>
          <cell r="AU6787">
            <v>44165</v>
          </cell>
          <cell r="AV6787" t="str">
            <v>sc</v>
          </cell>
        </row>
        <row r="6788">
          <cell r="AP6788">
            <v>506976</v>
          </cell>
          <cell r="AQ6788">
            <v>12002845</v>
          </cell>
          <cell r="AR6788">
            <v>12</v>
          </cell>
          <cell r="AS6788">
            <v>42503</v>
          </cell>
          <cell r="AT6788" t="str">
            <v>IDU-1810-2013 Terminado Diagnostico IDU Arterial  -</v>
          </cell>
          <cell r="AU6788">
            <v>0</v>
          </cell>
          <cell r="AV6788" t="str">
            <v>sc</v>
          </cell>
        </row>
        <row r="6789">
          <cell r="AP6789">
            <v>506979</v>
          </cell>
          <cell r="AQ6789">
            <v>12002828</v>
          </cell>
          <cell r="AR6789">
            <v>12</v>
          </cell>
          <cell r="AS6789">
            <v>42503</v>
          </cell>
          <cell r="AT6789" t="str">
            <v>IDU-1810-2013 Terminado Mantenimiento Periódico IDU Arterial  --POLIZA ESTABILIDAD ACTIVA</v>
          </cell>
          <cell r="AU6789">
            <v>44165</v>
          </cell>
          <cell r="AV6789" t="str">
            <v>sc</v>
          </cell>
        </row>
        <row r="6790">
          <cell r="AP6790">
            <v>506982</v>
          </cell>
          <cell r="AQ6790">
            <v>12002830</v>
          </cell>
          <cell r="AR6790">
            <v>12</v>
          </cell>
          <cell r="AS6790">
            <v>42503</v>
          </cell>
          <cell r="AT6790" t="str">
            <v>IDU-1810-2013 Terminado Mantenimiento Periódico IDU Arterial  --POLIZA ESTABILIDAD ACTIVA</v>
          </cell>
          <cell r="AU6790">
            <v>44165</v>
          </cell>
          <cell r="AV6790" t="str">
            <v>sc</v>
          </cell>
        </row>
        <row r="6791">
          <cell r="AP6791">
            <v>506985</v>
          </cell>
          <cell r="AQ6791">
            <v>12002831</v>
          </cell>
          <cell r="AR6791">
            <v>12</v>
          </cell>
          <cell r="AS6791">
            <v>42503</v>
          </cell>
          <cell r="AT6791" t="str">
            <v>IDU-1810-2013 Terminado Mantenimiento Periódico IDU Arterial  --POLIZA ESTABILIDAD ACTIVA</v>
          </cell>
          <cell r="AU6791">
            <v>44165</v>
          </cell>
          <cell r="AV6791" t="str">
            <v>sc</v>
          </cell>
        </row>
        <row r="6792">
          <cell r="AP6792">
            <v>506988</v>
          </cell>
          <cell r="AQ6792">
            <v>12002833</v>
          </cell>
          <cell r="AR6792">
            <v>12</v>
          </cell>
          <cell r="AS6792">
            <v>42503</v>
          </cell>
          <cell r="AT6792" t="str">
            <v>IDU-1810-2013 Terminado Mantenimiento Periódico IDU Arterial  --POLIZA ESTABILIDAD ACTIVA</v>
          </cell>
          <cell r="AU6792">
            <v>44165</v>
          </cell>
          <cell r="AV6792" t="str">
            <v>sc</v>
          </cell>
        </row>
        <row r="6793">
          <cell r="AP6793">
            <v>506991</v>
          </cell>
          <cell r="AQ6793">
            <v>12002835</v>
          </cell>
          <cell r="AR6793">
            <v>12</v>
          </cell>
          <cell r="AS6793">
            <v>42503</v>
          </cell>
          <cell r="AT6793" t="str">
            <v>IDU-1810-2013 Terminado Mantenimiento Periódico IDU Arterial  --POLIZA ESTABILIDAD ACTIVA</v>
          </cell>
          <cell r="AU6793">
            <v>44165</v>
          </cell>
          <cell r="AV6793" t="str">
            <v>sc</v>
          </cell>
        </row>
        <row r="6794">
          <cell r="AP6794">
            <v>506994</v>
          </cell>
          <cell r="AQ6794">
            <v>12002838</v>
          </cell>
          <cell r="AR6794">
            <v>12</v>
          </cell>
          <cell r="AS6794">
            <v>42503</v>
          </cell>
          <cell r="AT6794" t="str">
            <v>IDU-1810-2013 Terminado Diagnostico IDU Arterial  -</v>
          </cell>
          <cell r="AU6794">
            <v>0</v>
          </cell>
          <cell r="AV6794" t="str">
            <v>sc</v>
          </cell>
        </row>
        <row r="6795">
          <cell r="AP6795">
            <v>506997</v>
          </cell>
          <cell r="AQ6795">
            <v>12002839</v>
          </cell>
          <cell r="AR6795">
            <v>12</v>
          </cell>
          <cell r="AS6795">
            <v>42503</v>
          </cell>
          <cell r="AT6795" t="str">
            <v>IDU-1810-2013 Terminado Diagnostico IDU Arterial  -</v>
          </cell>
          <cell r="AU6795">
            <v>0</v>
          </cell>
          <cell r="AV6795" t="str">
            <v>sc</v>
          </cell>
        </row>
        <row r="6796">
          <cell r="AP6796">
            <v>507000</v>
          </cell>
          <cell r="AQ6796">
            <v>12002840</v>
          </cell>
          <cell r="AR6796">
            <v>12</v>
          </cell>
          <cell r="AS6796">
            <v>42503</v>
          </cell>
          <cell r="AT6796" t="str">
            <v>IDU-1810-2013 Terminado Diagnostico IDU Arterial  -</v>
          </cell>
          <cell r="AU6796">
            <v>0</v>
          </cell>
          <cell r="AV6796" t="str">
            <v>sc</v>
          </cell>
        </row>
        <row r="6797">
          <cell r="AP6797">
            <v>507003</v>
          </cell>
          <cell r="AQ6797">
            <v>12002841</v>
          </cell>
          <cell r="AR6797">
            <v>12</v>
          </cell>
          <cell r="AS6797">
            <v>42503</v>
          </cell>
          <cell r="AT6797" t="str">
            <v>IDU-1810-2013 Terminado Diagnostico IDU Arterial  -</v>
          </cell>
          <cell r="AU6797">
            <v>0</v>
          </cell>
          <cell r="AV6797" t="str">
            <v>sc</v>
          </cell>
        </row>
        <row r="6798">
          <cell r="AP6798">
            <v>507006</v>
          </cell>
          <cell r="AQ6798">
            <v>12002842</v>
          </cell>
          <cell r="AR6798">
            <v>12</v>
          </cell>
          <cell r="AS6798">
            <v>42503</v>
          </cell>
          <cell r="AT6798" t="str">
            <v>IDU-1810-2013 Terminado Diagnostico IDU Arterial  -</v>
          </cell>
          <cell r="AU6798">
            <v>0</v>
          </cell>
          <cell r="AV6798" t="str">
            <v>sc</v>
          </cell>
        </row>
        <row r="6799">
          <cell r="AP6799">
            <v>507009</v>
          </cell>
          <cell r="AQ6799">
            <v>12002843</v>
          </cell>
          <cell r="AR6799">
            <v>12</v>
          </cell>
          <cell r="AS6799">
            <v>42503</v>
          </cell>
          <cell r="AT6799" t="str">
            <v>IDU-1810-2013 Terminado Diagnostico IDU Arterial  -</v>
          </cell>
          <cell r="AU6799">
            <v>0</v>
          </cell>
          <cell r="AV6799" t="str">
            <v>sc</v>
          </cell>
        </row>
        <row r="6800">
          <cell r="AP6800">
            <v>507012</v>
          </cell>
          <cell r="AQ6800">
            <v>12002844</v>
          </cell>
          <cell r="AR6800">
            <v>12</v>
          </cell>
          <cell r="AS6800">
            <v>42503</v>
          </cell>
          <cell r="AT6800" t="str">
            <v>IDU-1810-2013 Terminado Diagnostico IDU Arterial  -</v>
          </cell>
          <cell r="AU6800">
            <v>0</v>
          </cell>
          <cell r="AV6800" t="str">
            <v>sc</v>
          </cell>
        </row>
        <row r="6801">
          <cell r="AP6801">
            <v>507015</v>
          </cell>
          <cell r="AQ6801">
            <v>12002832</v>
          </cell>
          <cell r="AR6801">
            <v>12</v>
          </cell>
          <cell r="AS6801">
            <v>42503</v>
          </cell>
          <cell r="AT6801" t="str">
            <v>IDU-1810-2013 Terminado Mantenimiento Periódico IDU Arterial  --POLIZA ESTABILIDAD ACTIVA</v>
          </cell>
          <cell r="AU6801">
            <v>44165</v>
          </cell>
          <cell r="AV6801" t="str">
            <v>sc</v>
          </cell>
        </row>
        <row r="6802">
          <cell r="AP6802">
            <v>508288</v>
          </cell>
          <cell r="AQ6802">
            <v>12000912</v>
          </cell>
          <cell r="AR6802">
            <v>12</v>
          </cell>
          <cell r="AS6802">
            <v>42667</v>
          </cell>
          <cell r="AT6802" t="str">
            <v>SD Terminado Mantenimiento Periódico UAERMV Arterial SD -Calzada4-POLIZA ESTABILIDAD* ACTIVA</v>
          </cell>
          <cell r="AU6802">
            <v>42886</v>
          </cell>
          <cell r="AV6802" t="str">
            <v>sc</v>
          </cell>
        </row>
        <row r="6803">
          <cell r="AP6803">
            <v>508290</v>
          </cell>
          <cell r="AQ6803">
            <v>12000912</v>
          </cell>
          <cell r="AR6803">
            <v>12</v>
          </cell>
          <cell r="AS6803">
            <v>42313</v>
          </cell>
          <cell r="AT6803" t="str">
            <v>IDU-074-2009 Terminado Mantenimiento Periódico IDU Arterial  -Calzada4-POLIZA ESTABILIDAD* ACTIVA</v>
          </cell>
          <cell r="AU6803">
            <v>42886</v>
          </cell>
          <cell r="AV6803" t="str">
            <v>sc</v>
          </cell>
        </row>
        <row r="6804">
          <cell r="AP6804">
            <v>508292</v>
          </cell>
          <cell r="AQ6804">
            <v>12000912</v>
          </cell>
          <cell r="AR6804">
            <v>12</v>
          </cell>
          <cell r="AS6804">
            <v>42313</v>
          </cell>
          <cell r="AT6804" t="str">
            <v>IDU-074-2009 Terminado Acciones de Movilidad IDU Arterial  -Calzada4-POLIZA ESTABILIDAD* ACTIVA</v>
          </cell>
          <cell r="AU6804">
            <v>42886</v>
          </cell>
          <cell r="AV6804" t="str">
            <v>sc</v>
          </cell>
        </row>
        <row r="6805">
          <cell r="AP6805">
            <v>508294</v>
          </cell>
          <cell r="AQ6805">
            <v>12000912</v>
          </cell>
          <cell r="AR6805">
            <v>12</v>
          </cell>
          <cell r="AS6805">
            <v>42667</v>
          </cell>
          <cell r="AT6805" t="str">
            <v>SD Terminado Mantenimiento Periódico UAERMV Arterial SD -Calzada4-POLIZA ESTABILIDAD* ACTIVA</v>
          </cell>
          <cell r="AU6805">
            <v>42886</v>
          </cell>
          <cell r="AV6805" t="str">
            <v>sc</v>
          </cell>
        </row>
        <row r="6806">
          <cell r="AP6806">
            <v>508822</v>
          </cell>
          <cell r="AQ6806">
            <v>12002627</v>
          </cell>
          <cell r="AR6806">
            <v>12</v>
          </cell>
          <cell r="AS6806">
            <v>42278</v>
          </cell>
          <cell r="AT6806" t="str">
            <v>059-2014 Terminado Mantenimiento Periódico FDL BARRIOS UNIDOS Circuito Movilidad  -</v>
          </cell>
          <cell r="AU6806">
            <v>0</v>
          </cell>
          <cell r="AV6806" t="str">
            <v>sc</v>
          </cell>
        </row>
        <row r="6807">
          <cell r="AP6807">
            <v>508825</v>
          </cell>
          <cell r="AQ6807">
            <v>12002517</v>
          </cell>
          <cell r="AR6807">
            <v>12</v>
          </cell>
          <cell r="AS6807">
            <v>42101</v>
          </cell>
          <cell r="AT6807" t="str">
            <v>UMV-638-2013 Terminado Acciones de Movilidad UAERMV Circuito Movilidad  -</v>
          </cell>
          <cell r="AU6807">
            <v>0</v>
          </cell>
          <cell r="AV6807" t="str">
            <v>sc</v>
          </cell>
        </row>
        <row r="6808">
          <cell r="AP6808">
            <v>508831</v>
          </cell>
          <cell r="AQ6808">
            <v>12002320</v>
          </cell>
          <cell r="AR6808">
            <v>12</v>
          </cell>
          <cell r="AS6808">
            <v>42033</v>
          </cell>
          <cell r="AT6808" t="str">
            <v>073-2013 Terminado Mantenimiento Periódico FDL BARRIOS UNIDOS Circuito Movilidad  -</v>
          </cell>
          <cell r="AU6808">
            <v>0</v>
          </cell>
          <cell r="AV6808" t="str">
            <v>sc</v>
          </cell>
        </row>
        <row r="6809">
          <cell r="AP6809">
            <v>509119</v>
          </cell>
          <cell r="AQ6809">
            <v>11011615</v>
          </cell>
          <cell r="AR6809">
            <v>12</v>
          </cell>
          <cell r="AS6809">
            <v>42313</v>
          </cell>
          <cell r="AT6809" t="str">
            <v>IDU-69-2008 Terminado Mantenimiento Periódico IDU Arterial  -Calzada 4-POLIZA ESTABILIDAD ACTIVA</v>
          </cell>
          <cell r="AU6809">
            <v>180279</v>
          </cell>
          <cell r="AV6809" t="str">
            <v>sc</v>
          </cell>
        </row>
        <row r="6810">
          <cell r="AP6810">
            <v>509121</v>
          </cell>
          <cell r="AQ6810">
            <v>11011615</v>
          </cell>
          <cell r="AR6810">
            <v>12</v>
          </cell>
          <cell r="AS6810">
            <v>42313</v>
          </cell>
          <cell r="AT6810" t="str">
            <v>IDU-69-2008 Terminado Mantenimiento Rutinario IDU Arterial  -Calzada 4-POLIZA ESTABILIDAD ACTIVA</v>
          </cell>
          <cell r="AU6810">
            <v>181068</v>
          </cell>
          <cell r="AV6810" t="str">
            <v>sc</v>
          </cell>
        </row>
        <row r="6811">
          <cell r="AP6811">
            <v>509123</v>
          </cell>
          <cell r="AQ6811">
            <v>11011615</v>
          </cell>
          <cell r="AR6811">
            <v>12</v>
          </cell>
          <cell r="AS6811">
            <v>42313</v>
          </cell>
          <cell r="AT6811" t="str">
            <v>IDU-45-2011 Terminado Reconstrucción IDU Arterial  -Calzada 4-POLIZA ESTABILIDAD ACTIVA</v>
          </cell>
          <cell r="AU6811">
            <v>181070</v>
          </cell>
          <cell r="AV6811" t="str">
            <v>sc</v>
          </cell>
        </row>
        <row r="6812">
          <cell r="AP6812">
            <v>510955</v>
          </cell>
          <cell r="AQ6812">
            <v>13000309</v>
          </cell>
          <cell r="AR6812">
            <v>12</v>
          </cell>
          <cell r="AS6812">
            <v>42488</v>
          </cell>
          <cell r="AT6812" t="str">
            <v>SD Terminado Mantenimiento Periódico UAERMV Arterial  -</v>
          </cell>
          <cell r="AV6812" t="str">
            <v>sc</v>
          </cell>
        </row>
        <row r="6813">
          <cell r="AP6813">
            <v>511442</v>
          </cell>
          <cell r="AQ6813">
            <v>13000177</v>
          </cell>
          <cell r="AR6813">
            <v>12</v>
          </cell>
          <cell r="AS6813">
            <v>42313</v>
          </cell>
          <cell r="AT6813" t="str">
            <v>IDU-70-2008 Terminado Acciones de Movilidad IDU Arterial  -</v>
          </cell>
          <cell r="AV6813" t="str">
            <v>sc</v>
          </cell>
        </row>
        <row r="6814">
          <cell r="AP6814">
            <v>511447</v>
          </cell>
          <cell r="AQ6814">
            <v>13000188</v>
          </cell>
          <cell r="AR6814">
            <v>12</v>
          </cell>
          <cell r="AS6814">
            <v>42313</v>
          </cell>
          <cell r="AT6814" t="str">
            <v>IDU-70-2008 Terminado Acciones de Movilidad IDU Arterial  -</v>
          </cell>
          <cell r="AV6814" t="str">
            <v>sc</v>
          </cell>
        </row>
        <row r="6815">
          <cell r="AP6815">
            <v>511450</v>
          </cell>
          <cell r="AQ6815">
            <v>13000191</v>
          </cell>
          <cell r="AR6815">
            <v>12</v>
          </cell>
          <cell r="AS6815">
            <v>42313</v>
          </cell>
          <cell r="AT6815" t="str">
            <v>IDU-1810-2013 Terminado Mantenimiento Periódico IDU Arterial  -</v>
          </cell>
          <cell r="AV6815" t="str">
            <v>sc</v>
          </cell>
        </row>
        <row r="6816">
          <cell r="AP6816">
            <v>511452</v>
          </cell>
          <cell r="AQ6816">
            <v>13000191</v>
          </cell>
          <cell r="AR6816">
            <v>12</v>
          </cell>
          <cell r="AS6816">
            <v>42313</v>
          </cell>
          <cell r="AT6816" t="str">
            <v>IDU-70-2008 Terminado Acciones de Movilidad IDU Arterial  -</v>
          </cell>
          <cell r="AV6816" t="str">
            <v>sc</v>
          </cell>
        </row>
        <row r="6817">
          <cell r="AP6817">
            <v>511457</v>
          </cell>
          <cell r="AQ6817">
            <v>13000203</v>
          </cell>
          <cell r="AR6817">
            <v>12</v>
          </cell>
          <cell r="AS6817">
            <v>42313</v>
          </cell>
          <cell r="AT6817" t="str">
            <v>IDU-70-2008 Terminado Acciones de Movilidad IDU Arterial  -</v>
          </cell>
          <cell r="AV6817" t="str">
            <v>sc</v>
          </cell>
        </row>
        <row r="6818">
          <cell r="AP6818">
            <v>511470</v>
          </cell>
          <cell r="AQ6818">
            <v>13000227</v>
          </cell>
          <cell r="AR6818">
            <v>12</v>
          </cell>
          <cell r="AS6818">
            <v>42313</v>
          </cell>
          <cell r="AT6818" t="str">
            <v>IDU-70-2008 Terminado Acciones de Movilidad IDU Arterial  -</v>
          </cell>
          <cell r="AV6818" t="str">
            <v>sc</v>
          </cell>
        </row>
        <row r="6819">
          <cell r="AP6819">
            <v>511475</v>
          </cell>
          <cell r="AQ6819">
            <v>13000233</v>
          </cell>
          <cell r="AR6819">
            <v>12</v>
          </cell>
          <cell r="AS6819">
            <v>42313</v>
          </cell>
          <cell r="AT6819" t="str">
            <v>IDU-70-2008 Terminado Acciones de Movilidad IDU Arterial  -</v>
          </cell>
          <cell r="AV6819" t="str">
            <v>sc</v>
          </cell>
        </row>
        <row r="6820">
          <cell r="AP6820">
            <v>511492</v>
          </cell>
          <cell r="AQ6820">
            <v>13000031</v>
          </cell>
          <cell r="AR6820">
            <v>12</v>
          </cell>
          <cell r="AS6820">
            <v>42313</v>
          </cell>
          <cell r="AT6820" t="str">
            <v>IDU-70-2008 Terminado Mantenimiento Periódico IDU Arterial  -</v>
          </cell>
          <cell r="AV6820" t="str">
            <v>sc</v>
          </cell>
        </row>
        <row r="6821">
          <cell r="AP6821">
            <v>511505</v>
          </cell>
          <cell r="AQ6821">
            <v>13000245</v>
          </cell>
          <cell r="AR6821">
            <v>12</v>
          </cell>
          <cell r="AS6821">
            <v>42723</v>
          </cell>
          <cell r="AT6821" t="str">
            <v>SD Terminado Mantenimiento Periódico UAERMV Arterial SD -</v>
          </cell>
          <cell r="AV6821" t="str">
            <v>sc</v>
          </cell>
        </row>
        <row r="6822">
          <cell r="AP6822">
            <v>511581</v>
          </cell>
          <cell r="AQ6822">
            <v>12002991</v>
          </cell>
          <cell r="AR6822">
            <v>12</v>
          </cell>
          <cell r="AS6822">
            <v>42723</v>
          </cell>
          <cell r="AT6822" t="str">
            <v>SD Terminado Mantenimiento Periódico UAERMV Arterial SD -</v>
          </cell>
          <cell r="AV6822" t="str">
            <v>sc</v>
          </cell>
        </row>
        <row r="6823">
          <cell r="AP6823">
            <v>511584</v>
          </cell>
          <cell r="AQ6823">
            <v>12002992</v>
          </cell>
          <cell r="AR6823">
            <v>12</v>
          </cell>
          <cell r="AS6823">
            <v>42723</v>
          </cell>
          <cell r="AT6823" t="str">
            <v>SD Terminado Mantenimiento Periódico UAERMV Arterial SD -</v>
          </cell>
          <cell r="AV6823" t="str">
            <v>sc</v>
          </cell>
        </row>
        <row r="6824">
          <cell r="AP6824">
            <v>511589</v>
          </cell>
          <cell r="AQ6824">
            <v>12002993</v>
          </cell>
          <cell r="AR6824">
            <v>12</v>
          </cell>
          <cell r="AS6824">
            <v>42760</v>
          </cell>
          <cell r="AT6824" t="str">
            <v>SD Terminado Parcheo UAERMV Arterial SD Reporte Ejecución diciembre de 2016-</v>
          </cell>
          <cell r="AV6824" t="str">
            <v>sc</v>
          </cell>
        </row>
        <row r="6825">
          <cell r="AP6825">
            <v>511596</v>
          </cell>
          <cell r="AQ6825">
            <v>13000023</v>
          </cell>
          <cell r="AR6825">
            <v>12</v>
          </cell>
          <cell r="AS6825">
            <v>42313</v>
          </cell>
          <cell r="AT6825" t="str">
            <v>IDU-70-2008 Terminado Mantenimiento Periódico IDU Arterial  -</v>
          </cell>
          <cell r="AV6825" t="str">
            <v>sc</v>
          </cell>
        </row>
        <row r="6826">
          <cell r="AP6826">
            <v>512530</v>
          </cell>
          <cell r="AQ6826">
            <v>12002274</v>
          </cell>
          <cell r="AR6826">
            <v>12</v>
          </cell>
          <cell r="AS6826">
            <v>42313</v>
          </cell>
          <cell r="AT6826" t="str">
            <v>IDU-2053-2015 Terminado Mantenimiento Periódico IDU Circuito Movilidad  -</v>
          </cell>
          <cell r="AV6826" t="str">
            <v>sc</v>
          </cell>
        </row>
        <row r="6827">
          <cell r="AP6827">
            <v>512541</v>
          </cell>
          <cell r="AQ6827">
            <v>12002453</v>
          </cell>
          <cell r="AR6827">
            <v>12</v>
          </cell>
          <cell r="AS6827">
            <v>42313</v>
          </cell>
          <cell r="AT6827" t="str">
            <v>IDU-2053-2015 Terminado Mantenimiento Periódico IDU Circuito Movilidad  -</v>
          </cell>
          <cell r="AV6827" t="str">
            <v>sc</v>
          </cell>
        </row>
        <row r="6828">
          <cell r="AP6828">
            <v>512547</v>
          </cell>
          <cell r="AQ6828">
            <v>12002334</v>
          </cell>
          <cell r="AR6828">
            <v>12</v>
          </cell>
          <cell r="AS6828">
            <v>42313</v>
          </cell>
          <cell r="AT6828" t="str">
            <v>IDU-2053-2015 Terminado Mantenimiento Periódico IDU Circuito Movilidad  -</v>
          </cell>
          <cell r="AV6828" t="str">
            <v>sc</v>
          </cell>
        </row>
        <row r="6829">
          <cell r="AP6829">
            <v>512550</v>
          </cell>
          <cell r="AQ6829">
            <v>12002308</v>
          </cell>
          <cell r="AR6829">
            <v>12</v>
          </cell>
          <cell r="AS6829">
            <v>42313</v>
          </cell>
          <cell r="AT6829" t="str">
            <v>IDU-2053-2015 Terminado Mantenimiento Periódico IDU Circuito Movilidad  -</v>
          </cell>
          <cell r="AV6829" t="str">
            <v>sc</v>
          </cell>
        </row>
        <row r="6830">
          <cell r="AP6830">
            <v>512553</v>
          </cell>
          <cell r="AQ6830">
            <v>12002354</v>
          </cell>
          <cell r="AR6830">
            <v>12</v>
          </cell>
          <cell r="AS6830">
            <v>42313</v>
          </cell>
          <cell r="AT6830" t="str">
            <v>IDU-2053-2015 Terminado Mantenimiento Periódico IDU Circuito Movilidad  -</v>
          </cell>
          <cell r="AV6830" t="str">
            <v>sc</v>
          </cell>
        </row>
        <row r="6831">
          <cell r="AP6831">
            <v>512556</v>
          </cell>
          <cell r="AQ6831">
            <v>12002402</v>
          </cell>
          <cell r="AR6831">
            <v>12</v>
          </cell>
          <cell r="AS6831">
            <v>42313</v>
          </cell>
          <cell r="AT6831" t="str">
            <v>IDU-2053-2015 Terminado Mantenimiento Periódico IDU Circuito Movilidad  -</v>
          </cell>
          <cell r="AV6831" t="str">
            <v>sc</v>
          </cell>
        </row>
        <row r="6832">
          <cell r="AP6832">
            <v>512583</v>
          </cell>
          <cell r="AQ6832">
            <v>12002377</v>
          </cell>
          <cell r="AR6832">
            <v>12</v>
          </cell>
          <cell r="AS6832">
            <v>42313</v>
          </cell>
          <cell r="AT6832" t="str">
            <v>IDU-2053-2015 Terminado Mantenimiento Periódico IDU Circuito Movilidad  -</v>
          </cell>
          <cell r="AV6832" t="str">
            <v>sc</v>
          </cell>
        </row>
        <row r="6833">
          <cell r="AP6833">
            <v>513472</v>
          </cell>
          <cell r="AQ6833">
            <v>12002140</v>
          </cell>
          <cell r="AR6833">
            <v>12</v>
          </cell>
          <cell r="AS6833">
            <v>42412</v>
          </cell>
          <cell r="AT6833" t="str">
            <v>IDU-1806-2015 Contratado Mantenimiento Periódico IDU Arterial BRIGADA DE REACCIÓN VIAL -</v>
          </cell>
          <cell r="AV6833" t="str">
            <v>sc</v>
          </cell>
        </row>
        <row r="6834">
          <cell r="AP6834">
            <v>513474</v>
          </cell>
          <cell r="AQ6834">
            <v>12002140</v>
          </cell>
          <cell r="AR6834">
            <v>12</v>
          </cell>
          <cell r="AS6834">
            <v>42412</v>
          </cell>
          <cell r="AT6834" t="str">
            <v>IDU-1806-2015 Contratado Mantenimiento Periódico IDU Arterial BRIGADA DE REACCIÓN VIAL -</v>
          </cell>
          <cell r="AV6834" t="str">
            <v>sc</v>
          </cell>
        </row>
        <row r="6835">
          <cell r="AP6835">
            <v>513477</v>
          </cell>
          <cell r="AQ6835">
            <v>12002292</v>
          </cell>
          <cell r="AR6835">
            <v>12</v>
          </cell>
          <cell r="AS6835">
            <v>42412</v>
          </cell>
          <cell r="AT6835" t="str">
            <v>IDU-1806-2015 Contratado Mantenimiento Periódico IDU Arterial BRIGADA DE REACCIÓN VIAL -</v>
          </cell>
          <cell r="AV6835" t="str">
            <v>sc</v>
          </cell>
        </row>
        <row r="6836">
          <cell r="AP6836">
            <v>513479</v>
          </cell>
          <cell r="AQ6836">
            <v>12002292</v>
          </cell>
          <cell r="AR6836">
            <v>12</v>
          </cell>
          <cell r="AS6836">
            <v>42412</v>
          </cell>
          <cell r="AT6836" t="str">
            <v>IDU-1806-2015 Contratado Mantenimiento Periódico IDU Arterial BRIGADA DE REACCIÓN VIAL -</v>
          </cell>
          <cell r="AV6836" t="str">
            <v>sc</v>
          </cell>
        </row>
        <row r="6837">
          <cell r="AP6837">
            <v>513482</v>
          </cell>
          <cell r="AQ6837">
            <v>12002262</v>
          </cell>
          <cell r="AR6837">
            <v>12</v>
          </cell>
          <cell r="AS6837">
            <v>42412</v>
          </cell>
          <cell r="AT6837" t="str">
            <v>IDU-1806-2015 Contratado Mantenimiento Periódico IDU Arterial BRIGADA DE REACCIÓN VIAL -</v>
          </cell>
          <cell r="AV6837" t="str">
            <v>sc</v>
          </cell>
        </row>
        <row r="6838">
          <cell r="AP6838">
            <v>513484</v>
          </cell>
          <cell r="AQ6838">
            <v>12002262</v>
          </cell>
          <cell r="AR6838">
            <v>12</v>
          </cell>
          <cell r="AS6838">
            <v>42412</v>
          </cell>
          <cell r="AT6838" t="str">
            <v>IDU-1806-2015 Contratado Mantenimiento Periódico IDU Arterial BRIGADA DE REACCIÓN VIAL -</v>
          </cell>
          <cell r="AV6838" t="str">
            <v>sc</v>
          </cell>
        </row>
        <row r="6839">
          <cell r="AP6839">
            <v>513487</v>
          </cell>
          <cell r="AQ6839">
            <v>12002238</v>
          </cell>
          <cell r="AR6839">
            <v>12</v>
          </cell>
          <cell r="AS6839">
            <v>42412</v>
          </cell>
          <cell r="AT6839" t="str">
            <v>IDU-1806-2015 Contratado Mantenimiento Periódico IDU Arterial BRIGADA DE REACCIÓN VIAL -</v>
          </cell>
          <cell r="AV6839" t="str">
            <v>sc</v>
          </cell>
        </row>
        <row r="6840">
          <cell r="AP6840">
            <v>513489</v>
          </cell>
          <cell r="AQ6840">
            <v>12002238</v>
          </cell>
          <cell r="AR6840">
            <v>12</v>
          </cell>
          <cell r="AS6840">
            <v>42412</v>
          </cell>
          <cell r="AT6840" t="str">
            <v>IDU-1806-2015 Contratado Mantenimiento Periódico IDU Arterial BRIGADA DE REACCIÓN VIAL -</v>
          </cell>
          <cell r="AV6840" t="str">
            <v>sc</v>
          </cell>
        </row>
        <row r="6841">
          <cell r="AP6841">
            <v>513492</v>
          </cell>
          <cell r="AQ6841">
            <v>12002207</v>
          </cell>
          <cell r="AR6841">
            <v>12</v>
          </cell>
          <cell r="AS6841">
            <v>42412</v>
          </cell>
          <cell r="AT6841" t="str">
            <v>IDU-1806-2015 Contratado Mantenimiento Periódico IDU Arterial BRIGADA DE REACCIÓN VIAL -</v>
          </cell>
          <cell r="AV6841" t="str">
            <v>sc</v>
          </cell>
        </row>
        <row r="6842">
          <cell r="AP6842">
            <v>513494</v>
          </cell>
          <cell r="AQ6842">
            <v>12002207</v>
          </cell>
          <cell r="AR6842">
            <v>12</v>
          </cell>
          <cell r="AS6842">
            <v>42412</v>
          </cell>
          <cell r="AT6842" t="str">
            <v>IDU-1806-2015 Contratado Mantenimiento Periódico IDU Arterial BRIGADA DE REACCIÓN VIAL -</v>
          </cell>
          <cell r="AV6842" t="str">
            <v>sc</v>
          </cell>
        </row>
        <row r="6843">
          <cell r="AP6843">
            <v>513497</v>
          </cell>
          <cell r="AQ6843">
            <v>12002181</v>
          </cell>
          <cell r="AR6843">
            <v>12</v>
          </cell>
          <cell r="AS6843">
            <v>42412</v>
          </cell>
          <cell r="AT6843" t="str">
            <v>IDU-1806-2015 Contratado Mantenimiento Periódico IDU Arterial BRIGADA DE REACCIÓN VIAL -</v>
          </cell>
          <cell r="AV6843" t="str">
            <v>sc</v>
          </cell>
        </row>
        <row r="6844">
          <cell r="AP6844">
            <v>513499</v>
          </cell>
          <cell r="AQ6844">
            <v>12002181</v>
          </cell>
          <cell r="AR6844">
            <v>12</v>
          </cell>
          <cell r="AS6844">
            <v>42412</v>
          </cell>
          <cell r="AT6844" t="str">
            <v>IDU-1806-2015 Contratado Mantenimiento Periódico IDU Arterial BRIGADA DE REACCIÓN VIAL -</v>
          </cell>
          <cell r="AV6844" t="str">
            <v>sc</v>
          </cell>
        </row>
        <row r="6845">
          <cell r="AP6845">
            <v>513502</v>
          </cell>
          <cell r="AQ6845">
            <v>12002157</v>
          </cell>
          <cell r="AR6845">
            <v>12</v>
          </cell>
          <cell r="AS6845">
            <v>42412</v>
          </cell>
          <cell r="AT6845" t="str">
            <v>IDU-1806-2015 Contratado Mantenimiento Periódico IDU Arterial BRIGADA DE REACCIÓN VIAL -</v>
          </cell>
          <cell r="AV6845" t="str">
            <v>sc</v>
          </cell>
        </row>
        <row r="6846">
          <cell r="AP6846">
            <v>513504</v>
          </cell>
          <cell r="AQ6846">
            <v>12002157</v>
          </cell>
          <cell r="AR6846">
            <v>12</v>
          </cell>
          <cell r="AS6846">
            <v>42412</v>
          </cell>
          <cell r="AT6846" t="str">
            <v>IDU-1806-2015 Contratado Mantenimiento Periódico IDU Arterial BRIGADA DE REACCIÓN VIAL -</v>
          </cell>
          <cell r="AV6846" t="str">
            <v>sc</v>
          </cell>
        </row>
        <row r="6847">
          <cell r="AP6847">
            <v>513537</v>
          </cell>
          <cell r="AQ6847">
            <v>12002123</v>
          </cell>
          <cell r="AR6847">
            <v>12</v>
          </cell>
          <cell r="AS6847">
            <v>42412</v>
          </cell>
          <cell r="AT6847" t="str">
            <v>IDU-1806-2015 Contratado Mantenimiento Periódico IDU Arterial BRIGADA DE REACCIÓN VIAL -</v>
          </cell>
          <cell r="AV6847" t="str">
            <v>sc</v>
          </cell>
        </row>
        <row r="6848">
          <cell r="AP6848">
            <v>513539</v>
          </cell>
          <cell r="AQ6848">
            <v>12002123</v>
          </cell>
          <cell r="AR6848">
            <v>12</v>
          </cell>
          <cell r="AS6848">
            <v>42412</v>
          </cell>
          <cell r="AT6848" t="str">
            <v>IDU-1806-2015 Contratado Mantenimiento Periódico IDU Arterial BRIGADA DE REACCIÓN VIAL -</v>
          </cell>
          <cell r="AV6848" t="str">
            <v>sc</v>
          </cell>
        </row>
        <row r="6849">
          <cell r="AP6849">
            <v>514026</v>
          </cell>
          <cell r="AQ6849">
            <v>12001623</v>
          </cell>
          <cell r="AR6849">
            <v>12</v>
          </cell>
          <cell r="AS6849">
            <v>42412</v>
          </cell>
          <cell r="AT6849" t="str">
            <v>IDU-1806-2015 Contratado Mantenimiento Periódico IDU Arterial BRIGADA DE REACCIÓN VIAL -</v>
          </cell>
          <cell r="AV6849" t="str">
            <v>sc</v>
          </cell>
        </row>
        <row r="6850">
          <cell r="AP6850">
            <v>514041</v>
          </cell>
          <cell r="AQ6850">
            <v>12001503</v>
          </cell>
          <cell r="AR6850">
            <v>12</v>
          </cell>
          <cell r="AS6850">
            <v>41519</v>
          </cell>
          <cell r="AT6850" t="str">
            <v>SD Terminado Mantenimiento Periódico UAERMV Arterial  -</v>
          </cell>
          <cell r="AV6850" t="str">
            <v>sc</v>
          </cell>
        </row>
        <row r="6851">
          <cell r="AP6851">
            <v>514043</v>
          </cell>
          <cell r="AQ6851">
            <v>12001503</v>
          </cell>
          <cell r="AR6851">
            <v>12</v>
          </cell>
          <cell r="AS6851">
            <v>41519</v>
          </cell>
          <cell r="AT6851" t="str">
            <v>SD Terminado Mantenimiento Periódico UAERMV Arterial  -</v>
          </cell>
          <cell r="AV6851" t="str">
            <v>sc</v>
          </cell>
        </row>
        <row r="6852">
          <cell r="AP6852">
            <v>514182</v>
          </cell>
          <cell r="AQ6852">
            <v>12001543</v>
          </cell>
          <cell r="AR6852">
            <v>12</v>
          </cell>
          <cell r="AS6852">
            <v>42488</v>
          </cell>
          <cell r="AT6852" t="str">
            <v>SD Terminado Parcheo UAERMV Arterial  --POLIZA ESTABILIDAD ACTIVA</v>
          </cell>
          <cell r="AV6852" t="str">
            <v>sc</v>
          </cell>
        </row>
        <row r="6853">
          <cell r="AP6853">
            <v>514184</v>
          </cell>
          <cell r="AQ6853">
            <v>12001543</v>
          </cell>
          <cell r="AR6853">
            <v>12</v>
          </cell>
          <cell r="AS6853">
            <v>42488</v>
          </cell>
          <cell r="AT6853" t="str">
            <v>SD Terminado Parcheo UAERMV Arterial  --POLIZA ESTABILIDAD ACTIVA</v>
          </cell>
          <cell r="AV6853" t="str">
            <v>sc</v>
          </cell>
        </row>
        <row r="6854">
          <cell r="AP6854">
            <v>514186</v>
          </cell>
          <cell r="AQ6854">
            <v>12001543</v>
          </cell>
          <cell r="AR6854">
            <v>12</v>
          </cell>
          <cell r="AS6854">
            <v>42488</v>
          </cell>
          <cell r="AT6854" t="str">
            <v>SD Terminado Parcheo UAERMV Arterial  --POLIZA ESTABILIDAD ACTIVA</v>
          </cell>
          <cell r="AV6854" t="str">
            <v>sc</v>
          </cell>
        </row>
        <row r="6855">
          <cell r="AP6855">
            <v>514188</v>
          </cell>
          <cell r="AQ6855">
            <v>12001543</v>
          </cell>
          <cell r="AR6855">
            <v>12</v>
          </cell>
          <cell r="AS6855">
            <v>42488</v>
          </cell>
          <cell r="AT6855" t="str">
            <v>SD Terminado Parcheo UAERMV Arterial  --POLIZA ESTABILIDAD ACTIVA</v>
          </cell>
          <cell r="AV6855" t="str">
            <v>sc</v>
          </cell>
        </row>
        <row r="6856">
          <cell r="AP6856">
            <v>514285</v>
          </cell>
          <cell r="AQ6856">
            <v>12001863</v>
          </cell>
          <cell r="AR6856">
            <v>12</v>
          </cell>
          <cell r="AS6856">
            <v>42412</v>
          </cell>
          <cell r="AT6856" t="str">
            <v>IDU-1806-2015 Contratado Mantenimiento Periódico IDU Arterial BRIGADA DE REACCIÓN VIAL -</v>
          </cell>
          <cell r="AV6856" t="str">
            <v>sc</v>
          </cell>
        </row>
        <row r="6857">
          <cell r="AP6857">
            <v>514287</v>
          </cell>
          <cell r="AQ6857">
            <v>12001863</v>
          </cell>
          <cell r="AR6857">
            <v>12</v>
          </cell>
          <cell r="AS6857">
            <v>42412</v>
          </cell>
          <cell r="AT6857" t="str">
            <v>IDU-1806-2015 Contratado Mantenimiento Periódico IDU Arterial BRIGADA DE REACCIÓN VIAL -</v>
          </cell>
          <cell r="AV6857" t="str">
            <v>sc</v>
          </cell>
        </row>
        <row r="6858">
          <cell r="AP6858">
            <v>514290</v>
          </cell>
          <cell r="AQ6858">
            <v>12002099</v>
          </cell>
          <cell r="AR6858">
            <v>12</v>
          </cell>
          <cell r="AS6858">
            <v>42412</v>
          </cell>
          <cell r="AT6858" t="str">
            <v>IDU-1806-2015 Contratado Mantenimiento Periódico IDU Arterial BRIGADA DE REACCIÓN VIAL -</v>
          </cell>
          <cell r="AV6858" t="str">
            <v>sc</v>
          </cell>
        </row>
        <row r="6859">
          <cell r="AP6859">
            <v>514292</v>
          </cell>
          <cell r="AQ6859">
            <v>12002099</v>
          </cell>
          <cell r="AR6859">
            <v>12</v>
          </cell>
          <cell r="AS6859">
            <v>42412</v>
          </cell>
          <cell r="AT6859" t="str">
            <v>IDU-1806-2015 Contratado Mantenimiento Periódico IDU Arterial BRIGADA DE REACCIÓN VIAL -</v>
          </cell>
          <cell r="AV6859" t="str">
            <v>sc</v>
          </cell>
        </row>
        <row r="6860">
          <cell r="AP6860">
            <v>514295</v>
          </cell>
          <cell r="AQ6860">
            <v>12002074</v>
          </cell>
          <cell r="AR6860">
            <v>12</v>
          </cell>
          <cell r="AS6860">
            <v>42412</v>
          </cell>
          <cell r="AT6860" t="str">
            <v>IDU-1806-2015 Contratado Mantenimiento Periódico IDU Arterial BRIGADA DE REACCIÓN VIAL -</v>
          </cell>
          <cell r="AV6860" t="str">
            <v>sc</v>
          </cell>
        </row>
        <row r="6861">
          <cell r="AP6861">
            <v>514297</v>
          </cell>
          <cell r="AQ6861">
            <v>12002074</v>
          </cell>
          <cell r="AR6861">
            <v>12</v>
          </cell>
          <cell r="AS6861">
            <v>42412</v>
          </cell>
          <cell r="AT6861" t="str">
            <v>IDU-1806-2015 Contratado Mantenimiento Periódico IDU Arterial BRIGADA DE REACCIÓN VIAL -</v>
          </cell>
          <cell r="AV6861" t="str">
            <v>sc</v>
          </cell>
        </row>
        <row r="6862">
          <cell r="AP6862">
            <v>514300</v>
          </cell>
          <cell r="AQ6862">
            <v>12002052</v>
          </cell>
          <cell r="AR6862">
            <v>12</v>
          </cell>
          <cell r="AS6862">
            <v>42412</v>
          </cell>
          <cell r="AT6862" t="str">
            <v>IDU-1806-2015 Contratado Mantenimiento Periódico IDU Arterial BRIGADA DE REACCIÓN VIAL -</v>
          </cell>
          <cell r="AV6862" t="str">
            <v>sc</v>
          </cell>
        </row>
        <row r="6863">
          <cell r="AP6863">
            <v>514302</v>
          </cell>
          <cell r="AQ6863">
            <v>12002052</v>
          </cell>
          <cell r="AR6863">
            <v>12</v>
          </cell>
          <cell r="AS6863">
            <v>42412</v>
          </cell>
          <cell r="AT6863" t="str">
            <v>IDU-1806-2015 Contratado Mantenimiento Periódico IDU Arterial BRIGADA DE REACCIÓN VIAL -</v>
          </cell>
          <cell r="AV6863" t="str">
            <v>sc</v>
          </cell>
        </row>
        <row r="6864">
          <cell r="AP6864">
            <v>514305</v>
          </cell>
          <cell r="AQ6864">
            <v>12002031</v>
          </cell>
          <cell r="AR6864">
            <v>12</v>
          </cell>
          <cell r="AS6864">
            <v>42412</v>
          </cell>
          <cell r="AT6864" t="str">
            <v>IDU-1806-2015 Contratado Mantenimiento Periódico IDU Arterial BRIGADA DE REACCIÓN VIAL -</v>
          </cell>
          <cell r="AV6864" t="str">
            <v>sc</v>
          </cell>
        </row>
        <row r="6865">
          <cell r="AP6865">
            <v>514307</v>
          </cell>
          <cell r="AQ6865">
            <v>12002031</v>
          </cell>
          <cell r="AR6865">
            <v>12</v>
          </cell>
          <cell r="AS6865">
            <v>42412</v>
          </cell>
          <cell r="AT6865" t="str">
            <v>IDU-1806-2015 Contratado Mantenimiento Periódico IDU Arterial BRIGADA DE REACCIÓN VIAL -</v>
          </cell>
          <cell r="AV6865" t="str">
            <v>sc</v>
          </cell>
        </row>
        <row r="6866">
          <cell r="AP6866">
            <v>514310</v>
          </cell>
          <cell r="AQ6866">
            <v>12002008</v>
          </cell>
          <cell r="AR6866">
            <v>12</v>
          </cell>
          <cell r="AS6866">
            <v>42412</v>
          </cell>
          <cell r="AT6866" t="str">
            <v>IDU-1806-2015 Contratado Mantenimiento Periódico IDU Arterial BRIGADA DE REACCIÓN VIAL -</v>
          </cell>
          <cell r="AV6866" t="str">
            <v>sc</v>
          </cell>
        </row>
        <row r="6867">
          <cell r="AP6867">
            <v>514312</v>
          </cell>
          <cell r="AQ6867">
            <v>12002008</v>
          </cell>
          <cell r="AR6867">
            <v>12</v>
          </cell>
          <cell r="AS6867">
            <v>42412</v>
          </cell>
          <cell r="AT6867" t="str">
            <v>IDU-1806-2015 Contratado Mantenimiento Periódico IDU Arterial BRIGADA DE REACCIÓN VIAL -</v>
          </cell>
          <cell r="AV6867" t="str">
            <v>sc</v>
          </cell>
        </row>
        <row r="6868">
          <cell r="AP6868">
            <v>514315</v>
          </cell>
          <cell r="AQ6868">
            <v>12001985</v>
          </cell>
          <cell r="AR6868">
            <v>12</v>
          </cell>
          <cell r="AS6868">
            <v>42412</v>
          </cell>
          <cell r="AT6868" t="str">
            <v>IDU-1806-2015 Contratado Mantenimiento Periódico IDU Arterial BRIGADA DE REACCIÓN VIAL -</v>
          </cell>
          <cell r="AV6868" t="str">
            <v>sc</v>
          </cell>
        </row>
        <row r="6869">
          <cell r="AP6869">
            <v>514317</v>
          </cell>
          <cell r="AQ6869">
            <v>12001985</v>
          </cell>
          <cell r="AR6869">
            <v>12</v>
          </cell>
          <cell r="AS6869">
            <v>42412</v>
          </cell>
          <cell r="AT6869" t="str">
            <v>IDU-1806-2015 Contratado Mantenimiento Periódico IDU Arterial BRIGADA DE REACCIÓN VIAL -</v>
          </cell>
          <cell r="AV6869" t="str">
            <v>sc</v>
          </cell>
        </row>
        <row r="6870">
          <cell r="AP6870">
            <v>514320</v>
          </cell>
          <cell r="AQ6870">
            <v>12001955</v>
          </cell>
          <cell r="AR6870">
            <v>12</v>
          </cell>
          <cell r="AS6870">
            <v>42412</v>
          </cell>
          <cell r="AT6870" t="str">
            <v>IDU-1806-2015 Contratado Mantenimiento Periódico IDU Arterial BRIGADA DE REACCIÓN VIAL -</v>
          </cell>
          <cell r="AV6870" t="str">
            <v>sc</v>
          </cell>
        </row>
        <row r="6871">
          <cell r="AP6871">
            <v>514322</v>
          </cell>
          <cell r="AQ6871">
            <v>12001955</v>
          </cell>
          <cell r="AR6871">
            <v>12</v>
          </cell>
          <cell r="AS6871">
            <v>42412</v>
          </cell>
          <cell r="AT6871" t="str">
            <v>IDU-1806-2015 Contratado Mantenimiento Periódico IDU Arterial BRIGADA DE REACCIÓN VIAL -</v>
          </cell>
          <cell r="AV6871" t="str">
            <v>sc</v>
          </cell>
        </row>
        <row r="6872">
          <cell r="AP6872">
            <v>514325</v>
          </cell>
          <cell r="AQ6872">
            <v>12001894</v>
          </cell>
          <cell r="AR6872">
            <v>12</v>
          </cell>
          <cell r="AS6872">
            <v>42412</v>
          </cell>
          <cell r="AT6872" t="str">
            <v>IDU-1806-2015 Contratado Mantenimiento Periódico IDU Arterial BRIGADA DE REACCIÓN VIAL -</v>
          </cell>
          <cell r="AV6872" t="str">
            <v>sc</v>
          </cell>
        </row>
        <row r="6873">
          <cell r="AP6873">
            <v>514327</v>
          </cell>
          <cell r="AQ6873">
            <v>12001894</v>
          </cell>
          <cell r="AR6873">
            <v>12</v>
          </cell>
          <cell r="AS6873">
            <v>42412</v>
          </cell>
          <cell r="AT6873" t="str">
            <v>IDU-1806-2015 Contratado Mantenimiento Periódico IDU Arterial BRIGADA DE REACCIÓN VIAL -</v>
          </cell>
          <cell r="AV6873" t="str">
            <v>sc</v>
          </cell>
        </row>
        <row r="6874">
          <cell r="AP6874">
            <v>514330</v>
          </cell>
          <cell r="AQ6874">
            <v>12001823</v>
          </cell>
          <cell r="AR6874">
            <v>12</v>
          </cell>
          <cell r="AS6874">
            <v>42412</v>
          </cell>
          <cell r="AT6874" t="str">
            <v>IDU-1806-2015 Contratado Mantenimiento Periódico IDU Arterial BRIGADA DE REACCIÓN VIAL -</v>
          </cell>
          <cell r="AV6874" t="str">
            <v>sc</v>
          </cell>
        </row>
        <row r="6875">
          <cell r="AP6875">
            <v>514332</v>
          </cell>
          <cell r="AQ6875">
            <v>12001823</v>
          </cell>
          <cell r="AR6875">
            <v>12</v>
          </cell>
          <cell r="AS6875">
            <v>42412</v>
          </cell>
          <cell r="AT6875" t="str">
            <v>IDU-1806-2015 Contratado Mantenimiento Periódico IDU Arterial BRIGADA DE REACCIÓN VIAL -</v>
          </cell>
          <cell r="AV6875" t="str">
            <v>sc</v>
          </cell>
        </row>
        <row r="6876">
          <cell r="AP6876">
            <v>514335</v>
          </cell>
          <cell r="AQ6876">
            <v>12001785</v>
          </cell>
          <cell r="AR6876">
            <v>12</v>
          </cell>
          <cell r="AS6876">
            <v>42412</v>
          </cell>
          <cell r="AT6876" t="str">
            <v>IDU-1806-2015 Contratado Mantenimiento Periódico IDU Arterial BRIGADA DE REACCIÓN VIAL -</v>
          </cell>
          <cell r="AV6876" t="str">
            <v>sc</v>
          </cell>
        </row>
        <row r="6877">
          <cell r="AP6877">
            <v>514337</v>
          </cell>
          <cell r="AQ6877">
            <v>12001785</v>
          </cell>
          <cell r="AR6877">
            <v>12</v>
          </cell>
          <cell r="AS6877">
            <v>42412</v>
          </cell>
          <cell r="AT6877" t="str">
            <v>IDU-1806-2015 Contratado Mantenimiento Periódico IDU Arterial BRIGADA DE REACCIÓN VIAL -</v>
          </cell>
          <cell r="AV6877" t="str">
            <v>sc</v>
          </cell>
        </row>
        <row r="6878">
          <cell r="AP6878">
            <v>514359</v>
          </cell>
          <cell r="AQ6878">
            <v>12001924</v>
          </cell>
          <cell r="AR6878">
            <v>12</v>
          </cell>
          <cell r="AS6878">
            <v>42412</v>
          </cell>
          <cell r="AT6878" t="str">
            <v>IDU-1806-2015 Contratado Mantenimiento Periódico IDU Arterial BRIGADA DE REACCIÓN VIAL -</v>
          </cell>
          <cell r="AV6878" t="str">
            <v>sc</v>
          </cell>
        </row>
        <row r="6879">
          <cell r="AP6879">
            <v>514361</v>
          </cell>
          <cell r="AQ6879">
            <v>12001924</v>
          </cell>
          <cell r="AR6879">
            <v>12</v>
          </cell>
          <cell r="AS6879">
            <v>42412</v>
          </cell>
          <cell r="AT6879" t="str">
            <v>IDU-1806-2015 Contratado Mantenimiento Periódico IDU Arterial BRIGADA DE REACCIÓN VIAL -</v>
          </cell>
          <cell r="AV6879" t="str">
            <v>sc</v>
          </cell>
        </row>
        <row r="6880">
          <cell r="AP6880">
            <v>514364</v>
          </cell>
          <cell r="AQ6880">
            <v>12001208</v>
          </cell>
          <cell r="AR6880">
            <v>12</v>
          </cell>
          <cell r="AS6880">
            <v>42667</v>
          </cell>
          <cell r="AT6880" t="str">
            <v>SD Terminado Mantenimiento Periódico UAERMV Arterial SD --POLIZA ESTABILIDAD ACTIVA</v>
          </cell>
          <cell r="AV6880" t="str">
            <v>sc</v>
          </cell>
        </row>
        <row r="6881">
          <cell r="AP6881">
            <v>514366</v>
          </cell>
          <cell r="AQ6881">
            <v>12001208</v>
          </cell>
          <cell r="AR6881">
            <v>12</v>
          </cell>
          <cell r="AS6881">
            <v>42488</v>
          </cell>
          <cell r="AT6881" t="str">
            <v>SD Terminado Parcheo UAERMV Arterial  --POLIZA ESTABILIDAD ACTIVA</v>
          </cell>
          <cell r="AV6881" t="str">
            <v>sc</v>
          </cell>
        </row>
        <row r="6882">
          <cell r="AP6882">
            <v>514368</v>
          </cell>
          <cell r="AQ6882">
            <v>12001208</v>
          </cell>
          <cell r="AR6882">
            <v>12</v>
          </cell>
          <cell r="AS6882">
            <v>42488</v>
          </cell>
          <cell r="AT6882" t="str">
            <v>SD Terminado Parcheo UAERMV Arterial  --POLIZA ESTABILIDAD ACTIVA</v>
          </cell>
          <cell r="AV6882" t="str">
            <v>sc</v>
          </cell>
        </row>
        <row r="6883">
          <cell r="AP6883">
            <v>514370</v>
          </cell>
          <cell r="AQ6883">
            <v>12001208</v>
          </cell>
          <cell r="AR6883">
            <v>12</v>
          </cell>
          <cell r="AS6883">
            <v>42488</v>
          </cell>
          <cell r="AT6883" t="str">
            <v>SD Terminado Parcheo UAERMV Arterial  --POLIZA ESTABILIDAD ACTIVA</v>
          </cell>
          <cell r="AV6883" t="str">
            <v>sc</v>
          </cell>
        </row>
        <row r="6884">
          <cell r="AP6884">
            <v>514397</v>
          </cell>
          <cell r="AQ6884">
            <v>12001303</v>
          </cell>
          <cell r="AR6884">
            <v>12</v>
          </cell>
          <cell r="AS6884">
            <v>42667</v>
          </cell>
          <cell r="AT6884" t="str">
            <v>SD Terminado Mantenimiento Periódico UAERMV Arterial SD --POLIZA ESTABILIDAD ACTIVA</v>
          </cell>
          <cell r="AV6884" t="str">
            <v>sc</v>
          </cell>
        </row>
        <row r="6885">
          <cell r="AP6885">
            <v>514399</v>
          </cell>
          <cell r="AQ6885">
            <v>12001303</v>
          </cell>
          <cell r="AR6885">
            <v>12</v>
          </cell>
          <cell r="AS6885">
            <v>42313</v>
          </cell>
          <cell r="AT6885" t="str">
            <v>IDU-074-2009 Terminado Mantenimiento Rutinario IDU Arterial  --POLIZA ESTABILIDAD ACTIVA</v>
          </cell>
          <cell r="AV6885" t="str">
            <v>sc</v>
          </cell>
        </row>
        <row r="6886">
          <cell r="AP6886">
            <v>514403</v>
          </cell>
          <cell r="AQ6886">
            <v>12001303</v>
          </cell>
          <cell r="AR6886">
            <v>12</v>
          </cell>
          <cell r="AS6886">
            <v>42313</v>
          </cell>
          <cell r="AT6886" t="str">
            <v>IDU-074-2009 Terminado Mantenimiento Rutinario IDU Arterial  --POLIZA ESTABILIDAD ACTIVA</v>
          </cell>
          <cell r="AV6886" t="str">
            <v>sc</v>
          </cell>
        </row>
        <row r="6887">
          <cell r="AP6887">
            <v>514408</v>
          </cell>
          <cell r="AQ6887">
            <v>12001259</v>
          </cell>
          <cell r="AR6887">
            <v>12</v>
          </cell>
          <cell r="AS6887">
            <v>42488</v>
          </cell>
          <cell r="AT6887" t="str">
            <v>SD Terminado Parcheo UAERMV Arterial  --POLIZA ESTABILIDAD ACTIVA</v>
          </cell>
          <cell r="AV6887" t="str">
            <v>sc</v>
          </cell>
        </row>
        <row r="6888">
          <cell r="AP6888">
            <v>514410</v>
          </cell>
          <cell r="AQ6888">
            <v>12001259</v>
          </cell>
          <cell r="AR6888">
            <v>12</v>
          </cell>
          <cell r="AS6888">
            <v>42488</v>
          </cell>
          <cell r="AT6888" t="str">
            <v>SD Terminado Parcheo UAERMV Arterial  --POLIZA ESTABILIDAD ACTIVA</v>
          </cell>
          <cell r="AV6888" t="str">
            <v>sc</v>
          </cell>
        </row>
        <row r="6889">
          <cell r="AP6889">
            <v>514412</v>
          </cell>
          <cell r="AQ6889">
            <v>12001259</v>
          </cell>
          <cell r="AR6889">
            <v>12</v>
          </cell>
          <cell r="AS6889">
            <v>42488</v>
          </cell>
          <cell r="AT6889" t="str">
            <v>SD Terminado Parcheo UAERMV Arterial  --POLIZA ESTABILIDAD ACTIVA</v>
          </cell>
          <cell r="AV6889" t="str">
            <v>sc</v>
          </cell>
        </row>
        <row r="6890">
          <cell r="AP6890">
            <v>514414</v>
          </cell>
          <cell r="AQ6890">
            <v>12001259</v>
          </cell>
          <cell r="AR6890">
            <v>12</v>
          </cell>
          <cell r="AS6890">
            <v>42667</v>
          </cell>
          <cell r="AT6890" t="str">
            <v>SD Terminado Mantenimiento Periódico UAERMV Arterial SD --POLIZA ESTABILIDAD ACTIVA</v>
          </cell>
          <cell r="AV6890" t="str">
            <v>sc</v>
          </cell>
        </row>
        <row r="6891">
          <cell r="AP6891">
            <v>514854</v>
          </cell>
          <cell r="AQ6891">
            <v>12000909</v>
          </cell>
          <cell r="AR6891">
            <v>12</v>
          </cell>
          <cell r="AS6891">
            <v>41149</v>
          </cell>
          <cell r="AT6891" t="str">
            <v>SD Terminado Mantenimiento Periódico UAERMV Arterial  -</v>
          </cell>
          <cell r="AV6891" t="str">
            <v>sc</v>
          </cell>
        </row>
        <row r="6892">
          <cell r="AP6892">
            <v>514856</v>
          </cell>
          <cell r="AQ6892">
            <v>12000909</v>
          </cell>
          <cell r="AR6892">
            <v>12</v>
          </cell>
          <cell r="AS6892">
            <v>41149</v>
          </cell>
          <cell r="AT6892" t="str">
            <v>SD Terminado Mantenimiento Periódico UAERMV Arterial  -</v>
          </cell>
          <cell r="AV6892" t="str">
            <v>sc</v>
          </cell>
        </row>
        <row r="6893">
          <cell r="AP6893">
            <v>523202</v>
          </cell>
          <cell r="AQ6893">
            <v>50008508</v>
          </cell>
          <cell r="AR6893">
            <v>12</v>
          </cell>
          <cell r="AS6893">
            <v>42313</v>
          </cell>
          <cell r="AT6893" t="str">
            <v>IDU-74-2008 Terminado Acciones de Movilidad IDU Arterial  -Puente-POLIZA ESTABILIDAD ACTIVA</v>
          </cell>
          <cell r="AV6893" t="str">
            <v>sc</v>
          </cell>
        </row>
        <row r="6894">
          <cell r="AP6894">
            <v>523211</v>
          </cell>
          <cell r="AQ6894">
            <v>12000217</v>
          </cell>
          <cell r="AR6894">
            <v>12</v>
          </cell>
          <cell r="AS6894">
            <v>42313</v>
          </cell>
          <cell r="AT6894" t="str">
            <v>IDU-74-2008 Terminado Mantenimiento Periódico IDU Arterial  -</v>
          </cell>
          <cell r="AV6894" t="str">
            <v>sc</v>
          </cell>
        </row>
        <row r="6895">
          <cell r="AP6895">
            <v>523216</v>
          </cell>
          <cell r="AQ6895">
            <v>12000266</v>
          </cell>
          <cell r="AR6895">
            <v>12</v>
          </cell>
          <cell r="AS6895">
            <v>42412</v>
          </cell>
          <cell r="AT6895" t="str">
            <v>IDU-1806-2015 Contratado Mantenimiento Periódico IDU Arterial BRIGADA DE REACCIÓN VIAL -Puente-POLIZA ESTABILIDAD ACTIVA</v>
          </cell>
          <cell r="AV6895" t="str">
            <v>sc</v>
          </cell>
        </row>
        <row r="6896">
          <cell r="AP6896">
            <v>523220</v>
          </cell>
          <cell r="AQ6896">
            <v>12000266</v>
          </cell>
          <cell r="AR6896">
            <v>12</v>
          </cell>
          <cell r="AS6896">
            <v>42412</v>
          </cell>
          <cell r="AT6896" t="str">
            <v>IDU-1806-2015 Contratado Mantenimiento Periódico IDU Arterial BRIGADA DE REACCIÓN VIAL -Puente-POLIZA ESTABILIDAD ACTIVA</v>
          </cell>
          <cell r="AV6896" t="str">
            <v>sc</v>
          </cell>
        </row>
        <row r="6897">
          <cell r="AP6897">
            <v>523223</v>
          </cell>
          <cell r="AQ6897">
            <v>12000308</v>
          </cell>
          <cell r="AR6897">
            <v>12</v>
          </cell>
          <cell r="AS6897">
            <v>42412</v>
          </cell>
          <cell r="AT6897" t="str">
            <v>IDU-1806-2015 Contratado Mantenimiento Periódico IDU Arterial BRIGADA DE REACCIÓN VIAL -Calzada2-8-POLIZA ESTABILIDAD ACTIVA</v>
          </cell>
          <cell r="AV6897" t="str">
            <v>sc</v>
          </cell>
        </row>
        <row r="6898">
          <cell r="AP6898">
            <v>523227</v>
          </cell>
          <cell r="AQ6898">
            <v>12000308</v>
          </cell>
          <cell r="AR6898">
            <v>12</v>
          </cell>
          <cell r="AS6898">
            <v>42412</v>
          </cell>
          <cell r="AT6898" t="str">
            <v>IDU-1806-2015 Contratado Mantenimiento Periódico IDU Arterial BRIGADA DE REACCIÓN VIAL -Calzada2-8-POLIZA ESTABILIDAD ACTIVA</v>
          </cell>
          <cell r="AV6898" t="str">
            <v>sc</v>
          </cell>
        </row>
        <row r="6899">
          <cell r="AP6899">
            <v>523232</v>
          </cell>
          <cell r="AQ6899">
            <v>12000371</v>
          </cell>
          <cell r="AR6899">
            <v>12</v>
          </cell>
          <cell r="AS6899">
            <v>42412</v>
          </cell>
          <cell r="AT6899" t="str">
            <v>IDU-1806-2015 Contratado Mantenimiento Periódico IDU Arterial BRIGADA DE REACCIÓN VIAL -Calzada2-8-POLIZA ESTABILIDAD ACTIVA</v>
          </cell>
          <cell r="AV6899" t="str">
            <v>sc</v>
          </cell>
        </row>
        <row r="6900">
          <cell r="AP6900">
            <v>523234</v>
          </cell>
          <cell r="AQ6900">
            <v>12000371</v>
          </cell>
          <cell r="AR6900">
            <v>12</v>
          </cell>
          <cell r="AS6900">
            <v>42412</v>
          </cell>
          <cell r="AT6900" t="str">
            <v>IDU-1806-2015 Contratado Mantenimiento Periódico IDU Arterial BRIGADA DE REACCIÓN VIAL -Calzada2-8-POLIZA ESTABILIDAD ACTIVA</v>
          </cell>
          <cell r="AV6900" t="str">
            <v>sc</v>
          </cell>
        </row>
        <row r="6901">
          <cell r="AP6901">
            <v>523236</v>
          </cell>
          <cell r="AQ6901">
            <v>12000371</v>
          </cell>
          <cell r="AR6901">
            <v>12</v>
          </cell>
          <cell r="AS6901">
            <v>42412</v>
          </cell>
          <cell r="AT6901" t="str">
            <v>IDU-1806-2015 Contratado Mantenimiento Periódico IDU Arterial BRIGADA DE REACCIÓN VIAL -Calzada2-8-POLIZA ESTABILIDAD ACTIVA</v>
          </cell>
          <cell r="AV6901" t="str">
            <v>sc</v>
          </cell>
        </row>
        <row r="6902">
          <cell r="AP6902">
            <v>523238</v>
          </cell>
          <cell r="AQ6902">
            <v>12000371</v>
          </cell>
          <cell r="AR6902">
            <v>12</v>
          </cell>
          <cell r="AS6902">
            <v>42412</v>
          </cell>
          <cell r="AT6902" t="str">
            <v>IDU-1806-2015 Contratado Mantenimiento Periódico IDU Arterial BRIGADA DE REACCIÓN VIAL -Calzada2-8-POLIZA ESTABILIDAD ACTIVA</v>
          </cell>
          <cell r="AV6902" t="str">
            <v>sc</v>
          </cell>
        </row>
        <row r="6903">
          <cell r="AP6903">
            <v>523241</v>
          </cell>
          <cell r="AQ6903">
            <v>12000405</v>
          </cell>
          <cell r="AR6903">
            <v>12</v>
          </cell>
          <cell r="AS6903">
            <v>42412</v>
          </cell>
          <cell r="AT6903" t="str">
            <v>IDU-1806-2015 Contratado Mantenimiento Periódico IDU Arterial BRIGADA DE REACCIÓN VIAL -Calzada2-8-POLIZA ESTABILIDAD ACTIVA</v>
          </cell>
          <cell r="AV6903" t="str">
            <v>sc</v>
          </cell>
        </row>
        <row r="6904">
          <cell r="AP6904">
            <v>523243</v>
          </cell>
          <cell r="AQ6904">
            <v>12000405</v>
          </cell>
          <cell r="AR6904">
            <v>12</v>
          </cell>
          <cell r="AS6904">
            <v>42412</v>
          </cell>
          <cell r="AT6904" t="str">
            <v>IDU-1806-2015 Contratado Mantenimiento Periódico IDU Arterial BRIGADA DE REACCIÓN VIAL -Calzada2-8-POLIZA ESTABILIDAD ACTIVA</v>
          </cell>
          <cell r="AV6904" t="str">
            <v>sc</v>
          </cell>
        </row>
        <row r="6905">
          <cell r="AP6905">
            <v>523245</v>
          </cell>
          <cell r="AQ6905">
            <v>12000405</v>
          </cell>
          <cell r="AR6905">
            <v>12</v>
          </cell>
          <cell r="AS6905">
            <v>42412</v>
          </cell>
          <cell r="AT6905" t="str">
            <v>IDU-1806-2015 Contratado Mantenimiento Periódico IDU Arterial BRIGADA DE REACCIÓN VIAL -Calzada2-8-POLIZA ESTABILIDAD ACTIVA</v>
          </cell>
          <cell r="AV6905" t="str">
            <v>sc</v>
          </cell>
        </row>
        <row r="6906">
          <cell r="AP6906">
            <v>523247</v>
          </cell>
          <cell r="AQ6906">
            <v>12000405</v>
          </cell>
          <cell r="AR6906">
            <v>12</v>
          </cell>
          <cell r="AS6906">
            <v>42412</v>
          </cell>
          <cell r="AT6906" t="str">
            <v>IDU-1806-2015 Contratado Mantenimiento Periódico IDU Arterial BRIGADA DE REACCIÓN VIAL -Calzada2-8-POLIZA ESTABILIDAD ACTIVA</v>
          </cell>
          <cell r="AV6906" t="str">
            <v>sc</v>
          </cell>
        </row>
        <row r="6907">
          <cell r="AP6907">
            <v>523250</v>
          </cell>
          <cell r="AQ6907">
            <v>12000453</v>
          </cell>
          <cell r="AR6907">
            <v>12</v>
          </cell>
          <cell r="AS6907">
            <v>42412</v>
          </cell>
          <cell r="AT6907" t="str">
            <v>IDU-1806-2015 Contratado Mantenimiento Periódico IDU Arterial BRIGADA DE REACCIÓN VIAL -Calzada2-8-POLIZA ESTABILIDAD ACTIVA</v>
          </cell>
          <cell r="AV6907" t="str">
            <v>sc</v>
          </cell>
        </row>
        <row r="6908">
          <cell r="AP6908">
            <v>523252</v>
          </cell>
          <cell r="AQ6908">
            <v>12000453</v>
          </cell>
          <cell r="AR6908">
            <v>12</v>
          </cell>
          <cell r="AS6908">
            <v>42412</v>
          </cell>
          <cell r="AT6908" t="str">
            <v>IDU-1806-2015 Contratado Mantenimiento Periódico IDU Arterial BRIGADA DE REACCIÓN VIAL -Calzada2-8-POLIZA ESTABILIDAD ACTIVA</v>
          </cell>
          <cell r="AV6908" t="str">
            <v>sc</v>
          </cell>
        </row>
        <row r="6909">
          <cell r="AP6909">
            <v>523254</v>
          </cell>
          <cell r="AQ6909">
            <v>12000453</v>
          </cell>
          <cell r="AR6909">
            <v>12</v>
          </cell>
          <cell r="AS6909">
            <v>42412</v>
          </cell>
          <cell r="AT6909" t="str">
            <v>IDU-1806-2015 Contratado Mantenimiento Periódico IDU Arterial BRIGADA DE REACCIÓN VIAL -Calzada2-8-POLIZA ESTABILIDAD ACTIVA</v>
          </cell>
          <cell r="AV6909" t="str">
            <v>sc</v>
          </cell>
        </row>
        <row r="6910">
          <cell r="AP6910">
            <v>523256</v>
          </cell>
          <cell r="AQ6910">
            <v>12000453</v>
          </cell>
          <cell r="AR6910">
            <v>12</v>
          </cell>
          <cell r="AS6910">
            <v>42412</v>
          </cell>
          <cell r="AT6910" t="str">
            <v>IDU-1806-2015 Contratado Mantenimiento Periódico IDU Arterial BRIGADA DE REACCIÓN VIAL -Calzada2-8-POLIZA ESTABILIDAD ACTIVA</v>
          </cell>
          <cell r="AV6910" t="str">
            <v>sc</v>
          </cell>
        </row>
        <row r="6911">
          <cell r="AP6911">
            <v>523259</v>
          </cell>
          <cell r="AQ6911">
            <v>12000478</v>
          </cell>
          <cell r="AR6911">
            <v>12</v>
          </cell>
          <cell r="AS6911">
            <v>42412</v>
          </cell>
          <cell r="AT6911" t="str">
            <v>IDU-1806-2015 Contratado Mantenimiento Periódico IDU Arterial BRIGADA DE REACCIÓN VIAL -Calzada2-8-POLIZA ESTABILIDAD ACTIVA</v>
          </cell>
          <cell r="AV6911" t="str">
            <v>sc</v>
          </cell>
        </row>
        <row r="6912">
          <cell r="AP6912">
            <v>523261</v>
          </cell>
          <cell r="AQ6912">
            <v>12000478</v>
          </cell>
          <cell r="AR6912">
            <v>12</v>
          </cell>
          <cell r="AS6912">
            <v>42412</v>
          </cell>
          <cell r="AT6912" t="str">
            <v>IDU-1806-2015 Contratado Mantenimiento Periódico IDU Arterial BRIGADA DE REACCIÓN VIAL -Calzada2-8-POLIZA ESTABILIDAD ACTIVA</v>
          </cell>
          <cell r="AV6912" t="str">
            <v>sc</v>
          </cell>
        </row>
        <row r="6913">
          <cell r="AP6913">
            <v>523263</v>
          </cell>
          <cell r="AQ6913">
            <v>12000478</v>
          </cell>
          <cell r="AR6913">
            <v>12</v>
          </cell>
          <cell r="AS6913">
            <v>42412</v>
          </cell>
          <cell r="AT6913" t="str">
            <v>IDU-1806-2015 Contratado Mantenimiento Periódico IDU Arterial BRIGADA DE REACCIÓN VIAL -Calzada2-8-POLIZA ESTABILIDAD ACTIVA</v>
          </cell>
          <cell r="AV6913" t="str">
            <v>sc</v>
          </cell>
        </row>
        <row r="6914">
          <cell r="AP6914">
            <v>523265</v>
          </cell>
          <cell r="AQ6914">
            <v>12000478</v>
          </cell>
          <cell r="AR6914">
            <v>12</v>
          </cell>
          <cell r="AS6914">
            <v>42412</v>
          </cell>
          <cell r="AT6914" t="str">
            <v>IDU-1806-2015 Contratado Mantenimiento Periódico IDU Arterial BRIGADA DE REACCIÓN VIAL -Calzada2-8-POLIZA ESTABILIDAD ACTIVA</v>
          </cell>
          <cell r="AV6914" t="str">
            <v>sc</v>
          </cell>
        </row>
        <row r="6915">
          <cell r="AP6915">
            <v>523268</v>
          </cell>
          <cell r="AQ6915">
            <v>12000483</v>
          </cell>
          <cell r="AR6915">
            <v>12</v>
          </cell>
          <cell r="AS6915">
            <v>42412</v>
          </cell>
          <cell r="AT6915" t="str">
            <v>IDU-1806-2015 Contratado Mantenimiento Periódico IDU Arterial BRIGADA DE REACCIÓN VIAL -Calzada2-4-8-POLIZA ESTABILIDAD ACTIVA</v>
          </cell>
          <cell r="AV6915" t="str">
            <v>sc</v>
          </cell>
        </row>
        <row r="6916">
          <cell r="AP6916">
            <v>523270</v>
          </cell>
          <cell r="AQ6916">
            <v>12000483</v>
          </cell>
          <cell r="AR6916">
            <v>12</v>
          </cell>
          <cell r="AS6916">
            <v>42412</v>
          </cell>
          <cell r="AT6916" t="str">
            <v>IDU-1806-2015 Contratado Mantenimiento Periódico IDU Arterial BRIGADA DE REACCIÓN VIAL -Calzada2-4-8-POLIZA ESTABILIDAD ACTIVA</v>
          </cell>
          <cell r="AV6916" t="str">
            <v>sc</v>
          </cell>
        </row>
        <row r="6917">
          <cell r="AP6917">
            <v>523272</v>
          </cell>
          <cell r="AQ6917">
            <v>12000483</v>
          </cell>
          <cell r="AR6917">
            <v>12</v>
          </cell>
          <cell r="AS6917">
            <v>42412</v>
          </cell>
          <cell r="AT6917" t="str">
            <v>IDU-1806-2015 Contratado Mantenimiento Periódico IDU Arterial BRIGADA DE REACCIÓN VIAL -Calzada2-4-8-POLIZA ESTABILIDAD ACTIVA</v>
          </cell>
          <cell r="AV6917" t="str">
            <v>sc</v>
          </cell>
        </row>
        <row r="6918">
          <cell r="AP6918">
            <v>523274</v>
          </cell>
          <cell r="AQ6918">
            <v>12000483</v>
          </cell>
          <cell r="AR6918">
            <v>12</v>
          </cell>
          <cell r="AS6918">
            <v>42412</v>
          </cell>
          <cell r="AT6918" t="str">
            <v>IDU-1806-2015 Contratado Mantenimiento Periódico IDU Arterial BRIGADA DE REACCIÓN VIAL -Calzada2-4-8-POLIZA ESTABILIDAD ACTIVA</v>
          </cell>
          <cell r="AV6918" t="str">
            <v>sc</v>
          </cell>
        </row>
        <row r="6919">
          <cell r="AP6919">
            <v>523277</v>
          </cell>
          <cell r="AQ6919">
            <v>12000553</v>
          </cell>
          <cell r="AR6919">
            <v>12</v>
          </cell>
          <cell r="AS6919">
            <v>42412</v>
          </cell>
          <cell r="AT6919" t="str">
            <v>IDU-1806-2015 Contratado Mantenimiento Periódico IDU Arterial BRIGADA DE REACCIÓN VIAL -Calzada2-6-8-POLIZA ESTABILIDAD ACTIVA</v>
          </cell>
          <cell r="AV6919" t="str">
            <v>sc</v>
          </cell>
        </row>
        <row r="6920">
          <cell r="AP6920">
            <v>523279</v>
          </cell>
          <cell r="AQ6920">
            <v>12000553</v>
          </cell>
          <cell r="AR6920">
            <v>12</v>
          </cell>
          <cell r="AS6920">
            <v>42412</v>
          </cell>
          <cell r="AT6920" t="str">
            <v>IDU-1806-2015 Contratado Mantenimiento Periódico IDU Arterial BRIGADA DE REACCIÓN VIAL -Calzada2-6-8-POLIZA ESTABILIDAD ACTIVA</v>
          </cell>
          <cell r="AV6920" t="str">
            <v>sc</v>
          </cell>
        </row>
        <row r="6921">
          <cell r="AP6921">
            <v>523281</v>
          </cell>
          <cell r="AQ6921">
            <v>12000553</v>
          </cell>
          <cell r="AR6921">
            <v>12</v>
          </cell>
          <cell r="AS6921">
            <v>42412</v>
          </cell>
          <cell r="AT6921" t="str">
            <v>IDU-1806-2015 Contratado Mantenimiento Periódico IDU Arterial BRIGADA DE REACCIÓN VIAL -Calzada2-6-8-POLIZA ESTABILIDAD ACTIVA</v>
          </cell>
          <cell r="AV6921" t="str">
            <v>sc</v>
          </cell>
        </row>
        <row r="6922">
          <cell r="AP6922">
            <v>523283</v>
          </cell>
          <cell r="AQ6922">
            <v>12000553</v>
          </cell>
          <cell r="AR6922">
            <v>12</v>
          </cell>
          <cell r="AS6922">
            <v>42412</v>
          </cell>
          <cell r="AT6922" t="str">
            <v>IDU-1806-2015 Contratado Mantenimiento Periódico IDU Arterial BRIGADA DE REACCIÓN VIAL -Calzada2-6-8-POLIZA ESTABILIDAD ACTIVA</v>
          </cell>
          <cell r="AV6922" t="str">
            <v>sc</v>
          </cell>
        </row>
        <row r="6923">
          <cell r="AP6923">
            <v>523286</v>
          </cell>
          <cell r="AQ6923">
            <v>12000580</v>
          </cell>
          <cell r="AR6923">
            <v>12</v>
          </cell>
          <cell r="AS6923">
            <v>42412</v>
          </cell>
          <cell r="AT6923" t="str">
            <v>IDU-1806-2015 Contratado Mantenimiento Periódico IDU Arterial BRIGADA DE REACCIÓN VIAL -</v>
          </cell>
          <cell r="AV6923" t="str">
            <v>sc</v>
          </cell>
        </row>
        <row r="6924">
          <cell r="AP6924">
            <v>523288</v>
          </cell>
          <cell r="AQ6924">
            <v>12000580</v>
          </cell>
          <cell r="AR6924">
            <v>12</v>
          </cell>
          <cell r="AS6924">
            <v>42412</v>
          </cell>
          <cell r="AT6924" t="str">
            <v>IDU-1806-2015 Contratado Mantenimiento Periódico IDU Arterial BRIGADA DE REACCIÓN VIAL -</v>
          </cell>
          <cell r="AV6924" t="str">
            <v>sc</v>
          </cell>
        </row>
        <row r="6925">
          <cell r="AP6925">
            <v>523290</v>
          </cell>
          <cell r="AQ6925">
            <v>12000580</v>
          </cell>
          <cell r="AR6925">
            <v>12</v>
          </cell>
          <cell r="AS6925">
            <v>42412</v>
          </cell>
          <cell r="AT6925" t="str">
            <v>IDU-1806-2015 Contratado Mantenimiento Periódico IDU Arterial BRIGADA DE REACCIÓN VIAL -</v>
          </cell>
          <cell r="AV6925" t="str">
            <v>sc</v>
          </cell>
        </row>
        <row r="6926">
          <cell r="AP6926">
            <v>523292</v>
          </cell>
          <cell r="AQ6926">
            <v>12000580</v>
          </cell>
          <cell r="AR6926">
            <v>12</v>
          </cell>
          <cell r="AS6926">
            <v>42412</v>
          </cell>
          <cell r="AT6926" t="str">
            <v>IDU-1806-2015 Contratado Mantenimiento Periódico IDU Arterial BRIGADA DE REACCIÓN VIAL -</v>
          </cell>
          <cell r="AV6926" t="str">
            <v>sc</v>
          </cell>
        </row>
        <row r="6927">
          <cell r="AP6927">
            <v>523304</v>
          </cell>
          <cell r="AQ6927">
            <v>12000657</v>
          </cell>
          <cell r="AR6927">
            <v>12</v>
          </cell>
          <cell r="AS6927">
            <v>42412</v>
          </cell>
          <cell r="AT6927" t="str">
            <v>IDU-1806-2015 Contratado Mantenimiento Periódico IDU Arterial BRIGADA DE REACCIÓN VIAL -</v>
          </cell>
          <cell r="AV6927" t="str">
            <v>sc</v>
          </cell>
        </row>
        <row r="6928">
          <cell r="AP6928">
            <v>523306</v>
          </cell>
          <cell r="AQ6928">
            <v>12000657</v>
          </cell>
          <cell r="AR6928">
            <v>12</v>
          </cell>
          <cell r="AS6928">
            <v>42412</v>
          </cell>
          <cell r="AT6928" t="str">
            <v>IDU-1806-2015 Contratado Mantenimiento Periódico IDU Arterial BRIGADA DE REACCIÓN VIAL -</v>
          </cell>
          <cell r="AV6928" t="str">
            <v>sc</v>
          </cell>
        </row>
        <row r="6929">
          <cell r="AP6929">
            <v>523308</v>
          </cell>
          <cell r="AQ6929">
            <v>12000657</v>
          </cell>
          <cell r="AR6929">
            <v>12</v>
          </cell>
          <cell r="AS6929">
            <v>42412</v>
          </cell>
          <cell r="AT6929" t="str">
            <v>IDU-1806-2015 Contratado Mantenimiento Periódico IDU Arterial BRIGADA DE REACCIÓN VIAL -</v>
          </cell>
          <cell r="AV6929" t="str">
            <v>sc</v>
          </cell>
        </row>
        <row r="6930">
          <cell r="AP6930">
            <v>523310</v>
          </cell>
          <cell r="AQ6930">
            <v>12000657</v>
          </cell>
          <cell r="AR6930">
            <v>12</v>
          </cell>
          <cell r="AS6930">
            <v>42412</v>
          </cell>
          <cell r="AT6930" t="str">
            <v>IDU-1806-2015 Contratado Mantenimiento Periódico IDU Arterial BRIGADA DE REACCIÓN VIAL -</v>
          </cell>
          <cell r="AV6930" t="str">
            <v>sc</v>
          </cell>
        </row>
        <row r="6931">
          <cell r="AP6931">
            <v>523313</v>
          </cell>
          <cell r="AQ6931">
            <v>12000827</v>
          </cell>
          <cell r="AR6931">
            <v>12</v>
          </cell>
          <cell r="AS6931">
            <v>42412</v>
          </cell>
          <cell r="AT6931" t="str">
            <v>IDU-1806-2015 Contratado Mantenimiento Periódico IDU Arterial BRIGADA DE REACCIÓN VIAL -</v>
          </cell>
          <cell r="AV6931" t="str">
            <v>sc</v>
          </cell>
        </row>
        <row r="6932">
          <cell r="AP6932">
            <v>523315</v>
          </cell>
          <cell r="AQ6932">
            <v>12000827</v>
          </cell>
          <cell r="AR6932">
            <v>12</v>
          </cell>
          <cell r="AS6932">
            <v>42412</v>
          </cell>
          <cell r="AT6932" t="str">
            <v>IDU-1806-2015 Contratado Mantenimiento Periódico IDU Arterial BRIGADA DE REACCIÓN VIAL -</v>
          </cell>
          <cell r="AV6932" t="str">
            <v>sc</v>
          </cell>
        </row>
        <row r="6933">
          <cell r="AP6933">
            <v>523317</v>
          </cell>
          <cell r="AQ6933">
            <v>12000827</v>
          </cell>
          <cell r="AR6933">
            <v>12</v>
          </cell>
          <cell r="AS6933">
            <v>42412</v>
          </cell>
          <cell r="AT6933" t="str">
            <v>IDU-1806-2015 Contratado Mantenimiento Periódico IDU Arterial BRIGADA DE REACCIÓN VIAL -</v>
          </cell>
          <cell r="AV6933" t="str">
            <v>sc</v>
          </cell>
        </row>
        <row r="6934">
          <cell r="AP6934">
            <v>523319</v>
          </cell>
          <cell r="AQ6934">
            <v>12000827</v>
          </cell>
          <cell r="AR6934">
            <v>12</v>
          </cell>
          <cell r="AS6934">
            <v>42412</v>
          </cell>
          <cell r="AT6934" t="str">
            <v>IDU-1806-2015 Contratado Mantenimiento Periódico IDU Arterial BRIGADA DE REACCIÓN VIAL -</v>
          </cell>
          <cell r="AV6934" t="str">
            <v>sc</v>
          </cell>
        </row>
        <row r="6935">
          <cell r="AP6935">
            <v>523322</v>
          </cell>
          <cell r="AQ6935">
            <v>12000960</v>
          </cell>
          <cell r="AR6935">
            <v>12</v>
          </cell>
          <cell r="AS6935">
            <v>42412</v>
          </cell>
          <cell r="AT6935" t="str">
            <v>IDU-1806-2015 Contratado Mantenimiento Periódico IDU Arterial BRIGADA DE REACCIÓN VIAL -</v>
          </cell>
          <cell r="AV6935" t="str">
            <v>sc</v>
          </cell>
        </row>
        <row r="6936">
          <cell r="AP6936">
            <v>523324</v>
          </cell>
          <cell r="AQ6936">
            <v>12000960</v>
          </cell>
          <cell r="AR6936">
            <v>12</v>
          </cell>
          <cell r="AS6936">
            <v>42412</v>
          </cell>
          <cell r="AT6936" t="str">
            <v>IDU-1806-2015 Contratado Mantenimiento Periódico IDU Arterial BRIGADA DE REACCIÓN VIAL -</v>
          </cell>
          <cell r="AV6936" t="str">
            <v>sc</v>
          </cell>
        </row>
        <row r="6937">
          <cell r="AP6937">
            <v>523326</v>
          </cell>
          <cell r="AQ6937">
            <v>12000960</v>
          </cell>
          <cell r="AR6937">
            <v>12</v>
          </cell>
          <cell r="AS6937">
            <v>42412</v>
          </cell>
          <cell r="AT6937" t="str">
            <v>IDU-1806-2015 Contratado Mantenimiento Periódico IDU Arterial BRIGADA DE REACCIÓN VIAL -</v>
          </cell>
          <cell r="AV6937" t="str">
            <v>sc</v>
          </cell>
        </row>
        <row r="6938">
          <cell r="AP6938">
            <v>523328</v>
          </cell>
          <cell r="AQ6938">
            <v>12000960</v>
          </cell>
          <cell r="AR6938">
            <v>12</v>
          </cell>
          <cell r="AS6938">
            <v>42412</v>
          </cell>
          <cell r="AT6938" t="str">
            <v>IDU-1806-2015 Contratado Mantenimiento Periódico IDU Arterial BRIGADA DE REACCIÓN VIAL -</v>
          </cell>
          <cell r="AV6938" t="str">
            <v>sc</v>
          </cell>
        </row>
        <row r="6939">
          <cell r="AP6939">
            <v>523331</v>
          </cell>
          <cell r="AQ6939">
            <v>12001015</v>
          </cell>
          <cell r="AR6939">
            <v>12</v>
          </cell>
          <cell r="AS6939">
            <v>42412</v>
          </cell>
          <cell r="AT6939" t="str">
            <v>IDU-1806-2015 Contratado Mantenimiento Periódico IDU Arterial BRIGADA DE REACCIÓN VIAL -</v>
          </cell>
          <cell r="AV6939" t="str">
            <v>sc</v>
          </cell>
        </row>
        <row r="6940">
          <cell r="AP6940">
            <v>523333</v>
          </cell>
          <cell r="AQ6940">
            <v>12001015</v>
          </cell>
          <cell r="AR6940">
            <v>12</v>
          </cell>
          <cell r="AS6940">
            <v>42412</v>
          </cell>
          <cell r="AT6940" t="str">
            <v>IDU-1806-2015 Contratado Mantenimiento Periódico IDU Arterial BRIGADA DE REACCIÓN VIAL -</v>
          </cell>
          <cell r="AV6940" t="str">
            <v>sc</v>
          </cell>
        </row>
        <row r="6941">
          <cell r="AP6941">
            <v>523335</v>
          </cell>
          <cell r="AQ6941">
            <v>12001015</v>
          </cell>
          <cell r="AR6941">
            <v>12</v>
          </cell>
          <cell r="AS6941">
            <v>42412</v>
          </cell>
          <cell r="AT6941" t="str">
            <v>IDU-1806-2015 Contratado Mantenimiento Periódico IDU Arterial BRIGADA DE REACCIÓN VIAL -</v>
          </cell>
          <cell r="AV6941" t="str">
            <v>sc</v>
          </cell>
        </row>
        <row r="6942">
          <cell r="AP6942">
            <v>523337</v>
          </cell>
          <cell r="AQ6942">
            <v>12001015</v>
          </cell>
          <cell r="AR6942">
            <v>12</v>
          </cell>
          <cell r="AS6942">
            <v>42412</v>
          </cell>
          <cell r="AT6942" t="str">
            <v>IDU-1806-2015 Contratado Mantenimiento Periódico IDU Arterial BRIGADA DE REACCIÓN VIAL -</v>
          </cell>
          <cell r="AV6942" t="str">
            <v>sc</v>
          </cell>
        </row>
        <row r="6943">
          <cell r="AP6943">
            <v>523361</v>
          </cell>
          <cell r="AQ6943">
            <v>12001499</v>
          </cell>
          <cell r="AR6943">
            <v>12</v>
          </cell>
          <cell r="AS6943">
            <v>42412</v>
          </cell>
          <cell r="AT6943" t="str">
            <v>IDU-1806-2015 Contratado Mantenimiento Periódico IDU Arterial BRIGADA DE REACCIÓN VIAL -</v>
          </cell>
          <cell r="AV6943" t="str">
            <v>sc</v>
          </cell>
        </row>
        <row r="6944">
          <cell r="AP6944">
            <v>523363</v>
          </cell>
          <cell r="AQ6944">
            <v>12001499</v>
          </cell>
          <cell r="AR6944">
            <v>12</v>
          </cell>
          <cell r="AS6944">
            <v>42412</v>
          </cell>
          <cell r="AT6944" t="str">
            <v>IDU-1806-2015 Contratado Mantenimiento Periódico IDU Arterial BRIGADA DE REACCIÓN VIAL -</v>
          </cell>
          <cell r="AV6944" t="str">
            <v>sc</v>
          </cell>
        </row>
        <row r="6945">
          <cell r="AP6945">
            <v>523365</v>
          </cell>
          <cell r="AQ6945">
            <v>12001499</v>
          </cell>
          <cell r="AR6945">
            <v>12</v>
          </cell>
          <cell r="AS6945">
            <v>42412</v>
          </cell>
          <cell r="AT6945" t="str">
            <v>IDU-1806-2015 Contratado Mantenimiento Periódico IDU Arterial BRIGADA DE REACCIÓN VIAL -</v>
          </cell>
          <cell r="AV6945" t="str">
            <v>sc</v>
          </cell>
        </row>
        <row r="6946">
          <cell r="AP6946">
            <v>523367</v>
          </cell>
          <cell r="AQ6946">
            <v>12001499</v>
          </cell>
          <cell r="AR6946">
            <v>12</v>
          </cell>
          <cell r="AS6946">
            <v>42412</v>
          </cell>
          <cell r="AT6946" t="str">
            <v>IDU-1806-2015 Contratado Mantenimiento Periódico IDU Arterial BRIGADA DE REACCIÓN VIAL -</v>
          </cell>
          <cell r="AV6946" t="str">
            <v>sc</v>
          </cell>
        </row>
        <row r="6947">
          <cell r="AP6947">
            <v>523412</v>
          </cell>
          <cell r="AQ6947">
            <v>12001923</v>
          </cell>
          <cell r="AR6947">
            <v>12</v>
          </cell>
          <cell r="AS6947">
            <v>42101</v>
          </cell>
          <cell r="AT6947" t="str">
            <v>UMV-638-2013 Terminado Acciones de Movilidad UAERMV Circuito Movilidad  -</v>
          </cell>
          <cell r="AV6947" t="str">
            <v>sc</v>
          </cell>
        </row>
        <row r="6948">
          <cell r="AP6948">
            <v>523442</v>
          </cell>
          <cell r="AQ6948">
            <v>12002231</v>
          </cell>
          <cell r="AR6948">
            <v>12</v>
          </cell>
          <cell r="AS6948">
            <v>42226</v>
          </cell>
          <cell r="AT6948" t="str">
            <v>UMV-638-2013 Terminado Acciones de Movilidad UAERMV Circuito Movilidad  -</v>
          </cell>
          <cell r="AV6948" t="str">
            <v>sc</v>
          </cell>
        </row>
        <row r="6949">
          <cell r="AP6949">
            <v>523448</v>
          </cell>
          <cell r="AQ6949">
            <v>12002278</v>
          </cell>
          <cell r="AR6949">
            <v>12</v>
          </cell>
          <cell r="AS6949">
            <v>42101</v>
          </cell>
          <cell r="AT6949" t="str">
            <v>UMV-638-2013 Terminado Acciones de Movilidad UAERMV Circuito Movilidad  -</v>
          </cell>
          <cell r="AV6949" t="str">
            <v>sc</v>
          </cell>
        </row>
        <row r="6950">
          <cell r="AP6950">
            <v>523469</v>
          </cell>
          <cell r="AQ6950">
            <v>12002506</v>
          </cell>
          <cell r="AR6950">
            <v>12</v>
          </cell>
          <cell r="AS6950">
            <v>42034</v>
          </cell>
          <cell r="AT6950" t="str">
            <v>SD Reservado Mantenimiento Periódico UAERMV Circuito Movilidad  -</v>
          </cell>
          <cell r="AV6950" t="str">
            <v>sc</v>
          </cell>
        </row>
        <row r="6951">
          <cell r="AP6951">
            <v>523472</v>
          </cell>
          <cell r="AQ6951">
            <v>12002565</v>
          </cell>
          <cell r="AR6951">
            <v>12</v>
          </cell>
          <cell r="AS6951">
            <v>42278</v>
          </cell>
          <cell r="AT6951" t="str">
            <v>059-2014 Terminado Mantenimiento Periódico FDL BARRIOS UNIDOS Circuito Movilidad  Intervenida sin reservar en el IDU-</v>
          </cell>
          <cell r="AV6951" t="str">
            <v>sc</v>
          </cell>
        </row>
        <row r="6952">
          <cell r="AP6952">
            <v>523478</v>
          </cell>
          <cell r="AQ6952">
            <v>12002634</v>
          </cell>
          <cell r="AR6952">
            <v>12</v>
          </cell>
          <cell r="AS6952">
            <v>42494</v>
          </cell>
          <cell r="AT6952" t="str">
            <v>59-2014 Terminado Mantenimiento Periódico FDL BARRIOS UNIDOS Circuito Movilidad  -</v>
          </cell>
          <cell r="AV6952" t="str">
            <v>sc</v>
          </cell>
        </row>
        <row r="6953">
          <cell r="AP6953">
            <v>523481</v>
          </cell>
          <cell r="AQ6953">
            <v>12002683</v>
          </cell>
          <cell r="AR6953">
            <v>12</v>
          </cell>
          <cell r="AS6953">
            <v>42278</v>
          </cell>
          <cell r="AT6953" t="str">
            <v>059-2014 Terminado Mantenimiento Periódico FDL BARRIOS UNIDOS Circuito Movilidad  Intervenida sin reservar en el IDU-</v>
          </cell>
          <cell r="AV6953" t="str">
            <v>sc</v>
          </cell>
        </row>
        <row r="6954">
          <cell r="AP6954">
            <v>523484</v>
          </cell>
          <cell r="AQ6954">
            <v>12002695</v>
          </cell>
          <cell r="AR6954">
            <v>12</v>
          </cell>
          <cell r="AS6954">
            <v>41481</v>
          </cell>
          <cell r="AT6954" t="str">
            <v>SD Terminado Mantenimiento Periódico UAERMV Circuito Movilidad  -</v>
          </cell>
          <cell r="AV6954" t="str">
            <v>sc</v>
          </cell>
        </row>
        <row r="6955">
          <cell r="AP6955">
            <v>523490</v>
          </cell>
          <cell r="AQ6955">
            <v>12002751</v>
          </cell>
          <cell r="AR6955">
            <v>12</v>
          </cell>
          <cell r="AS6955">
            <v>42359</v>
          </cell>
          <cell r="AT6955" t="str">
            <v>110-2015 En Ejecución Estudios y diseños FDL BARRIOS UNIDOS Circuito Movilidad  Reporte por servidor de mapas-</v>
          </cell>
          <cell r="AV6955" t="str">
            <v>sc</v>
          </cell>
        </row>
        <row r="6956">
          <cell r="AP6956">
            <v>525011</v>
          </cell>
          <cell r="AQ6956">
            <v>12002289</v>
          </cell>
          <cell r="AR6956">
            <v>12</v>
          </cell>
          <cell r="AS6956">
            <v>42313</v>
          </cell>
          <cell r="AT6956" t="str">
            <v>IDU-70-2008 Terminado Acciones de Movilidad IDU Arterial  -</v>
          </cell>
          <cell r="AV6956" t="str">
            <v>sc</v>
          </cell>
        </row>
        <row r="6957">
          <cell r="AP6957">
            <v>525013</v>
          </cell>
          <cell r="AQ6957">
            <v>12002289</v>
          </cell>
          <cell r="AR6957">
            <v>12</v>
          </cell>
          <cell r="AS6957">
            <v>41772</v>
          </cell>
          <cell r="AT6957" t="str">
            <v>SD Terminado Mantenimiento Periódico UAERMV Arterial  -</v>
          </cell>
          <cell r="AV6957" t="str">
            <v>sc</v>
          </cell>
        </row>
        <row r="6958">
          <cell r="AP6958">
            <v>526777</v>
          </cell>
          <cell r="AQ6958">
            <v>12003080</v>
          </cell>
          <cell r="AR6958">
            <v>12</v>
          </cell>
          <cell r="AS6958">
            <v>42313</v>
          </cell>
          <cell r="AT6958" t="str">
            <v>IDU-1810-2013 Terminado Mantenimiento Periódico IDU Arterial  -</v>
          </cell>
          <cell r="AV6958" t="str">
            <v>sc</v>
          </cell>
        </row>
        <row r="6959">
          <cell r="AP6959">
            <v>527163</v>
          </cell>
          <cell r="AQ6959">
            <v>12003083</v>
          </cell>
          <cell r="AR6959">
            <v>12</v>
          </cell>
          <cell r="AS6959">
            <v>42412</v>
          </cell>
          <cell r="AT6959" t="str">
            <v>IDU-1806-2015 Contratado Mantenimiento Periódico IDU Arterial BRIGADA DE REACCIÓN VIAL -</v>
          </cell>
          <cell r="AV6959" t="str">
            <v>sc</v>
          </cell>
        </row>
        <row r="6960">
          <cell r="AP6960">
            <v>527170</v>
          </cell>
          <cell r="AQ6960">
            <v>13002684</v>
          </cell>
          <cell r="AR6960">
            <v>12</v>
          </cell>
          <cell r="AS6960">
            <v>42412</v>
          </cell>
          <cell r="AT6960" t="str">
            <v>IDU-1806-2015 Contratado Mantenimiento Periódico IDU Arterial BRIGADA DE REACCIÓN VIAL -</v>
          </cell>
          <cell r="AV6960" t="str">
            <v>sc</v>
          </cell>
        </row>
        <row r="6961">
          <cell r="AP6961">
            <v>527175</v>
          </cell>
          <cell r="AQ6961">
            <v>12001851</v>
          </cell>
          <cell r="AR6961">
            <v>12</v>
          </cell>
          <cell r="AS6961">
            <v>42412</v>
          </cell>
          <cell r="AT6961" t="str">
            <v>IDU-1806-2015 Contratado Mantenimiento Periódico IDU Arterial BRIGADA DE REACCIÓN VIAL -</v>
          </cell>
          <cell r="AV6961" t="str">
            <v>sc</v>
          </cell>
        </row>
        <row r="6962">
          <cell r="AP6962">
            <v>527177</v>
          </cell>
          <cell r="AQ6962">
            <v>12001851</v>
          </cell>
          <cell r="AR6962">
            <v>12</v>
          </cell>
          <cell r="AS6962">
            <v>42412</v>
          </cell>
          <cell r="AT6962" t="str">
            <v>IDU-1806-2015 Contratado Mantenimiento Periódico IDU Arterial BRIGADA DE REACCIÓN VIAL -</v>
          </cell>
          <cell r="AV6962" t="str">
            <v>sc</v>
          </cell>
        </row>
        <row r="6963">
          <cell r="AP6963">
            <v>529898</v>
          </cell>
          <cell r="AQ6963">
            <v>12002873</v>
          </cell>
          <cell r="AR6963">
            <v>12</v>
          </cell>
          <cell r="AS6963">
            <v>42342</v>
          </cell>
          <cell r="AT6963" t="str">
            <v>IDU-1259-2014 Excluido Construcción IDU Arterial  -</v>
          </cell>
          <cell r="AV6963" t="str">
            <v>sc</v>
          </cell>
        </row>
        <row r="6964">
          <cell r="AP6964">
            <v>530268</v>
          </cell>
          <cell r="AQ6964">
            <v>12002975</v>
          </cell>
          <cell r="AR6964">
            <v>12</v>
          </cell>
          <cell r="AS6964">
            <v>42226</v>
          </cell>
          <cell r="AT6964" t="str">
            <v>UMV-638-2013 Terminado Acciones de Movilidad UAERMV Local  -</v>
          </cell>
          <cell r="AV6964" t="str">
            <v>sc</v>
          </cell>
        </row>
        <row r="6965">
          <cell r="AP6965">
            <v>531039</v>
          </cell>
          <cell r="AQ6965">
            <v>11011637</v>
          </cell>
          <cell r="AR6965">
            <v>12</v>
          </cell>
          <cell r="AS6965">
            <v>42313</v>
          </cell>
          <cell r="AT6965" t="str">
            <v>IDU-69-2008 Terminado Mantenimiento Rutinario IDU Arterial  -</v>
          </cell>
          <cell r="AV6965" t="str">
            <v>sc</v>
          </cell>
        </row>
        <row r="6966">
          <cell r="AP6966">
            <v>531043</v>
          </cell>
          <cell r="AQ6966">
            <v>11011637</v>
          </cell>
          <cell r="AR6966">
            <v>12</v>
          </cell>
          <cell r="AS6966">
            <v>42313</v>
          </cell>
          <cell r="AT6966" t="str">
            <v>IDU-69-2008 Terminado Mantenimiento Rutinario IDU Arterial  -</v>
          </cell>
          <cell r="AV6966" t="str">
            <v>sc</v>
          </cell>
        </row>
        <row r="6967">
          <cell r="AP6967">
            <v>901591</v>
          </cell>
          <cell r="AQ6967">
            <v>50008499</v>
          </cell>
          <cell r="AR6967">
            <v>12</v>
          </cell>
          <cell r="AS6967">
            <v>41912</v>
          </cell>
          <cell r="AT6967" t="str">
            <v>SD Terminado Mantenimiento Periódico UAERMV Circuito Movilidad  -</v>
          </cell>
          <cell r="AV6967" t="str">
            <v>sc</v>
          </cell>
        </row>
        <row r="6968">
          <cell r="AP6968">
            <v>903666</v>
          </cell>
          <cell r="AQ6968">
            <v>12001012</v>
          </cell>
          <cell r="AR6968">
            <v>12</v>
          </cell>
          <cell r="AS6968">
            <v>42313</v>
          </cell>
          <cell r="AT6968" t="str">
            <v>IDU-1663-2014 Terminado Mantenimiento Periódico IDU Arterial  --POLIZA ESTABILIDAD ACTIVA</v>
          </cell>
          <cell r="AV6968" t="str">
            <v>sc</v>
          </cell>
        </row>
        <row r="6969">
          <cell r="AP6969">
            <v>903690</v>
          </cell>
          <cell r="AQ6969">
            <v>12001155</v>
          </cell>
          <cell r="AR6969">
            <v>12</v>
          </cell>
          <cell r="AS6969">
            <v>42637</v>
          </cell>
          <cell r="AT6969" t="str">
            <v>IDU-1702-2014 Excluido Mantenimiento Periódico IDU Arterial  Reporte Final--POLIZA ESTABILIDAD ACTIVA</v>
          </cell>
          <cell r="AV6969" t="str">
            <v>sc</v>
          </cell>
        </row>
        <row r="6970">
          <cell r="AP6970">
            <v>2506277</v>
          </cell>
          <cell r="AQ6970">
            <v>12002969</v>
          </cell>
          <cell r="AR6970">
            <v>12</v>
          </cell>
          <cell r="AS6970">
            <v>42313</v>
          </cell>
          <cell r="AT6970" t="str">
            <v>IDU-74-2008 Terminado Mantenimiento Periódico IDU Arterial  -</v>
          </cell>
          <cell r="AV6970" t="str">
            <v>sc</v>
          </cell>
        </row>
        <row r="6971">
          <cell r="AP6971">
            <v>2506290</v>
          </cell>
          <cell r="AQ6971">
            <v>12000308</v>
          </cell>
          <cell r="AR6971">
            <v>12</v>
          </cell>
          <cell r="AS6971">
            <v>42412</v>
          </cell>
          <cell r="AT6971" t="str">
            <v>IDU-1806-2015 Contratado Mantenimiento Periódico IDU Arterial BRIGADA DE REACCIÓN VIAL -Calzada2-8-POLIZA ESTABILIDAD ACTIVA</v>
          </cell>
          <cell r="AV6971" t="str">
            <v>sc</v>
          </cell>
        </row>
        <row r="6972">
          <cell r="AP6972">
            <v>2507329</v>
          </cell>
          <cell r="AQ6972">
            <v>12000266</v>
          </cell>
          <cell r="AR6972">
            <v>12</v>
          </cell>
          <cell r="AS6972">
            <v>42412</v>
          </cell>
          <cell r="AT6972" t="str">
            <v>IDU-1806-2015 Contratado Mantenimiento Periódico IDU Arterial BRIGADA DE REACCIÓN VIAL -Puente-POLIZA ESTABILIDAD ACTIVA</v>
          </cell>
          <cell r="AV6972" t="str">
            <v>sc</v>
          </cell>
        </row>
        <row r="6973">
          <cell r="AP6973">
            <v>2517893</v>
          </cell>
          <cell r="AQ6973">
            <v>11011667</v>
          </cell>
          <cell r="AR6973">
            <v>12</v>
          </cell>
          <cell r="AS6973">
            <v>42313</v>
          </cell>
          <cell r="AT6973" t="str">
            <v>IDU-69-2008 Terminado Mantenimiento Periódico IDU Arterial  -</v>
          </cell>
          <cell r="AV6973" t="str">
            <v>sc</v>
          </cell>
        </row>
        <row r="6974">
          <cell r="AP6974">
            <v>2517902</v>
          </cell>
          <cell r="AQ6974">
            <v>11011667</v>
          </cell>
          <cell r="AR6974">
            <v>12</v>
          </cell>
          <cell r="AS6974">
            <v>42313</v>
          </cell>
          <cell r="AT6974" t="str">
            <v>IDU-69-2008 Terminado Mantenimiento Periódico IDU Arterial  -</v>
          </cell>
          <cell r="AV6974" t="str">
            <v>sc</v>
          </cell>
        </row>
        <row r="6975">
          <cell r="AP6975">
            <v>24120718</v>
          </cell>
          <cell r="AQ6975">
            <v>12000037</v>
          </cell>
          <cell r="AR6975">
            <v>12</v>
          </cell>
          <cell r="AS6975">
            <v>42313</v>
          </cell>
          <cell r="AT6975" t="str">
            <v>IDU-1680-2014 Terminado Mantenimiento Rutinario IDU Arterial  -</v>
          </cell>
          <cell r="AV6975" t="str">
            <v>sc</v>
          </cell>
        </row>
        <row r="6976">
          <cell r="AP6976">
            <v>24120724</v>
          </cell>
          <cell r="AQ6976">
            <v>12000050</v>
          </cell>
          <cell r="AR6976">
            <v>12</v>
          </cell>
          <cell r="AS6976">
            <v>42313</v>
          </cell>
          <cell r="AT6976" t="str">
            <v>IDU-1680-2014 Terminado Mantenimiento Rutinario IDU Arterial  -</v>
          </cell>
          <cell r="AV6976" t="str">
            <v>sc</v>
          </cell>
        </row>
        <row r="6977">
          <cell r="AP6977">
            <v>24120728</v>
          </cell>
          <cell r="AQ6977">
            <v>12000109</v>
          </cell>
          <cell r="AR6977">
            <v>12</v>
          </cell>
          <cell r="AS6977">
            <v>42313</v>
          </cell>
          <cell r="AT6977" t="str">
            <v>IDU-1680-2014 Terminado Mantenimiento Rutinario IDU Arterial  -</v>
          </cell>
          <cell r="AV6977" t="str">
            <v>sc</v>
          </cell>
        </row>
        <row r="6978">
          <cell r="AP6978">
            <v>24120732</v>
          </cell>
          <cell r="AQ6978">
            <v>12000156</v>
          </cell>
          <cell r="AR6978">
            <v>12</v>
          </cell>
          <cell r="AS6978">
            <v>42313</v>
          </cell>
          <cell r="AT6978" t="str">
            <v>IDU-1680-2014 Terminado Mantenimiento Rutinario IDU Arterial  -</v>
          </cell>
          <cell r="AV6978" t="str">
            <v>sc</v>
          </cell>
        </row>
        <row r="6979">
          <cell r="AP6979">
            <v>24120736</v>
          </cell>
          <cell r="AQ6979">
            <v>12000184</v>
          </cell>
          <cell r="AR6979">
            <v>12</v>
          </cell>
          <cell r="AS6979">
            <v>42313</v>
          </cell>
          <cell r="AT6979" t="str">
            <v>IDU-1680-2014 Terminado Mantenimiento Rutinario IDU Arterial  -</v>
          </cell>
          <cell r="AV6979" t="str">
            <v>sc</v>
          </cell>
        </row>
        <row r="6980">
          <cell r="AP6980">
            <v>24120744</v>
          </cell>
          <cell r="AQ6980">
            <v>12000260</v>
          </cell>
          <cell r="AR6980">
            <v>12</v>
          </cell>
          <cell r="AS6980">
            <v>42313</v>
          </cell>
          <cell r="AT6980" t="str">
            <v>IDU-1680-2014 Terminado Mantenimiento Rutinario IDU Arterial  -</v>
          </cell>
          <cell r="AV6980" t="str">
            <v>sc</v>
          </cell>
        </row>
        <row r="6981">
          <cell r="AP6981">
            <v>24120747</v>
          </cell>
          <cell r="AQ6981">
            <v>12000304</v>
          </cell>
          <cell r="AR6981">
            <v>12</v>
          </cell>
          <cell r="AS6981">
            <v>42313</v>
          </cell>
          <cell r="AT6981" t="str">
            <v>IDU-1680-2014 Terminado Mantenimiento Rutinario IDU Arterial  -</v>
          </cell>
          <cell r="AV6981" t="str">
            <v>sc</v>
          </cell>
        </row>
        <row r="6982">
          <cell r="AP6982">
            <v>24120749</v>
          </cell>
          <cell r="AQ6982">
            <v>12000337</v>
          </cell>
          <cell r="AR6982">
            <v>12</v>
          </cell>
          <cell r="AS6982">
            <v>42313</v>
          </cell>
          <cell r="AT6982" t="str">
            <v>IDU-1680-2014 Terminado Mantenimiento Rutinario IDU Arterial  -</v>
          </cell>
          <cell r="AV6982" t="str">
            <v>sc</v>
          </cell>
        </row>
        <row r="6983">
          <cell r="AP6983">
            <v>24120750</v>
          </cell>
          <cell r="AQ6983">
            <v>12000371</v>
          </cell>
          <cell r="AR6983">
            <v>12</v>
          </cell>
          <cell r="AS6983">
            <v>42412</v>
          </cell>
          <cell r="AT6983" t="str">
            <v>IDU-1806-2015 Contratado Mantenimiento Periódico IDU Arterial BRIGADA DE REACCIÓN VIAL -Calzada2-8-POLIZA ESTABILIDAD ACTIVA</v>
          </cell>
          <cell r="AV6983" t="str">
            <v>sc</v>
          </cell>
        </row>
        <row r="6984">
          <cell r="AP6984">
            <v>24120752</v>
          </cell>
          <cell r="AQ6984">
            <v>12000374</v>
          </cell>
          <cell r="AR6984">
            <v>12</v>
          </cell>
          <cell r="AS6984">
            <v>42313</v>
          </cell>
          <cell r="AT6984" t="str">
            <v>IDU-1680-2014 Terminado Mantenimiento Rutinario IDU Arterial  -</v>
          </cell>
          <cell r="AV6984" t="str">
            <v>sc</v>
          </cell>
        </row>
        <row r="6985">
          <cell r="AP6985">
            <v>24120754</v>
          </cell>
          <cell r="AQ6985">
            <v>12000398</v>
          </cell>
          <cell r="AR6985">
            <v>12</v>
          </cell>
          <cell r="AS6985">
            <v>42313</v>
          </cell>
          <cell r="AT6985" t="str">
            <v>IDU-1680-2014 Terminado Mantenimiento Rutinario IDU Arterial  -</v>
          </cell>
          <cell r="AV6985" t="str">
            <v>sc</v>
          </cell>
        </row>
        <row r="6986">
          <cell r="AP6986">
            <v>24120755</v>
          </cell>
          <cell r="AQ6986">
            <v>12000405</v>
          </cell>
          <cell r="AR6986">
            <v>12</v>
          </cell>
          <cell r="AS6986">
            <v>42412</v>
          </cell>
          <cell r="AT6986" t="str">
            <v>IDU-1806-2015 Contratado Mantenimiento Periódico IDU Arterial BRIGADA DE REACCIÓN VIAL -Calzada2-8-POLIZA ESTABILIDAD ACTIVA</v>
          </cell>
          <cell r="AV6986" t="str">
            <v>sc</v>
          </cell>
        </row>
        <row r="6987">
          <cell r="AP6987">
            <v>24120758</v>
          </cell>
          <cell r="AQ6987">
            <v>12000445</v>
          </cell>
          <cell r="AR6987">
            <v>12</v>
          </cell>
          <cell r="AS6987">
            <v>42313</v>
          </cell>
          <cell r="AT6987" t="str">
            <v>IDU-1680-2014 Terminado Mantenimiento Rutinario IDU Arterial  -</v>
          </cell>
          <cell r="AV6987" t="str">
            <v>sc</v>
          </cell>
        </row>
        <row r="6988">
          <cell r="AP6988">
            <v>24120761</v>
          </cell>
          <cell r="AQ6988">
            <v>12000561</v>
          </cell>
          <cell r="AR6988">
            <v>12</v>
          </cell>
          <cell r="AS6988">
            <v>42313</v>
          </cell>
          <cell r="AT6988" t="str">
            <v>IDU-1680-2014 Terminado Mantenimiento Rutinario IDU Arterial  -</v>
          </cell>
          <cell r="AV6988" t="str">
            <v>sc</v>
          </cell>
        </row>
        <row r="6989">
          <cell r="AP6989">
            <v>24120762</v>
          </cell>
          <cell r="AQ6989">
            <v>12000587</v>
          </cell>
          <cell r="AR6989">
            <v>12</v>
          </cell>
          <cell r="AS6989">
            <v>42313</v>
          </cell>
          <cell r="AT6989" t="str">
            <v>IDU-1680-2014 Terminado Mantenimiento Rutinario IDU Arterial  -</v>
          </cell>
          <cell r="AV6989" t="str">
            <v>sc</v>
          </cell>
        </row>
        <row r="6990">
          <cell r="AP6990">
            <v>24120767</v>
          </cell>
          <cell r="AQ6990">
            <v>12000618</v>
          </cell>
          <cell r="AR6990">
            <v>12</v>
          </cell>
          <cell r="AS6990">
            <v>42313</v>
          </cell>
          <cell r="AT6990" t="str">
            <v>IDU-1680-2014 Terminado Mantenimiento Rutinario IDU Arterial  -</v>
          </cell>
          <cell r="AV6990" t="str">
            <v>sc</v>
          </cell>
        </row>
        <row r="6991">
          <cell r="AP6991">
            <v>24120770</v>
          </cell>
          <cell r="AQ6991">
            <v>12000652</v>
          </cell>
          <cell r="AR6991">
            <v>12</v>
          </cell>
          <cell r="AS6991">
            <v>42313</v>
          </cell>
          <cell r="AT6991" t="str">
            <v>IDU-1680-2014 Terminado Mantenimiento Rutinario IDU Arterial  -</v>
          </cell>
          <cell r="AV6991" t="str">
            <v>sc</v>
          </cell>
        </row>
        <row r="6992">
          <cell r="AP6992">
            <v>24120773</v>
          </cell>
          <cell r="AQ6992">
            <v>12000714</v>
          </cell>
          <cell r="AR6992">
            <v>12</v>
          </cell>
          <cell r="AS6992">
            <v>42313</v>
          </cell>
          <cell r="AT6992" t="str">
            <v>IDU-1680-2014 Terminado Mantenimiento Rutinario IDU Arterial  -</v>
          </cell>
          <cell r="AV6992" t="str">
            <v>sc</v>
          </cell>
        </row>
        <row r="6993">
          <cell r="AP6993">
            <v>24120775</v>
          </cell>
          <cell r="AQ6993">
            <v>12000757</v>
          </cell>
          <cell r="AR6993">
            <v>12</v>
          </cell>
          <cell r="AS6993">
            <v>42313</v>
          </cell>
          <cell r="AT6993" t="str">
            <v>IDU-1680-2014 Terminado Mantenimiento Rutinario IDU Arterial  -</v>
          </cell>
          <cell r="AV6993" t="str">
            <v>sc</v>
          </cell>
        </row>
        <row r="6994">
          <cell r="AP6994">
            <v>24120794</v>
          </cell>
          <cell r="AQ6994">
            <v>50006933</v>
          </cell>
          <cell r="AR6994">
            <v>12</v>
          </cell>
          <cell r="AS6994">
            <v>42488</v>
          </cell>
          <cell r="AT6994" t="str">
            <v>SD Terminado Parcheo UAERMV Arterial  --POLIZA ESTABILIDAD ACTIVA</v>
          </cell>
          <cell r="AV6994" t="str">
            <v>sc</v>
          </cell>
        </row>
        <row r="6995">
          <cell r="AP6995">
            <v>24120795</v>
          </cell>
          <cell r="AQ6995">
            <v>50006933</v>
          </cell>
          <cell r="AR6995">
            <v>12</v>
          </cell>
          <cell r="AS6995">
            <v>42488</v>
          </cell>
          <cell r="AT6995" t="str">
            <v>SD Terminado Parcheo UAERMV Arterial  --POLIZA ESTABILIDAD ACTIVA</v>
          </cell>
          <cell r="AV6995" t="str">
            <v>sc</v>
          </cell>
        </row>
        <row r="6996">
          <cell r="AP6996">
            <v>24120800</v>
          </cell>
          <cell r="AQ6996">
            <v>12001499</v>
          </cell>
          <cell r="AR6996">
            <v>12</v>
          </cell>
          <cell r="AS6996">
            <v>42412</v>
          </cell>
          <cell r="AT6996" t="str">
            <v>IDU-1806-2015 Contratado Mantenimiento Periódico IDU Arterial BRIGADA DE REACCIÓN VIAL -</v>
          </cell>
          <cell r="AV6996" t="str">
            <v>sc</v>
          </cell>
        </row>
        <row r="6997">
          <cell r="AP6997">
            <v>24120804</v>
          </cell>
          <cell r="AQ6997">
            <v>12001851</v>
          </cell>
          <cell r="AR6997">
            <v>12</v>
          </cell>
          <cell r="AS6997">
            <v>42412</v>
          </cell>
          <cell r="AT6997" t="str">
            <v>IDU-1806-2015 Contratado Mantenimiento Periódico IDU Arterial BRIGADA DE REACCIÓN VIAL -</v>
          </cell>
          <cell r="AV6997" t="str">
            <v>sc</v>
          </cell>
        </row>
        <row r="6998">
          <cell r="AP6998">
            <v>24120805</v>
          </cell>
          <cell r="AQ6998">
            <v>12002289</v>
          </cell>
          <cell r="AR6998">
            <v>12</v>
          </cell>
          <cell r="AS6998">
            <v>41772</v>
          </cell>
          <cell r="AT6998" t="str">
            <v>SD Terminado Mantenimiento Periódico UAERMV Arterial  -</v>
          </cell>
          <cell r="AV6998" t="str">
            <v>sc</v>
          </cell>
        </row>
        <row r="6999">
          <cell r="AP6999">
            <v>24120810</v>
          </cell>
          <cell r="AQ6999">
            <v>12002818</v>
          </cell>
          <cell r="AR6999">
            <v>12</v>
          </cell>
          <cell r="AS6999">
            <v>42503</v>
          </cell>
          <cell r="AT6999" t="str">
            <v>IDU-1810-2013 Terminado Diagnostico IDU Arterial  -</v>
          </cell>
          <cell r="AV6999" t="str">
            <v>sc</v>
          </cell>
        </row>
        <row r="7000">
          <cell r="AP7000">
            <v>24120811</v>
          </cell>
          <cell r="AQ7000">
            <v>12002822</v>
          </cell>
          <cell r="AR7000">
            <v>12</v>
          </cell>
          <cell r="AS7000">
            <v>42503</v>
          </cell>
          <cell r="AT7000" t="str">
            <v>IDU-1810-2013 Terminado Diagnostico IDU Arterial  -</v>
          </cell>
          <cell r="AV7000" t="str">
            <v>sc</v>
          </cell>
        </row>
        <row r="7001">
          <cell r="AP7001">
            <v>24122583</v>
          </cell>
          <cell r="AQ7001">
            <v>50006887</v>
          </cell>
          <cell r="AR7001">
            <v>12</v>
          </cell>
          <cell r="AS7001">
            <v>42313</v>
          </cell>
          <cell r="AT7001" t="str">
            <v>IDU-1663-2014 Terminado Mantenimiento Periódico IDU Arterial  --POLIZA ESTABILIDAD ACTIVA</v>
          </cell>
          <cell r="AV7001" t="str">
            <v>sc</v>
          </cell>
        </row>
        <row r="7002">
          <cell r="AP7002">
            <v>24122585</v>
          </cell>
          <cell r="AQ7002">
            <v>50006888</v>
          </cell>
          <cell r="AR7002">
            <v>12</v>
          </cell>
          <cell r="AS7002">
            <v>42313</v>
          </cell>
          <cell r="AT7002" t="str">
            <v>IDU-1663-2014 Terminado Mantenimiento Periódico IDU Arterial  --POLIZA ESTABILIDAD ACTIVA</v>
          </cell>
          <cell r="AV7002" t="str">
            <v>sc</v>
          </cell>
        </row>
        <row r="7003">
          <cell r="AP7003">
            <v>24122603</v>
          </cell>
          <cell r="AQ7003">
            <v>50006892</v>
          </cell>
          <cell r="AR7003">
            <v>12</v>
          </cell>
          <cell r="AS7003">
            <v>42313</v>
          </cell>
          <cell r="AT7003" t="str">
            <v>IDU-1680-2014 Terminado Mantenimiento Rutinario IDU Arterial  -</v>
          </cell>
          <cell r="AV7003" t="str">
            <v>sc</v>
          </cell>
        </row>
        <row r="7004">
          <cell r="AP7004">
            <v>24122606</v>
          </cell>
          <cell r="AQ7004">
            <v>50006893</v>
          </cell>
          <cell r="AR7004">
            <v>12</v>
          </cell>
          <cell r="AS7004">
            <v>42313</v>
          </cell>
          <cell r="AT7004" t="str">
            <v>IDU-1680-2014 Terminado Mantenimiento Rutinario IDU Arterial  -</v>
          </cell>
          <cell r="AV7004" t="str">
            <v>sc</v>
          </cell>
        </row>
        <row r="7005">
          <cell r="AP7005">
            <v>24122675</v>
          </cell>
          <cell r="AQ7005">
            <v>50006925</v>
          </cell>
          <cell r="AR7005">
            <v>12</v>
          </cell>
          <cell r="AS7005">
            <v>42313</v>
          </cell>
          <cell r="AT7005" t="str">
            <v>IDU-1680-2014 Terminado Mantenimiento Rutinario IDU Arterial  -</v>
          </cell>
          <cell r="AV7005" t="str">
            <v>sc</v>
          </cell>
        </row>
        <row r="7006">
          <cell r="AP7006">
            <v>24122679</v>
          </cell>
          <cell r="AQ7006">
            <v>50006926</v>
          </cell>
          <cell r="AR7006">
            <v>12</v>
          </cell>
          <cell r="AS7006">
            <v>42313</v>
          </cell>
          <cell r="AT7006" t="str">
            <v>IDU-1680-2014 Terminado Mantenimiento Rutinario IDU Arterial  -</v>
          </cell>
          <cell r="AV7006" t="str">
            <v>sc</v>
          </cell>
        </row>
        <row r="7007">
          <cell r="AP7007">
            <v>24122687</v>
          </cell>
          <cell r="AQ7007">
            <v>50006933</v>
          </cell>
          <cell r="AR7007">
            <v>12</v>
          </cell>
          <cell r="AS7007">
            <v>42488</v>
          </cell>
          <cell r="AT7007" t="str">
            <v>SD Terminado Parcheo UAERMV Arterial  --POLIZA ESTABILIDAD ACTIVA</v>
          </cell>
          <cell r="AV7007" t="str">
            <v>sc</v>
          </cell>
        </row>
        <row r="7008">
          <cell r="AP7008">
            <v>24122688</v>
          </cell>
          <cell r="AQ7008">
            <v>50006933</v>
          </cell>
          <cell r="AR7008">
            <v>12</v>
          </cell>
          <cell r="AS7008">
            <v>42488</v>
          </cell>
          <cell r="AT7008" t="str">
            <v>SD Terminado Parcheo UAERMV Arterial  --POLIZA ESTABILIDAD ACTIVA</v>
          </cell>
          <cell r="AV7008" t="str">
            <v>sc</v>
          </cell>
        </row>
        <row r="7009">
          <cell r="AP7009">
            <v>24122734</v>
          </cell>
          <cell r="AQ7009">
            <v>50006950</v>
          </cell>
          <cell r="AR7009">
            <v>12</v>
          </cell>
          <cell r="AS7009">
            <v>42412</v>
          </cell>
          <cell r="AT7009" t="str">
            <v>IDU-1806-2015 Contratado Mantenimiento Periódico IDU Arterial BRIGADA DE REACCIÓN VIAL -</v>
          </cell>
          <cell r="AV7009" t="str">
            <v>sc</v>
          </cell>
        </row>
        <row r="7010">
          <cell r="AP7010">
            <v>24122735</v>
          </cell>
          <cell r="AQ7010">
            <v>50006950</v>
          </cell>
          <cell r="AR7010">
            <v>12</v>
          </cell>
          <cell r="AS7010">
            <v>42412</v>
          </cell>
          <cell r="AT7010" t="str">
            <v>IDU-1806-2015 Contratado Mantenimiento Periódico IDU Arterial BRIGADA DE REACCIÓN VIAL -</v>
          </cell>
          <cell r="AV7010" t="str">
            <v>sc</v>
          </cell>
        </row>
        <row r="7011">
          <cell r="AP7011">
            <v>24122736</v>
          </cell>
          <cell r="AQ7011">
            <v>50006950</v>
          </cell>
          <cell r="AR7011">
            <v>12</v>
          </cell>
          <cell r="AS7011">
            <v>42412</v>
          </cell>
          <cell r="AT7011" t="str">
            <v>IDU-1806-2015 Contratado Mantenimiento Periódico IDU Arterial BRIGADA DE REACCIÓN VIAL -</v>
          </cell>
          <cell r="AV7011" t="str">
            <v>sc</v>
          </cell>
        </row>
        <row r="7012">
          <cell r="AP7012">
            <v>24122737</v>
          </cell>
          <cell r="AQ7012">
            <v>50006950</v>
          </cell>
          <cell r="AR7012">
            <v>12</v>
          </cell>
          <cell r="AS7012">
            <v>42412</v>
          </cell>
          <cell r="AT7012" t="str">
            <v>IDU-1806-2015 Contratado Mantenimiento Periódico IDU Arterial BRIGADA DE REACCIÓN VIAL -</v>
          </cell>
          <cell r="AV7012" t="str">
            <v>sc</v>
          </cell>
        </row>
        <row r="7013">
          <cell r="AP7013">
            <v>24122738</v>
          </cell>
          <cell r="AQ7013">
            <v>50006951</v>
          </cell>
          <cell r="AR7013">
            <v>12</v>
          </cell>
          <cell r="AS7013">
            <v>42412</v>
          </cell>
          <cell r="AT7013" t="str">
            <v>IDU-1806-2015 Contratado Mantenimiento Periódico IDU Arterial BRIGADA DE REACCIÓN VIAL -</v>
          </cell>
          <cell r="AV7013" t="str">
            <v>sc</v>
          </cell>
        </row>
        <row r="7014">
          <cell r="AP7014">
            <v>24122739</v>
          </cell>
          <cell r="AQ7014">
            <v>50006951</v>
          </cell>
          <cell r="AR7014">
            <v>12</v>
          </cell>
          <cell r="AS7014">
            <v>42412</v>
          </cell>
          <cell r="AT7014" t="str">
            <v>IDU-1806-2015 Contratado Mantenimiento Periódico IDU Arterial BRIGADA DE REACCIÓN VIAL -</v>
          </cell>
          <cell r="AV7014" t="str">
            <v>sc</v>
          </cell>
        </row>
        <row r="7015">
          <cell r="AP7015">
            <v>24122740</v>
          </cell>
          <cell r="AQ7015">
            <v>50006951</v>
          </cell>
          <cell r="AR7015">
            <v>12</v>
          </cell>
          <cell r="AS7015">
            <v>42412</v>
          </cell>
          <cell r="AT7015" t="str">
            <v>IDU-1806-2015 Contratado Mantenimiento Periódico IDU Arterial BRIGADA DE REACCIÓN VIAL -</v>
          </cell>
          <cell r="AV7015" t="str">
            <v>sc</v>
          </cell>
        </row>
        <row r="7016">
          <cell r="AP7016">
            <v>24122741</v>
          </cell>
          <cell r="AQ7016">
            <v>50006951</v>
          </cell>
          <cell r="AR7016">
            <v>12</v>
          </cell>
          <cell r="AS7016">
            <v>42412</v>
          </cell>
          <cell r="AT7016" t="str">
            <v>IDU-1806-2015 Contratado Mantenimiento Periódico IDU Arterial BRIGADA DE REACCIÓN VIAL -</v>
          </cell>
          <cell r="AV7016" t="str">
            <v>sc</v>
          </cell>
        </row>
        <row r="7017">
          <cell r="AP7017">
            <v>24123052</v>
          </cell>
          <cell r="AQ7017">
            <v>50007186</v>
          </cell>
          <cell r="AR7017">
            <v>12</v>
          </cell>
          <cell r="AS7017">
            <v>42313</v>
          </cell>
          <cell r="AT7017" t="str">
            <v>IDU-1680-2014 Terminado Mantenimiento Rutinario IDU Arterial  -</v>
          </cell>
          <cell r="AV7017" t="str">
            <v>sc</v>
          </cell>
        </row>
        <row r="7018">
          <cell r="AP7018">
            <v>91011428</v>
          </cell>
          <cell r="AQ7018">
            <v>12001067</v>
          </cell>
          <cell r="AR7018">
            <v>12</v>
          </cell>
          <cell r="AS7018">
            <v>42226</v>
          </cell>
          <cell r="AT7018" t="str">
            <v>UMV-638-2013 Terminado Acciones de Movilidad UAERMV Circuito Movilidad  -</v>
          </cell>
          <cell r="AV7018" t="str">
            <v>sc</v>
          </cell>
        </row>
        <row r="7019">
          <cell r="AP7019">
            <v>91011451</v>
          </cell>
          <cell r="AQ7019">
            <v>12000405</v>
          </cell>
          <cell r="AR7019">
            <v>12</v>
          </cell>
          <cell r="AS7019">
            <v>42412</v>
          </cell>
          <cell r="AT7019" t="str">
            <v>IDU-1806-2015 Contratado Mantenimiento Periódico IDU Arterial BRIGADA DE REACCIÓN VIAL -Calzada2-8-POLIZA ESTABILIDAD ACTIVA</v>
          </cell>
          <cell r="AV7019" t="str">
            <v>sc</v>
          </cell>
        </row>
        <row r="7020">
          <cell r="AP7020">
            <v>91017752</v>
          </cell>
          <cell r="AQ7020">
            <v>12003154</v>
          </cell>
          <cell r="AR7020">
            <v>12</v>
          </cell>
          <cell r="AS7020">
            <v>42768</v>
          </cell>
          <cell r="AT7020" t="str">
            <v>SD Reservado Acciones de Movilidad UAERMV Circuito Movilidad Salvando Vidas -</v>
          </cell>
          <cell r="AV7020" t="str">
            <v>sc</v>
          </cell>
        </row>
        <row r="7021">
          <cell r="AP7021">
            <v>91017899</v>
          </cell>
          <cell r="AQ7021">
            <v>12003237</v>
          </cell>
          <cell r="AR7021">
            <v>12</v>
          </cell>
          <cell r="AS7021">
            <v>42412</v>
          </cell>
          <cell r="AT7021" t="str">
            <v>IDU-1806-2015 Contratado Mantenimiento Periódico IDU Arterial BRIGADA DE REACCIÓN VIAL -</v>
          </cell>
          <cell r="AV7021" t="str">
            <v>sc</v>
          </cell>
        </row>
        <row r="7022">
          <cell r="AP7022">
            <v>91017900</v>
          </cell>
          <cell r="AQ7022">
            <v>12003237</v>
          </cell>
          <cell r="AR7022">
            <v>12</v>
          </cell>
          <cell r="AS7022">
            <v>42412</v>
          </cell>
          <cell r="AT7022" t="str">
            <v>IDU-1806-2015 Contratado Mantenimiento Periódico IDU Arterial BRIGADA DE REACCIÓN VIAL -</v>
          </cell>
          <cell r="AV7022" t="str">
            <v>sc</v>
          </cell>
        </row>
        <row r="7023">
          <cell r="AP7023">
            <v>91017947</v>
          </cell>
          <cell r="AQ7023">
            <v>12003237</v>
          </cell>
          <cell r="AR7023">
            <v>12</v>
          </cell>
          <cell r="AS7023">
            <v>42412</v>
          </cell>
          <cell r="AT7023" t="str">
            <v>IDU-1806-2015 Contratado Mantenimiento Periódico IDU Arterial BRIGADA DE REACCIÓN VIAL -</v>
          </cell>
          <cell r="AV7023" t="str">
            <v>sc</v>
          </cell>
        </row>
        <row r="7024">
          <cell r="AP7024">
            <v>91017948</v>
          </cell>
          <cell r="AQ7024">
            <v>12003237</v>
          </cell>
          <cell r="AR7024">
            <v>12</v>
          </cell>
          <cell r="AS7024">
            <v>42412</v>
          </cell>
          <cell r="AT7024" t="str">
            <v>IDU-1806-2015 Contratado Mantenimiento Periódico IDU Arterial BRIGADA DE REACCIÓN VIAL -</v>
          </cell>
          <cell r="AV7024" t="str">
            <v>sc</v>
          </cell>
        </row>
        <row r="7025">
          <cell r="AP7025">
            <v>178979</v>
          </cell>
          <cell r="AQ7025">
            <v>12002795</v>
          </cell>
          <cell r="AR7025">
            <v>13</v>
          </cell>
          <cell r="AS7025">
            <v>42101</v>
          </cell>
          <cell r="AT7025" t="str">
            <v>UMV-638-2013 Terminado Acciones de Movilidad UAERMV Arterial  -</v>
          </cell>
          <cell r="AU7025">
            <v>0</v>
          </cell>
          <cell r="AV7025" t="str">
            <v>sc</v>
          </cell>
        </row>
        <row r="7026">
          <cell r="AP7026">
            <v>180228</v>
          </cell>
          <cell r="AQ7026">
            <v>13002221</v>
          </cell>
          <cell r="AR7026">
            <v>13</v>
          </cell>
          <cell r="AS7026">
            <v>40774</v>
          </cell>
          <cell r="AT7026" t="str">
            <v>SD Terminado Mantenimiento Periódico UAERMV Local  -</v>
          </cell>
          <cell r="AU7026">
            <v>0</v>
          </cell>
          <cell r="AV7026" t="str">
            <v>sc</v>
          </cell>
        </row>
        <row r="7027">
          <cell r="AP7027">
            <v>180279</v>
          </cell>
          <cell r="AQ7027">
            <v>13002294</v>
          </cell>
          <cell r="AR7027">
            <v>13</v>
          </cell>
          <cell r="AS7027">
            <v>42731</v>
          </cell>
          <cell r="AT7027" t="str">
            <v>SD Reservado Mantenimiento Rutinario IDU Local EJECUCION SITP 2016 -</v>
          </cell>
          <cell r="AU7027">
            <v>0</v>
          </cell>
          <cell r="AV7027" t="str">
            <v>SITP 2016</v>
          </cell>
        </row>
        <row r="7028">
          <cell r="AP7028">
            <v>180280</v>
          </cell>
          <cell r="AQ7028">
            <v>13002277</v>
          </cell>
          <cell r="AR7028">
            <v>13</v>
          </cell>
          <cell r="AS7028">
            <v>42731</v>
          </cell>
          <cell r="AT7028" t="str">
            <v>SD Reservado Mantenimiento Rutinario IDU Local EJECUCION SITP 2016 -</v>
          </cell>
          <cell r="AU7028">
            <v>0</v>
          </cell>
          <cell r="AV7028" t="str">
            <v>SITP 2016</v>
          </cell>
        </row>
        <row r="7029">
          <cell r="AP7029">
            <v>180281</v>
          </cell>
          <cell r="AQ7029">
            <v>13002401</v>
          </cell>
          <cell r="AR7029">
            <v>13</v>
          </cell>
          <cell r="AS7029">
            <v>42731</v>
          </cell>
          <cell r="AT7029" t="str">
            <v>SD Reservado Mantenimiento Periódico IDU Local EJECUCION SITP 2016 -</v>
          </cell>
          <cell r="AU7029">
            <v>0</v>
          </cell>
          <cell r="AV7029" t="str">
            <v>SITP 2016</v>
          </cell>
        </row>
        <row r="7030">
          <cell r="AP7030">
            <v>180315</v>
          </cell>
          <cell r="AQ7030">
            <v>13000488</v>
          </cell>
          <cell r="AR7030">
            <v>13</v>
          </cell>
          <cell r="AS7030">
            <v>42768</v>
          </cell>
          <cell r="AT7030" t="str">
            <v>SD Reservado Acciones de Movilidad UAERMV Local Salvando Vidas -</v>
          </cell>
          <cell r="AU7030">
            <v>0</v>
          </cell>
          <cell r="AV7030" t="str">
            <v>sc</v>
          </cell>
        </row>
        <row r="7031">
          <cell r="AP7031">
            <v>180316</v>
          </cell>
          <cell r="AQ7031">
            <v>13000414</v>
          </cell>
          <cell r="AR7031">
            <v>13</v>
          </cell>
          <cell r="AS7031">
            <v>42768</v>
          </cell>
          <cell r="AT7031" t="str">
            <v>SD Reservado Acciones de Movilidad UAERMV Local Salvando Vidas -</v>
          </cell>
          <cell r="AU7031">
            <v>0</v>
          </cell>
          <cell r="AV7031" t="str">
            <v>sc</v>
          </cell>
        </row>
        <row r="7032">
          <cell r="AP7032">
            <v>180317</v>
          </cell>
          <cell r="AQ7032">
            <v>13000344</v>
          </cell>
          <cell r="AR7032">
            <v>13</v>
          </cell>
          <cell r="AS7032">
            <v>42226</v>
          </cell>
          <cell r="AT7032" t="str">
            <v>UMV-638-2013 Terminado Acciones de Movilidad UAERMV Local  -</v>
          </cell>
          <cell r="AU7032">
            <v>0</v>
          </cell>
          <cell r="AV7032" t="str">
            <v>sc</v>
          </cell>
        </row>
        <row r="7033">
          <cell r="AP7033">
            <v>180344</v>
          </cell>
          <cell r="AQ7033">
            <v>13002122</v>
          </cell>
          <cell r="AR7033">
            <v>13</v>
          </cell>
          <cell r="AS7033">
            <v>42731</v>
          </cell>
          <cell r="AT7033" t="str">
            <v>SD Reservado Mantenimiento Periódico IDU Local EJECUCION SITP 2016 -</v>
          </cell>
          <cell r="AU7033">
            <v>0</v>
          </cell>
          <cell r="AV7033" t="str">
            <v>sc</v>
          </cell>
        </row>
        <row r="7034">
          <cell r="AP7034">
            <v>180359</v>
          </cell>
          <cell r="AQ7034">
            <v>13001332</v>
          </cell>
          <cell r="AR7034">
            <v>13</v>
          </cell>
          <cell r="AS7034">
            <v>42226</v>
          </cell>
          <cell r="AT7034" t="str">
            <v>UMV-638-2013 Terminado Acciones de Movilidad UAERMV Local  -</v>
          </cell>
          <cell r="AU7034">
            <v>0</v>
          </cell>
          <cell r="AV7034" t="str">
            <v>sc</v>
          </cell>
        </row>
        <row r="7035">
          <cell r="AP7035">
            <v>180379</v>
          </cell>
          <cell r="AQ7035">
            <v>13002078</v>
          </cell>
          <cell r="AR7035">
            <v>13</v>
          </cell>
          <cell r="AS7035">
            <v>42731</v>
          </cell>
          <cell r="AT7035" t="str">
            <v>SD Reservado Mantenimiento Rutinario IDU Local EJECUCION SITP 2016 -</v>
          </cell>
          <cell r="AU7035">
            <v>0</v>
          </cell>
          <cell r="AV7035" t="str">
            <v>sc</v>
          </cell>
        </row>
        <row r="7036">
          <cell r="AP7036">
            <v>180387</v>
          </cell>
          <cell r="AQ7036">
            <v>13001595</v>
          </cell>
          <cell r="AR7036">
            <v>13</v>
          </cell>
          <cell r="AS7036">
            <v>42313</v>
          </cell>
          <cell r="AT7036" t="str">
            <v>IDU-1663-2014 Terminado Mantenimiento Periódico IDU Local  -</v>
          </cell>
          <cell r="AU7036">
            <v>0</v>
          </cell>
          <cell r="AV7036" t="str">
            <v>sc</v>
          </cell>
        </row>
        <row r="7037">
          <cell r="AP7037">
            <v>180401</v>
          </cell>
          <cell r="AQ7037">
            <v>13002192</v>
          </cell>
          <cell r="AR7037">
            <v>13</v>
          </cell>
          <cell r="AS7037">
            <v>42226</v>
          </cell>
          <cell r="AT7037" t="str">
            <v>UMV-638-2013 Terminado Acciones de Movilidad UAERMV Arterial  -</v>
          </cell>
          <cell r="AU7037">
            <v>0</v>
          </cell>
          <cell r="AV7037" t="str">
            <v>sc</v>
          </cell>
        </row>
        <row r="7038">
          <cell r="AP7038">
            <v>180440</v>
          </cell>
          <cell r="AQ7038">
            <v>13002103</v>
          </cell>
          <cell r="AR7038">
            <v>13</v>
          </cell>
          <cell r="AS7038">
            <v>42226</v>
          </cell>
          <cell r="AT7038" t="str">
            <v>UMV-638-2013 Terminado Acciones de Movilidad UAERMV Arterial  -</v>
          </cell>
          <cell r="AU7038">
            <v>0</v>
          </cell>
          <cell r="AV7038" t="str">
            <v>sc</v>
          </cell>
        </row>
        <row r="7039">
          <cell r="AP7039">
            <v>180447</v>
          </cell>
          <cell r="AQ7039">
            <v>13001570</v>
          </cell>
          <cell r="AR7039">
            <v>13</v>
          </cell>
          <cell r="AS7039">
            <v>42576</v>
          </cell>
          <cell r="AT7039" t="str">
            <v>CONV-1292-2012 Terminado Mantenimiento Periódico FDL TEUSAQUILLO Local Cabildo Reporte Ejecución FDLT Julio 2016 por servidor-</v>
          </cell>
          <cell r="AU7039">
            <v>0</v>
          </cell>
          <cell r="AV7039" t="str">
            <v>sc</v>
          </cell>
        </row>
        <row r="7040">
          <cell r="AP7040">
            <v>180448</v>
          </cell>
          <cell r="AQ7040">
            <v>13001535</v>
          </cell>
          <cell r="AR7040">
            <v>13</v>
          </cell>
          <cell r="AS7040">
            <v>42576</v>
          </cell>
          <cell r="AT7040" t="str">
            <v>COP-044-2015 Terminado Mantenimiento Periódico FDL TEUSAQUILLO Local PROYECTO 1009 Reporte Ejecución FDLT Julio 2016 por servidor-</v>
          </cell>
          <cell r="AU7040">
            <v>0</v>
          </cell>
          <cell r="AV7040" t="str">
            <v>sc</v>
          </cell>
        </row>
        <row r="7041">
          <cell r="AP7041">
            <v>180451</v>
          </cell>
          <cell r="AQ7041">
            <v>13001414</v>
          </cell>
          <cell r="AR7041">
            <v>13</v>
          </cell>
          <cell r="AS7041">
            <v>41942</v>
          </cell>
          <cell r="AT7041" t="str">
            <v>SD Terminado Mantenimiento Periódico UAERMV Local  -</v>
          </cell>
          <cell r="AU7041">
            <v>0</v>
          </cell>
          <cell r="AV7041" t="str">
            <v>sc</v>
          </cell>
        </row>
        <row r="7042">
          <cell r="AP7042">
            <v>180524</v>
          </cell>
          <cell r="AQ7042">
            <v>13002387</v>
          </cell>
          <cell r="AR7042">
            <v>13</v>
          </cell>
          <cell r="AS7042">
            <v>42226</v>
          </cell>
          <cell r="AT7042" t="str">
            <v>UMV-638-2013 Terminado Acciones de Movilidad UAERMV Local  -</v>
          </cell>
          <cell r="AU7042">
            <v>0</v>
          </cell>
          <cell r="AV7042" t="str">
            <v>sc</v>
          </cell>
        </row>
        <row r="7043">
          <cell r="AP7043">
            <v>180560</v>
          </cell>
          <cell r="AQ7043">
            <v>13001245</v>
          </cell>
          <cell r="AR7043">
            <v>13</v>
          </cell>
          <cell r="AS7043">
            <v>42768</v>
          </cell>
          <cell r="AT7043" t="str">
            <v>SD Reservado Acciones de Movilidad UAERMV Circuito Movilidad Salvando Vidas -</v>
          </cell>
          <cell r="AU7043">
            <v>0</v>
          </cell>
          <cell r="AV7043" t="str">
            <v>sc</v>
          </cell>
        </row>
        <row r="7044">
          <cell r="AP7044">
            <v>180567</v>
          </cell>
          <cell r="AQ7044">
            <v>13000982</v>
          </cell>
          <cell r="AR7044">
            <v>13</v>
          </cell>
          <cell r="AS7044">
            <v>42768</v>
          </cell>
          <cell r="AT7044" t="str">
            <v>SD Reservado Acciones de Movilidad UAERMV Local Salvando Vidas -</v>
          </cell>
          <cell r="AU7044">
            <v>0</v>
          </cell>
          <cell r="AV7044" t="str">
            <v>sc</v>
          </cell>
        </row>
        <row r="7045">
          <cell r="AP7045">
            <v>180568</v>
          </cell>
          <cell r="AQ7045">
            <v>13000940</v>
          </cell>
          <cell r="AR7045">
            <v>13</v>
          </cell>
          <cell r="AS7045">
            <v>42226</v>
          </cell>
          <cell r="AT7045" t="str">
            <v>UMV-638-2013 Terminado Acciones de Movilidad UAERMV Local  -</v>
          </cell>
          <cell r="AU7045">
            <v>0</v>
          </cell>
          <cell r="AV7045" t="str">
            <v>sc</v>
          </cell>
        </row>
        <row r="7046">
          <cell r="AP7046">
            <v>180590</v>
          </cell>
          <cell r="AQ7046">
            <v>13001270</v>
          </cell>
          <cell r="AR7046">
            <v>13</v>
          </cell>
          <cell r="AS7046">
            <v>42313</v>
          </cell>
          <cell r="AT7046" t="str">
            <v>IDU-2053-2015 Terminado Mantenimiento Periódico IDU Arterial  -</v>
          </cell>
          <cell r="AU7046">
            <v>0</v>
          </cell>
          <cell r="AV7046" t="str">
            <v>sc</v>
          </cell>
        </row>
        <row r="7047">
          <cell r="AP7047">
            <v>180591</v>
          </cell>
          <cell r="AQ7047">
            <v>13001240</v>
          </cell>
          <cell r="AR7047">
            <v>13</v>
          </cell>
          <cell r="AS7047">
            <v>42313</v>
          </cell>
          <cell r="AT7047" t="str">
            <v>IDU-2053-2015 Terminado Mantenimiento Periódico IDU Arterial  -</v>
          </cell>
          <cell r="AU7047">
            <v>0</v>
          </cell>
          <cell r="AV7047" t="str">
            <v>sc</v>
          </cell>
        </row>
        <row r="7048">
          <cell r="AP7048">
            <v>180592</v>
          </cell>
          <cell r="AQ7048">
            <v>13001224</v>
          </cell>
          <cell r="AR7048">
            <v>13</v>
          </cell>
          <cell r="AS7048">
            <v>42313</v>
          </cell>
          <cell r="AT7048" t="str">
            <v>IDU-2053-2015 Terminado Mantenimiento Periódico IDU Arterial  -</v>
          </cell>
          <cell r="AU7048">
            <v>0</v>
          </cell>
          <cell r="AV7048" t="str">
            <v>sc</v>
          </cell>
        </row>
        <row r="7049">
          <cell r="AP7049">
            <v>180593</v>
          </cell>
          <cell r="AQ7049">
            <v>13001183</v>
          </cell>
          <cell r="AR7049">
            <v>13</v>
          </cell>
          <cell r="AS7049">
            <v>42313</v>
          </cell>
          <cell r="AT7049" t="str">
            <v>IDU-2053-2015 Terminado Mantenimiento Periódico IDU Arterial  -</v>
          </cell>
          <cell r="AU7049">
            <v>0</v>
          </cell>
          <cell r="AV7049" t="str">
            <v>sc</v>
          </cell>
        </row>
        <row r="7050">
          <cell r="AP7050">
            <v>180594</v>
          </cell>
          <cell r="AQ7050">
            <v>13001138</v>
          </cell>
          <cell r="AR7050">
            <v>13</v>
          </cell>
          <cell r="AS7050">
            <v>42313</v>
          </cell>
          <cell r="AT7050" t="str">
            <v>IDU-2053-2015 Terminado Mantenimiento Periódico IDU Arterial  -</v>
          </cell>
          <cell r="AU7050">
            <v>0</v>
          </cell>
          <cell r="AV7050" t="str">
            <v>sc</v>
          </cell>
        </row>
        <row r="7051">
          <cell r="AP7051">
            <v>180595</v>
          </cell>
          <cell r="AQ7051">
            <v>13001078</v>
          </cell>
          <cell r="AR7051">
            <v>13</v>
          </cell>
          <cell r="AS7051">
            <v>42313</v>
          </cell>
          <cell r="AT7051" t="str">
            <v>IDU-2053-2015 Terminado Mantenimiento Periódico IDU Arterial  -</v>
          </cell>
          <cell r="AU7051">
            <v>0</v>
          </cell>
          <cell r="AV7051" t="str">
            <v>sc</v>
          </cell>
        </row>
        <row r="7052">
          <cell r="AP7052">
            <v>180596</v>
          </cell>
          <cell r="AQ7052">
            <v>13001004</v>
          </cell>
          <cell r="AR7052">
            <v>13</v>
          </cell>
          <cell r="AS7052">
            <v>42313</v>
          </cell>
          <cell r="AT7052" t="str">
            <v>IDU-2053-2015 Terminado Mantenimiento Periódico IDU Arterial  -</v>
          </cell>
          <cell r="AU7052">
            <v>0</v>
          </cell>
          <cell r="AV7052" t="str">
            <v>sc</v>
          </cell>
        </row>
        <row r="7053">
          <cell r="AP7053">
            <v>180603</v>
          </cell>
          <cell r="AQ7053">
            <v>13000736</v>
          </cell>
          <cell r="AR7053">
            <v>13</v>
          </cell>
          <cell r="AS7053">
            <v>40774</v>
          </cell>
          <cell r="AT7053" t="str">
            <v>CONV-016-2011 Terminado Mantenimiento Periódico UAERMV Circuito Movilidad  -Anden 5-POLIZA ESTABILIDAD ACTIVA</v>
          </cell>
          <cell r="AU7053">
            <v>43748</v>
          </cell>
          <cell r="AV7053" t="str">
            <v>sc</v>
          </cell>
        </row>
        <row r="7054">
          <cell r="AP7054">
            <v>180604</v>
          </cell>
          <cell r="AQ7054">
            <v>13000736</v>
          </cell>
          <cell r="AR7054">
            <v>13</v>
          </cell>
          <cell r="AS7054">
            <v>40774</v>
          </cell>
          <cell r="AT7054" t="str">
            <v>CONV-016-2011 Terminado Mantenimiento Periódico UAERMV Circuito Movilidad  -Anden 5-POLIZA ESTABILIDAD ACTIVA</v>
          </cell>
          <cell r="AU7054">
            <v>43748</v>
          </cell>
          <cell r="AV7054" t="str">
            <v>sc</v>
          </cell>
        </row>
        <row r="7055">
          <cell r="AP7055">
            <v>180607</v>
          </cell>
          <cell r="AQ7055">
            <v>13000654</v>
          </cell>
          <cell r="AR7055">
            <v>13</v>
          </cell>
          <cell r="AS7055">
            <v>42226</v>
          </cell>
          <cell r="AT7055" t="str">
            <v>UMV-638-2013 Terminado Acciones de Movilidad UAERMV Circuito Movilidad  -</v>
          </cell>
          <cell r="AU7055">
            <v>0</v>
          </cell>
          <cell r="AV7055" t="str">
            <v>sc</v>
          </cell>
        </row>
        <row r="7056">
          <cell r="AP7056">
            <v>180608</v>
          </cell>
          <cell r="AQ7056">
            <v>13000654</v>
          </cell>
          <cell r="AR7056">
            <v>13</v>
          </cell>
          <cell r="AS7056">
            <v>42226</v>
          </cell>
          <cell r="AT7056" t="str">
            <v>UMV-638-2013 Terminado Acciones de Movilidad UAERMV Circuito Movilidad  -</v>
          </cell>
          <cell r="AU7056">
            <v>0</v>
          </cell>
          <cell r="AV7056" t="str">
            <v>sc</v>
          </cell>
        </row>
        <row r="7057">
          <cell r="AP7057">
            <v>180609</v>
          </cell>
          <cell r="AQ7057">
            <v>13000588</v>
          </cell>
          <cell r="AR7057">
            <v>13</v>
          </cell>
          <cell r="AS7057">
            <v>42226</v>
          </cell>
          <cell r="AT7057" t="str">
            <v>UMV-638-2013 Terminado Acciones de Movilidad UAERMV Circuito Movilidad  -</v>
          </cell>
          <cell r="AU7057">
            <v>0</v>
          </cell>
          <cell r="AV7057" t="str">
            <v>sc</v>
          </cell>
        </row>
        <row r="7058">
          <cell r="AP7058">
            <v>180610</v>
          </cell>
          <cell r="AQ7058">
            <v>13000588</v>
          </cell>
          <cell r="AR7058">
            <v>13</v>
          </cell>
          <cell r="AS7058">
            <v>42226</v>
          </cell>
          <cell r="AT7058" t="str">
            <v>UMV-638-2013 Terminado Acciones de Movilidad UAERMV Circuito Movilidad  -</v>
          </cell>
          <cell r="AU7058">
            <v>0</v>
          </cell>
          <cell r="AV7058" t="str">
            <v>sc</v>
          </cell>
        </row>
        <row r="7059">
          <cell r="AP7059">
            <v>180611</v>
          </cell>
          <cell r="AQ7059">
            <v>13000529</v>
          </cell>
          <cell r="AR7059">
            <v>13</v>
          </cell>
          <cell r="AS7059">
            <v>42768</v>
          </cell>
          <cell r="AT7059" t="str">
            <v>SD Reservado Acciones de Movilidad UAERMV Circuito Movilidad Salvando Vidas -</v>
          </cell>
          <cell r="AU7059">
            <v>0</v>
          </cell>
          <cell r="AV7059" t="str">
            <v>sc</v>
          </cell>
        </row>
        <row r="7060">
          <cell r="AP7060">
            <v>180617</v>
          </cell>
          <cell r="AQ7060">
            <v>13000513</v>
          </cell>
          <cell r="AR7060">
            <v>13</v>
          </cell>
          <cell r="AS7060">
            <v>42768</v>
          </cell>
          <cell r="AT7060" t="str">
            <v>SD Reservado Acciones de Movilidad UAERMV Local Salvando Vidas -</v>
          </cell>
          <cell r="AU7060">
            <v>0</v>
          </cell>
          <cell r="AV7060" t="str">
            <v>sc</v>
          </cell>
        </row>
        <row r="7061">
          <cell r="AP7061">
            <v>180693</v>
          </cell>
          <cell r="AQ7061">
            <v>13000340</v>
          </cell>
          <cell r="AR7061">
            <v>13</v>
          </cell>
          <cell r="AS7061">
            <v>42226</v>
          </cell>
          <cell r="AT7061" t="str">
            <v>UMV-638-2013 Terminado Acciones de Movilidad UAERMV Local  -</v>
          </cell>
          <cell r="AU7061">
            <v>0</v>
          </cell>
          <cell r="AV7061" t="str">
            <v>sc</v>
          </cell>
        </row>
        <row r="7062">
          <cell r="AP7062">
            <v>180695</v>
          </cell>
          <cell r="AQ7062">
            <v>13000268</v>
          </cell>
          <cell r="AR7062">
            <v>13</v>
          </cell>
          <cell r="AS7062">
            <v>42226</v>
          </cell>
          <cell r="AT7062" t="str">
            <v>UMV-638-2013 Terminado Acciones de Movilidad UAERMV Local  -</v>
          </cell>
          <cell r="AU7062">
            <v>0</v>
          </cell>
          <cell r="AV7062" t="str">
            <v>sc</v>
          </cell>
        </row>
        <row r="7063">
          <cell r="AP7063">
            <v>180714</v>
          </cell>
          <cell r="AQ7063">
            <v>13001002</v>
          </cell>
          <cell r="AR7063">
            <v>13</v>
          </cell>
          <cell r="AS7063">
            <v>42226</v>
          </cell>
          <cell r="AT7063" t="str">
            <v>UMV-638-2013 Terminado Acciones de Movilidad UAERMV Local  -</v>
          </cell>
          <cell r="AU7063">
            <v>0</v>
          </cell>
          <cell r="AV7063" t="str">
            <v>sc</v>
          </cell>
        </row>
        <row r="7064">
          <cell r="AP7064">
            <v>180717</v>
          </cell>
          <cell r="AQ7064">
            <v>13000927</v>
          </cell>
          <cell r="AR7064">
            <v>13</v>
          </cell>
          <cell r="AS7064">
            <v>42768</v>
          </cell>
          <cell r="AT7064" t="str">
            <v>SD Reservado Acciones de Movilidad UAERMV Local Salvando Vidas -</v>
          </cell>
          <cell r="AU7064">
            <v>0</v>
          </cell>
          <cell r="AV7064" t="str">
            <v>sc</v>
          </cell>
        </row>
        <row r="7065">
          <cell r="AP7065">
            <v>180718</v>
          </cell>
          <cell r="AQ7065">
            <v>13002410</v>
          </cell>
          <cell r="AR7065">
            <v>13</v>
          </cell>
          <cell r="AS7065">
            <v>42768</v>
          </cell>
          <cell r="AT7065" t="str">
            <v>SD Reservado Acciones de Movilidad UAERMV Local Salvando Vidas -</v>
          </cell>
          <cell r="AU7065">
            <v>0</v>
          </cell>
          <cell r="AV7065" t="str">
            <v>sc</v>
          </cell>
        </row>
        <row r="7066">
          <cell r="AP7066">
            <v>180719</v>
          </cell>
          <cell r="AQ7066">
            <v>13002410</v>
          </cell>
          <cell r="AR7066">
            <v>13</v>
          </cell>
          <cell r="AS7066">
            <v>40774</v>
          </cell>
          <cell r="AT7066" t="str">
            <v>CONV-016-2011 Terminado Mantenimiento Periódico UAERMV Local  -</v>
          </cell>
          <cell r="AU7066">
            <v>0</v>
          </cell>
          <cell r="AV7066" t="str">
            <v>sc</v>
          </cell>
        </row>
        <row r="7067">
          <cell r="AP7067">
            <v>180730</v>
          </cell>
          <cell r="AQ7067">
            <v>13000667</v>
          </cell>
          <cell r="AR7067">
            <v>13</v>
          </cell>
          <cell r="AS7067">
            <v>42768</v>
          </cell>
          <cell r="AT7067" t="str">
            <v>SD Reservado Acciones de Movilidad UAERMV Circuito Movilidad Salvando Vidas -</v>
          </cell>
          <cell r="AU7067">
            <v>0</v>
          </cell>
          <cell r="AV7067" t="str">
            <v>sc</v>
          </cell>
        </row>
        <row r="7068">
          <cell r="AP7068">
            <v>180731</v>
          </cell>
          <cell r="AQ7068">
            <v>13000667</v>
          </cell>
          <cell r="AR7068">
            <v>13</v>
          </cell>
          <cell r="AS7068">
            <v>42768</v>
          </cell>
          <cell r="AT7068" t="str">
            <v>SD Reservado Acciones de Movilidad UAERMV Circuito Movilidad Salvando Vidas -</v>
          </cell>
          <cell r="AU7068">
            <v>0</v>
          </cell>
          <cell r="AV7068" t="str">
            <v>sc</v>
          </cell>
        </row>
        <row r="7069">
          <cell r="AP7069">
            <v>180736</v>
          </cell>
          <cell r="AQ7069">
            <v>13002199</v>
          </cell>
          <cell r="AR7069">
            <v>13</v>
          </cell>
          <cell r="AS7069">
            <v>42342</v>
          </cell>
          <cell r="AT7069" t="str">
            <v>IDU-759-2013 Contratado Construcción IDU Circuito Movilidad  -</v>
          </cell>
          <cell r="AU7069">
            <v>0</v>
          </cell>
          <cell r="AV7069" t="str">
            <v>sc</v>
          </cell>
        </row>
        <row r="7070">
          <cell r="AP7070">
            <v>180754</v>
          </cell>
          <cell r="AQ7070">
            <v>13002312</v>
          </cell>
          <cell r="AR7070">
            <v>13</v>
          </cell>
          <cell r="AS7070">
            <v>42226</v>
          </cell>
          <cell r="AT7070" t="str">
            <v>UMV-638-2013 Terminado Acciones de Movilidad UAERMV Circuito Movilidad  -</v>
          </cell>
          <cell r="AU7070">
            <v>0</v>
          </cell>
          <cell r="AV7070" t="str">
            <v>VIABLE</v>
          </cell>
        </row>
        <row r="7071">
          <cell r="AP7071">
            <v>180755</v>
          </cell>
          <cell r="AQ7071">
            <v>13002312</v>
          </cell>
          <cell r="AR7071">
            <v>13</v>
          </cell>
          <cell r="AS7071">
            <v>42226</v>
          </cell>
          <cell r="AT7071" t="str">
            <v>UMV-638-2013 Terminado Acciones de Movilidad UAERMV Circuito Movilidad  -</v>
          </cell>
          <cell r="AU7071">
            <v>0</v>
          </cell>
          <cell r="AV7071" t="str">
            <v>VIABLE</v>
          </cell>
        </row>
        <row r="7072">
          <cell r="AP7072">
            <v>180766</v>
          </cell>
          <cell r="AQ7072">
            <v>13002384</v>
          </cell>
          <cell r="AR7072">
            <v>13</v>
          </cell>
          <cell r="AS7072">
            <v>42226</v>
          </cell>
          <cell r="AT7072" t="str">
            <v>UMV-638-2013 Terminado Acciones de Movilidad UAERMV Circuito Movilidad  -</v>
          </cell>
          <cell r="AU7072">
            <v>0</v>
          </cell>
          <cell r="AV7072" t="str">
            <v>sc</v>
          </cell>
        </row>
        <row r="7073">
          <cell r="AP7073">
            <v>180767</v>
          </cell>
          <cell r="AQ7073">
            <v>13002384</v>
          </cell>
          <cell r="AR7073">
            <v>13</v>
          </cell>
          <cell r="AS7073">
            <v>42226</v>
          </cell>
          <cell r="AT7073" t="str">
            <v>UMV-638-2013 Terminado Acciones de Movilidad UAERMV Circuito Movilidad  -</v>
          </cell>
          <cell r="AU7073">
            <v>0</v>
          </cell>
          <cell r="AV7073" t="str">
            <v>sc</v>
          </cell>
        </row>
        <row r="7074">
          <cell r="AP7074">
            <v>180768</v>
          </cell>
          <cell r="AQ7074">
            <v>13002378</v>
          </cell>
          <cell r="AR7074">
            <v>13</v>
          </cell>
          <cell r="AS7074">
            <v>42768</v>
          </cell>
          <cell r="AT7074" t="str">
            <v>SD Reservado Acciones de Movilidad UAERMV Circuito Movilidad Salvando Vidas -</v>
          </cell>
          <cell r="AU7074">
            <v>0</v>
          </cell>
          <cell r="AV7074" t="str">
            <v>sc</v>
          </cell>
        </row>
        <row r="7075">
          <cell r="AP7075">
            <v>180769</v>
          </cell>
          <cell r="AQ7075">
            <v>13002378</v>
          </cell>
          <cell r="AR7075">
            <v>13</v>
          </cell>
          <cell r="AS7075">
            <v>42226</v>
          </cell>
          <cell r="AT7075" t="str">
            <v>UMV-638-2013 Terminado Acciones de Movilidad UAERMV Circuito Movilidad  -</v>
          </cell>
          <cell r="AU7075">
            <v>0</v>
          </cell>
          <cell r="AV7075" t="str">
            <v>sc</v>
          </cell>
        </row>
        <row r="7076">
          <cell r="AP7076">
            <v>180770</v>
          </cell>
          <cell r="AQ7076">
            <v>13002179</v>
          </cell>
          <cell r="AR7076">
            <v>13</v>
          </cell>
          <cell r="AS7076">
            <v>42226</v>
          </cell>
          <cell r="AT7076" t="str">
            <v>UMV-638-2013 Terminado Acciones de Movilidad UAERMV Circuito Movilidad  -</v>
          </cell>
          <cell r="AU7076">
            <v>0</v>
          </cell>
          <cell r="AV7076" t="str">
            <v>sc</v>
          </cell>
        </row>
        <row r="7077">
          <cell r="AP7077">
            <v>180771</v>
          </cell>
          <cell r="AQ7077">
            <v>13002179</v>
          </cell>
          <cell r="AR7077">
            <v>13</v>
          </cell>
          <cell r="AS7077">
            <v>42226</v>
          </cell>
          <cell r="AT7077" t="str">
            <v>UMV-638-2013 Terminado Acciones de Movilidad UAERMV Circuito Movilidad  -</v>
          </cell>
          <cell r="AU7077">
            <v>0</v>
          </cell>
          <cell r="AV7077" t="str">
            <v>sc</v>
          </cell>
        </row>
        <row r="7078">
          <cell r="AP7078">
            <v>180774</v>
          </cell>
          <cell r="AQ7078">
            <v>13002124</v>
          </cell>
          <cell r="AR7078">
            <v>13</v>
          </cell>
          <cell r="AS7078">
            <v>42226</v>
          </cell>
          <cell r="AT7078" t="str">
            <v>UMV-638-2013 Terminado Acciones de Movilidad UAERMV Circuito Movilidad  -</v>
          </cell>
          <cell r="AU7078">
            <v>0</v>
          </cell>
          <cell r="AV7078" t="str">
            <v>sc</v>
          </cell>
        </row>
        <row r="7079">
          <cell r="AP7079">
            <v>180775</v>
          </cell>
          <cell r="AQ7079">
            <v>13002124</v>
          </cell>
          <cell r="AR7079">
            <v>13</v>
          </cell>
          <cell r="AS7079">
            <v>42226</v>
          </cell>
          <cell r="AT7079" t="str">
            <v>UMV-638-2013 Terminado Acciones de Movilidad UAERMV Circuito Movilidad  -</v>
          </cell>
          <cell r="AU7079">
            <v>0</v>
          </cell>
          <cell r="AV7079" t="str">
            <v>sc</v>
          </cell>
        </row>
        <row r="7080">
          <cell r="AP7080">
            <v>180776</v>
          </cell>
          <cell r="AQ7080">
            <v>13002075</v>
          </cell>
          <cell r="AR7080">
            <v>13</v>
          </cell>
          <cell r="AS7080">
            <v>42768</v>
          </cell>
          <cell r="AT7080" t="str">
            <v>SD Reservado Acciones de Movilidad UAERMV Circuito Movilidad Salvando Vidas -</v>
          </cell>
          <cell r="AU7080">
            <v>0</v>
          </cell>
          <cell r="AV7080" t="str">
            <v>sc</v>
          </cell>
        </row>
        <row r="7081">
          <cell r="AP7081">
            <v>180777</v>
          </cell>
          <cell r="AQ7081">
            <v>13002075</v>
          </cell>
          <cell r="AR7081">
            <v>13</v>
          </cell>
          <cell r="AS7081">
            <v>42226</v>
          </cell>
          <cell r="AT7081" t="str">
            <v>UMV-638-2013 Terminado Acciones de Movilidad UAERMV Circuito Movilidad  -</v>
          </cell>
          <cell r="AU7081">
            <v>0</v>
          </cell>
          <cell r="AV7081" t="str">
            <v>sc</v>
          </cell>
        </row>
        <row r="7082">
          <cell r="AP7082">
            <v>180778</v>
          </cell>
          <cell r="AQ7082">
            <v>13002018</v>
          </cell>
          <cell r="AR7082">
            <v>13</v>
          </cell>
          <cell r="AS7082">
            <v>42226</v>
          </cell>
          <cell r="AT7082" t="str">
            <v>UMV-638-2013 Terminado Acciones de Movilidad UAERMV Circuito Movilidad  -</v>
          </cell>
          <cell r="AU7082">
            <v>0</v>
          </cell>
          <cell r="AV7082" t="str">
            <v>sc</v>
          </cell>
        </row>
        <row r="7083">
          <cell r="AP7083">
            <v>180779</v>
          </cell>
          <cell r="AQ7083">
            <v>13002018</v>
          </cell>
          <cell r="AR7083">
            <v>13</v>
          </cell>
          <cell r="AS7083">
            <v>42226</v>
          </cell>
          <cell r="AT7083" t="str">
            <v>UMV-638-2013 Terminado Acciones de Movilidad UAERMV Circuito Movilidad  -</v>
          </cell>
          <cell r="AU7083">
            <v>0</v>
          </cell>
          <cell r="AV7083" t="str">
            <v>sc</v>
          </cell>
        </row>
        <row r="7084">
          <cell r="AP7084">
            <v>180780</v>
          </cell>
          <cell r="AQ7084">
            <v>13002412</v>
          </cell>
          <cell r="AR7084">
            <v>13</v>
          </cell>
          <cell r="AS7084">
            <v>42768</v>
          </cell>
          <cell r="AT7084" t="str">
            <v>SD Reservado Acciones de Movilidad UAERMV Circuito Movilidad Salvando Vidas -</v>
          </cell>
          <cell r="AU7084">
            <v>0</v>
          </cell>
          <cell r="AV7084" t="str">
            <v>sc</v>
          </cell>
        </row>
        <row r="7085">
          <cell r="AP7085">
            <v>180781</v>
          </cell>
          <cell r="AQ7085">
            <v>13002412</v>
          </cell>
          <cell r="AR7085">
            <v>13</v>
          </cell>
          <cell r="AS7085">
            <v>42226</v>
          </cell>
          <cell r="AT7085" t="str">
            <v>UMV-638-2013 Terminado Acciones de Movilidad UAERMV Circuito Movilidad  -</v>
          </cell>
          <cell r="AU7085">
            <v>0</v>
          </cell>
          <cell r="AV7085" t="str">
            <v>sc</v>
          </cell>
        </row>
        <row r="7086">
          <cell r="AP7086">
            <v>180845</v>
          </cell>
          <cell r="AQ7086">
            <v>13002255</v>
          </cell>
          <cell r="AR7086">
            <v>13</v>
          </cell>
          <cell r="AS7086">
            <v>42704</v>
          </cell>
          <cell r="AT7086" t="str">
            <v>SD Reservado Conservacion UAERMV Circuito Movilidad SD -</v>
          </cell>
          <cell r="AU7086">
            <v>0</v>
          </cell>
          <cell r="AV7086" t="str">
            <v>RESERVADO UMV</v>
          </cell>
        </row>
        <row r="7087">
          <cell r="AP7087">
            <v>180869</v>
          </cell>
          <cell r="AQ7087">
            <v>13002380</v>
          </cell>
          <cell r="AR7087">
            <v>13</v>
          </cell>
          <cell r="AS7087">
            <v>41519</v>
          </cell>
          <cell r="AT7087" t="str">
            <v>SD Terminado Mantenimiento Periódico UAERMV Arterial  -</v>
          </cell>
          <cell r="AU7087">
            <v>0</v>
          </cell>
          <cell r="AV7087" t="str">
            <v>sc</v>
          </cell>
        </row>
        <row r="7088">
          <cell r="AP7088">
            <v>180870</v>
          </cell>
          <cell r="AQ7088">
            <v>13002380</v>
          </cell>
          <cell r="AR7088">
            <v>13</v>
          </cell>
          <cell r="AS7088">
            <v>41519</v>
          </cell>
          <cell r="AT7088" t="str">
            <v>SD Terminado Mantenimiento Periódico UAERMV Arterial  -</v>
          </cell>
          <cell r="AU7088">
            <v>0</v>
          </cell>
          <cell r="AV7088" t="str">
            <v>sc</v>
          </cell>
        </row>
        <row r="7089">
          <cell r="AP7089">
            <v>180871</v>
          </cell>
          <cell r="AQ7089">
            <v>13002379</v>
          </cell>
          <cell r="AR7089">
            <v>13</v>
          </cell>
          <cell r="AS7089">
            <v>41149</v>
          </cell>
          <cell r="AT7089" t="str">
            <v>SD Terminado Mantenimiento Periódico UAERMV Arterial  -</v>
          </cell>
          <cell r="AU7089">
            <v>0</v>
          </cell>
          <cell r="AV7089" t="str">
            <v>sc</v>
          </cell>
        </row>
        <row r="7090">
          <cell r="AP7090">
            <v>180872</v>
          </cell>
          <cell r="AQ7090">
            <v>13002379</v>
          </cell>
          <cell r="AR7090">
            <v>13</v>
          </cell>
          <cell r="AS7090">
            <v>41149</v>
          </cell>
          <cell r="AT7090" t="str">
            <v>SD Terminado Mantenimiento Periódico UAERMV Arterial  -</v>
          </cell>
          <cell r="AU7090">
            <v>0</v>
          </cell>
          <cell r="AV7090" t="str">
            <v>sc</v>
          </cell>
        </row>
        <row r="7091">
          <cell r="AP7091">
            <v>180873</v>
          </cell>
          <cell r="AQ7091">
            <v>13002207</v>
          </cell>
          <cell r="AR7091">
            <v>13</v>
          </cell>
          <cell r="AS7091">
            <v>42342</v>
          </cell>
          <cell r="AT7091" t="str">
            <v>IDU-137-2007 Terminado Construcción IDU Arterial  -</v>
          </cell>
          <cell r="AU7091">
            <v>0</v>
          </cell>
          <cell r="AV7091" t="str">
            <v>sc</v>
          </cell>
        </row>
        <row r="7092">
          <cell r="AP7092">
            <v>180904</v>
          </cell>
          <cell r="AQ7092">
            <v>13002123</v>
          </cell>
          <cell r="AR7092">
            <v>13</v>
          </cell>
          <cell r="AS7092">
            <v>42731</v>
          </cell>
          <cell r="AT7092" t="str">
            <v>SD Reservado Mantenimiento Rutinario IDU Circuito Movilidad EJECUCION SITP 2016 -</v>
          </cell>
          <cell r="AU7092">
            <v>0</v>
          </cell>
          <cell r="AV7092" t="str">
            <v>sc</v>
          </cell>
        </row>
        <row r="7093">
          <cell r="AP7093">
            <v>180930</v>
          </cell>
          <cell r="AQ7093">
            <v>13002043</v>
          </cell>
          <cell r="AR7093">
            <v>13</v>
          </cell>
          <cell r="AS7093">
            <v>42731</v>
          </cell>
          <cell r="AT7093" t="str">
            <v>SD Reservado Mantenimiento Periódico IDU Local EJECUCION SITP 2016 -</v>
          </cell>
          <cell r="AU7093">
            <v>0</v>
          </cell>
          <cell r="AV7093" t="str">
            <v>sc</v>
          </cell>
        </row>
        <row r="7094">
          <cell r="AP7094">
            <v>180931</v>
          </cell>
          <cell r="AQ7094">
            <v>13002042</v>
          </cell>
          <cell r="AR7094">
            <v>13</v>
          </cell>
          <cell r="AS7094">
            <v>42731</v>
          </cell>
          <cell r="AT7094" t="str">
            <v>SD Reservado Mantenimiento Rutinario IDU Local EJECUCION SITP 2016 -</v>
          </cell>
          <cell r="AU7094">
            <v>0</v>
          </cell>
          <cell r="AV7094" t="str">
            <v>sc</v>
          </cell>
        </row>
        <row r="7095">
          <cell r="AP7095">
            <v>180932</v>
          </cell>
          <cell r="AQ7095">
            <v>13002036</v>
          </cell>
          <cell r="AR7095">
            <v>13</v>
          </cell>
          <cell r="AS7095">
            <v>42731</v>
          </cell>
          <cell r="AT7095" t="str">
            <v>SD Reservado Mantenimiento Rutinario IDU Local EJECUCION SITP 2016 -</v>
          </cell>
          <cell r="AU7095">
            <v>0</v>
          </cell>
          <cell r="AV7095" t="str">
            <v>sc</v>
          </cell>
        </row>
        <row r="7096">
          <cell r="AP7096">
            <v>180933</v>
          </cell>
          <cell r="AQ7096">
            <v>13002033</v>
          </cell>
          <cell r="AR7096">
            <v>13</v>
          </cell>
          <cell r="AS7096">
            <v>42731</v>
          </cell>
          <cell r="AT7096" t="str">
            <v>SD Reservado Mantenimiento Periódico IDU Local EJECUCION SITP 2016 -</v>
          </cell>
          <cell r="AU7096">
            <v>0</v>
          </cell>
          <cell r="AV7096" t="str">
            <v>sc</v>
          </cell>
        </row>
        <row r="7097">
          <cell r="AP7097">
            <v>181060</v>
          </cell>
          <cell r="AQ7097">
            <v>13001528</v>
          </cell>
          <cell r="AR7097">
            <v>13</v>
          </cell>
          <cell r="AS7097">
            <v>42313</v>
          </cell>
          <cell r="AT7097" t="str">
            <v>CONV-009-2011 Terminado Mantenimiento Periódico IDU Circuito Movilidad  -</v>
          </cell>
          <cell r="AU7097">
            <v>0</v>
          </cell>
          <cell r="AV7097" t="str">
            <v>VIABLE</v>
          </cell>
        </row>
        <row r="7098">
          <cell r="AP7098">
            <v>181061</v>
          </cell>
          <cell r="AQ7098">
            <v>13001528</v>
          </cell>
          <cell r="AR7098">
            <v>13</v>
          </cell>
          <cell r="AS7098">
            <v>41411</v>
          </cell>
          <cell r="AT7098" t="str">
            <v>CONV-IDU-009-2011 Terminado Mantenimiento Periódico UAERMV Circuito Movilidad  -</v>
          </cell>
          <cell r="AU7098">
            <v>0</v>
          </cell>
          <cell r="AV7098" t="str">
            <v>VIABLE</v>
          </cell>
        </row>
        <row r="7099">
          <cell r="AP7099">
            <v>181062</v>
          </cell>
          <cell r="AQ7099">
            <v>13001490</v>
          </cell>
          <cell r="AR7099">
            <v>13</v>
          </cell>
          <cell r="AS7099">
            <v>42781</v>
          </cell>
          <cell r="AT7099" t="str">
            <v>SD Reservado Acciones de Movilidad UAERMV Circuito Movilidad SD Se reserva con base en la observación de orfeo de la DTAI  que no presenta pólizas de estabilidad-</v>
          </cell>
          <cell r="AU7099">
            <v>0</v>
          </cell>
          <cell r="AV7099" t="str">
            <v>UMV SALVANDO VIDAS</v>
          </cell>
        </row>
        <row r="7100">
          <cell r="AP7100">
            <v>181063</v>
          </cell>
          <cell r="AQ7100">
            <v>13001490</v>
          </cell>
          <cell r="AR7100">
            <v>13</v>
          </cell>
          <cell r="AS7100">
            <v>42768</v>
          </cell>
          <cell r="AT7100" t="str">
            <v>SD Reservado Acciones de Movilidad UAERMV Circuito Movilidad Salvando Vidas -</v>
          </cell>
          <cell r="AU7100">
            <v>0</v>
          </cell>
          <cell r="AV7100" t="str">
            <v>UMV SALVANDO VIDAS</v>
          </cell>
        </row>
        <row r="7101">
          <cell r="AP7101">
            <v>181064</v>
          </cell>
          <cell r="AQ7101">
            <v>13001456</v>
          </cell>
          <cell r="AR7101">
            <v>13</v>
          </cell>
          <cell r="AS7101">
            <v>42781</v>
          </cell>
          <cell r="AT7101" t="str">
            <v>SD Reservado Acciones de Movilidad UAERMV Circuito Movilidad SD Se reserva con base en la observación de orfeo de la DTAI  que no presenta pólizas de estabilidad-</v>
          </cell>
          <cell r="AU7101">
            <v>0</v>
          </cell>
          <cell r="AV7101" t="str">
            <v>RESERVADO UMV</v>
          </cell>
        </row>
        <row r="7102">
          <cell r="AP7102">
            <v>181065</v>
          </cell>
          <cell r="AQ7102">
            <v>13001456</v>
          </cell>
          <cell r="AR7102">
            <v>13</v>
          </cell>
          <cell r="AS7102">
            <v>41411</v>
          </cell>
          <cell r="AT7102" t="str">
            <v>CONV-IDU-009-2011 Terminado Mantenimiento Periódico UAERMV Circuito Movilidad  -</v>
          </cell>
          <cell r="AU7102">
            <v>0</v>
          </cell>
          <cell r="AV7102" t="str">
            <v>VIABLE</v>
          </cell>
        </row>
        <row r="7103">
          <cell r="AP7103">
            <v>181068</v>
          </cell>
          <cell r="AQ7103">
            <v>13001400</v>
          </cell>
          <cell r="AR7103">
            <v>13</v>
          </cell>
          <cell r="AS7103">
            <v>42313</v>
          </cell>
          <cell r="AT7103" t="str">
            <v>CONV-009-2011 Terminado Mantenimiento Periódico IDU Circuito Movilidad  -</v>
          </cell>
          <cell r="AU7103">
            <v>0</v>
          </cell>
          <cell r="AV7103" t="str">
            <v>VIABLE</v>
          </cell>
        </row>
        <row r="7104">
          <cell r="AP7104">
            <v>181069</v>
          </cell>
          <cell r="AQ7104">
            <v>13001400</v>
          </cell>
          <cell r="AR7104">
            <v>13</v>
          </cell>
          <cell r="AS7104">
            <v>42768</v>
          </cell>
          <cell r="AT7104" t="str">
            <v>SD Reservado Acciones de Movilidad UAERMV Circuito Movilidad Salvando Vidas -</v>
          </cell>
          <cell r="AU7104">
            <v>0</v>
          </cell>
          <cell r="AV7104" t="str">
            <v>UMV SALVANDO VIDAS</v>
          </cell>
        </row>
        <row r="7105">
          <cell r="AP7105">
            <v>181070</v>
          </cell>
          <cell r="AQ7105">
            <v>13001370</v>
          </cell>
          <cell r="AR7105">
            <v>13</v>
          </cell>
          <cell r="AS7105">
            <v>42781</v>
          </cell>
          <cell r="AT7105" t="str">
            <v>SD Reservado Acciones de Movilidad UAERMV Circuito Movilidad SD Se reserva con base en la observación de orfeo de la DTAI  que no presenta pólizas de estabilidad-</v>
          </cell>
          <cell r="AU7105">
            <v>0</v>
          </cell>
          <cell r="AV7105" t="str">
            <v>UMV SALVANDO VIDAS</v>
          </cell>
        </row>
        <row r="7106">
          <cell r="AP7106">
            <v>181071</v>
          </cell>
          <cell r="AQ7106">
            <v>13001370</v>
          </cell>
          <cell r="AR7106">
            <v>13</v>
          </cell>
          <cell r="AS7106">
            <v>42768</v>
          </cell>
          <cell r="AT7106" t="str">
            <v>SD Reservado Acciones de Movilidad UAERMV Circuito Movilidad Salvando Vidas -</v>
          </cell>
          <cell r="AU7106">
            <v>0</v>
          </cell>
          <cell r="AV7106" t="str">
            <v>UMV SALVANDO VIDAS</v>
          </cell>
        </row>
        <row r="7107">
          <cell r="AP7107">
            <v>181072</v>
          </cell>
          <cell r="AQ7107">
            <v>13001343</v>
          </cell>
          <cell r="AR7107">
            <v>13</v>
          </cell>
          <cell r="AS7107">
            <v>42313</v>
          </cell>
          <cell r="AT7107" t="str">
            <v>CONV-009-2011 Terminado Mantenimiento Periódico IDU Circuito Movilidad  -</v>
          </cell>
          <cell r="AU7107">
            <v>0</v>
          </cell>
          <cell r="AV7107" t="str">
            <v>sc</v>
          </cell>
        </row>
        <row r="7108">
          <cell r="AP7108">
            <v>181073</v>
          </cell>
          <cell r="AQ7108">
            <v>13001343</v>
          </cell>
          <cell r="AR7108">
            <v>13</v>
          </cell>
          <cell r="AS7108">
            <v>41411</v>
          </cell>
          <cell r="AT7108" t="str">
            <v>CONV-IDU-009-2011 Terminado Mantenimiento Periódico UAERMV Circuito Movilidad  -</v>
          </cell>
          <cell r="AU7108">
            <v>0</v>
          </cell>
          <cell r="AV7108" t="str">
            <v>sc</v>
          </cell>
        </row>
        <row r="7109">
          <cell r="AP7109">
            <v>181074</v>
          </cell>
          <cell r="AQ7109">
            <v>13001336</v>
          </cell>
          <cell r="AR7109">
            <v>13</v>
          </cell>
          <cell r="AS7109">
            <v>42768</v>
          </cell>
          <cell r="AT7109" t="str">
            <v>SD Reservado Acciones de Movilidad UAERMV Circuito Movilidad Salvando Vidas -</v>
          </cell>
          <cell r="AU7109">
            <v>0</v>
          </cell>
          <cell r="AV7109" t="str">
            <v>sc</v>
          </cell>
        </row>
        <row r="7110">
          <cell r="AP7110">
            <v>181075</v>
          </cell>
          <cell r="AQ7110">
            <v>13001336</v>
          </cell>
          <cell r="AR7110">
            <v>13</v>
          </cell>
          <cell r="AS7110">
            <v>42781</v>
          </cell>
          <cell r="AT7110" t="str">
            <v>SD Reservado Acciones de Movilidad UAERMV Circuito Movilidad SD Se reserva con base en la observación de orfeo de la DTAI  que no presenta pólizas de estabilidad-</v>
          </cell>
          <cell r="AU7110">
            <v>0</v>
          </cell>
          <cell r="AV7110" t="str">
            <v>sc</v>
          </cell>
        </row>
        <row r="7111">
          <cell r="AP7111">
            <v>181081</v>
          </cell>
          <cell r="AQ7111">
            <v>13001596</v>
          </cell>
          <cell r="AR7111">
            <v>13</v>
          </cell>
          <cell r="AS7111">
            <v>42313</v>
          </cell>
          <cell r="AT7111" t="str">
            <v>IDU-1663-2014 Terminado Mantenimiento Periódico IDU Local  -</v>
          </cell>
          <cell r="AU7111">
            <v>0</v>
          </cell>
          <cell r="AV7111" t="str">
            <v>sc</v>
          </cell>
        </row>
        <row r="7112">
          <cell r="AP7112">
            <v>181158</v>
          </cell>
          <cell r="AQ7112">
            <v>13001246</v>
          </cell>
          <cell r="AR7112">
            <v>13</v>
          </cell>
          <cell r="AS7112">
            <v>42557</v>
          </cell>
          <cell r="AT7112" t="str">
            <v>SD Reservado Mantenimiento Periódico FDL TEUSAQUILLO Circuito Movilidad  Proceso licitatorio vigencia 2016-</v>
          </cell>
          <cell r="AU7112">
            <v>0</v>
          </cell>
          <cell r="AV7112" t="str">
            <v>sc</v>
          </cell>
        </row>
        <row r="7113">
          <cell r="AP7113">
            <v>181195</v>
          </cell>
          <cell r="AQ7113">
            <v>13001168</v>
          </cell>
          <cell r="AR7113">
            <v>13</v>
          </cell>
          <cell r="AS7113">
            <v>41411</v>
          </cell>
          <cell r="AT7113" t="str">
            <v>SD Terminado Mantenimiento Periódico UAERMV Circuito Movilidad  -</v>
          </cell>
          <cell r="AU7113">
            <v>0</v>
          </cell>
          <cell r="AV7113" t="str">
            <v>sc</v>
          </cell>
        </row>
        <row r="7114">
          <cell r="AP7114">
            <v>181196</v>
          </cell>
          <cell r="AQ7114">
            <v>13001161</v>
          </cell>
          <cell r="AR7114">
            <v>13</v>
          </cell>
          <cell r="AS7114">
            <v>41481</v>
          </cell>
          <cell r="AT7114" t="str">
            <v>SD Terminado Mantenimiento Periódico UAERMV Circuito Movilidad  -</v>
          </cell>
          <cell r="AU7114">
            <v>0</v>
          </cell>
          <cell r="AV7114" t="str">
            <v>sc</v>
          </cell>
        </row>
        <row r="7115">
          <cell r="AP7115">
            <v>181197</v>
          </cell>
          <cell r="AQ7115">
            <v>13001154</v>
          </cell>
          <cell r="AR7115">
            <v>13</v>
          </cell>
          <cell r="AS7115">
            <v>41481</v>
          </cell>
          <cell r="AT7115" t="str">
            <v>SD Terminado Mantenimiento Periódico UAERMV Circuito Movilidad  -</v>
          </cell>
          <cell r="AU7115">
            <v>0</v>
          </cell>
          <cell r="AV7115" t="str">
            <v>sc</v>
          </cell>
        </row>
        <row r="7116">
          <cell r="AP7116">
            <v>181198</v>
          </cell>
          <cell r="AQ7116">
            <v>13001149</v>
          </cell>
          <cell r="AR7116">
            <v>13</v>
          </cell>
          <cell r="AS7116">
            <v>42557</v>
          </cell>
          <cell r="AT7116" t="str">
            <v>SD Reservado Mantenimiento Periódico FDL TEUSAQUILLO Circuito Movilidad  Proceso licitatorio vigencia 2016-</v>
          </cell>
          <cell r="AU7116">
            <v>0</v>
          </cell>
          <cell r="AV7116" t="str">
            <v>sc</v>
          </cell>
        </row>
        <row r="7117">
          <cell r="AP7117">
            <v>181199</v>
          </cell>
          <cell r="AQ7117">
            <v>13001145</v>
          </cell>
          <cell r="AR7117">
            <v>13</v>
          </cell>
          <cell r="AS7117">
            <v>42557</v>
          </cell>
          <cell r="AT7117" t="str">
            <v>SD Reservado Mantenimiento Periódico FDL TEUSAQUILLO Circuito Movilidad  Proceso licitatorio vigencia 2016-</v>
          </cell>
          <cell r="AU7117">
            <v>0</v>
          </cell>
          <cell r="AV7117" t="str">
            <v>sc</v>
          </cell>
        </row>
        <row r="7118">
          <cell r="AP7118">
            <v>181200</v>
          </cell>
          <cell r="AQ7118">
            <v>13001141</v>
          </cell>
          <cell r="AR7118">
            <v>13</v>
          </cell>
          <cell r="AS7118">
            <v>42557</v>
          </cell>
          <cell r="AT7118" t="str">
            <v>SD Reservado Mantenimiento Periódico FDL TEUSAQUILLO Circuito Movilidad  Proceso licitatorio vigencia 2016-</v>
          </cell>
          <cell r="AU7118">
            <v>0</v>
          </cell>
          <cell r="AV7118" t="str">
            <v>sc</v>
          </cell>
        </row>
        <row r="7119">
          <cell r="AP7119">
            <v>181214</v>
          </cell>
          <cell r="AQ7119">
            <v>13001127</v>
          </cell>
          <cell r="AR7119">
            <v>13</v>
          </cell>
          <cell r="AS7119">
            <v>42313</v>
          </cell>
          <cell r="AT7119" t="str">
            <v>IDU-072-2012 Terminado Rehabilitación IDU Local  -Calzada 2-POLIZA ESTABILIDAD ACTIVA</v>
          </cell>
          <cell r="AU7119">
            <v>43745</v>
          </cell>
          <cell r="AV7119" t="str">
            <v>sc</v>
          </cell>
        </row>
        <row r="7120">
          <cell r="AP7120">
            <v>181215</v>
          </cell>
          <cell r="AQ7120">
            <v>13001115</v>
          </cell>
          <cell r="AR7120">
            <v>13</v>
          </cell>
          <cell r="AS7120">
            <v>42313</v>
          </cell>
          <cell r="AT7120" t="str">
            <v>IDU-072-2012 Terminado Mantenimiento Periódico IDU Local  -Calzada 2-POLIZA ESTABILIDAD ACTIVA</v>
          </cell>
          <cell r="AU7120">
            <v>43745</v>
          </cell>
          <cell r="AV7120" t="str">
            <v>sc</v>
          </cell>
        </row>
        <row r="7121">
          <cell r="AP7121">
            <v>181216</v>
          </cell>
          <cell r="AQ7121">
            <v>13001110</v>
          </cell>
          <cell r="AR7121">
            <v>13</v>
          </cell>
          <cell r="AS7121">
            <v>42313</v>
          </cell>
          <cell r="AT7121" t="str">
            <v>IDU-072-2012 Terminado Rehabilitación IDU Local  -Calzada 2-POLIZA ESTABILIDAD ACTIVA</v>
          </cell>
          <cell r="AU7121">
            <v>43745</v>
          </cell>
          <cell r="AV7121" t="str">
            <v>sc</v>
          </cell>
        </row>
        <row r="7122">
          <cell r="AP7122">
            <v>181217</v>
          </cell>
          <cell r="AQ7122">
            <v>13001105</v>
          </cell>
          <cell r="AR7122">
            <v>13</v>
          </cell>
          <cell r="AS7122">
            <v>42313</v>
          </cell>
          <cell r="AT7122" t="str">
            <v>IDU-072-2012 Terminado Rehabilitación IDU Local  -Calzada 2-POLIZA ESTABILIDAD ACTIVA</v>
          </cell>
          <cell r="AU7122">
            <v>43745</v>
          </cell>
          <cell r="AV7122" t="str">
            <v>sc</v>
          </cell>
        </row>
        <row r="7123">
          <cell r="AP7123">
            <v>181218</v>
          </cell>
          <cell r="AQ7123">
            <v>13001099</v>
          </cell>
          <cell r="AR7123">
            <v>13</v>
          </cell>
          <cell r="AS7123">
            <v>42313</v>
          </cell>
          <cell r="AT7123" t="str">
            <v>IDU-072-2012 Terminado Rehabilitación IDU Local  -Calzada 2-POLIZA ESTABILIDAD ACTIVA</v>
          </cell>
          <cell r="AU7123">
            <v>43745</v>
          </cell>
          <cell r="AV7123" t="str">
            <v>sc</v>
          </cell>
        </row>
        <row r="7124">
          <cell r="AP7124">
            <v>181219</v>
          </cell>
          <cell r="AQ7124">
            <v>13001093</v>
          </cell>
          <cell r="AR7124">
            <v>13</v>
          </cell>
          <cell r="AS7124">
            <v>42313</v>
          </cell>
          <cell r="AT7124" t="str">
            <v>IDU-072-2012 Terminado Mantenimiento Periódico IDU Local  -Calzada 2-POLIZA ESTABILIDAD ACTIVA</v>
          </cell>
          <cell r="AU7124">
            <v>43745</v>
          </cell>
          <cell r="AV7124" t="str">
            <v>sc</v>
          </cell>
        </row>
        <row r="7125">
          <cell r="AP7125">
            <v>181220</v>
          </cell>
          <cell r="AQ7125">
            <v>13001084</v>
          </cell>
          <cell r="AR7125">
            <v>13</v>
          </cell>
          <cell r="AS7125">
            <v>42313</v>
          </cell>
          <cell r="AT7125" t="str">
            <v>IDU-072-2012 Terminado Rehabilitación IDU Local  -Calzada 2-POLIZA ESTABILIDAD ACTIVA</v>
          </cell>
          <cell r="AU7125">
            <v>43745</v>
          </cell>
          <cell r="AV7125" t="str">
            <v>sc</v>
          </cell>
        </row>
        <row r="7126">
          <cell r="AP7126">
            <v>181224</v>
          </cell>
          <cell r="AQ7126">
            <v>13002409</v>
          </cell>
          <cell r="AR7126">
            <v>13</v>
          </cell>
          <cell r="AS7126">
            <v>41411</v>
          </cell>
          <cell r="AT7126" t="str">
            <v>SD Terminado Mantenimiento Periódico UAERMV Local  -</v>
          </cell>
          <cell r="AU7126">
            <v>0</v>
          </cell>
          <cell r="AV7126" t="str">
            <v>sc</v>
          </cell>
        </row>
        <row r="7127">
          <cell r="AP7127">
            <v>181225</v>
          </cell>
          <cell r="AQ7127">
            <v>13001049</v>
          </cell>
          <cell r="AR7127">
            <v>13</v>
          </cell>
          <cell r="AS7127">
            <v>40956</v>
          </cell>
          <cell r="AT7127" t="str">
            <v>UMV-189-2009 Terminado Mantenimiento Periódico UAERMV Local  -</v>
          </cell>
          <cell r="AU7127">
            <v>0</v>
          </cell>
          <cell r="AV7127" t="str">
            <v>sc</v>
          </cell>
        </row>
        <row r="7128">
          <cell r="AP7128">
            <v>181243</v>
          </cell>
          <cell r="AQ7128">
            <v>13001032</v>
          </cell>
          <cell r="AR7128">
            <v>13</v>
          </cell>
          <cell r="AS7128">
            <v>42313</v>
          </cell>
          <cell r="AT7128" t="str">
            <v>IDU-55-2012 Terminado Acciones de Movilidad IDU Arterial  -</v>
          </cell>
          <cell r="AU7128">
            <v>0</v>
          </cell>
          <cell r="AV7128" t="str">
            <v>sc</v>
          </cell>
        </row>
        <row r="7129">
          <cell r="AP7129">
            <v>181299</v>
          </cell>
          <cell r="AQ7129">
            <v>13000781</v>
          </cell>
          <cell r="AR7129">
            <v>13</v>
          </cell>
          <cell r="AS7129">
            <v>42768</v>
          </cell>
          <cell r="AT7129" t="str">
            <v>SD Reservado Acciones de Movilidad UAERMV Circuito Movilidad Salvando Vidas -</v>
          </cell>
          <cell r="AU7129">
            <v>0</v>
          </cell>
          <cell r="AV7129" t="str">
            <v>sc</v>
          </cell>
        </row>
        <row r="7130">
          <cell r="AP7130">
            <v>181303</v>
          </cell>
          <cell r="AQ7130">
            <v>13000930</v>
          </cell>
          <cell r="AR7130">
            <v>13</v>
          </cell>
          <cell r="AS7130">
            <v>42576</v>
          </cell>
          <cell r="AT7130" t="str">
            <v>COP-090-2013 Terminado Mantenimiento Periódico FDL TEUSAQUILLO Local PROYECTO 1009 Reporte Ejecución FDLT Julio 2016 por servidor-</v>
          </cell>
          <cell r="AU7130">
            <v>0</v>
          </cell>
          <cell r="AV7130" t="str">
            <v>sc</v>
          </cell>
        </row>
        <row r="7131">
          <cell r="AP7131">
            <v>181305</v>
          </cell>
          <cell r="AQ7131">
            <v>13000879</v>
          </cell>
          <cell r="AR7131">
            <v>13</v>
          </cell>
          <cell r="AS7131">
            <v>42226</v>
          </cell>
          <cell r="AT7131" t="str">
            <v>UMV-638-2013 Terminado Acciones de Movilidad UAERMV Local  -</v>
          </cell>
          <cell r="AU7131">
            <v>0</v>
          </cell>
          <cell r="AV7131" t="str">
            <v>sc</v>
          </cell>
        </row>
        <row r="7132">
          <cell r="AP7132">
            <v>181392</v>
          </cell>
          <cell r="AQ7132">
            <v>13000516</v>
          </cell>
          <cell r="AR7132">
            <v>13</v>
          </cell>
          <cell r="AS7132">
            <v>42313</v>
          </cell>
          <cell r="AT7132" t="str">
            <v>IDU-2053-2015 Terminado Mantenimiento Periódico IDU Circuito Movilidad  -</v>
          </cell>
          <cell r="AU7132">
            <v>0</v>
          </cell>
          <cell r="AV7132" t="str">
            <v>sc</v>
          </cell>
        </row>
        <row r="7133">
          <cell r="AP7133">
            <v>181393</v>
          </cell>
          <cell r="AQ7133">
            <v>13000502</v>
          </cell>
          <cell r="AR7133">
            <v>13</v>
          </cell>
          <cell r="AS7133">
            <v>42313</v>
          </cell>
          <cell r="AT7133" t="str">
            <v>IDU-2053-2015 Terminado Mantenimiento Periódico IDU Circuito Movilidad  -</v>
          </cell>
          <cell r="AU7133">
            <v>0</v>
          </cell>
          <cell r="AV7133" t="str">
            <v>sc</v>
          </cell>
        </row>
        <row r="7134">
          <cell r="AP7134">
            <v>181394</v>
          </cell>
          <cell r="AQ7134">
            <v>13000489</v>
          </cell>
          <cell r="AR7134">
            <v>13</v>
          </cell>
          <cell r="AS7134">
            <v>42313</v>
          </cell>
          <cell r="AT7134" t="str">
            <v>IDU-2053-2015 Terminado Mantenimiento Periódico IDU Circuito Movilidad  -</v>
          </cell>
          <cell r="AU7134">
            <v>0</v>
          </cell>
          <cell r="AV7134" t="str">
            <v>sc</v>
          </cell>
        </row>
        <row r="7135">
          <cell r="AP7135">
            <v>181427</v>
          </cell>
          <cell r="AQ7135">
            <v>13000348</v>
          </cell>
          <cell r="AR7135">
            <v>13</v>
          </cell>
          <cell r="AS7135">
            <v>42768</v>
          </cell>
          <cell r="AT7135" t="str">
            <v>SD Reservado Acciones de Movilidad UAERMV Local Salvando Vidas -</v>
          </cell>
          <cell r="AU7135">
            <v>0</v>
          </cell>
          <cell r="AV7135" t="str">
            <v>sc</v>
          </cell>
        </row>
        <row r="7136">
          <cell r="AP7136">
            <v>181432</v>
          </cell>
          <cell r="AQ7136">
            <v>13000278</v>
          </cell>
          <cell r="AR7136">
            <v>13</v>
          </cell>
          <cell r="AS7136">
            <v>42226</v>
          </cell>
          <cell r="AT7136" t="str">
            <v>UMV-638-2013 Terminado Acciones de Movilidad UAERMV Local  -</v>
          </cell>
          <cell r="AU7136">
            <v>0</v>
          </cell>
          <cell r="AV7136" t="str">
            <v>sc</v>
          </cell>
        </row>
        <row r="7137">
          <cell r="AP7137">
            <v>181434</v>
          </cell>
          <cell r="AQ7137">
            <v>13000262</v>
          </cell>
          <cell r="AR7137">
            <v>13</v>
          </cell>
          <cell r="AS7137">
            <v>40988</v>
          </cell>
          <cell r="AT7137" t="str">
            <v>UMV-189-2009 Terminado Mantenimiento Periódico UAERMV Local  -</v>
          </cell>
          <cell r="AU7137">
            <v>0</v>
          </cell>
          <cell r="AV7137" t="str">
            <v>sc</v>
          </cell>
        </row>
        <row r="7138">
          <cell r="AP7138">
            <v>181441</v>
          </cell>
          <cell r="AQ7138">
            <v>13000528</v>
          </cell>
          <cell r="AR7138">
            <v>13</v>
          </cell>
          <cell r="AS7138">
            <v>42768</v>
          </cell>
          <cell r="AT7138" t="str">
            <v>SD Reservado Acciones de Movilidad UAERMV Local Salvando Vidas -</v>
          </cell>
          <cell r="AU7138">
            <v>0</v>
          </cell>
          <cell r="AV7138" t="str">
            <v>sc</v>
          </cell>
        </row>
        <row r="7139">
          <cell r="AP7139">
            <v>181488</v>
          </cell>
          <cell r="AQ7139">
            <v>50008262</v>
          </cell>
          <cell r="AR7139">
            <v>13</v>
          </cell>
          <cell r="AS7139">
            <v>42557</v>
          </cell>
          <cell r="AT7139" t="str">
            <v>SD Reservado Mantenimiento Periódico FDL TEUSAQUILLO Circuito Movilidad  Proceso licitatorio vigencia 2016-</v>
          </cell>
          <cell r="AU7139">
            <v>0</v>
          </cell>
          <cell r="AV7139" t="str">
            <v>sc</v>
          </cell>
        </row>
        <row r="7140">
          <cell r="AP7140">
            <v>181489</v>
          </cell>
          <cell r="AQ7140">
            <v>50008262</v>
          </cell>
          <cell r="AR7140">
            <v>13</v>
          </cell>
          <cell r="AS7140">
            <v>42557</v>
          </cell>
          <cell r="AT7140" t="str">
            <v>SD Reservado Mantenimiento Periódico FDL TEUSAQUILLO Circuito Movilidad  Proceso licitatorio vigencia 2016-</v>
          </cell>
          <cell r="AU7140">
            <v>0</v>
          </cell>
          <cell r="AV7140" t="str">
            <v>sc</v>
          </cell>
        </row>
        <row r="7141">
          <cell r="AP7141">
            <v>181490</v>
          </cell>
          <cell r="AQ7141">
            <v>50008262</v>
          </cell>
          <cell r="AR7141">
            <v>13</v>
          </cell>
          <cell r="AS7141">
            <v>42557</v>
          </cell>
          <cell r="AT7141" t="str">
            <v>SD Reservado Mantenimiento Periódico FDL TEUSAQUILLO Circuito Movilidad  Proceso licitatorio vigencia 2016-</v>
          </cell>
          <cell r="AU7141">
            <v>0</v>
          </cell>
          <cell r="AV7141" t="str">
            <v>sc</v>
          </cell>
        </row>
        <row r="7142">
          <cell r="AP7142">
            <v>181491</v>
          </cell>
          <cell r="AQ7142">
            <v>50008262</v>
          </cell>
          <cell r="AR7142">
            <v>13</v>
          </cell>
          <cell r="AS7142">
            <v>42557</v>
          </cell>
          <cell r="AT7142" t="str">
            <v>SD Reservado Mantenimiento Periódico FDL TEUSAQUILLO Circuito Movilidad  Proceso licitatorio vigencia 2016-</v>
          </cell>
          <cell r="AU7142">
            <v>0</v>
          </cell>
          <cell r="AV7142" t="str">
            <v>sc</v>
          </cell>
        </row>
        <row r="7143">
          <cell r="AP7143">
            <v>181494</v>
          </cell>
          <cell r="AQ7143">
            <v>13001987</v>
          </cell>
          <cell r="AR7143">
            <v>13</v>
          </cell>
          <cell r="AS7143">
            <v>42654</v>
          </cell>
          <cell r="AT7143" t="str">
            <v>SD Reservado Parcheo UAERMV Circuito Movilidad SD -</v>
          </cell>
          <cell r="AU7143">
            <v>0</v>
          </cell>
          <cell r="AV7143" t="str">
            <v>sc</v>
          </cell>
        </row>
        <row r="7144">
          <cell r="AP7144">
            <v>181498</v>
          </cell>
          <cell r="AQ7144">
            <v>13001932</v>
          </cell>
          <cell r="AR7144">
            <v>13</v>
          </cell>
          <cell r="AS7144">
            <v>42226</v>
          </cell>
          <cell r="AT7144" t="str">
            <v>UMV-638-2013 Terminado Acciones de Movilidad UAERMV Circuito Movilidad  -</v>
          </cell>
          <cell r="AU7144">
            <v>0</v>
          </cell>
          <cell r="AV7144" t="str">
            <v>sc</v>
          </cell>
        </row>
        <row r="7145">
          <cell r="AP7145">
            <v>181499</v>
          </cell>
          <cell r="AQ7145">
            <v>13001932</v>
          </cell>
          <cell r="AR7145">
            <v>13</v>
          </cell>
          <cell r="AS7145">
            <v>42226</v>
          </cell>
          <cell r="AT7145" t="str">
            <v>UMV-638-2013 Terminado Acciones de Movilidad UAERMV Circuito Movilidad  -</v>
          </cell>
          <cell r="AU7145">
            <v>0</v>
          </cell>
          <cell r="AV7145" t="str">
            <v>sc</v>
          </cell>
        </row>
        <row r="7146">
          <cell r="AP7146">
            <v>181506</v>
          </cell>
          <cell r="AQ7146">
            <v>13001846</v>
          </cell>
          <cell r="AR7146">
            <v>13</v>
          </cell>
          <cell r="AS7146">
            <v>42313</v>
          </cell>
          <cell r="AT7146" t="str">
            <v>IDU-072-2012 Terminado Mantenimiento Periódico IDU Circuito Movilidad  -Calzada 2, Calzada 4, Calzada 6-POLIZA ESTABILIDAD ACTIVA</v>
          </cell>
          <cell r="AU7146">
            <v>43745</v>
          </cell>
          <cell r="AV7146" t="str">
            <v>sc</v>
          </cell>
        </row>
        <row r="7147">
          <cell r="AP7147">
            <v>181509</v>
          </cell>
          <cell r="AQ7147">
            <v>13001804</v>
          </cell>
          <cell r="AR7147">
            <v>13</v>
          </cell>
          <cell r="AS7147">
            <v>42313</v>
          </cell>
          <cell r="AT7147" t="str">
            <v>IDU-072-2012 Terminado Mantenimiento Periódico IDU Circuito Movilidad  -Calzada 2, Calzada 4, Calzada 6-POLIZA ESTABILIDAD ACTIVA</v>
          </cell>
          <cell r="AU7147">
            <v>43745</v>
          </cell>
          <cell r="AV7147" t="str">
            <v>sc</v>
          </cell>
        </row>
        <row r="7148">
          <cell r="AP7148">
            <v>181510</v>
          </cell>
          <cell r="AQ7148">
            <v>13001789</v>
          </cell>
          <cell r="AR7148">
            <v>13</v>
          </cell>
          <cell r="AS7148">
            <v>42313</v>
          </cell>
          <cell r="AT7148" t="str">
            <v>IDU-072-2012 Terminado Mantenimiento Periódico IDU Circuito Movilidad  -Calzada 2, Calzada 4, Calzada 6-POLIZA ESTABILIDAD ACTIVA</v>
          </cell>
          <cell r="AU7148">
            <v>43745</v>
          </cell>
          <cell r="AV7148" t="str">
            <v>sc</v>
          </cell>
        </row>
        <row r="7149">
          <cell r="AP7149">
            <v>181513</v>
          </cell>
          <cell r="AQ7149">
            <v>13001764</v>
          </cell>
          <cell r="AR7149">
            <v>13</v>
          </cell>
          <cell r="AS7149">
            <v>42313</v>
          </cell>
          <cell r="AT7149" t="str">
            <v>IDU-072-2012 Terminado Mantenimiento Periódico IDU Circuito Movilidad  -Calzada 2, Calzada 4, Calzada 6-POLIZA ESTABILIDAD ACTIVA</v>
          </cell>
          <cell r="AU7149">
            <v>43745</v>
          </cell>
          <cell r="AV7149" t="str">
            <v>sc</v>
          </cell>
        </row>
        <row r="7150">
          <cell r="AP7150">
            <v>181514</v>
          </cell>
          <cell r="AQ7150">
            <v>13001746</v>
          </cell>
          <cell r="AR7150">
            <v>13</v>
          </cell>
          <cell r="AS7150">
            <v>42313</v>
          </cell>
          <cell r="AT7150" t="str">
            <v>IDU-072-2012 Terminado Mantenimiento Periódico IDU Circuito Movilidad  -Calzada 2, Calzada 4, Calzada 6-POLIZA ESTABILIDAD ACTIVA</v>
          </cell>
          <cell r="AU7150">
            <v>43745</v>
          </cell>
          <cell r="AV7150" t="str">
            <v>sc</v>
          </cell>
        </row>
        <row r="7151">
          <cell r="AP7151">
            <v>181566</v>
          </cell>
          <cell r="AQ7151">
            <v>13001983</v>
          </cell>
          <cell r="AR7151">
            <v>13</v>
          </cell>
          <cell r="AS7151">
            <v>42723</v>
          </cell>
          <cell r="AT7151" t="str">
            <v>SD Terminado Mantenimiento Periódico UAERMV Circuito Movilidad SD -</v>
          </cell>
          <cell r="AU7151">
            <v>0</v>
          </cell>
          <cell r="AV7151" t="str">
            <v>sc</v>
          </cell>
        </row>
        <row r="7152">
          <cell r="AP7152">
            <v>181687</v>
          </cell>
          <cell r="AQ7152">
            <v>13001689</v>
          </cell>
          <cell r="AR7152">
            <v>13</v>
          </cell>
          <cell r="AS7152">
            <v>42723</v>
          </cell>
          <cell r="AT7152" t="str">
            <v>SD Terminado Mantenimiento Periódico UAERMV Arterial SD -</v>
          </cell>
          <cell r="AU7152">
            <v>0</v>
          </cell>
          <cell r="AV7152" t="str">
            <v>sc</v>
          </cell>
        </row>
        <row r="7153">
          <cell r="AP7153">
            <v>181688</v>
          </cell>
          <cell r="AQ7153">
            <v>13001689</v>
          </cell>
          <cell r="AR7153">
            <v>13</v>
          </cell>
          <cell r="AS7153">
            <v>42723</v>
          </cell>
          <cell r="AT7153" t="str">
            <v>SD Terminado Mantenimiento Periódico UAERMV Arterial SD -</v>
          </cell>
          <cell r="AU7153">
            <v>0</v>
          </cell>
          <cell r="AV7153" t="str">
            <v>sc</v>
          </cell>
        </row>
        <row r="7154">
          <cell r="AP7154">
            <v>181689</v>
          </cell>
          <cell r="AQ7154">
            <v>13001642</v>
          </cell>
          <cell r="AR7154">
            <v>13</v>
          </cell>
          <cell r="AS7154">
            <v>41519</v>
          </cell>
          <cell r="AT7154" t="str">
            <v>SD Terminado Mantenimiento Periódico UAERMV Arterial  -</v>
          </cell>
          <cell r="AU7154">
            <v>0</v>
          </cell>
          <cell r="AV7154" t="str">
            <v>sc</v>
          </cell>
        </row>
        <row r="7155">
          <cell r="AP7155">
            <v>181690</v>
          </cell>
          <cell r="AQ7155">
            <v>13001642</v>
          </cell>
          <cell r="AR7155">
            <v>13</v>
          </cell>
          <cell r="AS7155">
            <v>41519</v>
          </cell>
          <cell r="AT7155" t="str">
            <v>SD Terminado Mantenimiento Periódico UAERMV Arterial  -</v>
          </cell>
          <cell r="AU7155">
            <v>0</v>
          </cell>
          <cell r="AV7155" t="str">
            <v>sc</v>
          </cell>
        </row>
        <row r="7156">
          <cell r="AP7156">
            <v>181693</v>
          </cell>
          <cell r="AQ7156">
            <v>13001574</v>
          </cell>
          <cell r="AR7156">
            <v>13</v>
          </cell>
          <cell r="AS7156">
            <v>41519</v>
          </cell>
          <cell r="AT7156" t="str">
            <v>SD Terminado Mantenimiento Periódico UAERMV Arterial  -</v>
          </cell>
          <cell r="AU7156">
            <v>0</v>
          </cell>
          <cell r="AV7156" t="str">
            <v>sc</v>
          </cell>
        </row>
        <row r="7157">
          <cell r="AP7157">
            <v>181694</v>
          </cell>
          <cell r="AQ7157">
            <v>13001574</v>
          </cell>
          <cell r="AR7157">
            <v>13</v>
          </cell>
          <cell r="AS7157">
            <v>41519</v>
          </cell>
          <cell r="AT7157" t="str">
            <v>SD Terminado Mantenimiento Periódico UAERMV Arterial  -</v>
          </cell>
          <cell r="AU7157">
            <v>0</v>
          </cell>
          <cell r="AV7157" t="str">
            <v>sc</v>
          </cell>
        </row>
        <row r="7158">
          <cell r="AP7158">
            <v>181695</v>
          </cell>
          <cell r="AQ7158">
            <v>13001539</v>
          </cell>
          <cell r="AR7158">
            <v>13</v>
          </cell>
          <cell r="AS7158">
            <v>42313</v>
          </cell>
          <cell r="AT7158" t="str">
            <v>IDU-55-2012 Terminado Acciones de Movilidad IDU Arterial  -</v>
          </cell>
          <cell r="AU7158">
            <v>0</v>
          </cell>
          <cell r="AV7158" t="str">
            <v>sc</v>
          </cell>
        </row>
        <row r="7159">
          <cell r="AP7159">
            <v>181696</v>
          </cell>
          <cell r="AQ7159">
            <v>13001539</v>
          </cell>
          <cell r="AR7159">
            <v>13</v>
          </cell>
          <cell r="AS7159">
            <v>42313</v>
          </cell>
          <cell r="AT7159" t="str">
            <v>IDU-55-2012 Terminado Acciones de Movilidad IDU Arterial  -</v>
          </cell>
          <cell r="AU7159">
            <v>0</v>
          </cell>
          <cell r="AV7159" t="str">
            <v>sc</v>
          </cell>
        </row>
        <row r="7160">
          <cell r="AP7160">
            <v>181697</v>
          </cell>
          <cell r="AQ7160">
            <v>13001497</v>
          </cell>
          <cell r="AR7160">
            <v>13</v>
          </cell>
          <cell r="AS7160">
            <v>42342</v>
          </cell>
          <cell r="AT7160" t="str">
            <v>IDU-137-2007 Terminado Construcción IDU Arterial  -</v>
          </cell>
          <cell r="AU7160">
            <v>0</v>
          </cell>
          <cell r="AV7160" t="str">
            <v>sc</v>
          </cell>
        </row>
        <row r="7161">
          <cell r="AP7161">
            <v>181973</v>
          </cell>
          <cell r="AQ7161">
            <v>13000048</v>
          </cell>
          <cell r="AR7161">
            <v>13</v>
          </cell>
          <cell r="AS7161">
            <v>42313</v>
          </cell>
          <cell r="AT7161" t="str">
            <v>IDU-55-2012 Terminado Acciones de Movilidad IDU Circuito Movilidad  -</v>
          </cell>
          <cell r="AU7161">
            <v>0</v>
          </cell>
          <cell r="AV7161" t="str">
            <v>sc</v>
          </cell>
        </row>
        <row r="7162">
          <cell r="AP7162">
            <v>182025</v>
          </cell>
          <cell r="AQ7162">
            <v>13002055</v>
          </cell>
          <cell r="AR7162">
            <v>13</v>
          </cell>
          <cell r="AS7162">
            <v>42313</v>
          </cell>
          <cell r="AT7162" t="str">
            <v>IDU-70-2008 Terminado Acciones de Movilidad IDU Arterial  -</v>
          </cell>
          <cell r="AU7162">
            <v>0</v>
          </cell>
          <cell r="AV7162" t="str">
            <v>sc</v>
          </cell>
        </row>
        <row r="7163">
          <cell r="AP7163">
            <v>182026</v>
          </cell>
          <cell r="AQ7163">
            <v>13002055</v>
          </cell>
          <cell r="AR7163">
            <v>13</v>
          </cell>
          <cell r="AS7163">
            <v>42313</v>
          </cell>
          <cell r="AT7163" t="str">
            <v>IDU-70-2008 Terminado Acciones de Movilidad IDU Arterial  -</v>
          </cell>
          <cell r="AU7163">
            <v>0</v>
          </cell>
          <cell r="AV7163" t="str">
            <v>sc</v>
          </cell>
        </row>
        <row r="7164">
          <cell r="AP7164">
            <v>182082</v>
          </cell>
          <cell r="AQ7164">
            <v>13000537</v>
          </cell>
          <cell r="AR7164">
            <v>13</v>
          </cell>
          <cell r="AS7164">
            <v>42313</v>
          </cell>
          <cell r="AT7164" t="str">
            <v>IDU-70-2008 Terminado Acciones de Movilidad IDU Arterial  -</v>
          </cell>
          <cell r="AU7164">
            <v>0</v>
          </cell>
          <cell r="AV7164" t="str">
            <v>sc</v>
          </cell>
        </row>
        <row r="7165">
          <cell r="AP7165">
            <v>182116</v>
          </cell>
          <cell r="AQ7165">
            <v>13002022</v>
          </cell>
          <cell r="AR7165">
            <v>13</v>
          </cell>
          <cell r="AS7165">
            <v>42226</v>
          </cell>
          <cell r="AT7165" t="str">
            <v>UMV-638-2013 Terminado Acciones de Movilidad UAERMV Circuito Movilidad  -</v>
          </cell>
          <cell r="AU7165">
            <v>0</v>
          </cell>
          <cell r="AV7165" t="str">
            <v>sc</v>
          </cell>
        </row>
        <row r="7166">
          <cell r="AP7166">
            <v>182118</v>
          </cell>
          <cell r="AQ7166">
            <v>13001969</v>
          </cell>
          <cell r="AR7166">
            <v>13</v>
          </cell>
          <cell r="AS7166">
            <v>42226</v>
          </cell>
          <cell r="AT7166" t="str">
            <v>UMV-638-2013 Terminado Acciones de Movilidad UAERMV Circuito Movilidad  -</v>
          </cell>
          <cell r="AU7166">
            <v>0</v>
          </cell>
          <cell r="AV7166" t="str">
            <v>sc</v>
          </cell>
        </row>
        <row r="7167">
          <cell r="AP7167">
            <v>182120</v>
          </cell>
          <cell r="AQ7167">
            <v>13001912</v>
          </cell>
          <cell r="AR7167">
            <v>13</v>
          </cell>
          <cell r="AS7167">
            <v>42226</v>
          </cell>
          <cell r="AT7167" t="str">
            <v>UMV-638-2013 Terminado Acciones de Movilidad UAERMV Circuito Movilidad  -</v>
          </cell>
          <cell r="AU7167">
            <v>0</v>
          </cell>
          <cell r="AV7167" t="str">
            <v>sc</v>
          </cell>
        </row>
        <row r="7168">
          <cell r="AP7168">
            <v>182122</v>
          </cell>
          <cell r="AQ7168">
            <v>13001816</v>
          </cell>
          <cell r="AR7168">
            <v>13</v>
          </cell>
          <cell r="AS7168">
            <v>42226</v>
          </cell>
          <cell r="AT7168" t="str">
            <v>UMV-638-2013 Terminado Acciones de Movilidad UAERMV Circuito Movilidad  -</v>
          </cell>
          <cell r="AU7168">
            <v>0</v>
          </cell>
          <cell r="AV7168" t="str">
            <v>sc</v>
          </cell>
        </row>
        <row r="7169">
          <cell r="AP7169">
            <v>182125</v>
          </cell>
          <cell r="AQ7169">
            <v>13001696</v>
          </cell>
          <cell r="AR7169">
            <v>13</v>
          </cell>
          <cell r="AS7169">
            <v>42654</v>
          </cell>
          <cell r="AT7169" t="str">
            <v>SD Reservado Parcheo UAERMV Circuito Movilidad SD -</v>
          </cell>
          <cell r="AU7169">
            <v>0</v>
          </cell>
          <cell r="AV7169" t="str">
            <v>sc</v>
          </cell>
        </row>
        <row r="7170">
          <cell r="AP7170">
            <v>182127</v>
          </cell>
          <cell r="AQ7170">
            <v>13001575</v>
          </cell>
          <cell r="AR7170">
            <v>13</v>
          </cell>
          <cell r="AS7170">
            <v>41519</v>
          </cell>
          <cell r="AT7170" t="str">
            <v>SD Terminado Mantenimiento Periódico UAERMV Circuito Movilidad  -</v>
          </cell>
          <cell r="AU7170">
            <v>0</v>
          </cell>
          <cell r="AV7170" t="str">
            <v>sc</v>
          </cell>
        </row>
        <row r="7171">
          <cell r="AP7171">
            <v>182146</v>
          </cell>
          <cell r="AQ7171">
            <v>13001961</v>
          </cell>
          <cell r="AR7171">
            <v>13</v>
          </cell>
          <cell r="AS7171">
            <v>42226</v>
          </cell>
          <cell r="AT7171" t="str">
            <v>UMV-638-2013 Terminado Acciones de Movilidad UAERMV Circuito Movilidad  -</v>
          </cell>
          <cell r="AU7171">
            <v>0</v>
          </cell>
          <cell r="AV7171" t="str">
            <v>sc</v>
          </cell>
        </row>
        <row r="7172">
          <cell r="AP7172">
            <v>182150</v>
          </cell>
          <cell r="AQ7172">
            <v>13001812</v>
          </cell>
          <cell r="AR7172">
            <v>13</v>
          </cell>
          <cell r="AS7172">
            <v>42557</v>
          </cell>
          <cell r="AT7172" t="str">
            <v>SD Reservado Mantenimiento Periódico FDL TEUSAQUILLO Circuito Movilidad  Proceso licitatorio vigencia 2016-</v>
          </cell>
          <cell r="AU7172">
            <v>0</v>
          </cell>
          <cell r="AV7172" t="str">
            <v>sc</v>
          </cell>
        </row>
        <row r="7173">
          <cell r="AP7173">
            <v>182154</v>
          </cell>
          <cell r="AQ7173">
            <v>13001604</v>
          </cell>
          <cell r="AR7173">
            <v>13</v>
          </cell>
          <cell r="AS7173">
            <v>42557</v>
          </cell>
          <cell r="AT7173" t="str">
            <v>SD Reservado Mantenimiento Periódico FDL TEUSAQUILLO Circuito Movilidad  Proceso licitatorio vigencia 2016-</v>
          </cell>
          <cell r="AU7173">
            <v>0</v>
          </cell>
          <cell r="AV7173" t="str">
            <v>sc</v>
          </cell>
        </row>
        <row r="7174">
          <cell r="AP7174">
            <v>182435</v>
          </cell>
          <cell r="AQ7174">
            <v>13001355</v>
          </cell>
          <cell r="AR7174">
            <v>13</v>
          </cell>
          <cell r="AS7174">
            <v>42342</v>
          </cell>
          <cell r="AT7174" t="str">
            <v>IDU-137-2007 Terminado Construcción IDU Local  -</v>
          </cell>
          <cell r="AU7174">
            <v>0</v>
          </cell>
          <cell r="AV7174" t="str">
            <v>sc</v>
          </cell>
        </row>
        <row r="7175">
          <cell r="AP7175">
            <v>390281</v>
          </cell>
          <cell r="AQ7175">
            <v>9003997</v>
          </cell>
          <cell r="AR7175">
            <v>13</v>
          </cell>
          <cell r="AS7175">
            <v>42412</v>
          </cell>
          <cell r="AT7175" t="str">
            <v>IDU-1806-2015 Contratado Mantenimiento Periódico IDU Arterial BRIGADA DE REACCIÓN VIAL -</v>
          </cell>
          <cell r="AU7175">
            <v>0</v>
          </cell>
          <cell r="AV7175" t="str">
            <v>sc</v>
          </cell>
        </row>
        <row r="7176">
          <cell r="AP7176">
            <v>390283</v>
          </cell>
          <cell r="AQ7176">
            <v>9003997</v>
          </cell>
          <cell r="AR7176">
            <v>13</v>
          </cell>
          <cell r="AS7176">
            <v>42412</v>
          </cell>
          <cell r="AT7176" t="str">
            <v>IDU-1806-2015 Contratado Mantenimiento Periódico IDU Arterial BRIGADA DE REACCIÓN VIAL -</v>
          </cell>
          <cell r="AU7176">
            <v>0</v>
          </cell>
          <cell r="AV7176" t="str">
            <v>sc</v>
          </cell>
        </row>
        <row r="7177">
          <cell r="AP7177">
            <v>472136</v>
          </cell>
          <cell r="AQ7177">
            <v>9004300</v>
          </cell>
          <cell r="AR7177">
            <v>13</v>
          </cell>
          <cell r="AS7177">
            <v>42412</v>
          </cell>
          <cell r="AT7177" t="str">
            <v>IDU-1806-2015 Contratado Mantenimiento Periódico IDU Arterial BRIGADA DE REACCIÓN VIAL -</v>
          </cell>
          <cell r="AU7177">
            <v>0</v>
          </cell>
          <cell r="AV7177" t="str">
            <v>sc</v>
          </cell>
        </row>
        <row r="7178">
          <cell r="AP7178">
            <v>472137</v>
          </cell>
          <cell r="AQ7178">
            <v>9004300</v>
          </cell>
          <cell r="AR7178">
            <v>13</v>
          </cell>
          <cell r="AS7178">
            <v>42412</v>
          </cell>
          <cell r="AT7178" t="str">
            <v>IDU-1806-2015 Contratado Mantenimiento Periódico IDU Arterial BRIGADA DE REACCIÓN VIAL -</v>
          </cell>
          <cell r="AU7178">
            <v>0</v>
          </cell>
          <cell r="AV7178" t="str">
            <v>sc</v>
          </cell>
        </row>
        <row r="7179">
          <cell r="AP7179">
            <v>472138</v>
          </cell>
          <cell r="AQ7179">
            <v>9004300</v>
          </cell>
          <cell r="AR7179">
            <v>13</v>
          </cell>
          <cell r="AS7179">
            <v>42412</v>
          </cell>
          <cell r="AT7179" t="str">
            <v>IDU-1806-2015 Contratado Mantenimiento Periódico IDU Arterial BRIGADA DE REACCIÓN VIAL -</v>
          </cell>
          <cell r="AU7179">
            <v>0</v>
          </cell>
          <cell r="AV7179" t="str">
            <v>sc</v>
          </cell>
        </row>
        <row r="7180">
          <cell r="AP7180">
            <v>472139</v>
          </cell>
          <cell r="AQ7180">
            <v>9004300</v>
          </cell>
          <cell r="AR7180">
            <v>13</v>
          </cell>
          <cell r="AS7180">
            <v>42412</v>
          </cell>
          <cell r="AT7180" t="str">
            <v>IDU-1806-2015 Contratado Mantenimiento Periódico IDU Arterial BRIGADA DE REACCIÓN VIAL -</v>
          </cell>
          <cell r="AU7180">
            <v>0</v>
          </cell>
          <cell r="AV7180" t="str">
            <v>sc</v>
          </cell>
        </row>
        <row r="7181">
          <cell r="AP7181">
            <v>472574</v>
          </cell>
          <cell r="AQ7181">
            <v>13002462</v>
          </cell>
          <cell r="AR7181">
            <v>13</v>
          </cell>
          <cell r="AS7181">
            <v>42313</v>
          </cell>
          <cell r="AT7181" t="str">
            <v>IDU-072-2012 Terminado Rehabilitación IDU Local  -Calzada 2-POLIZA ESTABILIDAD ACTIVA</v>
          </cell>
          <cell r="AU7181">
            <v>43745</v>
          </cell>
          <cell r="AV7181" t="str">
            <v>sc</v>
          </cell>
        </row>
        <row r="7182">
          <cell r="AP7182">
            <v>472575</v>
          </cell>
          <cell r="AQ7182">
            <v>13002463</v>
          </cell>
          <cell r="AR7182">
            <v>13</v>
          </cell>
          <cell r="AS7182">
            <v>42313</v>
          </cell>
          <cell r="AT7182" t="str">
            <v>IDU-072-2012 Terminado Rehabilitación IDU Local  -Calzada 2-POLIZA ESTABILIDAD ACTIVA</v>
          </cell>
          <cell r="AU7182">
            <v>43745</v>
          </cell>
          <cell r="AV7182" t="str">
            <v>sc</v>
          </cell>
        </row>
        <row r="7183">
          <cell r="AP7183">
            <v>472598</v>
          </cell>
          <cell r="AQ7183">
            <v>13002496</v>
          </cell>
          <cell r="AR7183">
            <v>13</v>
          </cell>
          <cell r="AS7183">
            <v>42576</v>
          </cell>
          <cell r="AT7183" t="str">
            <v>CONV-1292-2012 Terminado Mantenimiento Periódico FDL TEUSAQUILLO Circuito Movilidad Cabildo Reporte Ejecución FDLT Julio 2016 por servidor-</v>
          </cell>
          <cell r="AU7183">
            <v>0</v>
          </cell>
          <cell r="AV7183" t="str">
            <v>sc</v>
          </cell>
        </row>
        <row r="7184">
          <cell r="AP7184">
            <v>473506</v>
          </cell>
          <cell r="AQ7184">
            <v>13002490</v>
          </cell>
          <cell r="AR7184">
            <v>13</v>
          </cell>
          <cell r="AS7184">
            <v>42313</v>
          </cell>
          <cell r="AT7184" t="str">
            <v>IDU-1810-2013 Terminado Mantenimiento Periódico IDU Arterial  -</v>
          </cell>
          <cell r="AU7184">
            <v>0</v>
          </cell>
          <cell r="AV7184" t="str">
            <v>sc</v>
          </cell>
        </row>
        <row r="7185">
          <cell r="AP7185">
            <v>473507</v>
          </cell>
          <cell r="AQ7185">
            <v>13002490</v>
          </cell>
          <cell r="AR7185">
            <v>13</v>
          </cell>
          <cell r="AS7185">
            <v>41481</v>
          </cell>
          <cell r="AT7185" t="str">
            <v>SD Terminado Mantenimiento Periódico UAERMV Arterial  -</v>
          </cell>
          <cell r="AU7185">
            <v>0</v>
          </cell>
          <cell r="AV7185" t="str">
            <v>sc</v>
          </cell>
        </row>
        <row r="7186">
          <cell r="AP7186">
            <v>473526</v>
          </cell>
          <cell r="AQ7186">
            <v>13002455</v>
          </cell>
          <cell r="AR7186">
            <v>13</v>
          </cell>
          <cell r="AS7186">
            <v>42313</v>
          </cell>
          <cell r="AT7186" t="str">
            <v>IDU-072-2012 Terminado Rehabilitación IDU Local  -Calzada 2-POLIZA ESTABILIDAD ACTIVA</v>
          </cell>
          <cell r="AU7186">
            <v>43745</v>
          </cell>
          <cell r="AV7186" t="str">
            <v>sc</v>
          </cell>
        </row>
        <row r="7187">
          <cell r="AP7187">
            <v>473540</v>
          </cell>
          <cell r="AQ7187">
            <v>13002494</v>
          </cell>
          <cell r="AR7187">
            <v>13</v>
          </cell>
          <cell r="AS7187">
            <v>42342</v>
          </cell>
          <cell r="AT7187" t="str">
            <v>IDU-137-2007 Terminado Construcción IDU Circuito Movilidad  -</v>
          </cell>
          <cell r="AU7187">
            <v>0</v>
          </cell>
          <cell r="AV7187" t="str">
            <v>sc</v>
          </cell>
        </row>
        <row r="7188">
          <cell r="AP7188">
            <v>506532</v>
          </cell>
          <cell r="AQ7188">
            <v>13002244</v>
          </cell>
          <cell r="AR7188">
            <v>13</v>
          </cell>
          <cell r="AS7188">
            <v>42226</v>
          </cell>
          <cell r="AT7188" t="str">
            <v>UMV-638-2013 Terminado Acciones de Movilidad UAERMV Circuito Movilidad  -</v>
          </cell>
          <cell r="AU7188">
            <v>0</v>
          </cell>
          <cell r="AV7188" t="str">
            <v>sc</v>
          </cell>
        </row>
        <row r="7189">
          <cell r="AP7189">
            <v>506541</v>
          </cell>
          <cell r="AQ7189">
            <v>13002209</v>
          </cell>
          <cell r="AR7189">
            <v>13</v>
          </cell>
          <cell r="AS7189">
            <v>41481</v>
          </cell>
          <cell r="AT7189" t="str">
            <v>SD Terminado Mantenimiento Periódico UAERMV Local  -</v>
          </cell>
          <cell r="AU7189">
            <v>0</v>
          </cell>
          <cell r="AV7189" t="str">
            <v>VIABLE</v>
          </cell>
        </row>
        <row r="7190">
          <cell r="AP7190">
            <v>507248</v>
          </cell>
          <cell r="AQ7190">
            <v>13000760</v>
          </cell>
          <cell r="AR7190">
            <v>13</v>
          </cell>
          <cell r="AS7190">
            <v>42226</v>
          </cell>
          <cell r="AT7190" t="str">
            <v>UMV-638-2013 Terminado Acciones de Movilidad UAERMV Circuito Movilidad  -</v>
          </cell>
          <cell r="AU7190">
            <v>0</v>
          </cell>
          <cell r="AV7190" t="str">
            <v>sc</v>
          </cell>
        </row>
        <row r="7191">
          <cell r="AP7191">
            <v>507250</v>
          </cell>
          <cell r="AQ7191">
            <v>13000760</v>
          </cell>
          <cell r="AR7191">
            <v>13</v>
          </cell>
          <cell r="AS7191">
            <v>42226</v>
          </cell>
          <cell r="AT7191" t="str">
            <v>UMV-638-2013 Terminado Acciones de Movilidad UAERMV Circuito Movilidad  -</v>
          </cell>
          <cell r="AU7191">
            <v>0</v>
          </cell>
          <cell r="AV7191" t="str">
            <v>sc</v>
          </cell>
        </row>
        <row r="7192">
          <cell r="AP7192">
            <v>507275</v>
          </cell>
          <cell r="AQ7192">
            <v>13000771</v>
          </cell>
          <cell r="AR7192">
            <v>13</v>
          </cell>
          <cell r="AS7192">
            <v>42768</v>
          </cell>
          <cell r="AT7192" t="str">
            <v>SD Reservado Acciones de Movilidad UAERMV Circuito Movilidad Salvando Vidas -</v>
          </cell>
          <cell r="AU7192">
            <v>0</v>
          </cell>
          <cell r="AV7192" t="str">
            <v>sc</v>
          </cell>
        </row>
        <row r="7193">
          <cell r="AP7193">
            <v>507350</v>
          </cell>
          <cell r="AQ7193">
            <v>13000693</v>
          </cell>
          <cell r="AR7193">
            <v>13</v>
          </cell>
          <cell r="AS7193">
            <v>42768</v>
          </cell>
          <cell r="AT7193" t="str">
            <v>SD Reservado Acciones de Movilidad UAERMV Circuito Movilidad Salvando Vidas -</v>
          </cell>
          <cell r="AU7193">
            <v>0</v>
          </cell>
          <cell r="AV7193" t="str">
            <v>sc</v>
          </cell>
        </row>
        <row r="7194">
          <cell r="AP7194">
            <v>507358</v>
          </cell>
          <cell r="AQ7194">
            <v>13000676</v>
          </cell>
          <cell r="AR7194">
            <v>13</v>
          </cell>
          <cell r="AS7194">
            <v>42226</v>
          </cell>
          <cell r="AT7194" t="str">
            <v>UMV-638-2013 Terminado Acciones de Movilidad UAERMV Circuito Movilidad  -</v>
          </cell>
          <cell r="AU7194">
            <v>0</v>
          </cell>
          <cell r="AV7194" t="str">
            <v>sc</v>
          </cell>
        </row>
        <row r="7195">
          <cell r="AP7195">
            <v>507360</v>
          </cell>
          <cell r="AQ7195">
            <v>13000676</v>
          </cell>
          <cell r="AR7195">
            <v>13</v>
          </cell>
          <cell r="AS7195">
            <v>42768</v>
          </cell>
          <cell r="AT7195" t="str">
            <v>SD Reservado Acciones de Movilidad UAERMV Circuito Movilidad Salvando Vidas -</v>
          </cell>
          <cell r="AU7195">
            <v>0</v>
          </cell>
          <cell r="AV7195" t="str">
            <v>sc</v>
          </cell>
        </row>
        <row r="7196">
          <cell r="AP7196">
            <v>510781</v>
          </cell>
          <cell r="AQ7196">
            <v>13002635</v>
          </cell>
          <cell r="AR7196">
            <v>13</v>
          </cell>
          <cell r="AS7196">
            <v>42313</v>
          </cell>
          <cell r="AT7196" t="str">
            <v>IDU-70-2008 Terminado Acciones de Movilidad IDU Arterial  -</v>
          </cell>
          <cell r="AV7196" t="str">
            <v>sc</v>
          </cell>
        </row>
        <row r="7197">
          <cell r="AP7197">
            <v>510790</v>
          </cell>
          <cell r="AQ7197">
            <v>50008271</v>
          </cell>
          <cell r="AR7197">
            <v>13</v>
          </cell>
          <cell r="AS7197">
            <v>42226</v>
          </cell>
          <cell r="AT7197" t="str">
            <v>UMV-638-2013 Terminado Acciones de Movilidad UAERMV Circuito Movilidad  -</v>
          </cell>
          <cell r="AV7197" t="str">
            <v>sc</v>
          </cell>
        </row>
        <row r="7198">
          <cell r="AP7198">
            <v>510853</v>
          </cell>
          <cell r="AQ7198">
            <v>13001667</v>
          </cell>
          <cell r="AR7198">
            <v>13</v>
          </cell>
          <cell r="AS7198">
            <v>42313</v>
          </cell>
          <cell r="AT7198" t="str">
            <v>IDU-70-2008 Terminado Acciones de Movilidad IDU Arterial  -</v>
          </cell>
          <cell r="AV7198" t="str">
            <v>sc</v>
          </cell>
        </row>
        <row r="7199">
          <cell r="AP7199">
            <v>510855</v>
          </cell>
          <cell r="AQ7199">
            <v>13001667</v>
          </cell>
          <cell r="AR7199">
            <v>13</v>
          </cell>
          <cell r="AS7199">
            <v>42313</v>
          </cell>
          <cell r="AT7199" t="str">
            <v>IDU-70-2008 Terminado Acciones de Movilidad IDU Arterial  -</v>
          </cell>
          <cell r="AV7199" t="str">
            <v>sc</v>
          </cell>
        </row>
        <row r="7200">
          <cell r="AP7200">
            <v>510863</v>
          </cell>
          <cell r="AQ7200">
            <v>13000849</v>
          </cell>
          <cell r="AR7200">
            <v>13</v>
          </cell>
          <cell r="AS7200">
            <v>42313</v>
          </cell>
          <cell r="AT7200" t="str">
            <v>IDU-70-2008 Terminado Acciones de Movilidad IDU Arterial  -</v>
          </cell>
          <cell r="AV7200" t="str">
            <v>sc</v>
          </cell>
        </row>
        <row r="7201">
          <cell r="AP7201">
            <v>510865</v>
          </cell>
          <cell r="AQ7201">
            <v>13000849</v>
          </cell>
          <cell r="AR7201">
            <v>13</v>
          </cell>
          <cell r="AS7201">
            <v>42313</v>
          </cell>
          <cell r="AT7201" t="str">
            <v>IDU-70-2008 Terminado Acciones de Movilidad IDU Arterial  -</v>
          </cell>
          <cell r="AV7201" t="str">
            <v>sc</v>
          </cell>
        </row>
        <row r="7202">
          <cell r="AP7202">
            <v>510868</v>
          </cell>
          <cell r="AQ7202">
            <v>13001916</v>
          </cell>
          <cell r="AR7202">
            <v>13</v>
          </cell>
          <cell r="AS7202">
            <v>42313</v>
          </cell>
          <cell r="AT7202" t="str">
            <v>IDU-70-2008 Terminado Acciones de Movilidad IDU Arterial  -</v>
          </cell>
          <cell r="AV7202" t="str">
            <v>sc</v>
          </cell>
        </row>
        <row r="7203">
          <cell r="AP7203">
            <v>510870</v>
          </cell>
          <cell r="AQ7203">
            <v>13001916</v>
          </cell>
          <cell r="AR7203">
            <v>13</v>
          </cell>
          <cell r="AS7203">
            <v>42313</v>
          </cell>
          <cell r="AT7203" t="str">
            <v>IDU-70-2008 Terminado Acciones de Movilidad IDU Arterial  -</v>
          </cell>
          <cell r="AV7203" t="str">
            <v>sc</v>
          </cell>
        </row>
        <row r="7204">
          <cell r="AP7204">
            <v>510873</v>
          </cell>
          <cell r="AQ7204">
            <v>13001524</v>
          </cell>
          <cell r="AR7204">
            <v>13</v>
          </cell>
          <cell r="AS7204">
            <v>42313</v>
          </cell>
          <cell r="AT7204" t="str">
            <v>IDU-70-2008 Terminado Acciones de Movilidad IDU Arterial  -</v>
          </cell>
          <cell r="AV7204" t="str">
            <v>sc</v>
          </cell>
        </row>
        <row r="7205">
          <cell r="AP7205">
            <v>510875</v>
          </cell>
          <cell r="AQ7205">
            <v>13001524</v>
          </cell>
          <cell r="AR7205">
            <v>13</v>
          </cell>
          <cell r="AS7205">
            <v>42313</v>
          </cell>
          <cell r="AT7205" t="str">
            <v>IDU-70-2008 Terminado Acciones de Movilidad IDU Arterial  -</v>
          </cell>
          <cell r="AV7205" t="str">
            <v>sc</v>
          </cell>
        </row>
        <row r="7206">
          <cell r="AP7206">
            <v>510883</v>
          </cell>
          <cell r="AQ7206">
            <v>13001399</v>
          </cell>
          <cell r="AR7206">
            <v>13</v>
          </cell>
          <cell r="AS7206">
            <v>42313</v>
          </cell>
          <cell r="AT7206" t="str">
            <v>IDU-70-2008 Terminado Acciones de Movilidad IDU Arterial  -</v>
          </cell>
          <cell r="AV7206" t="str">
            <v>sc</v>
          </cell>
        </row>
        <row r="7207">
          <cell r="AP7207">
            <v>510885</v>
          </cell>
          <cell r="AQ7207">
            <v>13001399</v>
          </cell>
          <cell r="AR7207">
            <v>13</v>
          </cell>
          <cell r="AS7207">
            <v>42313</v>
          </cell>
          <cell r="AT7207" t="str">
            <v>IDU-70-2008 Terminado Acciones de Movilidad IDU Arterial  -</v>
          </cell>
          <cell r="AV7207" t="str">
            <v>sc</v>
          </cell>
        </row>
        <row r="7208">
          <cell r="AP7208">
            <v>510888</v>
          </cell>
          <cell r="AQ7208">
            <v>13001364</v>
          </cell>
          <cell r="AR7208">
            <v>13</v>
          </cell>
          <cell r="AS7208">
            <v>42313</v>
          </cell>
          <cell r="AT7208" t="str">
            <v>IDU-70-2008 Terminado Acciones de Movilidad IDU Arterial  -</v>
          </cell>
          <cell r="AV7208" t="str">
            <v>sc</v>
          </cell>
        </row>
        <row r="7209">
          <cell r="AP7209">
            <v>510890</v>
          </cell>
          <cell r="AQ7209">
            <v>13001364</v>
          </cell>
          <cell r="AR7209">
            <v>13</v>
          </cell>
          <cell r="AS7209">
            <v>42313</v>
          </cell>
          <cell r="AT7209" t="str">
            <v>IDU-70-2008 Terminado Acciones de Movilidad IDU Arterial  -</v>
          </cell>
          <cell r="AV7209" t="str">
            <v>sc</v>
          </cell>
        </row>
        <row r="7210">
          <cell r="AP7210">
            <v>510898</v>
          </cell>
          <cell r="AQ7210">
            <v>13001278</v>
          </cell>
          <cell r="AR7210">
            <v>13</v>
          </cell>
          <cell r="AS7210">
            <v>42313</v>
          </cell>
          <cell r="AT7210" t="str">
            <v>IDU-70-2008 Terminado Acciones de Movilidad IDU Arterial  -</v>
          </cell>
          <cell r="AV7210" t="str">
            <v>sc</v>
          </cell>
        </row>
        <row r="7211">
          <cell r="AP7211">
            <v>510900</v>
          </cell>
          <cell r="AQ7211">
            <v>13001278</v>
          </cell>
          <cell r="AR7211">
            <v>13</v>
          </cell>
          <cell r="AS7211">
            <v>42313</v>
          </cell>
          <cell r="AT7211" t="str">
            <v>IDU-70-2008 Terminado Acciones de Movilidad IDU Arterial  -</v>
          </cell>
          <cell r="AV7211" t="str">
            <v>sc</v>
          </cell>
        </row>
        <row r="7212">
          <cell r="AP7212">
            <v>510903</v>
          </cell>
          <cell r="AQ7212">
            <v>13001119</v>
          </cell>
          <cell r="AR7212">
            <v>13</v>
          </cell>
          <cell r="AS7212">
            <v>42313</v>
          </cell>
          <cell r="AT7212" t="str">
            <v>IDU-70-2008 Terminado Acciones de Movilidad IDU Arterial  -</v>
          </cell>
          <cell r="AV7212" t="str">
            <v>sc</v>
          </cell>
        </row>
        <row r="7213">
          <cell r="AP7213">
            <v>510905</v>
          </cell>
          <cell r="AQ7213">
            <v>13001119</v>
          </cell>
          <cell r="AR7213">
            <v>13</v>
          </cell>
          <cell r="AS7213">
            <v>42313</v>
          </cell>
          <cell r="AT7213" t="str">
            <v>IDU-70-2008 Terminado Acciones de Movilidad IDU Arterial  -</v>
          </cell>
          <cell r="AV7213" t="str">
            <v>sc</v>
          </cell>
        </row>
        <row r="7214">
          <cell r="AP7214">
            <v>510908</v>
          </cell>
          <cell r="AQ7214">
            <v>13001015</v>
          </cell>
          <cell r="AR7214">
            <v>13</v>
          </cell>
          <cell r="AS7214">
            <v>42313</v>
          </cell>
          <cell r="AT7214" t="str">
            <v>IDU-70-2008 Terminado Acciones de Movilidad IDU Arterial  -</v>
          </cell>
          <cell r="AV7214" t="str">
            <v>sc</v>
          </cell>
        </row>
        <row r="7215">
          <cell r="AP7215">
            <v>510910</v>
          </cell>
          <cell r="AQ7215">
            <v>13001015</v>
          </cell>
          <cell r="AR7215">
            <v>13</v>
          </cell>
          <cell r="AS7215">
            <v>42313</v>
          </cell>
          <cell r="AT7215" t="str">
            <v>IDU-70-2008 Terminado Acciones de Movilidad IDU Arterial  -</v>
          </cell>
          <cell r="AV7215" t="str">
            <v>sc</v>
          </cell>
        </row>
        <row r="7216">
          <cell r="AP7216">
            <v>510913</v>
          </cell>
          <cell r="AQ7216">
            <v>13000975</v>
          </cell>
          <cell r="AR7216">
            <v>13</v>
          </cell>
          <cell r="AS7216">
            <v>42313</v>
          </cell>
          <cell r="AT7216" t="str">
            <v>IDU-70-2008 Terminado Acciones de Movilidad IDU Arterial  -</v>
          </cell>
          <cell r="AV7216" t="str">
            <v>sc</v>
          </cell>
        </row>
        <row r="7217">
          <cell r="AP7217">
            <v>510915</v>
          </cell>
          <cell r="AQ7217">
            <v>13000975</v>
          </cell>
          <cell r="AR7217">
            <v>13</v>
          </cell>
          <cell r="AS7217">
            <v>42313</v>
          </cell>
          <cell r="AT7217" t="str">
            <v>IDU-70-2008 Terminado Acciones de Movilidad IDU Arterial  -</v>
          </cell>
          <cell r="AV7217" t="str">
            <v>sc</v>
          </cell>
        </row>
        <row r="7218">
          <cell r="AP7218">
            <v>510918</v>
          </cell>
          <cell r="AQ7218">
            <v>13000919</v>
          </cell>
          <cell r="AR7218">
            <v>13</v>
          </cell>
          <cell r="AS7218">
            <v>42313</v>
          </cell>
          <cell r="AT7218" t="str">
            <v>IDU-70-2008 Terminado Acciones de Movilidad IDU Arterial  -</v>
          </cell>
          <cell r="AV7218" t="str">
            <v>sc</v>
          </cell>
        </row>
        <row r="7219">
          <cell r="AP7219">
            <v>510920</v>
          </cell>
          <cell r="AQ7219">
            <v>13000919</v>
          </cell>
          <cell r="AR7219">
            <v>13</v>
          </cell>
          <cell r="AS7219">
            <v>42313</v>
          </cell>
          <cell r="AT7219" t="str">
            <v>IDU-70-2008 Terminado Acciones de Movilidad IDU Arterial  -</v>
          </cell>
          <cell r="AV7219" t="str">
            <v>sc</v>
          </cell>
        </row>
        <row r="7220">
          <cell r="AP7220">
            <v>510923</v>
          </cell>
          <cell r="AQ7220">
            <v>13001340</v>
          </cell>
          <cell r="AR7220">
            <v>13</v>
          </cell>
          <cell r="AS7220">
            <v>42313</v>
          </cell>
          <cell r="AT7220" t="str">
            <v>IDU-70-2008 Terminado Acciones de Movilidad IDU Arterial  -</v>
          </cell>
          <cell r="AV7220" t="str">
            <v>sc</v>
          </cell>
        </row>
        <row r="7221">
          <cell r="AP7221">
            <v>510925</v>
          </cell>
          <cell r="AQ7221">
            <v>13001340</v>
          </cell>
          <cell r="AR7221">
            <v>13</v>
          </cell>
          <cell r="AS7221">
            <v>42313</v>
          </cell>
          <cell r="AT7221" t="str">
            <v>IDU-70-2008 Terminado Acciones de Movilidad IDU Arterial  -</v>
          </cell>
          <cell r="AV7221" t="str">
            <v>sc</v>
          </cell>
        </row>
        <row r="7222">
          <cell r="AP7222">
            <v>510928</v>
          </cell>
          <cell r="AQ7222">
            <v>13001984</v>
          </cell>
          <cell r="AR7222">
            <v>13</v>
          </cell>
          <cell r="AS7222">
            <v>42313</v>
          </cell>
          <cell r="AT7222" t="str">
            <v>IDU-70-2008 Terminado Acciones de Movilidad IDU Arterial  -</v>
          </cell>
          <cell r="AV7222" t="str">
            <v>sc</v>
          </cell>
        </row>
        <row r="7223">
          <cell r="AP7223">
            <v>510930</v>
          </cell>
          <cell r="AQ7223">
            <v>13001984</v>
          </cell>
          <cell r="AR7223">
            <v>13</v>
          </cell>
          <cell r="AS7223">
            <v>42313</v>
          </cell>
          <cell r="AT7223" t="str">
            <v>IDU-70-2008 Terminado Acciones de Movilidad IDU Arterial  -</v>
          </cell>
          <cell r="AV7223" t="str">
            <v>sc</v>
          </cell>
        </row>
        <row r="7224">
          <cell r="AP7224">
            <v>510953</v>
          </cell>
          <cell r="AQ7224">
            <v>13000309</v>
          </cell>
          <cell r="AR7224">
            <v>13</v>
          </cell>
          <cell r="AS7224">
            <v>42488</v>
          </cell>
          <cell r="AT7224" t="str">
            <v>SD Terminado Mantenimiento Periódico UAERMV Arterial  -</v>
          </cell>
          <cell r="AV7224" t="str">
            <v>sc</v>
          </cell>
        </row>
        <row r="7225">
          <cell r="AP7225">
            <v>510958</v>
          </cell>
          <cell r="AQ7225">
            <v>13000298</v>
          </cell>
          <cell r="AR7225">
            <v>13</v>
          </cell>
          <cell r="AS7225">
            <v>42313</v>
          </cell>
          <cell r="AT7225" t="str">
            <v>IDU-70-2008 Terminado Acciones de Movilidad IDU Arterial  -</v>
          </cell>
          <cell r="AV7225" t="str">
            <v>sc</v>
          </cell>
        </row>
        <row r="7226">
          <cell r="AP7226">
            <v>510963</v>
          </cell>
          <cell r="AQ7226">
            <v>13000282</v>
          </cell>
          <cell r="AR7226">
            <v>13</v>
          </cell>
          <cell r="AS7226">
            <v>42313</v>
          </cell>
          <cell r="AT7226" t="str">
            <v>IDU-70-2008 Terminado Acciones de Movilidad IDU Arterial  -</v>
          </cell>
          <cell r="AV7226" t="str">
            <v>sc</v>
          </cell>
        </row>
        <row r="7227">
          <cell r="AP7227">
            <v>510968</v>
          </cell>
          <cell r="AQ7227">
            <v>13000272</v>
          </cell>
          <cell r="AR7227">
            <v>13</v>
          </cell>
          <cell r="AS7227">
            <v>42313</v>
          </cell>
          <cell r="AT7227" t="str">
            <v>IDU-70-2008 Terminado Acciones de Movilidad IDU Arterial  -</v>
          </cell>
          <cell r="AV7227" t="str">
            <v>sc</v>
          </cell>
        </row>
        <row r="7228">
          <cell r="AP7228">
            <v>511422</v>
          </cell>
          <cell r="AQ7228">
            <v>13002555</v>
          </cell>
          <cell r="AR7228">
            <v>13</v>
          </cell>
          <cell r="AS7228">
            <v>42723</v>
          </cell>
          <cell r="AT7228" t="str">
            <v>SD Terminado Mantenimiento Periódico UAERMV Arterial SD -</v>
          </cell>
          <cell r="AV7228" t="str">
            <v>sc</v>
          </cell>
        </row>
        <row r="7229">
          <cell r="AP7229">
            <v>511487</v>
          </cell>
          <cell r="AQ7229">
            <v>13002554</v>
          </cell>
          <cell r="AR7229">
            <v>13</v>
          </cell>
          <cell r="AS7229">
            <v>42723</v>
          </cell>
          <cell r="AT7229" t="str">
            <v>SD Terminado Mantenimiento Periódico UAERMV Arterial SD -</v>
          </cell>
          <cell r="AV7229" t="str">
            <v>sc</v>
          </cell>
        </row>
        <row r="7230">
          <cell r="AP7230">
            <v>511497</v>
          </cell>
          <cell r="AQ7230">
            <v>13002557</v>
          </cell>
          <cell r="AR7230">
            <v>13</v>
          </cell>
          <cell r="AS7230">
            <v>42723</v>
          </cell>
          <cell r="AT7230" t="str">
            <v>SD Terminado Mantenimiento Periódico UAERMV Arterial SD -</v>
          </cell>
          <cell r="AV7230" t="str">
            <v>sc</v>
          </cell>
        </row>
        <row r="7231">
          <cell r="AP7231">
            <v>511500</v>
          </cell>
          <cell r="AQ7231">
            <v>13002558</v>
          </cell>
          <cell r="AR7231">
            <v>13</v>
          </cell>
          <cell r="AS7231">
            <v>42760</v>
          </cell>
          <cell r="AT7231" t="str">
            <v>SD Terminado Parcheo UAERMV Arterial SD Reporte Ejecución diciembre de 2016-</v>
          </cell>
          <cell r="AV7231" t="str">
            <v>sc</v>
          </cell>
        </row>
        <row r="7232">
          <cell r="AP7232">
            <v>512092</v>
          </cell>
          <cell r="AQ7232">
            <v>13001505</v>
          </cell>
          <cell r="AR7232">
            <v>13</v>
          </cell>
          <cell r="AS7232">
            <v>42226</v>
          </cell>
          <cell r="AT7232" t="str">
            <v>UMV-638-2013 Terminado Acciones de Movilidad UAERMV Circuito Movilidad  -</v>
          </cell>
          <cell r="AV7232" t="str">
            <v>UMV-638-2013</v>
          </cell>
        </row>
        <row r="7233">
          <cell r="AP7233">
            <v>512094</v>
          </cell>
          <cell r="AQ7233">
            <v>13001505</v>
          </cell>
          <cell r="AR7233">
            <v>13</v>
          </cell>
          <cell r="AS7233">
            <v>42226</v>
          </cell>
          <cell r="AT7233" t="str">
            <v>UMV-638-2013 Terminado Acciones de Movilidad UAERMV Circuito Movilidad  -</v>
          </cell>
          <cell r="AV7233" t="str">
            <v>UMV-638-2013</v>
          </cell>
        </row>
        <row r="7234">
          <cell r="AP7234">
            <v>512134</v>
          </cell>
          <cell r="AQ7234">
            <v>13000477</v>
          </cell>
          <cell r="AR7234">
            <v>13</v>
          </cell>
          <cell r="AS7234">
            <v>42768</v>
          </cell>
          <cell r="AT7234" t="str">
            <v>SD Reservado Acciones de Movilidad UAERMV Circuito Movilidad Salvando Vidas -</v>
          </cell>
          <cell r="AV7234" t="str">
            <v>sc</v>
          </cell>
        </row>
        <row r="7235">
          <cell r="AP7235">
            <v>512137</v>
          </cell>
          <cell r="AQ7235">
            <v>13000603</v>
          </cell>
          <cell r="AR7235">
            <v>13</v>
          </cell>
          <cell r="AS7235">
            <v>41481</v>
          </cell>
          <cell r="AT7235" t="str">
            <v>SD Terminado Mantenimiento Periódico UAERMV Circuito Movilidad  -</v>
          </cell>
          <cell r="AV7235" t="str">
            <v>sc</v>
          </cell>
        </row>
        <row r="7236">
          <cell r="AP7236">
            <v>512146</v>
          </cell>
          <cell r="AQ7236">
            <v>13000770</v>
          </cell>
          <cell r="AR7236">
            <v>13</v>
          </cell>
          <cell r="AS7236">
            <v>42768</v>
          </cell>
          <cell r="AT7236" t="str">
            <v>SD Reservado Acciones de Movilidad UAERMV Circuito Movilidad Salvando Vidas -</v>
          </cell>
          <cell r="AV7236" t="str">
            <v>sc</v>
          </cell>
        </row>
        <row r="7237">
          <cell r="AP7237">
            <v>512158</v>
          </cell>
          <cell r="AQ7237">
            <v>13000838</v>
          </cell>
          <cell r="AR7237">
            <v>13</v>
          </cell>
          <cell r="AS7237">
            <v>42768</v>
          </cell>
          <cell r="AT7237" t="str">
            <v>SD Reservado Acciones de Movilidad UAERMV Circuito Movilidad Salvando Vidas -</v>
          </cell>
          <cell r="AV7237" t="str">
            <v>UMV SALVANDO VIDAS</v>
          </cell>
        </row>
        <row r="7238">
          <cell r="AP7238">
            <v>512359</v>
          </cell>
          <cell r="AQ7238">
            <v>50008269</v>
          </cell>
          <cell r="AR7238">
            <v>13</v>
          </cell>
          <cell r="AS7238">
            <v>42313</v>
          </cell>
          <cell r="AT7238" t="str">
            <v>IDU-2053-2015 Terminado Mantenimiento Periódico IDU Circuito Movilidad  -Calzada 2, Calzada 4, Calzada 6, Calzada 8-POLIZA ESTABILIDAD ACTIVA</v>
          </cell>
          <cell r="AV7238" t="str">
            <v>sc</v>
          </cell>
        </row>
        <row r="7239">
          <cell r="AP7239">
            <v>512365</v>
          </cell>
          <cell r="AQ7239">
            <v>50008271</v>
          </cell>
          <cell r="AR7239">
            <v>13</v>
          </cell>
          <cell r="AS7239">
            <v>42667</v>
          </cell>
          <cell r="AT7239" t="str">
            <v>SD Terminado Mantenimiento Rutinario UAERMV Circuito Movilidad SD -</v>
          </cell>
          <cell r="AV7239" t="str">
            <v>sc</v>
          </cell>
        </row>
        <row r="7240">
          <cell r="AP7240">
            <v>512368</v>
          </cell>
          <cell r="AQ7240">
            <v>50008271</v>
          </cell>
          <cell r="AR7240">
            <v>13</v>
          </cell>
          <cell r="AS7240">
            <v>42226</v>
          </cell>
          <cell r="AT7240" t="str">
            <v>UMV-638-2013 Terminado Acciones de Movilidad UAERMV Circuito Movilidad  -</v>
          </cell>
          <cell r="AV7240" t="str">
            <v>sc</v>
          </cell>
        </row>
        <row r="7241">
          <cell r="AP7241">
            <v>512963</v>
          </cell>
          <cell r="AQ7241">
            <v>13002561</v>
          </cell>
          <cell r="AR7241">
            <v>13</v>
          </cell>
          <cell r="AS7241">
            <v>42226</v>
          </cell>
          <cell r="AT7241" t="str">
            <v>UMV-638-2013 Terminado Acciones de Movilidad UAERMV Arterial  -</v>
          </cell>
          <cell r="AV7241" t="str">
            <v>sc</v>
          </cell>
        </row>
        <row r="7242">
          <cell r="AP7242">
            <v>512974</v>
          </cell>
          <cell r="AQ7242">
            <v>13002563</v>
          </cell>
          <cell r="AR7242">
            <v>13</v>
          </cell>
          <cell r="AS7242">
            <v>42313</v>
          </cell>
          <cell r="AT7242" t="str">
            <v>IDU-70-2008 Terminado Acciones de Movilidad IDU Arterial  -</v>
          </cell>
          <cell r="AV7242" t="str">
            <v>sc</v>
          </cell>
        </row>
        <row r="7243">
          <cell r="AP7243">
            <v>512977</v>
          </cell>
          <cell r="AQ7243">
            <v>13002562</v>
          </cell>
          <cell r="AR7243">
            <v>13</v>
          </cell>
          <cell r="AS7243">
            <v>42313</v>
          </cell>
          <cell r="AT7243" t="str">
            <v>IDU-70-2008 Terminado Acciones de Movilidad IDU Arterial  -</v>
          </cell>
          <cell r="AV7243" t="str">
            <v>sc</v>
          </cell>
        </row>
        <row r="7244">
          <cell r="AP7244">
            <v>513005</v>
          </cell>
          <cell r="AQ7244">
            <v>13000543</v>
          </cell>
          <cell r="AR7244">
            <v>13</v>
          </cell>
          <cell r="AS7244">
            <v>42661</v>
          </cell>
          <cell r="AT7244" t="str">
            <v>SD Terminado Mantenimiento Periódico UAERMV Arterial SD Aclaración reporte ejecución mayo 2016-</v>
          </cell>
          <cell r="AV7244" t="str">
            <v>sc</v>
          </cell>
        </row>
        <row r="7245">
          <cell r="AP7245">
            <v>513007</v>
          </cell>
          <cell r="AQ7245">
            <v>13000543</v>
          </cell>
          <cell r="AR7245">
            <v>13</v>
          </cell>
          <cell r="AS7245">
            <v>42661</v>
          </cell>
          <cell r="AT7245" t="str">
            <v>SD Terminado Mantenimiento Periódico UAERMV Arterial SD Aclaración reporte ejecución mayo 2016-</v>
          </cell>
          <cell r="AV7245" t="str">
            <v>sc</v>
          </cell>
        </row>
        <row r="7246">
          <cell r="AP7246">
            <v>513134</v>
          </cell>
          <cell r="AQ7246">
            <v>13002443</v>
          </cell>
          <cell r="AR7246">
            <v>13</v>
          </cell>
          <cell r="AS7246">
            <v>42226</v>
          </cell>
          <cell r="AT7246" t="str">
            <v>UMV-638-2013 Terminado Acciones de Movilidad UAERMV Local  -</v>
          </cell>
          <cell r="AV7246" t="str">
            <v>sc</v>
          </cell>
        </row>
        <row r="7247">
          <cell r="AP7247">
            <v>513136</v>
          </cell>
          <cell r="AQ7247">
            <v>13002443</v>
          </cell>
          <cell r="AR7247">
            <v>13</v>
          </cell>
          <cell r="AS7247">
            <v>42226</v>
          </cell>
          <cell r="AT7247" t="str">
            <v>UMV-638-2013 Terminado Acciones de Movilidad UAERMV Local  -</v>
          </cell>
          <cell r="AV7247" t="str">
            <v>sc</v>
          </cell>
        </row>
        <row r="7248">
          <cell r="AP7248">
            <v>513139</v>
          </cell>
          <cell r="AQ7248">
            <v>13002009</v>
          </cell>
          <cell r="AR7248">
            <v>13</v>
          </cell>
          <cell r="AS7248">
            <v>42226</v>
          </cell>
          <cell r="AT7248" t="str">
            <v>UMV-638-2013 Terminado Acciones de Movilidad UAERMV Local  -</v>
          </cell>
          <cell r="AV7248" t="str">
            <v>sc</v>
          </cell>
        </row>
        <row r="7249">
          <cell r="AP7249">
            <v>513141</v>
          </cell>
          <cell r="AQ7249">
            <v>13002009</v>
          </cell>
          <cell r="AR7249">
            <v>13</v>
          </cell>
          <cell r="AS7249">
            <v>42226</v>
          </cell>
          <cell r="AT7249" t="str">
            <v>UMV-638-2013 Terminado Acciones de Movilidad UAERMV Local  -</v>
          </cell>
          <cell r="AV7249" t="str">
            <v>sc</v>
          </cell>
        </row>
        <row r="7250">
          <cell r="AP7250">
            <v>513144</v>
          </cell>
          <cell r="AQ7250">
            <v>13001906</v>
          </cell>
          <cell r="AR7250">
            <v>13</v>
          </cell>
          <cell r="AS7250">
            <v>42226</v>
          </cell>
          <cell r="AT7250" t="str">
            <v>UMV-638-2013 Terminado Acciones de Movilidad UAERMV Local  -</v>
          </cell>
          <cell r="AV7250" t="str">
            <v>sc</v>
          </cell>
        </row>
        <row r="7251">
          <cell r="AP7251">
            <v>513146</v>
          </cell>
          <cell r="AQ7251">
            <v>13001906</v>
          </cell>
          <cell r="AR7251">
            <v>13</v>
          </cell>
          <cell r="AS7251">
            <v>42226</v>
          </cell>
          <cell r="AT7251" t="str">
            <v>UMV-638-2013 Terminado Acciones de Movilidad UAERMV Local  -</v>
          </cell>
          <cell r="AV7251" t="str">
            <v>sc</v>
          </cell>
        </row>
        <row r="7252">
          <cell r="AP7252">
            <v>513149</v>
          </cell>
          <cell r="AQ7252">
            <v>13001835</v>
          </cell>
          <cell r="AR7252">
            <v>13</v>
          </cell>
          <cell r="AS7252">
            <v>42313</v>
          </cell>
          <cell r="AT7252" t="str">
            <v>IDU-55-2012 Terminado Acciones de Movilidad IDU Local  -</v>
          </cell>
          <cell r="AV7252" t="str">
            <v>sc</v>
          </cell>
        </row>
        <row r="7253">
          <cell r="AP7253">
            <v>513151</v>
          </cell>
          <cell r="AQ7253">
            <v>13001835</v>
          </cell>
          <cell r="AR7253">
            <v>13</v>
          </cell>
          <cell r="AS7253">
            <v>42313</v>
          </cell>
          <cell r="AT7253" t="str">
            <v>IDU-1663-2014 Terminado Mantenimiento Periódico IDU Local  -</v>
          </cell>
          <cell r="AV7253" t="str">
            <v>sc</v>
          </cell>
        </row>
        <row r="7254">
          <cell r="AP7254">
            <v>513299</v>
          </cell>
          <cell r="AQ7254">
            <v>13000005</v>
          </cell>
          <cell r="AR7254">
            <v>13</v>
          </cell>
          <cell r="AS7254">
            <v>42760</v>
          </cell>
          <cell r="AT7254" t="str">
            <v>SD Terminado Parcheo UAERMV Arterial SD Reporte Ejecución diciembre de 2016-</v>
          </cell>
          <cell r="AV7254" t="str">
            <v>sc</v>
          </cell>
        </row>
        <row r="7255">
          <cell r="AP7255">
            <v>513302</v>
          </cell>
          <cell r="AQ7255">
            <v>13000192</v>
          </cell>
          <cell r="AR7255">
            <v>13</v>
          </cell>
          <cell r="AS7255">
            <v>42488</v>
          </cell>
          <cell r="AT7255" t="str">
            <v>SD Terminado Parcheo UAERMV Arterial  -</v>
          </cell>
          <cell r="AV7255" t="str">
            <v>sc</v>
          </cell>
        </row>
        <row r="7256">
          <cell r="AP7256">
            <v>513304</v>
          </cell>
          <cell r="AQ7256">
            <v>13000192</v>
          </cell>
          <cell r="AR7256">
            <v>13</v>
          </cell>
          <cell r="AS7256">
            <v>42488</v>
          </cell>
          <cell r="AT7256" t="str">
            <v>SD Terminado Parcheo UAERMV Arterial  -</v>
          </cell>
          <cell r="AV7256" t="str">
            <v>sc</v>
          </cell>
        </row>
        <row r="7257">
          <cell r="AP7257">
            <v>513307</v>
          </cell>
          <cell r="AQ7257">
            <v>13000389</v>
          </cell>
          <cell r="AR7257">
            <v>13</v>
          </cell>
          <cell r="AS7257">
            <v>42488</v>
          </cell>
          <cell r="AT7257" t="str">
            <v>SD Terminado Parcheo UAERMV Arterial  -</v>
          </cell>
          <cell r="AV7257" t="str">
            <v>sc</v>
          </cell>
        </row>
        <row r="7258">
          <cell r="AP7258">
            <v>513309</v>
          </cell>
          <cell r="AQ7258">
            <v>13000389</v>
          </cell>
          <cell r="AR7258">
            <v>13</v>
          </cell>
          <cell r="AS7258">
            <v>42488</v>
          </cell>
          <cell r="AT7258" t="str">
            <v>SD Terminado Parcheo UAERMV Arterial  -</v>
          </cell>
          <cell r="AV7258" t="str">
            <v>sc</v>
          </cell>
        </row>
        <row r="7259">
          <cell r="AP7259">
            <v>513312</v>
          </cell>
          <cell r="AQ7259">
            <v>13000135</v>
          </cell>
          <cell r="AR7259">
            <v>13</v>
          </cell>
          <cell r="AS7259">
            <v>42760</v>
          </cell>
          <cell r="AT7259" t="str">
            <v>SD Terminado Parcheo UAERMV Arterial SD Reporte Ejecución diciembre de 2016-Anden 7-POLIZA ESTABILIDAD ACTIVA</v>
          </cell>
          <cell r="AV7259" t="str">
            <v>sc</v>
          </cell>
        </row>
        <row r="7260">
          <cell r="AP7260">
            <v>513314</v>
          </cell>
          <cell r="AQ7260">
            <v>13000135</v>
          </cell>
          <cell r="AR7260">
            <v>13</v>
          </cell>
          <cell r="AS7260">
            <v>42760</v>
          </cell>
          <cell r="AT7260" t="str">
            <v>SD Terminado Parcheo UAERMV Arterial SD Reporte Ejecución diciembre de 2016-Anden 7-POLIZA ESTABILIDAD ACTIVA</v>
          </cell>
          <cell r="AV7260" t="str">
            <v>sc</v>
          </cell>
        </row>
        <row r="7261">
          <cell r="AP7261">
            <v>515998</v>
          </cell>
          <cell r="AQ7261">
            <v>13001488</v>
          </cell>
          <cell r="AR7261">
            <v>13</v>
          </cell>
          <cell r="AS7261">
            <v>42313</v>
          </cell>
          <cell r="AT7261" t="str">
            <v>IDU-70-2008 Terminado Acciones de Movilidad IDU Arterial  -</v>
          </cell>
          <cell r="AV7261" t="str">
            <v>sc</v>
          </cell>
        </row>
        <row r="7262">
          <cell r="AP7262">
            <v>516001</v>
          </cell>
          <cell r="AQ7262">
            <v>13001506</v>
          </cell>
          <cell r="AR7262">
            <v>13</v>
          </cell>
          <cell r="AS7262">
            <v>42313</v>
          </cell>
          <cell r="AT7262" t="str">
            <v>IDU-70-2008 Terminado Acciones de Movilidad IDU Arterial  -</v>
          </cell>
          <cell r="AV7262" t="str">
            <v>sc</v>
          </cell>
        </row>
        <row r="7263">
          <cell r="AP7263">
            <v>516003</v>
          </cell>
          <cell r="AQ7263">
            <v>13001506</v>
          </cell>
          <cell r="AR7263">
            <v>13</v>
          </cell>
          <cell r="AS7263">
            <v>42313</v>
          </cell>
          <cell r="AT7263" t="str">
            <v>IDU-70-2008 Terminado Acciones de Movilidad IDU Arterial  -</v>
          </cell>
          <cell r="AV7263" t="str">
            <v>sc</v>
          </cell>
        </row>
        <row r="7264">
          <cell r="AP7264">
            <v>516006</v>
          </cell>
          <cell r="AQ7264">
            <v>13001517</v>
          </cell>
          <cell r="AR7264">
            <v>13</v>
          </cell>
          <cell r="AS7264">
            <v>42313</v>
          </cell>
          <cell r="AT7264" t="str">
            <v>IDU-70-2008 Terminado Acciones de Movilidad IDU Arterial  -</v>
          </cell>
          <cell r="AV7264" t="str">
            <v>sc</v>
          </cell>
        </row>
        <row r="7265">
          <cell r="AP7265">
            <v>516008</v>
          </cell>
          <cell r="AQ7265">
            <v>13001517</v>
          </cell>
          <cell r="AR7265">
            <v>13</v>
          </cell>
          <cell r="AS7265">
            <v>42313</v>
          </cell>
          <cell r="AT7265" t="str">
            <v>IDU-70-2008 Terminado Acciones de Movilidad IDU Arterial  -</v>
          </cell>
          <cell r="AV7265" t="str">
            <v>sc</v>
          </cell>
        </row>
        <row r="7266">
          <cell r="AP7266">
            <v>516018</v>
          </cell>
          <cell r="AQ7266">
            <v>13001526</v>
          </cell>
          <cell r="AR7266">
            <v>13</v>
          </cell>
          <cell r="AS7266">
            <v>42313</v>
          </cell>
          <cell r="AT7266" t="str">
            <v>IDU-70-2008 Terminado Acciones de Movilidad IDU Arterial  -</v>
          </cell>
          <cell r="AV7266" t="str">
            <v>sc</v>
          </cell>
        </row>
        <row r="7267">
          <cell r="AP7267">
            <v>516020</v>
          </cell>
          <cell r="AQ7267">
            <v>13001526</v>
          </cell>
          <cell r="AR7267">
            <v>13</v>
          </cell>
          <cell r="AS7267">
            <v>42313</v>
          </cell>
          <cell r="AT7267" t="str">
            <v>IDU-70-2008 Terminado Acciones de Movilidad IDU Arterial  -</v>
          </cell>
          <cell r="AV7267" t="str">
            <v>sc</v>
          </cell>
        </row>
        <row r="7268">
          <cell r="AP7268">
            <v>516023</v>
          </cell>
          <cell r="AQ7268">
            <v>13001471</v>
          </cell>
          <cell r="AR7268">
            <v>13</v>
          </cell>
          <cell r="AS7268">
            <v>42313</v>
          </cell>
          <cell r="AT7268" t="str">
            <v>IDU-70-2008 Terminado Acciones de Movilidad IDU Arterial  -</v>
          </cell>
          <cell r="AV7268" t="str">
            <v>sc</v>
          </cell>
        </row>
        <row r="7269">
          <cell r="AP7269">
            <v>516025</v>
          </cell>
          <cell r="AQ7269">
            <v>13001471</v>
          </cell>
          <cell r="AR7269">
            <v>13</v>
          </cell>
          <cell r="AS7269">
            <v>42313</v>
          </cell>
          <cell r="AT7269" t="str">
            <v>IDU-70-2008 Terminado Acciones de Movilidad IDU Arterial  -</v>
          </cell>
          <cell r="AV7269" t="str">
            <v>sc</v>
          </cell>
        </row>
        <row r="7270">
          <cell r="AP7270">
            <v>516028</v>
          </cell>
          <cell r="AQ7270">
            <v>13001529</v>
          </cell>
          <cell r="AR7270">
            <v>13</v>
          </cell>
          <cell r="AS7270">
            <v>42313</v>
          </cell>
          <cell r="AT7270" t="str">
            <v>IDU-70-2008 Terminado Acciones de Movilidad IDU Arterial  -</v>
          </cell>
          <cell r="AV7270" t="str">
            <v>sc</v>
          </cell>
        </row>
        <row r="7271">
          <cell r="AP7271">
            <v>516030</v>
          </cell>
          <cell r="AQ7271">
            <v>13001529</v>
          </cell>
          <cell r="AR7271">
            <v>13</v>
          </cell>
          <cell r="AS7271">
            <v>42313</v>
          </cell>
          <cell r="AT7271" t="str">
            <v>IDU-70-2008 Terminado Acciones de Movilidad IDU Arterial  -</v>
          </cell>
          <cell r="AV7271" t="str">
            <v>sc</v>
          </cell>
        </row>
        <row r="7272">
          <cell r="AP7272">
            <v>516035</v>
          </cell>
          <cell r="AQ7272">
            <v>13001544</v>
          </cell>
          <cell r="AR7272">
            <v>13</v>
          </cell>
          <cell r="AS7272">
            <v>42313</v>
          </cell>
          <cell r="AT7272" t="str">
            <v>IDU-70-2008 Terminado Acciones de Movilidad IDU Arterial  -</v>
          </cell>
          <cell r="AV7272" t="str">
            <v>sc</v>
          </cell>
        </row>
        <row r="7273">
          <cell r="AP7273">
            <v>516038</v>
          </cell>
          <cell r="AQ7273">
            <v>13001550</v>
          </cell>
          <cell r="AR7273">
            <v>13</v>
          </cell>
          <cell r="AS7273">
            <v>42313</v>
          </cell>
          <cell r="AT7273" t="str">
            <v>IDU-70-2008 Terminado Acciones de Movilidad IDU Arterial  -</v>
          </cell>
          <cell r="AV7273" t="str">
            <v>sc</v>
          </cell>
        </row>
        <row r="7274">
          <cell r="AP7274">
            <v>516040</v>
          </cell>
          <cell r="AQ7274">
            <v>13001550</v>
          </cell>
          <cell r="AR7274">
            <v>13</v>
          </cell>
          <cell r="AS7274">
            <v>42313</v>
          </cell>
          <cell r="AT7274" t="str">
            <v>IDU-70-2008 Terminado Acciones de Movilidad IDU Arterial  -</v>
          </cell>
          <cell r="AV7274" t="str">
            <v>sc</v>
          </cell>
        </row>
        <row r="7275">
          <cell r="AP7275">
            <v>516060</v>
          </cell>
          <cell r="AQ7275">
            <v>13001565</v>
          </cell>
          <cell r="AR7275">
            <v>13</v>
          </cell>
          <cell r="AS7275">
            <v>42313</v>
          </cell>
          <cell r="AT7275" t="str">
            <v>IDU-70-2008 Terminado Acciones de Movilidad IDU Arterial  -</v>
          </cell>
          <cell r="AV7275" t="str">
            <v>sc</v>
          </cell>
        </row>
        <row r="7276">
          <cell r="AP7276">
            <v>516070</v>
          </cell>
          <cell r="AQ7276">
            <v>13001444</v>
          </cell>
          <cell r="AR7276">
            <v>13</v>
          </cell>
          <cell r="AS7276">
            <v>42313</v>
          </cell>
          <cell r="AT7276" t="str">
            <v>IDU-70-2008 Terminado Acciones de Movilidad IDU Arterial  -</v>
          </cell>
          <cell r="AV7276" t="str">
            <v>sc</v>
          </cell>
        </row>
        <row r="7277">
          <cell r="AP7277">
            <v>516072</v>
          </cell>
          <cell r="AQ7277">
            <v>13001444</v>
          </cell>
          <cell r="AR7277">
            <v>13</v>
          </cell>
          <cell r="AS7277">
            <v>42313</v>
          </cell>
          <cell r="AT7277" t="str">
            <v>IDU-70-2008 Terminado Acciones de Movilidad IDU Arterial  -</v>
          </cell>
          <cell r="AV7277" t="str">
            <v>sc</v>
          </cell>
        </row>
        <row r="7278">
          <cell r="AP7278">
            <v>516107</v>
          </cell>
          <cell r="AQ7278">
            <v>13001442</v>
          </cell>
          <cell r="AR7278">
            <v>13</v>
          </cell>
          <cell r="AS7278">
            <v>42313</v>
          </cell>
          <cell r="AT7278" t="str">
            <v>IDU-70-2008 Terminado Acciones de Movilidad IDU Arterial  -</v>
          </cell>
          <cell r="AV7278" t="str">
            <v>sc</v>
          </cell>
        </row>
        <row r="7279">
          <cell r="AP7279">
            <v>516109</v>
          </cell>
          <cell r="AQ7279">
            <v>13001442</v>
          </cell>
          <cell r="AR7279">
            <v>13</v>
          </cell>
          <cell r="AS7279">
            <v>42313</v>
          </cell>
          <cell r="AT7279" t="str">
            <v>IDU-70-2008 Terminado Acciones de Movilidad IDU Arterial  -</v>
          </cell>
          <cell r="AV7279" t="str">
            <v>sc</v>
          </cell>
        </row>
        <row r="7280">
          <cell r="AP7280">
            <v>516942</v>
          </cell>
          <cell r="AQ7280">
            <v>50008245</v>
          </cell>
          <cell r="AR7280">
            <v>13</v>
          </cell>
          <cell r="AS7280">
            <v>42226</v>
          </cell>
          <cell r="AT7280" t="str">
            <v>UMV-638-2013 Terminado Acciones de Movilidad UAERMV Local  -</v>
          </cell>
          <cell r="AV7280" t="str">
            <v>sc</v>
          </cell>
        </row>
        <row r="7281">
          <cell r="AP7281">
            <v>516944</v>
          </cell>
          <cell r="AQ7281">
            <v>50008245</v>
          </cell>
          <cell r="AR7281">
            <v>13</v>
          </cell>
          <cell r="AS7281">
            <v>42226</v>
          </cell>
          <cell r="AT7281" t="str">
            <v>UMV-638-2013 Terminado Acciones de Movilidad UAERMV Local  -</v>
          </cell>
          <cell r="AV7281" t="str">
            <v>sc</v>
          </cell>
        </row>
        <row r="7282">
          <cell r="AP7282">
            <v>516947</v>
          </cell>
          <cell r="AQ7282">
            <v>13001708</v>
          </cell>
          <cell r="AR7282">
            <v>13</v>
          </cell>
          <cell r="AS7282">
            <v>42226</v>
          </cell>
          <cell r="AT7282" t="str">
            <v>UMV-638-2013 Terminado Acciones de Movilidad UAERMV Local  -</v>
          </cell>
          <cell r="AV7282" t="str">
            <v>sc</v>
          </cell>
        </row>
        <row r="7283">
          <cell r="AP7283">
            <v>516949</v>
          </cell>
          <cell r="AQ7283">
            <v>13001708</v>
          </cell>
          <cell r="AR7283">
            <v>13</v>
          </cell>
          <cell r="AS7283">
            <v>42313</v>
          </cell>
          <cell r="AT7283" t="str">
            <v>IDU-1663-2014 Terminado Mantenimiento Periódico IDU Local  -</v>
          </cell>
          <cell r="AV7283" t="str">
            <v>sc</v>
          </cell>
        </row>
        <row r="7284">
          <cell r="AP7284">
            <v>516952</v>
          </cell>
          <cell r="AQ7284">
            <v>13001946</v>
          </cell>
          <cell r="AR7284">
            <v>13</v>
          </cell>
          <cell r="AS7284">
            <v>42226</v>
          </cell>
          <cell r="AT7284" t="str">
            <v>UMV-638-2013 Terminado Acciones de Movilidad UAERMV Local  -</v>
          </cell>
          <cell r="AV7284" t="str">
            <v>sc</v>
          </cell>
        </row>
        <row r="7285">
          <cell r="AP7285">
            <v>516954</v>
          </cell>
          <cell r="AQ7285">
            <v>13001946</v>
          </cell>
          <cell r="AR7285">
            <v>13</v>
          </cell>
          <cell r="AS7285">
            <v>42226</v>
          </cell>
          <cell r="AT7285" t="str">
            <v>UMV-638-2013 Terminado Acciones de Movilidad UAERMV Local  -</v>
          </cell>
          <cell r="AV7285" t="str">
            <v>sc</v>
          </cell>
        </row>
        <row r="7286">
          <cell r="AP7286">
            <v>516957</v>
          </cell>
          <cell r="AQ7286">
            <v>13002096</v>
          </cell>
          <cell r="AR7286">
            <v>13</v>
          </cell>
          <cell r="AS7286">
            <v>42226</v>
          </cell>
          <cell r="AT7286" t="str">
            <v>UMV-638-2013 Terminado Acciones de Movilidad UAERMV Local  -</v>
          </cell>
          <cell r="AV7286" t="str">
            <v>sc</v>
          </cell>
        </row>
        <row r="7287">
          <cell r="AP7287">
            <v>516959</v>
          </cell>
          <cell r="AQ7287">
            <v>13002096</v>
          </cell>
          <cell r="AR7287">
            <v>13</v>
          </cell>
          <cell r="AS7287">
            <v>42226</v>
          </cell>
          <cell r="AT7287" t="str">
            <v>UMV-638-2013 Terminado Acciones de Movilidad UAERMV Local  -</v>
          </cell>
          <cell r="AV7287" t="str">
            <v>sc</v>
          </cell>
        </row>
        <row r="7288">
          <cell r="AP7288">
            <v>516977</v>
          </cell>
          <cell r="AQ7288">
            <v>13002663</v>
          </cell>
          <cell r="AR7288">
            <v>13</v>
          </cell>
          <cell r="AS7288">
            <v>42226</v>
          </cell>
          <cell r="AT7288" t="str">
            <v>UMV-638-2013 Terminado Acciones de Movilidad UAERMV Local  -</v>
          </cell>
          <cell r="AV7288" t="str">
            <v>sc</v>
          </cell>
        </row>
        <row r="7289">
          <cell r="AP7289">
            <v>516979</v>
          </cell>
          <cell r="AQ7289">
            <v>13002663</v>
          </cell>
          <cell r="AR7289">
            <v>13</v>
          </cell>
          <cell r="AS7289">
            <v>42313</v>
          </cell>
          <cell r="AT7289" t="str">
            <v>IDU-1663-2014 Terminado Mantenimiento Periódico IDU Local  -</v>
          </cell>
          <cell r="AV7289" t="str">
            <v>sc</v>
          </cell>
        </row>
        <row r="7290">
          <cell r="AP7290">
            <v>516992</v>
          </cell>
          <cell r="AQ7290">
            <v>13002662</v>
          </cell>
          <cell r="AR7290">
            <v>13</v>
          </cell>
          <cell r="AS7290">
            <v>42226</v>
          </cell>
          <cell r="AT7290" t="str">
            <v>UMV-638-2013 Terminado Acciones de Movilidad UAERMV Local  -</v>
          </cell>
          <cell r="AV7290" t="str">
            <v>sc</v>
          </cell>
        </row>
        <row r="7291">
          <cell r="AP7291">
            <v>516994</v>
          </cell>
          <cell r="AQ7291">
            <v>13002662</v>
          </cell>
          <cell r="AR7291">
            <v>13</v>
          </cell>
          <cell r="AS7291">
            <v>42226</v>
          </cell>
          <cell r="AT7291" t="str">
            <v>UMV-638-2013 Terminado Acciones de Movilidad UAERMV Local  -</v>
          </cell>
          <cell r="AV7291" t="str">
            <v>sc</v>
          </cell>
        </row>
        <row r="7292">
          <cell r="AP7292">
            <v>517198</v>
          </cell>
          <cell r="AQ7292">
            <v>13000775</v>
          </cell>
          <cell r="AR7292">
            <v>13</v>
          </cell>
          <cell r="AS7292">
            <v>42342</v>
          </cell>
          <cell r="AT7292" t="str">
            <v>IDU-137-2007 Terminado Construcción IDU Arterial  -</v>
          </cell>
          <cell r="AV7292" t="str">
            <v>sc</v>
          </cell>
        </row>
        <row r="7293">
          <cell r="AP7293">
            <v>517242</v>
          </cell>
          <cell r="AQ7293">
            <v>13000500</v>
          </cell>
          <cell r="AR7293">
            <v>13</v>
          </cell>
          <cell r="AS7293">
            <v>42342</v>
          </cell>
          <cell r="AT7293" t="str">
            <v>IDU-137-2007 Terminado Construcción IDU Arterial  -</v>
          </cell>
          <cell r="AV7293" t="str">
            <v>sc</v>
          </cell>
        </row>
        <row r="7294">
          <cell r="AP7294">
            <v>517457</v>
          </cell>
          <cell r="AQ7294">
            <v>13002525</v>
          </cell>
          <cell r="AR7294">
            <v>13</v>
          </cell>
          <cell r="AS7294">
            <v>42313</v>
          </cell>
          <cell r="AT7294" t="str">
            <v>IDU-1810-2013 Terminado Mantenimiento Periódico IDU Arterial  -</v>
          </cell>
          <cell r="AV7294" t="str">
            <v>sc</v>
          </cell>
        </row>
        <row r="7295">
          <cell r="AP7295">
            <v>517460</v>
          </cell>
          <cell r="AQ7295">
            <v>13000525</v>
          </cell>
          <cell r="AR7295">
            <v>13</v>
          </cell>
          <cell r="AS7295">
            <v>42313</v>
          </cell>
          <cell r="AT7295" t="str">
            <v>IDU-70-2008 Terminado Acciones de Movilidad IDU Arterial  -</v>
          </cell>
          <cell r="AV7295" t="str">
            <v>sc</v>
          </cell>
        </row>
        <row r="7296">
          <cell r="AP7296">
            <v>517464</v>
          </cell>
          <cell r="AQ7296">
            <v>13000525</v>
          </cell>
          <cell r="AR7296">
            <v>13</v>
          </cell>
          <cell r="AS7296">
            <v>42313</v>
          </cell>
          <cell r="AT7296" t="str">
            <v>IDU-70-2008 Terminado Acciones de Movilidad IDU Arterial  -</v>
          </cell>
          <cell r="AV7296" t="str">
            <v>sc</v>
          </cell>
        </row>
        <row r="7297">
          <cell r="AP7297">
            <v>517609</v>
          </cell>
          <cell r="AQ7297">
            <v>13002556</v>
          </cell>
          <cell r="AR7297">
            <v>13</v>
          </cell>
          <cell r="AS7297">
            <v>41481</v>
          </cell>
          <cell r="AT7297" t="str">
            <v>SD Terminado Mantenimiento Periódico UAERMV Circuito Movilidad  -</v>
          </cell>
          <cell r="AV7297" t="str">
            <v>sc</v>
          </cell>
        </row>
        <row r="7298">
          <cell r="AP7298">
            <v>517612</v>
          </cell>
          <cell r="AQ7298">
            <v>13000317</v>
          </cell>
          <cell r="AR7298">
            <v>13</v>
          </cell>
          <cell r="AS7298">
            <v>42342</v>
          </cell>
          <cell r="AT7298" t="str">
            <v>IDU-137-2007 Terminado Construcción IDU Arterial  -</v>
          </cell>
          <cell r="AV7298" t="str">
            <v>sc</v>
          </cell>
        </row>
        <row r="7299">
          <cell r="AP7299">
            <v>517656</v>
          </cell>
          <cell r="AQ7299">
            <v>13000242</v>
          </cell>
          <cell r="AR7299">
            <v>13</v>
          </cell>
          <cell r="AS7299">
            <v>42342</v>
          </cell>
          <cell r="AT7299" t="str">
            <v>IDU-137-2007 Terminado Construcción IDU Arterial  -</v>
          </cell>
          <cell r="AV7299" t="str">
            <v>sc</v>
          </cell>
        </row>
        <row r="7300">
          <cell r="AP7300">
            <v>517809</v>
          </cell>
          <cell r="AQ7300">
            <v>13002568</v>
          </cell>
          <cell r="AR7300">
            <v>13</v>
          </cell>
          <cell r="AS7300">
            <v>42474</v>
          </cell>
          <cell r="AT7300" t="str">
            <v>IDU-1806-2015 Terminado Acciones de Movilidad IDU Arterial BRIGADA FASE I - MVA NO TRONCAL Y SITP -</v>
          </cell>
          <cell r="AV7300" t="str">
            <v>sc</v>
          </cell>
        </row>
        <row r="7301">
          <cell r="AP7301">
            <v>518338</v>
          </cell>
          <cell r="AQ7301">
            <v>50008281</v>
          </cell>
          <cell r="AR7301">
            <v>13</v>
          </cell>
          <cell r="AS7301">
            <v>42313</v>
          </cell>
          <cell r="AT7301" t="str">
            <v>IDU-70-2008 Terminado Acciones de Movilidad IDU Arterial  -Ponton1-POLIZA ESTABILIDAD ACTIVA</v>
          </cell>
          <cell r="AV7301" t="str">
            <v>sc</v>
          </cell>
        </row>
        <row r="7302">
          <cell r="AP7302">
            <v>518350</v>
          </cell>
          <cell r="AQ7302">
            <v>13001193</v>
          </cell>
          <cell r="AR7302">
            <v>13</v>
          </cell>
          <cell r="AS7302">
            <v>42313</v>
          </cell>
          <cell r="AT7302" t="str">
            <v>IDU-70-2008 Terminado Acciones de Movilidad IDU Arterial  -</v>
          </cell>
          <cell r="AV7302" t="str">
            <v>sc</v>
          </cell>
        </row>
        <row r="7303">
          <cell r="AP7303">
            <v>518352</v>
          </cell>
          <cell r="AQ7303">
            <v>13001193</v>
          </cell>
          <cell r="AR7303">
            <v>13</v>
          </cell>
          <cell r="AS7303">
            <v>42313</v>
          </cell>
          <cell r="AT7303" t="str">
            <v>IDU-70-2008 Terminado Acciones de Movilidad IDU Arterial  -</v>
          </cell>
          <cell r="AV7303" t="str">
            <v>sc</v>
          </cell>
        </row>
        <row r="7304">
          <cell r="AP7304">
            <v>519105</v>
          </cell>
          <cell r="AQ7304">
            <v>13002436</v>
          </cell>
          <cell r="AR7304">
            <v>13</v>
          </cell>
          <cell r="AS7304">
            <v>42731</v>
          </cell>
          <cell r="AT7304" t="str">
            <v>SD Reservado Mantenimiento Rutinario IDU Local EJECUCION SITP 2016 -</v>
          </cell>
          <cell r="AV7304" t="str">
            <v>SITP 2016</v>
          </cell>
        </row>
        <row r="7305">
          <cell r="AP7305">
            <v>519267</v>
          </cell>
          <cell r="AQ7305">
            <v>13000246</v>
          </cell>
          <cell r="AR7305">
            <v>13</v>
          </cell>
          <cell r="AS7305">
            <v>42488</v>
          </cell>
          <cell r="AT7305" t="str">
            <v>SD Terminado Parcheo UAERMV Arterial  -</v>
          </cell>
          <cell r="AV7305" t="str">
            <v>sc</v>
          </cell>
        </row>
        <row r="7306">
          <cell r="AP7306">
            <v>519269</v>
          </cell>
          <cell r="AQ7306">
            <v>13000246</v>
          </cell>
          <cell r="AR7306">
            <v>13</v>
          </cell>
          <cell r="AS7306">
            <v>42488</v>
          </cell>
          <cell r="AT7306" t="str">
            <v>SD Terminado Parcheo UAERMV Arterial  -</v>
          </cell>
          <cell r="AV7306" t="str">
            <v>sc</v>
          </cell>
        </row>
        <row r="7307">
          <cell r="AP7307">
            <v>520724</v>
          </cell>
          <cell r="AQ7307">
            <v>13002168</v>
          </cell>
          <cell r="AR7307">
            <v>13</v>
          </cell>
          <cell r="AS7307">
            <v>42313</v>
          </cell>
          <cell r="AT7307" t="str">
            <v>IDU-70-2008 Terminado Acciones de Movilidad IDU Arterial  -</v>
          </cell>
          <cell r="AV7307" t="str">
            <v>sc</v>
          </cell>
        </row>
        <row r="7308">
          <cell r="AP7308">
            <v>520730</v>
          </cell>
          <cell r="AQ7308">
            <v>50008261</v>
          </cell>
          <cell r="AR7308">
            <v>13</v>
          </cell>
          <cell r="AS7308">
            <v>42313</v>
          </cell>
          <cell r="AT7308" t="str">
            <v>IDU-70-2008 Terminado Acciones de Movilidad IDU Arterial  -</v>
          </cell>
          <cell r="AV7308" t="str">
            <v>sc</v>
          </cell>
        </row>
        <row r="7309">
          <cell r="AP7309">
            <v>520735</v>
          </cell>
          <cell r="AQ7309">
            <v>50008261</v>
          </cell>
          <cell r="AR7309">
            <v>13</v>
          </cell>
          <cell r="AS7309">
            <v>42313</v>
          </cell>
          <cell r="AT7309" t="str">
            <v>IDU-70-2008 Terminado Acciones de Movilidad IDU Arterial  -</v>
          </cell>
          <cell r="AV7309" t="str">
            <v>sc</v>
          </cell>
        </row>
        <row r="7310">
          <cell r="AP7310">
            <v>523537</v>
          </cell>
          <cell r="AQ7310">
            <v>13000004</v>
          </cell>
          <cell r="AR7310">
            <v>13</v>
          </cell>
          <cell r="AS7310">
            <v>42412</v>
          </cell>
          <cell r="AT7310" t="str">
            <v>IDU-1806-2015 Contratado Mantenimiento Periódico IDU Arterial BRIGADA DE REACCIÓN VIAL -</v>
          </cell>
          <cell r="AV7310" t="str">
            <v>sc</v>
          </cell>
        </row>
        <row r="7311">
          <cell r="AP7311">
            <v>523539</v>
          </cell>
          <cell r="AQ7311">
            <v>13000004</v>
          </cell>
          <cell r="AR7311">
            <v>13</v>
          </cell>
          <cell r="AS7311">
            <v>42412</v>
          </cell>
          <cell r="AT7311" t="str">
            <v>IDU-1806-2015 Contratado Mantenimiento Periódico IDU Arterial BRIGADA DE REACCIÓN VIAL -</v>
          </cell>
          <cell r="AV7311" t="str">
            <v>sc</v>
          </cell>
        </row>
        <row r="7312">
          <cell r="AP7312">
            <v>523541</v>
          </cell>
          <cell r="AQ7312">
            <v>13000004</v>
          </cell>
          <cell r="AR7312">
            <v>13</v>
          </cell>
          <cell r="AS7312">
            <v>42412</v>
          </cell>
          <cell r="AT7312" t="str">
            <v>IDU-1806-2015 Contratado Mantenimiento Periódico IDU Arterial BRIGADA DE REACCIÓN VIAL -</v>
          </cell>
          <cell r="AV7312" t="str">
            <v>sc</v>
          </cell>
        </row>
        <row r="7313">
          <cell r="AP7313">
            <v>523571</v>
          </cell>
          <cell r="AQ7313">
            <v>13000088</v>
          </cell>
          <cell r="AR7313">
            <v>13</v>
          </cell>
          <cell r="AS7313">
            <v>42313</v>
          </cell>
          <cell r="AT7313" t="str">
            <v>IDU-70-2008 Terminado Acciones de Movilidad IDU Arterial  -Anden2 Puente7-POLIZA ESTABILIDAD ACTIVA</v>
          </cell>
          <cell r="AV7313" t="str">
            <v>sc</v>
          </cell>
        </row>
        <row r="7314">
          <cell r="AP7314">
            <v>523576</v>
          </cell>
          <cell r="AQ7314">
            <v>13000134</v>
          </cell>
          <cell r="AR7314">
            <v>13</v>
          </cell>
          <cell r="AS7314">
            <v>42313</v>
          </cell>
          <cell r="AT7314" t="str">
            <v>IDU-70-2008 Terminado Acciones de Movilidad IDU Arterial  -Anden 5-POLIZA ESTABILIDAD ACTIVA</v>
          </cell>
          <cell r="AV7314" t="str">
            <v>sc</v>
          </cell>
        </row>
        <row r="7315">
          <cell r="AP7315">
            <v>523578</v>
          </cell>
          <cell r="AQ7315">
            <v>13000134</v>
          </cell>
          <cell r="AR7315">
            <v>13</v>
          </cell>
          <cell r="AS7315">
            <v>42313</v>
          </cell>
          <cell r="AT7315" t="str">
            <v>IDU-70-2008 Terminado Acciones de Movilidad IDU Arterial  -Anden 5-POLIZA ESTABILIDAD ACTIVA</v>
          </cell>
          <cell r="AV7315" t="str">
            <v>sc</v>
          </cell>
        </row>
        <row r="7316">
          <cell r="AP7316">
            <v>523583</v>
          </cell>
          <cell r="AQ7316">
            <v>13000169</v>
          </cell>
          <cell r="AR7316">
            <v>13</v>
          </cell>
          <cell r="AS7316">
            <v>42313</v>
          </cell>
          <cell r="AT7316" t="str">
            <v>IDU-70-2008 Terminado Acciones de Movilidad IDU Arterial  -</v>
          </cell>
          <cell r="AV7316" t="str">
            <v>sc</v>
          </cell>
        </row>
        <row r="7317">
          <cell r="AP7317">
            <v>523650</v>
          </cell>
          <cell r="AQ7317">
            <v>13001182</v>
          </cell>
          <cell r="AR7317">
            <v>13</v>
          </cell>
          <cell r="AS7317">
            <v>42313</v>
          </cell>
          <cell r="AT7317" t="str">
            <v>IDU-70-2008 Terminado Acciones de Movilidad IDU Arterial  -Puente6-POLIZA ESTABILIDAD ACTIVA</v>
          </cell>
          <cell r="AV7317" t="str">
            <v>sc</v>
          </cell>
        </row>
        <row r="7318">
          <cell r="AP7318">
            <v>524266</v>
          </cell>
          <cell r="AQ7318">
            <v>13002146</v>
          </cell>
          <cell r="AR7318">
            <v>13</v>
          </cell>
          <cell r="AS7318">
            <v>42760</v>
          </cell>
          <cell r="AT7318" t="str">
            <v>SD Terminado Parcheo UAERMV Arterial SD Reporte Ejecución diciembre de 2016-</v>
          </cell>
          <cell r="AV7318" t="str">
            <v>sc</v>
          </cell>
        </row>
        <row r="7319">
          <cell r="AP7319">
            <v>524268</v>
          </cell>
          <cell r="AQ7319">
            <v>13002146</v>
          </cell>
          <cell r="AR7319">
            <v>13</v>
          </cell>
          <cell r="AS7319">
            <v>42760</v>
          </cell>
          <cell r="AT7319" t="str">
            <v>SD Terminado Parcheo UAERMV Arterial SD Reporte Ejecución diciembre de 2016-</v>
          </cell>
          <cell r="AV7319" t="str">
            <v>sc</v>
          </cell>
        </row>
        <row r="7320">
          <cell r="AP7320">
            <v>529610</v>
          </cell>
          <cell r="AQ7320">
            <v>13002168</v>
          </cell>
          <cell r="AR7320">
            <v>13</v>
          </cell>
          <cell r="AS7320">
            <v>42760</v>
          </cell>
          <cell r="AT7320" t="str">
            <v>SD Terminado Parcheo UAERMV Arterial SD Reporte Ejecución diciembre de 2016-</v>
          </cell>
          <cell r="AV7320" t="str">
            <v>sc</v>
          </cell>
        </row>
        <row r="7321">
          <cell r="AP7321">
            <v>530500</v>
          </cell>
          <cell r="AQ7321">
            <v>13002657</v>
          </cell>
          <cell r="AR7321">
            <v>13</v>
          </cell>
          <cell r="AS7321">
            <v>42313</v>
          </cell>
          <cell r="AT7321" t="str">
            <v>IDU-70-2008 Terminado Acciones de Movilidad IDU Circuito Movilidad  -</v>
          </cell>
          <cell r="AV7321" t="str">
            <v>sc</v>
          </cell>
        </row>
        <row r="7322">
          <cell r="AP7322">
            <v>530502</v>
          </cell>
          <cell r="AQ7322">
            <v>13002657</v>
          </cell>
          <cell r="AR7322">
            <v>13</v>
          </cell>
          <cell r="AS7322">
            <v>41298</v>
          </cell>
          <cell r="AT7322" t="str">
            <v>SD Terminado Mantenimiento Periódico UAERMV Circuito Movilidad  -</v>
          </cell>
          <cell r="AV7322" t="str">
            <v>sc</v>
          </cell>
        </row>
        <row r="7323">
          <cell r="AP7323">
            <v>532067</v>
          </cell>
          <cell r="AQ7323">
            <v>13002718</v>
          </cell>
          <cell r="AR7323">
            <v>13</v>
          </cell>
          <cell r="AS7323">
            <v>42226</v>
          </cell>
          <cell r="AT7323" t="str">
            <v>UMV-638-2013 Terminado Acciones de Movilidad UAERMV Local  -</v>
          </cell>
          <cell r="AV7323" t="str">
            <v>sc</v>
          </cell>
        </row>
        <row r="7324">
          <cell r="AP7324">
            <v>600089</v>
          </cell>
          <cell r="AQ7324">
            <v>13001845</v>
          </cell>
          <cell r="AR7324">
            <v>13</v>
          </cell>
          <cell r="AS7324">
            <v>42226</v>
          </cell>
          <cell r="AT7324" t="str">
            <v>UMV-638-2013 Terminado Acciones de Movilidad UAERMV Circuito Movilidad  -</v>
          </cell>
          <cell r="AV7324" t="str">
            <v>sc</v>
          </cell>
        </row>
        <row r="7325">
          <cell r="AP7325">
            <v>600091</v>
          </cell>
          <cell r="AQ7325">
            <v>13001845</v>
          </cell>
          <cell r="AR7325">
            <v>13</v>
          </cell>
          <cell r="AS7325">
            <v>42226</v>
          </cell>
          <cell r="AT7325" t="str">
            <v>UMV-638-2013 Terminado Acciones de Movilidad UAERMV Circuito Movilidad  -</v>
          </cell>
          <cell r="AV7325" t="str">
            <v>sc</v>
          </cell>
        </row>
        <row r="7326">
          <cell r="AP7326">
            <v>600094</v>
          </cell>
          <cell r="AQ7326">
            <v>13001897</v>
          </cell>
          <cell r="AR7326">
            <v>13</v>
          </cell>
          <cell r="AS7326">
            <v>42313</v>
          </cell>
          <cell r="AT7326" t="str">
            <v>IDU-70-2008 Terminado Acciones de Movilidad IDU Circuito Movilidad  -</v>
          </cell>
          <cell r="AV7326" t="str">
            <v>sc</v>
          </cell>
        </row>
        <row r="7327">
          <cell r="AP7327">
            <v>600096</v>
          </cell>
          <cell r="AQ7327">
            <v>13001897</v>
          </cell>
          <cell r="AR7327">
            <v>13</v>
          </cell>
          <cell r="AS7327">
            <v>42768</v>
          </cell>
          <cell r="AT7327" t="str">
            <v>SD Reservado Acciones de Movilidad UAERMV Circuito Movilidad Salvando Vidas -</v>
          </cell>
          <cell r="AV7327" t="str">
            <v>sc</v>
          </cell>
        </row>
        <row r="7328">
          <cell r="AP7328">
            <v>600099</v>
          </cell>
          <cell r="AQ7328">
            <v>13001943</v>
          </cell>
          <cell r="AR7328">
            <v>13</v>
          </cell>
          <cell r="AS7328">
            <v>42768</v>
          </cell>
          <cell r="AT7328" t="str">
            <v>SD Reservado Acciones de Movilidad UAERMV Circuito Movilidad Salvando Vidas -</v>
          </cell>
          <cell r="AV7328" t="str">
            <v>sc</v>
          </cell>
        </row>
        <row r="7329">
          <cell r="AP7329">
            <v>600101</v>
          </cell>
          <cell r="AQ7329">
            <v>13001943</v>
          </cell>
          <cell r="AR7329">
            <v>13</v>
          </cell>
          <cell r="AS7329">
            <v>42226</v>
          </cell>
          <cell r="AT7329" t="str">
            <v>UMV-638-2013 Terminado Acciones de Movilidad UAERMV Circuito Movilidad  -</v>
          </cell>
          <cell r="AV7329" t="str">
            <v>sc</v>
          </cell>
        </row>
        <row r="7330">
          <cell r="AP7330">
            <v>600269</v>
          </cell>
          <cell r="AQ7330">
            <v>13000401</v>
          </cell>
          <cell r="AR7330">
            <v>13</v>
          </cell>
          <cell r="AS7330">
            <v>42516</v>
          </cell>
          <cell r="AT7330" t="str">
            <v>SD Reservado Diagnostico IDU Circuito Movilidad SITP 2016 -</v>
          </cell>
          <cell r="AV7330" t="str">
            <v>sc</v>
          </cell>
        </row>
        <row r="7331">
          <cell r="AP7331">
            <v>600271</v>
          </cell>
          <cell r="AQ7331">
            <v>13000401</v>
          </cell>
          <cell r="AR7331">
            <v>13</v>
          </cell>
          <cell r="AS7331">
            <v>42731</v>
          </cell>
          <cell r="AT7331" t="str">
            <v>SD Reservado Mantenimiento Periódico IDU Circuito Movilidad EJECUCION SITP 2016 -</v>
          </cell>
          <cell r="AV7331" t="str">
            <v>sc</v>
          </cell>
        </row>
        <row r="7332">
          <cell r="AP7332">
            <v>604391</v>
          </cell>
          <cell r="AQ7332">
            <v>13001803</v>
          </cell>
          <cell r="AR7332">
            <v>13</v>
          </cell>
          <cell r="AS7332">
            <v>42768</v>
          </cell>
          <cell r="AT7332" t="str">
            <v>SD Reservado Acciones de Movilidad UAERMV Circuito Movilidad Salvando Vidas -</v>
          </cell>
          <cell r="AV7332" t="str">
            <v>sc</v>
          </cell>
        </row>
        <row r="7333">
          <cell r="AP7333">
            <v>902772</v>
          </cell>
          <cell r="AQ7333">
            <v>13001452</v>
          </cell>
          <cell r="AR7333">
            <v>13</v>
          </cell>
          <cell r="AS7333">
            <v>42313</v>
          </cell>
          <cell r="AT7333" t="str">
            <v>IDU-55-2012 Terminado Acciones de Movilidad IDU Arterial  --POLIZA ESTABILIDAD ACTIVA</v>
          </cell>
          <cell r="AV7333" t="str">
            <v>sc</v>
          </cell>
        </row>
        <row r="7334">
          <cell r="AP7334">
            <v>902800</v>
          </cell>
          <cell r="AQ7334">
            <v>50008270</v>
          </cell>
          <cell r="AR7334">
            <v>13</v>
          </cell>
          <cell r="AS7334">
            <v>42313</v>
          </cell>
          <cell r="AT7334" t="str">
            <v>IDU-062-2012 Terminado Mantenimiento Periódico IDU Arterial  --POLIZA ESTABILIDAD ACTIVA</v>
          </cell>
          <cell r="AV7334" t="str">
            <v>sc</v>
          </cell>
        </row>
        <row r="7335">
          <cell r="AP7335">
            <v>902858</v>
          </cell>
          <cell r="AQ7335">
            <v>13002027</v>
          </cell>
          <cell r="AR7335">
            <v>13</v>
          </cell>
          <cell r="AS7335">
            <v>42313</v>
          </cell>
          <cell r="AT7335" t="str">
            <v>IDU-062-2012 Terminado Mantenimiento Periódico IDU Arterial  --POLIZA ESTABILIDAD ACTIVA</v>
          </cell>
          <cell r="AV7335" t="str">
            <v>sc</v>
          </cell>
        </row>
        <row r="7336">
          <cell r="AP7336">
            <v>2506350</v>
          </cell>
          <cell r="AQ7336">
            <v>13000004</v>
          </cell>
          <cell r="AR7336">
            <v>13</v>
          </cell>
          <cell r="AS7336">
            <v>42412</v>
          </cell>
          <cell r="AT7336" t="str">
            <v>IDU-1806-2015 Contratado Mantenimiento Periódico IDU Arterial BRIGADA DE REACCIÓN VIAL -</v>
          </cell>
          <cell r="AV7336" t="str">
            <v>sc</v>
          </cell>
        </row>
        <row r="7337">
          <cell r="AP7337">
            <v>24119587</v>
          </cell>
          <cell r="AQ7337">
            <v>50006422</v>
          </cell>
          <cell r="AR7337">
            <v>13</v>
          </cell>
          <cell r="AS7337">
            <v>42342</v>
          </cell>
          <cell r="AT7337" t="str">
            <v>IDU-137-2007 Terminado Construcción IDU Arterial  -</v>
          </cell>
          <cell r="AV7337" t="str">
            <v>sc</v>
          </cell>
        </row>
        <row r="7338">
          <cell r="AP7338">
            <v>24119588</v>
          </cell>
          <cell r="AQ7338">
            <v>50006423</v>
          </cell>
          <cell r="AR7338">
            <v>13</v>
          </cell>
          <cell r="AS7338">
            <v>42342</v>
          </cell>
          <cell r="AT7338" t="str">
            <v>IDU-137-2007 Terminado Construcción IDU Arterial  -</v>
          </cell>
          <cell r="AV7338" t="str">
            <v>sc</v>
          </cell>
        </row>
        <row r="7339">
          <cell r="AP7339">
            <v>24120135</v>
          </cell>
          <cell r="AQ7339">
            <v>9003997</v>
          </cell>
          <cell r="AR7339">
            <v>13</v>
          </cell>
          <cell r="AS7339">
            <v>42412</v>
          </cell>
          <cell r="AT7339" t="str">
            <v>IDU-1806-2015 Contratado Mantenimiento Periódico IDU Arterial BRIGADA DE REACCIÓN VIAL -</v>
          </cell>
          <cell r="AV7339" t="str">
            <v>sc</v>
          </cell>
        </row>
        <row r="7340">
          <cell r="AP7340">
            <v>24120136</v>
          </cell>
          <cell r="AQ7340">
            <v>9003997</v>
          </cell>
          <cell r="AR7340">
            <v>13</v>
          </cell>
          <cell r="AS7340">
            <v>42412</v>
          </cell>
          <cell r="AT7340" t="str">
            <v>IDU-1806-2015 Contratado Mantenimiento Periódico IDU Arterial BRIGADA DE REACCIÓN VIAL -</v>
          </cell>
          <cell r="AV7340" t="str">
            <v>sc</v>
          </cell>
        </row>
        <row r="7341">
          <cell r="AP7341">
            <v>24120832</v>
          </cell>
          <cell r="AQ7341">
            <v>13000134</v>
          </cell>
          <cell r="AR7341">
            <v>13</v>
          </cell>
          <cell r="AS7341">
            <v>41298</v>
          </cell>
          <cell r="AT7341" t="str">
            <v>CONV-009-2011 Terminado Mantenimiento Periódico UAERMV Arterial  -Anden 5-POLIZA ESTABILIDAD ACTIVA</v>
          </cell>
          <cell r="AV7341" t="str">
            <v>sc</v>
          </cell>
        </row>
        <row r="7342">
          <cell r="AP7342">
            <v>24120834</v>
          </cell>
          <cell r="AQ7342">
            <v>13000192</v>
          </cell>
          <cell r="AR7342">
            <v>13</v>
          </cell>
          <cell r="AS7342">
            <v>42488</v>
          </cell>
          <cell r="AT7342" t="str">
            <v>SD Terminado Parcheo UAERMV Arterial  -</v>
          </cell>
          <cell r="AV7342" t="str">
            <v>sc</v>
          </cell>
        </row>
        <row r="7343">
          <cell r="AP7343">
            <v>24120835</v>
          </cell>
          <cell r="AQ7343">
            <v>13000246</v>
          </cell>
          <cell r="AR7343">
            <v>13</v>
          </cell>
          <cell r="AS7343">
            <v>42488</v>
          </cell>
          <cell r="AT7343" t="str">
            <v>SD Terminado Parcheo UAERMV Arterial  -</v>
          </cell>
          <cell r="AV7343" t="str">
            <v>sc</v>
          </cell>
        </row>
        <row r="7344">
          <cell r="AP7344">
            <v>24120839</v>
          </cell>
          <cell r="AQ7344">
            <v>13000389</v>
          </cell>
          <cell r="AR7344">
            <v>13</v>
          </cell>
          <cell r="AS7344">
            <v>42488</v>
          </cell>
          <cell r="AT7344" t="str">
            <v>SD Terminado Parcheo UAERMV Arterial  -</v>
          </cell>
          <cell r="AV7344" t="str">
            <v>sc</v>
          </cell>
        </row>
        <row r="7345">
          <cell r="AP7345">
            <v>24120840</v>
          </cell>
          <cell r="AQ7345">
            <v>13000428</v>
          </cell>
          <cell r="AR7345">
            <v>13</v>
          </cell>
          <cell r="AS7345">
            <v>42488</v>
          </cell>
          <cell r="AT7345" t="str">
            <v>SD Terminado Parcheo UAERMV Arterial  -</v>
          </cell>
          <cell r="AV7345" t="str">
            <v>sc</v>
          </cell>
        </row>
        <row r="7346">
          <cell r="AP7346">
            <v>24120856</v>
          </cell>
          <cell r="AQ7346">
            <v>13000543</v>
          </cell>
          <cell r="AR7346">
            <v>13</v>
          </cell>
          <cell r="AS7346">
            <v>42488</v>
          </cell>
          <cell r="AT7346" t="str">
            <v>SD Terminado Parcheo UAERMV Arterial  -</v>
          </cell>
          <cell r="AV7346" t="str">
            <v>sc</v>
          </cell>
        </row>
        <row r="7347">
          <cell r="AP7347">
            <v>24120864</v>
          </cell>
          <cell r="AQ7347">
            <v>13000660</v>
          </cell>
          <cell r="AR7347">
            <v>13</v>
          </cell>
          <cell r="AS7347">
            <v>42313</v>
          </cell>
          <cell r="AT7347" t="str">
            <v>IDU-70-2008 Terminado Acciones de Movilidad IDU Arterial  -</v>
          </cell>
          <cell r="AV7347" t="str">
            <v>sc</v>
          </cell>
        </row>
        <row r="7348">
          <cell r="AP7348">
            <v>24120886</v>
          </cell>
          <cell r="AQ7348">
            <v>13001689</v>
          </cell>
          <cell r="AR7348">
            <v>13</v>
          </cell>
          <cell r="AS7348">
            <v>41519</v>
          </cell>
          <cell r="AT7348" t="str">
            <v>SD Terminado Mantenimiento Periódico UAERMV Arterial  -</v>
          </cell>
          <cell r="AV7348" t="str">
            <v>sc</v>
          </cell>
        </row>
        <row r="7349">
          <cell r="AP7349">
            <v>24120897</v>
          </cell>
          <cell r="AQ7349">
            <v>13002105</v>
          </cell>
          <cell r="AR7349">
            <v>13</v>
          </cell>
          <cell r="AS7349">
            <v>41047</v>
          </cell>
          <cell r="AT7349" t="str">
            <v>CONV-009-2011 Terminado Mantenimiento Periódico UAERMV Arterial  --POLIZA ESTABILIDAD ACTIVA</v>
          </cell>
          <cell r="AV7349" t="str">
            <v>sc</v>
          </cell>
        </row>
        <row r="7350">
          <cell r="AP7350">
            <v>24120908</v>
          </cell>
          <cell r="AQ7350">
            <v>13002158</v>
          </cell>
          <cell r="AR7350">
            <v>13</v>
          </cell>
          <cell r="AS7350">
            <v>42760</v>
          </cell>
          <cell r="AT7350" t="str">
            <v>SD Terminado Parcheo UAERMV Arterial SD Reporte Ejecución diciembre de 2016-</v>
          </cell>
          <cell r="AV7350" t="str">
            <v>sc</v>
          </cell>
        </row>
        <row r="7351">
          <cell r="AP7351">
            <v>24120911</v>
          </cell>
          <cell r="AQ7351">
            <v>13002158</v>
          </cell>
          <cell r="AR7351">
            <v>13</v>
          </cell>
          <cell r="AS7351">
            <v>42760</v>
          </cell>
          <cell r="AT7351" t="str">
            <v>SD Terminado Parcheo UAERMV Arterial SD Reporte Ejecución diciembre de 2016-</v>
          </cell>
          <cell r="AV7351" t="str">
            <v>sc</v>
          </cell>
        </row>
        <row r="7352">
          <cell r="AP7352">
            <v>24120928</v>
          </cell>
          <cell r="AQ7352">
            <v>13002536</v>
          </cell>
          <cell r="AR7352">
            <v>13</v>
          </cell>
          <cell r="AS7352">
            <v>42034</v>
          </cell>
          <cell r="AT7352" t="str">
            <v>SD Reservado Mantenimiento Periódico UAERMV Local  -</v>
          </cell>
          <cell r="AV7352" t="str">
            <v>RESERVADO UMV</v>
          </cell>
        </row>
        <row r="7353">
          <cell r="AP7353">
            <v>24120929</v>
          </cell>
          <cell r="AQ7353">
            <v>13002536</v>
          </cell>
          <cell r="AR7353">
            <v>13</v>
          </cell>
          <cell r="AS7353">
            <v>42034</v>
          </cell>
          <cell r="AT7353" t="str">
            <v>SD Reservado Mantenimiento Periódico UAERMV Local  -</v>
          </cell>
          <cell r="AV7353" t="str">
            <v>RESERVADO UMV</v>
          </cell>
        </row>
        <row r="7354">
          <cell r="AP7354">
            <v>24120930</v>
          </cell>
          <cell r="AQ7354">
            <v>13002538</v>
          </cell>
          <cell r="AR7354">
            <v>13</v>
          </cell>
          <cell r="AS7354">
            <v>41047</v>
          </cell>
          <cell r="AT7354" t="str">
            <v>CONV-009-2011 Terminado Mantenimiento Periódico UAERMV Arterial  --POLIZA ESTABILIDAD ACTIVA</v>
          </cell>
          <cell r="AV7354" t="str">
            <v>sc</v>
          </cell>
        </row>
        <row r="7355">
          <cell r="AP7355">
            <v>24120931</v>
          </cell>
          <cell r="AQ7355">
            <v>13002538</v>
          </cell>
          <cell r="AR7355">
            <v>13</v>
          </cell>
          <cell r="AS7355">
            <v>41047</v>
          </cell>
          <cell r="AT7355" t="str">
            <v>CONV-009-2011 Terminado Mantenimiento Periódico UAERMV Arterial  --POLIZA ESTABILIDAD ACTIVA</v>
          </cell>
          <cell r="AV7355" t="str">
            <v>sc</v>
          </cell>
        </row>
        <row r="7356">
          <cell r="AP7356">
            <v>24120932</v>
          </cell>
          <cell r="AQ7356">
            <v>13002538</v>
          </cell>
          <cell r="AR7356">
            <v>13</v>
          </cell>
          <cell r="AS7356">
            <v>41047</v>
          </cell>
          <cell r="AT7356" t="str">
            <v>CONV-009-2011 Terminado Mantenimiento Periódico UAERMV Arterial  --POLIZA ESTABILIDAD ACTIVA</v>
          </cell>
          <cell r="AV7356" t="str">
            <v>sc</v>
          </cell>
        </row>
        <row r="7357">
          <cell r="AP7357">
            <v>24120933</v>
          </cell>
          <cell r="AQ7357">
            <v>13002538</v>
          </cell>
          <cell r="AR7357">
            <v>13</v>
          </cell>
          <cell r="AS7357">
            <v>41047</v>
          </cell>
          <cell r="AT7357" t="str">
            <v>CONV-009-2011 Terminado Mantenimiento Periódico UAERMV Arterial  --POLIZA ESTABILIDAD ACTIVA</v>
          </cell>
          <cell r="AV7357" t="str">
            <v>sc</v>
          </cell>
        </row>
        <row r="7358">
          <cell r="AP7358">
            <v>24120934</v>
          </cell>
          <cell r="AQ7358">
            <v>13002538</v>
          </cell>
          <cell r="AR7358">
            <v>13</v>
          </cell>
          <cell r="AS7358">
            <v>41047</v>
          </cell>
          <cell r="AT7358" t="str">
            <v>CONV-009-2011 Terminado Mantenimiento Periódico UAERMV Arterial  --POLIZA ESTABILIDAD ACTIVA</v>
          </cell>
          <cell r="AV7358" t="str">
            <v>sc</v>
          </cell>
        </row>
        <row r="7359">
          <cell r="AP7359">
            <v>24120935</v>
          </cell>
          <cell r="AQ7359">
            <v>13002538</v>
          </cell>
          <cell r="AR7359">
            <v>13</v>
          </cell>
          <cell r="AS7359">
            <v>41047</v>
          </cell>
          <cell r="AT7359" t="str">
            <v>CONV-009-2011 Terminado Mantenimiento Periódico UAERMV Arterial  --POLIZA ESTABILIDAD ACTIVA</v>
          </cell>
          <cell r="AV7359" t="str">
            <v>sc</v>
          </cell>
        </row>
        <row r="7360">
          <cell r="AP7360">
            <v>24120940</v>
          </cell>
          <cell r="AQ7360">
            <v>13002610</v>
          </cell>
          <cell r="AR7360">
            <v>13</v>
          </cell>
          <cell r="AS7360">
            <v>42313</v>
          </cell>
          <cell r="AT7360" t="str">
            <v>CONV-1323-2013 Terminado Acciones de Movilidad IDU Local  -</v>
          </cell>
          <cell r="AV7360" t="str">
            <v>sc</v>
          </cell>
        </row>
        <row r="7361">
          <cell r="AP7361">
            <v>24120942</v>
          </cell>
          <cell r="AQ7361">
            <v>13002638</v>
          </cell>
          <cell r="AR7361">
            <v>13</v>
          </cell>
          <cell r="AS7361">
            <v>41563</v>
          </cell>
          <cell r="AT7361" t="str">
            <v>SD Terminado Mantenimiento Periódico UAERMV Arterial  -</v>
          </cell>
          <cell r="AV7361" t="str">
            <v>sc</v>
          </cell>
        </row>
        <row r="7362">
          <cell r="AP7362">
            <v>24122173</v>
          </cell>
          <cell r="AQ7362">
            <v>50006394</v>
          </cell>
          <cell r="AR7362">
            <v>13</v>
          </cell>
          <cell r="AS7362">
            <v>42661</v>
          </cell>
          <cell r="AT7362" t="str">
            <v>SD Terminado Mantenimiento Periódico UAERMV Arterial SD Aclaración reporte ejecución mayo 2016-</v>
          </cell>
          <cell r="AV7362" t="str">
            <v>sc</v>
          </cell>
        </row>
        <row r="7363">
          <cell r="AP7363">
            <v>24122174</v>
          </cell>
          <cell r="AQ7363">
            <v>50006401</v>
          </cell>
          <cell r="AR7363">
            <v>13</v>
          </cell>
          <cell r="AS7363">
            <v>42488</v>
          </cell>
          <cell r="AT7363" t="str">
            <v>SD Terminado Parcheo UAERMV Arterial  -</v>
          </cell>
          <cell r="AV7363" t="str">
            <v>sc</v>
          </cell>
        </row>
        <row r="7364">
          <cell r="AP7364">
            <v>24122175</v>
          </cell>
          <cell r="AQ7364">
            <v>50006401</v>
          </cell>
          <cell r="AR7364">
            <v>13</v>
          </cell>
          <cell r="AS7364">
            <v>42488</v>
          </cell>
          <cell r="AT7364" t="str">
            <v>SD Terminado Parcheo UAERMV Arterial  -</v>
          </cell>
          <cell r="AV7364" t="str">
            <v>sc</v>
          </cell>
        </row>
        <row r="7365">
          <cell r="AP7365">
            <v>24122176</v>
          </cell>
          <cell r="AQ7365">
            <v>50006401</v>
          </cell>
          <cell r="AR7365">
            <v>13</v>
          </cell>
          <cell r="AS7365">
            <v>42488</v>
          </cell>
          <cell r="AT7365" t="str">
            <v>SD Terminado Parcheo UAERMV Arterial  -</v>
          </cell>
          <cell r="AV7365" t="str">
            <v>sc</v>
          </cell>
        </row>
        <row r="7366">
          <cell r="AP7366">
            <v>24122178</v>
          </cell>
          <cell r="AQ7366">
            <v>50006402</v>
          </cell>
          <cell r="AR7366">
            <v>13</v>
          </cell>
          <cell r="AS7366">
            <v>42488</v>
          </cell>
          <cell r="AT7366" t="str">
            <v>SD Terminado Parcheo UAERMV Arterial  -</v>
          </cell>
          <cell r="AV7366" t="str">
            <v>sc</v>
          </cell>
        </row>
        <row r="7367">
          <cell r="AP7367">
            <v>24122764</v>
          </cell>
          <cell r="AQ7367">
            <v>50006968</v>
          </cell>
          <cell r="AR7367">
            <v>13</v>
          </cell>
          <cell r="AS7367">
            <v>42412</v>
          </cell>
          <cell r="AT7367" t="str">
            <v>IDU-1806-2015 Contratado Mantenimiento Periódico IDU Arterial BRIGADA DE REACCIÓN VIAL -</v>
          </cell>
          <cell r="AV7367" t="str">
            <v>sc</v>
          </cell>
        </row>
        <row r="7368">
          <cell r="AP7368">
            <v>24122765</v>
          </cell>
          <cell r="AQ7368">
            <v>50006968</v>
          </cell>
          <cell r="AR7368">
            <v>13</v>
          </cell>
          <cell r="AS7368">
            <v>42412</v>
          </cell>
          <cell r="AT7368" t="str">
            <v>IDU-1806-2015 Contratado Mantenimiento Periódico IDU Arterial BRIGADA DE REACCIÓN VIAL -</v>
          </cell>
          <cell r="AV7368" t="str">
            <v>sc</v>
          </cell>
        </row>
        <row r="7369">
          <cell r="AP7369">
            <v>24123629</v>
          </cell>
          <cell r="AQ7369">
            <v>13001436</v>
          </cell>
          <cell r="AR7369">
            <v>13</v>
          </cell>
          <cell r="AS7369">
            <v>42226</v>
          </cell>
          <cell r="AT7369" t="str">
            <v>UMV-638-2013 Terminado Acciones de Movilidad UAERMV Arterial  -</v>
          </cell>
          <cell r="AV7369" t="str">
            <v>sc</v>
          </cell>
        </row>
        <row r="7370">
          <cell r="AP7370">
            <v>24123630</v>
          </cell>
          <cell r="AQ7370">
            <v>13001436</v>
          </cell>
          <cell r="AR7370">
            <v>13</v>
          </cell>
          <cell r="AS7370">
            <v>42226</v>
          </cell>
          <cell r="AT7370" t="str">
            <v>UMV-638-2013 Terminado Acciones de Movilidad UAERMV Arterial  -</v>
          </cell>
          <cell r="AV7370" t="str">
            <v>sc</v>
          </cell>
        </row>
        <row r="7371">
          <cell r="AP7371">
            <v>91011737</v>
          </cell>
          <cell r="AQ7371">
            <v>13002105</v>
          </cell>
          <cell r="AR7371">
            <v>13</v>
          </cell>
          <cell r="AS7371">
            <v>41047</v>
          </cell>
          <cell r="AT7371" t="str">
            <v>CONV-009-2011 Terminado Mantenimiento Periódico UAERMV Arterial  --POLIZA ESTABILIDAD ACTIVA</v>
          </cell>
          <cell r="AV7371" t="str">
            <v>sc</v>
          </cell>
        </row>
        <row r="7372">
          <cell r="AP7372">
            <v>91011738</v>
          </cell>
          <cell r="AQ7372">
            <v>13002105</v>
          </cell>
          <cell r="AR7372">
            <v>13</v>
          </cell>
          <cell r="AS7372">
            <v>41047</v>
          </cell>
          <cell r="AT7372" t="str">
            <v>CONV-009-2011 Terminado Mantenimiento Periódico UAERMV Arterial  --POLIZA ESTABILIDAD ACTIVA</v>
          </cell>
          <cell r="AV7372" t="str">
            <v>sc</v>
          </cell>
        </row>
        <row r="7373">
          <cell r="AP7373">
            <v>91011769</v>
          </cell>
          <cell r="AQ7373">
            <v>13002105</v>
          </cell>
          <cell r="AR7373">
            <v>13</v>
          </cell>
          <cell r="AS7373">
            <v>41047</v>
          </cell>
          <cell r="AT7373" t="str">
            <v>CONV-009-2011 Terminado Mantenimiento Periódico UAERMV Arterial  --POLIZA ESTABILIDAD ACTIVA</v>
          </cell>
          <cell r="AV7373" t="str">
            <v>sc</v>
          </cell>
        </row>
        <row r="7374">
          <cell r="AP7374">
            <v>91012185</v>
          </cell>
          <cell r="AQ7374">
            <v>50006402</v>
          </cell>
          <cell r="AR7374">
            <v>13</v>
          </cell>
          <cell r="AS7374">
            <v>42488</v>
          </cell>
          <cell r="AT7374" t="str">
            <v>SD Terminado Parcheo UAERMV Arterial  -</v>
          </cell>
          <cell r="AV7374" t="str">
            <v>sc</v>
          </cell>
        </row>
        <row r="7375">
          <cell r="AP7375">
            <v>91012187</v>
          </cell>
          <cell r="AQ7375">
            <v>13002638</v>
          </cell>
          <cell r="AR7375">
            <v>13</v>
          </cell>
          <cell r="AS7375">
            <v>41563</v>
          </cell>
          <cell r="AT7375" t="str">
            <v>SD Terminado Mantenimiento Periódico UAERMV Arterial  -</v>
          </cell>
          <cell r="AV7375" t="str">
            <v>sc</v>
          </cell>
        </row>
        <row r="7376">
          <cell r="AP7376">
            <v>91012188</v>
          </cell>
          <cell r="AQ7376">
            <v>13000660</v>
          </cell>
          <cell r="AR7376">
            <v>13</v>
          </cell>
          <cell r="AS7376">
            <v>42313</v>
          </cell>
          <cell r="AT7376" t="str">
            <v>IDU-70-2008 Terminado Acciones de Movilidad IDU Arterial  -</v>
          </cell>
          <cell r="AV7376" t="str">
            <v>sc</v>
          </cell>
        </row>
        <row r="7377">
          <cell r="AP7377">
            <v>91012191</v>
          </cell>
          <cell r="AQ7377">
            <v>50006401</v>
          </cell>
          <cell r="AR7377">
            <v>13</v>
          </cell>
          <cell r="AS7377">
            <v>42488</v>
          </cell>
          <cell r="AT7377" t="str">
            <v>SD Terminado Parcheo UAERMV Arterial  -</v>
          </cell>
          <cell r="AV7377" t="str">
            <v>sc</v>
          </cell>
        </row>
        <row r="7378">
          <cell r="AP7378">
            <v>91012240</v>
          </cell>
          <cell r="AQ7378">
            <v>13001696</v>
          </cell>
          <cell r="AR7378">
            <v>13</v>
          </cell>
          <cell r="AS7378">
            <v>42654</v>
          </cell>
          <cell r="AT7378" t="str">
            <v>SD Reservado Parcheo UAERMV Circuito Movilidad SD -</v>
          </cell>
          <cell r="AV7378" t="str">
            <v>sc</v>
          </cell>
        </row>
        <row r="7379">
          <cell r="AP7379">
            <v>91012258</v>
          </cell>
          <cell r="AQ7379">
            <v>13002242</v>
          </cell>
          <cell r="AR7379">
            <v>13</v>
          </cell>
          <cell r="AS7379">
            <v>42226</v>
          </cell>
          <cell r="AT7379" t="str">
            <v>UMV-638-2013 Terminado Acciones de Movilidad UAERMV Local  -</v>
          </cell>
          <cell r="AV7379" t="str">
            <v>sc</v>
          </cell>
        </row>
        <row r="7380">
          <cell r="AP7380">
            <v>91012318</v>
          </cell>
          <cell r="AQ7380">
            <v>13000134</v>
          </cell>
          <cell r="AR7380">
            <v>13</v>
          </cell>
          <cell r="AS7380">
            <v>41298</v>
          </cell>
          <cell r="AT7380" t="str">
            <v>CONV-009-2011 Terminado Mantenimiento Periódico UAERMV Arterial  -Anden 5-POLIZA ESTABILIDAD ACTIVA</v>
          </cell>
          <cell r="AV7380" t="str">
            <v>sc</v>
          </cell>
        </row>
        <row r="7381">
          <cell r="AP7381">
            <v>91012366</v>
          </cell>
          <cell r="AQ7381">
            <v>13002556</v>
          </cell>
          <cell r="AR7381">
            <v>13</v>
          </cell>
          <cell r="AS7381">
            <v>42760</v>
          </cell>
          <cell r="AT7381" t="str">
            <v>SD Terminado Parcheo UAERMV Circuito Movilidad SD Reporte Ejecución diciembre de 2016-</v>
          </cell>
          <cell r="AV7381" t="str">
            <v>sc</v>
          </cell>
        </row>
        <row r="7382">
          <cell r="AP7382">
            <v>91012377</v>
          </cell>
          <cell r="AQ7382">
            <v>50008262</v>
          </cell>
          <cell r="AR7382">
            <v>13</v>
          </cell>
          <cell r="AS7382">
            <v>42557</v>
          </cell>
          <cell r="AT7382" t="str">
            <v>SD Reservado Mantenimiento Periódico FDL TEUSAQUILLO Circuito Movilidad  Proceso licitatorio vigencia 2016-</v>
          </cell>
          <cell r="AV7382" t="str">
            <v>sc</v>
          </cell>
        </row>
        <row r="7383">
          <cell r="AP7383">
            <v>91020251</v>
          </cell>
          <cell r="AQ7383">
            <v>13002009</v>
          </cell>
          <cell r="AR7383">
            <v>13</v>
          </cell>
          <cell r="AS7383">
            <v>42226</v>
          </cell>
          <cell r="AT7383" t="str">
            <v>UMV-638-2013 Terminado Acciones de Movilidad UAERMV Local  -</v>
          </cell>
          <cell r="AV7383" t="str">
            <v>sc</v>
          </cell>
        </row>
        <row r="7384">
          <cell r="AP7384">
            <v>91020259</v>
          </cell>
          <cell r="AQ7384">
            <v>13001708</v>
          </cell>
          <cell r="AR7384">
            <v>13</v>
          </cell>
          <cell r="AS7384">
            <v>42226</v>
          </cell>
          <cell r="AT7384" t="str">
            <v>UMV-638-2013 Terminado Acciones de Movilidad UAERMV Local  -</v>
          </cell>
          <cell r="AV7384" t="str">
            <v>sc</v>
          </cell>
        </row>
        <row r="7385">
          <cell r="AP7385">
            <v>91020261</v>
          </cell>
          <cell r="AQ7385">
            <v>13001946</v>
          </cell>
          <cell r="AR7385">
            <v>13</v>
          </cell>
          <cell r="AS7385">
            <v>42226</v>
          </cell>
          <cell r="AT7385" t="str">
            <v>UMV-638-2013 Terminado Acciones de Movilidad UAERMV Local  -</v>
          </cell>
          <cell r="AV7385" t="str">
            <v>sc</v>
          </cell>
        </row>
        <row r="7386">
          <cell r="AP7386">
            <v>91020437</v>
          </cell>
          <cell r="AQ7386">
            <v>13002864</v>
          </cell>
          <cell r="AR7386">
            <v>13</v>
          </cell>
          <cell r="AS7386">
            <v>42313</v>
          </cell>
          <cell r="AT7386" t="str">
            <v>IDU-70-2008 Terminado Acciones de Movilidad IDU Arterial  -</v>
          </cell>
          <cell r="AV7386" t="str">
            <v>sc</v>
          </cell>
        </row>
        <row r="7387">
          <cell r="AP7387">
            <v>91020438</v>
          </cell>
          <cell r="AQ7387">
            <v>13002864</v>
          </cell>
          <cell r="AR7387">
            <v>13</v>
          </cell>
          <cell r="AS7387">
            <v>42313</v>
          </cell>
          <cell r="AT7387" t="str">
            <v>IDU-70-2008 Terminado Acciones de Movilidad IDU Arterial  -</v>
          </cell>
          <cell r="AV7387" t="str">
            <v>sc</v>
          </cell>
        </row>
        <row r="7388">
          <cell r="AP7388">
            <v>91020469</v>
          </cell>
          <cell r="AQ7388">
            <v>13002788</v>
          </cell>
          <cell r="AR7388">
            <v>13</v>
          </cell>
          <cell r="AS7388">
            <v>42766</v>
          </cell>
          <cell r="AT7388" t="str">
            <v>SD Reservado Mantenimiento Rutinario IDU Circuito Movilidad EJECUCION SITP 2016 -</v>
          </cell>
          <cell r="AV7388" t="str">
            <v>sc</v>
          </cell>
        </row>
        <row r="7389">
          <cell r="AP7389">
            <v>91020470</v>
          </cell>
          <cell r="AQ7389">
            <v>13002788</v>
          </cell>
          <cell r="AR7389">
            <v>13</v>
          </cell>
          <cell r="AS7389">
            <v>42766</v>
          </cell>
          <cell r="AT7389" t="str">
            <v>SD Reservado Mantenimiento Rutinario IDU Circuito Movilidad EJECUCION SITP 2016 -</v>
          </cell>
          <cell r="AV7389" t="str">
            <v>sc</v>
          </cell>
        </row>
        <row r="7390">
          <cell r="AP7390">
            <v>91024243</v>
          </cell>
          <cell r="AQ7390">
            <v>13000470</v>
          </cell>
          <cell r="AR7390">
            <v>13</v>
          </cell>
          <cell r="AS7390">
            <v>42661</v>
          </cell>
          <cell r="AT7390" t="str">
            <v>SD Terminado Mantenimiento Periódico UAERMV Arterial SD Aclaración reporte ejecución mayo 2016-</v>
          </cell>
          <cell r="AV7390" t="str">
            <v>sc</v>
          </cell>
        </row>
        <row r="7391">
          <cell r="AP7391">
            <v>182469</v>
          </cell>
          <cell r="AQ7391">
            <v>14001488</v>
          </cell>
          <cell r="AR7391">
            <v>14</v>
          </cell>
          <cell r="AS7391">
            <v>42249</v>
          </cell>
          <cell r="AT7391" t="str">
            <v>UMV-638-2013 Terminado Acciones de Movilidad UAERMV Circuito Movilidad  -</v>
          </cell>
          <cell r="AU7391">
            <v>0</v>
          </cell>
          <cell r="AV7391" t="str">
            <v>VIABLE</v>
          </cell>
        </row>
        <row r="7392">
          <cell r="AP7392">
            <v>182490</v>
          </cell>
          <cell r="AQ7392">
            <v>14001533</v>
          </cell>
          <cell r="AR7392">
            <v>14</v>
          </cell>
          <cell r="AS7392">
            <v>41481</v>
          </cell>
          <cell r="AT7392" t="str">
            <v>SD Terminado Mantenimiento Periódico UAERMV Circuito Movilidad  -</v>
          </cell>
          <cell r="AU7392">
            <v>0</v>
          </cell>
          <cell r="AV7392" t="str">
            <v>VIABLE</v>
          </cell>
        </row>
        <row r="7393">
          <cell r="AP7393">
            <v>182502</v>
          </cell>
          <cell r="AQ7393">
            <v>14001516</v>
          </cell>
          <cell r="AR7393">
            <v>14</v>
          </cell>
          <cell r="AS7393">
            <v>42249</v>
          </cell>
          <cell r="AT7393" t="str">
            <v>UMV-638-2013 Terminado Acciones de Movilidad UAERMV Circuito Movilidad  -</v>
          </cell>
          <cell r="AU7393">
            <v>0</v>
          </cell>
          <cell r="AV7393" t="str">
            <v>VIABLE</v>
          </cell>
        </row>
        <row r="7394">
          <cell r="AP7394">
            <v>182505</v>
          </cell>
          <cell r="AQ7394">
            <v>14001446</v>
          </cell>
          <cell r="AR7394">
            <v>14</v>
          </cell>
          <cell r="AS7394">
            <v>40799</v>
          </cell>
          <cell r="AT7394" t="str">
            <v>UMV-78-2010 Terminado Rehabilitación UAERMV Local  -</v>
          </cell>
          <cell r="AU7394">
            <v>0</v>
          </cell>
          <cell r="AV7394" t="str">
            <v>VIABLE</v>
          </cell>
        </row>
        <row r="7395">
          <cell r="AP7395">
            <v>182515</v>
          </cell>
          <cell r="AQ7395">
            <v>14001475</v>
          </cell>
          <cell r="AR7395">
            <v>14</v>
          </cell>
          <cell r="AS7395">
            <v>42768</v>
          </cell>
          <cell r="AT7395" t="str">
            <v>SD Reservado Acciones de Movilidad UAERMV Circuito Movilidad Salvando Vidas -</v>
          </cell>
          <cell r="AU7395">
            <v>0</v>
          </cell>
          <cell r="AV7395" t="str">
            <v>RESERVADO UMV</v>
          </cell>
        </row>
        <row r="7396">
          <cell r="AP7396">
            <v>182608</v>
          </cell>
          <cell r="AQ7396">
            <v>14001585</v>
          </cell>
          <cell r="AR7396">
            <v>14</v>
          </cell>
          <cell r="AS7396">
            <v>42249</v>
          </cell>
          <cell r="AT7396" t="str">
            <v>UMV-638-2013 Terminado Acciones de Movilidad UAERMV Local  -</v>
          </cell>
          <cell r="AU7396">
            <v>0</v>
          </cell>
          <cell r="AV7396" t="str">
            <v>sc</v>
          </cell>
        </row>
        <row r="7397">
          <cell r="AP7397">
            <v>182623</v>
          </cell>
          <cell r="AQ7397">
            <v>14001265</v>
          </cell>
          <cell r="AR7397">
            <v>14</v>
          </cell>
          <cell r="AS7397">
            <v>42698</v>
          </cell>
          <cell r="AT7397" t="str">
            <v>LP 009-2016 Reservado Conservacion FDL LOS MARTIRES Circuito Movilidad SD -</v>
          </cell>
          <cell r="AU7397">
            <v>0</v>
          </cell>
          <cell r="AV7397" t="str">
            <v>sc</v>
          </cell>
        </row>
        <row r="7398">
          <cell r="AP7398">
            <v>182644</v>
          </cell>
          <cell r="AQ7398">
            <v>14001000</v>
          </cell>
          <cell r="AR7398">
            <v>14</v>
          </cell>
          <cell r="AS7398">
            <v>42249</v>
          </cell>
          <cell r="AT7398" t="str">
            <v>UMV-638-2013 Terminado Acciones de Movilidad UAERMV Local  -</v>
          </cell>
          <cell r="AU7398">
            <v>0</v>
          </cell>
          <cell r="AV7398" t="str">
            <v>sc</v>
          </cell>
        </row>
        <row r="7399">
          <cell r="AP7399">
            <v>182648</v>
          </cell>
          <cell r="AQ7399">
            <v>14001452</v>
          </cell>
          <cell r="AR7399">
            <v>14</v>
          </cell>
          <cell r="AS7399">
            <v>42667</v>
          </cell>
          <cell r="AT7399" t="str">
            <v>SD Terminado Mantenimiento Rutinario UAERMV Local SD -</v>
          </cell>
          <cell r="AU7399">
            <v>0</v>
          </cell>
          <cell r="AV7399" t="str">
            <v>sc</v>
          </cell>
        </row>
        <row r="7400">
          <cell r="AP7400">
            <v>182649</v>
          </cell>
          <cell r="AQ7400">
            <v>14001412</v>
          </cell>
          <cell r="AR7400">
            <v>14</v>
          </cell>
          <cell r="AS7400">
            <v>42313</v>
          </cell>
          <cell r="AT7400" t="str">
            <v>IDU-70-2008 Terminado Acciones de Movilidad IDU Local  -</v>
          </cell>
          <cell r="AU7400">
            <v>0</v>
          </cell>
          <cell r="AV7400" t="str">
            <v>sc</v>
          </cell>
        </row>
        <row r="7401">
          <cell r="AP7401">
            <v>182650</v>
          </cell>
          <cell r="AQ7401">
            <v>14001369</v>
          </cell>
          <cell r="AR7401">
            <v>14</v>
          </cell>
          <cell r="AS7401">
            <v>42249</v>
          </cell>
          <cell r="AT7401" t="str">
            <v>UMV-638-2013 Terminado Acciones de Movilidad UAERMV Local  -</v>
          </cell>
          <cell r="AU7401">
            <v>0</v>
          </cell>
          <cell r="AV7401" t="str">
            <v>sc</v>
          </cell>
        </row>
        <row r="7402">
          <cell r="AP7402">
            <v>182651</v>
          </cell>
          <cell r="AQ7402">
            <v>14001323</v>
          </cell>
          <cell r="AR7402">
            <v>14</v>
          </cell>
          <cell r="AS7402">
            <v>42249</v>
          </cell>
          <cell r="AT7402" t="str">
            <v>UMV-638-2013 Terminado Acciones de Movilidad UAERMV Local  -</v>
          </cell>
          <cell r="AU7402">
            <v>0</v>
          </cell>
          <cell r="AV7402" t="str">
            <v>sc</v>
          </cell>
        </row>
        <row r="7403">
          <cell r="AP7403">
            <v>182652</v>
          </cell>
          <cell r="AQ7403">
            <v>14001287</v>
          </cell>
          <cell r="AR7403">
            <v>14</v>
          </cell>
          <cell r="AS7403">
            <v>42240</v>
          </cell>
          <cell r="AT7403" t="str">
            <v>093-2013 Terminado Rehabilitación FDL LOS MARTIRES Local  -</v>
          </cell>
          <cell r="AU7403">
            <v>0</v>
          </cell>
          <cell r="AV7403" t="str">
            <v>sc</v>
          </cell>
        </row>
        <row r="7404">
          <cell r="AP7404">
            <v>182653</v>
          </cell>
          <cell r="AQ7404">
            <v>14001220</v>
          </cell>
          <cell r="AR7404">
            <v>14</v>
          </cell>
          <cell r="AS7404">
            <v>42240</v>
          </cell>
          <cell r="AT7404" t="str">
            <v>093-2013 Terminado Rehabilitación FDL LOS MARTIRES Local Cabildo -</v>
          </cell>
          <cell r="AU7404">
            <v>0</v>
          </cell>
          <cell r="AV7404" t="str">
            <v>sc</v>
          </cell>
        </row>
        <row r="7405">
          <cell r="AP7405">
            <v>182654</v>
          </cell>
          <cell r="AQ7405">
            <v>14001517</v>
          </cell>
          <cell r="AR7405">
            <v>14</v>
          </cell>
          <cell r="AS7405">
            <v>42249</v>
          </cell>
          <cell r="AT7405" t="str">
            <v>UMV-638-2013 Terminado Acciones de Movilidad UAERMV Local  -</v>
          </cell>
          <cell r="AU7405">
            <v>0</v>
          </cell>
          <cell r="AV7405" t="str">
            <v>sc</v>
          </cell>
        </row>
        <row r="7406">
          <cell r="AP7406">
            <v>182655</v>
          </cell>
          <cell r="AQ7406">
            <v>14001486</v>
          </cell>
          <cell r="AR7406">
            <v>14</v>
          </cell>
          <cell r="AS7406">
            <v>42249</v>
          </cell>
          <cell r="AT7406" t="str">
            <v>UMV-638-2013 Terminado Acciones de Movilidad UAERMV Local  -</v>
          </cell>
          <cell r="AU7406">
            <v>0</v>
          </cell>
          <cell r="AV7406" t="str">
            <v>sc</v>
          </cell>
        </row>
        <row r="7407">
          <cell r="AP7407">
            <v>182656</v>
          </cell>
          <cell r="AQ7407">
            <v>14001178</v>
          </cell>
          <cell r="AR7407">
            <v>14</v>
          </cell>
          <cell r="AS7407">
            <v>42521</v>
          </cell>
          <cell r="AT7407" t="str">
            <v>SD Terminado Mantenimiento Periódico UAERMV Local  -</v>
          </cell>
          <cell r="AU7407">
            <v>0</v>
          </cell>
          <cell r="AV7407" t="str">
            <v>sc</v>
          </cell>
        </row>
        <row r="7408">
          <cell r="AP7408">
            <v>182657</v>
          </cell>
          <cell r="AQ7408">
            <v>14001144</v>
          </cell>
          <cell r="AR7408">
            <v>14</v>
          </cell>
          <cell r="AS7408">
            <v>42249</v>
          </cell>
          <cell r="AT7408" t="str">
            <v>UMV-638-2013 Terminado Acciones de Movilidad UAERMV Local  -</v>
          </cell>
          <cell r="AU7408">
            <v>0</v>
          </cell>
          <cell r="AV7408" t="str">
            <v>sc</v>
          </cell>
        </row>
        <row r="7409">
          <cell r="AP7409">
            <v>182658</v>
          </cell>
          <cell r="AQ7409">
            <v>14001099</v>
          </cell>
          <cell r="AR7409">
            <v>14</v>
          </cell>
          <cell r="AS7409">
            <v>42249</v>
          </cell>
          <cell r="AT7409" t="str">
            <v>UMV-638-2013 Terminado Acciones de Movilidad UAERMV Local  -</v>
          </cell>
          <cell r="AU7409">
            <v>0</v>
          </cell>
          <cell r="AV7409" t="str">
            <v>sc</v>
          </cell>
        </row>
        <row r="7410">
          <cell r="AP7410">
            <v>182676</v>
          </cell>
          <cell r="AQ7410">
            <v>14001208</v>
          </cell>
          <cell r="AR7410">
            <v>14</v>
          </cell>
          <cell r="AS7410">
            <v>42521</v>
          </cell>
          <cell r="AT7410" t="str">
            <v>SD Terminado Mantenimiento Rutinario UAERMV Local  -</v>
          </cell>
          <cell r="AU7410">
            <v>0</v>
          </cell>
          <cell r="AV7410" t="str">
            <v>INTERVENCION UAERMV  Periódico Fecha Reporte 30/5/2016</v>
          </cell>
        </row>
        <row r="7411">
          <cell r="AP7411">
            <v>182716</v>
          </cell>
          <cell r="AQ7411">
            <v>14000998</v>
          </cell>
          <cell r="AR7411">
            <v>14</v>
          </cell>
          <cell r="AT7411" t="str">
            <v>SD Terminado Mantenimiento Periódico FDL LOS MARTIRES Circuito Movilidad  Reporte servidor de mapas febrero 2016-</v>
          </cell>
          <cell r="AU7411">
            <v>0</v>
          </cell>
          <cell r="AV7411" t="str">
            <v>INTERVENCION ALCALDIAS LOCALES Mantenimiento Periódico no hay fecha de reporte</v>
          </cell>
        </row>
        <row r="7412">
          <cell r="AP7412">
            <v>182748</v>
          </cell>
          <cell r="AQ7412">
            <v>14001004</v>
          </cell>
          <cell r="AR7412">
            <v>14</v>
          </cell>
          <cell r="AS7412">
            <v>42768</v>
          </cell>
          <cell r="AT7412" t="str">
            <v>SD Reservado Acciones de Movilidad UAERMV Local Salvando Vidas -</v>
          </cell>
          <cell r="AU7412">
            <v>0</v>
          </cell>
          <cell r="AV7412" t="str">
            <v>sc</v>
          </cell>
        </row>
        <row r="7413">
          <cell r="AP7413">
            <v>182751</v>
          </cell>
          <cell r="AQ7413">
            <v>14000919</v>
          </cell>
          <cell r="AR7413">
            <v>14</v>
          </cell>
          <cell r="AS7413">
            <v>42249</v>
          </cell>
          <cell r="AT7413" t="str">
            <v>UMV-638-2013 Terminado Acciones de Movilidad UAERMV Local  -</v>
          </cell>
          <cell r="AU7413">
            <v>0</v>
          </cell>
          <cell r="AV7413" t="str">
            <v>sc</v>
          </cell>
        </row>
        <row r="7414">
          <cell r="AP7414">
            <v>182752</v>
          </cell>
          <cell r="AQ7414">
            <v>14000878</v>
          </cell>
          <cell r="AR7414">
            <v>14</v>
          </cell>
          <cell r="AS7414">
            <v>42249</v>
          </cell>
          <cell r="AT7414" t="str">
            <v>UMV-638-2013 Terminado Acciones de Movilidad UAERMV Local  -</v>
          </cell>
          <cell r="AU7414">
            <v>0</v>
          </cell>
          <cell r="AV7414" t="str">
            <v>sc</v>
          </cell>
        </row>
        <row r="7415">
          <cell r="AP7415">
            <v>182753</v>
          </cell>
          <cell r="AQ7415">
            <v>14000847</v>
          </cell>
          <cell r="AR7415">
            <v>14</v>
          </cell>
          <cell r="AS7415">
            <v>42249</v>
          </cell>
          <cell r="AT7415" t="str">
            <v>UMV-638-2013 Terminado Acciones de Movilidad UAERMV Local  -</v>
          </cell>
          <cell r="AU7415">
            <v>0</v>
          </cell>
          <cell r="AV7415" t="str">
            <v>sc</v>
          </cell>
        </row>
        <row r="7416">
          <cell r="AP7416">
            <v>182815</v>
          </cell>
          <cell r="AQ7416">
            <v>14001545</v>
          </cell>
          <cell r="AR7416">
            <v>14</v>
          </cell>
          <cell r="AS7416">
            <v>42249</v>
          </cell>
          <cell r="AT7416" t="str">
            <v>UMV-638-2013 Terminado Acciones de Movilidad UAERMV Local  -</v>
          </cell>
          <cell r="AU7416">
            <v>0</v>
          </cell>
          <cell r="AV7416" t="str">
            <v>sc</v>
          </cell>
        </row>
        <row r="7417">
          <cell r="AP7417">
            <v>182830</v>
          </cell>
          <cell r="AQ7417">
            <v>14001272</v>
          </cell>
          <cell r="AR7417">
            <v>14</v>
          </cell>
          <cell r="AS7417">
            <v>42249</v>
          </cell>
          <cell r="AT7417" t="str">
            <v>UMV-638-2013 Terminado Acciones de Movilidad UAERMV Circuito Movilidad  -</v>
          </cell>
          <cell r="AU7417">
            <v>0</v>
          </cell>
          <cell r="AV7417" t="str">
            <v>VIABLE</v>
          </cell>
        </row>
        <row r="7418">
          <cell r="AP7418">
            <v>182831</v>
          </cell>
          <cell r="AQ7418">
            <v>14001217</v>
          </cell>
          <cell r="AR7418">
            <v>14</v>
          </cell>
          <cell r="AS7418">
            <v>42249</v>
          </cell>
          <cell r="AT7418" t="str">
            <v>UMV-638-2013 Terminado Acciones de Movilidad UAERMV Circuito Movilidad  -</v>
          </cell>
          <cell r="AU7418">
            <v>0</v>
          </cell>
          <cell r="AV7418" t="str">
            <v>VIABLE</v>
          </cell>
        </row>
        <row r="7419">
          <cell r="AP7419">
            <v>182833</v>
          </cell>
          <cell r="AQ7419">
            <v>14001169</v>
          </cell>
          <cell r="AR7419">
            <v>14</v>
          </cell>
          <cell r="AS7419">
            <v>42249</v>
          </cell>
          <cell r="AT7419" t="str">
            <v>UMV-638-2013 Terminado Acciones de Movilidad UAERMV Circuito Movilidad  -</v>
          </cell>
          <cell r="AU7419">
            <v>0</v>
          </cell>
          <cell r="AV7419" t="str">
            <v>VIABLE</v>
          </cell>
        </row>
        <row r="7420">
          <cell r="AP7420">
            <v>182873</v>
          </cell>
          <cell r="AQ7420">
            <v>14001455</v>
          </cell>
          <cell r="AR7420">
            <v>14</v>
          </cell>
          <cell r="AS7420">
            <v>41481</v>
          </cell>
          <cell r="AT7420" t="str">
            <v>SD Terminado Mantenimiento Periódico UAERMV Circuito Movilidad  -</v>
          </cell>
          <cell r="AU7420">
            <v>0</v>
          </cell>
          <cell r="AV7420" t="str">
            <v>sc</v>
          </cell>
        </row>
        <row r="7421">
          <cell r="AP7421">
            <v>182889</v>
          </cell>
          <cell r="AQ7421">
            <v>14001206</v>
          </cell>
          <cell r="AR7421">
            <v>14</v>
          </cell>
          <cell r="AS7421">
            <v>42646</v>
          </cell>
          <cell r="AT7421" t="str">
            <v>SD Reservado Mantenimiento Rutinario UAERMV Local SD -</v>
          </cell>
          <cell r="AU7421">
            <v>0</v>
          </cell>
          <cell r="AV7421" t="str">
            <v>RESERVADO UMV</v>
          </cell>
        </row>
        <row r="7422">
          <cell r="AP7422">
            <v>182895</v>
          </cell>
          <cell r="AQ7422">
            <v>14001621</v>
          </cell>
          <cell r="AR7422">
            <v>14</v>
          </cell>
          <cell r="AS7422">
            <v>42768</v>
          </cell>
          <cell r="AT7422" t="str">
            <v>SD Reservado Acciones de Movilidad UAERMV Circuito Movilidad Salvando Vidas -</v>
          </cell>
          <cell r="AU7422">
            <v>0</v>
          </cell>
          <cell r="AV7422" t="str">
            <v>RESERVADO UMV</v>
          </cell>
        </row>
        <row r="7423">
          <cell r="AP7423">
            <v>182896</v>
          </cell>
          <cell r="AQ7423">
            <v>14001589</v>
          </cell>
          <cell r="AR7423">
            <v>14</v>
          </cell>
          <cell r="AS7423">
            <v>42768</v>
          </cell>
          <cell r="AT7423" t="str">
            <v>SD Reservado Acciones de Movilidad UAERMV Circuito Movilidad Salvando Vidas -</v>
          </cell>
          <cell r="AU7423">
            <v>0</v>
          </cell>
          <cell r="AV7423" t="str">
            <v>RESERVADO UMV</v>
          </cell>
        </row>
        <row r="7424">
          <cell r="AP7424">
            <v>182932</v>
          </cell>
          <cell r="AQ7424">
            <v>14001491</v>
          </cell>
          <cell r="AR7424">
            <v>14</v>
          </cell>
          <cell r="AS7424">
            <v>42249</v>
          </cell>
          <cell r="AT7424" t="str">
            <v>UMV-638-2013 Terminado Acciones de Movilidad UAERMV Circuito Movilidad  -</v>
          </cell>
          <cell r="AU7424">
            <v>0</v>
          </cell>
          <cell r="AV7424" t="str">
            <v>VIABLE</v>
          </cell>
        </row>
        <row r="7425">
          <cell r="AP7425">
            <v>182933</v>
          </cell>
          <cell r="AQ7425">
            <v>14001476</v>
          </cell>
          <cell r="AR7425">
            <v>14</v>
          </cell>
          <cell r="AS7425">
            <v>42249</v>
          </cell>
          <cell r="AT7425" t="str">
            <v>UMV-638-2013 Terminado Acciones de Movilidad UAERMV Circuito Movilidad  -</v>
          </cell>
          <cell r="AU7425">
            <v>0</v>
          </cell>
          <cell r="AV7425" t="str">
            <v>VIABLE</v>
          </cell>
        </row>
        <row r="7426">
          <cell r="AP7426">
            <v>182934</v>
          </cell>
          <cell r="AQ7426">
            <v>14001465</v>
          </cell>
          <cell r="AR7426">
            <v>14</v>
          </cell>
          <cell r="AS7426">
            <v>42249</v>
          </cell>
          <cell r="AT7426" t="str">
            <v>UMV-638-2013 Terminado Acciones de Movilidad UAERMV Circuito Movilidad  -</v>
          </cell>
          <cell r="AU7426">
            <v>0</v>
          </cell>
          <cell r="AV7426" t="str">
            <v>VIABLE</v>
          </cell>
        </row>
        <row r="7427">
          <cell r="AP7427">
            <v>182935</v>
          </cell>
          <cell r="AQ7427">
            <v>14001451</v>
          </cell>
          <cell r="AR7427">
            <v>14</v>
          </cell>
          <cell r="AS7427">
            <v>42249</v>
          </cell>
          <cell r="AT7427" t="str">
            <v>UMV-638-2013 Terminado Acciones de Movilidad UAERMV Circuito Movilidad  -</v>
          </cell>
          <cell r="AU7427">
            <v>0</v>
          </cell>
          <cell r="AV7427" t="str">
            <v>VIABLE</v>
          </cell>
        </row>
        <row r="7428">
          <cell r="AP7428">
            <v>182936</v>
          </cell>
          <cell r="AQ7428">
            <v>14001435</v>
          </cell>
          <cell r="AR7428">
            <v>14</v>
          </cell>
          <cell r="AS7428">
            <v>42249</v>
          </cell>
          <cell r="AT7428" t="str">
            <v>UMV-638-2013 Terminado Acciones de Movilidad UAERMV Circuito Movilidad  -</v>
          </cell>
          <cell r="AU7428">
            <v>0</v>
          </cell>
          <cell r="AV7428" t="str">
            <v>VIABLE</v>
          </cell>
        </row>
        <row r="7429">
          <cell r="AP7429">
            <v>182940</v>
          </cell>
          <cell r="AQ7429">
            <v>14001392</v>
          </cell>
          <cell r="AR7429">
            <v>14</v>
          </cell>
          <cell r="AS7429">
            <v>42249</v>
          </cell>
          <cell r="AT7429" t="str">
            <v>UMV-638-2013 Terminado Acciones de Movilidad UAERMV Circuito Movilidad  -</v>
          </cell>
          <cell r="AU7429">
            <v>0</v>
          </cell>
          <cell r="AV7429" t="str">
            <v>VIABLE</v>
          </cell>
        </row>
        <row r="7430">
          <cell r="AP7430">
            <v>182941</v>
          </cell>
          <cell r="AQ7430">
            <v>14001372</v>
          </cell>
          <cell r="AR7430">
            <v>14</v>
          </cell>
          <cell r="AS7430">
            <v>42249</v>
          </cell>
          <cell r="AT7430" t="str">
            <v>UMV-638-2013 Terminado Acciones de Movilidad UAERMV Circuito Movilidad  -</v>
          </cell>
          <cell r="AU7430">
            <v>0</v>
          </cell>
          <cell r="AV7430" t="str">
            <v>VIABLE</v>
          </cell>
        </row>
        <row r="7431">
          <cell r="AP7431">
            <v>182942</v>
          </cell>
          <cell r="AQ7431">
            <v>14001353</v>
          </cell>
          <cell r="AR7431">
            <v>14</v>
          </cell>
          <cell r="AS7431">
            <v>42249</v>
          </cell>
          <cell r="AT7431" t="str">
            <v>UMV-638-2013 Terminado Acciones de Movilidad UAERMV Circuito Movilidad  -</v>
          </cell>
          <cell r="AU7431">
            <v>0</v>
          </cell>
          <cell r="AV7431" t="str">
            <v>VIABLE</v>
          </cell>
        </row>
        <row r="7432">
          <cell r="AP7432">
            <v>182948</v>
          </cell>
          <cell r="AQ7432">
            <v>14001266</v>
          </cell>
          <cell r="AR7432">
            <v>14</v>
          </cell>
          <cell r="AS7432">
            <v>42249</v>
          </cell>
          <cell r="AT7432" t="str">
            <v>UMV-638-2013 Terminado Acciones de Movilidad UAERMV Circuito Movilidad  -</v>
          </cell>
          <cell r="AU7432">
            <v>0</v>
          </cell>
          <cell r="AV7432" t="str">
            <v>VIABLE</v>
          </cell>
        </row>
        <row r="7433">
          <cell r="AP7433">
            <v>182949</v>
          </cell>
          <cell r="AQ7433">
            <v>14001266</v>
          </cell>
          <cell r="AR7433">
            <v>14</v>
          </cell>
          <cell r="AS7433">
            <v>42249</v>
          </cell>
          <cell r="AT7433" t="str">
            <v>UMV-638-2013 Terminado Acciones de Movilidad UAERMV Circuito Movilidad  -</v>
          </cell>
          <cell r="AU7433">
            <v>0</v>
          </cell>
          <cell r="AV7433" t="str">
            <v>VIABLE</v>
          </cell>
        </row>
        <row r="7434">
          <cell r="AP7434">
            <v>182972</v>
          </cell>
          <cell r="AQ7434">
            <v>14000954</v>
          </cell>
          <cell r="AR7434">
            <v>14</v>
          </cell>
          <cell r="AS7434">
            <v>41519</v>
          </cell>
          <cell r="AT7434" t="str">
            <v>SD Terminado Mantenimiento Periódico UAERMV Circuito Movilidad  -</v>
          </cell>
          <cell r="AU7434">
            <v>0</v>
          </cell>
          <cell r="AV7434" t="str">
            <v>INTERVENCION UAERMV  Periódico Fecha Reporte 1/9/2013</v>
          </cell>
        </row>
        <row r="7435">
          <cell r="AP7435">
            <v>182973</v>
          </cell>
          <cell r="AQ7435">
            <v>14000954</v>
          </cell>
          <cell r="AR7435">
            <v>14</v>
          </cell>
          <cell r="AS7435">
            <v>41519</v>
          </cell>
          <cell r="AT7435" t="str">
            <v>SD Terminado Mantenimiento Periódico UAERMV Circuito Movilidad  -</v>
          </cell>
          <cell r="AU7435">
            <v>0</v>
          </cell>
          <cell r="AV7435" t="str">
            <v>INTERVENCION UAERMV  Periódico Fecha Reporte 1/9/2013</v>
          </cell>
        </row>
        <row r="7436">
          <cell r="AP7436">
            <v>183010</v>
          </cell>
          <cell r="AQ7436">
            <v>14001340</v>
          </cell>
          <cell r="AR7436">
            <v>14</v>
          </cell>
          <cell r="AS7436">
            <v>42698</v>
          </cell>
          <cell r="AT7436" t="str">
            <v>LP 009-2016 Reservado Conservacion FDL LOS MARTIRES Circuito Movilidad SD -</v>
          </cell>
          <cell r="AU7436">
            <v>0</v>
          </cell>
          <cell r="AV7436" t="str">
            <v>sc</v>
          </cell>
        </row>
        <row r="7437">
          <cell r="AP7437">
            <v>183011</v>
          </cell>
          <cell r="AQ7437">
            <v>14001338</v>
          </cell>
          <cell r="AR7437">
            <v>14</v>
          </cell>
          <cell r="AS7437">
            <v>42698</v>
          </cell>
          <cell r="AT7437" t="str">
            <v>LP 009-2016 Reservado Conservacion FDL LOS MARTIRES Circuito Movilidad SD -</v>
          </cell>
          <cell r="AU7437">
            <v>0</v>
          </cell>
          <cell r="AV7437" t="str">
            <v>sc</v>
          </cell>
        </row>
        <row r="7438">
          <cell r="AP7438">
            <v>183012</v>
          </cell>
          <cell r="AQ7438">
            <v>14001337</v>
          </cell>
          <cell r="AR7438">
            <v>14</v>
          </cell>
          <cell r="AS7438">
            <v>42698</v>
          </cell>
          <cell r="AT7438" t="str">
            <v>LP 009-2016 Reservado Conservacion FDL LOS MARTIRES Arterial SD -</v>
          </cell>
          <cell r="AU7438">
            <v>0</v>
          </cell>
          <cell r="AV7438" t="str">
            <v>sc</v>
          </cell>
        </row>
        <row r="7439">
          <cell r="AP7439">
            <v>183013</v>
          </cell>
          <cell r="AQ7439">
            <v>14001332</v>
          </cell>
          <cell r="AR7439">
            <v>14</v>
          </cell>
          <cell r="AS7439">
            <v>42698</v>
          </cell>
          <cell r="AT7439" t="str">
            <v>LP 009-2016 Reservado Conservacion FDL LOS MARTIRES Arterial SD -</v>
          </cell>
          <cell r="AU7439">
            <v>0</v>
          </cell>
          <cell r="AV7439" t="str">
            <v>sc</v>
          </cell>
        </row>
        <row r="7440">
          <cell r="AP7440">
            <v>183014</v>
          </cell>
          <cell r="AQ7440">
            <v>14001330</v>
          </cell>
          <cell r="AR7440">
            <v>14</v>
          </cell>
          <cell r="AS7440">
            <v>42698</v>
          </cell>
          <cell r="AT7440" t="str">
            <v>LP 009-2016 Reservado Conservacion FDL LOS MARTIRES Arterial SD -</v>
          </cell>
          <cell r="AU7440">
            <v>0</v>
          </cell>
          <cell r="AV7440" t="str">
            <v>sc</v>
          </cell>
        </row>
        <row r="7441">
          <cell r="AP7441">
            <v>183015</v>
          </cell>
          <cell r="AQ7441">
            <v>14001328</v>
          </cell>
          <cell r="AR7441">
            <v>14</v>
          </cell>
          <cell r="AS7441">
            <v>42698</v>
          </cell>
          <cell r="AT7441" t="str">
            <v>LP 009-2016 Reservado Conservacion FDL LOS MARTIRES Arterial SD -</v>
          </cell>
          <cell r="AU7441">
            <v>0</v>
          </cell>
          <cell r="AV7441" t="str">
            <v>sc</v>
          </cell>
        </row>
        <row r="7442">
          <cell r="AP7442">
            <v>183061</v>
          </cell>
          <cell r="AQ7442">
            <v>14000931</v>
          </cell>
          <cell r="AR7442">
            <v>14</v>
          </cell>
          <cell r="AS7442">
            <v>40737</v>
          </cell>
          <cell r="AT7442" t="str">
            <v>SD Terminado Mantenimiento Periódico UAERMV Circuito Movilidad  -</v>
          </cell>
          <cell r="AU7442">
            <v>0</v>
          </cell>
          <cell r="AV7442" t="str">
            <v>sc</v>
          </cell>
        </row>
        <row r="7443">
          <cell r="AP7443">
            <v>183062</v>
          </cell>
          <cell r="AQ7443">
            <v>14000903</v>
          </cell>
          <cell r="AR7443">
            <v>14</v>
          </cell>
          <cell r="AS7443">
            <v>40737</v>
          </cell>
          <cell r="AT7443" t="str">
            <v>SD Terminado Mantenimiento Periódico UAERMV Circuito Movilidad  -</v>
          </cell>
          <cell r="AU7443">
            <v>0</v>
          </cell>
          <cell r="AV7443" t="str">
            <v>sc</v>
          </cell>
        </row>
        <row r="7444">
          <cell r="AP7444">
            <v>183143</v>
          </cell>
          <cell r="AQ7444">
            <v>14000689</v>
          </cell>
          <cell r="AR7444">
            <v>14</v>
          </cell>
          <cell r="AS7444">
            <v>41810</v>
          </cell>
          <cell r="AT7444" t="str">
            <v>096-2014 Terminado Mantenimiento Periódico FDL LOS MARTIRES Circuito Movilidad Cabildo Reporte EST 2015-1 Oficio  20155261139892 Reporte servidor de mapas febrero 2016-</v>
          </cell>
          <cell r="AU7444">
            <v>0</v>
          </cell>
          <cell r="AV7444" t="str">
            <v>VIABLE</v>
          </cell>
        </row>
        <row r="7445">
          <cell r="AP7445">
            <v>183436</v>
          </cell>
          <cell r="AQ7445">
            <v>14000690</v>
          </cell>
          <cell r="AR7445">
            <v>14</v>
          </cell>
          <cell r="AS7445">
            <v>41886</v>
          </cell>
          <cell r="AT7445" t="str">
            <v>638-2013 Reservado Mantenimiento Periódico FDL LOS MARTIRES Circuito Movilidad Cabildo -</v>
          </cell>
          <cell r="AU7445">
            <v>0</v>
          </cell>
          <cell r="AV7445" t="str">
            <v>RESERVADO FDL</v>
          </cell>
        </row>
        <row r="7446">
          <cell r="AP7446">
            <v>183565</v>
          </cell>
          <cell r="AQ7446">
            <v>14000618</v>
          </cell>
          <cell r="AR7446">
            <v>14</v>
          </cell>
          <cell r="AS7446">
            <v>42249</v>
          </cell>
          <cell r="AT7446" t="str">
            <v>UMV-638-2013 Terminado Acciones de Movilidad UAERMV Circuito Movilidad  -</v>
          </cell>
          <cell r="AU7446">
            <v>0</v>
          </cell>
          <cell r="AV7446" t="str">
            <v>VIABLE</v>
          </cell>
        </row>
        <row r="7447">
          <cell r="AP7447">
            <v>183567</v>
          </cell>
          <cell r="AQ7447">
            <v>14000563</v>
          </cell>
          <cell r="AR7447">
            <v>14</v>
          </cell>
          <cell r="AS7447">
            <v>42768</v>
          </cell>
          <cell r="AT7447" t="str">
            <v>SD Reservado Acciones de Movilidad UAERMV Circuito Movilidad Salvando Vidas -</v>
          </cell>
          <cell r="AU7447">
            <v>0</v>
          </cell>
          <cell r="AV7447" t="str">
            <v>RESERVADO UMV</v>
          </cell>
        </row>
        <row r="7448">
          <cell r="AP7448">
            <v>183569</v>
          </cell>
          <cell r="AQ7448">
            <v>14000473</v>
          </cell>
          <cell r="AR7448">
            <v>14</v>
          </cell>
          <cell r="AS7448">
            <v>42667</v>
          </cell>
          <cell r="AT7448" t="str">
            <v>SD Terminado Mantenimiento Rutinario UAERMV Circuito Movilidad SD -</v>
          </cell>
          <cell r="AU7448">
            <v>0</v>
          </cell>
          <cell r="AV7448" t="str">
            <v>VIABLE</v>
          </cell>
        </row>
        <row r="7449">
          <cell r="AP7449">
            <v>183570</v>
          </cell>
          <cell r="AQ7449">
            <v>14000455</v>
          </cell>
          <cell r="AR7449">
            <v>14</v>
          </cell>
          <cell r="AS7449">
            <v>42249</v>
          </cell>
          <cell r="AT7449" t="str">
            <v>UMV-638-2013 Terminado Acciones de Movilidad UAERMV Circuito Movilidad  -</v>
          </cell>
          <cell r="AU7449">
            <v>0</v>
          </cell>
          <cell r="AV7449" t="str">
            <v>VIABLE</v>
          </cell>
        </row>
        <row r="7450">
          <cell r="AP7450">
            <v>183571</v>
          </cell>
          <cell r="AQ7450">
            <v>14000429</v>
          </cell>
          <cell r="AR7450">
            <v>14</v>
          </cell>
          <cell r="AS7450">
            <v>42249</v>
          </cell>
          <cell r="AT7450" t="str">
            <v>UMV-638-2013 Terminado Acciones de Movilidad UAERMV Circuito Movilidad  -</v>
          </cell>
          <cell r="AU7450">
            <v>0</v>
          </cell>
          <cell r="AV7450" t="str">
            <v>VIABLE</v>
          </cell>
        </row>
        <row r="7451">
          <cell r="AP7451">
            <v>183601</v>
          </cell>
          <cell r="AQ7451">
            <v>14000431</v>
          </cell>
          <cell r="AR7451">
            <v>14</v>
          </cell>
          <cell r="AS7451">
            <v>42731</v>
          </cell>
          <cell r="AT7451" t="str">
            <v>SD Reservado Mantenimiento Periódico IDU Circuito Movilidad EJECUCION SITP 2016 -</v>
          </cell>
          <cell r="AU7451">
            <v>0</v>
          </cell>
          <cell r="AV7451" t="str">
            <v>RESERVADO IDU</v>
          </cell>
        </row>
        <row r="7452">
          <cell r="AP7452">
            <v>183602</v>
          </cell>
          <cell r="AQ7452">
            <v>14000431</v>
          </cell>
          <cell r="AR7452">
            <v>14</v>
          </cell>
          <cell r="AS7452">
            <v>42766</v>
          </cell>
          <cell r="AT7452" t="str">
            <v>SD Reservado Mantenimiento Periódico IDU Circuito Movilidad EJECUCION SITP 2016 -</v>
          </cell>
          <cell r="AU7452">
            <v>0</v>
          </cell>
          <cell r="AV7452" t="str">
            <v>RESERVADO IDU</v>
          </cell>
        </row>
        <row r="7453">
          <cell r="AP7453">
            <v>183603</v>
          </cell>
          <cell r="AQ7453">
            <v>14000395</v>
          </cell>
          <cell r="AR7453">
            <v>14</v>
          </cell>
          <cell r="AS7453">
            <v>42766</v>
          </cell>
          <cell r="AT7453" t="str">
            <v>SD Reservado Mantenimiento Periódico IDU Circuito Movilidad EJECUCION SITP 2016 -</v>
          </cell>
          <cell r="AU7453">
            <v>0</v>
          </cell>
          <cell r="AV7453" t="str">
            <v>RESERVADO IDU</v>
          </cell>
        </row>
        <row r="7454">
          <cell r="AP7454">
            <v>183604</v>
          </cell>
          <cell r="AQ7454">
            <v>14000395</v>
          </cell>
          <cell r="AR7454">
            <v>14</v>
          </cell>
          <cell r="AS7454">
            <v>42731</v>
          </cell>
          <cell r="AT7454" t="str">
            <v>SD Reservado Mantenimiento Periódico IDU Circuito Movilidad EJECUCION SITP 2016 -</v>
          </cell>
          <cell r="AU7454">
            <v>0</v>
          </cell>
          <cell r="AV7454" t="str">
            <v>RESERVADO IDU</v>
          </cell>
        </row>
        <row r="7455">
          <cell r="AP7455">
            <v>183606</v>
          </cell>
          <cell r="AQ7455">
            <v>14000371</v>
          </cell>
          <cell r="AR7455">
            <v>14</v>
          </cell>
          <cell r="AS7455">
            <v>42313</v>
          </cell>
          <cell r="AT7455" t="str">
            <v>IDU-1669-2014 Terminado Reconstrucción IDU Circuito Movilidad  -</v>
          </cell>
          <cell r="AU7455">
            <v>0</v>
          </cell>
          <cell r="AV7455" t="str">
            <v>INTERVENCION IDU-1669-2014 Rehabilitación Fecha Reporte 4/11/2015</v>
          </cell>
        </row>
        <row r="7456">
          <cell r="AP7456">
            <v>183608</v>
          </cell>
          <cell r="AQ7456">
            <v>14000345</v>
          </cell>
          <cell r="AR7456">
            <v>14</v>
          </cell>
          <cell r="AS7456">
            <v>42313</v>
          </cell>
          <cell r="AT7456" t="str">
            <v>IDU-1669-2014 Terminado Rehabilitación IDU Circuito Movilidad  -</v>
          </cell>
          <cell r="AU7456">
            <v>0</v>
          </cell>
          <cell r="AV7456" t="str">
            <v>INTERVENCION IDU-1669-2014 Rehabilitación Fecha Reporte 4/11/2015</v>
          </cell>
        </row>
        <row r="7457">
          <cell r="AP7457">
            <v>183612</v>
          </cell>
          <cell r="AQ7457">
            <v>14000269</v>
          </cell>
          <cell r="AR7457">
            <v>14</v>
          </cell>
          <cell r="AS7457">
            <v>42313</v>
          </cell>
          <cell r="AT7457" t="str">
            <v>IDU-1669-2014 Terminado Rehabilitación IDU Circuito Movilidad  -</v>
          </cell>
          <cell r="AU7457">
            <v>0</v>
          </cell>
          <cell r="AV7457" t="str">
            <v>INTERVENCION IDU-1669-2014 Rehabilitación Fecha Reporte 4/11/2015</v>
          </cell>
        </row>
        <row r="7458">
          <cell r="AP7458">
            <v>183670</v>
          </cell>
          <cell r="AQ7458">
            <v>14000162</v>
          </cell>
          <cell r="AR7458">
            <v>14</v>
          </cell>
          <cell r="AS7458">
            <v>42215</v>
          </cell>
          <cell r="AT7458" t="str">
            <v>096-2014 Terminado Mantenimiento Periódico FDL LOS MARTIRES Local  Reporte servidor de mapas febrero 2016-</v>
          </cell>
          <cell r="AU7458">
            <v>0</v>
          </cell>
          <cell r="AV7458" t="str">
            <v>sc</v>
          </cell>
        </row>
        <row r="7459">
          <cell r="AP7459">
            <v>183671</v>
          </cell>
          <cell r="AQ7459">
            <v>14000162</v>
          </cell>
          <cell r="AR7459">
            <v>14</v>
          </cell>
          <cell r="AS7459">
            <v>42215</v>
          </cell>
          <cell r="AT7459" t="str">
            <v>096-2014 Terminado Mantenimiento Periódico FDL LOS MARTIRES Local  Reporte servidor de mapas febrero 2016-</v>
          </cell>
          <cell r="AU7459">
            <v>0</v>
          </cell>
          <cell r="AV7459" t="str">
            <v>sc</v>
          </cell>
        </row>
        <row r="7460">
          <cell r="AP7460">
            <v>183672</v>
          </cell>
          <cell r="AQ7460">
            <v>14000140</v>
          </cell>
          <cell r="AR7460">
            <v>14</v>
          </cell>
          <cell r="AS7460">
            <v>42215</v>
          </cell>
          <cell r="AT7460" t="str">
            <v>096-2014 Terminado Mantenimiento Periódico FDL LOS MARTIRES Local  Reporte servidor de mapas febrero 2016-</v>
          </cell>
          <cell r="AU7460">
            <v>0</v>
          </cell>
          <cell r="AV7460" t="str">
            <v>sc</v>
          </cell>
        </row>
        <row r="7461">
          <cell r="AP7461">
            <v>183673</v>
          </cell>
          <cell r="AQ7461">
            <v>14000140</v>
          </cell>
          <cell r="AR7461">
            <v>14</v>
          </cell>
          <cell r="AS7461">
            <v>42215</v>
          </cell>
          <cell r="AT7461" t="str">
            <v>096-2014 Terminado Mantenimiento Periódico FDL LOS MARTIRES Local  Reporte servidor de mapas febrero 2016-</v>
          </cell>
          <cell r="AU7461">
            <v>0</v>
          </cell>
          <cell r="AV7461" t="str">
            <v>sc</v>
          </cell>
        </row>
        <row r="7462">
          <cell r="AP7462">
            <v>183674</v>
          </cell>
          <cell r="AQ7462">
            <v>14000122</v>
          </cell>
          <cell r="AR7462">
            <v>14</v>
          </cell>
          <cell r="AS7462">
            <v>42215</v>
          </cell>
          <cell r="AT7462" t="str">
            <v>096-2014 Terminado Mantenimiento Periódico FDL LOS MARTIRES Local  Reporte servidor de mapas febrero 2016-</v>
          </cell>
          <cell r="AU7462">
            <v>0</v>
          </cell>
          <cell r="AV7462" t="str">
            <v>sc</v>
          </cell>
        </row>
        <row r="7463">
          <cell r="AP7463">
            <v>183675</v>
          </cell>
          <cell r="AQ7463">
            <v>14000122</v>
          </cell>
          <cell r="AR7463">
            <v>14</v>
          </cell>
          <cell r="AS7463">
            <v>42215</v>
          </cell>
          <cell r="AT7463" t="str">
            <v>096-2014 Terminado Mantenimiento Periódico FDL LOS MARTIRES Local  Reporte servidor de mapas febrero 2016-</v>
          </cell>
          <cell r="AU7463">
            <v>0</v>
          </cell>
          <cell r="AV7463" t="str">
            <v>sc</v>
          </cell>
        </row>
        <row r="7464">
          <cell r="AP7464">
            <v>183676</v>
          </cell>
          <cell r="AQ7464">
            <v>14000112</v>
          </cell>
          <cell r="AR7464">
            <v>14</v>
          </cell>
          <cell r="AT7464" t="str">
            <v>SD Terminado Mantenimiento Periódico FDL LOS MARTIRES Local  Reporte servidor de mapas febrero 2016-</v>
          </cell>
          <cell r="AU7464">
            <v>0</v>
          </cell>
          <cell r="AV7464" t="str">
            <v>sc</v>
          </cell>
        </row>
        <row r="7465">
          <cell r="AP7465">
            <v>183726</v>
          </cell>
          <cell r="AQ7465">
            <v>14000101</v>
          </cell>
          <cell r="AR7465">
            <v>14</v>
          </cell>
          <cell r="AS7465">
            <v>41411</v>
          </cell>
          <cell r="AT7465" t="str">
            <v>SD Terminado Mantenimiento Periódico UAERMV Arterial  -</v>
          </cell>
          <cell r="AU7465">
            <v>0</v>
          </cell>
          <cell r="AV7465" t="str">
            <v>sc</v>
          </cell>
        </row>
        <row r="7466">
          <cell r="AP7466">
            <v>183727</v>
          </cell>
          <cell r="AQ7466">
            <v>14000101</v>
          </cell>
          <cell r="AR7466">
            <v>14</v>
          </cell>
          <cell r="AS7466">
            <v>41411</v>
          </cell>
          <cell r="AT7466" t="str">
            <v>SD Terminado Mantenimiento Periódico UAERMV Arterial  -</v>
          </cell>
          <cell r="AU7466">
            <v>0</v>
          </cell>
          <cell r="AV7466" t="str">
            <v>sc</v>
          </cell>
        </row>
        <row r="7467">
          <cell r="AP7467">
            <v>183755</v>
          </cell>
          <cell r="AQ7467">
            <v>14000073</v>
          </cell>
          <cell r="AR7467">
            <v>14</v>
          </cell>
          <cell r="AS7467">
            <v>40799</v>
          </cell>
          <cell r="AT7467" t="str">
            <v>UMV-78-2010 Terminado Rehabilitación UAERMV Local  -</v>
          </cell>
          <cell r="AU7467">
            <v>0</v>
          </cell>
          <cell r="AV7467" t="str">
            <v>VIABLE</v>
          </cell>
        </row>
        <row r="7468">
          <cell r="AP7468">
            <v>183756</v>
          </cell>
          <cell r="AQ7468">
            <v>14000062</v>
          </cell>
          <cell r="AR7468">
            <v>14</v>
          </cell>
          <cell r="AS7468">
            <v>40799</v>
          </cell>
          <cell r="AT7468" t="str">
            <v>UMV-78-2010 Terminado Rehabilitación UAERMV Local  -</v>
          </cell>
          <cell r="AU7468">
            <v>0</v>
          </cell>
          <cell r="AV7468" t="str">
            <v>VIABLE</v>
          </cell>
        </row>
        <row r="7469">
          <cell r="AP7469">
            <v>183802</v>
          </cell>
          <cell r="AQ7469">
            <v>14000209</v>
          </cell>
          <cell r="AR7469">
            <v>14</v>
          </cell>
          <cell r="AS7469">
            <v>42731</v>
          </cell>
          <cell r="AT7469" t="str">
            <v>SD Reservado Mantenimiento Rutinario IDU Circuito Movilidad EJECUCION SITP 2016 -</v>
          </cell>
          <cell r="AU7469">
            <v>0</v>
          </cell>
          <cell r="AV7469" t="str">
            <v>RESERVADO IDU</v>
          </cell>
        </row>
        <row r="7470">
          <cell r="AP7470">
            <v>183803</v>
          </cell>
          <cell r="AQ7470">
            <v>14000192</v>
          </cell>
          <cell r="AR7470">
            <v>14</v>
          </cell>
          <cell r="AS7470">
            <v>42731</v>
          </cell>
          <cell r="AT7470" t="str">
            <v>SD Reservado Mantenimiento Rutinario IDU Circuito Movilidad EJECUCION SITP 2016 -</v>
          </cell>
          <cell r="AU7470">
            <v>0</v>
          </cell>
          <cell r="AV7470" t="str">
            <v>RESERVADO IDU</v>
          </cell>
        </row>
        <row r="7471">
          <cell r="AP7471">
            <v>183804</v>
          </cell>
          <cell r="AQ7471">
            <v>14000182</v>
          </cell>
          <cell r="AR7471">
            <v>14</v>
          </cell>
          <cell r="AS7471">
            <v>42698</v>
          </cell>
          <cell r="AT7471" t="str">
            <v>LP 009-2016 Reservado Conservacion FDL LOS MARTIRES Circuito Movilidad SD -</v>
          </cell>
          <cell r="AU7471">
            <v>0</v>
          </cell>
          <cell r="AV7471" t="str">
            <v>RESERVADO FDL</v>
          </cell>
        </row>
        <row r="7472">
          <cell r="AP7472">
            <v>183805</v>
          </cell>
          <cell r="AQ7472">
            <v>14000170</v>
          </cell>
          <cell r="AR7472">
            <v>14</v>
          </cell>
          <cell r="AS7472">
            <v>42577</v>
          </cell>
          <cell r="AT7472" t="str">
            <v>SD Reservado Diagnostico IDU Circuito Movilidad SITP 2016 -</v>
          </cell>
          <cell r="AU7472">
            <v>0</v>
          </cell>
          <cell r="AV7472" t="str">
            <v>RESERVADO IDU</v>
          </cell>
        </row>
        <row r="7473">
          <cell r="AP7473">
            <v>183846</v>
          </cell>
          <cell r="AQ7473">
            <v>14000058</v>
          </cell>
          <cell r="AR7473">
            <v>14</v>
          </cell>
          <cell r="AS7473">
            <v>41481</v>
          </cell>
          <cell r="AT7473" t="str">
            <v>SD Terminado Mantenimiento Periódico UAERMV Circuito Movilidad  -</v>
          </cell>
          <cell r="AU7473">
            <v>0</v>
          </cell>
          <cell r="AV7473" t="str">
            <v>VIABLE</v>
          </cell>
        </row>
        <row r="7474">
          <cell r="AP7474">
            <v>183847</v>
          </cell>
          <cell r="AQ7474">
            <v>14000039</v>
          </cell>
          <cell r="AR7474">
            <v>14</v>
          </cell>
          <cell r="AS7474">
            <v>42249</v>
          </cell>
          <cell r="AT7474" t="str">
            <v>UMV-638-2013 Terminado Acciones de Movilidad UAERMV Circuito Movilidad  -</v>
          </cell>
          <cell r="AU7474">
            <v>0</v>
          </cell>
          <cell r="AV7474" t="str">
            <v>Estudios de Factibilidad y elaboración de los Estudios y Diseños de detalle de la Extensión del corredor Troncal Américas entre Puente Aranda a Troncal NQS</v>
          </cell>
        </row>
        <row r="7475">
          <cell r="AP7475">
            <v>183860</v>
          </cell>
          <cell r="AQ7475">
            <v>14000286</v>
          </cell>
          <cell r="AR7475">
            <v>14</v>
          </cell>
          <cell r="AS7475">
            <v>42768</v>
          </cell>
          <cell r="AT7475" t="str">
            <v>SD Reservado Acciones de Movilidad UAERMV Circuito Movilidad Salvando Vidas -</v>
          </cell>
          <cell r="AU7475">
            <v>0</v>
          </cell>
          <cell r="AV7475" t="str">
            <v>RESERVADO UMV</v>
          </cell>
        </row>
        <row r="7476">
          <cell r="AP7476">
            <v>183862</v>
          </cell>
          <cell r="AQ7476">
            <v>14000264</v>
          </cell>
          <cell r="AR7476">
            <v>14</v>
          </cell>
          <cell r="AS7476">
            <v>42768</v>
          </cell>
          <cell r="AT7476" t="str">
            <v>SD Reservado Acciones de Movilidad UAERMV Circuito Movilidad Salvando Vidas -</v>
          </cell>
          <cell r="AU7476">
            <v>0</v>
          </cell>
          <cell r="AV7476" t="str">
            <v>RESERVADO UMV</v>
          </cell>
        </row>
        <row r="7477">
          <cell r="AP7477">
            <v>472617</v>
          </cell>
          <cell r="AQ7477">
            <v>14000008</v>
          </cell>
          <cell r="AR7477">
            <v>14</v>
          </cell>
          <cell r="AS7477">
            <v>42403</v>
          </cell>
          <cell r="AT7477" t="str">
            <v>SD Reservado Mantenimiento Periódico UAERMV Local  -</v>
          </cell>
          <cell r="AU7477">
            <v>0</v>
          </cell>
          <cell r="AV7477" t="str">
            <v xml:space="preserve">Estudios de Factibilidad y elaboración de los Estudios y Diseños de detalle de la Extensión del corredor Troncal Américas entre Puente Aranda a Troncal NQS </v>
          </cell>
        </row>
        <row r="7478">
          <cell r="AP7478">
            <v>472619</v>
          </cell>
          <cell r="AQ7478">
            <v>14000144</v>
          </cell>
          <cell r="AR7478">
            <v>14</v>
          </cell>
          <cell r="AS7478">
            <v>42342</v>
          </cell>
          <cell r="AT7478" t="str">
            <v>IDU-137-2007 Terminado Construcción IDU Arterial  -</v>
          </cell>
          <cell r="AU7478">
            <v>0</v>
          </cell>
          <cell r="AV7478" t="str">
            <v>sc</v>
          </cell>
        </row>
        <row r="7479">
          <cell r="AP7479">
            <v>472627</v>
          </cell>
          <cell r="AQ7479">
            <v>14001665</v>
          </cell>
          <cell r="AR7479">
            <v>14</v>
          </cell>
          <cell r="AS7479">
            <v>42313</v>
          </cell>
          <cell r="AT7479" t="str">
            <v>IDU-70-2008 Terminado Rehabilitación IDU Circuito Movilidad  -</v>
          </cell>
          <cell r="AU7479">
            <v>0</v>
          </cell>
          <cell r="AV7479" t="str">
            <v>VIABLE</v>
          </cell>
        </row>
        <row r="7480">
          <cell r="AP7480">
            <v>472635</v>
          </cell>
          <cell r="AQ7480">
            <v>14001672</v>
          </cell>
          <cell r="AR7480">
            <v>14</v>
          </cell>
          <cell r="AS7480">
            <v>42313</v>
          </cell>
          <cell r="AT7480" t="str">
            <v>IDU-1669-2014 Terminado Rehabilitación IDU Circuito Movilidad  -</v>
          </cell>
          <cell r="AU7480">
            <v>0</v>
          </cell>
          <cell r="AV7480" t="str">
            <v>INTERVENCION IDU-1669-2014 Rehabilitación Fecha Reporte 4/11/2015</v>
          </cell>
        </row>
        <row r="7481">
          <cell r="AP7481">
            <v>472642</v>
          </cell>
          <cell r="AQ7481">
            <v>14001683</v>
          </cell>
          <cell r="AR7481">
            <v>14</v>
          </cell>
          <cell r="AS7481">
            <v>42249</v>
          </cell>
          <cell r="AT7481" t="str">
            <v>UMV-638-2013 Terminado Acciones de Movilidad UAERMV Circuito Movilidad  -</v>
          </cell>
          <cell r="AU7481">
            <v>0</v>
          </cell>
          <cell r="AV7481" t="str">
            <v>VIABLE</v>
          </cell>
        </row>
        <row r="7482">
          <cell r="AP7482">
            <v>472666</v>
          </cell>
          <cell r="AQ7482">
            <v>14001714</v>
          </cell>
          <cell r="AR7482">
            <v>14</v>
          </cell>
          <cell r="AS7482">
            <v>42249</v>
          </cell>
          <cell r="AT7482" t="str">
            <v>UMV-638-2013 Terminado Acciones de Movilidad UAERMV Circuito Movilidad  -</v>
          </cell>
          <cell r="AU7482">
            <v>0</v>
          </cell>
          <cell r="AV7482" t="str">
            <v>Estudios de Factibilidad y elaboración de los Estudios y Diseños de detalle de la Extensión del corredor Troncal Américas entre Puente Aranda a Troncal NQS</v>
          </cell>
        </row>
        <row r="7483">
          <cell r="AP7483">
            <v>472671</v>
          </cell>
          <cell r="AQ7483">
            <v>14001726</v>
          </cell>
          <cell r="AR7483">
            <v>14</v>
          </cell>
          <cell r="AS7483">
            <v>42249</v>
          </cell>
          <cell r="AT7483" t="str">
            <v>UMV-638-2013 Terminado Acciones de Movilidad UAERMV Circuito Movilidad  -</v>
          </cell>
          <cell r="AU7483">
            <v>0</v>
          </cell>
          <cell r="AV7483" t="str">
            <v>VIABLE</v>
          </cell>
        </row>
        <row r="7484">
          <cell r="AP7484">
            <v>506872</v>
          </cell>
          <cell r="AQ7484">
            <v>14001771</v>
          </cell>
          <cell r="AR7484">
            <v>14</v>
          </cell>
          <cell r="AS7484">
            <v>42412</v>
          </cell>
          <cell r="AT7484" t="str">
            <v>IDU-1806-2015 Contratado Mantenimiento Periódico IDU Arterial BRIGADA DE REACCIÓN VIAL -Puente6-POLIZA ESTABILIDAD ACTIVA</v>
          </cell>
          <cell r="AU7484">
            <v>43555</v>
          </cell>
          <cell r="AV7484" t="str">
            <v>sc</v>
          </cell>
        </row>
        <row r="7485">
          <cell r="AP7485">
            <v>506874</v>
          </cell>
          <cell r="AQ7485">
            <v>14001771</v>
          </cell>
          <cell r="AR7485">
            <v>14</v>
          </cell>
          <cell r="AS7485">
            <v>42412</v>
          </cell>
          <cell r="AT7485" t="str">
            <v>IDU-1806-2015 Contratado Mantenimiento Periódico IDU Arterial BRIGADA DE REACCIÓN VIAL -Puente6-POLIZA ESTABILIDAD ACTIVA</v>
          </cell>
          <cell r="AU7485">
            <v>43555</v>
          </cell>
          <cell r="AV7485" t="str">
            <v>sc</v>
          </cell>
        </row>
        <row r="7486">
          <cell r="AP7486">
            <v>506892</v>
          </cell>
          <cell r="AQ7486">
            <v>14001769</v>
          </cell>
          <cell r="AR7486">
            <v>14</v>
          </cell>
          <cell r="AS7486">
            <v>42412</v>
          </cell>
          <cell r="AT7486" t="str">
            <v>IDU-1806-2015 Contratado Mantenimiento Periódico IDU Arterial BRIGADA DE REACCIÓN VIAL -</v>
          </cell>
          <cell r="AU7486">
            <v>0</v>
          </cell>
          <cell r="AV7486" t="str">
            <v>sc</v>
          </cell>
        </row>
        <row r="7487">
          <cell r="AP7487">
            <v>506894</v>
          </cell>
          <cell r="AQ7487">
            <v>14001769</v>
          </cell>
          <cell r="AR7487">
            <v>14</v>
          </cell>
          <cell r="AS7487">
            <v>42412</v>
          </cell>
          <cell r="AT7487" t="str">
            <v>IDU-1806-2015 Contratado Mantenimiento Periódico IDU Arterial BRIGADA DE REACCIÓN VIAL -</v>
          </cell>
          <cell r="AU7487">
            <v>0</v>
          </cell>
          <cell r="AV7487" t="str">
            <v>sc</v>
          </cell>
        </row>
        <row r="7488">
          <cell r="AP7488">
            <v>506897</v>
          </cell>
          <cell r="AQ7488">
            <v>14000166</v>
          </cell>
          <cell r="AR7488">
            <v>14</v>
          </cell>
          <cell r="AS7488">
            <v>42412</v>
          </cell>
          <cell r="AT7488" t="str">
            <v>IDU-1806-2015 Contratado Mantenimiento Periódico IDU Arterial BRIGADA DE REACCIÓN VIAL -</v>
          </cell>
          <cell r="AU7488">
            <v>0</v>
          </cell>
          <cell r="AV7488" t="str">
            <v>sc</v>
          </cell>
        </row>
        <row r="7489">
          <cell r="AP7489">
            <v>506899</v>
          </cell>
          <cell r="AQ7489">
            <v>14000166</v>
          </cell>
          <cell r="AR7489">
            <v>14</v>
          </cell>
          <cell r="AS7489">
            <v>42412</v>
          </cell>
          <cell r="AT7489" t="str">
            <v>IDU-1806-2015 Contratado Mantenimiento Periódico IDU Arterial BRIGADA DE REACCIÓN VIAL -</v>
          </cell>
          <cell r="AU7489">
            <v>0</v>
          </cell>
          <cell r="AV7489" t="str">
            <v>sc</v>
          </cell>
        </row>
        <row r="7490">
          <cell r="AP7490">
            <v>506907</v>
          </cell>
          <cell r="AQ7490">
            <v>14001770</v>
          </cell>
          <cell r="AR7490">
            <v>14</v>
          </cell>
          <cell r="AS7490">
            <v>42412</v>
          </cell>
          <cell r="AT7490" t="str">
            <v>IDU-1806-2015 Contratado Mantenimiento Periódico IDU Arterial BRIGADA DE REACCIÓN VIAL -Puente-POLIZA ESTABILIDAD ACTIVA</v>
          </cell>
          <cell r="AU7490">
            <v>43555</v>
          </cell>
          <cell r="AV7490" t="str">
            <v>sc</v>
          </cell>
        </row>
        <row r="7491">
          <cell r="AP7491">
            <v>506909</v>
          </cell>
          <cell r="AQ7491">
            <v>14001770</v>
          </cell>
          <cell r="AR7491">
            <v>14</v>
          </cell>
          <cell r="AS7491">
            <v>42412</v>
          </cell>
          <cell r="AT7491" t="str">
            <v>IDU-1806-2015 Contratado Mantenimiento Periódico IDU Arterial BRIGADA DE REACCIÓN VIAL -Puente-POLIZA ESTABILIDAD ACTIVA</v>
          </cell>
          <cell r="AU7491">
            <v>43555</v>
          </cell>
          <cell r="AV7491" t="str">
            <v>sc</v>
          </cell>
        </row>
        <row r="7492">
          <cell r="AP7492">
            <v>507133</v>
          </cell>
          <cell r="AQ7492">
            <v>14000380</v>
          </cell>
          <cell r="AR7492">
            <v>14</v>
          </cell>
          <cell r="AS7492">
            <v>42412</v>
          </cell>
          <cell r="AT7492" t="str">
            <v>IDU-1806-2015 Contratado Mantenimiento Periódico IDU Arterial BRIGADA DE REACCIÓN VIAL -</v>
          </cell>
          <cell r="AU7492">
            <v>0</v>
          </cell>
          <cell r="AV7492" t="str">
            <v>sc</v>
          </cell>
        </row>
        <row r="7493">
          <cell r="AP7493">
            <v>507135</v>
          </cell>
          <cell r="AQ7493">
            <v>14000380</v>
          </cell>
          <cell r="AR7493">
            <v>14</v>
          </cell>
          <cell r="AS7493">
            <v>42412</v>
          </cell>
          <cell r="AT7493" t="str">
            <v>IDU-1806-2015 Contratado Mantenimiento Periódico IDU Arterial BRIGADA DE REACCIÓN VIAL -</v>
          </cell>
          <cell r="AU7493">
            <v>0</v>
          </cell>
          <cell r="AV7493" t="str">
            <v>sc</v>
          </cell>
        </row>
        <row r="7494">
          <cell r="AP7494">
            <v>507138</v>
          </cell>
          <cell r="AQ7494">
            <v>14000487</v>
          </cell>
          <cell r="AR7494">
            <v>14</v>
          </cell>
          <cell r="AS7494">
            <v>42412</v>
          </cell>
          <cell r="AT7494" t="str">
            <v>IDU-1806-2015 Contratado Mantenimiento Periódico IDU Arterial BRIGADA DE REACCIÓN VIAL -</v>
          </cell>
          <cell r="AU7494">
            <v>0</v>
          </cell>
          <cell r="AV7494" t="str">
            <v>sc</v>
          </cell>
        </row>
        <row r="7495">
          <cell r="AP7495">
            <v>507140</v>
          </cell>
          <cell r="AQ7495">
            <v>14000487</v>
          </cell>
          <cell r="AR7495">
            <v>14</v>
          </cell>
          <cell r="AS7495">
            <v>42412</v>
          </cell>
          <cell r="AT7495" t="str">
            <v>IDU-1806-2015 Contratado Mantenimiento Periódico IDU Arterial BRIGADA DE REACCIÓN VIAL -</v>
          </cell>
          <cell r="AU7495">
            <v>0</v>
          </cell>
          <cell r="AV7495" t="str">
            <v>sc</v>
          </cell>
        </row>
        <row r="7496">
          <cell r="AP7496">
            <v>507143</v>
          </cell>
          <cell r="AQ7496">
            <v>14000436</v>
          </cell>
          <cell r="AR7496">
            <v>14</v>
          </cell>
          <cell r="AS7496">
            <v>42412</v>
          </cell>
          <cell r="AT7496" t="str">
            <v>IDU-1806-2015 Contratado Mantenimiento Periódico IDU Arterial BRIGADA DE REACCIÓN VIAL -</v>
          </cell>
          <cell r="AU7496">
            <v>0</v>
          </cell>
          <cell r="AV7496" t="str">
            <v>sc</v>
          </cell>
        </row>
        <row r="7497">
          <cell r="AP7497">
            <v>507145</v>
          </cell>
          <cell r="AQ7497">
            <v>14000436</v>
          </cell>
          <cell r="AR7497">
            <v>14</v>
          </cell>
          <cell r="AS7497">
            <v>42412</v>
          </cell>
          <cell r="AT7497" t="str">
            <v>IDU-1806-2015 Contratado Mantenimiento Periódico IDU Arterial BRIGADA DE REACCIÓN VIAL -</v>
          </cell>
          <cell r="AU7497">
            <v>0</v>
          </cell>
          <cell r="AV7497" t="str">
            <v>sc</v>
          </cell>
        </row>
        <row r="7498">
          <cell r="AP7498">
            <v>507148</v>
          </cell>
          <cell r="AQ7498">
            <v>14000355</v>
          </cell>
          <cell r="AR7498">
            <v>14</v>
          </cell>
          <cell r="AS7498">
            <v>42412</v>
          </cell>
          <cell r="AT7498" t="str">
            <v>IDU-1806-2015 Contratado Mantenimiento Periódico IDU Arterial BRIGADA DE REACCIÓN VIAL -</v>
          </cell>
          <cell r="AU7498">
            <v>0</v>
          </cell>
          <cell r="AV7498" t="str">
            <v>sc</v>
          </cell>
        </row>
        <row r="7499">
          <cell r="AP7499">
            <v>507150</v>
          </cell>
          <cell r="AQ7499">
            <v>14000355</v>
          </cell>
          <cell r="AR7499">
            <v>14</v>
          </cell>
          <cell r="AS7499">
            <v>42412</v>
          </cell>
          <cell r="AT7499" t="str">
            <v>IDU-1806-2015 Contratado Mantenimiento Periódico IDU Arterial BRIGADA DE REACCIÓN VIAL -</v>
          </cell>
          <cell r="AU7499">
            <v>0</v>
          </cell>
          <cell r="AV7499" t="str">
            <v>sc</v>
          </cell>
        </row>
        <row r="7500">
          <cell r="AP7500">
            <v>507153</v>
          </cell>
          <cell r="AQ7500">
            <v>14000330</v>
          </cell>
          <cell r="AR7500">
            <v>14</v>
          </cell>
          <cell r="AS7500">
            <v>42412</v>
          </cell>
          <cell r="AT7500" t="str">
            <v>IDU-1806-2015 Contratado Mantenimiento Periódico IDU Arterial BRIGADA DE REACCIÓN VIAL -</v>
          </cell>
          <cell r="AU7500">
            <v>0</v>
          </cell>
          <cell r="AV7500" t="str">
            <v>sc</v>
          </cell>
        </row>
        <row r="7501">
          <cell r="AP7501">
            <v>507155</v>
          </cell>
          <cell r="AQ7501">
            <v>14000330</v>
          </cell>
          <cell r="AR7501">
            <v>14</v>
          </cell>
          <cell r="AS7501">
            <v>42412</v>
          </cell>
          <cell r="AT7501" t="str">
            <v>IDU-1806-2015 Contratado Mantenimiento Periódico IDU Arterial BRIGADA DE REACCIÓN VIAL -</v>
          </cell>
          <cell r="AU7501">
            <v>0</v>
          </cell>
          <cell r="AV7501" t="str">
            <v>sc</v>
          </cell>
        </row>
        <row r="7502">
          <cell r="AP7502">
            <v>507158</v>
          </cell>
          <cell r="AQ7502">
            <v>14000320</v>
          </cell>
          <cell r="AR7502">
            <v>14</v>
          </cell>
          <cell r="AS7502">
            <v>42412</v>
          </cell>
          <cell r="AT7502" t="str">
            <v>IDU-1806-2015 Contratado Mantenimiento Periódico IDU Arterial BRIGADA DE REACCIÓN VIAL -</v>
          </cell>
          <cell r="AU7502">
            <v>0</v>
          </cell>
          <cell r="AV7502" t="str">
            <v>sc</v>
          </cell>
        </row>
        <row r="7503">
          <cell r="AP7503">
            <v>507160</v>
          </cell>
          <cell r="AQ7503">
            <v>14000320</v>
          </cell>
          <cell r="AR7503">
            <v>14</v>
          </cell>
          <cell r="AS7503">
            <v>42412</v>
          </cell>
          <cell r="AT7503" t="str">
            <v>IDU-1806-2015 Contratado Mantenimiento Periódico IDU Arterial BRIGADA DE REACCIÓN VIAL -</v>
          </cell>
          <cell r="AU7503">
            <v>0</v>
          </cell>
          <cell r="AV7503" t="str">
            <v>sc</v>
          </cell>
        </row>
        <row r="7504">
          <cell r="AP7504">
            <v>507163</v>
          </cell>
          <cell r="AQ7504">
            <v>14000231</v>
          </cell>
          <cell r="AR7504">
            <v>14</v>
          </cell>
          <cell r="AS7504">
            <v>42412</v>
          </cell>
          <cell r="AT7504" t="str">
            <v>IDU-1806-2015 Contratado Mantenimiento Periódico IDU Arterial BRIGADA DE REACCIÓN VIAL -</v>
          </cell>
          <cell r="AU7504">
            <v>0</v>
          </cell>
          <cell r="AV7504" t="str">
            <v>sc</v>
          </cell>
        </row>
        <row r="7505">
          <cell r="AP7505">
            <v>507165</v>
          </cell>
          <cell r="AQ7505">
            <v>14000231</v>
          </cell>
          <cell r="AR7505">
            <v>14</v>
          </cell>
          <cell r="AS7505">
            <v>42412</v>
          </cell>
          <cell r="AT7505" t="str">
            <v>IDU-1806-2015 Contratado Mantenimiento Periódico IDU Arterial BRIGADA DE REACCIÓN VIAL -</v>
          </cell>
          <cell r="AU7505">
            <v>0</v>
          </cell>
          <cell r="AV7505" t="str">
            <v>sc</v>
          </cell>
        </row>
        <row r="7506">
          <cell r="AP7506">
            <v>507168</v>
          </cell>
          <cell r="AQ7506">
            <v>14000199</v>
          </cell>
          <cell r="AR7506">
            <v>14</v>
          </cell>
          <cell r="AS7506">
            <v>42412</v>
          </cell>
          <cell r="AT7506" t="str">
            <v>IDU-1806-2015 Contratado Mantenimiento Periódico IDU Arterial BRIGADA DE REACCIÓN VIAL -</v>
          </cell>
          <cell r="AU7506">
            <v>0</v>
          </cell>
          <cell r="AV7506" t="str">
            <v>sc</v>
          </cell>
        </row>
        <row r="7507">
          <cell r="AP7507">
            <v>507170</v>
          </cell>
          <cell r="AQ7507">
            <v>14000199</v>
          </cell>
          <cell r="AR7507">
            <v>14</v>
          </cell>
          <cell r="AS7507">
            <v>42412</v>
          </cell>
          <cell r="AT7507" t="str">
            <v>IDU-1806-2015 Contratado Mantenimiento Periódico IDU Arterial BRIGADA DE REACCIÓN VIAL -</v>
          </cell>
          <cell r="AU7507">
            <v>0</v>
          </cell>
          <cell r="AV7507" t="str">
            <v>sc</v>
          </cell>
        </row>
        <row r="7508">
          <cell r="AP7508">
            <v>507178</v>
          </cell>
          <cell r="AQ7508">
            <v>14000458</v>
          </cell>
          <cell r="AR7508">
            <v>14</v>
          </cell>
          <cell r="AS7508">
            <v>42412</v>
          </cell>
          <cell r="AT7508" t="str">
            <v>IDU-1806-2015 Contratado Mantenimiento Periódico IDU Arterial BRIGADA DE REACCIÓN VIAL -</v>
          </cell>
          <cell r="AU7508">
            <v>0</v>
          </cell>
          <cell r="AV7508" t="str">
            <v>sc</v>
          </cell>
        </row>
        <row r="7509">
          <cell r="AP7509">
            <v>507180</v>
          </cell>
          <cell r="AQ7509">
            <v>14000458</v>
          </cell>
          <cell r="AR7509">
            <v>14</v>
          </cell>
          <cell r="AS7509">
            <v>42412</v>
          </cell>
          <cell r="AT7509" t="str">
            <v>IDU-1806-2015 Contratado Mantenimiento Periódico IDU Arterial BRIGADA DE REACCIÓN VIAL -</v>
          </cell>
          <cell r="AU7509">
            <v>0</v>
          </cell>
          <cell r="AV7509" t="str">
            <v>sc</v>
          </cell>
        </row>
        <row r="7510">
          <cell r="AP7510">
            <v>508402</v>
          </cell>
          <cell r="AQ7510">
            <v>15000109</v>
          </cell>
          <cell r="AR7510">
            <v>14</v>
          </cell>
          <cell r="AS7510">
            <v>42313</v>
          </cell>
          <cell r="AT7510" t="str">
            <v>IDU-1825-2013 Terminado Mantenimiento Periódico IDU Arterial  -</v>
          </cell>
          <cell r="AU7510">
            <v>0</v>
          </cell>
          <cell r="AV7510" t="str">
            <v>sc</v>
          </cell>
        </row>
        <row r="7511">
          <cell r="AP7511">
            <v>508782</v>
          </cell>
          <cell r="AQ7511">
            <v>14001407</v>
          </cell>
          <cell r="AR7511">
            <v>14</v>
          </cell>
          <cell r="AS7511">
            <v>42313</v>
          </cell>
          <cell r="AT7511" t="str">
            <v>IDU-70-2008 Terminado Mantenimiento Periódico IDU Arterial  -</v>
          </cell>
          <cell r="AU7511">
            <v>0</v>
          </cell>
          <cell r="AV7511" t="str">
            <v>sc</v>
          </cell>
        </row>
        <row r="7512">
          <cell r="AP7512">
            <v>508802</v>
          </cell>
          <cell r="AQ7512">
            <v>14001379</v>
          </cell>
          <cell r="AR7512">
            <v>14</v>
          </cell>
          <cell r="AS7512">
            <v>42313</v>
          </cell>
          <cell r="AT7512" t="str">
            <v>IDU-70-2008 Terminado Rehabilitación IDU Arterial  -</v>
          </cell>
          <cell r="AU7512">
            <v>0</v>
          </cell>
          <cell r="AV7512" t="str">
            <v>sc</v>
          </cell>
        </row>
        <row r="7513">
          <cell r="AP7513">
            <v>508804</v>
          </cell>
          <cell r="AQ7513">
            <v>14001379</v>
          </cell>
          <cell r="AR7513">
            <v>14</v>
          </cell>
          <cell r="AS7513">
            <v>42313</v>
          </cell>
          <cell r="AT7513" t="str">
            <v>IDU-70-2008 Terminado Rehabilitación IDU Arterial  -</v>
          </cell>
          <cell r="AU7513">
            <v>0</v>
          </cell>
          <cell r="AV7513" t="str">
            <v>sc</v>
          </cell>
        </row>
        <row r="7514">
          <cell r="AP7514">
            <v>508809</v>
          </cell>
          <cell r="AQ7514">
            <v>14001348</v>
          </cell>
          <cell r="AR7514">
            <v>14</v>
          </cell>
          <cell r="AS7514">
            <v>42313</v>
          </cell>
          <cell r="AT7514" t="str">
            <v>IDU-70-2008 Terminado Rehabilitación IDU Arterial  -</v>
          </cell>
          <cell r="AU7514">
            <v>0</v>
          </cell>
          <cell r="AV7514" t="str">
            <v>sc</v>
          </cell>
        </row>
        <row r="7515">
          <cell r="AP7515">
            <v>511102</v>
          </cell>
          <cell r="AQ7515">
            <v>14000702</v>
          </cell>
          <cell r="AR7515">
            <v>14</v>
          </cell>
          <cell r="AS7515">
            <v>42342</v>
          </cell>
          <cell r="AT7515" t="str">
            <v>IDU-044-2010 Terminado Construcción IDU Arterial  -Calzada 4-POLIZA ESTABILIDAD ACTIVA</v>
          </cell>
          <cell r="AV7515" t="str">
            <v>sc</v>
          </cell>
        </row>
        <row r="7516">
          <cell r="AP7516">
            <v>511151</v>
          </cell>
          <cell r="AQ7516">
            <v>14001364</v>
          </cell>
          <cell r="AR7516">
            <v>14</v>
          </cell>
          <cell r="AS7516">
            <v>42342</v>
          </cell>
          <cell r="AT7516" t="str">
            <v>IDU-044-2010 Terminado Construcción IDU Arterial  -Calzada 4-6-POLIZA ESTABILIDAD ACTIVA</v>
          </cell>
          <cell r="AV7516" t="str">
            <v>sc</v>
          </cell>
        </row>
        <row r="7517">
          <cell r="AP7517">
            <v>511158</v>
          </cell>
          <cell r="AQ7517">
            <v>14000872</v>
          </cell>
          <cell r="AR7517">
            <v>14</v>
          </cell>
          <cell r="AS7517">
            <v>42342</v>
          </cell>
          <cell r="AT7517" t="str">
            <v>IDU-044-2010 Terminado Construcción IDU Arterial  -Calzada 4-6 Separador 5-POLIZA ESTABILIDAD ACTIVA</v>
          </cell>
          <cell r="AV7517" t="str">
            <v>sc</v>
          </cell>
        </row>
        <row r="7518">
          <cell r="AP7518">
            <v>511179</v>
          </cell>
          <cell r="AQ7518">
            <v>14000828</v>
          </cell>
          <cell r="AR7518">
            <v>14</v>
          </cell>
          <cell r="AS7518">
            <v>42342</v>
          </cell>
          <cell r="AT7518" t="str">
            <v>IDU-044-2010 Terminado Construcción IDU Arterial  -Calzada 4-6 Separador 5-POLIZA ESTABILIDAD ACTIVA</v>
          </cell>
          <cell r="AV7518" t="str">
            <v>sc</v>
          </cell>
        </row>
        <row r="7519">
          <cell r="AP7519">
            <v>511186</v>
          </cell>
          <cell r="AQ7519">
            <v>14000816</v>
          </cell>
          <cell r="AR7519">
            <v>14</v>
          </cell>
          <cell r="AS7519">
            <v>42342</v>
          </cell>
          <cell r="AT7519" t="str">
            <v>IDU-044-2010 Terminado Construcción IDU Arterial  -Calzada 4-6 Separador 5-POLIZA ESTABILIDAD ACTIVA</v>
          </cell>
          <cell r="AV7519" t="str">
            <v>sc</v>
          </cell>
        </row>
        <row r="7520">
          <cell r="AP7520">
            <v>511193</v>
          </cell>
          <cell r="AQ7520">
            <v>14000748</v>
          </cell>
          <cell r="AR7520">
            <v>14</v>
          </cell>
          <cell r="AS7520">
            <v>42342</v>
          </cell>
          <cell r="AT7520" t="str">
            <v>IDU-044-2010 Terminado Construcción IDU Arterial  -Calzada 4-6 Separador 5-POLIZA ESTABILIDAD ACTIVA</v>
          </cell>
          <cell r="AV7520" t="str">
            <v>sc</v>
          </cell>
        </row>
        <row r="7521">
          <cell r="AP7521">
            <v>511205</v>
          </cell>
          <cell r="AQ7521">
            <v>14000783</v>
          </cell>
          <cell r="AR7521">
            <v>14</v>
          </cell>
          <cell r="AS7521">
            <v>42342</v>
          </cell>
          <cell r="AT7521" t="str">
            <v>IDU-044-2010 Terminado Construcción IDU Arterial  -Calzada 2-4-6-8 Separador 5-POLIZA ESTABILIDAD ACTIVA</v>
          </cell>
          <cell r="AV7521" t="str">
            <v>sc</v>
          </cell>
        </row>
        <row r="7522">
          <cell r="AP7522">
            <v>511720</v>
          </cell>
          <cell r="AQ7522">
            <v>14000671</v>
          </cell>
          <cell r="AR7522">
            <v>14</v>
          </cell>
          <cell r="AS7522">
            <v>42342</v>
          </cell>
          <cell r="AT7522" t="str">
            <v>IDU-044-2010 Terminado Construcción IDU Arterial  -</v>
          </cell>
          <cell r="AV7522" t="str">
            <v>sc</v>
          </cell>
        </row>
        <row r="7523">
          <cell r="AP7523">
            <v>511734</v>
          </cell>
          <cell r="AQ7523">
            <v>14000640</v>
          </cell>
          <cell r="AR7523">
            <v>14</v>
          </cell>
          <cell r="AS7523">
            <v>42342</v>
          </cell>
          <cell r="AT7523" t="str">
            <v>IDU-044-2010 Terminado Construcción IDU Arterial  -</v>
          </cell>
          <cell r="AV7523" t="str">
            <v>sc</v>
          </cell>
        </row>
        <row r="7524">
          <cell r="AP7524">
            <v>511741</v>
          </cell>
          <cell r="AQ7524">
            <v>14000617</v>
          </cell>
          <cell r="AR7524">
            <v>14</v>
          </cell>
          <cell r="AS7524">
            <v>42342</v>
          </cell>
          <cell r="AT7524" t="str">
            <v>IDU-044-2010 Terminado Construcción IDU Arterial  -</v>
          </cell>
          <cell r="AV7524" t="str">
            <v>sc</v>
          </cell>
        </row>
        <row r="7525">
          <cell r="AP7525">
            <v>511783</v>
          </cell>
          <cell r="AQ7525">
            <v>14001542</v>
          </cell>
          <cell r="AR7525">
            <v>14</v>
          </cell>
          <cell r="AS7525">
            <v>42313</v>
          </cell>
          <cell r="AT7525" t="str">
            <v>IDU-1669-2014 En Ejecución Reconstrucción IDU Circuito Movilidad  -</v>
          </cell>
          <cell r="AV7525" t="str">
            <v>sc</v>
          </cell>
        </row>
        <row r="7526">
          <cell r="AP7526">
            <v>511795</v>
          </cell>
          <cell r="AQ7526">
            <v>14001601</v>
          </cell>
          <cell r="AR7526">
            <v>14</v>
          </cell>
          <cell r="AS7526">
            <v>42313</v>
          </cell>
          <cell r="AT7526" t="str">
            <v>IDU-1669-2014 Terminado Reconstrucción IDU Circuito Movilidad  -</v>
          </cell>
          <cell r="AV7526" t="str">
            <v>sc</v>
          </cell>
        </row>
        <row r="7527">
          <cell r="AP7527">
            <v>511800</v>
          </cell>
          <cell r="AQ7527">
            <v>14000666</v>
          </cell>
          <cell r="AR7527">
            <v>14</v>
          </cell>
          <cell r="AS7527">
            <v>42313</v>
          </cell>
          <cell r="AT7527" t="str">
            <v>IDU-071-2012 Terminado Rehabilitación IDU Circuito Movilidad  -Calzada4-POLIZA ESTABILIDAD ACTIVA</v>
          </cell>
          <cell r="AV7527" t="str">
            <v>VIABLE</v>
          </cell>
        </row>
        <row r="7528">
          <cell r="AP7528">
            <v>511806</v>
          </cell>
          <cell r="AQ7528">
            <v>14001401</v>
          </cell>
          <cell r="AR7528">
            <v>14</v>
          </cell>
          <cell r="AS7528">
            <v>42521</v>
          </cell>
          <cell r="AT7528" t="str">
            <v>SD Terminado Mantenimiento Periódico UAERMV Circuito Movilidad  -</v>
          </cell>
          <cell r="AV7528" t="str">
            <v>sc</v>
          </cell>
        </row>
        <row r="7529">
          <cell r="AP7529">
            <v>511809</v>
          </cell>
          <cell r="AQ7529">
            <v>14000489</v>
          </cell>
          <cell r="AR7529">
            <v>14</v>
          </cell>
          <cell r="AS7529">
            <v>42313</v>
          </cell>
          <cell r="AT7529" t="str">
            <v>IDU-071-2012 Terminado Rehabilitación IDU Circuito Movilidad  -Calzada2-4-POLIZA ESTABILIDAD ACTIVA</v>
          </cell>
          <cell r="AV7529" t="str">
            <v>POLIZA ESTABILIDAD ACTIVA IDU 071/12 Vencimiento 14/9/2019</v>
          </cell>
        </row>
        <row r="7530">
          <cell r="AP7530">
            <v>511811</v>
          </cell>
          <cell r="AQ7530">
            <v>14000489</v>
          </cell>
          <cell r="AR7530">
            <v>14</v>
          </cell>
          <cell r="AS7530">
            <v>42313</v>
          </cell>
          <cell r="AT7530" t="str">
            <v>IDU-071-2012 Terminado Rehabilitación IDU Circuito Movilidad  -Calzada2-4-POLIZA ESTABILIDAD ACTIVA</v>
          </cell>
          <cell r="AV7530" t="str">
            <v>POLIZA ESTABILIDAD ACTIVA IDU 071/12 Vencimiento 14/9/2019</v>
          </cell>
        </row>
        <row r="7531">
          <cell r="AP7531">
            <v>511814</v>
          </cell>
          <cell r="AQ7531">
            <v>14000531</v>
          </cell>
          <cell r="AR7531">
            <v>14</v>
          </cell>
          <cell r="AS7531">
            <v>42313</v>
          </cell>
          <cell r="AT7531" t="str">
            <v>IDU-071-2012 Terminado Rehabilitación IDU Circuito Movilidad  -Calzada2-4-POLIZA ESTABILIDAD ACTIVA</v>
          </cell>
          <cell r="AV7531" t="str">
            <v>VIABLE</v>
          </cell>
        </row>
        <row r="7532">
          <cell r="AP7532">
            <v>511816</v>
          </cell>
          <cell r="AQ7532">
            <v>14000531</v>
          </cell>
          <cell r="AR7532">
            <v>14</v>
          </cell>
          <cell r="AS7532">
            <v>42313</v>
          </cell>
          <cell r="AT7532" t="str">
            <v>IDU-071-2012 Terminado Rehabilitación IDU Circuito Movilidad  -Calzada2-4-POLIZA ESTABILIDAD ACTIVA</v>
          </cell>
          <cell r="AV7532" t="str">
            <v>VIABLE</v>
          </cell>
        </row>
        <row r="7533">
          <cell r="AP7533">
            <v>511819</v>
          </cell>
          <cell r="AQ7533">
            <v>14000612</v>
          </cell>
          <cell r="AR7533">
            <v>14</v>
          </cell>
          <cell r="AS7533">
            <v>42313</v>
          </cell>
          <cell r="AT7533" t="str">
            <v>IDU-071-2012 Terminado Rehabilitación IDU Circuito Movilidad  -Calzada2-4-POLIZA ESTABILIDAD ACTIVA</v>
          </cell>
          <cell r="AV7533" t="str">
            <v>POLIZA ESTABILIDAD ACTIVA IDU 071/12 Vencimiento 14/9/2019</v>
          </cell>
        </row>
        <row r="7534">
          <cell r="AP7534">
            <v>511821</v>
          </cell>
          <cell r="AQ7534">
            <v>14000612</v>
          </cell>
          <cell r="AR7534">
            <v>14</v>
          </cell>
          <cell r="AS7534">
            <v>42313</v>
          </cell>
          <cell r="AT7534" t="str">
            <v>IDU-071-2012 Terminado Rehabilitación IDU Circuito Movilidad  -Calzada2-4-POLIZA ESTABILIDAD ACTIVA</v>
          </cell>
          <cell r="AV7534" t="str">
            <v>POLIZA ESTABILIDAD ACTIVA IDU 071/12 Vencimiento 14/9/2019</v>
          </cell>
        </row>
        <row r="7535">
          <cell r="AP7535">
            <v>511824</v>
          </cell>
          <cell r="AQ7535">
            <v>14000732</v>
          </cell>
          <cell r="AR7535">
            <v>14</v>
          </cell>
          <cell r="AS7535">
            <v>42249</v>
          </cell>
          <cell r="AT7535" t="str">
            <v>UMV-638-2013 Terminado Acciones de Movilidad UAERMV Circuito Movilidad  -</v>
          </cell>
          <cell r="AV7535" t="str">
            <v>VIABLE</v>
          </cell>
        </row>
        <row r="7536">
          <cell r="AP7536">
            <v>511826</v>
          </cell>
          <cell r="AQ7536">
            <v>14000732</v>
          </cell>
          <cell r="AR7536">
            <v>14</v>
          </cell>
          <cell r="AS7536">
            <v>42249</v>
          </cell>
          <cell r="AT7536" t="str">
            <v>UMV-638-2013 Terminado Acciones de Movilidad UAERMV Circuito Movilidad  -</v>
          </cell>
          <cell r="AV7536" t="str">
            <v>VIABLE</v>
          </cell>
        </row>
        <row r="7537">
          <cell r="AP7537">
            <v>511829</v>
          </cell>
          <cell r="AQ7537">
            <v>14000427</v>
          </cell>
          <cell r="AR7537">
            <v>14</v>
          </cell>
          <cell r="AS7537">
            <v>42313</v>
          </cell>
          <cell r="AT7537" t="str">
            <v>IDU-071-2012 Terminado Rehabilitación IDU Circuito Movilidad  -Calzada2-4-POLIZA ESTABILIDAD ACTIVA</v>
          </cell>
          <cell r="AV7537" t="str">
            <v>POLIZA ESTABILIDAD ACTIVA IDU 071/12 Vencimiento 14/9/2019</v>
          </cell>
        </row>
        <row r="7538">
          <cell r="AP7538">
            <v>511831</v>
          </cell>
          <cell r="AQ7538">
            <v>14000427</v>
          </cell>
          <cell r="AR7538">
            <v>14</v>
          </cell>
          <cell r="AS7538">
            <v>42313</v>
          </cell>
          <cell r="AT7538" t="str">
            <v>IDU-071-2012 Terminado Rehabilitación IDU Circuito Movilidad  -Calzada2-4-POLIZA ESTABILIDAD ACTIVA</v>
          </cell>
          <cell r="AV7538" t="str">
            <v>POLIZA ESTABILIDAD ACTIVA IDU 071/12 Vencimiento 14/9/2019</v>
          </cell>
        </row>
        <row r="7539">
          <cell r="AP7539">
            <v>511839</v>
          </cell>
          <cell r="AQ7539">
            <v>14000815</v>
          </cell>
          <cell r="AR7539">
            <v>14</v>
          </cell>
          <cell r="AS7539">
            <v>42342</v>
          </cell>
          <cell r="AT7539" t="str">
            <v>IDU-044-2010 Terminado Construcción IDU Circuito Movilidad  -</v>
          </cell>
          <cell r="AV7539" t="str">
            <v>VIABLE</v>
          </cell>
        </row>
        <row r="7540">
          <cell r="AP7540">
            <v>511850</v>
          </cell>
          <cell r="AQ7540">
            <v>14000574</v>
          </cell>
          <cell r="AR7540">
            <v>14</v>
          </cell>
          <cell r="AS7540">
            <v>42313</v>
          </cell>
          <cell r="AT7540" t="str">
            <v>IDU-071-2012 Terminado Rehabilitación IDU Circuito Movilidad  -Calzada2-4-POLIZA ESTABILIDAD ACTIVA</v>
          </cell>
          <cell r="AV7540" t="str">
            <v>VIABLE</v>
          </cell>
        </row>
        <row r="7541">
          <cell r="AP7541">
            <v>511852</v>
          </cell>
          <cell r="AQ7541">
            <v>14000574</v>
          </cell>
          <cell r="AR7541">
            <v>14</v>
          </cell>
          <cell r="AS7541">
            <v>42313</v>
          </cell>
          <cell r="AT7541" t="str">
            <v>IDU-071-2012 Terminado Rehabilitación IDU Circuito Movilidad  -Calzada2-4-POLIZA ESTABILIDAD ACTIVA</v>
          </cell>
          <cell r="AV7541" t="str">
            <v>VIABLE</v>
          </cell>
        </row>
        <row r="7542">
          <cell r="AP7542">
            <v>512586</v>
          </cell>
          <cell r="AQ7542">
            <v>14000548</v>
          </cell>
          <cell r="AR7542">
            <v>14</v>
          </cell>
          <cell r="AS7542">
            <v>42313</v>
          </cell>
          <cell r="AT7542" t="str">
            <v>IDU-70-2008 Terminado Rehabilitación IDU Arterial  -Calzada2-POLIZA ESTABILIDAD ACTIVA</v>
          </cell>
          <cell r="AV7542" t="str">
            <v>sc</v>
          </cell>
        </row>
        <row r="7543">
          <cell r="AP7543">
            <v>512589</v>
          </cell>
          <cell r="AQ7543">
            <v>14000459</v>
          </cell>
          <cell r="AR7543">
            <v>14</v>
          </cell>
          <cell r="AS7543">
            <v>42313</v>
          </cell>
          <cell r="AT7543" t="str">
            <v>IDU-70-2008 Terminado Rehabilitación IDU Arterial  -Calzada2-POLIZA ESTABILIDAD ACTIVA</v>
          </cell>
          <cell r="AV7543" t="str">
            <v>sc</v>
          </cell>
        </row>
        <row r="7544">
          <cell r="AP7544">
            <v>512592</v>
          </cell>
          <cell r="AQ7544">
            <v>14000670</v>
          </cell>
          <cell r="AR7544">
            <v>14</v>
          </cell>
          <cell r="AS7544">
            <v>42313</v>
          </cell>
          <cell r="AT7544" t="str">
            <v>IDU-70-2008 Terminado Rehabilitación IDU Arterial  -</v>
          </cell>
          <cell r="AV7544" t="str">
            <v>sc</v>
          </cell>
        </row>
        <row r="7545">
          <cell r="AP7545">
            <v>512595</v>
          </cell>
          <cell r="AQ7545">
            <v>14000591</v>
          </cell>
          <cell r="AR7545">
            <v>14</v>
          </cell>
          <cell r="AS7545">
            <v>42313</v>
          </cell>
          <cell r="AT7545" t="str">
            <v>IDU-70-2008 Terminado Rehabilitación IDU Arterial  -Calzada2-POLIZA ESTABILIDAD ACTIVA</v>
          </cell>
          <cell r="AV7545" t="str">
            <v>sc</v>
          </cell>
        </row>
        <row r="7546">
          <cell r="AP7546">
            <v>512598</v>
          </cell>
          <cell r="AQ7546">
            <v>14000512</v>
          </cell>
          <cell r="AR7546">
            <v>14</v>
          </cell>
          <cell r="AS7546">
            <v>42313</v>
          </cell>
          <cell r="AT7546" t="str">
            <v>IDU-70-2008 Terminado Rehabilitación IDU Arterial  -Calzada2-POLIZA ESTABILIDAD ACTIVA</v>
          </cell>
          <cell r="AV7546" t="str">
            <v>sc</v>
          </cell>
        </row>
        <row r="7547">
          <cell r="AP7547">
            <v>512617</v>
          </cell>
          <cell r="AQ7547">
            <v>14000632</v>
          </cell>
          <cell r="AR7547">
            <v>14</v>
          </cell>
          <cell r="AS7547">
            <v>42313</v>
          </cell>
          <cell r="AT7547" t="str">
            <v>IDU-70-2008 Terminado Rehabilitación IDU Arterial  -</v>
          </cell>
          <cell r="AV7547" t="str">
            <v>sc</v>
          </cell>
        </row>
        <row r="7548">
          <cell r="AP7548">
            <v>512802</v>
          </cell>
          <cell r="AQ7548">
            <v>14001691</v>
          </cell>
          <cell r="AR7548">
            <v>14</v>
          </cell>
          <cell r="AS7548">
            <v>42731</v>
          </cell>
          <cell r="AT7548" t="str">
            <v>SD Reservado Mantenimiento Rutinario IDU Circuito Movilidad EJECUCION SITP 2016 -</v>
          </cell>
          <cell r="AV7548" t="str">
            <v>sc</v>
          </cell>
        </row>
        <row r="7549">
          <cell r="AP7549">
            <v>512804</v>
          </cell>
          <cell r="AQ7549">
            <v>14001691</v>
          </cell>
          <cell r="AR7549">
            <v>14</v>
          </cell>
          <cell r="AS7549">
            <v>42781</v>
          </cell>
          <cell r="AT7549" t="str">
            <v>SD Reservado Acciones de Movilidad UAERMV Circuito Movilidad Salvando Vidas La DTP autoriza la intervención por parte de la UMV correo de 13/02/2017-</v>
          </cell>
          <cell r="AV7549" t="str">
            <v>sc</v>
          </cell>
        </row>
        <row r="7550">
          <cell r="AP7550">
            <v>512840</v>
          </cell>
          <cell r="AQ7550">
            <v>14001461</v>
          </cell>
          <cell r="AR7550">
            <v>14</v>
          </cell>
          <cell r="AS7550">
            <v>42768</v>
          </cell>
          <cell r="AT7550" t="str">
            <v>SD Reservado Acciones de Movilidad UAERMV Circuito Movilidad Salvando Vidas -</v>
          </cell>
          <cell r="AV7550" t="str">
            <v>RESERVADO UMV</v>
          </cell>
        </row>
        <row r="7551">
          <cell r="AP7551">
            <v>512865</v>
          </cell>
          <cell r="AQ7551">
            <v>14000902</v>
          </cell>
          <cell r="AR7551">
            <v>14</v>
          </cell>
          <cell r="AS7551">
            <v>42768</v>
          </cell>
          <cell r="AT7551" t="str">
            <v>SD Reservado Acciones de Movilidad UAERMV Circuito Movilidad Salvando Vidas -</v>
          </cell>
          <cell r="AV7551" t="str">
            <v>sc</v>
          </cell>
        </row>
        <row r="7552">
          <cell r="AP7552">
            <v>512873</v>
          </cell>
          <cell r="AQ7552">
            <v>14000832</v>
          </cell>
          <cell r="AR7552">
            <v>14</v>
          </cell>
          <cell r="AS7552">
            <v>41519</v>
          </cell>
          <cell r="AT7552" t="str">
            <v>SD Terminado Mantenimiento Periódico UAERMV Circuito Movilidad  -</v>
          </cell>
          <cell r="AV7552" t="str">
            <v>sc</v>
          </cell>
        </row>
        <row r="7553">
          <cell r="AP7553">
            <v>512875</v>
          </cell>
          <cell r="AQ7553">
            <v>14000832</v>
          </cell>
          <cell r="AR7553">
            <v>14</v>
          </cell>
          <cell r="AS7553">
            <v>42768</v>
          </cell>
          <cell r="AT7553" t="str">
            <v>SD Reservado Acciones de Movilidad UAERMV Circuito Movilidad Salvando Vidas -</v>
          </cell>
          <cell r="AV7553" t="str">
            <v>sc</v>
          </cell>
        </row>
        <row r="7554">
          <cell r="AP7554">
            <v>512883</v>
          </cell>
          <cell r="AQ7554">
            <v>14001489</v>
          </cell>
          <cell r="AR7554">
            <v>14</v>
          </cell>
          <cell r="AS7554">
            <v>42768</v>
          </cell>
          <cell r="AT7554" t="str">
            <v>SD Reservado Acciones de Movilidad UAERMV Circuito Movilidad Salvando Vidas -</v>
          </cell>
          <cell r="AV7554" t="str">
            <v>RESERVADO UMV</v>
          </cell>
        </row>
        <row r="7555">
          <cell r="AP7555">
            <v>512886</v>
          </cell>
          <cell r="AQ7555">
            <v>14000881</v>
          </cell>
          <cell r="AR7555">
            <v>14</v>
          </cell>
          <cell r="AS7555">
            <v>41519</v>
          </cell>
          <cell r="AT7555" t="str">
            <v>SD Terminado Mantenimiento Periódico UAERMV Circuito Movilidad  -</v>
          </cell>
          <cell r="AV7555" t="str">
            <v>sc</v>
          </cell>
        </row>
        <row r="7556">
          <cell r="AP7556">
            <v>512888</v>
          </cell>
          <cell r="AQ7556">
            <v>14000881</v>
          </cell>
          <cell r="AR7556">
            <v>14</v>
          </cell>
          <cell r="AS7556">
            <v>42768</v>
          </cell>
          <cell r="AT7556" t="str">
            <v>SD Reservado Acciones de Movilidad UAERMV Circuito Movilidad Salvando Vidas -</v>
          </cell>
          <cell r="AV7556" t="str">
            <v>sc</v>
          </cell>
        </row>
        <row r="7557">
          <cell r="AP7557">
            <v>512894</v>
          </cell>
          <cell r="AQ7557">
            <v>14000935</v>
          </cell>
          <cell r="AR7557">
            <v>14</v>
          </cell>
          <cell r="AS7557">
            <v>40645</v>
          </cell>
          <cell r="AT7557" t="str">
            <v>UMV-78-2010 Terminado Rehabilitación UAERMV Circuito Movilidad  -</v>
          </cell>
          <cell r="AV7557" t="str">
            <v>sc</v>
          </cell>
        </row>
        <row r="7558">
          <cell r="AP7558">
            <v>512896</v>
          </cell>
          <cell r="AQ7558">
            <v>14000935</v>
          </cell>
          <cell r="AR7558">
            <v>14</v>
          </cell>
          <cell r="AS7558">
            <v>42768</v>
          </cell>
          <cell r="AT7558" t="str">
            <v>SD Reservado Acciones de Movilidad UAERMV Circuito Movilidad Salvando Vidas -</v>
          </cell>
          <cell r="AV7558" t="str">
            <v>sc</v>
          </cell>
        </row>
        <row r="7559">
          <cell r="AP7559">
            <v>512899</v>
          </cell>
          <cell r="AQ7559">
            <v>14000969</v>
          </cell>
          <cell r="AR7559">
            <v>14</v>
          </cell>
          <cell r="AS7559">
            <v>42766</v>
          </cell>
          <cell r="AT7559" t="str">
            <v>SD Reservado Mantenimiento Rutinario IDU Circuito Movilidad EJECUCION SITP 2016 -</v>
          </cell>
          <cell r="AV7559" t="str">
            <v>sc</v>
          </cell>
        </row>
        <row r="7560">
          <cell r="AP7560">
            <v>512901</v>
          </cell>
          <cell r="AQ7560">
            <v>14000969</v>
          </cell>
          <cell r="AR7560">
            <v>14</v>
          </cell>
          <cell r="AS7560">
            <v>42781</v>
          </cell>
          <cell r="AT7560" t="str">
            <v>SD Reservado Acciones de Movilidad UAERMV Circuito Movilidad Salvando Vidas La DTP autoriza la intervención por parte de la UMV correo de 13/02/2017-</v>
          </cell>
          <cell r="AV7560" t="str">
            <v>sc</v>
          </cell>
        </row>
        <row r="7561">
          <cell r="AP7561">
            <v>512904</v>
          </cell>
          <cell r="AQ7561">
            <v>14001005</v>
          </cell>
          <cell r="AR7561">
            <v>14</v>
          </cell>
          <cell r="AS7561">
            <v>42766</v>
          </cell>
          <cell r="AT7561" t="str">
            <v>SD Reservado Mantenimiento Rutinario IDU Circuito Movilidad EJECUCION SITP 2016 -</v>
          </cell>
          <cell r="AV7561" t="str">
            <v>sc</v>
          </cell>
        </row>
        <row r="7562">
          <cell r="AP7562">
            <v>512906</v>
          </cell>
          <cell r="AQ7562">
            <v>14001005</v>
          </cell>
          <cell r="AR7562">
            <v>14</v>
          </cell>
          <cell r="AS7562">
            <v>42781</v>
          </cell>
          <cell r="AT7562" t="str">
            <v>SD Reservado Acciones de Movilidad UAERMV Circuito Movilidad Salvando Vidas La DTP autoriza la intervención por parte de la UMV correo de 13/02/2017-</v>
          </cell>
          <cell r="AV7562" t="str">
            <v>sc</v>
          </cell>
        </row>
        <row r="7563">
          <cell r="AP7563">
            <v>512909</v>
          </cell>
          <cell r="AQ7563">
            <v>14001030</v>
          </cell>
          <cell r="AR7563">
            <v>14</v>
          </cell>
          <cell r="AS7563">
            <v>42731</v>
          </cell>
          <cell r="AT7563" t="str">
            <v>SD Reservado Mantenimiento Rutinario IDU Circuito Movilidad EJECUCION SITP 2016 -</v>
          </cell>
          <cell r="AV7563" t="str">
            <v>sc</v>
          </cell>
        </row>
        <row r="7564">
          <cell r="AP7564">
            <v>512911</v>
          </cell>
          <cell r="AQ7564">
            <v>14001030</v>
          </cell>
          <cell r="AR7564">
            <v>14</v>
          </cell>
          <cell r="AS7564">
            <v>42781</v>
          </cell>
          <cell r="AT7564" t="str">
            <v>SD Reservado Acciones de Movilidad UAERMV Circuito Movilidad Salvando Vidas La DTP autoriza la intervención por parte de la UMV correo de 13/02/2017-</v>
          </cell>
          <cell r="AV7564" t="str">
            <v>sc</v>
          </cell>
        </row>
        <row r="7565">
          <cell r="AP7565">
            <v>512914</v>
          </cell>
          <cell r="AQ7565">
            <v>14001063</v>
          </cell>
          <cell r="AR7565">
            <v>14</v>
          </cell>
          <cell r="AS7565">
            <v>42781</v>
          </cell>
          <cell r="AT7565" t="str">
            <v>SD Reservado Acciones de Movilidad UAERMV Circuito Movilidad Salvando Vidas La DTP autoriza la intervención por parte de la UMV correo de 13/02/2017-</v>
          </cell>
          <cell r="AV7565" t="str">
            <v>sc</v>
          </cell>
        </row>
        <row r="7566">
          <cell r="AP7566">
            <v>512916</v>
          </cell>
          <cell r="AQ7566">
            <v>14001063</v>
          </cell>
          <cell r="AR7566">
            <v>14</v>
          </cell>
          <cell r="AS7566">
            <v>42781</v>
          </cell>
          <cell r="AT7566" t="str">
            <v>SD Reservado Acciones de Movilidad UAERMV Circuito Movilidad Salvando Vidas La DTP autoriza la intervención por parte de la UMV correo de 13/02/2017-</v>
          </cell>
          <cell r="AV7566" t="str">
            <v>sc</v>
          </cell>
        </row>
        <row r="7567">
          <cell r="AP7567">
            <v>512919</v>
          </cell>
          <cell r="AQ7567">
            <v>14001373</v>
          </cell>
          <cell r="AR7567">
            <v>14</v>
          </cell>
          <cell r="AS7567">
            <v>42779</v>
          </cell>
          <cell r="AT7567" t="str">
            <v>SD Terminado Acciones de Movilidad UAERMV Circuito Movilidad Salvando Vidas -</v>
          </cell>
          <cell r="AV7567" t="str">
            <v>VIABLE</v>
          </cell>
        </row>
        <row r="7568">
          <cell r="AP7568">
            <v>512922</v>
          </cell>
          <cell r="AQ7568">
            <v>14000853</v>
          </cell>
          <cell r="AR7568">
            <v>14</v>
          </cell>
          <cell r="AS7568">
            <v>42768</v>
          </cell>
          <cell r="AT7568" t="str">
            <v>SD Reservado Acciones de Movilidad UAERMV Circuito Movilidad Salvando Vidas -</v>
          </cell>
          <cell r="AV7568" t="str">
            <v>sc</v>
          </cell>
        </row>
        <row r="7569">
          <cell r="AP7569">
            <v>512924</v>
          </cell>
          <cell r="AQ7569">
            <v>14000853</v>
          </cell>
          <cell r="AR7569">
            <v>14</v>
          </cell>
          <cell r="AS7569">
            <v>42768</v>
          </cell>
          <cell r="AT7569" t="str">
            <v>SD Reservado Acciones de Movilidad UAERMV Circuito Movilidad Salvando Vidas -</v>
          </cell>
          <cell r="AV7569" t="str">
            <v>sc</v>
          </cell>
        </row>
        <row r="7570">
          <cell r="AP7570">
            <v>512927</v>
          </cell>
          <cell r="AQ7570">
            <v>14001085</v>
          </cell>
          <cell r="AR7570">
            <v>14</v>
          </cell>
          <cell r="AS7570">
            <v>42781</v>
          </cell>
          <cell r="AT7570" t="str">
            <v>SD Reservado Acciones de Movilidad UAERMV Circuito Movilidad Salvando Vidas La DTP autoriza la intervención por parte de la UMV correo de 13/02/2017-</v>
          </cell>
          <cell r="AV7570" t="str">
            <v>sc</v>
          </cell>
        </row>
        <row r="7571">
          <cell r="AP7571">
            <v>512929</v>
          </cell>
          <cell r="AQ7571">
            <v>14001085</v>
          </cell>
          <cell r="AR7571">
            <v>14</v>
          </cell>
          <cell r="AS7571">
            <v>42781</v>
          </cell>
          <cell r="AT7571" t="str">
            <v>SD Reservado Acciones de Movilidad UAERMV Circuito Movilidad Salvando Vidas La DTP autoriza la intervención por parte de la UMV correo de 13/02/2017-</v>
          </cell>
          <cell r="AV7571" t="str">
            <v>sc</v>
          </cell>
        </row>
        <row r="7572">
          <cell r="AP7572">
            <v>512932</v>
          </cell>
          <cell r="AQ7572">
            <v>14001400</v>
          </cell>
          <cell r="AR7572">
            <v>14</v>
          </cell>
          <cell r="AS7572">
            <v>42768</v>
          </cell>
          <cell r="AT7572" t="str">
            <v>SD Reservado Acciones de Movilidad UAERMV Circuito Movilidad Salvando Vidas -</v>
          </cell>
          <cell r="AV7572" t="str">
            <v>RESERVADO IDU</v>
          </cell>
        </row>
        <row r="7573">
          <cell r="AP7573">
            <v>512938</v>
          </cell>
          <cell r="AQ7573">
            <v>14001300</v>
          </cell>
          <cell r="AR7573">
            <v>14</v>
          </cell>
          <cell r="AS7573">
            <v>42768</v>
          </cell>
          <cell r="AT7573" t="str">
            <v>SD Reservado Acciones de Movilidad UAERMV Circuito Movilidad Salvando Vidas -</v>
          </cell>
          <cell r="AV7573" t="str">
            <v>sc</v>
          </cell>
        </row>
        <row r="7574">
          <cell r="AP7574">
            <v>512941</v>
          </cell>
          <cell r="AQ7574">
            <v>14001236</v>
          </cell>
          <cell r="AR7574">
            <v>14</v>
          </cell>
          <cell r="AS7574">
            <v>42768</v>
          </cell>
          <cell r="AT7574" t="str">
            <v>SD Reservado Acciones de Movilidad UAERMV Circuito Movilidad Salvando Vidas -</v>
          </cell>
          <cell r="AV7574" t="str">
            <v>sc</v>
          </cell>
        </row>
        <row r="7575">
          <cell r="AP7575">
            <v>512944</v>
          </cell>
          <cell r="AQ7575">
            <v>14001194</v>
          </cell>
          <cell r="AR7575">
            <v>14</v>
          </cell>
          <cell r="AS7575">
            <v>42768</v>
          </cell>
          <cell r="AT7575" t="str">
            <v>SD Reservado Acciones de Movilidad UAERMV Circuito Movilidad Salvando Vidas -</v>
          </cell>
          <cell r="AV7575" t="str">
            <v>sc</v>
          </cell>
        </row>
        <row r="7576">
          <cell r="AP7576">
            <v>512950</v>
          </cell>
          <cell r="AQ7576">
            <v>14001136</v>
          </cell>
          <cell r="AR7576">
            <v>14</v>
          </cell>
          <cell r="AS7576">
            <v>42781</v>
          </cell>
          <cell r="AT7576" t="str">
            <v>SD Reservado Acciones de Movilidad UAERMV Circuito Movilidad Salvando Vidas La DTP autoriza la intervención por parte de la UMV correo de 13/02/2017-</v>
          </cell>
          <cell r="AV7576" t="str">
            <v>sc</v>
          </cell>
        </row>
        <row r="7577">
          <cell r="AP7577">
            <v>512952</v>
          </cell>
          <cell r="AQ7577">
            <v>14001136</v>
          </cell>
          <cell r="AR7577">
            <v>14</v>
          </cell>
          <cell r="AS7577">
            <v>42781</v>
          </cell>
          <cell r="AT7577" t="str">
            <v>SD Reservado Acciones de Movilidad UAERMV Circuito Movilidad Salvando Vidas La DTP autoriza la intervención por parte de la UMV correo de 13/02/2017-</v>
          </cell>
          <cell r="AV7577" t="str">
            <v>sc</v>
          </cell>
        </row>
        <row r="7578">
          <cell r="AP7578">
            <v>512955</v>
          </cell>
          <cell r="AQ7578">
            <v>14001437</v>
          </cell>
          <cell r="AR7578">
            <v>14</v>
          </cell>
          <cell r="AS7578">
            <v>42779</v>
          </cell>
          <cell r="AT7578" t="str">
            <v>SD Terminado Acciones de Movilidad UAERMV Circuito Movilidad Salvando Vidas -</v>
          </cell>
          <cell r="AV7578" t="str">
            <v>INTERVENCION UAERMV Acciones de Movilidad Fecha Reporte 12/2/2017</v>
          </cell>
        </row>
        <row r="7579">
          <cell r="AP7579">
            <v>513053</v>
          </cell>
          <cell r="AQ7579">
            <v>14001091</v>
          </cell>
          <cell r="AR7579">
            <v>14</v>
          </cell>
          <cell r="AS7579">
            <v>42313</v>
          </cell>
          <cell r="AT7579" t="str">
            <v>IDU-70-2008 Terminado Rehabilitación IDU Arterial  -Calzada2-POLIZA ESTABILIDAD ACTIVA</v>
          </cell>
          <cell r="AV7579" t="str">
            <v>sc</v>
          </cell>
        </row>
        <row r="7580">
          <cell r="AP7580">
            <v>513055</v>
          </cell>
          <cell r="AQ7580">
            <v>14001091</v>
          </cell>
          <cell r="AR7580">
            <v>14</v>
          </cell>
          <cell r="AS7580">
            <v>42313</v>
          </cell>
          <cell r="AT7580" t="str">
            <v>IDU-70-2008 Terminado Rehabilitación IDU Arterial  -Calzada2-POLIZA ESTABILIDAD ACTIVA</v>
          </cell>
          <cell r="AV7580" t="str">
            <v>sc</v>
          </cell>
        </row>
        <row r="7581">
          <cell r="AP7581">
            <v>513068</v>
          </cell>
          <cell r="AQ7581">
            <v>14001205</v>
          </cell>
          <cell r="AR7581">
            <v>14</v>
          </cell>
          <cell r="AS7581">
            <v>42313</v>
          </cell>
          <cell r="AT7581" t="str">
            <v>IDU-70-2008 Terminado Rehabilitación IDU Arterial  -Calzada2-POLIZA ESTABILIDAD ACTIVA</v>
          </cell>
          <cell r="AV7581" t="str">
            <v>sc</v>
          </cell>
        </row>
        <row r="7582">
          <cell r="AP7582">
            <v>513070</v>
          </cell>
          <cell r="AQ7582">
            <v>14001205</v>
          </cell>
          <cell r="AR7582">
            <v>14</v>
          </cell>
          <cell r="AS7582">
            <v>42313</v>
          </cell>
          <cell r="AT7582" t="str">
            <v>IDU-70-2008 Terminado Rehabilitación IDU Arterial  -Calzada2-POLIZA ESTABILIDAD ACTIVA</v>
          </cell>
          <cell r="AV7582" t="str">
            <v>sc</v>
          </cell>
        </row>
        <row r="7583">
          <cell r="AP7583">
            <v>513073</v>
          </cell>
          <cell r="AQ7583">
            <v>14001010</v>
          </cell>
          <cell r="AR7583">
            <v>14</v>
          </cell>
          <cell r="AS7583">
            <v>42313</v>
          </cell>
          <cell r="AT7583" t="str">
            <v>IDU-70-2008 Terminado Rehabilitación IDU Arterial  -Calzada2-POLIZA ESTABILIDAD ACTIVA</v>
          </cell>
          <cell r="AV7583" t="str">
            <v>sc</v>
          </cell>
        </row>
        <row r="7584">
          <cell r="AP7584">
            <v>513075</v>
          </cell>
          <cell r="AQ7584">
            <v>14001010</v>
          </cell>
          <cell r="AR7584">
            <v>14</v>
          </cell>
          <cell r="AS7584">
            <v>42313</v>
          </cell>
          <cell r="AT7584" t="str">
            <v>IDU-70-2008 Terminado Rehabilitación IDU Arterial  -Calzada2-POLIZA ESTABILIDAD ACTIVA</v>
          </cell>
          <cell r="AV7584" t="str">
            <v>sc</v>
          </cell>
        </row>
        <row r="7585">
          <cell r="AP7585">
            <v>513083</v>
          </cell>
          <cell r="AQ7585">
            <v>14000823</v>
          </cell>
          <cell r="AR7585">
            <v>14</v>
          </cell>
          <cell r="AS7585">
            <v>42313</v>
          </cell>
          <cell r="AT7585" t="str">
            <v>IDU-70-2008 Terminado Rehabilitación IDU Arterial  -Calzada2-4-POLIZA ESTABILIDAD ACTIVA</v>
          </cell>
          <cell r="AV7585" t="str">
            <v>sc</v>
          </cell>
        </row>
        <row r="7586">
          <cell r="AP7586">
            <v>513085</v>
          </cell>
          <cell r="AQ7586">
            <v>14000823</v>
          </cell>
          <cell r="AR7586">
            <v>14</v>
          </cell>
          <cell r="AS7586">
            <v>42313</v>
          </cell>
          <cell r="AT7586" t="str">
            <v>IDU-70-2008 Terminado Rehabilitación IDU Arterial  -Calzada2-4-POLIZA ESTABILIDAD ACTIVA</v>
          </cell>
          <cell r="AV7586" t="str">
            <v>sc</v>
          </cell>
        </row>
        <row r="7587">
          <cell r="AP7587">
            <v>513088</v>
          </cell>
          <cell r="AQ7587">
            <v>14000794</v>
          </cell>
          <cell r="AR7587">
            <v>14</v>
          </cell>
          <cell r="AS7587">
            <v>42313</v>
          </cell>
          <cell r="AT7587" t="str">
            <v>IDU-70-2008 Terminado Rehabilitación IDU Arterial  -Calzada2-4-POLIZA ESTABILIDAD ACTIVA</v>
          </cell>
          <cell r="AV7587" t="str">
            <v>sc</v>
          </cell>
        </row>
        <row r="7588">
          <cell r="AP7588">
            <v>513090</v>
          </cell>
          <cell r="AQ7588">
            <v>14000794</v>
          </cell>
          <cell r="AR7588">
            <v>14</v>
          </cell>
          <cell r="AS7588">
            <v>42313</v>
          </cell>
          <cell r="AT7588" t="str">
            <v>IDU-70-2008 Terminado Rehabilitación IDU Arterial  -Calzada2-4-POLIZA ESTABILIDAD ACTIVA</v>
          </cell>
          <cell r="AV7588" t="str">
            <v>sc</v>
          </cell>
        </row>
        <row r="7589">
          <cell r="AP7589">
            <v>513093</v>
          </cell>
          <cell r="AQ7589">
            <v>14000736</v>
          </cell>
          <cell r="AR7589">
            <v>14</v>
          </cell>
          <cell r="AS7589">
            <v>42313</v>
          </cell>
          <cell r="AT7589" t="str">
            <v>IDU-70-2008 Terminado Rehabilitación IDU Arterial  -Calzada2-4-POLIZA ESTABILIDAD ACTIVA</v>
          </cell>
          <cell r="AV7589" t="str">
            <v>sc</v>
          </cell>
        </row>
        <row r="7590">
          <cell r="AP7590">
            <v>513095</v>
          </cell>
          <cell r="AQ7590">
            <v>14000736</v>
          </cell>
          <cell r="AR7590">
            <v>14</v>
          </cell>
          <cell r="AS7590">
            <v>42313</v>
          </cell>
          <cell r="AT7590" t="str">
            <v>IDU-70-2008 Terminado Rehabilitación IDU Arterial  -Calzada2-4-POLIZA ESTABILIDAD ACTIVA</v>
          </cell>
          <cell r="AV7590" t="str">
            <v>sc</v>
          </cell>
        </row>
        <row r="7591">
          <cell r="AP7591">
            <v>513098</v>
          </cell>
          <cell r="AQ7591">
            <v>14000701</v>
          </cell>
          <cell r="AR7591">
            <v>14</v>
          </cell>
          <cell r="AS7591">
            <v>42313</v>
          </cell>
          <cell r="AT7591" t="str">
            <v>IDU-70-2008 Terminado Rehabilitación IDU Arterial  -</v>
          </cell>
          <cell r="AV7591" t="str">
            <v>sc</v>
          </cell>
        </row>
        <row r="7592">
          <cell r="AP7592">
            <v>513154</v>
          </cell>
          <cell r="AQ7592">
            <v>14000028</v>
          </cell>
          <cell r="AR7592">
            <v>14</v>
          </cell>
          <cell r="AS7592">
            <v>42249</v>
          </cell>
          <cell r="AT7592" t="str">
            <v>UMV-638-2013 Terminado Acciones de Movilidad UAERMV Local  -</v>
          </cell>
          <cell r="AV7592" t="str">
            <v xml:space="preserve">Estudios de Factibilidad y elaboración de los Estudios y Diseños de detalle de la Extensión del corredor Troncal Américas entre Puente Aranda a Troncal NQS </v>
          </cell>
        </row>
        <row r="7593">
          <cell r="AP7593">
            <v>514202</v>
          </cell>
          <cell r="AQ7593">
            <v>14001689</v>
          </cell>
          <cell r="AR7593">
            <v>14</v>
          </cell>
          <cell r="AS7593">
            <v>42768</v>
          </cell>
          <cell r="AT7593" t="str">
            <v>SD Reservado Acciones de Movilidad UAERMV Circuito Movilidad Salvando Vidas -</v>
          </cell>
          <cell r="AV7593" t="str">
            <v>sc</v>
          </cell>
        </row>
        <row r="7594">
          <cell r="AP7594">
            <v>514207</v>
          </cell>
          <cell r="AQ7594">
            <v>14001690</v>
          </cell>
          <cell r="AR7594">
            <v>14</v>
          </cell>
          <cell r="AS7594">
            <v>42768</v>
          </cell>
          <cell r="AT7594" t="str">
            <v>SD Reservado Acciones de Movilidad UAERMV Circuito Movilidad Salvando Vidas -</v>
          </cell>
          <cell r="AV7594" t="str">
            <v>sc</v>
          </cell>
        </row>
        <row r="7595">
          <cell r="AP7595">
            <v>517013</v>
          </cell>
          <cell r="AQ7595">
            <v>50008280</v>
          </cell>
          <cell r="AR7595">
            <v>14</v>
          </cell>
          <cell r="AS7595">
            <v>41411</v>
          </cell>
          <cell r="AT7595" t="str">
            <v>SD Terminado Mantenimiento Periódico UAERMV Arterial  -</v>
          </cell>
          <cell r="AV7595" t="str">
            <v>sc</v>
          </cell>
        </row>
        <row r="7596">
          <cell r="AP7596">
            <v>517015</v>
          </cell>
          <cell r="AQ7596">
            <v>50008280</v>
          </cell>
          <cell r="AR7596">
            <v>14</v>
          </cell>
          <cell r="AS7596">
            <v>42313</v>
          </cell>
          <cell r="AT7596" t="str">
            <v>IDU-1825-2013 Terminado Mantenimiento Periódico IDU Arterial  -</v>
          </cell>
          <cell r="AV7596" t="str">
            <v>sc</v>
          </cell>
        </row>
        <row r="7597">
          <cell r="AP7597">
            <v>518103</v>
          </cell>
          <cell r="AQ7597">
            <v>14000749</v>
          </cell>
          <cell r="AR7597">
            <v>14</v>
          </cell>
          <cell r="AS7597">
            <v>42313</v>
          </cell>
          <cell r="AT7597" t="str">
            <v>IDU-70-2008 Terminado Rehabilitación IDU Arterial  -Calzada2-4-POLIZA ESTABILIDAD ACTIVA</v>
          </cell>
          <cell r="AV7597" t="str">
            <v>sc</v>
          </cell>
        </row>
        <row r="7598">
          <cell r="AP7598">
            <v>518105</v>
          </cell>
          <cell r="AQ7598">
            <v>14000749</v>
          </cell>
          <cell r="AR7598">
            <v>14</v>
          </cell>
          <cell r="AS7598">
            <v>42313</v>
          </cell>
          <cell r="AT7598" t="str">
            <v>IDU-70-2008 Terminado Rehabilitación IDU Arterial  -Calzada2-4-POLIZA ESTABILIDAD ACTIVA</v>
          </cell>
          <cell r="AV7598" t="str">
            <v>sc</v>
          </cell>
        </row>
        <row r="7599">
          <cell r="AP7599">
            <v>519446</v>
          </cell>
          <cell r="AQ7599">
            <v>14000057</v>
          </cell>
          <cell r="AR7599">
            <v>14</v>
          </cell>
          <cell r="AS7599">
            <v>42249</v>
          </cell>
          <cell r="AT7599" t="str">
            <v>UMV-638-2013 Terminado Acciones de Movilidad UAERMV Local  -</v>
          </cell>
          <cell r="AV7599" t="str">
            <v>VIABLE</v>
          </cell>
        </row>
        <row r="7600">
          <cell r="AP7600">
            <v>527911</v>
          </cell>
          <cell r="AQ7600">
            <v>14001264</v>
          </cell>
          <cell r="AR7600">
            <v>14</v>
          </cell>
          <cell r="AS7600">
            <v>42768</v>
          </cell>
          <cell r="AT7600" t="str">
            <v>SD Reservado Acciones de Movilidad UAERMV Circuito Movilidad Salvando Vidas -</v>
          </cell>
          <cell r="AV7600" t="str">
            <v>sc</v>
          </cell>
        </row>
        <row r="7601">
          <cell r="AP7601">
            <v>530819</v>
          </cell>
          <cell r="AQ7601">
            <v>14001774</v>
          </cell>
          <cell r="AR7601">
            <v>14</v>
          </cell>
          <cell r="AS7601">
            <v>41886</v>
          </cell>
          <cell r="AT7601" t="str">
            <v>92-2014 Reservado Mantenimiento Periódico FDL LOS MARTIRES Local Cabildo -</v>
          </cell>
          <cell r="AV7601" t="str">
            <v>Estudios de Factibilidad y elaboración de los Estudios y Diseños de detalle de la Extensión del corredor Troncal Américas entre Puente Aranda a Troncal NQS</v>
          </cell>
        </row>
        <row r="7602">
          <cell r="AP7602">
            <v>533771</v>
          </cell>
          <cell r="AQ7602">
            <v>15001546</v>
          </cell>
          <cell r="AR7602">
            <v>14</v>
          </cell>
          <cell r="AS7602">
            <v>42313</v>
          </cell>
          <cell r="AT7602" t="str">
            <v>IDU-70-2008 Terminado Acciones de Movilidad IDU Arterial  -</v>
          </cell>
          <cell r="AV7602" t="str">
            <v>sc</v>
          </cell>
        </row>
        <row r="7603">
          <cell r="AP7603">
            <v>600472</v>
          </cell>
          <cell r="AQ7603">
            <v>14000009</v>
          </cell>
          <cell r="AR7603">
            <v>14</v>
          </cell>
          <cell r="AS7603">
            <v>42249</v>
          </cell>
          <cell r="AT7603" t="str">
            <v>UMV-638-2013 Terminado Acciones de Movilidad UAERMV Local  -</v>
          </cell>
          <cell r="AV7603" t="str">
            <v xml:space="preserve">Estudios de Factibilidad y elaboración de los Estudios y Diseños de detalle de la Extensión del corredor Troncal Américas entre Puente Aranda a Troncal NQS </v>
          </cell>
        </row>
        <row r="7604">
          <cell r="AP7604">
            <v>2501985</v>
          </cell>
          <cell r="AQ7604">
            <v>14001226</v>
          </cell>
          <cell r="AR7604">
            <v>14</v>
          </cell>
          <cell r="AS7604">
            <v>41481</v>
          </cell>
          <cell r="AT7604" t="str">
            <v>SD Terminado Mantenimiento Periódico UAERMV Arterial  -Calzada 4-6-POLIZA ESTABILIDAD ACTIVA</v>
          </cell>
          <cell r="AV7604" t="str">
            <v>sc</v>
          </cell>
        </row>
        <row r="7605">
          <cell r="AP7605">
            <v>2501987</v>
          </cell>
          <cell r="AQ7605">
            <v>14001226</v>
          </cell>
          <cell r="AR7605">
            <v>14</v>
          </cell>
          <cell r="AS7605">
            <v>41481</v>
          </cell>
          <cell r="AT7605" t="str">
            <v>SD Terminado Mantenimiento Periódico UAERMV Arterial  -Calzada 4-6-POLIZA ESTABILIDAD ACTIVA</v>
          </cell>
          <cell r="AV7605" t="str">
            <v>sc</v>
          </cell>
        </row>
        <row r="7606">
          <cell r="AP7606">
            <v>2501988</v>
          </cell>
          <cell r="AQ7606">
            <v>14001226</v>
          </cell>
          <cell r="AR7606">
            <v>14</v>
          </cell>
          <cell r="AS7606">
            <v>42313</v>
          </cell>
          <cell r="AT7606" t="str">
            <v>CONV-008-2011 Terminado Acciones de Movilidad IDU Arterial  -Calzada 4-6-POLIZA ESTABILIDAD ACTIVA</v>
          </cell>
          <cell r="AV7606" t="str">
            <v>sc</v>
          </cell>
        </row>
        <row r="7607">
          <cell r="AP7607">
            <v>2502000</v>
          </cell>
          <cell r="AQ7607">
            <v>14001308</v>
          </cell>
          <cell r="AR7607">
            <v>14</v>
          </cell>
          <cell r="AS7607">
            <v>42342</v>
          </cell>
          <cell r="AT7607" t="str">
            <v>IDU-044-2010 Terminado Construcción IDU Arterial  -Calzada 4-6-POLIZA ESTABILIDAD ACTIVA</v>
          </cell>
          <cell r="AV7607" t="str">
            <v>sc</v>
          </cell>
        </row>
        <row r="7608">
          <cell r="AP7608">
            <v>24120943</v>
          </cell>
          <cell r="AQ7608">
            <v>14000008</v>
          </cell>
          <cell r="AR7608">
            <v>14</v>
          </cell>
          <cell r="AS7608">
            <v>42403</v>
          </cell>
          <cell r="AT7608" t="str">
            <v>SD Reservado Mantenimiento Periódico UAERMV Local  -</v>
          </cell>
          <cell r="AV7608" t="str">
            <v xml:space="preserve">Estudios de Factibilidad y elaboración de los Estudios y Diseños de detalle de la Extensión del corredor Troncal Américas entre Puente Aranda a Troncal NQS </v>
          </cell>
        </row>
        <row r="7609">
          <cell r="AP7609">
            <v>24120945</v>
          </cell>
          <cell r="AQ7609">
            <v>14000009</v>
          </cell>
          <cell r="AR7609">
            <v>14</v>
          </cell>
          <cell r="AS7609">
            <v>42249</v>
          </cell>
          <cell r="AT7609" t="str">
            <v>UMV-638-2013 Terminado Acciones de Movilidad UAERMV Local  -</v>
          </cell>
          <cell r="AV7609" t="str">
            <v xml:space="preserve">Estudios de Factibilidad y elaboración de los Estudios y Diseños de detalle de la Extensión del corredor Troncal Américas entre Puente Aranda a Troncal NQS </v>
          </cell>
        </row>
        <row r="7610">
          <cell r="AP7610">
            <v>24120946</v>
          </cell>
          <cell r="AQ7610">
            <v>14000009</v>
          </cell>
          <cell r="AR7610">
            <v>14</v>
          </cell>
          <cell r="AS7610">
            <v>42249</v>
          </cell>
          <cell r="AT7610" t="str">
            <v>UMV-638-2013 Terminado Acciones de Movilidad UAERMV Local  -</v>
          </cell>
          <cell r="AV7610" t="str">
            <v xml:space="preserve">Estudios de Factibilidad y elaboración de los Estudios y Diseños de detalle de la Extensión del corredor Troncal Américas entre Puente Aranda a Troncal NQS </v>
          </cell>
        </row>
        <row r="7611">
          <cell r="AP7611">
            <v>24121161</v>
          </cell>
          <cell r="AQ7611">
            <v>14001226</v>
          </cell>
          <cell r="AR7611">
            <v>14</v>
          </cell>
          <cell r="AS7611">
            <v>41481</v>
          </cell>
          <cell r="AT7611" t="str">
            <v>SD Terminado Mantenimiento Periódico UAERMV Arterial  -Calzada 4-6-POLIZA ESTABILIDAD ACTIVA</v>
          </cell>
          <cell r="AV7611" t="str">
            <v>sc</v>
          </cell>
        </row>
        <row r="7612">
          <cell r="AP7612">
            <v>24121162</v>
          </cell>
          <cell r="AQ7612">
            <v>14001226</v>
          </cell>
          <cell r="AR7612">
            <v>14</v>
          </cell>
          <cell r="AS7612">
            <v>41481</v>
          </cell>
          <cell r="AT7612" t="str">
            <v>SD Terminado Mantenimiento Periódico UAERMV Arterial  -Calzada 4-6-POLIZA ESTABILIDAD ACTIVA</v>
          </cell>
          <cell r="AV7612" t="str">
            <v>sc</v>
          </cell>
        </row>
        <row r="7613">
          <cell r="AP7613">
            <v>91011729</v>
          </cell>
          <cell r="AQ7613">
            <v>14000008</v>
          </cell>
          <cell r="AR7613">
            <v>14</v>
          </cell>
          <cell r="AS7613">
            <v>42403</v>
          </cell>
          <cell r="AT7613" t="str">
            <v>SD Reservado Mantenimiento Periódico UAERMV Local  -</v>
          </cell>
          <cell r="AV7613" t="str">
            <v xml:space="preserve">Estudios de Factibilidad y elaboración de los Estudios y Diseños de detalle de la Extensión del corredor Troncal Américas entre Puente Aranda a Troncal NQS </v>
          </cell>
        </row>
        <row r="7614">
          <cell r="AP7614">
            <v>91013343</v>
          </cell>
          <cell r="AQ7614">
            <v>14000112</v>
          </cell>
          <cell r="AR7614">
            <v>14</v>
          </cell>
          <cell r="AT7614" t="str">
            <v>SD Terminado Mantenimiento Periódico FDL LOS MARTIRES Local  Reporte servidor de mapas febrero 2016-</v>
          </cell>
          <cell r="AV7614" t="str">
            <v>sc</v>
          </cell>
        </row>
        <row r="7615">
          <cell r="AP7615">
            <v>91013344</v>
          </cell>
          <cell r="AQ7615">
            <v>14000112</v>
          </cell>
          <cell r="AR7615">
            <v>14</v>
          </cell>
          <cell r="AT7615" t="str">
            <v>SD Terminado Mantenimiento Periódico FDL LOS MARTIRES Local  Reporte servidor de mapas febrero 2016-</v>
          </cell>
          <cell r="AV7615" t="str">
            <v>sc</v>
          </cell>
        </row>
        <row r="7616">
          <cell r="AP7616">
            <v>91013346</v>
          </cell>
          <cell r="AQ7616">
            <v>14000166</v>
          </cell>
          <cell r="AR7616">
            <v>14</v>
          </cell>
          <cell r="AS7616">
            <v>42412</v>
          </cell>
          <cell r="AT7616" t="str">
            <v>IDU-1806-2015 Contratado Mantenimiento Periódico IDU Arterial BRIGADA DE REACCIÓN VIAL -</v>
          </cell>
          <cell r="AV7616" t="str">
            <v>sc</v>
          </cell>
        </row>
        <row r="7617">
          <cell r="AP7617">
            <v>91013372</v>
          </cell>
          <cell r="AQ7617">
            <v>14001226</v>
          </cell>
          <cell r="AR7617">
            <v>14</v>
          </cell>
          <cell r="AS7617">
            <v>41481</v>
          </cell>
          <cell r="AT7617" t="str">
            <v>SD Terminado Mantenimiento Periódico UAERMV Arterial  -Calzada 4-6-POLIZA ESTABILIDAD ACTIVA</v>
          </cell>
          <cell r="AV7617" t="str">
            <v>sc</v>
          </cell>
        </row>
        <row r="7618">
          <cell r="AP7618">
            <v>184137</v>
          </cell>
          <cell r="AQ7618">
            <v>15001247</v>
          </cell>
          <cell r="AR7618">
            <v>15</v>
          </cell>
          <cell r="AS7618">
            <v>42342</v>
          </cell>
          <cell r="AT7618" t="str">
            <v>IDU-135-2007 Terminado Construcción IDU Arterial  -</v>
          </cell>
          <cell r="AU7618">
            <v>0</v>
          </cell>
          <cell r="AV7618" t="str">
            <v>sc</v>
          </cell>
        </row>
        <row r="7619">
          <cell r="AP7619">
            <v>184138</v>
          </cell>
          <cell r="AQ7619">
            <v>15001247</v>
          </cell>
          <cell r="AR7619">
            <v>15</v>
          </cell>
          <cell r="AS7619">
            <v>41411</v>
          </cell>
          <cell r="AT7619" t="str">
            <v>SD Terminado Mantenimiento Periódico UAERMV Arterial  -</v>
          </cell>
          <cell r="AU7619">
            <v>0</v>
          </cell>
          <cell r="AV7619" t="str">
            <v>sc</v>
          </cell>
        </row>
        <row r="7620">
          <cell r="AP7620">
            <v>184139</v>
          </cell>
          <cell r="AQ7620">
            <v>15001225</v>
          </cell>
          <cell r="AR7620">
            <v>15</v>
          </cell>
          <cell r="AS7620">
            <v>41411</v>
          </cell>
          <cell r="AT7620" t="str">
            <v>SD Terminado Mantenimiento Periódico UAERMV Arterial  -</v>
          </cell>
          <cell r="AU7620">
            <v>0</v>
          </cell>
          <cell r="AV7620" t="str">
            <v>sc</v>
          </cell>
        </row>
        <row r="7621">
          <cell r="AP7621">
            <v>184140</v>
          </cell>
          <cell r="AQ7621">
            <v>15001225</v>
          </cell>
          <cell r="AR7621">
            <v>15</v>
          </cell>
          <cell r="AS7621">
            <v>41411</v>
          </cell>
          <cell r="AT7621" t="str">
            <v>SD Terminado Mantenimiento Periódico UAERMV Arterial  -</v>
          </cell>
          <cell r="AU7621">
            <v>0</v>
          </cell>
          <cell r="AV7621" t="str">
            <v>sc</v>
          </cell>
        </row>
        <row r="7622">
          <cell r="AP7622">
            <v>184147</v>
          </cell>
          <cell r="AQ7622">
            <v>15001130</v>
          </cell>
          <cell r="AR7622">
            <v>15</v>
          </cell>
          <cell r="AS7622">
            <v>41411</v>
          </cell>
          <cell r="AT7622" t="str">
            <v>SD Terminado Mantenimiento Periódico UAERMV Arterial  -</v>
          </cell>
          <cell r="AU7622">
            <v>0</v>
          </cell>
          <cell r="AV7622" t="str">
            <v>sc</v>
          </cell>
        </row>
        <row r="7623">
          <cell r="AP7623">
            <v>184148</v>
          </cell>
          <cell r="AQ7623">
            <v>15001130</v>
          </cell>
          <cell r="AR7623">
            <v>15</v>
          </cell>
          <cell r="AS7623">
            <v>41411</v>
          </cell>
          <cell r="AT7623" t="str">
            <v>SD Terminado Mantenimiento Periódico UAERMV Arterial  -</v>
          </cell>
          <cell r="AU7623">
            <v>0</v>
          </cell>
          <cell r="AV7623" t="str">
            <v>sc</v>
          </cell>
        </row>
        <row r="7624">
          <cell r="AP7624">
            <v>184149</v>
          </cell>
          <cell r="AQ7624">
            <v>15001112</v>
          </cell>
          <cell r="AR7624">
            <v>15</v>
          </cell>
          <cell r="AS7624">
            <v>42691</v>
          </cell>
          <cell r="AT7624" t="str">
            <v>FDL-161-2013 Terminado Mantenimiento Periódico FDL ANTONIO NARIÑO Arterial  EL FDL reporta nuevamente la intervención de años anteriores-</v>
          </cell>
          <cell r="AU7624">
            <v>0</v>
          </cell>
          <cell r="AV7624" t="str">
            <v>sc</v>
          </cell>
        </row>
        <row r="7625">
          <cell r="AP7625">
            <v>184150</v>
          </cell>
          <cell r="AQ7625">
            <v>15001112</v>
          </cell>
          <cell r="AR7625">
            <v>15</v>
          </cell>
          <cell r="AS7625">
            <v>42691</v>
          </cell>
          <cell r="AT7625" t="str">
            <v>FDL-161-2013 Terminado Mantenimiento Periódico FDL ANTONIO NARIÑO Arterial  EL FDL reporta nuevamente la intervención de años anteriores-</v>
          </cell>
          <cell r="AU7625">
            <v>0</v>
          </cell>
          <cell r="AV7625" t="str">
            <v>sc</v>
          </cell>
        </row>
        <row r="7626">
          <cell r="AP7626">
            <v>184155</v>
          </cell>
          <cell r="AQ7626">
            <v>15001063</v>
          </cell>
          <cell r="AR7626">
            <v>15</v>
          </cell>
          <cell r="AS7626">
            <v>41411</v>
          </cell>
          <cell r="AT7626" t="str">
            <v>SD Terminado Mantenimiento Periódico UAERMV Arterial  -</v>
          </cell>
          <cell r="AU7626">
            <v>0</v>
          </cell>
          <cell r="AV7626" t="str">
            <v>sc</v>
          </cell>
        </row>
        <row r="7627">
          <cell r="AP7627">
            <v>184156</v>
          </cell>
          <cell r="AQ7627">
            <v>15001063</v>
          </cell>
          <cell r="AR7627">
            <v>15</v>
          </cell>
          <cell r="AS7627">
            <v>41411</v>
          </cell>
          <cell r="AT7627" t="str">
            <v>SD Terminado Mantenimiento Periódico UAERMV Arterial  -</v>
          </cell>
          <cell r="AU7627">
            <v>0</v>
          </cell>
          <cell r="AV7627" t="str">
            <v>sc</v>
          </cell>
        </row>
        <row r="7628">
          <cell r="AP7628">
            <v>184203</v>
          </cell>
          <cell r="AQ7628">
            <v>15001395</v>
          </cell>
          <cell r="AR7628">
            <v>15</v>
          </cell>
          <cell r="AS7628">
            <v>42766</v>
          </cell>
          <cell r="AT7628" t="str">
            <v>SD Reservado Mantenimiento Periódico IDU Circuito Movilidad EJECUCION SITP 2016 -</v>
          </cell>
          <cell r="AU7628">
            <v>0</v>
          </cell>
          <cell r="AV7628" t="str">
            <v>sc</v>
          </cell>
        </row>
        <row r="7629">
          <cell r="AP7629">
            <v>184204</v>
          </cell>
          <cell r="AQ7629">
            <v>15001395</v>
          </cell>
          <cell r="AR7629">
            <v>15</v>
          </cell>
          <cell r="AS7629">
            <v>42766</v>
          </cell>
          <cell r="AT7629" t="str">
            <v>SD Reservado Mantenimiento Periódico IDU Circuito Movilidad EJECUCION SITP 2016 -</v>
          </cell>
          <cell r="AU7629">
            <v>0</v>
          </cell>
          <cell r="AV7629" t="str">
            <v>sc</v>
          </cell>
        </row>
        <row r="7630">
          <cell r="AP7630">
            <v>184205</v>
          </cell>
          <cell r="AQ7630">
            <v>15001382</v>
          </cell>
          <cell r="AR7630">
            <v>15</v>
          </cell>
          <cell r="AS7630">
            <v>42731</v>
          </cell>
          <cell r="AT7630" t="str">
            <v>SD Reservado Mantenimiento Rutinario IDU Circuito Movilidad EJECUCION SITP 2016 -</v>
          </cell>
          <cell r="AU7630">
            <v>0</v>
          </cell>
          <cell r="AV7630" t="str">
            <v>sc</v>
          </cell>
        </row>
        <row r="7631">
          <cell r="AP7631">
            <v>184206</v>
          </cell>
          <cell r="AQ7631">
            <v>15001382</v>
          </cell>
          <cell r="AR7631">
            <v>15</v>
          </cell>
          <cell r="AS7631">
            <v>42766</v>
          </cell>
          <cell r="AT7631" t="str">
            <v>SD Reservado Mantenimiento Rutinario IDU Circuito Movilidad EJECUCION SITP 2016 -</v>
          </cell>
          <cell r="AU7631">
            <v>0</v>
          </cell>
          <cell r="AV7631" t="str">
            <v>sc</v>
          </cell>
        </row>
        <row r="7632">
          <cell r="AP7632">
            <v>184207</v>
          </cell>
          <cell r="AQ7632">
            <v>15001375</v>
          </cell>
          <cell r="AR7632">
            <v>15</v>
          </cell>
          <cell r="AS7632">
            <v>42766</v>
          </cell>
          <cell r="AT7632" t="str">
            <v>SD Reservado Mantenimiento Rutinario IDU Circuito Movilidad EJECUCION SITP 2016 -</v>
          </cell>
          <cell r="AU7632">
            <v>0</v>
          </cell>
          <cell r="AV7632" t="str">
            <v>sc</v>
          </cell>
        </row>
        <row r="7633">
          <cell r="AP7633">
            <v>184208</v>
          </cell>
          <cell r="AQ7633">
            <v>15001375</v>
          </cell>
          <cell r="AR7633">
            <v>15</v>
          </cell>
          <cell r="AS7633">
            <v>42766</v>
          </cell>
          <cell r="AT7633" t="str">
            <v>SD Reservado Mantenimiento Rutinario IDU Circuito Movilidad EJECUCION SITP 2016 -</v>
          </cell>
          <cell r="AU7633">
            <v>0</v>
          </cell>
          <cell r="AV7633" t="str">
            <v>sc</v>
          </cell>
        </row>
        <row r="7634">
          <cell r="AP7634">
            <v>184238</v>
          </cell>
          <cell r="AQ7634">
            <v>15001368</v>
          </cell>
          <cell r="AR7634">
            <v>15</v>
          </cell>
          <cell r="AS7634">
            <v>42731</v>
          </cell>
          <cell r="AT7634" t="str">
            <v>SD Reservado Mantenimiento Rutinario IDU Circuito Movilidad EJECUCION SITP 2016 -</v>
          </cell>
          <cell r="AU7634">
            <v>0</v>
          </cell>
          <cell r="AV7634" t="str">
            <v>sc</v>
          </cell>
        </row>
        <row r="7635">
          <cell r="AP7635">
            <v>184239</v>
          </cell>
          <cell r="AQ7635">
            <v>15001368</v>
          </cell>
          <cell r="AR7635">
            <v>15</v>
          </cell>
          <cell r="AS7635">
            <v>42766</v>
          </cell>
          <cell r="AT7635" t="str">
            <v>SD Reservado Mantenimiento Rutinario IDU Circuito Movilidad EJECUCION SITP 2016 -</v>
          </cell>
          <cell r="AU7635">
            <v>0</v>
          </cell>
          <cell r="AV7635" t="str">
            <v>sc</v>
          </cell>
        </row>
        <row r="7636">
          <cell r="AP7636">
            <v>184240</v>
          </cell>
          <cell r="AQ7636">
            <v>15001379</v>
          </cell>
          <cell r="AR7636">
            <v>15</v>
          </cell>
          <cell r="AS7636">
            <v>42691</v>
          </cell>
          <cell r="AT7636" t="str">
            <v>FDL-161-2013 Terminado Mantenimiento Periódico FDL ANTONIO NARIÑO Circuito Movilidad  EL FDL reporta nuevamente la intervención de años anteriores-</v>
          </cell>
          <cell r="AU7636">
            <v>0</v>
          </cell>
          <cell r="AV7636" t="str">
            <v>sc</v>
          </cell>
        </row>
        <row r="7637">
          <cell r="AP7637">
            <v>184241</v>
          </cell>
          <cell r="AQ7637">
            <v>15001379</v>
          </cell>
          <cell r="AR7637">
            <v>15</v>
          </cell>
          <cell r="AS7637">
            <v>42691</v>
          </cell>
          <cell r="AT7637" t="str">
            <v>FDL-161-2013 Terminado Mantenimiento Periódico FDL ANTONIO NARIÑO Circuito Movilidad  EL FDL reporta nuevamente la intervención de años anteriores-</v>
          </cell>
          <cell r="AU7637">
            <v>0</v>
          </cell>
          <cell r="AV7637" t="str">
            <v>sc</v>
          </cell>
        </row>
        <row r="7638">
          <cell r="AP7638">
            <v>184242</v>
          </cell>
          <cell r="AQ7638">
            <v>15001391</v>
          </cell>
          <cell r="AR7638">
            <v>15</v>
          </cell>
          <cell r="AS7638">
            <v>42731</v>
          </cell>
          <cell r="AT7638" t="str">
            <v>SD Reservado Mantenimiento Rutinario IDU Circuito Movilidad EJECUCION SITP 2016 -</v>
          </cell>
          <cell r="AU7638">
            <v>0</v>
          </cell>
          <cell r="AV7638" t="str">
            <v>sc</v>
          </cell>
        </row>
        <row r="7639">
          <cell r="AP7639">
            <v>184243</v>
          </cell>
          <cell r="AQ7639">
            <v>15001391</v>
          </cell>
          <cell r="AR7639">
            <v>15</v>
          </cell>
          <cell r="AS7639">
            <v>42766</v>
          </cell>
          <cell r="AT7639" t="str">
            <v>SD Reservado Mantenimiento Rutinario IDU Circuito Movilidad EJECUCION SITP 2016 -</v>
          </cell>
          <cell r="AU7639">
            <v>0</v>
          </cell>
          <cell r="AV7639" t="str">
            <v>sc</v>
          </cell>
        </row>
        <row r="7640">
          <cell r="AP7640">
            <v>184244</v>
          </cell>
          <cell r="AQ7640">
            <v>15001402</v>
          </cell>
          <cell r="AR7640">
            <v>15</v>
          </cell>
          <cell r="AS7640">
            <v>42731</v>
          </cell>
          <cell r="AT7640" t="str">
            <v>SD Reservado Mantenimiento Rutinario IDU Circuito Movilidad EJECUCION SITP 2016 -</v>
          </cell>
          <cell r="AU7640">
            <v>0</v>
          </cell>
          <cell r="AV7640" t="str">
            <v>sc</v>
          </cell>
        </row>
        <row r="7641">
          <cell r="AP7641">
            <v>184245</v>
          </cell>
          <cell r="AQ7641">
            <v>15001402</v>
          </cell>
          <cell r="AR7641">
            <v>15</v>
          </cell>
          <cell r="AS7641">
            <v>42766</v>
          </cell>
          <cell r="AT7641" t="str">
            <v>SD Reservado Mantenimiento Rutinario IDU Circuito Movilidad EJECUCION SITP 2016 -</v>
          </cell>
          <cell r="AU7641">
            <v>0</v>
          </cell>
          <cell r="AV7641" t="str">
            <v>sc</v>
          </cell>
        </row>
        <row r="7642">
          <cell r="AP7642">
            <v>184246</v>
          </cell>
          <cell r="AQ7642">
            <v>15001418</v>
          </cell>
          <cell r="AR7642">
            <v>15</v>
          </cell>
          <cell r="AS7642">
            <v>42766</v>
          </cell>
          <cell r="AT7642" t="str">
            <v>SD Reservado Mantenimiento Rutinario IDU Circuito Movilidad EJECUCION SITP 2016 -</v>
          </cell>
          <cell r="AU7642">
            <v>0</v>
          </cell>
          <cell r="AV7642" t="str">
            <v>sc</v>
          </cell>
        </row>
        <row r="7643">
          <cell r="AP7643">
            <v>184247</v>
          </cell>
          <cell r="AQ7643">
            <v>15001418</v>
          </cell>
          <cell r="AR7643">
            <v>15</v>
          </cell>
          <cell r="AS7643">
            <v>42731</v>
          </cell>
          <cell r="AT7643" t="str">
            <v>SD Reservado Mantenimiento Rutinario IDU Circuito Movilidad EJECUCION SITP 2016 -</v>
          </cell>
          <cell r="AU7643">
            <v>0</v>
          </cell>
          <cell r="AV7643" t="str">
            <v>sc</v>
          </cell>
        </row>
        <row r="7644">
          <cell r="AP7644">
            <v>184284</v>
          </cell>
          <cell r="AQ7644">
            <v>15001425</v>
          </cell>
          <cell r="AR7644">
            <v>15</v>
          </cell>
          <cell r="AS7644">
            <v>42731</v>
          </cell>
          <cell r="AT7644" t="str">
            <v>SD Reservado Mantenimiento Rutinario IDU Circuito Movilidad EJECUCION SITP 2016 -</v>
          </cell>
          <cell r="AU7644">
            <v>0</v>
          </cell>
          <cell r="AV7644" t="str">
            <v>sc</v>
          </cell>
        </row>
        <row r="7645">
          <cell r="AP7645">
            <v>184285</v>
          </cell>
          <cell r="AQ7645">
            <v>15001421</v>
          </cell>
          <cell r="AR7645">
            <v>15</v>
          </cell>
          <cell r="AS7645">
            <v>42731</v>
          </cell>
          <cell r="AT7645" t="str">
            <v>SD Reservado Mantenimiento Rutinario IDU Circuito Movilidad EJECUCION SITP 2016 -</v>
          </cell>
          <cell r="AU7645">
            <v>0</v>
          </cell>
          <cell r="AV7645" t="str">
            <v>sc</v>
          </cell>
        </row>
        <row r="7646">
          <cell r="AP7646">
            <v>184286</v>
          </cell>
          <cell r="AQ7646">
            <v>15001417</v>
          </cell>
          <cell r="AR7646">
            <v>15</v>
          </cell>
          <cell r="AS7646">
            <v>42731</v>
          </cell>
          <cell r="AT7646" t="str">
            <v>SD Reservado Mantenimiento Rutinario IDU Circuito Movilidad EJECUCION SITP 2016 -</v>
          </cell>
          <cell r="AU7646">
            <v>0</v>
          </cell>
          <cell r="AV7646" t="str">
            <v>sc</v>
          </cell>
        </row>
        <row r="7647">
          <cell r="AP7647">
            <v>184287</v>
          </cell>
          <cell r="AQ7647">
            <v>15001410</v>
          </cell>
          <cell r="AR7647">
            <v>15</v>
          </cell>
          <cell r="AS7647">
            <v>42731</v>
          </cell>
          <cell r="AT7647" t="str">
            <v>SD Reservado Mantenimiento Rutinario IDU Circuito Movilidad EJECUCION SITP 2016 -</v>
          </cell>
          <cell r="AU7647">
            <v>0</v>
          </cell>
          <cell r="AV7647" t="str">
            <v>sc</v>
          </cell>
        </row>
        <row r="7648">
          <cell r="AP7648">
            <v>184389</v>
          </cell>
          <cell r="AQ7648">
            <v>15000251</v>
          </cell>
          <cell r="AR7648">
            <v>15</v>
          </cell>
          <cell r="AS7648">
            <v>42691</v>
          </cell>
          <cell r="AT7648" t="str">
            <v>FDL-098-2015 Terminado Mantenimiento Periódico FDL ANTONIO NARIÑO Circuito Movilidad  EL FDL reporta nuevamente la intervención de años anteriores-</v>
          </cell>
          <cell r="AU7648">
            <v>0</v>
          </cell>
          <cell r="AV7648" t="str">
            <v>sc</v>
          </cell>
        </row>
        <row r="7649">
          <cell r="AP7649">
            <v>184390</v>
          </cell>
          <cell r="AQ7649">
            <v>15000288</v>
          </cell>
          <cell r="AR7649">
            <v>15</v>
          </cell>
          <cell r="AS7649">
            <v>42691</v>
          </cell>
          <cell r="AT7649" t="str">
            <v>FDL-098-2015 Terminado Mantenimiento Periódico FDL ANTONIO NARIÑO Circuito Movilidad  EL FDL reporta nuevamente la intervención de años anteriores-</v>
          </cell>
          <cell r="AU7649">
            <v>0</v>
          </cell>
          <cell r="AV7649" t="str">
            <v>sc</v>
          </cell>
        </row>
        <row r="7650">
          <cell r="AP7650">
            <v>184391</v>
          </cell>
          <cell r="AQ7650">
            <v>15000325</v>
          </cell>
          <cell r="AR7650">
            <v>15</v>
          </cell>
          <cell r="AS7650">
            <v>42691</v>
          </cell>
          <cell r="AT7650" t="str">
            <v>FDL-098-2015 Terminado Mantenimiento Periódico FDL ANTONIO NARIÑO Circuito Movilidad  EL FDL reporta nuevamente la intervención de años anteriores-</v>
          </cell>
          <cell r="AU7650">
            <v>0</v>
          </cell>
          <cell r="AV7650" t="str">
            <v>sc</v>
          </cell>
        </row>
        <row r="7651">
          <cell r="AP7651">
            <v>184392</v>
          </cell>
          <cell r="AQ7651">
            <v>15000356</v>
          </cell>
          <cell r="AR7651">
            <v>15</v>
          </cell>
          <cell r="AS7651">
            <v>42691</v>
          </cell>
          <cell r="AT7651" t="str">
            <v>FDL-098-2015 Terminado Mantenimiento Periódico FDL ANTONIO NARIÑO Circuito Movilidad  EL FDL reporta nuevamente la intervención de años anteriores-</v>
          </cell>
          <cell r="AU7651">
            <v>0</v>
          </cell>
          <cell r="AV7651" t="str">
            <v>sc</v>
          </cell>
        </row>
        <row r="7652">
          <cell r="AP7652">
            <v>184393</v>
          </cell>
          <cell r="AQ7652">
            <v>15000400</v>
          </cell>
          <cell r="AR7652">
            <v>15</v>
          </cell>
          <cell r="AS7652">
            <v>42691</v>
          </cell>
          <cell r="AT7652" t="str">
            <v>FDLA-064-2013 Terminado Mantenimiento Periódico FDL ANTONIO NARIÑO Circuito Movilidad  EL FDL reporta nuevamente la intervención de años anteriores-</v>
          </cell>
          <cell r="AU7652">
            <v>0</v>
          </cell>
          <cell r="AV7652" t="str">
            <v>sc</v>
          </cell>
        </row>
        <row r="7653">
          <cell r="AP7653">
            <v>184394</v>
          </cell>
          <cell r="AQ7653">
            <v>15000446</v>
          </cell>
          <cell r="AR7653">
            <v>15</v>
          </cell>
          <cell r="AS7653">
            <v>42691</v>
          </cell>
          <cell r="AT7653" t="str">
            <v>FDLA-064-2013 Terminado Mantenimiento Periódico FDL ANTONIO NARIÑO Circuito Movilidad  EL FDL reporta nuevamente la intervención de años anteriores-</v>
          </cell>
          <cell r="AU7653">
            <v>0</v>
          </cell>
          <cell r="AV7653" t="str">
            <v>sc</v>
          </cell>
        </row>
        <row r="7654">
          <cell r="AP7654">
            <v>184395</v>
          </cell>
          <cell r="AQ7654">
            <v>15000492</v>
          </cell>
          <cell r="AR7654">
            <v>15</v>
          </cell>
          <cell r="AS7654">
            <v>42691</v>
          </cell>
          <cell r="AT7654" t="str">
            <v>FDLA-064-2013 Terminado Mantenimiento Periódico FDL ANTONIO NARIÑO Circuito Movilidad  EL FDL reporta nuevamente la intervención de años anteriores-</v>
          </cell>
          <cell r="AU7654">
            <v>0</v>
          </cell>
          <cell r="AV7654" t="str">
            <v>sc</v>
          </cell>
        </row>
        <row r="7655">
          <cell r="AP7655">
            <v>184396</v>
          </cell>
          <cell r="AQ7655">
            <v>15000538</v>
          </cell>
          <cell r="AR7655">
            <v>15</v>
          </cell>
          <cell r="AS7655">
            <v>42691</v>
          </cell>
          <cell r="AT7655" t="str">
            <v>FDLA-064-2013 Terminado Mantenimiento Periódico FDL ANTONIO NARIÑO Circuito Movilidad  EL FDL reporta nuevamente la intervención de años anteriores-</v>
          </cell>
          <cell r="AU7655">
            <v>0</v>
          </cell>
          <cell r="AV7655" t="str">
            <v>sc</v>
          </cell>
        </row>
        <row r="7656">
          <cell r="AP7656">
            <v>184397</v>
          </cell>
          <cell r="AQ7656">
            <v>15000570</v>
          </cell>
          <cell r="AR7656">
            <v>15</v>
          </cell>
          <cell r="AS7656">
            <v>42691</v>
          </cell>
          <cell r="AT7656" t="str">
            <v>FDLA-064-2013 Terminado Mantenimiento Periódico FDL ANTONIO NARIÑO Circuito Movilidad  EL FDL reporta nuevamente la intervención de años anteriores-</v>
          </cell>
          <cell r="AU7656">
            <v>0</v>
          </cell>
          <cell r="AV7656" t="str">
            <v>sc</v>
          </cell>
        </row>
        <row r="7657">
          <cell r="AP7657">
            <v>184398</v>
          </cell>
          <cell r="AQ7657">
            <v>15000624</v>
          </cell>
          <cell r="AR7657">
            <v>15</v>
          </cell>
          <cell r="AS7657">
            <v>42691</v>
          </cell>
          <cell r="AT7657" t="str">
            <v>FDLA-064-2013 Terminado Mantenimiento Periódico FDL ANTONIO NARIÑO Circuito Movilidad  EL FDL reporta nuevamente la intervención de años anteriores-</v>
          </cell>
          <cell r="AU7657">
            <v>0</v>
          </cell>
          <cell r="AV7657" t="str">
            <v>sc</v>
          </cell>
        </row>
        <row r="7658">
          <cell r="AP7658">
            <v>184399</v>
          </cell>
          <cell r="AQ7658">
            <v>15000679</v>
          </cell>
          <cell r="AR7658">
            <v>15</v>
          </cell>
          <cell r="AS7658">
            <v>42731</v>
          </cell>
          <cell r="AT7658" t="str">
            <v>SD Reservado Mantenimiento Rutinario IDU Circuito Movilidad EJECUCION SITP 2016 -</v>
          </cell>
          <cell r="AU7658">
            <v>0</v>
          </cell>
          <cell r="AV7658" t="str">
            <v>sc</v>
          </cell>
        </row>
        <row r="7659">
          <cell r="AP7659">
            <v>184485</v>
          </cell>
          <cell r="AQ7659">
            <v>15000925</v>
          </cell>
          <cell r="AR7659">
            <v>15</v>
          </cell>
          <cell r="AS7659">
            <v>42731</v>
          </cell>
          <cell r="AT7659" t="str">
            <v>SD Reservado Mantenimiento Rutinario IDU Circuito Movilidad EJECUCION SITP 2016 -</v>
          </cell>
          <cell r="AU7659">
            <v>0</v>
          </cell>
          <cell r="AV7659" t="str">
            <v>sc</v>
          </cell>
        </row>
        <row r="7660">
          <cell r="AP7660">
            <v>184486</v>
          </cell>
          <cell r="AQ7660">
            <v>15000906</v>
          </cell>
          <cell r="AR7660">
            <v>15</v>
          </cell>
          <cell r="AS7660">
            <v>42731</v>
          </cell>
          <cell r="AT7660" t="str">
            <v>SD Reservado Mantenimiento Rutinario IDU Circuito Movilidad EJECUCION SITP 2016 -</v>
          </cell>
          <cell r="AU7660">
            <v>0</v>
          </cell>
          <cell r="AV7660" t="str">
            <v>sc</v>
          </cell>
        </row>
        <row r="7661">
          <cell r="AP7661">
            <v>184488</v>
          </cell>
          <cell r="AQ7661">
            <v>15000878</v>
          </cell>
          <cell r="AR7661">
            <v>15</v>
          </cell>
          <cell r="AS7661">
            <v>42731</v>
          </cell>
          <cell r="AT7661" t="str">
            <v>SD Reservado Mantenimiento Rutinario IDU Circuito Movilidad EJECUCION SITP 2016 -</v>
          </cell>
          <cell r="AU7661">
            <v>0</v>
          </cell>
          <cell r="AV7661" t="str">
            <v>sc</v>
          </cell>
        </row>
        <row r="7662">
          <cell r="AP7662">
            <v>184489</v>
          </cell>
          <cell r="AQ7662">
            <v>15000769</v>
          </cell>
          <cell r="AR7662">
            <v>15</v>
          </cell>
          <cell r="AS7662">
            <v>42731</v>
          </cell>
          <cell r="AT7662" t="str">
            <v>SD Reservado Mantenimiento Rutinario IDU Circuito Movilidad EJECUCION SITP 2016 -</v>
          </cell>
          <cell r="AU7662">
            <v>0</v>
          </cell>
          <cell r="AV7662" t="str">
            <v>sc</v>
          </cell>
        </row>
        <row r="7663">
          <cell r="AP7663">
            <v>184490</v>
          </cell>
          <cell r="AQ7663">
            <v>15000726</v>
          </cell>
          <cell r="AR7663">
            <v>15</v>
          </cell>
          <cell r="AS7663">
            <v>42731</v>
          </cell>
          <cell r="AT7663" t="str">
            <v>SD Reservado Mantenimiento Rutinario IDU Circuito Movilidad EJECUCION SITP 2016 -</v>
          </cell>
          <cell r="AU7663">
            <v>0</v>
          </cell>
          <cell r="AV7663" t="str">
            <v>sc</v>
          </cell>
        </row>
        <row r="7664">
          <cell r="AP7664">
            <v>184491</v>
          </cell>
          <cell r="AQ7664">
            <v>15000680</v>
          </cell>
          <cell r="AR7664">
            <v>15</v>
          </cell>
          <cell r="AS7664">
            <v>42731</v>
          </cell>
          <cell r="AT7664" t="str">
            <v>SD Reservado Mantenimiento Rutinario IDU Circuito Movilidad EJECUCION SITP 2016 -</v>
          </cell>
          <cell r="AU7664">
            <v>0</v>
          </cell>
          <cell r="AV7664" t="str">
            <v>sc</v>
          </cell>
        </row>
        <row r="7665">
          <cell r="AP7665">
            <v>184492</v>
          </cell>
          <cell r="AQ7665">
            <v>15000653</v>
          </cell>
          <cell r="AR7665">
            <v>15</v>
          </cell>
          <cell r="AS7665">
            <v>42731</v>
          </cell>
          <cell r="AT7665" t="str">
            <v>SD Reservado Mantenimiento Rutinario IDU Circuito Movilidad EJECUCION SITP 2016 -</v>
          </cell>
          <cell r="AU7665">
            <v>0</v>
          </cell>
          <cell r="AV7665" t="str">
            <v>sc</v>
          </cell>
        </row>
        <row r="7666">
          <cell r="AP7666">
            <v>184493</v>
          </cell>
          <cell r="AQ7666">
            <v>15000604</v>
          </cell>
          <cell r="AR7666">
            <v>15</v>
          </cell>
          <cell r="AS7666">
            <v>42731</v>
          </cell>
          <cell r="AT7666" t="str">
            <v>SD Reservado Mantenimiento Rutinario IDU Circuito Movilidad EJECUCION SITP 2016 -</v>
          </cell>
          <cell r="AU7666">
            <v>0</v>
          </cell>
          <cell r="AV7666" t="str">
            <v>sc</v>
          </cell>
        </row>
        <row r="7667">
          <cell r="AP7667">
            <v>184494</v>
          </cell>
          <cell r="AQ7667">
            <v>15000609</v>
          </cell>
          <cell r="AR7667">
            <v>15</v>
          </cell>
          <cell r="AS7667">
            <v>42731</v>
          </cell>
          <cell r="AT7667" t="str">
            <v>SD Reservado Mantenimiento Rutinario IDU Circuito Movilidad EJECUCION SITP 2016 -</v>
          </cell>
          <cell r="AU7667">
            <v>0</v>
          </cell>
          <cell r="AV7667" t="str">
            <v>sc</v>
          </cell>
        </row>
        <row r="7668">
          <cell r="AP7668">
            <v>184495</v>
          </cell>
          <cell r="AQ7668">
            <v>15000927</v>
          </cell>
          <cell r="AR7668">
            <v>15</v>
          </cell>
          <cell r="AS7668">
            <v>42731</v>
          </cell>
          <cell r="AT7668" t="str">
            <v>SD Reservado Mantenimiento Rutinario IDU Local EJECUCION SITP 2016 -</v>
          </cell>
          <cell r="AU7668">
            <v>0</v>
          </cell>
          <cell r="AV7668" t="str">
            <v>sc</v>
          </cell>
        </row>
        <row r="7669">
          <cell r="AP7669">
            <v>184520</v>
          </cell>
          <cell r="AQ7669">
            <v>15001230</v>
          </cell>
          <cell r="AR7669">
            <v>15</v>
          </cell>
          <cell r="AS7669">
            <v>42515</v>
          </cell>
          <cell r="AT7669" t="str">
            <v>IDU-2128-2013 Terminado Conservacion IDU Circuito Movilidad SD -</v>
          </cell>
          <cell r="AU7669">
            <v>0</v>
          </cell>
          <cell r="AV7669" t="str">
            <v>sc</v>
          </cell>
        </row>
        <row r="7670">
          <cell r="AP7670">
            <v>184521</v>
          </cell>
          <cell r="AQ7670">
            <v>15000979</v>
          </cell>
          <cell r="AR7670">
            <v>15</v>
          </cell>
          <cell r="AS7670">
            <v>42731</v>
          </cell>
          <cell r="AT7670" t="str">
            <v>SD Reservado Mantenimiento Rutinario IDU Local EJECUCION SITP 2016 -</v>
          </cell>
          <cell r="AU7670">
            <v>0</v>
          </cell>
          <cell r="AV7670" t="str">
            <v>sc</v>
          </cell>
        </row>
        <row r="7671">
          <cell r="AP7671">
            <v>184522</v>
          </cell>
          <cell r="AQ7671">
            <v>15001026</v>
          </cell>
          <cell r="AR7671">
            <v>15</v>
          </cell>
          <cell r="AS7671">
            <v>42731</v>
          </cell>
          <cell r="AT7671" t="str">
            <v>SD Reservado Mantenimiento Rutinario IDU Local EJECUCION SITP 2016 -</v>
          </cell>
          <cell r="AU7671">
            <v>0</v>
          </cell>
          <cell r="AV7671" t="str">
            <v>sc</v>
          </cell>
        </row>
        <row r="7672">
          <cell r="AP7672">
            <v>184523</v>
          </cell>
          <cell r="AQ7672">
            <v>15001073</v>
          </cell>
          <cell r="AR7672">
            <v>15</v>
          </cell>
          <cell r="AS7672">
            <v>42731</v>
          </cell>
          <cell r="AT7672" t="str">
            <v>SD Reservado Mantenimiento Rutinario IDU Local EJECUCION SITP 2016 -</v>
          </cell>
          <cell r="AU7672">
            <v>0</v>
          </cell>
          <cell r="AV7672" t="str">
            <v>sc</v>
          </cell>
        </row>
        <row r="7673">
          <cell r="AP7673">
            <v>184524</v>
          </cell>
          <cell r="AQ7673">
            <v>15001119</v>
          </cell>
          <cell r="AR7673">
            <v>15</v>
          </cell>
          <cell r="AS7673">
            <v>42731</v>
          </cell>
          <cell r="AT7673" t="str">
            <v>SD Reservado Mantenimiento Rutinario IDU Local EJECUCION SITP 2016 -</v>
          </cell>
          <cell r="AU7673">
            <v>0</v>
          </cell>
          <cell r="AV7673" t="str">
            <v>sc</v>
          </cell>
        </row>
        <row r="7674">
          <cell r="AP7674">
            <v>184525</v>
          </cell>
          <cell r="AQ7674">
            <v>15001151</v>
          </cell>
          <cell r="AR7674">
            <v>15</v>
          </cell>
          <cell r="AS7674">
            <v>42515</v>
          </cell>
          <cell r="AT7674" t="str">
            <v>IDU-2128-2013 Terminado Diagnostico IDU Local SD -</v>
          </cell>
          <cell r="AU7674">
            <v>0</v>
          </cell>
          <cell r="AV7674" t="str">
            <v>sc</v>
          </cell>
        </row>
        <row r="7675">
          <cell r="AP7675">
            <v>184526</v>
          </cell>
          <cell r="AQ7675">
            <v>15001176</v>
          </cell>
          <cell r="AR7675">
            <v>15</v>
          </cell>
          <cell r="AS7675">
            <v>42515</v>
          </cell>
          <cell r="AT7675" t="str">
            <v>IDU-2128-2013 Terminado Conservacion IDU Local SD -</v>
          </cell>
          <cell r="AU7675">
            <v>0</v>
          </cell>
          <cell r="AV7675" t="str">
            <v>sc</v>
          </cell>
        </row>
        <row r="7676">
          <cell r="AP7676">
            <v>184527</v>
          </cell>
          <cell r="AQ7676">
            <v>15001202</v>
          </cell>
          <cell r="AR7676">
            <v>15</v>
          </cell>
          <cell r="AS7676">
            <v>42515</v>
          </cell>
          <cell r="AT7676" t="str">
            <v>IDU-2128-2013 Terminado Conservacion IDU Local SD -</v>
          </cell>
          <cell r="AU7676">
            <v>0</v>
          </cell>
          <cell r="AV7676" t="str">
            <v>sc</v>
          </cell>
        </row>
        <row r="7677">
          <cell r="AP7677">
            <v>184530</v>
          </cell>
          <cell r="AQ7677">
            <v>15000777</v>
          </cell>
          <cell r="AR7677">
            <v>15</v>
          </cell>
          <cell r="AS7677">
            <v>42313</v>
          </cell>
          <cell r="AT7677" t="str">
            <v>IDU-1825-2013 Terminado Mantenimiento Periódico IDU Arterial  -</v>
          </cell>
          <cell r="AU7677">
            <v>0</v>
          </cell>
          <cell r="AV7677" t="str">
            <v>sc</v>
          </cell>
        </row>
        <row r="7678">
          <cell r="AP7678">
            <v>184533</v>
          </cell>
          <cell r="AQ7678">
            <v>15000883</v>
          </cell>
          <cell r="AR7678">
            <v>15</v>
          </cell>
          <cell r="AS7678">
            <v>42691</v>
          </cell>
          <cell r="AT7678" t="str">
            <v>FDLA-064-2013 Terminado Construcción FDL ANTONIO NARIÑO Arterial  EL FDL reporta nuevamente la intervención de años anteriores-</v>
          </cell>
          <cell r="AU7678">
            <v>0</v>
          </cell>
          <cell r="AV7678" t="str">
            <v>sc</v>
          </cell>
        </row>
        <row r="7679">
          <cell r="AP7679">
            <v>184534</v>
          </cell>
          <cell r="AQ7679">
            <v>15000951</v>
          </cell>
          <cell r="AR7679">
            <v>15</v>
          </cell>
          <cell r="AS7679">
            <v>42313</v>
          </cell>
          <cell r="AT7679" t="str">
            <v>IDU-1825-2013 Terminado Reconstrucción IDU Arterial  --POLIZA ESTABILIDAD ACTIVA</v>
          </cell>
          <cell r="AU7679">
            <v>44181</v>
          </cell>
          <cell r="AV7679" t="str">
            <v>sc</v>
          </cell>
        </row>
        <row r="7680">
          <cell r="AP7680">
            <v>184535</v>
          </cell>
          <cell r="AQ7680">
            <v>15001000</v>
          </cell>
          <cell r="AR7680">
            <v>15</v>
          </cell>
          <cell r="AS7680">
            <v>42313</v>
          </cell>
          <cell r="AT7680" t="str">
            <v>IDU-1825-2013 Terminado Reconstrucción IDU Arterial  --POLIZA ESTABILIDAD ACTIVA</v>
          </cell>
          <cell r="AU7680">
            <v>44181</v>
          </cell>
          <cell r="AV7680" t="str">
            <v>sc</v>
          </cell>
        </row>
        <row r="7681">
          <cell r="AP7681">
            <v>184536</v>
          </cell>
          <cell r="AQ7681">
            <v>15001041</v>
          </cell>
          <cell r="AR7681">
            <v>15</v>
          </cell>
          <cell r="AS7681">
            <v>42313</v>
          </cell>
          <cell r="AT7681" t="str">
            <v>IDU-1825-2013 Terminado Reconstrucción IDU Arterial  --POLIZA ESTABILIDAD ACTIVA</v>
          </cell>
          <cell r="AU7681">
            <v>44181</v>
          </cell>
          <cell r="AV7681" t="str">
            <v>sc</v>
          </cell>
        </row>
        <row r="7682">
          <cell r="AP7682">
            <v>184537</v>
          </cell>
          <cell r="AQ7682">
            <v>15001066</v>
          </cell>
          <cell r="AR7682">
            <v>15</v>
          </cell>
          <cell r="AS7682">
            <v>42313</v>
          </cell>
          <cell r="AT7682" t="str">
            <v>IDU-1825-2013 Terminado Reconstrucción IDU Arterial  --POLIZA ESTABILIDAD ACTIVA</v>
          </cell>
          <cell r="AU7682">
            <v>44181</v>
          </cell>
          <cell r="AV7682" t="str">
            <v>sc</v>
          </cell>
        </row>
        <row r="7683">
          <cell r="AP7683">
            <v>184543</v>
          </cell>
          <cell r="AQ7683">
            <v>15001091</v>
          </cell>
          <cell r="AR7683">
            <v>15</v>
          </cell>
          <cell r="AS7683">
            <v>42313</v>
          </cell>
          <cell r="AT7683" t="str">
            <v>IDU-1825-2013 Terminado Mantenimiento Periódico IDU Arterial  -</v>
          </cell>
          <cell r="AU7683">
            <v>0</v>
          </cell>
          <cell r="AV7683" t="str">
            <v>sc</v>
          </cell>
        </row>
        <row r="7684">
          <cell r="AP7684">
            <v>184547</v>
          </cell>
          <cell r="AQ7684">
            <v>15000714</v>
          </cell>
          <cell r="AR7684">
            <v>15</v>
          </cell>
          <cell r="AS7684">
            <v>42313</v>
          </cell>
          <cell r="AT7684" t="str">
            <v>IDU-70-2008 Terminado Rehabilitación IDU Arterial  -</v>
          </cell>
          <cell r="AU7684">
            <v>0</v>
          </cell>
          <cell r="AV7684" t="str">
            <v>sc</v>
          </cell>
        </row>
        <row r="7685">
          <cell r="AP7685">
            <v>184548</v>
          </cell>
          <cell r="AQ7685">
            <v>15000790</v>
          </cell>
          <cell r="AR7685">
            <v>15</v>
          </cell>
          <cell r="AS7685">
            <v>42313</v>
          </cell>
          <cell r="AT7685" t="str">
            <v>IDU-70-2008 Terminado Rehabilitación IDU Arterial  -</v>
          </cell>
          <cell r="AU7685">
            <v>0</v>
          </cell>
          <cell r="AV7685" t="str">
            <v>sc</v>
          </cell>
        </row>
        <row r="7686">
          <cell r="AP7686">
            <v>184549</v>
          </cell>
          <cell r="AQ7686">
            <v>15000829</v>
          </cell>
          <cell r="AR7686">
            <v>15</v>
          </cell>
          <cell r="AS7686">
            <v>42313</v>
          </cell>
          <cell r="AT7686" t="str">
            <v>IDU-70-2008 Terminado Rehabilitación IDU Arterial  -</v>
          </cell>
          <cell r="AU7686">
            <v>0</v>
          </cell>
          <cell r="AV7686" t="str">
            <v>sc</v>
          </cell>
        </row>
        <row r="7687">
          <cell r="AP7687">
            <v>184550</v>
          </cell>
          <cell r="AQ7687">
            <v>15000897</v>
          </cell>
          <cell r="AR7687">
            <v>15</v>
          </cell>
          <cell r="AS7687">
            <v>42313</v>
          </cell>
          <cell r="AT7687" t="str">
            <v>IDU-70-2008 Terminado Rehabilitación IDU Arterial  -</v>
          </cell>
          <cell r="AU7687">
            <v>0</v>
          </cell>
          <cell r="AV7687" t="str">
            <v>sc</v>
          </cell>
        </row>
        <row r="7688">
          <cell r="AP7688">
            <v>184551</v>
          </cell>
          <cell r="AQ7688">
            <v>15000963</v>
          </cell>
          <cell r="AR7688">
            <v>15</v>
          </cell>
          <cell r="AS7688">
            <v>42313</v>
          </cell>
          <cell r="AT7688" t="str">
            <v>IDU-70-2008 Terminado Rehabilitación IDU Arterial  -Calzada2-POLIZA ESTABILIDAD ACTIVA</v>
          </cell>
          <cell r="AU7688">
            <v>43163</v>
          </cell>
          <cell r="AV7688" t="str">
            <v>sc</v>
          </cell>
        </row>
        <row r="7689">
          <cell r="AP7689">
            <v>184552</v>
          </cell>
          <cell r="AQ7689">
            <v>15001008</v>
          </cell>
          <cell r="AR7689">
            <v>15</v>
          </cell>
          <cell r="AS7689">
            <v>42313</v>
          </cell>
          <cell r="AT7689" t="str">
            <v>IDU-70-2008 Terminado Rehabilitación IDU Arterial  -Calzada2-POLIZA ESTABILIDAD ACTIVA</v>
          </cell>
          <cell r="AU7689">
            <v>43163</v>
          </cell>
          <cell r="AV7689" t="str">
            <v>sc</v>
          </cell>
        </row>
        <row r="7690">
          <cell r="AP7690">
            <v>184553</v>
          </cell>
          <cell r="AQ7690">
            <v>15001035</v>
          </cell>
          <cell r="AR7690">
            <v>15</v>
          </cell>
          <cell r="AS7690">
            <v>42313</v>
          </cell>
          <cell r="AT7690" t="str">
            <v>IDU-70-2008 Terminado Rehabilitación IDU Arterial  -</v>
          </cell>
          <cell r="AU7690">
            <v>0</v>
          </cell>
          <cell r="AV7690" t="str">
            <v>sc</v>
          </cell>
        </row>
        <row r="7691">
          <cell r="AP7691">
            <v>184554</v>
          </cell>
          <cell r="AQ7691">
            <v>15001051</v>
          </cell>
          <cell r="AR7691">
            <v>15</v>
          </cell>
          <cell r="AS7691">
            <v>42313</v>
          </cell>
          <cell r="AT7691" t="str">
            <v>IDU-70-2008 Terminado Rehabilitación IDU Arterial  -</v>
          </cell>
          <cell r="AU7691">
            <v>0</v>
          </cell>
          <cell r="AV7691" t="str">
            <v>sc</v>
          </cell>
        </row>
        <row r="7692">
          <cell r="AP7692">
            <v>184698</v>
          </cell>
          <cell r="AQ7692">
            <v>15000928</v>
          </cell>
          <cell r="AR7692">
            <v>15</v>
          </cell>
          <cell r="AS7692">
            <v>42731</v>
          </cell>
          <cell r="AT7692" t="str">
            <v>SD Reservado Mantenimiento Rutinario IDU Local EJECUCION SITP 2016 -</v>
          </cell>
          <cell r="AU7692">
            <v>0</v>
          </cell>
          <cell r="AV7692" t="str">
            <v>sc</v>
          </cell>
        </row>
        <row r="7693">
          <cell r="AP7693">
            <v>184699</v>
          </cell>
          <cell r="AQ7693">
            <v>15000932</v>
          </cell>
          <cell r="AR7693">
            <v>15</v>
          </cell>
          <cell r="AS7693">
            <v>42731</v>
          </cell>
          <cell r="AT7693" t="str">
            <v>SD Reservado Mantenimiento Rutinario IDU Circuito Movilidad EJECUCION SITP 2016 -</v>
          </cell>
          <cell r="AU7693">
            <v>0</v>
          </cell>
          <cell r="AV7693" t="str">
            <v>sc</v>
          </cell>
        </row>
        <row r="7694">
          <cell r="AP7694">
            <v>184700</v>
          </cell>
          <cell r="AQ7694">
            <v>15000935</v>
          </cell>
          <cell r="AR7694">
            <v>15</v>
          </cell>
          <cell r="AS7694">
            <v>42731</v>
          </cell>
          <cell r="AT7694" t="str">
            <v>SD Reservado Mantenimiento Rutinario IDU Circuito Movilidad EJECUCION SITP 2016 -</v>
          </cell>
          <cell r="AU7694">
            <v>0</v>
          </cell>
          <cell r="AV7694" t="str">
            <v>sc</v>
          </cell>
        </row>
        <row r="7695">
          <cell r="AP7695">
            <v>184701</v>
          </cell>
          <cell r="AQ7695">
            <v>15000937</v>
          </cell>
          <cell r="AR7695">
            <v>15</v>
          </cell>
          <cell r="AS7695">
            <v>42731</v>
          </cell>
          <cell r="AT7695" t="str">
            <v>SD Reservado Mantenimiento Rutinario IDU Circuito Movilidad EJECUCION SITP 2016 -</v>
          </cell>
          <cell r="AU7695">
            <v>0</v>
          </cell>
          <cell r="AV7695" t="str">
            <v>sc</v>
          </cell>
        </row>
        <row r="7696">
          <cell r="AP7696">
            <v>184702</v>
          </cell>
          <cell r="AQ7696">
            <v>15000939</v>
          </cell>
          <cell r="AR7696">
            <v>15</v>
          </cell>
          <cell r="AS7696">
            <v>42731</v>
          </cell>
          <cell r="AT7696" t="str">
            <v>SD Reservado Mantenimiento Rutinario IDU Circuito Movilidad EJECUCION SITP 2016 -</v>
          </cell>
          <cell r="AU7696">
            <v>0</v>
          </cell>
          <cell r="AV7696" t="str">
            <v>sc</v>
          </cell>
        </row>
        <row r="7697">
          <cell r="AP7697">
            <v>184703</v>
          </cell>
          <cell r="AQ7697">
            <v>15000929</v>
          </cell>
          <cell r="AR7697">
            <v>15</v>
          </cell>
          <cell r="AS7697">
            <v>42515</v>
          </cell>
          <cell r="AT7697" t="str">
            <v>IDU-2128-2013 Terminado Conservacion IDU Circuito Movilidad SD -</v>
          </cell>
          <cell r="AU7697">
            <v>0</v>
          </cell>
          <cell r="AV7697" t="str">
            <v>sc</v>
          </cell>
        </row>
        <row r="7698">
          <cell r="AP7698">
            <v>184726</v>
          </cell>
          <cell r="AQ7698">
            <v>15000980</v>
          </cell>
          <cell r="AR7698">
            <v>15</v>
          </cell>
          <cell r="AS7698">
            <v>41912</v>
          </cell>
          <cell r="AT7698" t="str">
            <v>SD Terminado Rehabilitación UAERMV Local  -</v>
          </cell>
          <cell r="AU7698">
            <v>0</v>
          </cell>
          <cell r="AV7698" t="str">
            <v>sc</v>
          </cell>
        </row>
        <row r="7699">
          <cell r="AP7699">
            <v>184727</v>
          </cell>
          <cell r="AQ7699">
            <v>15000941</v>
          </cell>
          <cell r="AR7699">
            <v>15</v>
          </cell>
          <cell r="AS7699">
            <v>42731</v>
          </cell>
          <cell r="AT7699" t="str">
            <v>SD Reservado Mantenimiento Rutinario IDU Circuito Movilidad EJECUCION SITP 2016 -</v>
          </cell>
          <cell r="AU7699">
            <v>0</v>
          </cell>
          <cell r="AV7699" t="str">
            <v>sc</v>
          </cell>
        </row>
        <row r="7700">
          <cell r="AP7700">
            <v>184734</v>
          </cell>
          <cell r="AQ7700">
            <v>15001027</v>
          </cell>
          <cell r="AR7700">
            <v>15</v>
          </cell>
          <cell r="AS7700">
            <v>42731</v>
          </cell>
          <cell r="AT7700" t="str">
            <v>SD Reservado Mantenimiento Rutinario IDU Circuito Movilidad EJECUCION SITP 2016 -</v>
          </cell>
          <cell r="AU7700">
            <v>0</v>
          </cell>
          <cell r="AV7700" t="str">
            <v>sc</v>
          </cell>
        </row>
        <row r="7701">
          <cell r="AP7701">
            <v>184772</v>
          </cell>
          <cell r="AQ7701">
            <v>15001120</v>
          </cell>
          <cell r="AR7701">
            <v>15</v>
          </cell>
          <cell r="AS7701">
            <v>42515</v>
          </cell>
          <cell r="AT7701" t="str">
            <v>IDU-2128-2013 Terminado Conservacion IDU Local SD -</v>
          </cell>
          <cell r="AU7701">
            <v>0</v>
          </cell>
          <cell r="AV7701" t="str">
            <v>sc</v>
          </cell>
        </row>
        <row r="7702">
          <cell r="AP7702">
            <v>187906</v>
          </cell>
          <cell r="AQ7702">
            <v>16004427</v>
          </cell>
          <cell r="AR7702">
            <v>15</v>
          </cell>
          <cell r="AS7702">
            <v>42313</v>
          </cell>
          <cell r="AT7702" t="str">
            <v>IDU-1718-2014 Terminado Mantenimiento Rutinario IDU Arterial  -</v>
          </cell>
          <cell r="AU7702">
            <v>0</v>
          </cell>
          <cell r="AV7702" t="str">
            <v>sc</v>
          </cell>
        </row>
        <row r="7703">
          <cell r="AP7703">
            <v>187907</v>
          </cell>
          <cell r="AQ7703">
            <v>16004425</v>
          </cell>
          <cell r="AR7703">
            <v>15</v>
          </cell>
          <cell r="AS7703">
            <v>42313</v>
          </cell>
          <cell r="AT7703" t="str">
            <v>IDU-1718-2014 Terminado Mantenimiento Rutinario IDU Arterial  -</v>
          </cell>
          <cell r="AU7703">
            <v>0</v>
          </cell>
          <cell r="AV7703" t="str">
            <v>sc</v>
          </cell>
        </row>
        <row r="7704">
          <cell r="AP7704">
            <v>187908</v>
          </cell>
          <cell r="AQ7704">
            <v>16004423</v>
          </cell>
          <cell r="AR7704">
            <v>15</v>
          </cell>
          <cell r="AS7704">
            <v>42313</v>
          </cell>
          <cell r="AT7704" t="str">
            <v>IDU-1718-2014 Terminado Mantenimiento Rutinario IDU Arterial  -</v>
          </cell>
          <cell r="AU7704">
            <v>0</v>
          </cell>
          <cell r="AV7704" t="str">
            <v>sc</v>
          </cell>
        </row>
        <row r="7705">
          <cell r="AP7705">
            <v>200019</v>
          </cell>
          <cell r="AQ7705">
            <v>4000006</v>
          </cell>
          <cell r="AR7705">
            <v>15</v>
          </cell>
          <cell r="AS7705">
            <v>42342</v>
          </cell>
          <cell r="AT7705" t="str">
            <v>IDU-135-2007 Terminado Construcción IDU Arterial  -Anden1-11-3 Calzada10-4-6-8 Ciclo2 Sep5-7-9-POLIZA ESTABILIDAD ACTIVA</v>
          </cell>
          <cell r="AU7705">
            <v>42999</v>
          </cell>
          <cell r="AV7705" t="str">
            <v>sc</v>
          </cell>
        </row>
        <row r="7706">
          <cell r="AP7706">
            <v>200057</v>
          </cell>
          <cell r="AQ7706">
            <v>4000019</v>
          </cell>
          <cell r="AR7706">
            <v>15</v>
          </cell>
          <cell r="AS7706">
            <v>42342</v>
          </cell>
          <cell r="AT7706" t="str">
            <v>IDU-135-2007 Terminado Construcción IDU Arterial  -Anden1-11-3 Calzada10-4-6-8 Ciclo2 Sep5-7-9-POLIZA ESTABILIDAD ACTIVA</v>
          </cell>
          <cell r="AU7706">
            <v>42999</v>
          </cell>
          <cell r="AV7706" t="str">
            <v>sc</v>
          </cell>
        </row>
        <row r="7707">
          <cell r="AP7707">
            <v>200148</v>
          </cell>
          <cell r="AQ7707">
            <v>4000048</v>
          </cell>
          <cell r="AR7707">
            <v>15</v>
          </cell>
          <cell r="AS7707">
            <v>42342</v>
          </cell>
          <cell r="AT7707" t="str">
            <v>IDU-135-2007 Terminado Construcción IDU Arterial  -Anden1-11-3 Calzada10-4-6-8 Ciclo2 Sep5-7-9-POLIZA ESTABILIDAD ACTIVA</v>
          </cell>
          <cell r="AU7707">
            <v>42999</v>
          </cell>
          <cell r="AV7707" t="str">
            <v>sc</v>
          </cell>
        </row>
        <row r="7708">
          <cell r="AP7708">
            <v>200177</v>
          </cell>
          <cell r="AQ7708">
            <v>4000058</v>
          </cell>
          <cell r="AR7708">
            <v>15</v>
          </cell>
          <cell r="AS7708">
            <v>42342</v>
          </cell>
          <cell r="AT7708" t="str">
            <v>IDU-135-2007 Terminado Construcción IDU Arterial  -Anden1-11-3 Calzada10-4-6-8 Ciclo2 Sep5-7-9-POLIZA ESTABILIDAD ACTIVA</v>
          </cell>
          <cell r="AU7708">
            <v>42999</v>
          </cell>
          <cell r="AV7708" t="str">
            <v>sc</v>
          </cell>
        </row>
        <row r="7709">
          <cell r="AP7709">
            <v>200203</v>
          </cell>
          <cell r="AQ7709">
            <v>4000069</v>
          </cell>
          <cell r="AR7709">
            <v>15</v>
          </cell>
          <cell r="AS7709">
            <v>42342</v>
          </cell>
          <cell r="AT7709" t="str">
            <v>IDU-135-2007 Terminado Construcción IDU Arterial  -Anden1-11-3 Calzada10-4-6-8 Ciclo2 Sep5-7-9-POLIZA ESTABILIDAD ACTIVA</v>
          </cell>
          <cell r="AU7709">
            <v>42999</v>
          </cell>
          <cell r="AV7709" t="str">
            <v>sc</v>
          </cell>
        </row>
        <row r="7710">
          <cell r="AP7710">
            <v>200250</v>
          </cell>
          <cell r="AQ7710">
            <v>4000087</v>
          </cell>
          <cell r="AR7710">
            <v>15</v>
          </cell>
          <cell r="AS7710">
            <v>42342</v>
          </cell>
          <cell r="AT7710" t="str">
            <v>IDU-135-2007 Terminado Construcción IDU Arterial  -Anden1-11-3 Calzada10-4-6-8 Ciclo2 Sep5-7-9-POLIZA ESTABILIDAD ACTIVA</v>
          </cell>
          <cell r="AU7710">
            <v>42999</v>
          </cell>
          <cell r="AV7710" t="str">
            <v>sc</v>
          </cell>
        </row>
        <row r="7711">
          <cell r="AP7711">
            <v>200294</v>
          </cell>
          <cell r="AQ7711">
            <v>4000107</v>
          </cell>
          <cell r="AR7711">
            <v>15</v>
          </cell>
          <cell r="AS7711">
            <v>42342</v>
          </cell>
          <cell r="AT7711" t="str">
            <v>IDU-135-2007 Terminado Construcción IDU Arterial  -Anden1-11-3 Calzada10-4-6-8 Ciclo2 Sep5-7-9-POLIZA ESTABILIDAD ACTIVA</v>
          </cell>
          <cell r="AU7711">
            <v>42999</v>
          </cell>
          <cell r="AV7711" t="str">
            <v>sc</v>
          </cell>
        </row>
        <row r="7712">
          <cell r="AP7712">
            <v>200329</v>
          </cell>
          <cell r="AQ7712">
            <v>4000120</v>
          </cell>
          <cell r="AR7712">
            <v>15</v>
          </cell>
          <cell r="AS7712">
            <v>42342</v>
          </cell>
          <cell r="AT7712" t="str">
            <v>IDU-135-2007 Terminado Construcción IDU Arterial  -Anden1-11-3 Calzada10-4-6-8 Ciclo2 Sep5-7-9-POLIZA ESTABILIDAD ACTIVA</v>
          </cell>
          <cell r="AU7712">
            <v>42999</v>
          </cell>
          <cell r="AV7712" t="str">
            <v>sc</v>
          </cell>
        </row>
        <row r="7713">
          <cell r="AP7713">
            <v>200443</v>
          </cell>
          <cell r="AQ7713">
            <v>4000156</v>
          </cell>
          <cell r="AR7713">
            <v>15</v>
          </cell>
          <cell r="AS7713">
            <v>42342</v>
          </cell>
          <cell r="AT7713" t="str">
            <v>IDU-135-2007 Terminado Construcción IDU Arterial  -Anden1-11-3 Calzada10-4-6-8 Ciclo2 Sep5-7-9-POLIZA ESTABILIDAD ACTIVA</v>
          </cell>
          <cell r="AU7713">
            <v>42999</v>
          </cell>
          <cell r="AV7713" t="str">
            <v>sc</v>
          </cell>
        </row>
        <row r="7714">
          <cell r="AP7714">
            <v>200639</v>
          </cell>
          <cell r="AQ7714">
            <v>4000230</v>
          </cell>
          <cell r="AR7714">
            <v>15</v>
          </cell>
          <cell r="AS7714">
            <v>42342</v>
          </cell>
          <cell r="AT7714" t="str">
            <v>IDU-135-2007 Terminado Construcción IDU Arterial  -Anden1-11-3 Calzada10-4-6-8 Ciclo2 Sep5-7-9-POLIZA ESTABILIDAD ACTIVA</v>
          </cell>
          <cell r="AU7714">
            <v>42999</v>
          </cell>
          <cell r="AV7714" t="str">
            <v>sc</v>
          </cell>
        </row>
        <row r="7715">
          <cell r="AP7715">
            <v>200837</v>
          </cell>
          <cell r="AQ7715">
            <v>4000298</v>
          </cell>
          <cell r="AR7715">
            <v>15</v>
          </cell>
          <cell r="AS7715">
            <v>42342</v>
          </cell>
          <cell r="AT7715" t="str">
            <v>IDU-135-2007 Terminado Construcción IDU Arterial  -Anden1-11-3 Calzada10-4-6-8 Ciclo2 Sep5-7-9-POLIZA ESTABILIDAD ACTIVA</v>
          </cell>
          <cell r="AU7715">
            <v>42999</v>
          </cell>
          <cell r="AV7715" t="str">
            <v>sc</v>
          </cell>
        </row>
        <row r="7716">
          <cell r="AP7716">
            <v>410173</v>
          </cell>
          <cell r="AQ7716">
            <v>18000051</v>
          </cell>
          <cell r="AR7716">
            <v>15</v>
          </cell>
          <cell r="AS7716">
            <v>42313</v>
          </cell>
          <cell r="AT7716" t="str">
            <v>IDU-70-2008 Terminado Acciones de Movilidad IDU Arterial  -</v>
          </cell>
          <cell r="AU7716">
            <v>0</v>
          </cell>
          <cell r="AV7716" t="str">
            <v>sc</v>
          </cell>
        </row>
        <row r="7717">
          <cell r="AP7717">
            <v>410187</v>
          </cell>
          <cell r="AQ7717">
            <v>18000055</v>
          </cell>
          <cell r="AR7717">
            <v>15</v>
          </cell>
          <cell r="AS7717">
            <v>42313</v>
          </cell>
          <cell r="AT7717" t="str">
            <v>IDU-70-2008 Terminado Acciones de Movilidad IDU Arterial  -</v>
          </cell>
          <cell r="AU7717">
            <v>0</v>
          </cell>
          <cell r="AV7717" t="str">
            <v>sc</v>
          </cell>
        </row>
        <row r="7718">
          <cell r="AP7718">
            <v>410195</v>
          </cell>
          <cell r="AQ7718">
            <v>18000058</v>
          </cell>
          <cell r="AR7718">
            <v>15</v>
          </cell>
          <cell r="AS7718">
            <v>42313</v>
          </cell>
          <cell r="AT7718" t="str">
            <v>IDU-70-2008 Terminado Acciones de Movilidad IDU Arterial  -</v>
          </cell>
          <cell r="AU7718">
            <v>0</v>
          </cell>
          <cell r="AV7718" t="str">
            <v>sc</v>
          </cell>
        </row>
        <row r="7719">
          <cell r="AP7719">
            <v>410264</v>
          </cell>
          <cell r="AQ7719">
            <v>18000078</v>
          </cell>
          <cell r="AR7719">
            <v>15</v>
          </cell>
          <cell r="AS7719">
            <v>42667</v>
          </cell>
          <cell r="AT7719" t="str">
            <v>SD Terminado Rehabilitación UAERMV Arterial SD Intervenida 29/11/2014 Reporte depuración ejecución UMV-</v>
          </cell>
          <cell r="AU7719">
            <v>0</v>
          </cell>
          <cell r="AV7719" t="str">
            <v>sc</v>
          </cell>
        </row>
        <row r="7720">
          <cell r="AP7720">
            <v>410266</v>
          </cell>
          <cell r="AQ7720">
            <v>18000078</v>
          </cell>
          <cell r="AR7720">
            <v>15</v>
          </cell>
          <cell r="AS7720">
            <v>42667</v>
          </cell>
          <cell r="AT7720" t="str">
            <v>SD Terminado Rehabilitación UAERMV Arterial SD Intervenida 29/11/2014 Reporte depuración ejecución UMV-</v>
          </cell>
          <cell r="AU7720">
            <v>0</v>
          </cell>
          <cell r="AV7720" t="str">
            <v>sc</v>
          </cell>
        </row>
        <row r="7721">
          <cell r="AP7721">
            <v>412628</v>
          </cell>
          <cell r="AQ7721">
            <v>18000882</v>
          </cell>
          <cell r="AR7721">
            <v>15</v>
          </cell>
          <cell r="AS7721">
            <v>42313</v>
          </cell>
          <cell r="AT7721" t="str">
            <v>IDU-57-2012 Terminado Acciones de Movilidad IDU Arterial  -</v>
          </cell>
          <cell r="AU7721">
            <v>0</v>
          </cell>
          <cell r="AV7721" t="str">
            <v>sc</v>
          </cell>
        </row>
        <row r="7722">
          <cell r="AP7722">
            <v>412630</v>
          </cell>
          <cell r="AQ7722">
            <v>18000882</v>
          </cell>
          <cell r="AR7722">
            <v>15</v>
          </cell>
          <cell r="AS7722">
            <v>42723</v>
          </cell>
          <cell r="AT7722" t="str">
            <v>SD Terminado Mantenimiento Periódico UAERMV Arterial SD -</v>
          </cell>
          <cell r="AU7722">
            <v>0</v>
          </cell>
          <cell r="AV7722" t="str">
            <v>sc</v>
          </cell>
        </row>
        <row r="7723">
          <cell r="AP7723">
            <v>412831</v>
          </cell>
          <cell r="AQ7723">
            <v>18000963</v>
          </cell>
          <cell r="AR7723">
            <v>15</v>
          </cell>
          <cell r="AS7723">
            <v>42723</v>
          </cell>
          <cell r="AT7723" t="str">
            <v>SD Terminado Mantenimiento Periódico UAERMV Arterial SD -</v>
          </cell>
          <cell r="AU7723">
            <v>0</v>
          </cell>
          <cell r="AV7723" t="str">
            <v>sc</v>
          </cell>
        </row>
        <row r="7724">
          <cell r="AP7724">
            <v>412934</v>
          </cell>
          <cell r="AQ7724">
            <v>18001000</v>
          </cell>
          <cell r="AR7724">
            <v>15</v>
          </cell>
          <cell r="AS7724">
            <v>42313</v>
          </cell>
          <cell r="AT7724" t="str">
            <v>IDU-57-2012 Terminado Acciones de Movilidad IDU Arterial  -</v>
          </cell>
          <cell r="AU7724">
            <v>0</v>
          </cell>
          <cell r="AV7724" t="str">
            <v>sc</v>
          </cell>
        </row>
        <row r="7725">
          <cell r="AP7725">
            <v>412936</v>
          </cell>
          <cell r="AQ7725">
            <v>18001000</v>
          </cell>
          <cell r="AR7725">
            <v>15</v>
          </cell>
          <cell r="AS7725">
            <v>42723</v>
          </cell>
          <cell r="AT7725" t="str">
            <v>SD Terminado Mantenimiento Periódico UAERMV Arterial SD -</v>
          </cell>
          <cell r="AU7725">
            <v>0</v>
          </cell>
          <cell r="AV7725" t="str">
            <v>sc</v>
          </cell>
        </row>
        <row r="7726">
          <cell r="AP7726">
            <v>413152</v>
          </cell>
          <cell r="AQ7726">
            <v>18001094</v>
          </cell>
          <cell r="AR7726">
            <v>15</v>
          </cell>
          <cell r="AS7726">
            <v>42313</v>
          </cell>
          <cell r="AT7726" t="str">
            <v>IDU-57-2012 Terminado Acciones de Movilidad IDU Arterial  -</v>
          </cell>
          <cell r="AU7726">
            <v>0</v>
          </cell>
          <cell r="AV7726" t="str">
            <v>sc</v>
          </cell>
        </row>
        <row r="7727">
          <cell r="AP7727">
            <v>413154</v>
          </cell>
          <cell r="AQ7727">
            <v>18001094</v>
          </cell>
          <cell r="AR7727">
            <v>15</v>
          </cell>
          <cell r="AS7727">
            <v>42723</v>
          </cell>
          <cell r="AT7727" t="str">
            <v>SD Terminado Mantenimiento Periódico UAERMV Arterial SD -</v>
          </cell>
          <cell r="AU7727">
            <v>0</v>
          </cell>
          <cell r="AV7727" t="str">
            <v>sc</v>
          </cell>
        </row>
        <row r="7728">
          <cell r="AP7728">
            <v>413291</v>
          </cell>
          <cell r="AQ7728">
            <v>18001155</v>
          </cell>
          <cell r="AR7728">
            <v>15</v>
          </cell>
          <cell r="AS7728">
            <v>42723</v>
          </cell>
          <cell r="AT7728" t="str">
            <v>SD Terminado Mantenimiento Periódico UAERMV Arterial SD -</v>
          </cell>
          <cell r="AU7728">
            <v>0</v>
          </cell>
          <cell r="AV7728" t="str">
            <v>sc</v>
          </cell>
        </row>
        <row r="7729">
          <cell r="AP7729">
            <v>413353</v>
          </cell>
          <cell r="AQ7729">
            <v>18001186</v>
          </cell>
          <cell r="AR7729">
            <v>15</v>
          </cell>
          <cell r="AS7729">
            <v>42313</v>
          </cell>
          <cell r="AT7729" t="str">
            <v>IDU-57-2012 Terminado Acciones de Movilidad IDU Arterial  -Calzada4-POLIZA ESTABILIDAD ACTIVA</v>
          </cell>
          <cell r="AU7729">
            <v>43163</v>
          </cell>
          <cell r="AV7729" t="str">
            <v>sc</v>
          </cell>
        </row>
        <row r="7730">
          <cell r="AP7730">
            <v>413355</v>
          </cell>
          <cell r="AQ7730">
            <v>18001186</v>
          </cell>
          <cell r="AR7730">
            <v>15</v>
          </cell>
          <cell r="AS7730">
            <v>42313</v>
          </cell>
          <cell r="AT7730" t="str">
            <v>IDU-70-2008 Terminado Rehabilitación IDU Arterial  -Calzada4-POLIZA ESTABILIDAD ACTIVA</v>
          </cell>
          <cell r="AU7730">
            <v>43163</v>
          </cell>
          <cell r="AV7730" t="str">
            <v>sc</v>
          </cell>
        </row>
        <row r="7731">
          <cell r="AP7731">
            <v>413413</v>
          </cell>
          <cell r="AQ7731">
            <v>18001209</v>
          </cell>
          <cell r="AR7731">
            <v>15</v>
          </cell>
          <cell r="AS7731">
            <v>42313</v>
          </cell>
          <cell r="AT7731" t="str">
            <v>IDU-57-2012 Terminado Acciones de Movilidad IDU Arterial  -Calzada4-POLIZA ESTABILIDAD ACTIVA</v>
          </cell>
          <cell r="AU7731">
            <v>43163</v>
          </cell>
          <cell r="AV7731" t="str">
            <v>sc</v>
          </cell>
        </row>
        <row r="7732">
          <cell r="AP7732">
            <v>413415</v>
          </cell>
          <cell r="AQ7732">
            <v>18001209</v>
          </cell>
          <cell r="AR7732">
            <v>15</v>
          </cell>
          <cell r="AS7732">
            <v>42313</v>
          </cell>
          <cell r="AT7732" t="str">
            <v>IDU-70-2008 Terminado Rehabilitación IDU Arterial  -Calzada4-POLIZA ESTABILIDAD ACTIVA</v>
          </cell>
          <cell r="AU7732">
            <v>43163</v>
          </cell>
          <cell r="AV7732" t="str">
            <v>sc</v>
          </cell>
        </row>
        <row r="7733">
          <cell r="AP7733">
            <v>413453</v>
          </cell>
          <cell r="AQ7733">
            <v>18001224</v>
          </cell>
          <cell r="AR7733">
            <v>15</v>
          </cell>
          <cell r="AS7733">
            <v>42723</v>
          </cell>
          <cell r="AT7733" t="str">
            <v>SD Terminado Mantenimiento Periódico UAERMV Arterial SD -Calzada4-POLIZA ESTABILIDAD ACTIVA</v>
          </cell>
          <cell r="AU7733">
            <v>43163</v>
          </cell>
          <cell r="AV7733" t="str">
            <v>sc</v>
          </cell>
        </row>
        <row r="7734">
          <cell r="AP7734">
            <v>413455</v>
          </cell>
          <cell r="AQ7734">
            <v>18001224</v>
          </cell>
          <cell r="AR7734">
            <v>15</v>
          </cell>
          <cell r="AS7734">
            <v>42313</v>
          </cell>
          <cell r="AT7734" t="str">
            <v>IDU-70-2008 Terminado Rehabilitación IDU Arterial  -Calzada4-POLIZA ESTABILIDAD ACTIVA</v>
          </cell>
          <cell r="AU7734">
            <v>43163</v>
          </cell>
          <cell r="AV7734" t="str">
            <v>sc</v>
          </cell>
        </row>
        <row r="7735">
          <cell r="AP7735">
            <v>413540</v>
          </cell>
          <cell r="AQ7735">
            <v>18001259</v>
          </cell>
          <cell r="AR7735">
            <v>15</v>
          </cell>
          <cell r="AS7735">
            <v>42313</v>
          </cell>
          <cell r="AT7735" t="str">
            <v>IDU-70-2008 Terminado Acciones de Movilidad IDU Arterial  -Calzada4-POLIZA ESTABILIDAD ACTIVA</v>
          </cell>
          <cell r="AU7735">
            <v>43163</v>
          </cell>
          <cell r="AV7735" t="str">
            <v>sc</v>
          </cell>
        </row>
        <row r="7736">
          <cell r="AP7736">
            <v>413542</v>
          </cell>
          <cell r="AQ7736">
            <v>18001259</v>
          </cell>
          <cell r="AR7736">
            <v>15</v>
          </cell>
          <cell r="AS7736">
            <v>42313</v>
          </cell>
          <cell r="AT7736" t="str">
            <v>IDU-70-2008 Terminado Rehabilitación IDU Arterial  -Calzada4-POLIZA ESTABILIDAD ACTIVA</v>
          </cell>
          <cell r="AU7736">
            <v>43163</v>
          </cell>
          <cell r="AV7736" t="str">
            <v>sc</v>
          </cell>
        </row>
        <row r="7737">
          <cell r="AP7737">
            <v>413624</v>
          </cell>
          <cell r="AQ7737">
            <v>18001295</v>
          </cell>
          <cell r="AR7737">
            <v>15</v>
          </cell>
          <cell r="AS7737">
            <v>42313</v>
          </cell>
          <cell r="AT7737" t="str">
            <v>IDU-70-2008 Terminado Rehabilitación IDU Arterial  -Calzada4-POLIZA ESTABILIDAD ACTIVA</v>
          </cell>
          <cell r="AU7737">
            <v>43163</v>
          </cell>
          <cell r="AV7737" t="str">
            <v>sc</v>
          </cell>
        </row>
        <row r="7738">
          <cell r="AP7738">
            <v>471247</v>
          </cell>
          <cell r="AQ7738">
            <v>4007416</v>
          </cell>
          <cell r="AR7738">
            <v>15</v>
          </cell>
          <cell r="AS7738">
            <v>42342</v>
          </cell>
          <cell r="AT7738" t="str">
            <v>IDU-135-2007 Terminado Construcción IDU Arterial  -Anden1-11-3 Calzada10-4-6-8 Ciclo2 Sep5-7-9-POLIZA ESTABILIDAD ACTIVA</v>
          </cell>
          <cell r="AU7738">
            <v>42999</v>
          </cell>
          <cell r="AV7738" t="str">
            <v>sc</v>
          </cell>
        </row>
        <row r="7739">
          <cell r="AP7739">
            <v>471249</v>
          </cell>
          <cell r="AQ7739">
            <v>4007417</v>
          </cell>
          <cell r="AR7739">
            <v>15</v>
          </cell>
          <cell r="AS7739">
            <v>42342</v>
          </cell>
          <cell r="AT7739" t="str">
            <v>IDU-135-2007 Terminado Construcción IDU Arterial  -Anden1-11-3 Calzada10-4-6-8 Ciclo2 Sep5-7-9-POLIZA ESTABILIDAD ACTIVA</v>
          </cell>
          <cell r="AU7739">
            <v>42999</v>
          </cell>
          <cell r="AV7739" t="str">
            <v>sc</v>
          </cell>
        </row>
        <row r="7740">
          <cell r="AP7740">
            <v>471251</v>
          </cell>
          <cell r="AQ7740">
            <v>4007418</v>
          </cell>
          <cell r="AR7740">
            <v>15</v>
          </cell>
          <cell r="AS7740">
            <v>42342</v>
          </cell>
          <cell r="AT7740" t="str">
            <v>IDU-135-2007 Terminado Construcción IDU Arterial  -Anden1-11-3 Calzada10-4-6-8 Ciclo2 Sep5-7-9-POLIZA ESTABILIDAD ACTIVA</v>
          </cell>
          <cell r="AU7740">
            <v>42999</v>
          </cell>
          <cell r="AV7740" t="str">
            <v>sc</v>
          </cell>
        </row>
        <row r="7741">
          <cell r="AP7741">
            <v>472860</v>
          </cell>
          <cell r="AQ7741">
            <v>18006954</v>
          </cell>
          <cell r="AR7741">
            <v>15</v>
          </cell>
          <cell r="AS7741">
            <v>42313</v>
          </cell>
          <cell r="AT7741" t="str">
            <v>IDU-70-2008 Terminado Acciones de Movilidad IDU Arterial  -</v>
          </cell>
          <cell r="AU7741">
            <v>0</v>
          </cell>
          <cell r="AV7741" t="str">
            <v>sc</v>
          </cell>
        </row>
        <row r="7742">
          <cell r="AP7742">
            <v>472864</v>
          </cell>
          <cell r="AQ7742">
            <v>18006956</v>
          </cell>
          <cell r="AR7742">
            <v>15</v>
          </cell>
          <cell r="AS7742">
            <v>42313</v>
          </cell>
          <cell r="AT7742" t="str">
            <v>IDU-70-2008 Terminado Acciones de Movilidad IDU Arterial  -</v>
          </cell>
          <cell r="AU7742">
            <v>0</v>
          </cell>
          <cell r="AV7742" t="str">
            <v>sc</v>
          </cell>
        </row>
        <row r="7743">
          <cell r="AP7743">
            <v>502615</v>
          </cell>
          <cell r="AQ7743">
            <v>15000133</v>
          </cell>
          <cell r="AR7743">
            <v>15</v>
          </cell>
          <cell r="AS7743">
            <v>42313</v>
          </cell>
          <cell r="AT7743" t="str">
            <v>IDU-57-2012 Terminado Acciones de Movilidad IDU Arterial  -</v>
          </cell>
          <cell r="AU7743">
            <v>0</v>
          </cell>
          <cell r="AV7743" t="str">
            <v>sc</v>
          </cell>
        </row>
        <row r="7744">
          <cell r="AP7744">
            <v>508413</v>
          </cell>
          <cell r="AQ7744">
            <v>15000354</v>
          </cell>
          <cell r="AR7744">
            <v>15</v>
          </cell>
          <cell r="AS7744">
            <v>41481</v>
          </cell>
          <cell r="AT7744" t="str">
            <v>SD Terminado Mantenimiento Periódico UAERMV Arterial  -</v>
          </cell>
          <cell r="AU7744">
            <v>0</v>
          </cell>
          <cell r="AV7744" t="str">
            <v>sc</v>
          </cell>
        </row>
        <row r="7745">
          <cell r="AP7745">
            <v>508415</v>
          </cell>
          <cell r="AQ7745">
            <v>15000354</v>
          </cell>
          <cell r="AR7745">
            <v>15</v>
          </cell>
          <cell r="AS7745">
            <v>41481</v>
          </cell>
          <cell r="AT7745" t="str">
            <v>SD Terminado Mantenimiento Periódico UAERMV Arterial  -</v>
          </cell>
          <cell r="AU7745">
            <v>0</v>
          </cell>
          <cell r="AV7745" t="str">
            <v>sc</v>
          </cell>
        </row>
        <row r="7746">
          <cell r="AP7746">
            <v>512479</v>
          </cell>
          <cell r="AQ7746">
            <v>15000480</v>
          </cell>
          <cell r="AR7746">
            <v>15</v>
          </cell>
          <cell r="AS7746">
            <v>42313</v>
          </cell>
          <cell r="AT7746" t="str">
            <v>IDU-1825-2013 Terminado Reconstrucción IDU Arterial  --POLIZA ESTABILIDAD ACTIVA</v>
          </cell>
          <cell r="AV7746" t="str">
            <v>sc</v>
          </cell>
        </row>
        <row r="7747">
          <cell r="AP7747">
            <v>512482</v>
          </cell>
          <cell r="AQ7747">
            <v>15000177</v>
          </cell>
          <cell r="AR7747">
            <v>15</v>
          </cell>
          <cell r="AS7747">
            <v>42313</v>
          </cell>
          <cell r="AT7747" t="str">
            <v>IDU-1825-2013 Terminado Reconstrucción IDU Arterial  --POLIZA ESTABILIDAD ACTIVA</v>
          </cell>
          <cell r="AV7747" t="str">
            <v>sc</v>
          </cell>
        </row>
        <row r="7748">
          <cell r="AP7748">
            <v>512485</v>
          </cell>
          <cell r="AQ7748">
            <v>15000216</v>
          </cell>
          <cell r="AR7748">
            <v>15</v>
          </cell>
          <cell r="AS7748">
            <v>42313</v>
          </cell>
          <cell r="AT7748" t="str">
            <v>IDU-1825-2013 Terminado Reconstrucción IDU Arterial  -</v>
          </cell>
          <cell r="AV7748" t="str">
            <v>sc</v>
          </cell>
        </row>
        <row r="7749">
          <cell r="AP7749">
            <v>512488</v>
          </cell>
          <cell r="AQ7749">
            <v>15000268</v>
          </cell>
          <cell r="AR7749">
            <v>15</v>
          </cell>
          <cell r="AS7749">
            <v>42313</v>
          </cell>
          <cell r="AT7749" t="str">
            <v>IDU-1825-2013 Terminado Mantenimiento Periódico IDU Arterial  -</v>
          </cell>
          <cell r="AV7749" t="str">
            <v>sc</v>
          </cell>
        </row>
        <row r="7750">
          <cell r="AP7750">
            <v>512491</v>
          </cell>
          <cell r="AQ7750">
            <v>15000292</v>
          </cell>
          <cell r="AR7750">
            <v>15</v>
          </cell>
          <cell r="AS7750">
            <v>42691</v>
          </cell>
          <cell r="AT7750" t="str">
            <v>FDLA-064-2013 Terminado Mantenimiento Periódico FDL ANTONIO NARIÑO Arterial  EL FDL reporta nuevamente la intervención de años anteriores-</v>
          </cell>
          <cell r="AV7750" t="str">
            <v>sc</v>
          </cell>
        </row>
        <row r="7751">
          <cell r="AP7751">
            <v>512493</v>
          </cell>
          <cell r="AQ7751">
            <v>15000292</v>
          </cell>
          <cell r="AR7751">
            <v>15</v>
          </cell>
          <cell r="AS7751">
            <v>42691</v>
          </cell>
          <cell r="AT7751" t="str">
            <v>FDLA-064-2013 Terminado Mantenimiento Periódico FDL ANTONIO NARIÑO Arterial  EL FDL reporta nuevamente la intervención de años anteriores-</v>
          </cell>
          <cell r="AV7751" t="str">
            <v>sc</v>
          </cell>
        </row>
        <row r="7752">
          <cell r="AP7752">
            <v>512496</v>
          </cell>
          <cell r="AQ7752">
            <v>15000331</v>
          </cell>
          <cell r="AR7752">
            <v>15</v>
          </cell>
          <cell r="AS7752">
            <v>42313</v>
          </cell>
          <cell r="AT7752" t="str">
            <v>IDU-1825-2013 Terminado Reconstrucción IDU Arterial  --POLIZA ESTABILIDAD ACTIVA</v>
          </cell>
          <cell r="AV7752" t="str">
            <v>sc</v>
          </cell>
        </row>
        <row r="7753">
          <cell r="AP7753">
            <v>512498</v>
          </cell>
          <cell r="AQ7753">
            <v>15000331</v>
          </cell>
          <cell r="AR7753">
            <v>15</v>
          </cell>
          <cell r="AS7753">
            <v>42313</v>
          </cell>
          <cell r="AT7753" t="str">
            <v>IDU-1825-2013 Terminado Reconstrucción IDU Arterial  --POLIZA ESTABILIDAD ACTIVA</v>
          </cell>
          <cell r="AV7753" t="str">
            <v>sc</v>
          </cell>
        </row>
        <row r="7754">
          <cell r="AP7754">
            <v>512508</v>
          </cell>
          <cell r="AQ7754">
            <v>15000414</v>
          </cell>
          <cell r="AR7754">
            <v>15</v>
          </cell>
          <cell r="AS7754">
            <v>42313</v>
          </cell>
          <cell r="AT7754" t="str">
            <v>IDU-1825-2013 Terminado Rehabilitación IDU Arterial  --POLIZA ESTABILIDAD ACTIVA</v>
          </cell>
          <cell r="AV7754" t="str">
            <v>sc</v>
          </cell>
        </row>
        <row r="7755">
          <cell r="AP7755">
            <v>512513</v>
          </cell>
          <cell r="AQ7755">
            <v>15000466</v>
          </cell>
          <cell r="AR7755">
            <v>15</v>
          </cell>
          <cell r="AS7755">
            <v>42313</v>
          </cell>
          <cell r="AT7755" t="str">
            <v>IDU-1825-2013 Terminado Reconstrucción IDU Arterial  --POLIZA ESTABILIDAD ACTIVA</v>
          </cell>
          <cell r="AV7755" t="str">
            <v>sc</v>
          </cell>
        </row>
        <row r="7756">
          <cell r="AP7756">
            <v>512516</v>
          </cell>
          <cell r="AQ7756">
            <v>15000507</v>
          </cell>
          <cell r="AR7756">
            <v>15</v>
          </cell>
          <cell r="AS7756">
            <v>42313</v>
          </cell>
          <cell r="AT7756" t="str">
            <v>IDU-1825-2013 Terminado Reconstrucción IDU Arterial  --POLIZA ESTABILIDAD ACTIVA</v>
          </cell>
          <cell r="AV7756" t="str">
            <v>sc</v>
          </cell>
        </row>
        <row r="7757">
          <cell r="AP7757">
            <v>512519</v>
          </cell>
          <cell r="AQ7757">
            <v>15000560</v>
          </cell>
          <cell r="AR7757">
            <v>15</v>
          </cell>
          <cell r="AS7757">
            <v>42313</v>
          </cell>
          <cell r="AT7757" t="str">
            <v>IDU-1825-2013 Terminado Mantenimiento Periódico IDU Arterial  --POLIZA ESTABILIDAD ACTIVA</v>
          </cell>
          <cell r="AV7757" t="str">
            <v>sc</v>
          </cell>
        </row>
        <row r="7758">
          <cell r="AP7758">
            <v>512527</v>
          </cell>
          <cell r="AQ7758">
            <v>15001484</v>
          </cell>
          <cell r="AR7758">
            <v>15</v>
          </cell>
          <cell r="AS7758">
            <v>42313</v>
          </cell>
          <cell r="AT7758" t="str">
            <v>IDU-1825-2013 Terminado Reconstrucción IDU Arterial  --POLIZA ESTABILIDAD ACTIVA</v>
          </cell>
          <cell r="AV7758" t="str">
            <v>sc</v>
          </cell>
        </row>
        <row r="7759">
          <cell r="AP7759">
            <v>512536</v>
          </cell>
          <cell r="AQ7759">
            <v>15000451</v>
          </cell>
          <cell r="AR7759">
            <v>15</v>
          </cell>
          <cell r="AS7759">
            <v>42313</v>
          </cell>
          <cell r="AT7759" t="str">
            <v>IDU-1825-2013 Terminado Mantenimiento Periódico IDU Arterial  --POLIZA ESTABILIDAD ACTIVA</v>
          </cell>
          <cell r="AV7759" t="str">
            <v>sc</v>
          </cell>
        </row>
        <row r="7760">
          <cell r="AP7760">
            <v>512538</v>
          </cell>
          <cell r="AQ7760">
            <v>15000451</v>
          </cell>
          <cell r="AR7760">
            <v>15</v>
          </cell>
          <cell r="AS7760">
            <v>42313</v>
          </cell>
          <cell r="AT7760" t="str">
            <v>IDU-1825-2013 Terminado Reconstrucción IDU Arterial  --POLIZA ESTABILIDAD ACTIVA</v>
          </cell>
          <cell r="AV7760" t="str">
            <v>sc</v>
          </cell>
        </row>
        <row r="7761">
          <cell r="AP7761">
            <v>512625</v>
          </cell>
          <cell r="AQ7761">
            <v>15000455</v>
          </cell>
          <cell r="AR7761">
            <v>15</v>
          </cell>
          <cell r="AS7761">
            <v>42313</v>
          </cell>
          <cell r="AT7761" t="str">
            <v>IDU-70-2008 Terminado Acciones de Movilidad IDU Arterial  -</v>
          </cell>
          <cell r="AV7761" t="str">
            <v>sc</v>
          </cell>
        </row>
        <row r="7762">
          <cell r="AP7762">
            <v>512635</v>
          </cell>
          <cell r="AQ7762">
            <v>15000521</v>
          </cell>
          <cell r="AR7762">
            <v>15</v>
          </cell>
          <cell r="AS7762">
            <v>42313</v>
          </cell>
          <cell r="AT7762" t="str">
            <v>IDU-70-2008 Terminado Acciones de Movilidad IDU Arterial  -</v>
          </cell>
          <cell r="AV7762" t="str">
            <v>sc</v>
          </cell>
        </row>
        <row r="7763">
          <cell r="AP7763">
            <v>512640</v>
          </cell>
          <cell r="AQ7763">
            <v>15000380</v>
          </cell>
          <cell r="AR7763">
            <v>15</v>
          </cell>
          <cell r="AS7763">
            <v>42313</v>
          </cell>
          <cell r="AT7763" t="str">
            <v>IDU-70-2008 Terminado Acciones de Movilidad IDU Arterial  -</v>
          </cell>
          <cell r="AV7763" t="str">
            <v>sc</v>
          </cell>
        </row>
        <row r="7764">
          <cell r="AP7764">
            <v>512645</v>
          </cell>
          <cell r="AQ7764">
            <v>15000276</v>
          </cell>
          <cell r="AR7764">
            <v>15</v>
          </cell>
          <cell r="AS7764">
            <v>42313</v>
          </cell>
          <cell r="AT7764" t="str">
            <v>IDU-70-2008 Terminado Acciones de Movilidad IDU Arterial  -</v>
          </cell>
          <cell r="AV7764" t="str">
            <v>sc</v>
          </cell>
        </row>
        <row r="7765">
          <cell r="AP7765">
            <v>512650</v>
          </cell>
          <cell r="AQ7765">
            <v>15000217</v>
          </cell>
          <cell r="AR7765">
            <v>15</v>
          </cell>
          <cell r="AS7765">
            <v>42313</v>
          </cell>
          <cell r="AT7765" t="str">
            <v>IDU-70-2008 Terminado Acciones de Movilidad IDU Arterial  -</v>
          </cell>
          <cell r="AV7765" t="str">
            <v>sc</v>
          </cell>
        </row>
        <row r="7766">
          <cell r="AP7766">
            <v>512665</v>
          </cell>
          <cell r="AQ7766">
            <v>15000330</v>
          </cell>
          <cell r="AR7766">
            <v>15</v>
          </cell>
          <cell r="AS7766">
            <v>42313</v>
          </cell>
          <cell r="AT7766" t="str">
            <v>IDU-70-2008 Terminado Acciones de Movilidad IDU Arterial  -</v>
          </cell>
          <cell r="AV7766" t="str">
            <v>sc</v>
          </cell>
        </row>
        <row r="7767">
          <cell r="AP7767">
            <v>512670</v>
          </cell>
          <cell r="AQ7767">
            <v>15000601</v>
          </cell>
          <cell r="AR7767">
            <v>15</v>
          </cell>
          <cell r="AS7767">
            <v>42313</v>
          </cell>
          <cell r="AT7767" t="str">
            <v>IDU-70-2008 Terminado Acciones de Movilidad IDU Arterial  -</v>
          </cell>
          <cell r="AV7767" t="str">
            <v>sc</v>
          </cell>
        </row>
        <row r="7768">
          <cell r="AP7768">
            <v>513160</v>
          </cell>
          <cell r="AQ7768">
            <v>15000102</v>
          </cell>
          <cell r="AR7768">
            <v>15</v>
          </cell>
          <cell r="AS7768">
            <v>42550</v>
          </cell>
          <cell r="AT7768" t="str">
            <v>SD Terminado Parcheo UAERMV Arterial  Decreto 064/2015-</v>
          </cell>
          <cell r="AV7768" t="str">
            <v>sc</v>
          </cell>
        </row>
        <row r="7769">
          <cell r="AP7769">
            <v>513162</v>
          </cell>
          <cell r="AQ7769">
            <v>15000102</v>
          </cell>
          <cell r="AR7769">
            <v>15</v>
          </cell>
          <cell r="AS7769">
            <v>42661</v>
          </cell>
          <cell r="AT7769" t="str">
            <v>SD Terminado Mantenimiento Periódico UAERMV Arterial SD Aclaración reporte ejecución mayo 2016-</v>
          </cell>
          <cell r="AV7769" t="str">
            <v>sc</v>
          </cell>
        </row>
        <row r="7770">
          <cell r="AP7770">
            <v>513175</v>
          </cell>
          <cell r="AQ7770">
            <v>15000655</v>
          </cell>
          <cell r="AR7770">
            <v>15</v>
          </cell>
          <cell r="AS7770">
            <v>42723</v>
          </cell>
          <cell r="AT7770" t="str">
            <v>SD Terminado Mantenimiento Periódico UAERMV Arterial SD -</v>
          </cell>
          <cell r="AV7770" t="str">
            <v>sc</v>
          </cell>
        </row>
        <row r="7771">
          <cell r="AP7771">
            <v>513177</v>
          </cell>
          <cell r="AQ7771">
            <v>15000655</v>
          </cell>
          <cell r="AR7771">
            <v>15</v>
          </cell>
          <cell r="AS7771">
            <v>42611</v>
          </cell>
          <cell r="AT7771" t="str">
            <v>SD Terminado Mantenimiento Periódico UAERMV Arterial  -</v>
          </cell>
          <cell r="AV7771" t="str">
            <v>sc</v>
          </cell>
        </row>
        <row r="7772">
          <cell r="AP7772">
            <v>513180</v>
          </cell>
          <cell r="AQ7772">
            <v>15000383</v>
          </cell>
          <cell r="AR7772">
            <v>15</v>
          </cell>
          <cell r="AS7772">
            <v>42611</v>
          </cell>
          <cell r="AT7772" t="str">
            <v>SD Terminado Mantenimiento Periódico UAERMV Arterial  -</v>
          </cell>
          <cell r="AV7772" t="str">
            <v>sc</v>
          </cell>
        </row>
        <row r="7773">
          <cell r="AP7773">
            <v>513182</v>
          </cell>
          <cell r="AQ7773">
            <v>15000383</v>
          </cell>
          <cell r="AR7773">
            <v>15</v>
          </cell>
          <cell r="AS7773">
            <v>42611</v>
          </cell>
          <cell r="AT7773" t="str">
            <v>SD Terminado Mantenimiento Periódico UAERMV Arterial  -</v>
          </cell>
          <cell r="AV7773" t="str">
            <v>sc</v>
          </cell>
        </row>
        <row r="7774">
          <cell r="AP7774">
            <v>513187</v>
          </cell>
          <cell r="AQ7774">
            <v>15000248</v>
          </cell>
          <cell r="AR7774">
            <v>15</v>
          </cell>
          <cell r="AS7774">
            <v>42611</v>
          </cell>
          <cell r="AT7774" t="str">
            <v>SD Terminado Mantenimiento Periódico UAERMV Arterial  -</v>
          </cell>
          <cell r="AV7774" t="str">
            <v>sc</v>
          </cell>
        </row>
        <row r="7775">
          <cell r="AP7775">
            <v>513195</v>
          </cell>
          <cell r="AQ7775">
            <v>15000320</v>
          </cell>
          <cell r="AR7775">
            <v>15</v>
          </cell>
          <cell r="AS7775">
            <v>42611</v>
          </cell>
          <cell r="AT7775" t="str">
            <v>SD Terminado Mantenimiento Periódico UAERMV Arterial  -</v>
          </cell>
          <cell r="AV7775" t="str">
            <v>sc</v>
          </cell>
        </row>
        <row r="7776">
          <cell r="AP7776">
            <v>513587</v>
          </cell>
          <cell r="AQ7776">
            <v>15000178</v>
          </cell>
          <cell r="AR7776">
            <v>15</v>
          </cell>
          <cell r="AS7776">
            <v>42723</v>
          </cell>
          <cell r="AT7776" t="str">
            <v>SD Terminado Mantenimiento Periódico UAERMV Arterial SD -</v>
          </cell>
          <cell r="AV7776" t="str">
            <v>sc</v>
          </cell>
        </row>
        <row r="7777">
          <cell r="AP7777">
            <v>514101</v>
          </cell>
          <cell r="AQ7777">
            <v>15001429</v>
          </cell>
          <cell r="AR7777">
            <v>15</v>
          </cell>
          <cell r="AS7777">
            <v>42313</v>
          </cell>
          <cell r="AT7777" t="str">
            <v>IDU-57-2012 Terminado Acciones de Movilidad IDU Arterial  -</v>
          </cell>
          <cell r="AV7777" t="str">
            <v>sc</v>
          </cell>
        </row>
        <row r="7778">
          <cell r="AP7778">
            <v>514126</v>
          </cell>
          <cell r="AQ7778">
            <v>15001419</v>
          </cell>
          <cell r="AR7778">
            <v>15</v>
          </cell>
          <cell r="AS7778">
            <v>42313</v>
          </cell>
          <cell r="AT7778" t="str">
            <v>IDU-57-2012 Terminado Acciones de Movilidad IDU Arterial  -Calzada4-POLIZA ESTABILIDAD ACTIVA</v>
          </cell>
          <cell r="AV7778" t="str">
            <v>sc</v>
          </cell>
        </row>
        <row r="7779">
          <cell r="AP7779">
            <v>514128</v>
          </cell>
          <cell r="AQ7779">
            <v>15001419</v>
          </cell>
          <cell r="AR7779">
            <v>15</v>
          </cell>
          <cell r="AS7779">
            <v>42313</v>
          </cell>
          <cell r="AT7779" t="str">
            <v>IDU-70-2008 Terminado Rehabilitación IDU Arterial  -Calzada4-POLIZA ESTABILIDAD ACTIVA</v>
          </cell>
          <cell r="AV7779" t="str">
            <v>sc</v>
          </cell>
        </row>
        <row r="7780">
          <cell r="AP7780">
            <v>514131</v>
          </cell>
          <cell r="AQ7780">
            <v>15001413</v>
          </cell>
          <cell r="AR7780">
            <v>15</v>
          </cell>
          <cell r="AS7780">
            <v>42313</v>
          </cell>
          <cell r="AT7780" t="str">
            <v>IDU-57-2012 Terminado Acciones de Movilidad IDU Arterial  -Calzada4-POLIZA ESTABILIDAD ACTIVA</v>
          </cell>
          <cell r="AV7780" t="str">
            <v>sc</v>
          </cell>
        </row>
        <row r="7781">
          <cell r="AP7781">
            <v>514133</v>
          </cell>
          <cell r="AQ7781">
            <v>15001413</v>
          </cell>
          <cell r="AR7781">
            <v>15</v>
          </cell>
          <cell r="AS7781">
            <v>42313</v>
          </cell>
          <cell r="AT7781" t="str">
            <v>IDU-70-2008 Terminado Rehabilitación IDU Arterial  -Calzada4-POLIZA ESTABILIDAD ACTIVA</v>
          </cell>
          <cell r="AV7781" t="str">
            <v>sc</v>
          </cell>
        </row>
        <row r="7782">
          <cell r="AP7782">
            <v>514136</v>
          </cell>
          <cell r="AQ7782">
            <v>15001407</v>
          </cell>
          <cell r="AR7782">
            <v>15</v>
          </cell>
          <cell r="AS7782">
            <v>42313</v>
          </cell>
          <cell r="AT7782" t="str">
            <v>IDU-57-2012 Terminado Acciones de Movilidad IDU Arterial  -Calzada4-POLIZA ESTABILIDAD ACTIVA</v>
          </cell>
          <cell r="AV7782" t="str">
            <v>sc</v>
          </cell>
        </row>
        <row r="7783">
          <cell r="AP7783">
            <v>514138</v>
          </cell>
          <cell r="AQ7783">
            <v>15001407</v>
          </cell>
          <cell r="AR7783">
            <v>15</v>
          </cell>
          <cell r="AS7783">
            <v>42313</v>
          </cell>
          <cell r="AT7783" t="str">
            <v>IDU-70-2008 Terminado Rehabilitación IDU Arterial  -Calzada4-POLIZA ESTABILIDAD ACTIVA</v>
          </cell>
          <cell r="AV7783" t="str">
            <v>sc</v>
          </cell>
        </row>
        <row r="7784">
          <cell r="AP7784">
            <v>514141</v>
          </cell>
          <cell r="AQ7784">
            <v>15001411</v>
          </cell>
          <cell r="AR7784">
            <v>15</v>
          </cell>
          <cell r="AS7784">
            <v>42313</v>
          </cell>
          <cell r="AT7784" t="str">
            <v>IDU-1804-2013 Terminado Mantenimiento Periódico IDU Arterial  -Calzada4-POLIZA ESTABILIDAD ACTIVA</v>
          </cell>
          <cell r="AV7784" t="str">
            <v>sc</v>
          </cell>
        </row>
        <row r="7785">
          <cell r="AP7785">
            <v>514143</v>
          </cell>
          <cell r="AQ7785">
            <v>15001411</v>
          </cell>
          <cell r="AR7785">
            <v>15</v>
          </cell>
          <cell r="AS7785">
            <v>42313</v>
          </cell>
          <cell r="AT7785" t="str">
            <v>IDU-70-2008 Terminado Rehabilitación IDU Arterial  -Calzada4-POLIZA ESTABILIDAD ACTIVA</v>
          </cell>
          <cell r="AV7785" t="str">
            <v>sc</v>
          </cell>
        </row>
        <row r="7786">
          <cell r="AP7786">
            <v>514146</v>
          </cell>
          <cell r="AQ7786">
            <v>15001423</v>
          </cell>
          <cell r="AR7786">
            <v>15</v>
          </cell>
          <cell r="AS7786">
            <v>42313</v>
          </cell>
          <cell r="AT7786" t="str">
            <v>IDU-57-2012 Terminado Acciones de Movilidad IDU Arterial  -</v>
          </cell>
          <cell r="AV7786" t="str">
            <v>sc</v>
          </cell>
        </row>
        <row r="7787">
          <cell r="AP7787">
            <v>518077</v>
          </cell>
          <cell r="AQ7787">
            <v>15001481</v>
          </cell>
          <cell r="AR7787">
            <v>15</v>
          </cell>
          <cell r="AS7787">
            <v>42313</v>
          </cell>
          <cell r="AT7787" t="str">
            <v>IDU-70-2008 Terminado Acciones de Movilidad IDU Arterial  -</v>
          </cell>
          <cell r="AV7787" t="str">
            <v>sc</v>
          </cell>
        </row>
        <row r="7788">
          <cell r="AP7788">
            <v>520582</v>
          </cell>
          <cell r="AQ7788">
            <v>15001087</v>
          </cell>
          <cell r="AR7788">
            <v>15</v>
          </cell>
          <cell r="AS7788">
            <v>42731</v>
          </cell>
          <cell r="AT7788" t="str">
            <v>SD Reservado Mantenimiento Periódico IDU Circuito Movilidad EJECUCION SITP 2016 -</v>
          </cell>
          <cell r="AV7788" t="str">
            <v>sc</v>
          </cell>
        </row>
        <row r="7789">
          <cell r="AP7789">
            <v>520591</v>
          </cell>
          <cell r="AQ7789">
            <v>15000985</v>
          </cell>
          <cell r="AR7789">
            <v>15</v>
          </cell>
          <cell r="AS7789">
            <v>42731</v>
          </cell>
          <cell r="AT7789" t="str">
            <v>SD Reservado Mantenimiento Rutinario IDU Circuito Movilidad EJECUCION SITP 2016 -</v>
          </cell>
          <cell r="AV7789" t="str">
            <v>sc</v>
          </cell>
        </row>
        <row r="7790">
          <cell r="AP7790">
            <v>520594</v>
          </cell>
          <cell r="AQ7790">
            <v>15001033</v>
          </cell>
          <cell r="AR7790">
            <v>15</v>
          </cell>
          <cell r="AS7790">
            <v>42731</v>
          </cell>
          <cell r="AT7790" t="str">
            <v>SD Reservado Mantenimiento Rutinario IDU Circuito Movilidad EJECUCION SITP 2016 -</v>
          </cell>
          <cell r="AV7790" t="str">
            <v>sc</v>
          </cell>
        </row>
        <row r="7791">
          <cell r="AP7791">
            <v>520600</v>
          </cell>
          <cell r="AQ7791">
            <v>15001096</v>
          </cell>
          <cell r="AR7791">
            <v>15</v>
          </cell>
          <cell r="AS7791">
            <v>42731</v>
          </cell>
          <cell r="AT7791" t="str">
            <v>SD Reservado Mantenimiento Rutinario IDU Local EJECUCION SITP 2016 -</v>
          </cell>
          <cell r="AV7791" t="str">
            <v>sc</v>
          </cell>
        </row>
        <row r="7792">
          <cell r="AP7792">
            <v>520621</v>
          </cell>
          <cell r="AQ7792">
            <v>15000650</v>
          </cell>
          <cell r="AR7792">
            <v>15</v>
          </cell>
          <cell r="AS7792">
            <v>42691</v>
          </cell>
          <cell r="AT7792" t="str">
            <v>FDLA-064-2013 Terminado Mantenimiento Periódico FDL ANTONIO NARIÑO Arterial  EL FDL reporta nuevamente la intervención de años anteriores-</v>
          </cell>
          <cell r="AV7792" t="str">
            <v>sc</v>
          </cell>
        </row>
        <row r="7793">
          <cell r="AP7793">
            <v>520627</v>
          </cell>
          <cell r="AQ7793">
            <v>15000863</v>
          </cell>
          <cell r="AR7793">
            <v>15</v>
          </cell>
          <cell r="AS7793">
            <v>42515</v>
          </cell>
          <cell r="AT7793" t="str">
            <v>IDU-2128-2013 Terminado Conservacion IDU Circuito Movilidad SD -</v>
          </cell>
          <cell r="AV7793" t="str">
            <v>sc</v>
          </cell>
        </row>
        <row r="7794">
          <cell r="AP7794">
            <v>520642</v>
          </cell>
          <cell r="AQ7794">
            <v>15000720</v>
          </cell>
          <cell r="AR7794">
            <v>15</v>
          </cell>
          <cell r="AS7794">
            <v>42313</v>
          </cell>
          <cell r="AT7794" t="str">
            <v>IDU-2128-2013 Terminado Mantenimiento Periódico IDU Arterial  -</v>
          </cell>
          <cell r="AV7794" t="str">
            <v>sc</v>
          </cell>
        </row>
        <row r="7795">
          <cell r="AP7795">
            <v>520645</v>
          </cell>
          <cell r="AQ7795">
            <v>15000780</v>
          </cell>
          <cell r="AR7795">
            <v>15</v>
          </cell>
          <cell r="AS7795">
            <v>42691</v>
          </cell>
          <cell r="AT7795" t="str">
            <v>FDLA-064-2013 Terminado Mantenimiento Periódico FDL ANTONIO NARIÑO Circuito Movilidad  EL FDL reporta nuevamente la intervención de años anteriores-</v>
          </cell>
          <cell r="AV7795" t="str">
            <v>sc</v>
          </cell>
        </row>
        <row r="7796">
          <cell r="AP7796">
            <v>520651</v>
          </cell>
          <cell r="AQ7796">
            <v>15000818</v>
          </cell>
          <cell r="AR7796">
            <v>15</v>
          </cell>
          <cell r="AS7796">
            <v>42515</v>
          </cell>
          <cell r="AT7796" t="str">
            <v>IDU-2128-2013 Terminado Conservacion IDU Circuito Movilidad SD -</v>
          </cell>
          <cell r="AV7796" t="str">
            <v>sc</v>
          </cell>
        </row>
        <row r="7797">
          <cell r="AP7797">
            <v>525955</v>
          </cell>
          <cell r="AQ7797">
            <v>15001495</v>
          </cell>
          <cell r="AR7797">
            <v>15</v>
          </cell>
          <cell r="AS7797">
            <v>42313</v>
          </cell>
          <cell r="AT7797" t="str">
            <v>IDU-70-2008 Terminado Acciones de Movilidad IDU Arterial  -</v>
          </cell>
          <cell r="AV7797" t="str">
            <v>sc</v>
          </cell>
        </row>
        <row r="7798">
          <cell r="AP7798">
            <v>525958</v>
          </cell>
          <cell r="AQ7798">
            <v>15001497</v>
          </cell>
          <cell r="AR7798">
            <v>15</v>
          </cell>
          <cell r="AS7798">
            <v>42342</v>
          </cell>
          <cell r="AT7798" t="str">
            <v>IDU-135-2007 Terminado Construcción IDU Arterial  -Anden1-11-3 Calzada10-4-6-8 Ciclo2 Sep5-7-9-POLIZA ESTABILIDAD ACTIVA</v>
          </cell>
          <cell r="AV7798" t="str">
            <v>sc</v>
          </cell>
        </row>
        <row r="7799">
          <cell r="AP7799">
            <v>527574</v>
          </cell>
          <cell r="AQ7799">
            <v>15001486</v>
          </cell>
          <cell r="AR7799">
            <v>15</v>
          </cell>
          <cell r="AS7799">
            <v>42313</v>
          </cell>
          <cell r="AT7799" t="str">
            <v>IDU-57-2012 Terminado Acciones de Movilidad IDU Arterial  -</v>
          </cell>
          <cell r="AV7799" t="str">
            <v>sc</v>
          </cell>
        </row>
        <row r="7800">
          <cell r="AP7800">
            <v>527577</v>
          </cell>
          <cell r="AQ7800">
            <v>15001488</v>
          </cell>
          <cell r="AR7800">
            <v>15</v>
          </cell>
          <cell r="AS7800">
            <v>42313</v>
          </cell>
          <cell r="AT7800" t="str">
            <v>IDU-70-2008 Terminado Acciones de Movilidad IDU Arterial  -</v>
          </cell>
          <cell r="AV7800" t="str">
            <v>sc</v>
          </cell>
        </row>
        <row r="7801">
          <cell r="AP7801">
            <v>527784</v>
          </cell>
          <cell r="AQ7801">
            <v>15001414</v>
          </cell>
          <cell r="AR7801">
            <v>15</v>
          </cell>
          <cell r="AS7801">
            <v>42342</v>
          </cell>
          <cell r="AT7801" t="str">
            <v>IDU-135-2007 Terminado Construcción IDU Arterial  -Anden1-11-3 Calzada10-4-6-8 Ciclo2 Sep5-7-9-POLIZA ESTABILIDAD ACTIVA</v>
          </cell>
          <cell r="AV7801" t="str">
            <v>sc</v>
          </cell>
        </row>
        <row r="7802">
          <cell r="AP7802">
            <v>530922</v>
          </cell>
          <cell r="AQ7802">
            <v>15000192</v>
          </cell>
          <cell r="AR7802">
            <v>15</v>
          </cell>
          <cell r="AS7802">
            <v>42313</v>
          </cell>
          <cell r="AT7802" t="str">
            <v>IDU-70-2008 Terminado Acciones de Movilidad IDU Arterial  -</v>
          </cell>
          <cell r="AV7802" t="str">
            <v>sc</v>
          </cell>
        </row>
        <row r="7803">
          <cell r="AP7803">
            <v>531331</v>
          </cell>
          <cell r="AQ7803">
            <v>15001498</v>
          </cell>
          <cell r="AR7803">
            <v>15</v>
          </cell>
          <cell r="AS7803">
            <v>42723</v>
          </cell>
          <cell r="AT7803" t="str">
            <v>SD Terminado Mantenimiento Periódico UAERMV Arterial SD -</v>
          </cell>
          <cell r="AV7803" t="str">
            <v>sc</v>
          </cell>
        </row>
        <row r="7804">
          <cell r="AP7804">
            <v>531333</v>
          </cell>
          <cell r="AQ7804">
            <v>15001498</v>
          </cell>
          <cell r="AR7804">
            <v>15</v>
          </cell>
          <cell r="AS7804">
            <v>42723</v>
          </cell>
          <cell r="AT7804" t="str">
            <v>SD Terminado Mantenimiento Periódico UAERMV Arterial SD -</v>
          </cell>
          <cell r="AV7804" t="str">
            <v>sc</v>
          </cell>
        </row>
        <row r="7805">
          <cell r="AP7805">
            <v>900587</v>
          </cell>
          <cell r="AQ7805">
            <v>30000017</v>
          </cell>
          <cell r="AR7805">
            <v>15</v>
          </cell>
          <cell r="AS7805">
            <v>42313</v>
          </cell>
          <cell r="AT7805" t="str">
            <v>IDU-70-2008 Terminado Acciones de Movilidad IDU Arterial  -</v>
          </cell>
          <cell r="AV7805" t="str">
            <v>sc</v>
          </cell>
        </row>
        <row r="7806">
          <cell r="AP7806">
            <v>900589</v>
          </cell>
          <cell r="AQ7806">
            <v>30000017</v>
          </cell>
          <cell r="AR7806">
            <v>15</v>
          </cell>
          <cell r="AS7806">
            <v>42723</v>
          </cell>
          <cell r="AT7806" t="str">
            <v>SD Terminado Mantenimiento Periódico UAERMV Arterial SD -</v>
          </cell>
          <cell r="AV7806" t="str">
            <v>sc</v>
          </cell>
        </row>
        <row r="7807">
          <cell r="AP7807">
            <v>2506166</v>
          </cell>
          <cell r="AQ7807">
            <v>15001556</v>
          </cell>
          <cell r="AR7807">
            <v>15</v>
          </cell>
          <cell r="AS7807">
            <v>42313</v>
          </cell>
          <cell r="AT7807" t="str">
            <v>IDU-1825-2013 Terminado Reconstrucción IDU Arterial  --POLIZA ESTABILIDAD ACTIVA</v>
          </cell>
          <cell r="AV7807" t="str">
            <v>sc</v>
          </cell>
        </row>
        <row r="7808">
          <cell r="AP7808">
            <v>24121422</v>
          </cell>
          <cell r="AQ7808">
            <v>16004423</v>
          </cell>
          <cell r="AR7808">
            <v>15</v>
          </cell>
          <cell r="AS7808">
            <v>42313</v>
          </cell>
          <cell r="AT7808" t="str">
            <v>IDU-1718-2014 Terminado Mantenimiento Rutinario IDU Arterial  -</v>
          </cell>
          <cell r="AV7808" t="str">
            <v>sc</v>
          </cell>
        </row>
        <row r="7809">
          <cell r="AP7809">
            <v>24121423</v>
          </cell>
          <cell r="AQ7809">
            <v>16004423</v>
          </cell>
          <cell r="AR7809">
            <v>15</v>
          </cell>
          <cell r="AS7809">
            <v>42313</v>
          </cell>
          <cell r="AT7809" t="str">
            <v>IDU-1718-2014 Terminado Mantenimiento Rutinario IDU Arterial  -</v>
          </cell>
          <cell r="AV7809" t="str">
            <v>sc</v>
          </cell>
        </row>
        <row r="7810">
          <cell r="AP7810">
            <v>24121425</v>
          </cell>
          <cell r="AQ7810">
            <v>16004425</v>
          </cell>
          <cell r="AR7810">
            <v>15</v>
          </cell>
          <cell r="AS7810">
            <v>42313</v>
          </cell>
          <cell r="AT7810" t="str">
            <v>IDU-1718-2014 Terminado Mantenimiento Rutinario IDU Arterial  -</v>
          </cell>
          <cell r="AV7810" t="str">
            <v>sc</v>
          </cell>
        </row>
        <row r="7811">
          <cell r="AP7811">
            <v>24121426</v>
          </cell>
          <cell r="AQ7811">
            <v>16004425</v>
          </cell>
          <cell r="AR7811">
            <v>15</v>
          </cell>
          <cell r="AS7811">
            <v>42313</v>
          </cell>
          <cell r="AT7811" t="str">
            <v>IDU-1718-2014 Terminado Mantenimiento Rutinario IDU Arterial  -</v>
          </cell>
          <cell r="AV7811" t="str">
            <v>sc</v>
          </cell>
        </row>
        <row r="7812">
          <cell r="AP7812">
            <v>24121429</v>
          </cell>
          <cell r="AQ7812">
            <v>16004427</v>
          </cell>
          <cell r="AR7812">
            <v>15</v>
          </cell>
          <cell r="AS7812">
            <v>42313</v>
          </cell>
          <cell r="AT7812" t="str">
            <v>IDU-1718-2014 Terminado Mantenimiento Rutinario IDU Arterial  -</v>
          </cell>
          <cell r="AV7812" t="str">
            <v>sc</v>
          </cell>
        </row>
        <row r="7813">
          <cell r="AP7813">
            <v>24121430</v>
          </cell>
          <cell r="AQ7813">
            <v>16004427</v>
          </cell>
          <cell r="AR7813">
            <v>15</v>
          </cell>
          <cell r="AS7813">
            <v>42313</v>
          </cell>
          <cell r="AT7813" t="str">
            <v>IDU-1718-2014 Terminado Mantenimiento Rutinario IDU Arterial  -</v>
          </cell>
          <cell r="AV7813" t="str">
            <v>sc</v>
          </cell>
        </row>
        <row r="7814">
          <cell r="AP7814">
            <v>24121930</v>
          </cell>
          <cell r="AQ7814">
            <v>50005971</v>
          </cell>
          <cell r="AR7814">
            <v>15</v>
          </cell>
          <cell r="AS7814">
            <v>42313</v>
          </cell>
          <cell r="AT7814" t="str">
            <v>IDU-70-2008 Terminado Acciones de Movilidad IDU Arterial  -</v>
          </cell>
          <cell r="AV7814" t="str">
            <v>sc</v>
          </cell>
        </row>
        <row r="7815">
          <cell r="AP7815">
            <v>24121942</v>
          </cell>
          <cell r="AQ7815">
            <v>50005977</v>
          </cell>
          <cell r="AR7815">
            <v>15</v>
          </cell>
          <cell r="AS7815">
            <v>42313</v>
          </cell>
          <cell r="AT7815" t="str">
            <v>IDU-57-2012 Terminado Acciones de Movilidad IDU Arterial  -</v>
          </cell>
          <cell r="AV7815" t="str">
            <v>sc</v>
          </cell>
        </row>
        <row r="7816">
          <cell r="AP7816">
            <v>24121944</v>
          </cell>
          <cell r="AQ7816">
            <v>50005978</v>
          </cell>
          <cell r="AR7816">
            <v>15</v>
          </cell>
          <cell r="AS7816">
            <v>42313</v>
          </cell>
          <cell r="AT7816" t="str">
            <v>IDU-57-2012 Terminado Acciones de Movilidad IDU Arterial  -</v>
          </cell>
          <cell r="AV7816" t="str">
            <v>sc</v>
          </cell>
        </row>
        <row r="7817">
          <cell r="AP7817">
            <v>91013306</v>
          </cell>
          <cell r="AQ7817">
            <v>30001345</v>
          </cell>
          <cell r="AR7817">
            <v>15</v>
          </cell>
          <cell r="AS7817">
            <v>42667</v>
          </cell>
          <cell r="AT7817" t="str">
            <v>SD Terminado Mantenimiento Periódico UAERMV Circuito Movilidad SD Intervenida 13/06/2014 Reporte depuración ejecución UMV-Calzada 2-POLIZA ESTABILIDAD ACTIVA</v>
          </cell>
          <cell r="AV7817" t="str">
            <v>sc</v>
          </cell>
        </row>
        <row r="7818">
          <cell r="AP7818">
            <v>182023</v>
          </cell>
          <cell r="AQ7818">
            <v>13002133</v>
          </cell>
          <cell r="AR7818">
            <v>16</v>
          </cell>
          <cell r="AS7818">
            <v>42313</v>
          </cell>
          <cell r="AT7818" t="str">
            <v>IDU-70-2008 Terminado Acciones de Movilidad IDU Arterial  -</v>
          </cell>
          <cell r="AU7818">
            <v>0</v>
          </cell>
          <cell r="AV7818" t="str">
            <v>sc</v>
          </cell>
        </row>
        <row r="7819">
          <cell r="AP7819">
            <v>182024</v>
          </cell>
          <cell r="AQ7819">
            <v>13002133</v>
          </cell>
          <cell r="AR7819">
            <v>16</v>
          </cell>
          <cell r="AS7819">
            <v>42313</v>
          </cell>
          <cell r="AT7819" t="str">
            <v>IDU-70-2008 Terminado Acciones de Movilidad IDU Arterial  -</v>
          </cell>
          <cell r="AU7819">
            <v>0</v>
          </cell>
          <cell r="AV7819" t="str">
            <v>sc</v>
          </cell>
        </row>
        <row r="7820">
          <cell r="AP7820">
            <v>185245</v>
          </cell>
          <cell r="AQ7820">
            <v>16003811</v>
          </cell>
          <cell r="AR7820">
            <v>16</v>
          </cell>
          <cell r="AS7820">
            <v>42226</v>
          </cell>
          <cell r="AT7820" t="str">
            <v>UMV-638-2013 Terminado Acciones de Movilidad UAERMV Circuito Movilidad  -</v>
          </cell>
          <cell r="AU7820">
            <v>0</v>
          </cell>
          <cell r="AV7820" t="str">
            <v>sc</v>
          </cell>
        </row>
        <row r="7821">
          <cell r="AP7821">
            <v>185294</v>
          </cell>
          <cell r="AQ7821">
            <v>16003891</v>
          </cell>
          <cell r="AR7821">
            <v>16</v>
          </cell>
          <cell r="AS7821">
            <v>42226</v>
          </cell>
          <cell r="AT7821" t="str">
            <v>UMV-638-2013 Terminado Acciones de Movilidad UAERMV Local  -</v>
          </cell>
          <cell r="AU7821">
            <v>0</v>
          </cell>
          <cell r="AV7821" t="str">
            <v>Viable</v>
          </cell>
        </row>
        <row r="7822">
          <cell r="AP7822">
            <v>185295</v>
          </cell>
          <cell r="AQ7822">
            <v>16003753</v>
          </cell>
          <cell r="AR7822">
            <v>16</v>
          </cell>
          <cell r="AS7822">
            <v>42536</v>
          </cell>
          <cell r="AT7822" t="str">
            <v>SD Reservado Mantenimiento Periódico FDL PUENTE ARANDA Local SD -</v>
          </cell>
          <cell r="AU7822">
            <v>0</v>
          </cell>
          <cell r="AV7822" t="str">
            <v>Reservada SITP 2016</v>
          </cell>
        </row>
        <row r="7823">
          <cell r="AP7823">
            <v>185296</v>
          </cell>
          <cell r="AQ7823">
            <v>16003662</v>
          </cell>
          <cell r="AR7823">
            <v>16</v>
          </cell>
          <cell r="AS7823">
            <v>42226</v>
          </cell>
          <cell r="AT7823" t="str">
            <v>UMV-638-2013 Terminado Acciones de Movilidad UAERMV Circuito Movilidad  -</v>
          </cell>
          <cell r="AU7823">
            <v>0</v>
          </cell>
          <cell r="AV7823" t="str">
            <v>Reservada FDL 2013</v>
          </cell>
        </row>
        <row r="7824">
          <cell r="AP7824">
            <v>185479</v>
          </cell>
          <cell r="AQ7824">
            <v>16004350</v>
          </cell>
          <cell r="AR7824">
            <v>16</v>
          </cell>
          <cell r="AS7824">
            <v>40840</v>
          </cell>
          <cell r="AT7824" t="str">
            <v>SD Terminado Mantenimiento Periódico UAERMV Circuito Movilidad  -</v>
          </cell>
          <cell r="AU7824">
            <v>0</v>
          </cell>
          <cell r="AV7824" t="str">
            <v>Viable</v>
          </cell>
        </row>
        <row r="7825">
          <cell r="AP7825">
            <v>185713</v>
          </cell>
          <cell r="AQ7825">
            <v>16003036</v>
          </cell>
          <cell r="AR7825">
            <v>16</v>
          </cell>
          <cell r="AS7825">
            <v>42226</v>
          </cell>
          <cell r="AT7825" t="str">
            <v>UMV-638-2013 Terminado Acciones de Movilidad UAERMV Circuito Movilidad  -</v>
          </cell>
          <cell r="AU7825">
            <v>0</v>
          </cell>
          <cell r="AV7825" t="str">
            <v>sc</v>
          </cell>
        </row>
        <row r="7826">
          <cell r="AP7826">
            <v>185717</v>
          </cell>
          <cell r="AQ7826">
            <v>16002883</v>
          </cell>
          <cell r="AR7826">
            <v>16</v>
          </cell>
          <cell r="AS7826">
            <v>42667</v>
          </cell>
          <cell r="AT7826" t="str">
            <v>SD Terminado Mantenimiento Rutinario UAERMV Circuito Movilidad SD -</v>
          </cell>
          <cell r="AU7826">
            <v>0</v>
          </cell>
          <cell r="AV7826" t="str">
            <v>sc</v>
          </cell>
        </row>
        <row r="7827">
          <cell r="AP7827">
            <v>185718</v>
          </cell>
          <cell r="AQ7827">
            <v>16002838</v>
          </cell>
          <cell r="AR7827">
            <v>16</v>
          </cell>
          <cell r="AS7827">
            <v>42226</v>
          </cell>
          <cell r="AT7827" t="str">
            <v>UMV-638-2013 Terminado Acciones de Movilidad UAERMV Circuito Movilidad  -</v>
          </cell>
          <cell r="AU7827">
            <v>0</v>
          </cell>
          <cell r="AV7827" t="str">
            <v>sc</v>
          </cell>
        </row>
        <row r="7828">
          <cell r="AP7828">
            <v>185719</v>
          </cell>
          <cell r="AQ7828">
            <v>16002791</v>
          </cell>
          <cell r="AR7828">
            <v>16</v>
          </cell>
          <cell r="AS7828">
            <v>42226</v>
          </cell>
          <cell r="AT7828" t="str">
            <v>UMV-638-2013 Terminado Acciones de Movilidad UAERMV Circuito Movilidad  -</v>
          </cell>
          <cell r="AU7828">
            <v>0</v>
          </cell>
          <cell r="AV7828" t="str">
            <v>sc</v>
          </cell>
        </row>
        <row r="7829">
          <cell r="AP7829">
            <v>185737</v>
          </cell>
          <cell r="AQ7829">
            <v>16002569</v>
          </cell>
          <cell r="AR7829">
            <v>16</v>
          </cell>
          <cell r="AS7829">
            <v>42577</v>
          </cell>
          <cell r="AT7829" t="str">
            <v>COP-099-13 Terminado Rehabilitación FDL PUENTE ARANDA Local SD -</v>
          </cell>
          <cell r="AU7829">
            <v>0</v>
          </cell>
          <cell r="AV7829" t="str">
            <v>Intervenida Contrato FDL cop-099-2013</v>
          </cell>
        </row>
        <row r="7830">
          <cell r="AP7830">
            <v>185738</v>
          </cell>
          <cell r="AQ7830">
            <v>16002528</v>
          </cell>
          <cell r="AR7830">
            <v>16</v>
          </cell>
          <cell r="AS7830">
            <v>42577</v>
          </cell>
          <cell r="AT7830" t="str">
            <v>COP-099-13 Terminado Rehabilitación FDL PUENTE ARANDA Local SD -</v>
          </cell>
          <cell r="AU7830">
            <v>0</v>
          </cell>
          <cell r="AV7830" t="str">
            <v>Intervenida Contrato FDL cop-099-2013</v>
          </cell>
        </row>
        <row r="7831">
          <cell r="AP7831">
            <v>185748</v>
          </cell>
          <cell r="AQ7831">
            <v>16003777</v>
          </cell>
          <cell r="AR7831">
            <v>16</v>
          </cell>
          <cell r="AS7831">
            <v>42226</v>
          </cell>
          <cell r="AT7831" t="str">
            <v>UMV-638-2013 Terminado Acciones de Movilidad UAERMV Circuito Movilidad  --POLIZA ESTABILIDAD ACTIVA</v>
          </cell>
          <cell r="AU7831">
            <v>44480</v>
          </cell>
          <cell r="AV7831" t="str">
            <v>sc</v>
          </cell>
        </row>
        <row r="7832">
          <cell r="AP7832">
            <v>185749</v>
          </cell>
          <cell r="AQ7832">
            <v>16003716</v>
          </cell>
          <cell r="AR7832">
            <v>16</v>
          </cell>
          <cell r="AS7832">
            <v>42313</v>
          </cell>
          <cell r="AT7832" t="str">
            <v>IDU-1692-2014 Contratado Mantenimiento Rutinario IDU Circuito Movilidad  --POLIZA ESTABILIDAD ACTIVA</v>
          </cell>
          <cell r="AU7832">
            <v>44480</v>
          </cell>
          <cell r="AV7832" t="str">
            <v>sc</v>
          </cell>
        </row>
        <row r="7833">
          <cell r="AP7833">
            <v>185750</v>
          </cell>
          <cell r="AQ7833">
            <v>16003656</v>
          </cell>
          <cell r="AR7833">
            <v>16</v>
          </cell>
          <cell r="AS7833">
            <v>42313</v>
          </cell>
          <cell r="AT7833" t="str">
            <v>IDU-1692-2014 Contratado Mantenimiento Rutinario IDU Circuito Movilidad  --POLIZA ESTABILIDAD ACTIVA</v>
          </cell>
          <cell r="AU7833">
            <v>44480</v>
          </cell>
          <cell r="AV7833" t="str">
            <v>sc</v>
          </cell>
        </row>
        <row r="7834">
          <cell r="AP7834">
            <v>185751</v>
          </cell>
          <cell r="AQ7834">
            <v>16003585</v>
          </cell>
          <cell r="AR7834">
            <v>16</v>
          </cell>
          <cell r="AS7834">
            <v>42313</v>
          </cell>
          <cell r="AT7834" t="str">
            <v>IDU-70-2008 Terminado Rehabilitación IDU Circuito Movilidad  -</v>
          </cell>
          <cell r="AU7834">
            <v>0</v>
          </cell>
          <cell r="AV7834" t="str">
            <v>sc</v>
          </cell>
        </row>
        <row r="7835">
          <cell r="AP7835">
            <v>185752</v>
          </cell>
          <cell r="AQ7835">
            <v>16003507</v>
          </cell>
          <cell r="AR7835">
            <v>16</v>
          </cell>
          <cell r="AS7835">
            <v>42313</v>
          </cell>
          <cell r="AT7835" t="str">
            <v>IDU-70-2008 Terminado Rehabilitación IDU Circuito Movilidad  -</v>
          </cell>
          <cell r="AU7835">
            <v>0</v>
          </cell>
          <cell r="AV7835" t="str">
            <v>sc</v>
          </cell>
        </row>
        <row r="7836">
          <cell r="AP7836">
            <v>185753</v>
          </cell>
          <cell r="AQ7836">
            <v>16003431</v>
          </cell>
          <cell r="AR7836">
            <v>16</v>
          </cell>
          <cell r="AS7836">
            <v>42313</v>
          </cell>
          <cell r="AT7836" t="str">
            <v>IDU-70-2008 Terminado Rehabilitación IDU Circuito Movilidad  -</v>
          </cell>
          <cell r="AU7836">
            <v>0</v>
          </cell>
          <cell r="AV7836" t="str">
            <v>sc</v>
          </cell>
        </row>
        <row r="7837">
          <cell r="AP7837">
            <v>185754</v>
          </cell>
          <cell r="AQ7837">
            <v>16003356</v>
          </cell>
          <cell r="AR7837">
            <v>16</v>
          </cell>
          <cell r="AS7837">
            <v>42313</v>
          </cell>
          <cell r="AT7837" t="str">
            <v>IDU-70-2008 Terminado Rehabilitación IDU Circuito Movilidad  -Calzada2-POLIZA ESTABILIDAD ACTIVA</v>
          </cell>
          <cell r="AU7837">
            <v>43163</v>
          </cell>
          <cell r="AV7837" t="str">
            <v>sc</v>
          </cell>
        </row>
        <row r="7838">
          <cell r="AP7838">
            <v>185755</v>
          </cell>
          <cell r="AQ7838">
            <v>16003292</v>
          </cell>
          <cell r="AR7838">
            <v>16</v>
          </cell>
          <cell r="AS7838">
            <v>42313</v>
          </cell>
          <cell r="AT7838" t="str">
            <v>IDU-70-2008 Terminado Rehabilitación IDU Circuito Movilidad  -Calzada2-POLIZA ESTABILIDAD ACTIVA</v>
          </cell>
          <cell r="AU7838">
            <v>43163</v>
          </cell>
          <cell r="AV7838" t="str">
            <v>sc</v>
          </cell>
        </row>
        <row r="7839">
          <cell r="AP7839">
            <v>185756</v>
          </cell>
          <cell r="AQ7839">
            <v>16003219</v>
          </cell>
          <cell r="AR7839">
            <v>16</v>
          </cell>
          <cell r="AS7839">
            <v>42313</v>
          </cell>
          <cell r="AT7839" t="str">
            <v>IDU-70-2008 Terminado Rehabilitación IDU Circuito Movilidad  -Calzada2-POLIZA ESTABILIDAD ACTIVA</v>
          </cell>
          <cell r="AU7839">
            <v>43163</v>
          </cell>
          <cell r="AV7839" t="str">
            <v>sc</v>
          </cell>
        </row>
        <row r="7840">
          <cell r="AP7840">
            <v>185757</v>
          </cell>
          <cell r="AQ7840">
            <v>16003172</v>
          </cell>
          <cell r="AR7840">
            <v>16</v>
          </cell>
          <cell r="AS7840">
            <v>42313</v>
          </cell>
          <cell r="AT7840" t="str">
            <v>IDU-70-2008 Terminado Rehabilitación IDU Circuito Movilidad  -Calzada2-POLIZA ESTABILIDAD ACTIVA</v>
          </cell>
          <cell r="AU7840">
            <v>43163</v>
          </cell>
          <cell r="AV7840" t="str">
            <v>sc</v>
          </cell>
        </row>
        <row r="7841">
          <cell r="AP7841">
            <v>185758</v>
          </cell>
          <cell r="AQ7841">
            <v>16003127</v>
          </cell>
          <cell r="AR7841">
            <v>16</v>
          </cell>
          <cell r="AS7841">
            <v>42313</v>
          </cell>
          <cell r="AT7841" t="str">
            <v>IDU-70-2008 Terminado Rehabilitación IDU Circuito Movilidad  -</v>
          </cell>
          <cell r="AU7841">
            <v>0</v>
          </cell>
          <cell r="AV7841" t="str">
            <v>sc</v>
          </cell>
        </row>
        <row r="7842">
          <cell r="AP7842">
            <v>185759</v>
          </cell>
          <cell r="AQ7842">
            <v>16003004</v>
          </cell>
          <cell r="AR7842">
            <v>16</v>
          </cell>
          <cell r="AS7842">
            <v>42313</v>
          </cell>
          <cell r="AT7842" t="str">
            <v>IDU-70-2008 Terminado Rehabilitación IDU Circuito Movilidad  -Calzada2-POLIZA ESTABILIDAD ACTIVA</v>
          </cell>
          <cell r="AU7842">
            <v>43163</v>
          </cell>
          <cell r="AV7842" t="str">
            <v>sc</v>
          </cell>
        </row>
        <row r="7843">
          <cell r="AP7843">
            <v>185760</v>
          </cell>
          <cell r="AQ7843">
            <v>16002948</v>
          </cell>
          <cell r="AR7843">
            <v>16</v>
          </cell>
          <cell r="AS7843">
            <v>42667</v>
          </cell>
          <cell r="AT7843" t="str">
            <v>SD Terminado Mantenimiento Rutinario UAERMV Circuito Movilidad SD -</v>
          </cell>
          <cell r="AU7843">
            <v>0</v>
          </cell>
          <cell r="AV7843" t="str">
            <v>sc</v>
          </cell>
        </row>
        <row r="7844">
          <cell r="AP7844">
            <v>185761</v>
          </cell>
          <cell r="AQ7844">
            <v>16002893</v>
          </cell>
          <cell r="AR7844">
            <v>16</v>
          </cell>
          <cell r="AS7844">
            <v>42667</v>
          </cell>
          <cell r="AT7844" t="str">
            <v>SD Terminado Mantenimiento Rutinario UAERMV Circuito Movilidad SD -</v>
          </cell>
          <cell r="AU7844">
            <v>0</v>
          </cell>
          <cell r="AV7844" t="str">
            <v>sc</v>
          </cell>
        </row>
        <row r="7845">
          <cell r="AP7845">
            <v>185938</v>
          </cell>
          <cell r="AQ7845">
            <v>16002360</v>
          </cell>
          <cell r="AR7845">
            <v>16</v>
          </cell>
          <cell r="AS7845">
            <v>42226</v>
          </cell>
          <cell r="AT7845" t="str">
            <v>UMV-638-2013 Terminado Acciones de Movilidad UAERMV Circuito Movilidad  -</v>
          </cell>
          <cell r="AU7845">
            <v>0</v>
          </cell>
          <cell r="AV7845" t="str">
            <v>sc</v>
          </cell>
        </row>
        <row r="7846">
          <cell r="AP7846">
            <v>186036</v>
          </cell>
          <cell r="AQ7846">
            <v>16003812</v>
          </cell>
          <cell r="AR7846">
            <v>16</v>
          </cell>
          <cell r="AS7846">
            <v>42731</v>
          </cell>
          <cell r="AT7846" t="str">
            <v>SD Reservado Mantenimiento Periódico IDU Circuito Movilidad EJECUCION SITP 2016 -</v>
          </cell>
          <cell r="AU7846">
            <v>0</v>
          </cell>
          <cell r="AV7846" t="str">
            <v>sc</v>
          </cell>
        </row>
        <row r="7847">
          <cell r="AP7847">
            <v>186037</v>
          </cell>
          <cell r="AQ7847">
            <v>16003771</v>
          </cell>
          <cell r="AR7847">
            <v>16</v>
          </cell>
          <cell r="AS7847">
            <v>42731</v>
          </cell>
          <cell r="AT7847" t="str">
            <v>SD Reservado Mantenimiento Periódico IDU Circuito Movilidad EJECUCION SITP 2016 -</v>
          </cell>
          <cell r="AU7847">
            <v>0</v>
          </cell>
          <cell r="AV7847" t="str">
            <v>sc</v>
          </cell>
        </row>
        <row r="7848">
          <cell r="AP7848">
            <v>186038</v>
          </cell>
          <cell r="AQ7848">
            <v>16003734</v>
          </cell>
          <cell r="AR7848">
            <v>16</v>
          </cell>
          <cell r="AS7848">
            <v>42731</v>
          </cell>
          <cell r="AT7848" t="str">
            <v>SD Reservado Mantenimiento Periódico IDU Circuito Movilidad EJECUCION SITP 2016 -</v>
          </cell>
          <cell r="AU7848">
            <v>0</v>
          </cell>
          <cell r="AV7848" t="str">
            <v>sc</v>
          </cell>
        </row>
        <row r="7849">
          <cell r="AP7849">
            <v>186039</v>
          </cell>
          <cell r="AQ7849">
            <v>16003690</v>
          </cell>
          <cell r="AR7849">
            <v>16</v>
          </cell>
          <cell r="AS7849">
            <v>42577</v>
          </cell>
          <cell r="AT7849" t="str">
            <v>COP-074-2015 Terminado Rehabilitación FDL PUENTE ARANDA Circuito Movilidad SD -</v>
          </cell>
          <cell r="AU7849">
            <v>0</v>
          </cell>
          <cell r="AV7849" t="str">
            <v>sc</v>
          </cell>
        </row>
        <row r="7850">
          <cell r="AP7850">
            <v>186040</v>
          </cell>
          <cell r="AQ7850">
            <v>16003636</v>
          </cell>
          <cell r="AR7850">
            <v>16</v>
          </cell>
          <cell r="AS7850">
            <v>42577</v>
          </cell>
          <cell r="AT7850" t="str">
            <v>COP-074-2015 Terminado Rehabilitación FDL PUENTE ARANDA Circuito Movilidad SD -</v>
          </cell>
          <cell r="AU7850">
            <v>0</v>
          </cell>
          <cell r="AV7850" t="str">
            <v>sc</v>
          </cell>
        </row>
        <row r="7851">
          <cell r="AP7851">
            <v>186065</v>
          </cell>
          <cell r="AQ7851">
            <v>16002570</v>
          </cell>
          <cell r="AR7851">
            <v>16</v>
          </cell>
          <cell r="AS7851">
            <v>42577</v>
          </cell>
          <cell r="AT7851" t="str">
            <v>COP-099-13 Terminado Rehabilitación FDL PUENTE ARANDA Local SD -</v>
          </cell>
          <cell r="AU7851">
            <v>0</v>
          </cell>
          <cell r="AV7851" t="str">
            <v>Intervenida Contrato FDL cop-099-2013</v>
          </cell>
        </row>
        <row r="7852">
          <cell r="AP7852">
            <v>186077</v>
          </cell>
          <cell r="AQ7852">
            <v>16002531</v>
          </cell>
          <cell r="AR7852">
            <v>16</v>
          </cell>
          <cell r="AS7852">
            <v>42313</v>
          </cell>
          <cell r="AT7852" t="str">
            <v>IDU-1692-2014 En Ejecución Rehabilitación IDU Local  --POLIZA ESTABILIDAD ACTIVA</v>
          </cell>
          <cell r="AU7852">
            <v>44480</v>
          </cell>
          <cell r="AV7852" t="str">
            <v>Contrato IDU-1692-2014</v>
          </cell>
        </row>
        <row r="7853">
          <cell r="AP7853">
            <v>186078</v>
          </cell>
          <cell r="AQ7853">
            <v>16002501</v>
          </cell>
          <cell r="AR7853">
            <v>16</v>
          </cell>
          <cell r="AS7853">
            <v>42313</v>
          </cell>
          <cell r="AT7853" t="str">
            <v>IDU-1692-2014 En Ejecución Rehabilitación IDU Local  --POLIZA ESTABILIDAD ACTIVA</v>
          </cell>
          <cell r="AU7853">
            <v>44480</v>
          </cell>
          <cell r="AV7853" t="str">
            <v>Contrato IDU-1692-2014</v>
          </cell>
        </row>
        <row r="7854">
          <cell r="AP7854">
            <v>186120</v>
          </cell>
          <cell r="AQ7854">
            <v>16004131</v>
          </cell>
          <cell r="AR7854">
            <v>16</v>
          </cell>
          <cell r="AS7854">
            <v>42313</v>
          </cell>
          <cell r="AT7854" t="str">
            <v>IDU-1692-2014 Terminado Mantenimiento Rutinario IDU Circuito Movilidad  --POLIZA ESTABILIDAD ACTIVA</v>
          </cell>
          <cell r="AU7854">
            <v>44480</v>
          </cell>
          <cell r="AV7854" t="str">
            <v>sc</v>
          </cell>
        </row>
        <row r="7855">
          <cell r="AP7855">
            <v>186121</v>
          </cell>
          <cell r="AQ7855">
            <v>16004084</v>
          </cell>
          <cell r="AR7855">
            <v>16</v>
          </cell>
          <cell r="AS7855">
            <v>42313</v>
          </cell>
          <cell r="AT7855" t="str">
            <v>IDU-1692-2014 Terminado Mantenimiento Periódico IDU Circuito Movilidad  --POLIZA ESTABILIDAD ACTIVA</v>
          </cell>
          <cell r="AU7855">
            <v>44480</v>
          </cell>
          <cell r="AV7855" t="str">
            <v>sc</v>
          </cell>
        </row>
        <row r="7856">
          <cell r="AP7856">
            <v>186122</v>
          </cell>
          <cell r="AQ7856">
            <v>16004005</v>
          </cell>
          <cell r="AR7856">
            <v>16</v>
          </cell>
          <cell r="AS7856">
            <v>42313</v>
          </cell>
          <cell r="AT7856" t="str">
            <v>IDU-1692-2014 Terminado Rehabilitación IDU Circuito Movilidad  --POLIZA ESTABILIDAD ACTIVA</v>
          </cell>
          <cell r="AU7856">
            <v>44480</v>
          </cell>
          <cell r="AV7856" t="str">
            <v>sc</v>
          </cell>
        </row>
        <row r="7857">
          <cell r="AP7857">
            <v>186123</v>
          </cell>
          <cell r="AQ7857">
            <v>16004005</v>
          </cell>
          <cell r="AR7857">
            <v>16</v>
          </cell>
          <cell r="AS7857">
            <v>42313</v>
          </cell>
          <cell r="AT7857" t="str">
            <v>IDU-1692-2014 Terminado Mantenimiento Periódico IDU Circuito Movilidad  --POLIZA ESTABILIDAD ACTIVA</v>
          </cell>
          <cell r="AU7857">
            <v>44480</v>
          </cell>
          <cell r="AV7857" t="str">
            <v>sc</v>
          </cell>
        </row>
        <row r="7858">
          <cell r="AP7858">
            <v>186124</v>
          </cell>
          <cell r="AQ7858">
            <v>16003892</v>
          </cell>
          <cell r="AR7858">
            <v>16</v>
          </cell>
          <cell r="AS7858">
            <v>42313</v>
          </cell>
          <cell r="AT7858" t="str">
            <v>IDU-1692-2014 Terminado Mantenimiento Periódico IDU Circuito Movilidad  --POLIZA ESTABILIDAD ACTIVA</v>
          </cell>
          <cell r="AU7858">
            <v>44480</v>
          </cell>
          <cell r="AV7858" t="str">
            <v>Contrato IDU-1692-2014</v>
          </cell>
        </row>
        <row r="7859">
          <cell r="AP7859">
            <v>186125</v>
          </cell>
          <cell r="AQ7859">
            <v>16003829</v>
          </cell>
          <cell r="AR7859">
            <v>16</v>
          </cell>
          <cell r="AS7859">
            <v>42313</v>
          </cell>
          <cell r="AT7859" t="str">
            <v>IDU-1692-2014 Terminado Mantenimiento Periódico IDU Circuito Movilidad  --POLIZA ESTABILIDAD ACTIVA</v>
          </cell>
          <cell r="AU7859">
            <v>44480</v>
          </cell>
          <cell r="AV7859" t="str">
            <v>Contrato IDU-1692-2014</v>
          </cell>
        </row>
        <row r="7860">
          <cell r="AP7860">
            <v>186130</v>
          </cell>
          <cell r="AQ7860">
            <v>16003139</v>
          </cell>
          <cell r="AR7860">
            <v>16</v>
          </cell>
          <cell r="AS7860">
            <v>41096</v>
          </cell>
          <cell r="AT7860" t="str">
            <v>SD Terminado Mantenimiento Periódico UAERMV Circuito Movilidad  -</v>
          </cell>
          <cell r="AU7860">
            <v>0</v>
          </cell>
          <cell r="AV7860" t="str">
            <v>Intervención UMV</v>
          </cell>
        </row>
        <row r="7861">
          <cell r="AP7861">
            <v>186132</v>
          </cell>
          <cell r="AQ7861">
            <v>16003070</v>
          </cell>
          <cell r="AR7861">
            <v>16</v>
          </cell>
          <cell r="AS7861">
            <v>41298</v>
          </cell>
          <cell r="AT7861" t="str">
            <v>SD Terminado Mantenimiento Periódico UAERMV Circuito Movilidad  -</v>
          </cell>
          <cell r="AU7861">
            <v>0</v>
          </cell>
          <cell r="AV7861" t="str">
            <v>Viable</v>
          </cell>
        </row>
        <row r="7862">
          <cell r="AP7862">
            <v>186133</v>
          </cell>
          <cell r="AQ7862">
            <v>16002996</v>
          </cell>
          <cell r="AR7862">
            <v>16</v>
          </cell>
          <cell r="AS7862">
            <v>42226</v>
          </cell>
          <cell r="AT7862" t="str">
            <v>UMV-638-2013 Terminado Acciones de Movilidad UAERMV Circuito Movilidad  -</v>
          </cell>
          <cell r="AU7862">
            <v>0</v>
          </cell>
          <cell r="AV7862" t="str">
            <v>Viable</v>
          </cell>
        </row>
        <row r="7863">
          <cell r="AP7863">
            <v>186147</v>
          </cell>
          <cell r="AQ7863">
            <v>16004378</v>
          </cell>
          <cell r="AR7863">
            <v>16</v>
          </cell>
          <cell r="AS7863">
            <v>42313</v>
          </cell>
          <cell r="AT7863" t="str">
            <v>IDU-1692-2014 Terminado Mantenimiento Periódico IDU Circuito Movilidad  --POLIZA ESTABILIDAD ACTIVA</v>
          </cell>
          <cell r="AU7863">
            <v>44480</v>
          </cell>
          <cell r="AV7863" t="str">
            <v>sc</v>
          </cell>
        </row>
        <row r="7864">
          <cell r="AP7864">
            <v>186148</v>
          </cell>
          <cell r="AQ7864">
            <v>16004309</v>
          </cell>
          <cell r="AR7864">
            <v>16</v>
          </cell>
          <cell r="AS7864">
            <v>42313</v>
          </cell>
          <cell r="AT7864" t="str">
            <v>IDU-1692-2014 Terminado Mantenimiento Rutinario IDU Circuito Movilidad  --POLIZA ESTABILIDAD ACTIVA</v>
          </cell>
          <cell r="AU7864">
            <v>44480</v>
          </cell>
          <cell r="AV7864" t="str">
            <v>sc</v>
          </cell>
        </row>
        <row r="7865">
          <cell r="AP7865">
            <v>186149</v>
          </cell>
          <cell r="AQ7865">
            <v>16004246</v>
          </cell>
          <cell r="AR7865">
            <v>16</v>
          </cell>
          <cell r="AS7865">
            <v>42313</v>
          </cell>
          <cell r="AT7865" t="str">
            <v>IDU-1692-2014 Terminado Mantenimiento Rutinario IDU Circuito Movilidad  --POLIZA ESTABILIDAD ACTIVA</v>
          </cell>
          <cell r="AU7865">
            <v>44480</v>
          </cell>
          <cell r="AV7865" t="str">
            <v>sc</v>
          </cell>
        </row>
        <row r="7866">
          <cell r="AP7866">
            <v>186150</v>
          </cell>
          <cell r="AQ7866">
            <v>16004179</v>
          </cell>
          <cell r="AR7866">
            <v>16</v>
          </cell>
          <cell r="AS7866">
            <v>42313</v>
          </cell>
          <cell r="AT7866" t="str">
            <v>IDU-1692-2014 Terminado Mantenimiento Rutinario IDU Circuito Movilidad  --POLIZA ESTABILIDAD ACTIVA</v>
          </cell>
          <cell r="AU7866">
            <v>44480</v>
          </cell>
          <cell r="AV7866" t="str">
            <v>sc</v>
          </cell>
        </row>
        <row r="7867">
          <cell r="AP7867">
            <v>186184</v>
          </cell>
          <cell r="AQ7867">
            <v>16003569</v>
          </cell>
          <cell r="AR7867">
            <v>16</v>
          </cell>
          <cell r="AS7867">
            <v>42515</v>
          </cell>
          <cell r="AT7867" t="str">
            <v>IDU-2128-2013 Terminado Conservacion IDU Circuito Movilidad SD -</v>
          </cell>
          <cell r="AU7867">
            <v>0</v>
          </cell>
          <cell r="AV7867" t="str">
            <v>Buen estado</v>
          </cell>
        </row>
        <row r="7868">
          <cell r="AP7868">
            <v>186185</v>
          </cell>
          <cell r="AQ7868">
            <v>16003531</v>
          </cell>
          <cell r="AR7868">
            <v>16</v>
          </cell>
          <cell r="AS7868">
            <v>42515</v>
          </cell>
          <cell r="AT7868" t="str">
            <v>IDU-2128-2013 Terminado Conservacion IDU Circuito Movilidad SD -</v>
          </cell>
          <cell r="AU7868">
            <v>0</v>
          </cell>
          <cell r="AV7868" t="str">
            <v>Buen estado</v>
          </cell>
        </row>
        <row r="7869">
          <cell r="AP7869">
            <v>186186</v>
          </cell>
          <cell r="AQ7869">
            <v>16003502</v>
          </cell>
          <cell r="AR7869">
            <v>16</v>
          </cell>
          <cell r="AS7869">
            <v>42515</v>
          </cell>
          <cell r="AT7869" t="str">
            <v>IDU-2128-2013 Terminado Conservacion IDU Circuito Movilidad SD -</v>
          </cell>
          <cell r="AU7869">
            <v>0</v>
          </cell>
          <cell r="AV7869" t="str">
            <v>Buen estado</v>
          </cell>
        </row>
        <row r="7870">
          <cell r="AP7870">
            <v>186187</v>
          </cell>
          <cell r="AQ7870">
            <v>16003454</v>
          </cell>
          <cell r="AR7870">
            <v>16</v>
          </cell>
          <cell r="AS7870">
            <v>42515</v>
          </cell>
          <cell r="AT7870" t="str">
            <v>IDU-2128-2013 Terminado Conservacion IDU Circuito Movilidad SD -</v>
          </cell>
          <cell r="AU7870">
            <v>0</v>
          </cell>
          <cell r="AV7870" t="str">
            <v>Buen estado</v>
          </cell>
        </row>
        <row r="7871">
          <cell r="AP7871">
            <v>186188</v>
          </cell>
          <cell r="AQ7871">
            <v>16003428</v>
          </cell>
          <cell r="AR7871">
            <v>16</v>
          </cell>
          <cell r="AS7871">
            <v>42515</v>
          </cell>
          <cell r="AT7871" t="str">
            <v>IDU-2128-2013 Terminado Conservacion IDU Circuito Movilidad SD -</v>
          </cell>
          <cell r="AU7871">
            <v>0</v>
          </cell>
          <cell r="AV7871" t="str">
            <v>Buen estado</v>
          </cell>
        </row>
        <row r="7872">
          <cell r="AP7872">
            <v>186189</v>
          </cell>
          <cell r="AQ7872">
            <v>16003400</v>
          </cell>
          <cell r="AR7872">
            <v>16</v>
          </cell>
          <cell r="AS7872">
            <v>42515</v>
          </cell>
          <cell r="AT7872" t="str">
            <v>IDU-2128-2013 Terminado Conservacion IDU Circuito Movilidad SD -</v>
          </cell>
          <cell r="AU7872">
            <v>0</v>
          </cell>
          <cell r="AV7872" t="str">
            <v>Buen estado</v>
          </cell>
        </row>
        <row r="7873">
          <cell r="AP7873">
            <v>186190</v>
          </cell>
          <cell r="AQ7873">
            <v>16003349</v>
          </cell>
          <cell r="AR7873">
            <v>16</v>
          </cell>
          <cell r="AS7873">
            <v>42515</v>
          </cell>
          <cell r="AT7873" t="str">
            <v>IDU-2128-2013 Terminado Conservacion IDU Circuito Movilidad SD -</v>
          </cell>
          <cell r="AU7873">
            <v>0</v>
          </cell>
          <cell r="AV7873" t="str">
            <v>Buen estado</v>
          </cell>
        </row>
        <row r="7874">
          <cell r="AP7874">
            <v>186191</v>
          </cell>
          <cell r="AQ7874">
            <v>16003311</v>
          </cell>
          <cell r="AR7874">
            <v>16</v>
          </cell>
          <cell r="AS7874">
            <v>42515</v>
          </cell>
          <cell r="AT7874" t="str">
            <v>IDU-2128-2013 Terminado Conservacion IDU Circuito Movilidad SD -</v>
          </cell>
          <cell r="AU7874">
            <v>0</v>
          </cell>
          <cell r="AV7874" t="str">
            <v>Buen estado</v>
          </cell>
        </row>
        <row r="7875">
          <cell r="AP7875">
            <v>186192</v>
          </cell>
          <cell r="AQ7875">
            <v>16003299</v>
          </cell>
          <cell r="AR7875">
            <v>16</v>
          </cell>
          <cell r="AS7875">
            <v>42515</v>
          </cell>
          <cell r="AT7875" t="str">
            <v>IDU-2128-2013 Terminado Conservacion IDU Circuito Movilidad SD -</v>
          </cell>
          <cell r="AU7875">
            <v>0</v>
          </cell>
          <cell r="AV7875" t="str">
            <v>Buen estado</v>
          </cell>
        </row>
        <row r="7876">
          <cell r="AP7876">
            <v>186193</v>
          </cell>
          <cell r="AQ7876">
            <v>16003258</v>
          </cell>
          <cell r="AR7876">
            <v>16</v>
          </cell>
          <cell r="AS7876">
            <v>42515</v>
          </cell>
          <cell r="AT7876" t="str">
            <v>IDU-2128-2013 Terminado Conservacion IDU Circuito Movilidad SD -</v>
          </cell>
          <cell r="AU7876">
            <v>0</v>
          </cell>
          <cell r="AV7876" t="str">
            <v>Buen estado</v>
          </cell>
        </row>
        <row r="7877">
          <cell r="AP7877">
            <v>186194</v>
          </cell>
          <cell r="AQ7877">
            <v>16003228</v>
          </cell>
          <cell r="AR7877">
            <v>16</v>
          </cell>
          <cell r="AS7877">
            <v>42515</v>
          </cell>
          <cell r="AT7877" t="str">
            <v>IDU-2128-2013 Terminado Conservacion IDU Circuito Movilidad SD -</v>
          </cell>
          <cell r="AU7877">
            <v>0</v>
          </cell>
          <cell r="AV7877" t="str">
            <v>Buen estado</v>
          </cell>
        </row>
        <row r="7878">
          <cell r="AP7878">
            <v>186195</v>
          </cell>
          <cell r="AQ7878">
            <v>16003200</v>
          </cell>
          <cell r="AR7878">
            <v>16</v>
          </cell>
          <cell r="AS7878">
            <v>42515</v>
          </cell>
          <cell r="AT7878" t="str">
            <v>IDU-2128-2013 Terminado Conservacion IDU Circuito Movilidad SD -</v>
          </cell>
          <cell r="AU7878">
            <v>0</v>
          </cell>
          <cell r="AV7878" t="str">
            <v>Buen estado</v>
          </cell>
        </row>
        <row r="7879">
          <cell r="AP7879">
            <v>186196</v>
          </cell>
          <cell r="AQ7879">
            <v>16003168</v>
          </cell>
          <cell r="AR7879">
            <v>16</v>
          </cell>
          <cell r="AS7879">
            <v>42515</v>
          </cell>
          <cell r="AT7879" t="str">
            <v>IDU-2128-2013 Terminado Conservacion IDU Circuito Movilidad SD -</v>
          </cell>
          <cell r="AU7879">
            <v>0</v>
          </cell>
          <cell r="AV7879" t="str">
            <v>Buen estado</v>
          </cell>
        </row>
        <row r="7880">
          <cell r="AP7880">
            <v>186197</v>
          </cell>
          <cell r="AQ7880">
            <v>16003150</v>
          </cell>
          <cell r="AR7880">
            <v>16</v>
          </cell>
          <cell r="AS7880">
            <v>42515</v>
          </cell>
          <cell r="AT7880" t="str">
            <v>IDU-2128-2013 Terminado Conservacion IDU Circuito Movilidad SD -</v>
          </cell>
          <cell r="AU7880">
            <v>0</v>
          </cell>
          <cell r="AV7880" t="str">
            <v>Buen estado</v>
          </cell>
        </row>
        <row r="7881">
          <cell r="AP7881">
            <v>186198</v>
          </cell>
          <cell r="AQ7881">
            <v>16003065</v>
          </cell>
          <cell r="AR7881">
            <v>16</v>
          </cell>
          <cell r="AS7881">
            <v>42515</v>
          </cell>
          <cell r="AT7881" t="str">
            <v>IDU-2128-2013 Terminado Conservacion IDU Circuito Movilidad SD -</v>
          </cell>
          <cell r="AU7881">
            <v>0</v>
          </cell>
          <cell r="AV7881" t="str">
            <v>Buen estado</v>
          </cell>
        </row>
        <row r="7882">
          <cell r="AP7882">
            <v>186199</v>
          </cell>
          <cell r="AQ7882">
            <v>16003037</v>
          </cell>
          <cell r="AR7882">
            <v>16</v>
          </cell>
          <cell r="AS7882">
            <v>42515</v>
          </cell>
          <cell r="AT7882" t="str">
            <v>IDU-2128-2013 Terminado Conservacion IDU Circuito Movilidad SD -</v>
          </cell>
          <cell r="AU7882">
            <v>0</v>
          </cell>
          <cell r="AV7882" t="str">
            <v>sc</v>
          </cell>
        </row>
        <row r="7883">
          <cell r="AP7883">
            <v>186200</v>
          </cell>
          <cell r="AQ7883">
            <v>16002987</v>
          </cell>
          <cell r="AR7883">
            <v>16</v>
          </cell>
          <cell r="AS7883">
            <v>42515</v>
          </cell>
          <cell r="AT7883" t="str">
            <v>IDU-2128-2013 Terminado Conservacion IDU Circuito Movilidad SD -</v>
          </cell>
          <cell r="AU7883">
            <v>0</v>
          </cell>
          <cell r="AV7883" t="str">
            <v>sc</v>
          </cell>
        </row>
        <row r="7884">
          <cell r="AP7884">
            <v>186201</v>
          </cell>
          <cell r="AQ7884">
            <v>16002949</v>
          </cell>
          <cell r="AR7884">
            <v>16</v>
          </cell>
          <cell r="AS7884">
            <v>42515</v>
          </cell>
          <cell r="AT7884" t="str">
            <v>IDU-2128-2013 Terminado Conservacion IDU Circuito Movilidad SD -</v>
          </cell>
          <cell r="AU7884">
            <v>0</v>
          </cell>
          <cell r="AV7884" t="str">
            <v>sc</v>
          </cell>
        </row>
        <row r="7885">
          <cell r="AP7885">
            <v>186202</v>
          </cell>
          <cell r="AQ7885">
            <v>16002900</v>
          </cell>
          <cell r="AR7885">
            <v>16</v>
          </cell>
          <cell r="AS7885">
            <v>42515</v>
          </cell>
          <cell r="AT7885" t="str">
            <v>IDU-2128-2013 Terminado Conservacion IDU Circuito Movilidad SD -</v>
          </cell>
          <cell r="AU7885">
            <v>0</v>
          </cell>
          <cell r="AV7885" t="str">
            <v>sc</v>
          </cell>
        </row>
        <row r="7886">
          <cell r="AP7886">
            <v>186203</v>
          </cell>
          <cell r="AQ7886">
            <v>16002859</v>
          </cell>
          <cell r="AR7886">
            <v>16</v>
          </cell>
          <cell r="AS7886">
            <v>42515</v>
          </cell>
          <cell r="AT7886" t="str">
            <v>IDU-2128-2013 Terminado Conservacion IDU Circuito Movilidad SD -</v>
          </cell>
          <cell r="AU7886">
            <v>0</v>
          </cell>
          <cell r="AV7886" t="str">
            <v>sc</v>
          </cell>
        </row>
        <row r="7887">
          <cell r="AP7887">
            <v>186344</v>
          </cell>
          <cell r="AQ7887">
            <v>16003293</v>
          </cell>
          <cell r="AR7887">
            <v>16</v>
          </cell>
          <cell r="AS7887">
            <v>42226</v>
          </cell>
          <cell r="AT7887" t="str">
            <v>UMV-638-2013 Terminado Acciones de Movilidad UAERMV Local  -</v>
          </cell>
          <cell r="AU7887">
            <v>0</v>
          </cell>
          <cell r="AV7887" t="str">
            <v>sc</v>
          </cell>
        </row>
        <row r="7888">
          <cell r="AP7888">
            <v>186349</v>
          </cell>
          <cell r="AQ7888">
            <v>16004204</v>
          </cell>
          <cell r="AR7888">
            <v>16</v>
          </cell>
          <cell r="AS7888">
            <v>41836</v>
          </cell>
          <cell r="AT7888" t="str">
            <v>SD Terminado Rehabilitación UAERMV Circuito Movilidad  -</v>
          </cell>
          <cell r="AU7888">
            <v>0</v>
          </cell>
          <cell r="AV7888" t="str">
            <v>sc</v>
          </cell>
        </row>
        <row r="7889">
          <cell r="AP7889">
            <v>186350</v>
          </cell>
          <cell r="AQ7889">
            <v>16004159</v>
          </cell>
          <cell r="AR7889">
            <v>16</v>
          </cell>
          <cell r="AS7889">
            <v>41836</v>
          </cell>
          <cell r="AT7889" t="str">
            <v>SD Terminado Rehabilitación UAERMV Circuito Movilidad  -</v>
          </cell>
          <cell r="AU7889">
            <v>0</v>
          </cell>
          <cell r="AV7889" t="str">
            <v>sc</v>
          </cell>
        </row>
        <row r="7890">
          <cell r="AP7890">
            <v>186351</v>
          </cell>
          <cell r="AQ7890">
            <v>16004038</v>
          </cell>
          <cell r="AR7890">
            <v>16</v>
          </cell>
          <cell r="AS7890">
            <v>41836</v>
          </cell>
          <cell r="AT7890" t="str">
            <v>SD Terminado Rehabilitación UAERMV Circuito Movilidad  -</v>
          </cell>
          <cell r="AU7890">
            <v>0</v>
          </cell>
          <cell r="AV7890" t="str">
            <v>sc</v>
          </cell>
        </row>
        <row r="7891">
          <cell r="AP7891">
            <v>186531</v>
          </cell>
          <cell r="AQ7891">
            <v>16004172</v>
          </cell>
          <cell r="AR7891">
            <v>16</v>
          </cell>
          <cell r="AS7891">
            <v>42731</v>
          </cell>
          <cell r="AT7891" t="str">
            <v>SD Reservado Mantenimiento Periódico IDU Circuito Movilidad EJECUCION SITP 2016 -</v>
          </cell>
          <cell r="AU7891">
            <v>0</v>
          </cell>
          <cell r="AV7891" t="str">
            <v>sc</v>
          </cell>
        </row>
        <row r="7892">
          <cell r="AP7892">
            <v>186532</v>
          </cell>
          <cell r="AQ7892">
            <v>16004138</v>
          </cell>
          <cell r="AR7892">
            <v>16</v>
          </cell>
          <cell r="AS7892">
            <v>42731</v>
          </cell>
          <cell r="AT7892" t="str">
            <v>SD Reservado Mantenimiento Periódico IDU Circuito Movilidad EJECUCION SITP 2016 -</v>
          </cell>
          <cell r="AU7892">
            <v>0</v>
          </cell>
          <cell r="AV7892" t="str">
            <v>sc</v>
          </cell>
        </row>
        <row r="7893">
          <cell r="AP7893">
            <v>186533</v>
          </cell>
          <cell r="AQ7893">
            <v>16004100</v>
          </cell>
          <cell r="AR7893">
            <v>16</v>
          </cell>
          <cell r="AS7893">
            <v>42731</v>
          </cell>
          <cell r="AT7893" t="str">
            <v>SD Reservado Mantenimiento Periódico IDU Circuito Movilidad EJECUCION SITP 2016 -</v>
          </cell>
          <cell r="AU7893">
            <v>0</v>
          </cell>
          <cell r="AV7893" t="str">
            <v>sc</v>
          </cell>
        </row>
        <row r="7894">
          <cell r="AP7894">
            <v>186594</v>
          </cell>
          <cell r="AQ7894">
            <v>16003920</v>
          </cell>
          <cell r="AR7894">
            <v>16</v>
          </cell>
          <cell r="AS7894">
            <v>42515</v>
          </cell>
          <cell r="AT7894" t="str">
            <v>IDU-2128-2013 Terminado Diagnostico IDU Circuito Movilidad SD -</v>
          </cell>
          <cell r="AU7894">
            <v>0</v>
          </cell>
          <cell r="AV7894" t="str">
            <v>sc</v>
          </cell>
        </row>
        <row r="7895">
          <cell r="AP7895">
            <v>186595</v>
          </cell>
          <cell r="AQ7895">
            <v>16003852</v>
          </cell>
          <cell r="AR7895">
            <v>16</v>
          </cell>
          <cell r="AS7895">
            <v>42515</v>
          </cell>
          <cell r="AT7895" t="str">
            <v>IDU-2128-2013 Terminado Diagnostico IDU Circuito Movilidad SD -</v>
          </cell>
          <cell r="AU7895">
            <v>0</v>
          </cell>
          <cell r="AV7895" t="str">
            <v>sc</v>
          </cell>
        </row>
        <row r="7896">
          <cell r="AP7896">
            <v>186596</v>
          </cell>
          <cell r="AQ7896">
            <v>16003730</v>
          </cell>
          <cell r="AR7896">
            <v>16</v>
          </cell>
          <cell r="AS7896">
            <v>42515</v>
          </cell>
          <cell r="AT7896" t="str">
            <v>IDU-2128-2013 Terminado Conservacion IDU Circuito Movilidad SD -</v>
          </cell>
          <cell r="AU7896">
            <v>0</v>
          </cell>
          <cell r="AV7896" t="str">
            <v>sc</v>
          </cell>
        </row>
        <row r="7897">
          <cell r="AP7897">
            <v>186597</v>
          </cell>
          <cell r="AQ7897">
            <v>16004233</v>
          </cell>
          <cell r="AR7897">
            <v>16</v>
          </cell>
          <cell r="AS7897">
            <v>41836</v>
          </cell>
          <cell r="AT7897" t="str">
            <v>SD Terminado Rehabilitación UAERMV Circuito Movilidad  -</v>
          </cell>
          <cell r="AU7897">
            <v>0</v>
          </cell>
          <cell r="AV7897" t="str">
            <v>sc</v>
          </cell>
        </row>
        <row r="7898">
          <cell r="AP7898">
            <v>186598</v>
          </cell>
          <cell r="AQ7898">
            <v>16004212</v>
          </cell>
          <cell r="AR7898">
            <v>16</v>
          </cell>
          <cell r="AS7898">
            <v>41836</v>
          </cell>
          <cell r="AT7898" t="str">
            <v>SD Terminado Rehabilitación UAERMV Circuito Movilidad  -</v>
          </cell>
          <cell r="AU7898">
            <v>0</v>
          </cell>
          <cell r="AV7898" t="str">
            <v>sc</v>
          </cell>
        </row>
        <row r="7899">
          <cell r="AP7899">
            <v>187025</v>
          </cell>
          <cell r="AQ7899">
            <v>16001903</v>
          </cell>
          <cell r="AR7899">
            <v>16</v>
          </cell>
          <cell r="AS7899">
            <v>42577</v>
          </cell>
          <cell r="AT7899" t="str">
            <v>COP-053-2014 Terminado Rehabilitación FDL PUENTE ARANDA Circuito Movilidad SD -</v>
          </cell>
          <cell r="AU7899">
            <v>0</v>
          </cell>
          <cell r="AV7899" t="str">
            <v>sc</v>
          </cell>
        </row>
        <row r="7900">
          <cell r="AP7900">
            <v>187060</v>
          </cell>
          <cell r="AQ7900">
            <v>16001767</v>
          </cell>
          <cell r="AR7900">
            <v>16</v>
          </cell>
          <cell r="AS7900">
            <v>42226</v>
          </cell>
          <cell r="AT7900" t="str">
            <v>UMV-638-2013 Terminado Acciones de Movilidad UAERMV Circuito Movilidad  -</v>
          </cell>
          <cell r="AU7900">
            <v>0</v>
          </cell>
          <cell r="AV7900" t="str">
            <v>Buen estado</v>
          </cell>
        </row>
        <row r="7901">
          <cell r="AP7901">
            <v>187061</v>
          </cell>
          <cell r="AQ7901">
            <v>16001719</v>
          </cell>
          <cell r="AR7901">
            <v>16</v>
          </cell>
          <cell r="AS7901">
            <v>42226</v>
          </cell>
          <cell r="AT7901" t="str">
            <v>UMV-638-2013 Terminado Acciones de Movilidad UAERMV Circuito Movilidad  -</v>
          </cell>
          <cell r="AU7901">
            <v>0</v>
          </cell>
          <cell r="AV7901" t="str">
            <v>Buen estado</v>
          </cell>
        </row>
        <row r="7902">
          <cell r="AP7902">
            <v>187062</v>
          </cell>
          <cell r="AQ7902">
            <v>16001700</v>
          </cell>
          <cell r="AR7902">
            <v>16</v>
          </cell>
          <cell r="AS7902">
            <v>42313</v>
          </cell>
          <cell r="AT7902" t="str">
            <v>IDU-70-2008 Terminado Rehabilitación IDU Circuito Movilidad  -</v>
          </cell>
          <cell r="AU7902">
            <v>0</v>
          </cell>
          <cell r="AV7902" t="str">
            <v>Buen estado</v>
          </cell>
        </row>
        <row r="7903">
          <cell r="AP7903">
            <v>187063</v>
          </cell>
          <cell r="AQ7903">
            <v>16001682</v>
          </cell>
          <cell r="AR7903">
            <v>16</v>
          </cell>
          <cell r="AS7903">
            <v>42313</v>
          </cell>
          <cell r="AT7903" t="str">
            <v>IDU-70-2008 Terminado Rehabilitación IDU Circuito Movilidad  -</v>
          </cell>
          <cell r="AU7903">
            <v>0</v>
          </cell>
          <cell r="AV7903" t="str">
            <v>Buen estado</v>
          </cell>
        </row>
        <row r="7904">
          <cell r="AP7904">
            <v>187064</v>
          </cell>
          <cell r="AQ7904">
            <v>16001671</v>
          </cell>
          <cell r="AR7904">
            <v>16</v>
          </cell>
          <cell r="AS7904">
            <v>42313</v>
          </cell>
          <cell r="AT7904" t="str">
            <v>IDU-70-2008 Terminado Rehabilitación IDU Circuito Movilidad  -</v>
          </cell>
          <cell r="AU7904">
            <v>0</v>
          </cell>
          <cell r="AV7904" t="str">
            <v>Buen estado</v>
          </cell>
        </row>
        <row r="7905">
          <cell r="AP7905">
            <v>187067</v>
          </cell>
          <cell r="AQ7905">
            <v>16001614</v>
          </cell>
          <cell r="AR7905">
            <v>16</v>
          </cell>
          <cell r="AS7905">
            <v>42313</v>
          </cell>
          <cell r="AT7905" t="str">
            <v>IDU-70-2008 Terminado Rehabilitación IDU Circuito Movilidad  -</v>
          </cell>
          <cell r="AU7905">
            <v>0</v>
          </cell>
          <cell r="AV7905" t="str">
            <v>Buen estado</v>
          </cell>
        </row>
        <row r="7906">
          <cell r="AP7906">
            <v>187068</v>
          </cell>
          <cell r="AQ7906">
            <v>16001597</v>
          </cell>
          <cell r="AR7906">
            <v>16</v>
          </cell>
          <cell r="AS7906">
            <v>42313</v>
          </cell>
          <cell r="AT7906" t="str">
            <v>IDU-70-2008 Terminado Rehabilitación IDU Circuito Movilidad  -</v>
          </cell>
          <cell r="AU7906">
            <v>0</v>
          </cell>
          <cell r="AV7906" t="str">
            <v>Buen estado</v>
          </cell>
        </row>
        <row r="7907">
          <cell r="AP7907">
            <v>187069</v>
          </cell>
          <cell r="AQ7907">
            <v>16001587</v>
          </cell>
          <cell r="AR7907">
            <v>16</v>
          </cell>
          <cell r="AS7907">
            <v>42313</v>
          </cell>
          <cell r="AT7907" t="str">
            <v>IDU-70-2008 Terminado Rehabilitación IDU Circuito Movilidad  -</v>
          </cell>
          <cell r="AU7907">
            <v>0</v>
          </cell>
          <cell r="AV7907" t="str">
            <v>Buen estado</v>
          </cell>
        </row>
        <row r="7908">
          <cell r="AP7908">
            <v>187071</v>
          </cell>
          <cell r="AQ7908">
            <v>16001546</v>
          </cell>
          <cell r="AR7908">
            <v>16</v>
          </cell>
          <cell r="AS7908">
            <v>42313</v>
          </cell>
          <cell r="AT7908" t="str">
            <v>IDU-70-2008 Terminado Rehabilitación IDU Circuito Movilidad  -</v>
          </cell>
          <cell r="AU7908">
            <v>0</v>
          </cell>
          <cell r="AV7908" t="str">
            <v>Contrato 070-2008</v>
          </cell>
        </row>
        <row r="7909">
          <cell r="AP7909">
            <v>187073</v>
          </cell>
          <cell r="AQ7909">
            <v>16001495</v>
          </cell>
          <cell r="AR7909">
            <v>16</v>
          </cell>
          <cell r="AS7909">
            <v>42313</v>
          </cell>
          <cell r="AT7909" t="str">
            <v>IDU-70-2008 Terminado Rehabilitación IDU Circuito Movilidad  -</v>
          </cell>
          <cell r="AU7909">
            <v>0</v>
          </cell>
          <cell r="AV7909" t="str">
            <v>Contrato 070-2008</v>
          </cell>
        </row>
        <row r="7910">
          <cell r="AP7910">
            <v>187074</v>
          </cell>
          <cell r="AQ7910">
            <v>16001466</v>
          </cell>
          <cell r="AR7910">
            <v>16</v>
          </cell>
          <cell r="AS7910">
            <v>42313</v>
          </cell>
          <cell r="AT7910" t="str">
            <v>IDU-70-2008 Terminado Rehabilitación IDU Circuito Movilidad  -</v>
          </cell>
          <cell r="AU7910">
            <v>0</v>
          </cell>
          <cell r="AV7910" t="str">
            <v>Contrato 070-2008</v>
          </cell>
        </row>
        <row r="7911">
          <cell r="AP7911">
            <v>187075</v>
          </cell>
          <cell r="AQ7911">
            <v>16001432</v>
          </cell>
          <cell r="AR7911">
            <v>16</v>
          </cell>
          <cell r="AS7911">
            <v>42313</v>
          </cell>
          <cell r="AT7911" t="str">
            <v>IDU-70-2008 Terminado Rehabilitación IDU Circuito Movilidad  -</v>
          </cell>
          <cell r="AU7911">
            <v>0</v>
          </cell>
          <cell r="AV7911" t="str">
            <v>Reservada FDL 2013</v>
          </cell>
        </row>
        <row r="7912">
          <cell r="AP7912">
            <v>187156</v>
          </cell>
          <cell r="AQ7912">
            <v>16000992</v>
          </cell>
          <cell r="AR7912">
            <v>16</v>
          </cell>
          <cell r="AS7912">
            <v>42577</v>
          </cell>
          <cell r="AT7912" t="str">
            <v>COP-019-2014 Terminado Parcheo FDL PUENTE ARANDA Circuito Movilidad SD -</v>
          </cell>
          <cell r="AU7912">
            <v>0</v>
          </cell>
          <cell r="AV7912" t="str">
            <v>sc</v>
          </cell>
        </row>
        <row r="7913">
          <cell r="AP7913">
            <v>187191</v>
          </cell>
          <cell r="AQ7913">
            <v>16001151</v>
          </cell>
          <cell r="AR7913">
            <v>16</v>
          </cell>
          <cell r="AS7913">
            <v>42779</v>
          </cell>
          <cell r="AT7913" t="str">
            <v>SD Terminado Acciones de Movilidad UAERMV Circuito Movilidad Salvando Vidas -</v>
          </cell>
          <cell r="AU7913">
            <v>0</v>
          </cell>
          <cell r="AV7913" t="str">
            <v>sc</v>
          </cell>
        </row>
        <row r="7914">
          <cell r="AP7914">
            <v>187192</v>
          </cell>
          <cell r="AQ7914">
            <v>16001067</v>
          </cell>
          <cell r="AR7914">
            <v>16</v>
          </cell>
          <cell r="AS7914">
            <v>42775</v>
          </cell>
          <cell r="AT7914" t="str">
            <v>SD Terminado Acciones de Movilidad UAERMV Circuito Movilidad Salvando Vidas -</v>
          </cell>
          <cell r="AU7914">
            <v>0</v>
          </cell>
          <cell r="AV7914" t="str">
            <v>sc</v>
          </cell>
        </row>
        <row r="7915">
          <cell r="AP7915">
            <v>187382</v>
          </cell>
          <cell r="AQ7915">
            <v>16003342</v>
          </cell>
          <cell r="AR7915">
            <v>16</v>
          </cell>
          <cell r="AS7915">
            <v>42731</v>
          </cell>
          <cell r="AT7915" t="str">
            <v>SD Reservado Mantenimiento Rutinario IDU Circuito Movilidad EJECUCION SITP 2016 -</v>
          </cell>
          <cell r="AU7915">
            <v>0</v>
          </cell>
          <cell r="AV7915" t="str">
            <v>Reservado SITP 2016</v>
          </cell>
        </row>
        <row r="7916">
          <cell r="AP7916">
            <v>187383</v>
          </cell>
          <cell r="AQ7916">
            <v>16003295</v>
          </cell>
          <cell r="AR7916">
            <v>16</v>
          </cell>
          <cell r="AS7916">
            <v>42731</v>
          </cell>
          <cell r="AT7916" t="str">
            <v>SD Reservado Mantenimiento Rutinario IDU Circuito Movilidad EJECUCION SITP 2016 -</v>
          </cell>
          <cell r="AU7916">
            <v>0</v>
          </cell>
          <cell r="AV7916" t="str">
            <v>Reservado SITP 2016</v>
          </cell>
        </row>
        <row r="7917">
          <cell r="AP7917">
            <v>187384</v>
          </cell>
          <cell r="AQ7917">
            <v>16003242</v>
          </cell>
          <cell r="AR7917">
            <v>16</v>
          </cell>
          <cell r="AS7917">
            <v>42731</v>
          </cell>
          <cell r="AT7917" t="str">
            <v>SD Reservado Mantenimiento Periódico IDU Circuito Movilidad EJECUCION SITP 2016 -</v>
          </cell>
          <cell r="AU7917">
            <v>0</v>
          </cell>
          <cell r="AV7917" t="str">
            <v>Reservado SITP 2016</v>
          </cell>
        </row>
        <row r="7918">
          <cell r="AP7918">
            <v>187385</v>
          </cell>
          <cell r="AQ7918">
            <v>16003218</v>
          </cell>
          <cell r="AR7918">
            <v>16</v>
          </cell>
          <cell r="AS7918">
            <v>42731</v>
          </cell>
          <cell r="AT7918" t="str">
            <v>SD Reservado Mantenimiento Periódico IDU Circuito Movilidad EJECUCION SITP 2016 -</v>
          </cell>
          <cell r="AU7918">
            <v>0</v>
          </cell>
          <cell r="AV7918" t="str">
            <v>Reservado SITP 2016</v>
          </cell>
        </row>
        <row r="7919">
          <cell r="AP7919">
            <v>187386</v>
          </cell>
          <cell r="AQ7919">
            <v>16003166</v>
          </cell>
          <cell r="AR7919">
            <v>16</v>
          </cell>
          <cell r="AS7919">
            <v>42731</v>
          </cell>
          <cell r="AT7919" t="str">
            <v>SD Reservado Mantenimiento Rutinario IDU Circuito Movilidad EJECUCION SITP 2016 -</v>
          </cell>
          <cell r="AU7919">
            <v>0</v>
          </cell>
          <cell r="AV7919" t="str">
            <v>Reservado SITP 2016</v>
          </cell>
        </row>
        <row r="7920">
          <cell r="AP7920">
            <v>187387</v>
          </cell>
          <cell r="AQ7920">
            <v>16003134</v>
          </cell>
          <cell r="AR7920">
            <v>16</v>
          </cell>
          <cell r="AS7920">
            <v>42731</v>
          </cell>
          <cell r="AT7920" t="str">
            <v>SD Reservado Mantenimiento Periódico IDU Circuito Movilidad EJECUCION SITP 2016 -</v>
          </cell>
          <cell r="AU7920">
            <v>0</v>
          </cell>
          <cell r="AV7920" t="str">
            <v>Reservado SITP 2016</v>
          </cell>
        </row>
        <row r="7921">
          <cell r="AP7921">
            <v>187388</v>
          </cell>
          <cell r="AQ7921">
            <v>16003096</v>
          </cell>
          <cell r="AR7921">
            <v>16</v>
          </cell>
          <cell r="AS7921">
            <v>42731</v>
          </cell>
          <cell r="AT7921" t="str">
            <v>SD Reservado Mantenimiento Periódico IDU Circuito Movilidad EJECUCION SITP 2016 -</v>
          </cell>
          <cell r="AU7921">
            <v>0</v>
          </cell>
          <cell r="AV7921" t="str">
            <v>Viable</v>
          </cell>
        </row>
        <row r="7922">
          <cell r="AP7922">
            <v>187389</v>
          </cell>
          <cell r="AQ7922">
            <v>16003072</v>
          </cell>
          <cell r="AR7922">
            <v>16</v>
          </cell>
          <cell r="AS7922">
            <v>42731</v>
          </cell>
          <cell r="AT7922" t="str">
            <v>SD Reservado Mantenimiento Periódico IDU Circuito Movilidad EJECUCION SITP 2016 -</v>
          </cell>
          <cell r="AU7922">
            <v>0</v>
          </cell>
          <cell r="AV7922" t="str">
            <v>Viable</v>
          </cell>
        </row>
        <row r="7923">
          <cell r="AP7923">
            <v>187390</v>
          </cell>
          <cell r="AQ7923">
            <v>16003039</v>
          </cell>
          <cell r="AR7923">
            <v>16</v>
          </cell>
          <cell r="AS7923">
            <v>42731</v>
          </cell>
          <cell r="AT7923" t="str">
            <v>SD Reservado Mantenimiento Periódico IDU Circuito Movilidad EJECUCION SITP 2016 -</v>
          </cell>
          <cell r="AU7923">
            <v>0</v>
          </cell>
          <cell r="AV7923" t="str">
            <v>Viable</v>
          </cell>
        </row>
        <row r="7924">
          <cell r="AP7924">
            <v>187391</v>
          </cell>
          <cell r="AQ7924">
            <v>16003012</v>
          </cell>
          <cell r="AR7924">
            <v>16</v>
          </cell>
          <cell r="AS7924">
            <v>42731</v>
          </cell>
          <cell r="AT7924" t="str">
            <v>SD Reservado Mantenimiento Periódico IDU Circuito Movilidad EJECUCION SITP 2016 -</v>
          </cell>
          <cell r="AU7924">
            <v>0</v>
          </cell>
          <cell r="AV7924" t="str">
            <v>Viable</v>
          </cell>
        </row>
        <row r="7925">
          <cell r="AP7925">
            <v>187392</v>
          </cell>
          <cell r="AQ7925">
            <v>16002989</v>
          </cell>
          <cell r="AR7925">
            <v>16</v>
          </cell>
          <cell r="AS7925">
            <v>42731</v>
          </cell>
          <cell r="AT7925" t="str">
            <v>SD Reservado Mantenimiento Periódico IDU Circuito Movilidad EJECUCION SITP 2016 -</v>
          </cell>
          <cell r="AU7925">
            <v>0</v>
          </cell>
          <cell r="AV7925" t="str">
            <v>Reservado SITP 2016</v>
          </cell>
        </row>
        <row r="7926">
          <cell r="AP7926">
            <v>187393</v>
          </cell>
          <cell r="AQ7926">
            <v>16002932</v>
          </cell>
          <cell r="AR7926">
            <v>16</v>
          </cell>
          <cell r="AS7926">
            <v>42731</v>
          </cell>
          <cell r="AT7926" t="str">
            <v>SD Reservado Mantenimiento Rutinario IDU Circuito Movilidad EJECUCION SITP 2016 -</v>
          </cell>
          <cell r="AU7926">
            <v>0</v>
          </cell>
          <cell r="AV7926" t="str">
            <v>sc</v>
          </cell>
        </row>
        <row r="7927">
          <cell r="AP7927">
            <v>187394</v>
          </cell>
          <cell r="AQ7927">
            <v>16002890</v>
          </cell>
          <cell r="AR7927">
            <v>16</v>
          </cell>
          <cell r="AS7927">
            <v>42731</v>
          </cell>
          <cell r="AT7927" t="str">
            <v>SD Reservado Mantenimiento Periódico IDU Circuito Movilidad EJECUCION SITP 2016 -</v>
          </cell>
          <cell r="AU7927">
            <v>0</v>
          </cell>
          <cell r="AV7927" t="str">
            <v>sc</v>
          </cell>
        </row>
        <row r="7928">
          <cell r="AP7928">
            <v>187395</v>
          </cell>
          <cell r="AQ7928">
            <v>16002852</v>
          </cell>
          <cell r="AR7928">
            <v>16</v>
          </cell>
          <cell r="AS7928">
            <v>42731</v>
          </cell>
          <cell r="AT7928" t="str">
            <v>SD Reservado Mantenimiento Rutinario IDU Circuito Movilidad EJECUCION SITP 2016 -</v>
          </cell>
          <cell r="AU7928">
            <v>0</v>
          </cell>
          <cell r="AV7928" t="str">
            <v>sc</v>
          </cell>
        </row>
        <row r="7929">
          <cell r="AP7929">
            <v>187396</v>
          </cell>
          <cell r="AQ7929">
            <v>16002816</v>
          </cell>
          <cell r="AR7929">
            <v>16</v>
          </cell>
          <cell r="AS7929">
            <v>42731</v>
          </cell>
          <cell r="AT7929" t="str">
            <v>SD Reservado Mantenimiento Rutinario IDU Circuito Movilidad EJECUCION SITP 2016 -</v>
          </cell>
          <cell r="AU7929">
            <v>0</v>
          </cell>
          <cell r="AV7929" t="str">
            <v>sc</v>
          </cell>
        </row>
        <row r="7930">
          <cell r="AP7930">
            <v>187555</v>
          </cell>
          <cell r="AQ7930">
            <v>16002769</v>
          </cell>
          <cell r="AR7930">
            <v>16</v>
          </cell>
          <cell r="AS7930">
            <v>42667</v>
          </cell>
          <cell r="AT7930" t="str">
            <v>SD Terminado Mantenimiento Periódico UAERMV Circuito Movilidad SD Intervenida 25/09/2014 Reporte depuración ejecución UMV-</v>
          </cell>
          <cell r="AU7930">
            <v>0</v>
          </cell>
          <cell r="AV7930" t="str">
            <v>sc</v>
          </cell>
        </row>
        <row r="7931">
          <cell r="AP7931">
            <v>187556</v>
          </cell>
          <cell r="AQ7931">
            <v>16002717</v>
          </cell>
          <cell r="AR7931">
            <v>16</v>
          </cell>
          <cell r="AS7931">
            <v>42667</v>
          </cell>
          <cell r="AT7931" t="str">
            <v>SD Terminado Mantenimiento Periódico UAERMV Local SD Intervenida 25/09/2014 Reporte depuración ejecución UMV-</v>
          </cell>
          <cell r="AU7931">
            <v>0</v>
          </cell>
          <cell r="AV7931" t="str">
            <v>sc</v>
          </cell>
        </row>
        <row r="7932">
          <cell r="AP7932">
            <v>187557</v>
          </cell>
          <cell r="AQ7932">
            <v>16002683</v>
          </cell>
          <cell r="AR7932">
            <v>16</v>
          </cell>
          <cell r="AS7932">
            <v>42667</v>
          </cell>
          <cell r="AT7932" t="str">
            <v>SD Terminado Mantenimiento Periódico UAERMV Local SD Intervenida 24/09/2014 Reporte depuración ejecución UMV-</v>
          </cell>
          <cell r="AU7932">
            <v>0</v>
          </cell>
          <cell r="AV7932" t="str">
            <v>sc</v>
          </cell>
        </row>
        <row r="7933">
          <cell r="AP7933">
            <v>187558</v>
          </cell>
          <cell r="AQ7933">
            <v>16002635</v>
          </cell>
          <cell r="AR7933">
            <v>16</v>
          </cell>
          <cell r="AS7933">
            <v>42667</v>
          </cell>
          <cell r="AT7933" t="str">
            <v>SD Terminado Mantenimiento Periódico UAERMV Local SD Intervenida 23/09/2014 Reporte depuración ejecución UMV-</v>
          </cell>
          <cell r="AU7933">
            <v>0</v>
          </cell>
          <cell r="AV7933" t="str">
            <v>sc</v>
          </cell>
        </row>
        <row r="7934">
          <cell r="AP7934">
            <v>187559</v>
          </cell>
          <cell r="AQ7934">
            <v>16002604</v>
          </cell>
          <cell r="AR7934">
            <v>16</v>
          </cell>
          <cell r="AS7934">
            <v>42667</v>
          </cell>
          <cell r="AT7934" t="str">
            <v>SD Terminado Mantenimiento Periódico UAERMV Local SD Intervenida 25/09/2014 Reporte depuración ejecución UMV-</v>
          </cell>
          <cell r="AU7934">
            <v>0</v>
          </cell>
          <cell r="AV7934" t="str">
            <v>sc</v>
          </cell>
        </row>
        <row r="7935">
          <cell r="AP7935">
            <v>187653</v>
          </cell>
          <cell r="AQ7935">
            <v>16001720</v>
          </cell>
          <cell r="AR7935">
            <v>16</v>
          </cell>
          <cell r="AS7935">
            <v>42226</v>
          </cell>
          <cell r="AT7935" t="str">
            <v>UMV-638-2013 Terminado Acciones de Movilidad UAERMV Circuito Movilidad  -</v>
          </cell>
          <cell r="AU7935">
            <v>0</v>
          </cell>
          <cell r="AV7935" t="str">
            <v>sc</v>
          </cell>
        </row>
        <row r="7936">
          <cell r="AP7936">
            <v>187656</v>
          </cell>
          <cell r="AQ7936">
            <v>16001583</v>
          </cell>
          <cell r="AR7936">
            <v>16</v>
          </cell>
          <cell r="AS7936">
            <v>42226</v>
          </cell>
          <cell r="AT7936" t="str">
            <v>UMV-638-2013 Terminado Acciones de Movilidad UAERMV Circuito Movilidad  -</v>
          </cell>
          <cell r="AU7936">
            <v>0</v>
          </cell>
          <cell r="AV7936" t="str">
            <v>sc</v>
          </cell>
        </row>
        <row r="7937">
          <cell r="AP7937">
            <v>187721</v>
          </cell>
          <cell r="AQ7937">
            <v>16001243</v>
          </cell>
          <cell r="AR7937">
            <v>16</v>
          </cell>
          <cell r="AS7937">
            <v>42226</v>
          </cell>
          <cell r="AT7937" t="str">
            <v>UMV-638-2013 Terminado Acciones de Movilidad UAERMV Circuito Movilidad  -</v>
          </cell>
          <cell r="AU7937">
            <v>0</v>
          </cell>
          <cell r="AV7937" t="str">
            <v>Viable</v>
          </cell>
        </row>
        <row r="7938">
          <cell r="AP7938">
            <v>187723</v>
          </cell>
          <cell r="AQ7938">
            <v>16001179</v>
          </cell>
          <cell r="AR7938">
            <v>16</v>
          </cell>
          <cell r="AS7938">
            <v>42779</v>
          </cell>
          <cell r="AT7938" t="str">
            <v>SD Terminado Acciones de Movilidad UAERMV Circuito Movilidad Salvando Vidas -</v>
          </cell>
          <cell r="AU7938">
            <v>0</v>
          </cell>
          <cell r="AV7938" t="str">
            <v>Viable</v>
          </cell>
        </row>
        <row r="7939">
          <cell r="AP7939">
            <v>187739</v>
          </cell>
          <cell r="AQ7939">
            <v>16001036</v>
          </cell>
          <cell r="AR7939">
            <v>16</v>
          </cell>
          <cell r="AS7939">
            <v>42779</v>
          </cell>
          <cell r="AT7939" t="str">
            <v>SD Terminado Acciones de Movilidad UAERMV Circuito Movilidad Salvando Vidas -</v>
          </cell>
          <cell r="AU7939">
            <v>0</v>
          </cell>
          <cell r="AV7939" t="str">
            <v>sc</v>
          </cell>
        </row>
        <row r="7940">
          <cell r="AP7940">
            <v>187740</v>
          </cell>
          <cell r="AQ7940">
            <v>16001000</v>
          </cell>
          <cell r="AR7940">
            <v>16</v>
          </cell>
          <cell r="AS7940">
            <v>42779</v>
          </cell>
          <cell r="AT7940" t="str">
            <v>SD Terminado Acciones de Movilidad UAERMV Circuito Movilidad Salvando Vidas -</v>
          </cell>
          <cell r="AU7940">
            <v>0</v>
          </cell>
          <cell r="AV7940" t="str">
            <v>sc</v>
          </cell>
        </row>
        <row r="7941">
          <cell r="AP7941">
            <v>187881</v>
          </cell>
          <cell r="AQ7941">
            <v>16003968</v>
          </cell>
          <cell r="AR7941">
            <v>16</v>
          </cell>
          <cell r="AS7941">
            <v>42226</v>
          </cell>
          <cell r="AT7941" t="str">
            <v>UMV-638-2013 Terminado Acciones de Movilidad UAERMV Circuito Movilidad  -</v>
          </cell>
          <cell r="AU7941">
            <v>0</v>
          </cell>
          <cell r="AV7941" t="str">
            <v>sc</v>
          </cell>
        </row>
        <row r="7942">
          <cell r="AP7942">
            <v>187882</v>
          </cell>
          <cell r="AQ7942">
            <v>16003968</v>
          </cell>
          <cell r="AR7942">
            <v>16</v>
          </cell>
          <cell r="AS7942">
            <v>42226</v>
          </cell>
          <cell r="AT7942" t="str">
            <v>UMV-638-2013 Terminado Acciones de Movilidad UAERMV Circuito Movilidad  -</v>
          </cell>
          <cell r="AU7942">
            <v>0</v>
          </cell>
          <cell r="AV7942" t="str">
            <v>sc</v>
          </cell>
        </row>
        <row r="7943">
          <cell r="AP7943">
            <v>187909</v>
          </cell>
          <cell r="AQ7943">
            <v>16004431</v>
          </cell>
          <cell r="AR7943">
            <v>16</v>
          </cell>
          <cell r="AS7943">
            <v>42313</v>
          </cell>
          <cell r="AT7943" t="str">
            <v>IDU-1718-2014 Terminado Mantenimiento Rutinario IDU Arterial  -</v>
          </cell>
          <cell r="AU7943">
            <v>0</v>
          </cell>
          <cell r="AV7943" t="str">
            <v>sc</v>
          </cell>
        </row>
        <row r="7944">
          <cell r="AP7944">
            <v>187922</v>
          </cell>
          <cell r="AQ7944">
            <v>16004284</v>
          </cell>
          <cell r="AR7944">
            <v>16</v>
          </cell>
          <cell r="AS7944">
            <v>42313</v>
          </cell>
          <cell r="AT7944" t="str">
            <v>IDU-1718-2014 Terminado Mantenimiento Rutinario IDU Arterial  -</v>
          </cell>
          <cell r="AU7944">
            <v>0</v>
          </cell>
          <cell r="AV7944" t="str">
            <v>sc</v>
          </cell>
        </row>
        <row r="7945">
          <cell r="AP7945">
            <v>187923</v>
          </cell>
          <cell r="AQ7945">
            <v>16004344</v>
          </cell>
          <cell r="AR7945">
            <v>16</v>
          </cell>
          <cell r="AS7945">
            <v>42313</v>
          </cell>
          <cell r="AT7945" t="str">
            <v>IDU-1718-2014 Terminado Mantenimiento Rutinario IDU Arterial  -</v>
          </cell>
          <cell r="AU7945">
            <v>0</v>
          </cell>
          <cell r="AV7945" t="str">
            <v>sc</v>
          </cell>
        </row>
        <row r="7946">
          <cell r="AP7946">
            <v>187924</v>
          </cell>
          <cell r="AQ7946">
            <v>16004377</v>
          </cell>
          <cell r="AR7946">
            <v>16</v>
          </cell>
          <cell r="AS7946">
            <v>42313</v>
          </cell>
          <cell r="AT7946" t="str">
            <v>IDU-1718-2014 Terminado Mantenimiento Rutinario IDU Arterial  -</v>
          </cell>
          <cell r="AU7946">
            <v>0</v>
          </cell>
          <cell r="AV7946" t="str">
            <v>sc</v>
          </cell>
        </row>
        <row r="7947">
          <cell r="AP7947">
            <v>187928</v>
          </cell>
          <cell r="AQ7947">
            <v>16004415</v>
          </cell>
          <cell r="AR7947">
            <v>16</v>
          </cell>
          <cell r="AS7947">
            <v>42313</v>
          </cell>
          <cell r="AT7947" t="str">
            <v>IDU-1718-2014 Terminado Mantenimiento Rutinario IDU Arterial  -</v>
          </cell>
          <cell r="AU7947">
            <v>0</v>
          </cell>
          <cell r="AV7947" t="str">
            <v>sc</v>
          </cell>
        </row>
        <row r="7948">
          <cell r="AP7948">
            <v>187929</v>
          </cell>
          <cell r="AQ7948">
            <v>16004417</v>
          </cell>
          <cell r="AR7948">
            <v>16</v>
          </cell>
          <cell r="AS7948">
            <v>42313</v>
          </cell>
          <cell r="AT7948" t="str">
            <v>IDU-1718-2014 Terminado Mantenimiento Rutinario IDU Arterial  -</v>
          </cell>
          <cell r="AU7948">
            <v>0</v>
          </cell>
          <cell r="AV7948" t="str">
            <v>sc</v>
          </cell>
        </row>
        <row r="7949">
          <cell r="AP7949">
            <v>187932</v>
          </cell>
          <cell r="AQ7949">
            <v>16003879</v>
          </cell>
          <cell r="AR7949">
            <v>16</v>
          </cell>
          <cell r="AS7949">
            <v>42313</v>
          </cell>
          <cell r="AT7949" t="str">
            <v>IDU-1718-2014 Terminado Mantenimiento Rutinario IDU Arterial  --POLIZA ESTABILIDAD ACTIVA</v>
          </cell>
          <cell r="AU7949">
            <v>44466</v>
          </cell>
          <cell r="AV7949" t="str">
            <v>sc</v>
          </cell>
        </row>
        <row r="7950">
          <cell r="AP7950">
            <v>187933</v>
          </cell>
          <cell r="AQ7950">
            <v>16004015</v>
          </cell>
          <cell r="AR7950">
            <v>16</v>
          </cell>
          <cell r="AS7950">
            <v>42313</v>
          </cell>
          <cell r="AT7950" t="str">
            <v>IDU-1718-2014 Terminado Mantenimiento Rutinario IDU Arterial  -</v>
          </cell>
          <cell r="AU7950">
            <v>0</v>
          </cell>
          <cell r="AV7950" t="str">
            <v>sc</v>
          </cell>
        </row>
        <row r="7951">
          <cell r="AP7951">
            <v>187934</v>
          </cell>
          <cell r="AQ7951">
            <v>50008123</v>
          </cell>
          <cell r="AR7951">
            <v>16</v>
          </cell>
          <cell r="AS7951">
            <v>42313</v>
          </cell>
          <cell r="AT7951" t="str">
            <v>IDU-1718-2014 Terminado Mantenimiento Rutinario IDU Arterial  -</v>
          </cell>
          <cell r="AU7951">
            <v>0</v>
          </cell>
          <cell r="AV7951" t="str">
            <v>sc</v>
          </cell>
        </row>
        <row r="7952">
          <cell r="AP7952">
            <v>187989</v>
          </cell>
          <cell r="AQ7952">
            <v>16001892</v>
          </cell>
          <cell r="AR7952">
            <v>16</v>
          </cell>
          <cell r="AS7952">
            <v>42313</v>
          </cell>
          <cell r="AT7952" t="str">
            <v>CONV-1323-2013 Terminado Acciones de Movilidad IDU Arterial  -</v>
          </cell>
          <cell r="AU7952">
            <v>0</v>
          </cell>
          <cell r="AV7952" t="str">
            <v>sc</v>
          </cell>
        </row>
        <row r="7953">
          <cell r="AP7953">
            <v>187993</v>
          </cell>
          <cell r="AQ7953">
            <v>16001832</v>
          </cell>
          <cell r="AR7953">
            <v>16</v>
          </cell>
          <cell r="AS7953">
            <v>42667</v>
          </cell>
          <cell r="AT7953" t="str">
            <v>SD Terminado Mantenimiento Periódico UAERMV Arterial SD Intervenida 15/04/2014 Reporte depuración ejecución UMV-</v>
          </cell>
          <cell r="AU7953">
            <v>0</v>
          </cell>
          <cell r="AV7953" t="str">
            <v>sc</v>
          </cell>
        </row>
        <row r="7954">
          <cell r="AP7954">
            <v>187994</v>
          </cell>
          <cell r="AQ7954">
            <v>16001813</v>
          </cell>
          <cell r="AR7954">
            <v>16</v>
          </cell>
          <cell r="AS7954">
            <v>42313</v>
          </cell>
          <cell r="AT7954" t="str">
            <v>CONV-1323-2013 Terminado Acciones de Movilidad IDU Arterial  -</v>
          </cell>
          <cell r="AU7954">
            <v>0</v>
          </cell>
          <cell r="AV7954" t="str">
            <v>sc</v>
          </cell>
        </row>
        <row r="7955">
          <cell r="AP7955">
            <v>187997</v>
          </cell>
          <cell r="AQ7955">
            <v>16001788</v>
          </cell>
          <cell r="AR7955">
            <v>16</v>
          </cell>
          <cell r="AS7955">
            <v>42313</v>
          </cell>
          <cell r="AT7955" t="str">
            <v>CONV-1323-2013 Terminado Acciones de Movilidad IDU Arterial  -</v>
          </cell>
          <cell r="AU7955">
            <v>0</v>
          </cell>
          <cell r="AV7955" t="str">
            <v>sc</v>
          </cell>
        </row>
        <row r="7956">
          <cell r="AP7956">
            <v>187998</v>
          </cell>
          <cell r="AQ7956">
            <v>16001743</v>
          </cell>
          <cell r="AR7956">
            <v>16</v>
          </cell>
          <cell r="AS7956">
            <v>42313</v>
          </cell>
          <cell r="AT7956" t="str">
            <v>CONV-1323-2013 Terminado Acciones de Movilidad IDU Arterial  -</v>
          </cell>
          <cell r="AU7956">
            <v>0</v>
          </cell>
          <cell r="AV7956" t="str">
            <v>sc</v>
          </cell>
        </row>
        <row r="7957">
          <cell r="AP7957">
            <v>188001</v>
          </cell>
          <cell r="AQ7957">
            <v>16001726</v>
          </cell>
          <cell r="AR7957">
            <v>16</v>
          </cell>
          <cell r="AS7957">
            <v>42313</v>
          </cell>
          <cell r="AT7957" t="str">
            <v>CONV-1323-2013 Terminado Acciones de Movilidad IDU Arterial  -</v>
          </cell>
          <cell r="AU7957">
            <v>0</v>
          </cell>
          <cell r="AV7957" t="str">
            <v>sc</v>
          </cell>
        </row>
        <row r="7958">
          <cell r="AP7958">
            <v>188034</v>
          </cell>
          <cell r="AQ7958">
            <v>16001482</v>
          </cell>
          <cell r="AR7958">
            <v>16</v>
          </cell>
          <cell r="AS7958">
            <v>42577</v>
          </cell>
          <cell r="AT7958" t="str">
            <v>COP-053-2014 Terminado Rehabilitación FDL PUENTE ARANDA Circuito Movilidad SD -</v>
          </cell>
          <cell r="AU7958">
            <v>0</v>
          </cell>
          <cell r="AV7958" t="str">
            <v>sc</v>
          </cell>
        </row>
        <row r="7959">
          <cell r="AP7959">
            <v>188035</v>
          </cell>
          <cell r="AQ7959">
            <v>16001371</v>
          </cell>
          <cell r="AR7959">
            <v>16</v>
          </cell>
          <cell r="AS7959">
            <v>42577</v>
          </cell>
          <cell r="AT7959" t="str">
            <v>COP-053-2014 Terminado Rehabilitación FDL PUENTE ARANDA Circuito Movilidad SD -</v>
          </cell>
          <cell r="AU7959">
            <v>0</v>
          </cell>
          <cell r="AV7959" t="str">
            <v>sc</v>
          </cell>
        </row>
        <row r="7960">
          <cell r="AP7960">
            <v>188036</v>
          </cell>
          <cell r="AQ7960">
            <v>16001256</v>
          </cell>
          <cell r="AR7960">
            <v>16</v>
          </cell>
          <cell r="AS7960">
            <v>40864</v>
          </cell>
          <cell r="AT7960" t="str">
            <v>UMV-188-2009 Terminado Mantenimiento Periódico UAERMV Circuito Movilidad  -</v>
          </cell>
          <cell r="AU7960">
            <v>0</v>
          </cell>
          <cell r="AV7960" t="str">
            <v>sc</v>
          </cell>
        </row>
        <row r="7961">
          <cell r="AP7961">
            <v>188042</v>
          </cell>
          <cell r="AQ7961">
            <v>16001402</v>
          </cell>
          <cell r="AR7961">
            <v>16</v>
          </cell>
          <cell r="AS7961">
            <v>42226</v>
          </cell>
          <cell r="AT7961" t="str">
            <v>UMV-638-2013 Terminado Acciones de Movilidad UAERMV Circuito Movilidad  -</v>
          </cell>
          <cell r="AU7961">
            <v>0</v>
          </cell>
          <cell r="AV7961" t="str">
            <v>sc</v>
          </cell>
        </row>
        <row r="7962">
          <cell r="AP7962">
            <v>188044</v>
          </cell>
          <cell r="AQ7962">
            <v>16001187</v>
          </cell>
          <cell r="AR7962">
            <v>16</v>
          </cell>
          <cell r="AS7962">
            <v>42775</v>
          </cell>
          <cell r="AT7962" t="str">
            <v>SD Terminado Acciones de Movilidad UAERMV Circuito Movilidad Salvando Vidas -</v>
          </cell>
          <cell r="AU7962">
            <v>0</v>
          </cell>
          <cell r="AV7962" t="str">
            <v>sc</v>
          </cell>
        </row>
        <row r="7963">
          <cell r="AP7963">
            <v>188067</v>
          </cell>
          <cell r="AQ7963">
            <v>16004457</v>
          </cell>
          <cell r="AR7963">
            <v>16</v>
          </cell>
          <cell r="AS7963">
            <v>42313</v>
          </cell>
          <cell r="AT7963" t="str">
            <v>CONV-009-2011 Terminado Mantenimiento Periódico IDU Circuito Movilidad  -</v>
          </cell>
          <cell r="AU7963">
            <v>0</v>
          </cell>
          <cell r="AV7963" t="str">
            <v>FDL-019-2014</v>
          </cell>
        </row>
        <row r="7964">
          <cell r="AP7964">
            <v>188144</v>
          </cell>
          <cell r="AQ7964">
            <v>16000841</v>
          </cell>
          <cell r="AR7964">
            <v>16</v>
          </cell>
          <cell r="AS7964">
            <v>42775</v>
          </cell>
          <cell r="AT7964" t="str">
            <v>SD Terminado Acciones de Movilidad UAERMV Circuito Movilidad Salvando Vidas -</v>
          </cell>
          <cell r="AU7964">
            <v>0</v>
          </cell>
          <cell r="AV7964" t="str">
            <v>sc</v>
          </cell>
        </row>
        <row r="7965">
          <cell r="AP7965">
            <v>188167</v>
          </cell>
          <cell r="AQ7965">
            <v>16001120</v>
          </cell>
          <cell r="AR7965">
            <v>16</v>
          </cell>
          <cell r="AS7965">
            <v>42577</v>
          </cell>
          <cell r="AT7965" t="str">
            <v>COP-099-13 Terminado Rehabilitación FDL PUENTE ARANDA Circuito Movilidad SD -</v>
          </cell>
          <cell r="AU7965">
            <v>0</v>
          </cell>
          <cell r="AV7965" t="str">
            <v>sc</v>
          </cell>
        </row>
        <row r="7966">
          <cell r="AP7966">
            <v>188169</v>
          </cell>
          <cell r="AQ7966">
            <v>16001056</v>
          </cell>
          <cell r="AR7966">
            <v>16</v>
          </cell>
          <cell r="AS7966">
            <v>42775</v>
          </cell>
          <cell r="AT7966" t="str">
            <v>SD Terminado Acciones de Movilidad UAERMV Circuito Movilidad Salvando Vidas -</v>
          </cell>
          <cell r="AU7966">
            <v>0</v>
          </cell>
          <cell r="AV7966" t="str">
            <v>sc</v>
          </cell>
        </row>
        <row r="7967">
          <cell r="AP7967">
            <v>188170</v>
          </cell>
          <cell r="AQ7967">
            <v>16001023</v>
          </cell>
          <cell r="AR7967">
            <v>16</v>
          </cell>
          <cell r="AS7967">
            <v>42577</v>
          </cell>
          <cell r="AT7967" t="str">
            <v>COP-099-13 Terminado Rehabilitación FDL PUENTE ARANDA Circuito Movilidad SD -</v>
          </cell>
          <cell r="AU7967">
            <v>0</v>
          </cell>
          <cell r="AV7967" t="str">
            <v>sc</v>
          </cell>
        </row>
        <row r="7968">
          <cell r="AP7968">
            <v>188172</v>
          </cell>
          <cell r="AQ7968">
            <v>16000939</v>
          </cell>
          <cell r="AR7968">
            <v>16</v>
          </cell>
          <cell r="AS7968">
            <v>42577</v>
          </cell>
          <cell r="AT7968" t="str">
            <v>COP-099-13 Terminado Rehabilitación FDL PUENTE ARANDA Circuito Movilidad SD -</v>
          </cell>
          <cell r="AU7968">
            <v>0</v>
          </cell>
          <cell r="AV7968" t="str">
            <v>sc</v>
          </cell>
        </row>
        <row r="7969">
          <cell r="AP7969">
            <v>188173</v>
          </cell>
          <cell r="AQ7969">
            <v>16000869</v>
          </cell>
          <cell r="AR7969">
            <v>16</v>
          </cell>
          <cell r="AS7969">
            <v>42775</v>
          </cell>
          <cell r="AT7969" t="str">
            <v>SD Terminado Acciones de Movilidad UAERMV Circuito Movilidad Salvando Vidas -</v>
          </cell>
          <cell r="AU7969">
            <v>0</v>
          </cell>
          <cell r="AV7969" t="str">
            <v>sc</v>
          </cell>
        </row>
        <row r="7970">
          <cell r="AP7970">
            <v>188174</v>
          </cell>
          <cell r="AQ7970">
            <v>16000827</v>
          </cell>
          <cell r="AR7970">
            <v>16</v>
          </cell>
          <cell r="AS7970">
            <v>42226</v>
          </cell>
          <cell r="AT7970" t="str">
            <v>UMV-638-2013 Terminado Acciones de Movilidad UAERMV Circuito Movilidad  -</v>
          </cell>
          <cell r="AU7970">
            <v>0</v>
          </cell>
          <cell r="AV7970" t="str">
            <v>sc</v>
          </cell>
        </row>
        <row r="7971">
          <cell r="AP7971">
            <v>188179</v>
          </cell>
          <cell r="AQ7971">
            <v>16000644</v>
          </cell>
          <cell r="AR7971">
            <v>16</v>
          </cell>
          <cell r="AS7971">
            <v>42775</v>
          </cell>
          <cell r="AT7971" t="str">
            <v>SD Terminado Acciones de Movilidad UAERMV Circuito Movilidad Salvando Vidas -</v>
          </cell>
          <cell r="AU7971">
            <v>0</v>
          </cell>
          <cell r="AV7971" t="str">
            <v>sc</v>
          </cell>
        </row>
        <row r="7972">
          <cell r="AP7972">
            <v>188180</v>
          </cell>
          <cell r="AQ7972">
            <v>16000576</v>
          </cell>
          <cell r="AR7972">
            <v>16</v>
          </cell>
          <cell r="AS7972">
            <v>42775</v>
          </cell>
          <cell r="AT7972" t="str">
            <v>SD Terminado Acciones de Movilidad UAERMV Circuito Movilidad Salvando Vidas -</v>
          </cell>
          <cell r="AU7972">
            <v>0</v>
          </cell>
          <cell r="AV7972" t="str">
            <v>sc</v>
          </cell>
        </row>
        <row r="7973">
          <cell r="AP7973">
            <v>188183</v>
          </cell>
          <cell r="AQ7973">
            <v>16000441</v>
          </cell>
          <cell r="AR7973">
            <v>16</v>
          </cell>
          <cell r="AS7973">
            <v>42313</v>
          </cell>
          <cell r="AT7973" t="str">
            <v>IDU-70-2008 Terminado Rehabilitación IDU Circuito Movilidad  -Calzada2-POLIZA ESTABILIDAD ACTIVA</v>
          </cell>
          <cell r="AU7973">
            <v>43163</v>
          </cell>
          <cell r="AV7973" t="str">
            <v>sc</v>
          </cell>
        </row>
        <row r="7974">
          <cell r="AP7974">
            <v>188195</v>
          </cell>
          <cell r="AQ7974">
            <v>16000716</v>
          </cell>
          <cell r="AR7974">
            <v>16</v>
          </cell>
          <cell r="AS7974">
            <v>42779</v>
          </cell>
          <cell r="AT7974" t="str">
            <v>SD Terminado Acciones de Movilidad UAERMV Circuito Movilidad Salvando Vidas -</v>
          </cell>
          <cell r="AU7974">
            <v>0</v>
          </cell>
          <cell r="AV7974" t="str">
            <v>Viable</v>
          </cell>
        </row>
        <row r="7975">
          <cell r="AP7975">
            <v>188232</v>
          </cell>
          <cell r="AQ7975">
            <v>16000751</v>
          </cell>
          <cell r="AR7975">
            <v>16</v>
          </cell>
          <cell r="AS7975">
            <v>42775</v>
          </cell>
          <cell r="AT7975" t="str">
            <v>SD Terminado Acciones de Movilidad UAERMV Circuito Movilidad Salvando Vidas -</v>
          </cell>
          <cell r="AU7975">
            <v>0</v>
          </cell>
          <cell r="AV7975" t="str">
            <v>Viable IDU</v>
          </cell>
        </row>
        <row r="7976">
          <cell r="AP7976">
            <v>188240</v>
          </cell>
          <cell r="AQ7976">
            <v>16004463</v>
          </cell>
          <cell r="AR7976">
            <v>16</v>
          </cell>
          <cell r="AS7976">
            <v>42775</v>
          </cell>
          <cell r="AT7976" t="str">
            <v>SD Terminado Acciones de Movilidad UAERMV Circuito Movilidad Salvando Vidas -</v>
          </cell>
          <cell r="AU7976">
            <v>0</v>
          </cell>
          <cell r="AV7976" t="str">
            <v>Viable IDU</v>
          </cell>
        </row>
        <row r="7977">
          <cell r="AP7977">
            <v>188380</v>
          </cell>
          <cell r="AQ7977">
            <v>16002124</v>
          </cell>
          <cell r="AR7977">
            <v>16</v>
          </cell>
          <cell r="AS7977">
            <v>42775</v>
          </cell>
          <cell r="AT7977" t="str">
            <v>SD Terminado Acciones de Movilidad UAERMV Circuito Movilidad Salvando Vidas -</v>
          </cell>
          <cell r="AU7977">
            <v>0</v>
          </cell>
          <cell r="AV7977" t="str">
            <v>FDL-019-2014</v>
          </cell>
        </row>
        <row r="7978">
          <cell r="AP7978">
            <v>188381</v>
          </cell>
          <cell r="AQ7978">
            <v>16002061</v>
          </cell>
          <cell r="AR7978">
            <v>16</v>
          </cell>
          <cell r="AS7978">
            <v>42768</v>
          </cell>
          <cell r="AT7978" t="str">
            <v>SD Terminado Acciones de Movilidad UAERMV Circuito Movilidad Salvando Vidas -</v>
          </cell>
          <cell r="AU7978">
            <v>0</v>
          </cell>
          <cell r="AV7978" t="str">
            <v>FDL-019-2014</v>
          </cell>
        </row>
        <row r="7979">
          <cell r="AP7979">
            <v>188382</v>
          </cell>
          <cell r="AQ7979">
            <v>16001963</v>
          </cell>
          <cell r="AR7979">
            <v>16</v>
          </cell>
          <cell r="AS7979">
            <v>42768</v>
          </cell>
          <cell r="AT7979" t="str">
            <v>SD Terminado Acciones de Movilidad UAERMV Circuito Movilidad Salvando Vidas -</v>
          </cell>
          <cell r="AU7979">
            <v>0</v>
          </cell>
          <cell r="AV7979" t="str">
            <v>FDL-019-2014</v>
          </cell>
        </row>
        <row r="7980">
          <cell r="AP7980">
            <v>188436</v>
          </cell>
          <cell r="AQ7980">
            <v>16001483</v>
          </cell>
          <cell r="AR7980">
            <v>16</v>
          </cell>
          <cell r="AS7980">
            <v>42775</v>
          </cell>
          <cell r="AT7980" t="str">
            <v>SD Terminado Acciones de Movilidad UAERMV Circuito Movilidad Salvando Vidas -</v>
          </cell>
          <cell r="AU7980">
            <v>0</v>
          </cell>
          <cell r="AV7980" t="str">
            <v>No SITP</v>
          </cell>
        </row>
        <row r="7981">
          <cell r="AP7981">
            <v>188437</v>
          </cell>
          <cell r="AQ7981">
            <v>16001441</v>
          </cell>
          <cell r="AR7981">
            <v>16</v>
          </cell>
          <cell r="AS7981">
            <v>41411</v>
          </cell>
          <cell r="AT7981" t="str">
            <v>SD Terminado Mantenimiento Periódico UAERMV Circuito Movilidad  -</v>
          </cell>
          <cell r="AU7981">
            <v>0</v>
          </cell>
          <cell r="AV7981" t="str">
            <v>UMV 2013</v>
          </cell>
        </row>
        <row r="7982">
          <cell r="AP7982">
            <v>188438</v>
          </cell>
          <cell r="AQ7982">
            <v>16001403</v>
          </cell>
          <cell r="AR7982">
            <v>16</v>
          </cell>
          <cell r="AS7982">
            <v>42313</v>
          </cell>
          <cell r="AT7982" t="str">
            <v>CONV-009-2011 Terminado Mantenimiento Periódico IDU Circuito Movilidad  -</v>
          </cell>
          <cell r="AU7982">
            <v>0</v>
          </cell>
          <cell r="AV7982" t="str">
            <v>Convenio 9 de 2011</v>
          </cell>
        </row>
        <row r="7983">
          <cell r="AP7983">
            <v>188439</v>
          </cell>
          <cell r="AQ7983">
            <v>16001358</v>
          </cell>
          <cell r="AR7983">
            <v>16</v>
          </cell>
          <cell r="AS7983">
            <v>42313</v>
          </cell>
          <cell r="AT7983" t="str">
            <v>CONV-009-2011 Terminado Mantenimiento Periódico IDU Circuito Movilidad  -</v>
          </cell>
          <cell r="AU7983">
            <v>0</v>
          </cell>
          <cell r="AV7983" t="str">
            <v>Convenio 9 de 2011</v>
          </cell>
        </row>
        <row r="7984">
          <cell r="AP7984">
            <v>188440</v>
          </cell>
          <cell r="AQ7984">
            <v>16001325</v>
          </cell>
          <cell r="AR7984">
            <v>16</v>
          </cell>
          <cell r="AS7984">
            <v>42313</v>
          </cell>
          <cell r="AT7984" t="str">
            <v>CONV-009-2011 Terminado Mantenimiento Periódico IDU Circuito Movilidad  -</v>
          </cell>
          <cell r="AU7984">
            <v>0</v>
          </cell>
          <cell r="AV7984" t="str">
            <v>Convenio 9 de 2011</v>
          </cell>
        </row>
        <row r="7985">
          <cell r="AP7985">
            <v>188441</v>
          </cell>
          <cell r="AQ7985">
            <v>16001290</v>
          </cell>
          <cell r="AR7985">
            <v>16</v>
          </cell>
          <cell r="AS7985">
            <v>42313</v>
          </cell>
          <cell r="AT7985" t="str">
            <v>CONV-009-2011 Terminado Mantenimiento Periódico IDU Circuito Movilidad  -</v>
          </cell>
          <cell r="AU7985">
            <v>0</v>
          </cell>
          <cell r="AV7985" t="str">
            <v>Convenio 9 de 2011</v>
          </cell>
        </row>
        <row r="7986">
          <cell r="AP7986">
            <v>188591</v>
          </cell>
          <cell r="AQ7986">
            <v>16001105</v>
          </cell>
          <cell r="AR7986">
            <v>16</v>
          </cell>
          <cell r="AS7986">
            <v>41047</v>
          </cell>
          <cell r="AT7986" t="str">
            <v>UMV-189-2009 Terminado Mantenimiento Periódico UAERMV Circuito Movilidad  -</v>
          </cell>
          <cell r="AU7986">
            <v>0</v>
          </cell>
          <cell r="AV7986" t="str">
            <v>sc</v>
          </cell>
        </row>
        <row r="7987">
          <cell r="AP7987">
            <v>188592</v>
          </cell>
          <cell r="AQ7987">
            <v>16001059</v>
          </cell>
          <cell r="AR7987">
            <v>16</v>
          </cell>
          <cell r="AS7987">
            <v>40737</v>
          </cell>
          <cell r="AT7987" t="str">
            <v>UMV-188-2009 Terminado Mantenimiento Periódico UAERMV Circuito Movilidad  -</v>
          </cell>
          <cell r="AU7987">
            <v>0</v>
          </cell>
          <cell r="AV7987" t="str">
            <v>sc</v>
          </cell>
        </row>
        <row r="7988">
          <cell r="AP7988">
            <v>188593</v>
          </cell>
          <cell r="AQ7988">
            <v>16001020</v>
          </cell>
          <cell r="AR7988">
            <v>16</v>
          </cell>
          <cell r="AS7988">
            <v>41047</v>
          </cell>
          <cell r="AT7988" t="str">
            <v>UMV-189-2009 Terminado Mantenimiento Periódico UAERMV Circuito Movilidad  -</v>
          </cell>
          <cell r="AU7988">
            <v>0</v>
          </cell>
          <cell r="AV7988" t="str">
            <v>sc</v>
          </cell>
        </row>
        <row r="7989">
          <cell r="AP7989">
            <v>188594</v>
          </cell>
          <cell r="AQ7989">
            <v>16000971</v>
          </cell>
          <cell r="AR7989">
            <v>16</v>
          </cell>
          <cell r="AS7989">
            <v>41047</v>
          </cell>
          <cell r="AT7989" t="str">
            <v>UMV-189-2009 Terminado Mantenimiento Periódico UAERMV Circuito Movilidad  -</v>
          </cell>
          <cell r="AU7989">
            <v>0</v>
          </cell>
          <cell r="AV7989" t="str">
            <v>sc</v>
          </cell>
        </row>
        <row r="7990">
          <cell r="AP7990">
            <v>188595</v>
          </cell>
          <cell r="AQ7990">
            <v>16000936</v>
          </cell>
          <cell r="AR7990">
            <v>16</v>
          </cell>
          <cell r="AS7990">
            <v>42226</v>
          </cell>
          <cell r="AT7990" t="str">
            <v>UMV-638-2013 Terminado Acciones de Movilidad UAERMV Circuito Movilidad  -</v>
          </cell>
          <cell r="AU7990">
            <v>0</v>
          </cell>
          <cell r="AV7990" t="str">
            <v>sc</v>
          </cell>
        </row>
        <row r="7991">
          <cell r="AP7991">
            <v>188596</v>
          </cell>
          <cell r="AQ7991">
            <v>16000905</v>
          </cell>
          <cell r="AR7991">
            <v>16</v>
          </cell>
          <cell r="AS7991">
            <v>41047</v>
          </cell>
          <cell r="AT7991" t="str">
            <v>UMV-189-2009 Terminado Mantenimiento Periódico UAERMV Circuito Movilidad  -</v>
          </cell>
          <cell r="AU7991">
            <v>0</v>
          </cell>
          <cell r="AV7991" t="str">
            <v>sc</v>
          </cell>
        </row>
        <row r="7992">
          <cell r="AP7992">
            <v>188597</v>
          </cell>
          <cell r="AQ7992">
            <v>16000842</v>
          </cell>
          <cell r="AR7992">
            <v>16</v>
          </cell>
          <cell r="AS7992">
            <v>42775</v>
          </cell>
          <cell r="AT7992" t="str">
            <v>SD Terminado Acciones de Movilidad UAERMV Circuito Movilidad Salvando Vidas -</v>
          </cell>
          <cell r="AU7992">
            <v>0</v>
          </cell>
          <cell r="AV7992" t="str">
            <v>sc</v>
          </cell>
        </row>
        <row r="7993">
          <cell r="AP7993">
            <v>188598</v>
          </cell>
          <cell r="AQ7993">
            <v>16000738</v>
          </cell>
          <cell r="AR7993">
            <v>16</v>
          </cell>
          <cell r="AS7993">
            <v>42226</v>
          </cell>
          <cell r="AT7993" t="str">
            <v>UMV-638-2013 Terminado Acciones de Movilidad UAERMV Circuito Movilidad  -</v>
          </cell>
          <cell r="AU7993">
            <v>0</v>
          </cell>
          <cell r="AV7993" t="str">
            <v>sc</v>
          </cell>
        </row>
        <row r="7994">
          <cell r="AP7994">
            <v>188599</v>
          </cell>
          <cell r="AQ7994">
            <v>16000713</v>
          </cell>
          <cell r="AR7994">
            <v>16</v>
          </cell>
          <cell r="AS7994">
            <v>42226</v>
          </cell>
          <cell r="AT7994" t="str">
            <v>UMV-638-2013 Terminado Acciones de Movilidad UAERMV Circuito Movilidad  -</v>
          </cell>
          <cell r="AU7994">
            <v>0</v>
          </cell>
          <cell r="AV7994" t="str">
            <v>sc</v>
          </cell>
        </row>
        <row r="7995">
          <cell r="AP7995">
            <v>188617</v>
          </cell>
          <cell r="AQ7995">
            <v>16000866</v>
          </cell>
          <cell r="AR7995">
            <v>16</v>
          </cell>
          <cell r="AS7995">
            <v>41047</v>
          </cell>
          <cell r="AT7995" t="str">
            <v>UMV-189-2009 Terminado Mantenimiento Periódico UAERMV Circuito Movilidad  -</v>
          </cell>
          <cell r="AU7995">
            <v>0</v>
          </cell>
          <cell r="AV7995" t="str">
            <v>sc</v>
          </cell>
        </row>
        <row r="7996">
          <cell r="AP7996">
            <v>188618</v>
          </cell>
          <cell r="AQ7996">
            <v>16000838</v>
          </cell>
          <cell r="AR7996">
            <v>16</v>
          </cell>
          <cell r="AS7996">
            <v>41047</v>
          </cell>
          <cell r="AT7996" t="str">
            <v>UMV-189-2009 Terminado Mantenimiento Periódico UAERMV Circuito Movilidad  -</v>
          </cell>
          <cell r="AU7996">
            <v>0</v>
          </cell>
          <cell r="AV7996" t="str">
            <v>sc</v>
          </cell>
        </row>
        <row r="7997">
          <cell r="AP7997">
            <v>188619</v>
          </cell>
          <cell r="AQ7997">
            <v>16000793</v>
          </cell>
          <cell r="AR7997">
            <v>16</v>
          </cell>
          <cell r="AS7997">
            <v>42226</v>
          </cell>
          <cell r="AT7997" t="str">
            <v>UMV-638-2013 Terminado Acciones de Movilidad UAERMV Local  -</v>
          </cell>
          <cell r="AU7997">
            <v>0</v>
          </cell>
          <cell r="AV7997" t="str">
            <v>sc</v>
          </cell>
        </row>
        <row r="7998">
          <cell r="AP7998">
            <v>188645</v>
          </cell>
          <cell r="AQ7998">
            <v>16000918</v>
          </cell>
          <cell r="AR7998">
            <v>16</v>
          </cell>
          <cell r="AS7998">
            <v>42779</v>
          </cell>
          <cell r="AT7998" t="str">
            <v>SD Terminado Acciones de Movilidad UAERMV Circuito Movilidad Salvando Vidas -</v>
          </cell>
          <cell r="AU7998">
            <v>0</v>
          </cell>
          <cell r="AV7998" t="str">
            <v>sc</v>
          </cell>
        </row>
        <row r="7999">
          <cell r="AP7999">
            <v>188649</v>
          </cell>
          <cell r="AQ7999">
            <v>16000782</v>
          </cell>
          <cell r="AR7999">
            <v>16</v>
          </cell>
          <cell r="AS7999">
            <v>42779</v>
          </cell>
          <cell r="AT7999" t="str">
            <v>SD Terminado Acciones de Movilidad UAERMV Circuito Movilidad Salvando Vidas -</v>
          </cell>
          <cell r="AU7999">
            <v>0</v>
          </cell>
          <cell r="AV7999" t="str">
            <v>sc</v>
          </cell>
        </row>
        <row r="8000">
          <cell r="AP8000">
            <v>188651</v>
          </cell>
          <cell r="AQ8000">
            <v>16000730</v>
          </cell>
          <cell r="AR8000">
            <v>16</v>
          </cell>
          <cell r="AS8000">
            <v>42779</v>
          </cell>
          <cell r="AT8000" t="str">
            <v>SD Terminado Acciones de Movilidad UAERMV Circuito Movilidad Salvando Vidas -</v>
          </cell>
          <cell r="AU8000">
            <v>0</v>
          </cell>
          <cell r="AV8000" t="str">
            <v>sc</v>
          </cell>
        </row>
        <row r="8001">
          <cell r="AP8001">
            <v>188652</v>
          </cell>
          <cell r="AQ8001">
            <v>16000702</v>
          </cell>
          <cell r="AR8001">
            <v>16</v>
          </cell>
          <cell r="AS8001">
            <v>42779</v>
          </cell>
          <cell r="AT8001" t="str">
            <v>SD Terminado Acciones de Movilidad UAERMV Circuito Movilidad Salvando Vidas -</v>
          </cell>
          <cell r="AU8001">
            <v>0</v>
          </cell>
          <cell r="AV8001" t="str">
            <v>sc</v>
          </cell>
        </row>
        <row r="8002">
          <cell r="AP8002">
            <v>188653</v>
          </cell>
          <cell r="AQ8002">
            <v>16000664</v>
          </cell>
          <cell r="AR8002">
            <v>16</v>
          </cell>
          <cell r="AS8002">
            <v>42775</v>
          </cell>
          <cell r="AT8002" t="str">
            <v>SD Terminado Acciones de Movilidad UAERMV Circuito Movilidad Salvando Vidas -</v>
          </cell>
          <cell r="AU8002">
            <v>0</v>
          </cell>
          <cell r="AV8002" t="str">
            <v>sc</v>
          </cell>
        </row>
        <row r="8003">
          <cell r="AP8003">
            <v>188654</v>
          </cell>
          <cell r="AQ8003">
            <v>16000636</v>
          </cell>
          <cell r="AR8003">
            <v>16</v>
          </cell>
          <cell r="AS8003">
            <v>42775</v>
          </cell>
          <cell r="AT8003" t="str">
            <v>SD Terminado Acciones de Movilidad UAERMV Circuito Movilidad Salvando Vidas -</v>
          </cell>
          <cell r="AU8003">
            <v>0</v>
          </cell>
          <cell r="AV8003" t="str">
            <v>sc</v>
          </cell>
        </row>
        <row r="8004">
          <cell r="AP8004">
            <v>188655</v>
          </cell>
          <cell r="AQ8004">
            <v>16000611</v>
          </cell>
          <cell r="AR8004">
            <v>16</v>
          </cell>
          <cell r="AS8004">
            <v>42775</v>
          </cell>
          <cell r="AT8004" t="str">
            <v>SD Terminado Acciones de Movilidad UAERMV Circuito Movilidad Salvando Vidas -</v>
          </cell>
          <cell r="AU8004">
            <v>0</v>
          </cell>
          <cell r="AV8004" t="str">
            <v>sc</v>
          </cell>
        </row>
        <row r="8005">
          <cell r="AP8005">
            <v>188658</v>
          </cell>
          <cell r="AQ8005">
            <v>16000522</v>
          </cell>
          <cell r="AR8005">
            <v>16</v>
          </cell>
          <cell r="AS8005">
            <v>42577</v>
          </cell>
          <cell r="AT8005" t="str">
            <v>COP-053-2014 Terminado Rehabilitación FDL PUENTE ARANDA Circuito Movilidad SD -</v>
          </cell>
          <cell r="AU8005">
            <v>0</v>
          </cell>
          <cell r="AV8005" t="str">
            <v>sc</v>
          </cell>
        </row>
        <row r="8006">
          <cell r="AP8006">
            <v>188659</v>
          </cell>
          <cell r="AQ8006">
            <v>16000497</v>
          </cell>
          <cell r="AR8006">
            <v>16</v>
          </cell>
          <cell r="AS8006">
            <v>42577</v>
          </cell>
          <cell r="AT8006" t="str">
            <v>COP-053-2014 Terminado Rehabilitación FDL PUENTE ARANDA Circuito Movilidad SD -</v>
          </cell>
          <cell r="AU8006">
            <v>0</v>
          </cell>
          <cell r="AV8006" t="str">
            <v>sc</v>
          </cell>
        </row>
        <row r="8007">
          <cell r="AP8007">
            <v>188661</v>
          </cell>
          <cell r="AQ8007">
            <v>16000454</v>
          </cell>
          <cell r="AR8007">
            <v>16</v>
          </cell>
          <cell r="AS8007">
            <v>42775</v>
          </cell>
          <cell r="AT8007" t="str">
            <v>SD Terminado Acciones de Movilidad UAERMV Circuito Movilidad Salvando Vidas -</v>
          </cell>
          <cell r="AU8007">
            <v>0</v>
          </cell>
          <cell r="AV8007" t="str">
            <v>sc</v>
          </cell>
        </row>
        <row r="8008">
          <cell r="AP8008">
            <v>188662</v>
          </cell>
          <cell r="AQ8008">
            <v>16000438</v>
          </cell>
          <cell r="AR8008">
            <v>16</v>
          </cell>
          <cell r="AS8008">
            <v>42775</v>
          </cell>
          <cell r="AT8008" t="str">
            <v>SD Terminado Acciones de Movilidad UAERMV Circuito Movilidad Salvando Vidas -</v>
          </cell>
          <cell r="AU8008">
            <v>0</v>
          </cell>
          <cell r="AV8008" t="str">
            <v>sc</v>
          </cell>
        </row>
        <row r="8009">
          <cell r="AP8009">
            <v>188765</v>
          </cell>
          <cell r="AQ8009">
            <v>16001739</v>
          </cell>
          <cell r="AR8009">
            <v>16</v>
          </cell>
          <cell r="AS8009">
            <v>42226</v>
          </cell>
          <cell r="AT8009" t="str">
            <v>UMV-638-2013 Terminado Acciones de Movilidad UAERMV Circuito Movilidad  -</v>
          </cell>
          <cell r="AU8009">
            <v>0</v>
          </cell>
          <cell r="AV8009" t="str">
            <v>sc</v>
          </cell>
        </row>
        <row r="8010">
          <cell r="AP8010">
            <v>188767</v>
          </cell>
          <cell r="AQ8010">
            <v>16001512</v>
          </cell>
          <cell r="AR8010">
            <v>16</v>
          </cell>
          <cell r="AS8010">
            <v>42313</v>
          </cell>
          <cell r="AT8010" t="str">
            <v>IDU-70-2008 Terminado Acciones de Movilidad IDU Circuito Movilidad  -</v>
          </cell>
          <cell r="AU8010">
            <v>0</v>
          </cell>
          <cell r="AV8010" t="str">
            <v>Viable</v>
          </cell>
        </row>
        <row r="8011">
          <cell r="AP8011">
            <v>188821</v>
          </cell>
          <cell r="AQ8011">
            <v>16001197</v>
          </cell>
          <cell r="AR8011">
            <v>16</v>
          </cell>
          <cell r="AS8011">
            <v>42226</v>
          </cell>
          <cell r="AT8011" t="str">
            <v>UMV-638-2013 Terminado Acciones de Movilidad UAERMV Circuito Movilidad  -</v>
          </cell>
          <cell r="AU8011">
            <v>0</v>
          </cell>
          <cell r="AV8011" t="str">
            <v>Viable</v>
          </cell>
        </row>
        <row r="8012">
          <cell r="AP8012">
            <v>188896</v>
          </cell>
          <cell r="AQ8012">
            <v>16001474</v>
          </cell>
          <cell r="AR8012">
            <v>16</v>
          </cell>
          <cell r="AS8012">
            <v>42768</v>
          </cell>
          <cell r="AT8012" t="str">
            <v>SD Terminado Acciones de Movilidad UAERMV Circuito Movilidad Salvando Vidas -</v>
          </cell>
          <cell r="AU8012">
            <v>0</v>
          </cell>
          <cell r="AV8012" t="str">
            <v>sc</v>
          </cell>
        </row>
        <row r="8013">
          <cell r="AP8013">
            <v>188897</v>
          </cell>
          <cell r="AQ8013">
            <v>16001398</v>
          </cell>
          <cell r="AR8013">
            <v>16</v>
          </cell>
          <cell r="AS8013">
            <v>42762</v>
          </cell>
          <cell r="AT8013" t="str">
            <v>SD Terminado Acciones de Movilidad UAERMV Circuito Movilidad Salvando Vidas -</v>
          </cell>
          <cell r="AU8013">
            <v>0</v>
          </cell>
          <cell r="AV8013" t="str">
            <v>sc</v>
          </cell>
        </row>
        <row r="8014">
          <cell r="AP8014">
            <v>188898</v>
          </cell>
          <cell r="AQ8014">
            <v>16001251</v>
          </cell>
          <cell r="AR8014">
            <v>16</v>
          </cell>
          <cell r="AS8014">
            <v>42762</v>
          </cell>
          <cell r="AT8014" t="str">
            <v>SD Terminado Acciones de Movilidad UAERMV Circuito Movilidad Salvando Vidas -</v>
          </cell>
          <cell r="AU8014">
            <v>0</v>
          </cell>
          <cell r="AV8014" t="str">
            <v>sc</v>
          </cell>
        </row>
        <row r="8015">
          <cell r="AP8015">
            <v>188902</v>
          </cell>
          <cell r="AQ8015">
            <v>16001367</v>
          </cell>
          <cell r="AR8015">
            <v>16</v>
          </cell>
          <cell r="AS8015">
            <v>42608</v>
          </cell>
          <cell r="AT8015" t="str">
            <v>SD Terminado Mantenimiento Rutinario UAERMV Circuito Movilidad SD Reporte Ejecución Julio 2016-</v>
          </cell>
          <cell r="AU8015">
            <v>0</v>
          </cell>
          <cell r="AV8015" t="str">
            <v>sc</v>
          </cell>
        </row>
        <row r="8016">
          <cell r="AP8016">
            <v>188921</v>
          </cell>
          <cell r="AQ8016">
            <v>16000941</v>
          </cell>
          <cell r="AR8016">
            <v>16</v>
          </cell>
          <cell r="AS8016">
            <v>42762</v>
          </cell>
          <cell r="AT8016" t="str">
            <v>SD Terminado Acciones de Movilidad UAERMV Circuito Movilidad Salvando Vidas -</v>
          </cell>
          <cell r="AU8016">
            <v>0</v>
          </cell>
          <cell r="AV8016" t="str">
            <v>Buen estado</v>
          </cell>
        </row>
        <row r="8017">
          <cell r="AP8017">
            <v>188922</v>
          </cell>
          <cell r="AQ8017">
            <v>16000871</v>
          </cell>
          <cell r="AR8017">
            <v>16</v>
          </cell>
          <cell r="AS8017">
            <v>42768</v>
          </cell>
          <cell r="AT8017" t="str">
            <v>SD Reservado Acciones de Movilidad UAERMV Circuito Movilidad Salvando Vidas -</v>
          </cell>
          <cell r="AU8017">
            <v>0</v>
          </cell>
          <cell r="AV8017" t="str">
            <v>Intervenida UMV</v>
          </cell>
        </row>
        <row r="8018">
          <cell r="AP8018">
            <v>188923</v>
          </cell>
          <cell r="AQ8018">
            <v>16000871</v>
          </cell>
          <cell r="AR8018">
            <v>16</v>
          </cell>
          <cell r="AS8018">
            <v>42762</v>
          </cell>
          <cell r="AT8018" t="str">
            <v>SD Terminado Acciones de Movilidad UAERMV Circuito Movilidad Salvando Vidas -</v>
          </cell>
          <cell r="AU8018">
            <v>0</v>
          </cell>
          <cell r="AV8018" t="str">
            <v>Intervenida UMV</v>
          </cell>
        </row>
        <row r="8019">
          <cell r="AP8019">
            <v>188924</v>
          </cell>
          <cell r="AQ8019">
            <v>16000798</v>
          </cell>
          <cell r="AR8019">
            <v>16</v>
          </cell>
          <cell r="AS8019">
            <v>42762</v>
          </cell>
          <cell r="AT8019" t="str">
            <v>SD Terminado Acciones de Movilidad UAERMV Circuito Movilidad Salvando Vidas -</v>
          </cell>
          <cell r="AU8019">
            <v>0</v>
          </cell>
          <cell r="AV8019" t="str">
            <v>Buen estado</v>
          </cell>
        </row>
        <row r="8020">
          <cell r="AP8020">
            <v>188926</v>
          </cell>
          <cell r="AQ8020">
            <v>16000731</v>
          </cell>
          <cell r="AR8020">
            <v>16</v>
          </cell>
          <cell r="AS8020">
            <v>42768</v>
          </cell>
          <cell r="AT8020" t="str">
            <v>SD Terminado Acciones de Movilidad UAERMV Circuito Movilidad Salvando Vidas -</v>
          </cell>
          <cell r="AU8020">
            <v>0</v>
          </cell>
          <cell r="AV8020" t="str">
            <v>Intervenido contrato IDU-2128-2013</v>
          </cell>
        </row>
        <row r="8021">
          <cell r="AP8021">
            <v>188928</v>
          </cell>
          <cell r="AQ8021">
            <v>16000670</v>
          </cell>
          <cell r="AR8021">
            <v>16</v>
          </cell>
          <cell r="AS8021">
            <v>42768</v>
          </cell>
          <cell r="AT8021" t="str">
            <v>SD Terminado Acciones de Movilidad UAERMV Circuito Movilidad Salvando Vidas -</v>
          </cell>
          <cell r="AU8021">
            <v>0</v>
          </cell>
          <cell r="AV8021" t="str">
            <v>Intervenido contrato IDU-2128-2013</v>
          </cell>
        </row>
        <row r="8022">
          <cell r="AP8022">
            <v>188929</v>
          </cell>
          <cell r="AQ8022">
            <v>16000670</v>
          </cell>
          <cell r="AR8022">
            <v>16</v>
          </cell>
          <cell r="AS8022">
            <v>42768</v>
          </cell>
          <cell r="AT8022" t="str">
            <v>SD Terminado Acciones de Movilidad UAERMV Circuito Movilidad Salvando Vidas -</v>
          </cell>
          <cell r="AU8022">
            <v>0</v>
          </cell>
          <cell r="AV8022" t="str">
            <v>Buen estado</v>
          </cell>
        </row>
        <row r="8023">
          <cell r="AP8023">
            <v>188938</v>
          </cell>
          <cell r="AQ8023">
            <v>16000286</v>
          </cell>
          <cell r="AR8023">
            <v>16</v>
          </cell>
          <cell r="AS8023">
            <v>42534</v>
          </cell>
          <cell r="AT8023" t="str">
            <v>IDU-1806-2015 Terminado Mantenimiento Periódico IDU Circuito Movilidad BRIGADA FASE I - MVA NO TRONCAL Y SITP -</v>
          </cell>
          <cell r="AU8023">
            <v>0</v>
          </cell>
          <cell r="AV8023" t="str">
            <v>IDU-1806-2015</v>
          </cell>
        </row>
        <row r="8024">
          <cell r="AP8024">
            <v>189113</v>
          </cell>
          <cell r="AQ8024">
            <v>16000290</v>
          </cell>
          <cell r="AR8024">
            <v>16</v>
          </cell>
          <cell r="AS8024">
            <v>42313</v>
          </cell>
          <cell r="AT8024" t="str">
            <v>CONV-009-2011 Terminado Mantenimiento Periódico IDU Circuito Movilidad  -</v>
          </cell>
          <cell r="AU8024">
            <v>0</v>
          </cell>
          <cell r="AV8024" t="str">
            <v>UMV-638-2013</v>
          </cell>
        </row>
        <row r="8025">
          <cell r="AP8025">
            <v>189114</v>
          </cell>
          <cell r="AQ8025">
            <v>16000290</v>
          </cell>
          <cell r="AR8025">
            <v>16</v>
          </cell>
          <cell r="AS8025">
            <v>42226</v>
          </cell>
          <cell r="AT8025" t="str">
            <v>UMV-638-2013 Terminado Acciones de Movilidad UAERMV Circuito Movilidad  -</v>
          </cell>
          <cell r="AU8025">
            <v>0</v>
          </cell>
          <cell r="AV8025" t="str">
            <v>Viable</v>
          </cell>
        </row>
        <row r="8026">
          <cell r="AP8026">
            <v>189115</v>
          </cell>
          <cell r="AQ8026">
            <v>16000250</v>
          </cell>
          <cell r="AR8026">
            <v>16</v>
          </cell>
          <cell r="AS8026">
            <v>42313</v>
          </cell>
          <cell r="AT8026" t="str">
            <v>CONV-009-2011 Terminado Mantenimiento Periódico IDU Circuito Movilidad  -</v>
          </cell>
          <cell r="AU8026">
            <v>0</v>
          </cell>
          <cell r="AV8026" t="str">
            <v>UMV-638-2013</v>
          </cell>
        </row>
        <row r="8027">
          <cell r="AP8027">
            <v>189116</v>
          </cell>
          <cell r="AQ8027">
            <v>16000250</v>
          </cell>
          <cell r="AR8027">
            <v>16</v>
          </cell>
          <cell r="AS8027">
            <v>42226</v>
          </cell>
          <cell r="AT8027" t="str">
            <v>UMV-638-2013 Terminado Acciones de Movilidad UAERMV Circuito Movilidad  -</v>
          </cell>
          <cell r="AU8027">
            <v>0</v>
          </cell>
          <cell r="AV8027" t="str">
            <v>UMV-638-2013</v>
          </cell>
        </row>
        <row r="8028">
          <cell r="AP8028">
            <v>189117</v>
          </cell>
          <cell r="AQ8028">
            <v>16000210</v>
          </cell>
          <cell r="AR8028">
            <v>16</v>
          </cell>
          <cell r="AS8028">
            <v>42313</v>
          </cell>
          <cell r="AT8028" t="str">
            <v>CONV-009-2011 Terminado Mantenimiento Periódico IDU Circuito Movilidad  -</v>
          </cell>
          <cell r="AU8028">
            <v>0</v>
          </cell>
          <cell r="AV8028" t="str">
            <v>UMV-638-2013</v>
          </cell>
        </row>
        <row r="8029">
          <cell r="AP8029">
            <v>189118</v>
          </cell>
          <cell r="AQ8029">
            <v>16000210</v>
          </cell>
          <cell r="AR8029">
            <v>16</v>
          </cell>
          <cell r="AS8029">
            <v>42226</v>
          </cell>
          <cell r="AT8029" t="str">
            <v>UMV-638-2013 Terminado Acciones de Movilidad UAERMV Circuito Movilidad  -</v>
          </cell>
          <cell r="AU8029">
            <v>0</v>
          </cell>
          <cell r="AV8029" t="str">
            <v>UMV-638-2013</v>
          </cell>
        </row>
        <row r="8030">
          <cell r="AP8030">
            <v>189119</v>
          </cell>
          <cell r="AQ8030">
            <v>16000171</v>
          </cell>
          <cell r="AR8030">
            <v>16</v>
          </cell>
          <cell r="AS8030">
            <v>42313</v>
          </cell>
          <cell r="AT8030" t="str">
            <v>CONV-009-2011 Terminado Mantenimiento Periódico IDU Circuito Movilidad  -</v>
          </cell>
          <cell r="AU8030">
            <v>0</v>
          </cell>
          <cell r="AV8030" t="str">
            <v>UMV-638-2013</v>
          </cell>
        </row>
        <row r="8031">
          <cell r="AP8031">
            <v>189120</v>
          </cell>
          <cell r="AQ8031">
            <v>16000171</v>
          </cell>
          <cell r="AR8031">
            <v>16</v>
          </cell>
          <cell r="AS8031">
            <v>42226</v>
          </cell>
          <cell r="AT8031" t="str">
            <v>UMV-638-2013 Terminado Acciones de Movilidad UAERMV Circuito Movilidad  -</v>
          </cell>
          <cell r="AU8031">
            <v>0</v>
          </cell>
          <cell r="AV8031" t="str">
            <v>UMV-638-2013</v>
          </cell>
        </row>
        <row r="8032">
          <cell r="AP8032">
            <v>189121</v>
          </cell>
          <cell r="AQ8032">
            <v>16000138</v>
          </cell>
          <cell r="AR8032">
            <v>16</v>
          </cell>
          <cell r="AS8032">
            <v>42226</v>
          </cell>
          <cell r="AT8032" t="str">
            <v>UMV-638-2013 Terminado Acciones de Movilidad UAERMV Circuito Movilidad  -</v>
          </cell>
          <cell r="AU8032">
            <v>0</v>
          </cell>
          <cell r="AV8032" t="str">
            <v>UMV-638-2013</v>
          </cell>
        </row>
        <row r="8033">
          <cell r="AP8033">
            <v>189122</v>
          </cell>
          <cell r="AQ8033">
            <v>16000138</v>
          </cell>
          <cell r="AR8033">
            <v>16</v>
          </cell>
          <cell r="AS8033">
            <v>42226</v>
          </cell>
          <cell r="AT8033" t="str">
            <v>UMV-638-2013 Terminado Acciones de Movilidad UAERMV Circuito Movilidad  -</v>
          </cell>
          <cell r="AU8033">
            <v>0</v>
          </cell>
          <cell r="AV8033" t="str">
            <v>UMV-638-2013</v>
          </cell>
        </row>
        <row r="8034">
          <cell r="AP8034">
            <v>189236</v>
          </cell>
          <cell r="AQ8034">
            <v>16001475</v>
          </cell>
          <cell r="AR8034">
            <v>16</v>
          </cell>
          <cell r="AS8034">
            <v>42775</v>
          </cell>
          <cell r="AT8034" t="str">
            <v>SD Terminado Acciones de Movilidad UAERMV Circuito Movilidad Salvando Vidas -</v>
          </cell>
          <cell r="AU8034">
            <v>0</v>
          </cell>
          <cell r="AV8034" t="str">
            <v>sc</v>
          </cell>
        </row>
        <row r="8035">
          <cell r="AP8035">
            <v>189237</v>
          </cell>
          <cell r="AQ8035">
            <v>16001405</v>
          </cell>
          <cell r="AR8035">
            <v>16</v>
          </cell>
          <cell r="AS8035">
            <v>42775</v>
          </cell>
          <cell r="AT8035" t="str">
            <v>SD Terminado Acciones de Movilidad UAERMV Circuito Movilidad Salvando Vidas -</v>
          </cell>
          <cell r="AU8035">
            <v>0</v>
          </cell>
          <cell r="AV8035" t="str">
            <v>sc</v>
          </cell>
        </row>
        <row r="8036">
          <cell r="AP8036">
            <v>189238</v>
          </cell>
          <cell r="AQ8036">
            <v>16001364</v>
          </cell>
          <cell r="AR8036">
            <v>16</v>
          </cell>
          <cell r="AS8036">
            <v>42667</v>
          </cell>
          <cell r="AT8036" t="str">
            <v>SD Terminado Rehabilitación UAERMV Circuito Movilidad SD Intervenida 11/04/2014 Reporte depuración ejecución UMV-</v>
          </cell>
          <cell r="AU8036">
            <v>0</v>
          </cell>
          <cell r="AV8036" t="str">
            <v>sc</v>
          </cell>
        </row>
        <row r="8037">
          <cell r="AP8037">
            <v>189241</v>
          </cell>
          <cell r="AQ8037">
            <v>16001160</v>
          </cell>
          <cell r="AR8037">
            <v>16</v>
          </cell>
          <cell r="AS8037">
            <v>42226</v>
          </cell>
          <cell r="AT8037" t="str">
            <v>UMV-638-2013 Terminado Acciones de Movilidad UAERMV Local  -</v>
          </cell>
          <cell r="AU8037">
            <v>0</v>
          </cell>
          <cell r="AV8037" t="str">
            <v>sc</v>
          </cell>
        </row>
        <row r="8038">
          <cell r="AP8038">
            <v>189290</v>
          </cell>
          <cell r="AQ8038">
            <v>16001300</v>
          </cell>
          <cell r="AR8038">
            <v>16</v>
          </cell>
          <cell r="AS8038">
            <v>42775</v>
          </cell>
          <cell r="AT8038" t="str">
            <v>SD Terminado Acciones de Movilidad UAERMV Circuito Movilidad Salvando Vidas -</v>
          </cell>
          <cell r="AU8038">
            <v>0</v>
          </cell>
          <cell r="AV8038" t="str">
            <v>sc</v>
          </cell>
        </row>
        <row r="8039">
          <cell r="AP8039">
            <v>189291</v>
          </cell>
          <cell r="AQ8039">
            <v>16001175</v>
          </cell>
          <cell r="AR8039">
            <v>16</v>
          </cell>
          <cell r="AS8039">
            <v>42768</v>
          </cell>
          <cell r="AT8039" t="str">
            <v>SD Terminado Acciones de Movilidad UAERMV Circuito Movilidad Salvando Vidas -</v>
          </cell>
          <cell r="AU8039">
            <v>0</v>
          </cell>
          <cell r="AV8039" t="str">
            <v>sc</v>
          </cell>
        </row>
        <row r="8040">
          <cell r="AP8040">
            <v>189294</v>
          </cell>
          <cell r="AQ8040">
            <v>16000861</v>
          </cell>
          <cell r="AR8040">
            <v>16</v>
          </cell>
          <cell r="AS8040">
            <v>42313</v>
          </cell>
          <cell r="AT8040" t="str">
            <v>CONV-009-2011 Terminado Acciones de Movilidad IDU Circuito Movilidad  -</v>
          </cell>
          <cell r="AU8040">
            <v>0</v>
          </cell>
          <cell r="AV8040" t="str">
            <v>sc</v>
          </cell>
        </row>
        <row r="8041">
          <cell r="AP8041">
            <v>189338</v>
          </cell>
          <cell r="AQ8041">
            <v>16001302</v>
          </cell>
          <cell r="AR8041">
            <v>16</v>
          </cell>
          <cell r="AS8041">
            <v>42731</v>
          </cell>
          <cell r="AT8041" t="str">
            <v>SD Reservado Mantenimiento Periódico IDU Circuito Movilidad EJECUCION SITP 2016 -</v>
          </cell>
          <cell r="AU8041">
            <v>0</v>
          </cell>
          <cell r="AV8041" t="str">
            <v>Reservado SITP 2016</v>
          </cell>
        </row>
        <row r="8042">
          <cell r="AP8042">
            <v>189339</v>
          </cell>
          <cell r="AQ8042">
            <v>16001255</v>
          </cell>
          <cell r="AR8042">
            <v>16</v>
          </cell>
          <cell r="AS8042">
            <v>42731</v>
          </cell>
          <cell r="AT8042" t="str">
            <v>SD Reservado Mantenimiento Periódico IDU Circuito Movilidad EJECUCION SITP 2016 -</v>
          </cell>
          <cell r="AU8042">
            <v>0</v>
          </cell>
          <cell r="AV8042" t="str">
            <v>Reservado SITP 2016</v>
          </cell>
        </row>
        <row r="8043">
          <cell r="AP8043">
            <v>189495</v>
          </cell>
          <cell r="AQ8043">
            <v>16000168</v>
          </cell>
          <cell r="AR8043">
            <v>16</v>
          </cell>
          <cell r="AS8043">
            <v>42313</v>
          </cell>
          <cell r="AT8043" t="str">
            <v>IDU-1718-2014 Terminado Mantenimiento Rutinario IDU Arterial  -</v>
          </cell>
          <cell r="AU8043">
            <v>0</v>
          </cell>
          <cell r="AV8043" t="str">
            <v>sc</v>
          </cell>
        </row>
        <row r="8044">
          <cell r="AP8044">
            <v>320112</v>
          </cell>
          <cell r="AQ8044">
            <v>6000024</v>
          </cell>
          <cell r="AR8044">
            <v>16</v>
          </cell>
          <cell r="AS8044">
            <v>42313</v>
          </cell>
          <cell r="AT8044" t="str">
            <v>IDU-1718-2014 Terminado Mantenimiento Rutinario IDU Arterial  -</v>
          </cell>
          <cell r="AU8044">
            <v>0</v>
          </cell>
          <cell r="AV8044" t="str">
            <v>sc</v>
          </cell>
        </row>
        <row r="8045">
          <cell r="AP8045">
            <v>320114</v>
          </cell>
          <cell r="AQ8045">
            <v>6000024</v>
          </cell>
          <cell r="AR8045">
            <v>16</v>
          </cell>
          <cell r="AS8045">
            <v>42313</v>
          </cell>
          <cell r="AT8045" t="str">
            <v>IDU-1718-2014 Terminado Mantenimiento Rutinario IDU Arterial  -</v>
          </cell>
          <cell r="AU8045">
            <v>0</v>
          </cell>
          <cell r="AV8045" t="str">
            <v>sc</v>
          </cell>
        </row>
        <row r="8046">
          <cell r="AP8046">
            <v>320116</v>
          </cell>
          <cell r="AQ8046">
            <v>6000024</v>
          </cell>
          <cell r="AR8046">
            <v>16</v>
          </cell>
          <cell r="AS8046">
            <v>42313</v>
          </cell>
          <cell r="AT8046" t="str">
            <v>IDU-1718-2014 Terminado Mantenimiento Rutinario IDU Arterial  -</v>
          </cell>
          <cell r="AU8046">
            <v>0</v>
          </cell>
          <cell r="AV8046" t="str">
            <v>sc</v>
          </cell>
        </row>
        <row r="8047">
          <cell r="AP8047">
            <v>320121</v>
          </cell>
          <cell r="AQ8047">
            <v>6000025</v>
          </cell>
          <cell r="AR8047">
            <v>16</v>
          </cell>
          <cell r="AS8047">
            <v>42313</v>
          </cell>
          <cell r="AT8047" t="str">
            <v>IDU-1718-2014 Terminado Mantenimiento Rutinario IDU Arterial  -</v>
          </cell>
          <cell r="AU8047">
            <v>0</v>
          </cell>
          <cell r="AV8047" t="str">
            <v>sc</v>
          </cell>
        </row>
        <row r="8048">
          <cell r="AP8048">
            <v>320123</v>
          </cell>
          <cell r="AQ8048">
            <v>6000025</v>
          </cell>
          <cell r="AR8048">
            <v>16</v>
          </cell>
          <cell r="AS8048">
            <v>42313</v>
          </cell>
          <cell r="AT8048" t="str">
            <v>IDU-1718-2014 Terminado Mantenimiento Rutinario IDU Arterial  -</v>
          </cell>
          <cell r="AU8048">
            <v>0</v>
          </cell>
          <cell r="AV8048" t="str">
            <v>sc</v>
          </cell>
        </row>
        <row r="8049">
          <cell r="AP8049">
            <v>320125</v>
          </cell>
          <cell r="AQ8049">
            <v>6000025</v>
          </cell>
          <cell r="AR8049">
            <v>16</v>
          </cell>
          <cell r="AS8049">
            <v>42313</v>
          </cell>
          <cell r="AT8049" t="str">
            <v>IDU-1718-2014 Terminado Mantenimiento Rutinario IDU Arterial  -</v>
          </cell>
          <cell r="AU8049">
            <v>0</v>
          </cell>
          <cell r="AV8049" t="str">
            <v>sc</v>
          </cell>
        </row>
        <row r="8050">
          <cell r="AP8050">
            <v>320144</v>
          </cell>
          <cell r="AQ8050">
            <v>6000030</v>
          </cell>
          <cell r="AR8050">
            <v>16</v>
          </cell>
          <cell r="AS8050">
            <v>42313</v>
          </cell>
          <cell r="AT8050" t="str">
            <v>IDU-1718-2014 Terminado Mantenimiento Rutinario IDU Arterial  -</v>
          </cell>
          <cell r="AU8050">
            <v>0</v>
          </cell>
          <cell r="AV8050" t="str">
            <v>sc</v>
          </cell>
        </row>
        <row r="8051">
          <cell r="AP8051">
            <v>320146</v>
          </cell>
          <cell r="AQ8051">
            <v>6000030</v>
          </cell>
          <cell r="AR8051">
            <v>16</v>
          </cell>
          <cell r="AS8051">
            <v>42313</v>
          </cell>
          <cell r="AT8051" t="str">
            <v>IDU-1718-2014 Terminado Mantenimiento Rutinario IDU Arterial  -</v>
          </cell>
          <cell r="AU8051">
            <v>0</v>
          </cell>
          <cell r="AV8051" t="str">
            <v>sc</v>
          </cell>
        </row>
        <row r="8052">
          <cell r="AP8052">
            <v>325547</v>
          </cell>
          <cell r="AQ8052">
            <v>6001872</v>
          </cell>
          <cell r="AR8052">
            <v>16</v>
          </cell>
          <cell r="AS8052">
            <v>42313</v>
          </cell>
          <cell r="AT8052" t="str">
            <v>IDU-1718-2014 Terminado Mantenimiento Rutinario IDU Arterial  -</v>
          </cell>
          <cell r="AU8052">
            <v>0</v>
          </cell>
          <cell r="AV8052" t="str">
            <v>sc</v>
          </cell>
        </row>
        <row r="8053">
          <cell r="AP8053">
            <v>325549</v>
          </cell>
          <cell r="AQ8053">
            <v>6001872</v>
          </cell>
          <cell r="AR8053">
            <v>16</v>
          </cell>
          <cell r="AS8053">
            <v>42313</v>
          </cell>
          <cell r="AT8053" t="str">
            <v>IDU-1718-2014 Terminado Mantenimiento Rutinario IDU Arterial  -</v>
          </cell>
          <cell r="AU8053">
            <v>0</v>
          </cell>
          <cell r="AV8053" t="str">
            <v>sc</v>
          </cell>
        </row>
        <row r="8054">
          <cell r="AP8054">
            <v>325551</v>
          </cell>
          <cell r="AQ8054">
            <v>6001872</v>
          </cell>
          <cell r="AR8054">
            <v>16</v>
          </cell>
          <cell r="AS8054">
            <v>42313</v>
          </cell>
          <cell r="AT8054" t="str">
            <v>IDU-1718-2014 Terminado Mantenimiento Rutinario IDU Arterial  -</v>
          </cell>
          <cell r="AU8054">
            <v>0</v>
          </cell>
          <cell r="AV8054" t="str">
            <v>sc</v>
          </cell>
        </row>
        <row r="8055">
          <cell r="AP8055">
            <v>325554</v>
          </cell>
          <cell r="AQ8055">
            <v>6001873</v>
          </cell>
          <cell r="AR8055">
            <v>16</v>
          </cell>
          <cell r="AS8055">
            <v>42313</v>
          </cell>
          <cell r="AT8055" t="str">
            <v>IDU-1718-2014 Terminado Mantenimiento Rutinario IDU Arterial  -</v>
          </cell>
          <cell r="AU8055">
            <v>0</v>
          </cell>
          <cell r="AV8055" t="str">
            <v>sc</v>
          </cell>
        </row>
        <row r="8056">
          <cell r="AP8056">
            <v>325556</v>
          </cell>
          <cell r="AQ8056">
            <v>6001873</v>
          </cell>
          <cell r="AR8056">
            <v>16</v>
          </cell>
          <cell r="AS8056">
            <v>42313</v>
          </cell>
          <cell r="AT8056" t="str">
            <v>IDU-1718-2014 Terminado Mantenimiento Rutinario IDU Arterial  -</v>
          </cell>
          <cell r="AU8056">
            <v>0</v>
          </cell>
          <cell r="AV8056" t="str">
            <v>sc</v>
          </cell>
        </row>
        <row r="8057">
          <cell r="AP8057">
            <v>325559</v>
          </cell>
          <cell r="AQ8057">
            <v>6001874</v>
          </cell>
          <cell r="AR8057">
            <v>16</v>
          </cell>
          <cell r="AS8057">
            <v>42313</v>
          </cell>
          <cell r="AT8057" t="str">
            <v>SD Terminado Mantenimiento Periódico UAERMV Arterial  -</v>
          </cell>
          <cell r="AU8057">
            <v>0</v>
          </cell>
          <cell r="AV8057" t="str">
            <v>sc</v>
          </cell>
        </row>
        <row r="8058">
          <cell r="AP8058">
            <v>325561</v>
          </cell>
          <cell r="AQ8058">
            <v>6001874</v>
          </cell>
          <cell r="AR8058">
            <v>16</v>
          </cell>
          <cell r="AS8058">
            <v>42313</v>
          </cell>
          <cell r="AT8058" t="str">
            <v>SD Terminado Mantenimiento Periódico UAERMV Arterial  -</v>
          </cell>
          <cell r="AU8058">
            <v>0</v>
          </cell>
          <cell r="AV8058" t="str">
            <v>sc</v>
          </cell>
        </row>
        <row r="8059">
          <cell r="AP8059">
            <v>390335</v>
          </cell>
          <cell r="AQ8059">
            <v>9004011</v>
          </cell>
          <cell r="AR8059">
            <v>16</v>
          </cell>
          <cell r="AS8059">
            <v>42412</v>
          </cell>
          <cell r="AT8059" t="str">
            <v>IDU-1806-2015 Contratado Mantenimiento Periódico IDU Arterial BRIGADA DE REACCIÓN VIAL -</v>
          </cell>
          <cell r="AU8059">
            <v>0</v>
          </cell>
          <cell r="AV8059" t="str">
            <v>sc</v>
          </cell>
        </row>
        <row r="8060">
          <cell r="AP8060">
            <v>390337</v>
          </cell>
          <cell r="AQ8060">
            <v>9004011</v>
          </cell>
          <cell r="AR8060">
            <v>16</v>
          </cell>
          <cell r="AS8060">
            <v>42412</v>
          </cell>
          <cell r="AT8060" t="str">
            <v>IDU-1806-2015 Contratado Mantenimiento Periódico IDU Arterial BRIGADA DE REACCIÓN VIAL -</v>
          </cell>
          <cell r="AU8060">
            <v>0</v>
          </cell>
          <cell r="AV8060" t="str">
            <v>sc</v>
          </cell>
        </row>
        <row r="8061">
          <cell r="AP8061">
            <v>390339</v>
          </cell>
          <cell r="AQ8061">
            <v>9004011</v>
          </cell>
          <cell r="AR8061">
            <v>16</v>
          </cell>
          <cell r="AS8061">
            <v>42412</v>
          </cell>
          <cell r="AT8061" t="str">
            <v>IDU-1806-2015 Contratado Mantenimiento Periódico IDU Arterial BRIGADA DE REACCIÓN VIAL -</v>
          </cell>
          <cell r="AU8061">
            <v>0</v>
          </cell>
          <cell r="AV8061" t="str">
            <v>sc</v>
          </cell>
        </row>
        <row r="8062">
          <cell r="AP8062">
            <v>390341</v>
          </cell>
          <cell r="AQ8062">
            <v>9004011</v>
          </cell>
          <cell r="AR8062">
            <v>16</v>
          </cell>
          <cell r="AS8062">
            <v>42412</v>
          </cell>
          <cell r="AT8062" t="str">
            <v>IDU-1806-2015 Contratado Mantenimiento Periódico IDU Arterial BRIGADA DE REACCIÓN VIAL -</v>
          </cell>
          <cell r="AU8062">
            <v>0</v>
          </cell>
          <cell r="AV8062" t="str">
            <v>sc</v>
          </cell>
        </row>
        <row r="8063">
          <cell r="AP8063">
            <v>390397</v>
          </cell>
          <cell r="AQ8063">
            <v>9004025</v>
          </cell>
          <cell r="AR8063">
            <v>16</v>
          </cell>
          <cell r="AS8063">
            <v>42412</v>
          </cell>
          <cell r="AT8063" t="str">
            <v>IDU-1806-2015 Contratado Mantenimiento Periódico IDU Arterial BRIGADA DE REACCIÓN VIAL -</v>
          </cell>
          <cell r="AU8063">
            <v>0</v>
          </cell>
          <cell r="AV8063" t="str">
            <v>sc</v>
          </cell>
        </row>
        <row r="8064">
          <cell r="AP8064">
            <v>390443</v>
          </cell>
          <cell r="AQ8064">
            <v>9004035</v>
          </cell>
          <cell r="AR8064">
            <v>16</v>
          </cell>
          <cell r="AS8064">
            <v>42412</v>
          </cell>
          <cell r="AT8064" t="str">
            <v>IDU-1806-2015 Contratado Mantenimiento Periódico IDU Arterial BRIGADA DE REACCIÓN VIAL -</v>
          </cell>
          <cell r="AU8064">
            <v>0</v>
          </cell>
          <cell r="AV8064" t="str">
            <v>sc</v>
          </cell>
        </row>
        <row r="8065">
          <cell r="AP8065">
            <v>390507</v>
          </cell>
          <cell r="AQ8065">
            <v>9004045</v>
          </cell>
          <cell r="AR8065">
            <v>16</v>
          </cell>
          <cell r="AS8065">
            <v>42412</v>
          </cell>
          <cell r="AT8065" t="str">
            <v>IDU-1806-2015 Contratado Mantenimiento Periódico IDU Arterial BRIGADA DE REACCIÓN VIAL -</v>
          </cell>
          <cell r="AU8065">
            <v>0</v>
          </cell>
          <cell r="AV8065" t="str">
            <v>sc</v>
          </cell>
        </row>
        <row r="8066">
          <cell r="AP8066">
            <v>471414</v>
          </cell>
          <cell r="AQ8066">
            <v>6001953</v>
          </cell>
          <cell r="AR8066">
            <v>16</v>
          </cell>
          <cell r="AS8066">
            <v>42313</v>
          </cell>
          <cell r="AT8066" t="str">
            <v>IDU-1718-2014 Terminado Mantenimiento Rutinario IDU Arterial  --POLIZA ESTABILIDAD ACTIVA</v>
          </cell>
          <cell r="AU8066">
            <v>44466</v>
          </cell>
          <cell r="AV8066" t="str">
            <v>sc</v>
          </cell>
        </row>
        <row r="8067">
          <cell r="AP8067">
            <v>471415</v>
          </cell>
          <cell r="AQ8067">
            <v>6001953</v>
          </cell>
          <cell r="AR8067">
            <v>16</v>
          </cell>
          <cell r="AS8067">
            <v>42313</v>
          </cell>
          <cell r="AT8067" t="str">
            <v>IDU-1718-2014 Terminado Mantenimiento Rutinario IDU Arterial  --POLIZA ESTABILIDAD ACTIVA</v>
          </cell>
          <cell r="AU8067">
            <v>44466</v>
          </cell>
          <cell r="AV8067" t="str">
            <v>sc</v>
          </cell>
        </row>
        <row r="8068">
          <cell r="AP8068">
            <v>471416</v>
          </cell>
          <cell r="AQ8068">
            <v>6001953</v>
          </cell>
          <cell r="AR8068">
            <v>16</v>
          </cell>
          <cell r="AS8068">
            <v>42313</v>
          </cell>
          <cell r="AT8068" t="str">
            <v>IDU-1718-2014 Terminado Mantenimiento Rutinario IDU Arterial  --POLIZA ESTABILIDAD ACTIVA</v>
          </cell>
          <cell r="AU8068">
            <v>44466</v>
          </cell>
          <cell r="AV8068" t="str">
            <v>sc</v>
          </cell>
        </row>
        <row r="8069">
          <cell r="AP8069">
            <v>471418</v>
          </cell>
          <cell r="AQ8069">
            <v>6001954</v>
          </cell>
          <cell r="AR8069">
            <v>16</v>
          </cell>
          <cell r="AS8069">
            <v>42313</v>
          </cell>
          <cell r="AT8069" t="str">
            <v>IDU-1718-2014 Terminado Mantenimiento Rutinario IDU Arterial  -</v>
          </cell>
          <cell r="AU8069">
            <v>0</v>
          </cell>
          <cell r="AV8069" t="str">
            <v>sc</v>
          </cell>
        </row>
        <row r="8070">
          <cell r="AP8070">
            <v>471419</v>
          </cell>
          <cell r="AQ8070">
            <v>6001954</v>
          </cell>
          <cell r="AR8070">
            <v>16</v>
          </cell>
          <cell r="AS8070">
            <v>42313</v>
          </cell>
          <cell r="AT8070" t="str">
            <v>IDU-1718-2014 Terminado Mantenimiento Rutinario IDU Arterial  -</v>
          </cell>
          <cell r="AU8070">
            <v>0</v>
          </cell>
          <cell r="AV8070" t="str">
            <v>sc</v>
          </cell>
        </row>
        <row r="8071">
          <cell r="AP8071">
            <v>472694</v>
          </cell>
          <cell r="AQ8071">
            <v>16004226</v>
          </cell>
          <cell r="AR8071">
            <v>16</v>
          </cell>
          <cell r="AS8071">
            <v>42313</v>
          </cell>
          <cell r="AT8071" t="str">
            <v>IDU-1718-2014 Terminado Mantenimiento Rutinario IDU Arterial  -</v>
          </cell>
          <cell r="AU8071">
            <v>0</v>
          </cell>
          <cell r="AV8071" t="str">
            <v>sc</v>
          </cell>
        </row>
        <row r="8072">
          <cell r="AP8072">
            <v>472697</v>
          </cell>
          <cell r="AQ8072">
            <v>16004488</v>
          </cell>
          <cell r="AR8072">
            <v>16</v>
          </cell>
          <cell r="AS8072">
            <v>42226</v>
          </cell>
          <cell r="AT8072" t="str">
            <v>UMV-638-2013 Terminado Acciones de Movilidad UAERMV Circuito Movilidad  -</v>
          </cell>
          <cell r="AU8072">
            <v>0</v>
          </cell>
          <cell r="AV8072" t="str">
            <v>UMV-638-2013</v>
          </cell>
        </row>
        <row r="8073">
          <cell r="AP8073">
            <v>472703</v>
          </cell>
          <cell r="AQ8073">
            <v>16004499</v>
          </cell>
          <cell r="AR8073">
            <v>16</v>
          </cell>
          <cell r="AS8073">
            <v>42515</v>
          </cell>
          <cell r="AT8073" t="str">
            <v>IDU-2128-2013 Terminado Conservacion IDU Circuito Movilidad SD -</v>
          </cell>
          <cell r="AU8073">
            <v>0</v>
          </cell>
          <cell r="AV8073" t="str">
            <v>Buen estado</v>
          </cell>
        </row>
        <row r="8074">
          <cell r="AP8074">
            <v>472713</v>
          </cell>
          <cell r="AQ8074">
            <v>16004512</v>
          </cell>
          <cell r="AR8074">
            <v>16</v>
          </cell>
          <cell r="AS8074">
            <v>42313</v>
          </cell>
          <cell r="AT8074" t="str">
            <v>IDU-70-2008 Terminado Rehabilitación IDU Circuito Movilidad  -</v>
          </cell>
          <cell r="AU8074">
            <v>0</v>
          </cell>
          <cell r="AV8074" t="str">
            <v>Contrato 070-2008</v>
          </cell>
        </row>
        <row r="8075">
          <cell r="AP8075">
            <v>472717</v>
          </cell>
          <cell r="AQ8075">
            <v>16001159</v>
          </cell>
          <cell r="AR8075">
            <v>16</v>
          </cell>
          <cell r="AS8075">
            <v>42226</v>
          </cell>
          <cell r="AT8075" t="str">
            <v>UMV-638-2013 Terminado Acciones de Movilidad UAERMV Arterial  -</v>
          </cell>
          <cell r="AU8075">
            <v>0</v>
          </cell>
          <cell r="AV8075" t="str">
            <v>sc</v>
          </cell>
        </row>
        <row r="8076">
          <cell r="AP8076">
            <v>472719</v>
          </cell>
          <cell r="AQ8076">
            <v>16004529</v>
          </cell>
          <cell r="AR8076">
            <v>16</v>
          </cell>
          <cell r="AS8076">
            <v>42313</v>
          </cell>
          <cell r="AT8076" t="str">
            <v>IDU-1718-2014 Terminado Mantenimiento Rutinario IDU Arterial  -</v>
          </cell>
          <cell r="AU8076">
            <v>0</v>
          </cell>
          <cell r="AV8076" t="str">
            <v>sc</v>
          </cell>
        </row>
        <row r="8077">
          <cell r="AP8077">
            <v>472720</v>
          </cell>
          <cell r="AQ8077">
            <v>16004530</v>
          </cell>
          <cell r="AR8077">
            <v>16</v>
          </cell>
          <cell r="AS8077">
            <v>42313</v>
          </cell>
          <cell r="AT8077" t="str">
            <v>IDU-1718-2014 Terminado Mantenimiento Rutinario IDU Arterial  -</v>
          </cell>
          <cell r="AU8077">
            <v>0</v>
          </cell>
          <cell r="AV8077" t="str">
            <v>sc</v>
          </cell>
        </row>
        <row r="8078">
          <cell r="AP8078">
            <v>484508</v>
          </cell>
          <cell r="AQ8078">
            <v>50008122</v>
          </cell>
          <cell r="AR8078">
            <v>16</v>
          </cell>
          <cell r="AS8078">
            <v>42313</v>
          </cell>
          <cell r="AT8078" t="str">
            <v>IDU-1718-2014 Terminado Mantenimiento Rutinario IDU Arterial  -Puente 12-POLIZA ESTABILIDAD ACTIVA</v>
          </cell>
          <cell r="AU8078">
            <v>44053</v>
          </cell>
          <cell r="AV8078" t="str">
            <v>sc</v>
          </cell>
        </row>
        <row r="8079">
          <cell r="AP8079">
            <v>484532</v>
          </cell>
          <cell r="AQ8079">
            <v>15000111</v>
          </cell>
          <cell r="AR8079">
            <v>16</v>
          </cell>
          <cell r="AS8079">
            <v>42313</v>
          </cell>
          <cell r="AT8079" t="str">
            <v>IDU-1718-2014 Terminado Mantenimiento Rutinario IDU Arterial  -</v>
          </cell>
          <cell r="AU8079">
            <v>0</v>
          </cell>
          <cell r="AV8079" t="str">
            <v>sc</v>
          </cell>
        </row>
        <row r="8080">
          <cell r="AP8080">
            <v>484533</v>
          </cell>
          <cell r="AQ8080">
            <v>15000124</v>
          </cell>
          <cell r="AR8080">
            <v>16</v>
          </cell>
          <cell r="AS8080">
            <v>42313</v>
          </cell>
          <cell r="AT8080" t="str">
            <v>IDU-1718-2014 Terminado Mantenimiento Rutinario IDU Arterial  -</v>
          </cell>
          <cell r="AU8080">
            <v>0</v>
          </cell>
          <cell r="AV8080" t="str">
            <v>sc</v>
          </cell>
        </row>
        <row r="8081">
          <cell r="AP8081">
            <v>484538</v>
          </cell>
          <cell r="AQ8081">
            <v>15000142</v>
          </cell>
          <cell r="AR8081">
            <v>16</v>
          </cell>
          <cell r="AS8081">
            <v>42313</v>
          </cell>
          <cell r="AT8081" t="str">
            <v>IDU-1718-2014 Terminado Mantenimiento Rutinario IDU Arterial  -</v>
          </cell>
          <cell r="AU8081">
            <v>0</v>
          </cell>
          <cell r="AV8081" t="str">
            <v>sc</v>
          </cell>
        </row>
        <row r="8082">
          <cell r="AP8082">
            <v>484883</v>
          </cell>
          <cell r="AQ8082">
            <v>16004527</v>
          </cell>
          <cell r="AR8082">
            <v>16</v>
          </cell>
          <cell r="AS8082">
            <v>42313</v>
          </cell>
          <cell r="AT8082" t="str">
            <v>IDU-1718-2014 Terminado Mantenimiento Rutinario IDU Arterial  -</v>
          </cell>
          <cell r="AU8082">
            <v>0</v>
          </cell>
          <cell r="AV8082" t="str">
            <v>sc</v>
          </cell>
        </row>
        <row r="8083">
          <cell r="AP8083">
            <v>508323</v>
          </cell>
          <cell r="AQ8083">
            <v>16004636</v>
          </cell>
          <cell r="AR8083">
            <v>16</v>
          </cell>
          <cell r="AS8083">
            <v>42412</v>
          </cell>
          <cell r="AT8083" t="str">
            <v>IDU-1806-2015 Contratado Mantenimiento Periódico IDU Arterial BRIGADA DE REACCIÓN VIAL -</v>
          </cell>
          <cell r="AU8083">
            <v>0</v>
          </cell>
          <cell r="AV8083" t="str">
            <v>sc</v>
          </cell>
        </row>
        <row r="8084">
          <cell r="AP8084">
            <v>508325</v>
          </cell>
          <cell r="AQ8084">
            <v>16004636</v>
          </cell>
          <cell r="AR8084">
            <v>16</v>
          </cell>
          <cell r="AS8084">
            <v>42412</v>
          </cell>
          <cell r="AT8084" t="str">
            <v>IDU-1806-2015 Contratado Mantenimiento Periódico IDU Arterial BRIGADA DE REACCIÓN VIAL -</v>
          </cell>
          <cell r="AU8084">
            <v>0</v>
          </cell>
          <cell r="AV8084" t="str">
            <v>sc</v>
          </cell>
        </row>
        <row r="8085">
          <cell r="AP8085">
            <v>508327</v>
          </cell>
          <cell r="AQ8085">
            <v>16004636</v>
          </cell>
          <cell r="AR8085">
            <v>16</v>
          </cell>
          <cell r="AS8085">
            <v>42412</v>
          </cell>
          <cell r="AT8085" t="str">
            <v>IDU-1806-2015 Contratado Mantenimiento Periódico IDU Arterial BRIGADA DE REACCIÓN VIAL -</v>
          </cell>
          <cell r="AU8085">
            <v>0</v>
          </cell>
          <cell r="AV8085" t="str">
            <v>sc</v>
          </cell>
        </row>
        <row r="8086">
          <cell r="AP8086">
            <v>508329</v>
          </cell>
          <cell r="AQ8086">
            <v>16004636</v>
          </cell>
          <cell r="AR8086">
            <v>16</v>
          </cell>
          <cell r="AS8086">
            <v>42412</v>
          </cell>
          <cell r="AT8086" t="str">
            <v>IDU-1806-2015 Contratado Mantenimiento Periódico IDU Arterial BRIGADA DE REACCIÓN VIAL -</v>
          </cell>
          <cell r="AU8086">
            <v>0</v>
          </cell>
          <cell r="AV8086" t="str">
            <v>sc</v>
          </cell>
        </row>
        <row r="8087">
          <cell r="AP8087">
            <v>508332</v>
          </cell>
          <cell r="AQ8087">
            <v>16004635</v>
          </cell>
          <cell r="AR8087">
            <v>16</v>
          </cell>
          <cell r="AS8087">
            <v>42412</v>
          </cell>
          <cell r="AT8087" t="str">
            <v>IDU-1806-2015 Contratado Mantenimiento Periódico IDU Arterial BRIGADA DE REACCIÓN VIAL -</v>
          </cell>
          <cell r="AU8087">
            <v>0</v>
          </cell>
          <cell r="AV8087" t="str">
            <v>sc</v>
          </cell>
        </row>
        <row r="8088">
          <cell r="AP8088">
            <v>508334</v>
          </cell>
          <cell r="AQ8088">
            <v>16004635</v>
          </cell>
          <cell r="AR8088">
            <v>16</v>
          </cell>
          <cell r="AS8088">
            <v>42412</v>
          </cell>
          <cell r="AT8088" t="str">
            <v>IDU-1806-2015 Contratado Mantenimiento Periódico IDU Arterial BRIGADA DE REACCIÓN VIAL -</v>
          </cell>
          <cell r="AU8088">
            <v>0</v>
          </cell>
          <cell r="AV8088" t="str">
            <v>sc</v>
          </cell>
        </row>
        <row r="8089">
          <cell r="AP8089">
            <v>508336</v>
          </cell>
          <cell r="AQ8089">
            <v>16004635</v>
          </cell>
          <cell r="AR8089">
            <v>16</v>
          </cell>
          <cell r="AS8089">
            <v>42412</v>
          </cell>
          <cell r="AT8089" t="str">
            <v>IDU-1806-2015 Contratado Mantenimiento Periódico IDU Arterial BRIGADA DE REACCIÓN VIAL -</v>
          </cell>
          <cell r="AU8089">
            <v>0</v>
          </cell>
          <cell r="AV8089" t="str">
            <v>sc</v>
          </cell>
        </row>
        <row r="8090">
          <cell r="AP8090">
            <v>508338</v>
          </cell>
          <cell r="AQ8090">
            <v>16004635</v>
          </cell>
          <cell r="AR8090">
            <v>16</v>
          </cell>
          <cell r="AS8090">
            <v>42412</v>
          </cell>
          <cell r="AT8090" t="str">
            <v>IDU-1806-2015 Contratado Mantenimiento Periódico IDU Arterial BRIGADA DE REACCIÓN VIAL -</v>
          </cell>
          <cell r="AU8090">
            <v>0</v>
          </cell>
          <cell r="AV8090" t="str">
            <v>sc</v>
          </cell>
        </row>
        <row r="8091">
          <cell r="AP8091">
            <v>508341</v>
          </cell>
          <cell r="AQ8091">
            <v>16000324</v>
          </cell>
          <cell r="AR8091">
            <v>16</v>
          </cell>
          <cell r="AS8091">
            <v>42412</v>
          </cell>
          <cell r="AT8091" t="str">
            <v>IDU-1806-2015 Contratado Mantenimiento Periódico IDU Arterial BRIGADA DE REACCIÓN VIAL -</v>
          </cell>
          <cell r="AU8091">
            <v>0</v>
          </cell>
          <cell r="AV8091" t="str">
            <v>sc</v>
          </cell>
        </row>
        <row r="8092">
          <cell r="AP8092">
            <v>508343</v>
          </cell>
          <cell r="AQ8092">
            <v>16000324</v>
          </cell>
          <cell r="AR8092">
            <v>16</v>
          </cell>
          <cell r="AS8092">
            <v>42412</v>
          </cell>
          <cell r="AT8092" t="str">
            <v>IDU-1806-2015 Contratado Mantenimiento Periódico IDU Arterial BRIGADA DE REACCIÓN VIAL -</v>
          </cell>
          <cell r="AU8092">
            <v>0</v>
          </cell>
          <cell r="AV8092" t="str">
            <v>sc</v>
          </cell>
        </row>
        <row r="8093">
          <cell r="AP8093">
            <v>508345</v>
          </cell>
          <cell r="AQ8093">
            <v>16000324</v>
          </cell>
          <cell r="AR8093">
            <v>16</v>
          </cell>
          <cell r="AS8093">
            <v>42412</v>
          </cell>
          <cell r="AT8093" t="str">
            <v>IDU-1806-2015 Contratado Mantenimiento Periódico IDU Arterial BRIGADA DE REACCIÓN VIAL -</v>
          </cell>
          <cell r="AU8093">
            <v>0</v>
          </cell>
          <cell r="AV8093" t="str">
            <v>sc</v>
          </cell>
        </row>
        <row r="8094">
          <cell r="AP8094">
            <v>508347</v>
          </cell>
          <cell r="AQ8094">
            <v>16000324</v>
          </cell>
          <cell r="AR8094">
            <v>16</v>
          </cell>
          <cell r="AS8094">
            <v>42412</v>
          </cell>
          <cell r="AT8094" t="str">
            <v>IDU-1806-2015 Contratado Mantenimiento Periódico IDU Arterial BRIGADA DE REACCIÓN VIAL -</v>
          </cell>
          <cell r="AU8094">
            <v>0</v>
          </cell>
          <cell r="AV8094" t="str">
            <v>sc</v>
          </cell>
        </row>
        <row r="8095">
          <cell r="AP8095">
            <v>508350</v>
          </cell>
          <cell r="AQ8095">
            <v>16000270</v>
          </cell>
          <cell r="AR8095">
            <v>16</v>
          </cell>
          <cell r="AS8095">
            <v>42412</v>
          </cell>
          <cell r="AT8095" t="str">
            <v>IDU-1806-2015 Contratado Mantenimiento Periódico IDU Arterial BRIGADA DE REACCIÓN VIAL -</v>
          </cell>
          <cell r="AU8095">
            <v>0</v>
          </cell>
          <cell r="AV8095" t="str">
            <v>sc</v>
          </cell>
        </row>
        <row r="8096">
          <cell r="AP8096">
            <v>508352</v>
          </cell>
          <cell r="AQ8096">
            <v>16000270</v>
          </cell>
          <cell r="AR8096">
            <v>16</v>
          </cell>
          <cell r="AS8096">
            <v>42412</v>
          </cell>
          <cell r="AT8096" t="str">
            <v>IDU-1806-2015 Contratado Mantenimiento Periódico IDU Arterial BRIGADA DE REACCIÓN VIAL -</v>
          </cell>
          <cell r="AU8096">
            <v>0</v>
          </cell>
          <cell r="AV8096" t="str">
            <v>sc</v>
          </cell>
        </row>
        <row r="8097">
          <cell r="AP8097">
            <v>508354</v>
          </cell>
          <cell r="AQ8097">
            <v>16000270</v>
          </cell>
          <cell r="AR8097">
            <v>16</v>
          </cell>
          <cell r="AS8097">
            <v>42412</v>
          </cell>
          <cell r="AT8097" t="str">
            <v>IDU-1806-2015 Contratado Mantenimiento Periódico IDU Arterial BRIGADA DE REACCIÓN VIAL -</v>
          </cell>
          <cell r="AU8097">
            <v>0</v>
          </cell>
          <cell r="AV8097" t="str">
            <v>sc</v>
          </cell>
        </row>
        <row r="8098">
          <cell r="AP8098">
            <v>508356</v>
          </cell>
          <cell r="AQ8098">
            <v>16000270</v>
          </cell>
          <cell r="AR8098">
            <v>16</v>
          </cell>
          <cell r="AS8098">
            <v>42412</v>
          </cell>
          <cell r="AT8098" t="str">
            <v>IDU-1806-2015 Contratado Mantenimiento Periódico IDU Arterial BRIGADA DE REACCIÓN VIAL -</v>
          </cell>
          <cell r="AU8098">
            <v>0</v>
          </cell>
          <cell r="AV8098" t="str">
            <v>sc</v>
          </cell>
        </row>
        <row r="8099">
          <cell r="AP8099">
            <v>508655</v>
          </cell>
          <cell r="AQ8099">
            <v>16001104</v>
          </cell>
          <cell r="AR8099">
            <v>16</v>
          </cell>
          <cell r="AS8099">
            <v>42313</v>
          </cell>
          <cell r="AT8099" t="str">
            <v>IDU-49-2012 Terminado Mantenimiento Periódico IDU Arterial  -</v>
          </cell>
          <cell r="AU8099">
            <v>0</v>
          </cell>
          <cell r="AV8099" t="str">
            <v>sc</v>
          </cell>
        </row>
        <row r="8100">
          <cell r="AP8100">
            <v>508787</v>
          </cell>
          <cell r="AQ8100">
            <v>16003737</v>
          </cell>
          <cell r="AR8100">
            <v>16</v>
          </cell>
          <cell r="AS8100">
            <v>42313</v>
          </cell>
          <cell r="AT8100" t="str">
            <v>IDU-70-2008 Terminado Rehabilitación IDU Arterial  -</v>
          </cell>
          <cell r="AU8100">
            <v>0</v>
          </cell>
          <cell r="AV8100" t="str">
            <v>sc</v>
          </cell>
        </row>
        <row r="8101">
          <cell r="AP8101">
            <v>508855</v>
          </cell>
          <cell r="AQ8101">
            <v>16003093</v>
          </cell>
          <cell r="AR8101">
            <v>16</v>
          </cell>
          <cell r="AS8101">
            <v>42313</v>
          </cell>
          <cell r="AT8101" t="str">
            <v>IDU-70-2008 Terminado Rehabilitación IDU Arterial  -</v>
          </cell>
          <cell r="AU8101">
            <v>0</v>
          </cell>
          <cell r="AV8101" t="str">
            <v>sc</v>
          </cell>
        </row>
        <row r="8102">
          <cell r="AP8102">
            <v>508860</v>
          </cell>
          <cell r="AQ8102">
            <v>16003157</v>
          </cell>
          <cell r="AR8102">
            <v>16</v>
          </cell>
          <cell r="AS8102">
            <v>42226</v>
          </cell>
          <cell r="AT8102" t="str">
            <v>UMV-638-2013 Terminado Acciones de Movilidad UAERMV Arterial  -</v>
          </cell>
          <cell r="AU8102">
            <v>0</v>
          </cell>
          <cell r="AV8102" t="str">
            <v>sc</v>
          </cell>
        </row>
        <row r="8103">
          <cell r="AP8103">
            <v>508862</v>
          </cell>
          <cell r="AQ8103">
            <v>16003157</v>
          </cell>
          <cell r="AR8103">
            <v>16</v>
          </cell>
          <cell r="AS8103">
            <v>42226</v>
          </cell>
          <cell r="AT8103" t="str">
            <v>UMV-638-2013 Terminado Acciones de Movilidad UAERMV Arterial  -</v>
          </cell>
          <cell r="AU8103">
            <v>0</v>
          </cell>
          <cell r="AV8103" t="str">
            <v>sc</v>
          </cell>
        </row>
        <row r="8104">
          <cell r="AP8104">
            <v>508865</v>
          </cell>
          <cell r="AQ8104">
            <v>16003206</v>
          </cell>
          <cell r="AR8104">
            <v>16</v>
          </cell>
          <cell r="AS8104">
            <v>42226</v>
          </cell>
          <cell r="AT8104" t="str">
            <v>UMV-638-2013 Terminado Acciones de Movilidad UAERMV Arterial  -</v>
          </cell>
          <cell r="AU8104">
            <v>0</v>
          </cell>
          <cell r="AV8104" t="str">
            <v>sc</v>
          </cell>
        </row>
        <row r="8105">
          <cell r="AP8105">
            <v>508867</v>
          </cell>
          <cell r="AQ8105">
            <v>16003206</v>
          </cell>
          <cell r="AR8105">
            <v>16</v>
          </cell>
          <cell r="AS8105">
            <v>42226</v>
          </cell>
          <cell r="AT8105" t="str">
            <v>UMV-638-2013 Terminado Acciones de Movilidad UAERMV Arterial  -</v>
          </cell>
          <cell r="AU8105">
            <v>0</v>
          </cell>
          <cell r="AV8105" t="str">
            <v>sc</v>
          </cell>
        </row>
        <row r="8106">
          <cell r="AP8106">
            <v>508870</v>
          </cell>
          <cell r="AQ8106">
            <v>16003270</v>
          </cell>
          <cell r="AR8106">
            <v>16</v>
          </cell>
          <cell r="AS8106">
            <v>42313</v>
          </cell>
          <cell r="AT8106" t="str">
            <v>IDU-70-2008 Terminado Rehabilitación IDU Arterial  -</v>
          </cell>
          <cell r="AU8106">
            <v>0</v>
          </cell>
          <cell r="AV8106" t="str">
            <v>sc</v>
          </cell>
        </row>
        <row r="8107">
          <cell r="AP8107">
            <v>508872</v>
          </cell>
          <cell r="AQ8107">
            <v>16003270</v>
          </cell>
          <cell r="AR8107">
            <v>16</v>
          </cell>
          <cell r="AS8107">
            <v>42226</v>
          </cell>
          <cell r="AT8107" t="str">
            <v>UMV-638-2013 Terminado Acciones de Movilidad UAERMV Arterial  -</v>
          </cell>
          <cell r="AU8107">
            <v>0</v>
          </cell>
          <cell r="AV8107" t="str">
            <v>sc</v>
          </cell>
        </row>
        <row r="8108">
          <cell r="AP8108">
            <v>508875</v>
          </cell>
          <cell r="AQ8108">
            <v>16003399</v>
          </cell>
          <cell r="AR8108">
            <v>16</v>
          </cell>
          <cell r="AS8108">
            <v>42313</v>
          </cell>
          <cell r="AT8108" t="str">
            <v>IDU-70-2008 Terminado Rehabilitación IDU Arterial  -</v>
          </cell>
          <cell r="AU8108">
            <v>0</v>
          </cell>
          <cell r="AV8108" t="str">
            <v>sc</v>
          </cell>
        </row>
        <row r="8109">
          <cell r="AP8109">
            <v>508877</v>
          </cell>
          <cell r="AQ8109">
            <v>16003399</v>
          </cell>
          <cell r="AR8109">
            <v>16</v>
          </cell>
          <cell r="AS8109">
            <v>41298</v>
          </cell>
          <cell r="AT8109" t="str">
            <v>SD Terminado Mantenimiento Periódico UAERMV Arterial  -</v>
          </cell>
          <cell r="AU8109">
            <v>0</v>
          </cell>
          <cell r="AV8109" t="str">
            <v>sc</v>
          </cell>
        </row>
        <row r="8110">
          <cell r="AP8110">
            <v>508880</v>
          </cell>
          <cell r="AQ8110">
            <v>16003435</v>
          </cell>
          <cell r="AR8110">
            <v>16</v>
          </cell>
          <cell r="AS8110">
            <v>42313</v>
          </cell>
          <cell r="AT8110" t="str">
            <v>IDU-70-2008 Terminado Rehabilitación IDU Arterial  -</v>
          </cell>
          <cell r="AU8110">
            <v>0</v>
          </cell>
          <cell r="AV8110" t="str">
            <v>sc</v>
          </cell>
        </row>
        <row r="8111">
          <cell r="AP8111">
            <v>508885</v>
          </cell>
          <cell r="AQ8111">
            <v>16003512</v>
          </cell>
          <cell r="AR8111">
            <v>16</v>
          </cell>
          <cell r="AS8111">
            <v>42313</v>
          </cell>
          <cell r="AT8111" t="str">
            <v>IDU-70-2008 Terminado Rehabilitación IDU Arterial  -</v>
          </cell>
          <cell r="AU8111">
            <v>0</v>
          </cell>
          <cell r="AV8111" t="str">
            <v>sc</v>
          </cell>
        </row>
        <row r="8112">
          <cell r="AP8112">
            <v>508890</v>
          </cell>
          <cell r="AQ8112">
            <v>16003558</v>
          </cell>
          <cell r="AR8112">
            <v>16</v>
          </cell>
          <cell r="AS8112">
            <v>42313</v>
          </cell>
          <cell r="AT8112" t="str">
            <v>IDU-70-2008 Terminado Rehabilitación IDU Arterial  -</v>
          </cell>
          <cell r="AU8112">
            <v>0</v>
          </cell>
          <cell r="AV8112" t="str">
            <v>sc</v>
          </cell>
        </row>
        <row r="8113">
          <cell r="AP8113">
            <v>508895</v>
          </cell>
          <cell r="AQ8113">
            <v>16004481</v>
          </cell>
          <cell r="AR8113">
            <v>16</v>
          </cell>
          <cell r="AS8113">
            <v>42313</v>
          </cell>
          <cell r="AT8113" t="str">
            <v>IDU-70-2008 Terminado Rehabilitación IDU Arterial  -</v>
          </cell>
          <cell r="AU8113">
            <v>512092</v>
          </cell>
          <cell r="AV8113" t="str">
            <v>sc</v>
          </cell>
        </row>
        <row r="8114">
          <cell r="AP8114">
            <v>508910</v>
          </cell>
          <cell r="AQ8114">
            <v>16003616</v>
          </cell>
          <cell r="AR8114">
            <v>16</v>
          </cell>
          <cell r="AS8114">
            <v>42313</v>
          </cell>
          <cell r="AT8114" t="str">
            <v>IDU-70-2008 Terminado Rehabilitación IDU Arterial  -</v>
          </cell>
          <cell r="AU8114">
            <v>512057</v>
          </cell>
          <cell r="AV8114" t="str">
            <v>sc</v>
          </cell>
        </row>
        <row r="8115">
          <cell r="AP8115">
            <v>508920</v>
          </cell>
          <cell r="AQ8115">
            <v>16002873</v>
          </cell>
          <cell r="AR8115">
            <v>16</v>
          </cell>
          <cell r="AS8115">
            <v>42313</v>
          </cell>
          <cell r="AT8115" t="str">
            <v>IDU-70-2008 Terminado Mantenimiento Periódico IDU Arterial  -</v>
          </cell>
          <cell r="AU8115">
            <v>512054</v>
          </cell>
          <cell r="AV8115" t="str">
            <v>sc</v>
          </cell>
        </row>
        <row r="8116">
          <cell r="AP8116">
            <v>508960</v>
          </cell>
          <cell r="AQ8116">
            <v>16002505</v>
          </cell>
          <cell r="AR8116">
            <v>16</v>
          </cell>
          <cell r="AS8116">
            <v>42313</v>
          </cell>
          <cell r="AT8116" t="str">
            <v>IDU-70-2008 Terminado Rehabilitación IDU Arterial  -Calzada2-POLIZA ESTABILIDAD ACTIVA</v>
          </cell>
          <cell r="AU8116">
            <v>512052</v>
          </cell>
          <cell r="AV8116" t="str">
            <v>sc</v>
          </cell>
        </row>
        <row r="8117">
          <cell r="AP8117">
            <v>508962</v>
          </cell>
          <cell r="AQ8117">
            <v>16002505</v>
          </cell>
          <cell r="AR8117">
            <v>16</v>
          </cell>
          <cell r="AS8117">
            <v>42313</v>
          </cell>
          <cell r="AT8117" t="str">
            <v>IDU-70-2008 Terminado Acciones de Movilidad IDU Arterial  -Calzada2-POLIZA ESTABILIDAD ACTIVA</v>
          </cell>
          <cell r="AU8117">
            <v>512059</v>
          </cell>
          <cell r="AV8117" t="str">
            <v>sc</v>
          </cell>
        </row>
        <row r="8118">
          <cell r="AP8118">
            <v>509333</v>
          </cell>
          <cell r="AQ8118">
            <v>50008305</v>
          </cell>
          <cell r="AR8118">
            <v>16</v>
          </cell>
          <cell r="AS8118">
            <v>42412</v>
          </cell>
          <cell r="AT8118" t="str">
            <v>IDU-1806-2015 Contratado Mantenimiento Periódico IDU Arterial BRIGADA DE REACCIÓN VIAL -</v>
          </cell>
          <cell r="AV8118" t="str">
            <v>sc</v>
          </cell>
        </row>
        <row r="8119">
          <cell r="AP8119">
            <v>509335</v>
          </cell>
          <cell r="AQ8119">
            <v>50008305</v>
          </cell>
          <cell r="AR8119">
            <v>16</v>
          </cell>
          <cell r="AS8119">
            <v>42412</v>
          </cell>
          <cell r="AT8119" t="str">
            <v>IDU-1806-2015 Contratado Mantenimiento Periódico IDU Arterial BRIGADA DE REACCIÓN VIAL -</v>
          </cell>
          <cell r="AV8119" t="str">
            <v>sc</v>
          </cell>
        </row>
        <row r="8120">
          <cell r="AP8120">
            <v>509337</v>
          </cell>
          <cell r="AQ8120">
            <v>50008305</v>
          </cell>
          <cell r="AR8120">
            <v>16</v>
          </cell>
          <cell r="AS8120">
            <v>42412</v>
          </cell>
          <cell r="AT8120" t="str">
            <v>IDU-1806-2015 Contratado Mantenimiento Periódico IDU Arterial BRIGADA DE REACCIÓN VIAL -</v>
          </cell>
          <cell r="AV8120" t="str">
            <v>sc</v>
          </cell>
        </row>
        <row r="8121">
          <cell r="AP8121">
            <v>509339</v>
          </cell>
          <cell r="AQ8121">
            <v>50008305</v>
          </cell>
          <cell r="AR8121">
            <v>16</v>
          </cell>
          <cell r="AS8121">
            <v>42412</v>
          </cell>
          <cell r="AT8121" t="str">
            <v>IDU-1806-2015 Contratado Mantenimiento Periódico IDU Arterial BRIGADA DE REACCIÓN VIAL -</v>
          </cell>
          <cell r="AV8121" t="str">
            <v>sc</v>
          </cell>
        </row>
        <row r="8122">
          <cell r="AP8122">
            <v>509347</v>
          </cell>
          <cell r="AQ8122">
            <v>16004466</v>
          </cell>
          <cell r="AR8122">
            <v>16</v>
          </cell>
          <cell r="AS8122">
            <v>42412</v>
          </cell>
          <cell r="AT8122" t="str">
            <v>IDU-1806-2015 Contratado Mantenimiento Periódico IDU Arterial BRIGADA DE REACCIÓN VIAL -</v>
          </cell>
          <cell r="AV8122" t="str">
            <v>sc</v>
          </cell>
        </row>
        <row r="8123">
          <cell r="AP8123">
            <v>509349</v>
          </cell>
          <cell r="AQ8123">
            <v>16004466</v>
          </cell>
          <cell r="AR8123">
            <v>16</v>
          </cell>
          <cell r="AS8123">
            <v>42412</v>
          </cell>
          <cell r="AT8123" t="str">
            <v>IDU-1806-2015 Contratado Mantenimiento Periódico IDU Arterial BRIGADA DE REACCIÓN VIAL -</v>
          </cell>
          <cell r="AV8123" t="str">
            <v>sc</v>
          </cell>
        </row>
        <row r="8124">
          <cell r="AP8124">
            <v>509351</v>
          </cell>
          <cell r="AQ8124">
            <v>16004466</v>
          </cell>
          <cell r="AR8124">
            <v>16</v>
          </cell>
          <cell r="AS8124">
            <v>42412</v>
          </cell>
          <cell r="AT8124" t="str">
            <v>IDU-1806-2015 Contratado Mantenimiento Periódico IDU Arterial BRIGADA DE REACCIÓN VIAL -</v>
          </cell>
          <cell r="AV8124" t="str">
            <v>sc</v>
          </cell>
        </row>
        <row r="8125">
          <cell r="AP8125">
            <v>509353</v>
          </cell>
          <cell r="AQ8125">
            <v>16004466</v>
          </cell>
          <cell r="AR8125">
            <v>16</v>
          </cell>
          <cell r="AS8125">
            <v>42412</v>
          </cell>
          <cell r="AT8125" t="str">
            <v>IDU-1806-2015 Contratado Mantenimiento Periódico IDU Arterial BRIGADA DE REACCIÓN VIAL -</v>
          </cell>
          <cell r="AV8125" t="str">
            <v>sc</v>
          </cell>
        </row>
        <row r="8126">
          <cell r="AP8126">
            <v>509356</v>
          </cell>
          <cell r="AQ8126">
            <v>16004623</v>
          </cell>
          <cell r="AR8126">
            <v>16</v>
          </cell>
          <cell r="AS8126">
            <v>42412</v>
          </cell>
          <cell r="AT8126" t="str">
            <v>IDU-1806-2015 Contratado Mantenimiento Periódico IDU Arterial BRIGADA DE REACCIÓN VIAL -</v>
          </cell>
          <cell r="AV8126" t="str">
            <v>sc</v>
          </cell>
        </row>
        <row r="8127">
          <cell r="AP8127">
            <v>509358</v>
          </cell>
          <cell r="AQ8127">
            <v>16004623</v>
          </cell>
          <cell r="AR8127">
            <v>16</v>
          </cell>
          <cell r="AS8127">
            <v>42412</v>
          </cell>
          <cell r="AT8127" t="str">
            <v>IDU-1806-2015 Contratado Mantenimiento Periódico IDU Arterial BRIGADA DE REACCIÓN VIAL -</v>
          </cell>
          <cell r="AV8127" t="str">
            <v>sc</v>
          </cell>
        </row>
        <row r="8128">
          <cell r="AP8128">
            <v>509360</v>
          </cell>
          <cell r="AQ8128">
            <v>16004623</v>
          </cell>
          <cell r="AR8128">
            <v>16</v>
          </cell>
          <cell r="AS8128">
            <v>42412</v>
          </cell>
          <cell r="AT8128" t="str">
            <v>IDU-1806-2015 Contratado Mantenimiento Periódico IDU Arterial BRIGADA DE REACCIÓN VIAL -</v>
          </cell>
          <cell r="AV8128" t="str">
            <v>sc</v>
          </cell>
        </row>
        <row r="8129">
          <cell r="AP8129">
            <v>509362</v>
          </cell>
          <cell r="AQ8129">
            <v>16004623</v>
          </cell>
          <cell r="AR8129">
            <v>16</v>
          </cell>
          <cell r="AS8129">
            <v>42412</v>
          </cell>
          <cell r="AT8129" t="str">
            <v>IDU-1806-2015 Contratado Mantenimiento Periódico IDU Arterial BRIGADA DE REACCIÓN VIAL -</v>
          </cell>
          <cell r="AV8129" t="str">
            <v>sc</v>
          </cell>
        </row>
        <row r="8130">
          <cell r="AP8130">
            <v>509365</v>
          </cell>
          <cell r="AQ8130">
            <v>16000780</v>
          </cell>
          <cell r="AR8130">
            <v>16</v>
          </cell>
          <cell r="AS8130">
            <v>42412</v>
          </cell>
          <cell r="AT8130" t="str">
            <v>IDU-1806-2015 Contratado Mantenimiento Periódico IDU Arterial BRIGADA DE REACCIÓN VIAL -</v>
          </cell>
          <cell r="AV8130" t="str">
            <v>sc</v>
          </cell>
        </row>
        <row r="8131">
          <cell r="AP8131">
            <v>509367</v>
          </cell>
          <cell r="AQ8131">
            <v>16000780</v>
          </cell>
          <cell r="AR8131">
            <v>16</v>
          </cell>
          <cell r="AS8131">
            <v>42412</v>
          </cell>
          <cell r="AT8131" t="str">
            <v>IDU-1806-2015 Contratado Mantenimiento Periódico IDU Arterial BRIGADA DE REACCIÓN VIAL -</v>
          </cell>
          <cell r="AV8131" t="str">
            <v>sc</v>
          </cell>
        </row>
        <row r="8132">
          <cell r="AP8132">
            <v>509369</v>
          </cell>
          <cell r="AQ8132">
            <v>16000780</v>
          </cell>
          <cell r="AR8132">
            <v>16</v>
          </cell>
          <cell r="AS8132">
            <v>42412</v>
          </cell>
          <cell r="AT8132" t="str">
            <v>IDU-1806-2015 Contratado Mantenimiento Periódico IDU Arterial BRIGADA DE REACCIÓN VIAL -</v>
          </cell>
          <cell r="AV8132" t="str">
            <v>sc</v>
          </cell>
        </row>
        <row r="8133">
          <cell r="AP8133">
            <v>509371</v>
          </cell>
          <cell r="AQ8133">
            <v>16000780</v>
          </cell>
          <cell r="AR8133">
            <v>16</v>
          </cell>
          <cell r="AS8133">
            <v>42412</v>
          </cell>
          <cell r="AT8133" t="str">
            <v>IDU-1806-2015 Contratado Mantenimiento Periódico IDU Arterial BRIGADA DE REACCIÓN VIAL -</v>
          </cell>
          <cell r="AV8133" t="str">
            <v>sc</v>
          </cell>
        </row>
        <row r="8134">
          <cell r="AP8134">
            <v>509374</v>
          </cell>
          <cell r="AQ8134">
            <v>16000507</v>
          </cell>
          <cell r="AR8134">
            <v>16</v>
          </cell>
          <cell r="AS8134">
            <v>42412</v>
          </cell>
          <cell r="AT8134" t="str">
            <v>IDU-1806-2015 Contratado Mantenimiento Periódico IDU Arterial BRIGADA DE REACCIÓN VIAL -</v>
          </cell>
          <cell r="AV8134" t="str">
            <v>sc</v>
          </cell>
        </row>
        <row r="8135">
          <cell r="AP8135">
            <v>509376</v>
          </cell>
          <cell r="AQ8135">
            <v>16000507</v>
          </cell>
          <cell r="AR8135">
            <v>16</v>
          </cell>
          <cell r="AS8135">
            <v>42412</v>
          </cell>
          <cell r="AT8135" t="str">
            <v>IDU-1806-2015 Contratado Mantenimiento Periódico IDU Arterial BRIGADA DE REACCIÓN VIAL -</v>
          </cell>
          <cell r="AV8135" t="str">
            <v>sc</v>
          </cell>
        </row>
        <row r="8136">
          <cell r="AP8136">
            <v>509378</v>
          </cell>
          <cell r="AQ8136">
            <v>16000507</v>
          </cell>
          <cell r="AR8136">
            <v>16</v>
          </cell>
          <cell r="AS8136">
            <v>42412</v>
          </cell>
          <cell r="AT8136" t="str">
            <v>IDU-1806-2015 Contratado Mantenimiento Periódico IDU Arterial BRIGADA DE REACCIÓN VIAL -</v>
          </cell>
          <cell r="AV8136" t="str">
            <v>sc</v>
          </cell>
        </row>
        <row r="8137">
          <cell r="AP8137">
            <v>509380</v>
          </cell>
          <cell r="AQ8137">
            <v>16000507</v>
          </cell>
          <cell r="AR8137">
            <v>16</v>
          </cell>
          <cell r="AS8137">
            <v>42412</v>
          </cell>
          <cell r="AT8137" t="str">
            <v>IDU-1806-2015 Contratado Mantenimiento Periódico IDU Arterial BRIGADA DE REACCIÓN VIAL -</v>
          </cell>
          <cell r="AV8137" t="str">
            <v>sc</v>
          </cell>
        </row>
        <row r="8138">
          <cell r="AP8138">
            <v>509383</v>
          </cell>
          <cell r="AQ8138">
            <v>16000366</v>
          </cell>
          <cell r="AR8138">
            <v>16</v>
          </cell>
          <cell r="AS8138">
            <v>42412</v>
          </cell>
          <cell r="AT8138" t="str">
            <v>IDU-1806-2015 Contratado Mantenimiento Periódico IDU Arterial BRIGADA DE REACCIÓN VIAL -</v>
          </cell>
          <cell r="AV8138" t="str">
            <v>sc</v>
          </cell>
        </row>
        <row r="8139">
          <cell r="AP8139">
            <v>509385</v>
          </cell>
          <cell r="AQ8139">
            <v>16000366</v>
          </cell>
          <cell r="AR8139">
            <v>16</v>
          </cell>
          <cell r="AS8139">
            <v>42412</v>
          </cell>
          <cell r="AT8139" t="str">
            <v>IDU-1806-2015 Contratado Mantenimiento Periódico IDU Arterial BRIGADA DE REACCIÓN VIAL -</v>
          </cell>
          <cell r="AV8139" t="str">
            <v>sc</v>
          </cell>
        </row>
        <row r="8140">
          <cell r="AP8140">
            <v>509387</v>
          </cell>
          <cell r="AQ8140">
            <v>16000366</v>
          </cell>
          <cell r="AR8140">
            <v>16</v>
          </cell>
          <cell r="AS8140">
            <v>42412</v>
          </cell>
          <cell r="AT8140" t="str">
            <v>IDU-1806-2015 Contratado Mantenimiento Periódico IDU Arterial BRIGADA DE REACCIÓN VIAL -</v>
          </cell>
          <cell r="AV8140" t="str">
            <v>sc</v>
          </cell>
        </row>
        <row r="8141">
          <cell r="AP8141">
            <v>509389</v>
          </cell>
          <cell r="AQ8141">
            <v>16000366</v>
          </cell>
          <cell r="AR8141">
            <v>16</v>
          </cell>
          <cell r="AS8141">
            <v>42412</v>
          </cell>
          <cell r="AT8141" t="str">
            <v>IDU-1806-2015 Contratado Mantenimiento Periódico IDU Arterial BRIGADA DE REACCIÓN VIAL -</v>
          </cell>
          <cell r="AV8141" t="str">
            <v>sc</v>
          </cell>
        </row>
        <row r="8142">
          <cell r="AP8142">
            <v>509392</v>
          </cell>
          <cell r="AQ8142">
            <v>16000434</v>
          </cell>
          <cell r="AR8142">
            <v>16</v>
          </cell>
          <cell r="AS8142">
            <v>42412</v>
          </cell>
          <cell r="AT8142" t="str">
            <v>IDU-1806-2015 Contratado Mantenimiento Periódico IDU Arterial BRIGADA DE REACCIÓN VIAL -</v>
          </cell>
          <cell r="AV8142" t="str">
            <v>sc</v>
          </cell>
        </row>
        <row r="8143">
          <cell r="AP8143">
            <v>509394</v>
          </cell>
          <cell r="AQ8143">
            <v>16000434</v>
          </cell>
          <cell r="AR8143">
            <v>16</v>
          </cell>
          <cell r="AS8143">
            <v>42412</v>
          </cell>
          <cell r="AT8143" t="str">
            <v>IDU-1806-2015 Contratado Mantenimiento Periódico IDU Arterial BRIGADA DE REACCIÓN VIAL -</v>
          </cell>
          <cell r="AV8143" t="str">
            <v>sc</v>
          </cell>
        </row>
        <row r="8144">
          <cell r="AP8144">
            <v>509396</v>
          </cell>
          <cell r="AQ8144">
            <v>16000434</v>
          </cell>
          <cell r="AR8144">
            <v>16</v>
          </cell>
          <cell r="AS8144">
            <v>42412</v>
          </cell>
          <cell r="AT8144" t="str">
            <v>IDU-1806-2015 Contratado Mantenimiento Periódico IDU Arterial BRIGADA DE REACCIÓN VIAL -</v>
          </cell>
          <cell r="AV8144" t="str">
            <v>sc</v>
          </cell>
        </row>
        <row r="8145">
          <cell r="AP8145">
            <v>509398</v>
          </cell>
          <cell r="AQ8145">
            <v>16000434</v>
          </cell>
          <cell r="AR8145">
            <v>16</v>
          </cell>
          <cell r="AS8145">
            <v>42412</v>
          </cell>
          <cell r="AT8145" t="str">
            <v>IDU-1806-2015 Contratado Mantenimiento Periódico IDU Arterial BRIGADA DE REACCIÓN VIAL -</v>
          </cell>
          <cell r="AV8145" t="str">
            <v>sc</v>
          </cell>
        </row>
        <row r="8146">
          <cell r="AP8146">
            <v>511687</v>
          </cell>
          <cell r="AQ8146">
            <v>16002543</v>
          </cell>
          <cell r="AR8146">
            <v>16</v>
          </cell>
          <cell r="AS8146">
            <v>42313</v>
          </cell>
          <cell r="AT8146" t="str">
            <v>IDU-1825-2013 Terminado Acciones de Movilidad IDU Arterial  -</v>
          </cell>
          <cell r="AV8146" t="str">
            <v>sc</v>
          </cell>
        </row>
        <row r="8147">
          <cell r="AP8147">
            <v>511748</v>
          </cell>
          <cell r="AQ8147">
            <v>16002180</v>
          </cell>
          <cell r="AR8147">
            <v>16</v>
          </cell>
          <cell r="AS8147">
            <v>41411</v>
          </cell>
          <cell r="AT8147" t="str">
            <v>SD Terminado Mantenimiento Periódico UAERMV Arterial  -</v>
          </cell>
          <cell r="AV8147" t="str">
            <v>sc</v>
          </cell>
        </row>
        <row r="8148">
          <cell r="AP8148">
            <v>511752</v>
          </cell>
          <cell r="AQ8148">
            <v>16002180</v>
          </cell>
          <cell r="AR8148">
            <v>16</v>
          </cell>
          <cell r="AS8148">
            <v>41411</v>
          </cell>
          <cell r="AT8148" t="str">
            <v>SD Terminado Mantenimiento Periódico UAERMV Arterial  -</v>
          </cell>
          <cell r="AV8148" t="str">
            <v>sc</v>
          </cell>
        </row>
        <row r="8149">
          <cell r="AP8149">
            <v>511901</v>
          </cell>
          <cell r="AQ8149">
            <v>16001026</v>
          </cell>
          <cell r="AR8149">
            <v>16</v>
          </cell>
          <cell r="AS8149">
            <v>41912</v>
          </cell>
          <cell r="AT8149" t="str">
            <v>SD Terminado Mantenimiento Periódico UAERMV Arterial  -</v>
          </cell>
          <cell r="AV8149" t="str">
            <v>sc</v>
          </cell>
        </row>
        <row r="8150">
          <cell r="AP8150">
            <v>511905</v>
          </cell>
          <cell r="AQ8150">
            <v>16001026</v>
          </cell>
          <cell r="AR8150">
            <v>16</v>
          </cell>
          <cell r="AS8150">
            <v>41912</v>
          </cell>
          <cell r="AT8150" t="str">
            <v>SD Terminado Mantenimiento Periódico UAERMV Arterial  -</v>
          </cell>
          <cell r="AV8150" t="str">
            <v>sc</v>
          </cell>
        </row>
        <row r="8151">
          <cell r="AP8151">
            <v>511915</v>
          </cell>
          <cell r="AQ8151">
            <v>16004490</v>
          </cell>
          <cell r="AR8151">
            <v>16</v>
          </cell>
          <cell r="AS8151">
            <v>42313</v>
          </cell>
          <cell r="AT8151" t="str">
            <v>IDU-1825-2013 Terminado Acciones de Movilidad IDU Arterial  -</v>
          </cell>
          <cell r="AV8151" t="str">
            <v>sc</v>
          </cell>
        </row>
        <row r="8152">
          <cell r="AP8152">
            <v>511929</v>
          </cell>
          <cell r="AQ8152">
            <v>16001492</v>
          </cell>
          <cell r="AR8152">
            <v>16</v>
          </cell>
          <cell r="AS8152">
            <v>42313</v>
          </cell>
          <cell r="AT8152" t="str">
            <v>IDU-1825-2013 Terminado Acciones de Movilidad IDU Arterial  -</v>
          </cell>
          <cell r="AV8152" t="str">
            <v>sc</v>
          </cell>
        </row>
        <row r="8153">
          <cell r="AP8153">
            <v>511957</v>
          </cell>
          <cell r="AQ8153">
            <v>16000816</v>
          </cell>
          <cell r="AR8153">
            <v>16</v>
          </cell>
          <cell r="AS8153">
            <v>42313</v>
          </cell>
          <cell r="AT8153" t="str">
            <v>IDU-1825-2013 Terminado Acciones de Movilidad IDU Arterial  -</v>
          </cell>
          <cell r="AV8153" t="str">
            <v>sc</v>
          </cell>
        </row>
        <row r="8154">
          <cell r="AP8154">
            <v>511964</v>
          </cell>
          <cell r="AQ8154">
            <v>16000638</v>
          </cell>
          <cell r="AR8154">
            <v>16</v>
          </cell>
          <cell r="AS8154">
            <v>42313</v>
          </cell>
          <cell r="AT8154" t="str">
            <v>IDU-1825-2013 Terminado Acciones de Movilidad IDU Arterial  -</v>
          </cell>
          <cell r="AV8154" t="str">
            <v>sc</v>
          </cell>
        </row>
        <row r="8155">
          <cell r="AP8155">
            <v>511971</v>
          </cell>
          <cell r="AQ8155">
            <v>16000444</v>
          </cell>
          <cell r="AR8155">
            <v>16</v>
          </cell>
          <cell r="AS8155">
            <v>42313</v>
          </cell>
          <cell r="AT8155" t="str">
            <v>IDU-1825-2013 Terminado Acciones de Movilidad IDU Arterial  -</v>
          </cell>
          <cell r="AV8155" t="str">
            <v>sc</v>
          </cell>
        </row>
        <row r="8156">
          <cell r="AP8156">
            <v>511978</v>
          </cell>
          <cell r="AQ8156">
            <v>16001368</v>
          </cell>
          <cell r="AR8156">
            <v>16</v>
          </cell>
          <cell r="AS8156">
            <v>42313</v>
          </cell>
          <cell r="AT8156" t="str">
            <v>IDU-1825-2013 Terminado Acciones de Movilidad IDU Arterial  -</v>
          </cell>
          <cell r="AV8156" t="str">
            <v>sc</v>
          </cell>
        </row>
        <row r="8157">
          <cell r="AP8157">
            <v>511982</v>
          </cell>
          <cell r="AQ8157">
            <v>16001368</v>
          </cell>
          <cell r="AR8157">
            <v>16</v>
          </cell>
          <cell r="AS8157">
            <v>42313</v>
          </cell>
          <cell r="AT8157" t="str">
            <v>IDU-1825-2013 Terminado Acciones de Movilidad IDU Arterial  -</v>
          </cell>
          <cell r="AV8157" t="str">
            <v>sc</v>
          </cell>
        </row>
        <row r="8158">
          <cell r="AP8158">
            <v>512819</v>
          </cell>
          <cell r="AQ8158">
            <v>16002578</v>
          </cell>
          <cell r="AR8158">
            <v>16</v>
          </cell>
          <cell r="AS8158">
            <v>42313</v>
          </cell>
          <cell r="AT8158" t="str">
            <v>IDU-1825-2013 Terminado Acciones de Movilidad IDU Arterial  -</v>
          </cell>
          <cell r="AV8158" t="str">
            <v>sc</v>
          </cell>
        </row>
        <row r="8159">
          <cell r="AP8159">
            <v>513542</v>
          </cell>
          <cell r="AQ8159">
            <v>16003102</v>
          </cell>
          <cell r="AR8159">
            <v>16</v>
          </cell>
          <cell r="AS8159">
            <v>41772</v>
          </cell>
          <cell r="AT8159" t="str">
            <v>SD Terminado Mantenimiento Periódico UAERMV Arterial  -</v>
          </cell>
          <cell r="AV8159" t="str">
            <v>sc</v>
          </cell>
        </row>
        <row r="8160">
          <cell r="AP8160">
            <v>513544</v>
          </cell>
          <cell r="AQ8160">
            <v>16003102</v>
          </cell>
          <cell r="AR8160">
            <v>16</v>
          </cell>
          <cell r="AS8160">
            <v>42661</v>
          </cell>
          <cell r="AT8160" t="str">
            <v>SD Terminado Mantenimiento Periódico UAERMV Arterial SD Aclaración reporte ejecución mayo 2016-</v>
          </cell>
          <cell r="AV8160" t="str">
            <v>sc</v>
          </cell>
        </row>
        <row r="8161">
          <cell r="AP8161">
            <v>513547</v>
          </cell>
          <cell r="AQ8161">
            <v>16003489</v>
          </cell>
          <cell r="AR8161">
            <v>16</v>
          </cell>
          <cell r="AS8161">
            <v>42611</v>
          </cell>
          <cell r="AT8161" t="str">
            <v>SD Terminado Mantenimiento Periódico UAERMV Arterial  -</v>
          </cell>
          <cell r="AV8161" t="str">
            <v>sc</v>
          </cell>
        </row>
        <row r="8162">
          <cell r="AP8162">
            <v>513549</v>
          </cell>
          <cell r="AQ8162">
            <v>16003489</v>
          </cell>
          <cell r="AR8162">
            <v>16</v>
          </cell>
          <cell r="AS8162">
            <v>42611</v>
          </cell>
          <cell r="AT8162" t="str">
            <v>SD Terminado Mantenimiento Periódico UAERMV Arterial  -</v>
          </cell>
          <cell r="AV8162" t="str">
            <v>sc</v>
          </cell>
        </row>
        <row r="8163">
          <cell r="AP8163">
            <v>513552</v>
          </cell>
          <cell r="AQ8163">
            <v>16003704</v>
          </cell>
          <cell r="AR8163">
            <v>16</v>
          </cell>
          <cell r="AS8163">
            <v>42661</v>
          </cell>
          <cell r="AT8163" t="str">
            <v>SD Terminado Mantenimiento Periódico UAERMV Arterial SD Aclaración reporte ejecución mayo 2016-</v>
          </cell>
          <cell r="AV8163" t="str">
            <v>sc</v>
          </cell>
        </row>
        <row r="8164">
          <cell r="AP8164">
            <v>513554</v>
          </cell>
          <cell r="AQ8164">
            <v>16003704</v>
          </cell>
          <cell r="AR8164">
            <v>16</v>
          </cell>
          <cell r="AS8164">
            <v>42661</v>
          </cell>
          <cell r="AT8164" t="str">
            <v>SD Terminado Mantenimiento Periódico UAERMV Arterial SD Aclaración reporte ejecución mayo 2016-</v>
          </cell>
          <cell r="AV8164" t="str">
            <v>sc</v>
          </cell>
        </row>
        <row r="8165">
          <cell r="AP8165">
            <v>513557</v>
          </cell>
          <cell r="AQ8165">
            <v>16003404</v>
          </cell>
          <cell r="AR8165">
            <v>16</v>
          </cell>
          <cell r="AS8165">
            <v>42667</v>
          </cell>
          <cell r="AT8165" t="str">
            <v>SD Terminado Mantenimiento Periódico UAERMV Arterial SD -</v>
          </cell>
          <cell r="AV8165" t="str">
            <v>sc</v>
          </cell>
        </row>
        <row r="8166">
          <cell r="AP8166">
            <v>513559</v>
          </cell>
          <cell r="AQ8166">
            <v>16003404</v>
          </cell>
          <cell r="AR8166">
            <v>16</v>
          </cell>
          <cell r="AS8166">
            <v>42313</v>
          </cell>
          <cell r="AT8166" t="str">
            <v>IDU-70-2008 Terminado Acciones de Movilidad IDU Arterial  -</v>
          </cell>
          <cell r="AV8166" t="str">
            <v>sc</v>
          </cell>
        </row>
        <row r="8167">
          <cell r="AP8167">
            <v>513562</v>
          </cell>
          <cell r="AQ8167">
            <v>16003353</v>
          </cell>
          <cell r="AR8167">
            <v>16</v>
          </cell>
          <cell r="AS8167">
            <v>42667</v>
          </cell>
          <cell r="AT8167" t="str">
            <v>SD Terminado Mantenimiento Periódico UAERMV Arterial SD -</v>
          </cell>
          <cell r="AV8167" t="str">
            <v>sc</v>
          </cell>
        </row>
        <row r="8168">
          <cell r="AP8168">
            <v>513564</v>
          </cell>
          <cell r="AQ8168">
            <v>16003353</v>
          </cell>
          <cell r="AR8168">
            <v>16</v>
          </cell>
          <cell r="AS8168">
            <v>42667</v>
          </cell>
          <cell r="AT8168" t="str">
            <v>SD Terminado Mantenimiento Periódico UAERMV Arterial SD -</v>
          </cell>
          <cell r="AV8168" t="str">
            <v>sc</v>
          </cell>
        </row>
        <row r="8169">
          <cell r="AP8169">
            <v>513567</v>
          </cell>
          <cell r="AQ8169">
            <v>16003306</v>
          </cell>
          <cell r="AR8169">
            <v>16</v>
          </cell>
          <cell r="AS8169">
            <v>42667</v>
          </cell>
          <cell r="AT8169" t="str">
            <v>SD Terminado Mantenimiento Periódico UAERMV Arterial SD -</v>
          </cell>
          <cell r="AV8169" t="str">
            <v>sc</v>
          </cell>
        </row>
        <row r="8170">
          <cell r="AP8170">
            <v>513569</v>
          </cell>
          <cell r="AQ8170">
            <v>16003306</v>
          </cell>
          <cell r="AR8170">
            <v>16</v>
          </cell>
          <cell r="AS8170">
            <v>42611</v>
          </cell>
          <cell r="AT8170" t="str">
            <v>SD Terminado Mantenimiento Periódico UAERMV Arterial  -</v>
          </cell>
          <cell r="AV8170" t="str">
            <v>sc</v>
          </cell>
        </row>
        <row r="8171">
          <cell r="AP8171">
            <v>513577</v>
          </cell>
          <cell r="AQ8171">
            <v>16002647</v>
          </cell>
          <cell r="AR8171">
            <v>16</v>
          </cell>
          <cell r="AS8171">
            <v>42661</v>
          </cell>
          <cell r="AT8171" t="str">
            <v>SD Terminado Mantenimiento Periódico UAERMV Arterial SD Aclaración reporte ejecución mayo 2016-</v>
          </cell>
          <cell r="AV8171" t="str">
            <v>sc</v>
          </cell>
        </row>
        <row r="8172">
          <cell r="AP8172">
            <v>513579</v>
          </cell>
          <cell r="AQ8172">
            <v>16002647</v>
          </cell>
          <cell r="AR8172">
            <v>16</v>
          </cell>
          <cell r="AS8172">
            <v>42661</v>
          </cell>
          <cell r="AT8172" t="str">
            <v>SD Terminado Mantenimiento Periódico UAERMV Arterial SD Aclaración reporte ejecución mayo 2016-</v>
          </cell>
          <cell r="AV8172" t="str">
            <v>sc</v>
          </cell>
        </row>
        <row r="8173">
          <cell r="AP8173">
            <v>513584</v>
          </cell>
          <cell r="AQ8173">
            <v>16002928</v>
          </cell>
          <cell r="AR8173">
            <v>16</v>
          </cell>
          <cell r="AS8173">
            <v>42667</v>
          </cell>
          <cell r="AT8173" t="str">
            <v>SD Terminado Mantenimiento Periódico UAERMV Arterial SD -</v>
          </cell>
          <cell r="AV8173" t="str">
            <v>sc</v>
          </cell>
        </row>
        <row r="8174">
          <cell r="AP8174">
            <v>513597</v>
          </cell>
          <cell r="AQ8174">
            <v>16002723</v>
          </cell>
          <cell r="AR8174">
            <v>16</v>
          </cell>
          <cell r="AS8174">
            <v>42661</v>
          </cell>
          <cell r="AT8174" t="str">
            <v>SD Terminado Mantenimiento Periódico UAERMV Arterial SD Aclaración reporte ejecución mayo 2016-</v>
          </cell>
          <cell r="AV8174" t="str">
            <v>sc</v>
          </cell>
        </row>
        <row r="8175">
          <cell r="AP8175">
            <v>513599</v>
          </cell>
          <cell r="AQ8175">
            <v>16002723</v>
          </cell>
          <cell r="AR8175">
            <v>16</v>
          </cell>
          <cell r="AS8175">
            <v>42661</v>
          </cell>
          <cell r="AT8175" t="str">
            <v>SD Terminado Mantenimiento Periódico UAERMV Arterial SD Aclaración reporte ejecución mayo 2016-</v>
          </cell>
          <cell r="AV8175" t="str">
            <v>sc</v>
          </cell>
        </row>
        <row r="8176">
          <cell r="AP8176">
            <v>513604</v>
          </cell>
          <cell r="AQ8176">
            <v>16002804</v>
          </cell>
          <cell r="AR8176">
            <v>16</v>
          </cell>
          <cell r="AS8176">
            <v>42661</v>
          </cell>
          <cell r="AT8176" t="str">
            <v>SD Terminado Mantenimiento Periódico UAERMV Arterial SD Aclaración reporte ejecución mayo 2016-</v>
          </cell>
          <cell r="AV8176" t="str">
            <v>sc</v>
          </cell>
        </row>
        <row r="8177">
          <cell r="AP8177">
            <v>513609</v>
          </cell>
          <cell r="AQ8177">
            <v>16002835</v>
          </cell>
          <cell r="AR8177">
            <v>16</v>
          </cell>
          <cell r="AS8177">
            <v>42661</v>
          </cell>
          <cell r="AT8177" t="str">
            <v>SD Terminado Mantenimiento Periódico UAERMV Arterial SD Aclaración reporte ejecución mayo 2016-</v>
          </cell>
          <cell r="AV8177" t="str">
            <v>sc</v>
          </cell>
        </row>
        <row r="8178">
          <cell r="AP8178">
            <v>513614</v>
          </cell>
          <cell r="AQ8178">
            <v>16002869</v>
          </cell>
          <cell r="AR8178">
            <v>16</v>
          </cell>
          <cell r="AS8178">
            <v>42661</v>
          </cell>
          <cell r="AT8178" t="str">
            <v>SD Terminado Mantenimiento Periódico UAERMV Arterial SD Aclaración reporte ejecución mayo 2016-</v>
          </cell>
          <cell r="AV8178" t="str">
            <v>sc</v>
          </cell>
        </row>
        <row r="8179">
          <cell r="AP8179">
            <v>513619</v>
          </cell>
          <cell r="AQ8179">
            <v>16002906</v>
          </cell>
          <cell r="AR8179">
            <v>16</v>
          </cell>
          <cell r="AS8179">
            <v>42661</v>
          </cell>
          <cell r="AT8179" t="str">
            <v>SD Terminado Mantenimiento Periódico UAERMV Arterial SD Aclaración reporte ejecución mayo 2016-</v>
          </cell>
          <cell r="AV8179" t="str">
            <v>sc</v>
          </cell>
        </row>
        <row r="8180">
          <cell r="AP8180">
            <v>513713</v>
          </cell>
          <cell r="AQ8180">
            <v>16001804</v>
          </cell>
          <cell r="AR8180">
            <v>16</v>
          </cell>
          <cell r="AS8180">
            <v>41912</v>
          </cell>
          <cell r="AT8180" t="str">
            <v>SD Terminado Mantenimiento Periódico UAERMV Arterial  -</v>
          </cell>
          <cell r="AV8180" t="str">
            <v>sc</v>
          </cell>
        </row>
        <row r="8181">
          <cell r="AP8181">
            <v>513715</v>
          </cell>
          <cell r="AQ8181">
            <v>16001804</v>
          </cell>
          <cell r="AR8181">
            <v>16</v>
          </cell>
          <cell r="AS8181">
            <v>41912</v>
          </cell>
          <cell r="AT8181" t="str">
            <v>SD Terminado Mantenimiento Periódico UAERMV Arterial  -</v>
          </cell>
          <cell r="AV8181" t="str">
            <v>sc</v>
          </cell>
        </row>
        <row r="8182">
          <cell r="AP8182">
            <v>513728</v>
          </cell>
          <cell r="AQ8182">
            <v>16001667</v>
          </cell>
          <cell r="AR8182">
            <v>16</v>
          </cell>
          <cell r="AS8182">
            <v>41942</v>
          </cell>
          <cell r="AT8182" t="str">
            <v>SD Terminado Mantenimiento Periódico UAERMV Arterial  -</v>
          </cell>
          <cell r="AV8182" t="str">
            <v>sc</v>
          </cell>
        </row>
        <row r="8183">
          <cell r="AP8183">
            <v>513730</v>
          </cell>
          <cell r="AQ8183">
            <v>16001667</v>
          </cell>
          <cell r="AR8183">
            <v>16</v>
          </cell>
          <cell r="AS8183">
            <v>41942</v>
          </cell>
          <cell r="AT8183" t="str">
            <v>SD Terminado Mantenimiento Periódico UAERMV Arterial  -</v>
          </cell>
          <cell r="AV8183" t="str">
            <v>sc</v>
          </cell>
        </row>
        <row r="8184">
          <cell r="AP8184">
            <v>513738</v>
          </cell>
          <cell r="AQ8184">
            <v>16001504</v>
          </cell>
          <cell r="AR8184">
            <v>16</v>
          </cell>
          <cell r="AS8184">
            <v>41411</v>
          </cell>
          <cell r="AT8184" t="str">
            <v>SD Terminado Mantenimiento Periódico UAERMV Arterial  -</v>
          </cell>
          <cell r="AV8184" t="str">
            <v>sc</v>
          </cell>
        </row>
        <row r="8185">
          <cell r="AP8185">
            <v>513740</v>
          </cell>
          <cell r="AQ8185">
            <v>16001504</v>
          </cell>
          <cell r="AR8185">
            <v>16</v>
          </cell>
          <cell r="AS8185">
            <v>41411</v>
          </cell>
          <cell r="AT8185" t="str">
            <v>SD Terminado Mantenimiento Periódico UAERMV Arterial  -</v>
          </cell>
          <cell r="AV8185" t="str">
            <v>sc</v>
          </cell>
        </row>
        <row r="8186">
          <cell r="AP8186">
            <v>513751</v>
          </cell>
          <cell r="AQ8186">
            <v>16001540</v>
          </cell>
          <cell r="AR8186">
            <v>16</v>
          </cell>
          <cell r="AS8186">
            <v>41411</v>
          </cell>
          <cell r="AT8186" t="str">
            <v>SD Terminado Mantenimiento Periódico UAERMV Arterial  -</v>
          </cell>
          <cell r="AV8186" t="str">
            <v>sc</v>
          </cell>
        </row>
        <row r="8187">
          <cell r="AP8187">
            <v>513753</v>
          </cell>
          <cell r="AQ8187">
            <v>16001540</v>
          </cell>
          <cell r="AR8187">
            <v>16</v>
          </cell>
          <cell r="AS8187">
            <v>41411</v>
          </cell>
          <cell r="AT8187" t="str">
            <v>SD Terminado Mantenimiento Periódico UAERMV Arterial  -</v>
          </cell>
          <cell r="AV8187" t="str">
            <v>sc</v>
          </cell>
        </row>
        <row r="8188">
          <cell r="AP8188">
            <v>513778</v>
          </cell>
          <cell r="AQ8188">
            <v>16004639</v>
          </cell>
          <cell r="AR8188">
            <v>16</v>
          </cell>
          <cell r="AS8188">
            <v>41411</v>
          </cell>
          <cell r="AT8188" t="str">
            <v>SD Terminado Mantenimiento Periódico UAERMV Arterial  -</v>
          </cell>
          <cell r="AV8188" t="str">
            <v>sc</v>
          </cell>
        </row>
        <row r="8189">
          <cell r="AP8189">
            <v>513780</v>
          </cell>
          <cell r="AQ8189">
            <v>16004639</v>
          </cell>
          <cell r="AR8189">
            <v>16</v>
          </cell>
          <cell r="AS8189">
            <v>41411</v>
          </cell>
          <cell r="AT8189" t="str">
            <v>SD Terminado Mantenimiento Periódico UAERMV Arterial  -</v>
          </cell>
          <cell r="AV8189" t="str">
            <v>sc</v>
          </cell>
        </row>
        <row r="8190">
          <cell r="AP8190">
            <v>513788</v>
          </cell>
          <cell r="AQ8190">
            <v>16001081</v>
          </cell>
          <cell r="AR8190">
            <v>16</v>
          </cell>
          <cell r="AS8190">
            <v>41942</v>
          </cell>
          <cell r="AT8190" t="str">
            <v>SD Terminado Mantenimiento Periódico UAERMV Arterial  -</v>
          </cell>
          <cell r="AV8190" t="str">
            <v>sc</v>
          </cell>
        </row>
        <row r="8191">
          <cell r="AP8191">
            <v>513790</v>
          </cell>
          <cell r="AQ8191">
            <v>16001081</v>
          </cell>
          <cell r="AR8191">
            <v>16</v>
          </cell>
          <cell r="AS8191">
            <v>41942</v>
          </cell>
          <cell r="AT8191" t="str">
            <v>SD Terminado Mantenimiento Periódico UAERMV Arterial  -</v>
          </cell>
          <cell r="AV8191" t="str">
            <v>sc</v>
          </cell>
        </row>
        <row r="8192">
          <cell r="AP8192">
            <v>513793</v>
          </cell>
          <cell r="AQ8192">
            <v>16001326</v>
          </cell>
          <cell r="AR8192">
            <v>16</v>
          </cell>
          <cell r="AS8192">
            <v>41912</v>
          </cell>
          <cell r="AT8192" t="str">
            <v>CONV-IDU-1323-2013 Terminado Mantenimiento Periódico UAERMV Arterial  -</v>
          </cell>
          <cell r="AV8192" t="str">
            <v>sc</v>
          </cell>
        </row>
        <row r="8193">
          <cell r="AP8193">
            <v>513795</v>
          </cell>
          <cell r="AQ8193">
            <v>16001326</v>
          </cell>
          <cell r="AR8193">
            <v>16</v>
          </cell>
          <cell r="AS8193">
            <v>41912</v>
          </cell>
          <cell r="AT8193" t="str">
            <v>CONV-IDU-1323-2013 Terminado Mantenimiento Periódico UAERMV Arterial  -</v>
          </cell>
          <cell r="AV8193" t="str">
            <v>sc</v>
          </cell>
        </row>
        <row r="8194">
          <cell r="AP8194">
            <v>513821</v>
          </cell>
          <cell r="AQ8194">
            <v>16001294</v>
          </cell>
          <cell r="AR8194">
            <v>16</v>
          </cell>
          <cell r="AS8194">
            <v>41411</v>
          </cell>
          <cell r="AT8194" t="str">
            <v>SD Terminado Mantenimiento Periódico UAERMV Arterial  -</v>
          </cell>
          <cell r="AV8194" t="str">
            <v>sc</v>
          </cell>
        </row>
        <row r="8195">
          <cell r="AP8195">
            <v>513823</v>
          </cell>
          <cell r="AQ8195">
            <v>16001294</v>
          </cell>
          <cell r="AR8195">
            <v>16</v>
          </cell>
          <cell r="AS8195">
            <v>41411</v>
          </cell>
          <cell r="AT8195" t="str">
            <v>SD Terminado Mantenimiento Periódico UAERMV Arterial  -</v>
          </cell>
          <cell r="AV8195" t="str">
            <v>sc</v>
          </cell>
        </row>
        <row r="8196">
          <cell r="AP8196">
            <v>513826</v>
          </cell>
          <cell r="AQ8196">
            <v>16000707</v>
          </cell>
          <cell r="AR8196">
            <v>16</v>
          </cell>
          <cell r="AS8196">
            <v>41772</v>
          </cell>
          <cell r="AT8196" t="str">
            <v>SD Terminado Mantenimiento Periódico UAERMV Arterial  -</v>
          </cell>
          <cell r="AV8196" t="str">
            <v>sc</v>
          </cell>
        </row>
        <row r="8197">
          <cell r="AP8197">
            <v>513828</v>
          </cell>
          <cell r="AQ8197">
            <v>16000707</v>
          </cell>
          <cell r="AR8197">
            <v>16</v>
          </cell>
          <cell r="AS8197">
            <v>41772</v>
          </cell>
          <cell r="AT8197" t="str">
            <v>SD Terminado Mantenimiento Periódico UAERMV Arterial  -</v>
          </cell>
          <cell r="AV8197" t="str">
            <v>sc</v>
          </cell>
        </row>
        <row r="8198">
          <cell r="AP8198">
            <v>513851</v>
          </cell>
          <cell r="AQ8198">
            <v>16001237</v>
          </cell>
          <cell r="AR8198">
            <v>16</v>
          </cell>
          <cell r="AS8198">
            <v>41411</v>
          </cell>
          <cell r="AT8198" t="str">
            <v>SD Terminado Mantenimiento Periódico UAERMV Arterial  -</v>
          </cell>
          <cell r="AV8198" t="str">
            <v>sc</v>
          </cell>
        </row>
        <row r="8199">
          <cell r="AP8199">
            <v>513853</v>
          </cell>
          <cell r="AQ8199">
            <v>16001237</v>
          </cell>
          <cell r="AR8199">
            <v>16</v>
          </cell>
          <cell r="AS8199">
            <v>41411</v>
          </cell>
          <cell r="AT8199" t="str">
            <v>SD Terminado Mantenimiento Periódico UAERMV Arterial  -</v>
          </cell>
          <cell r="AV8199" t="str">
            <v>sc</v>
          </cell>
        </row>
        <row r="8200">
          <cell r="AP8200">
            <v>513871</v>
          </cell>
          <cell r="AQ8200">
            <v>16001266</v>
          </cell>
          <cell r="AR8200">
            <v>16</v>
          </cell>
          <cell r="AS8200">
            <v>41411</v>
          </cell>
          <cell r="AT8200" t="str">
            <v>SD Terminado Mantenimiento Periódico UAERMV Arterial  -</v>
          </cell>
          <cell r="AV8200" t="str">
            <v>sc</v>
          </cell>
        </row>
        <row r="8201">
          <cell r="AP8201">
            <v>513873</v>
          </cell>
          <cell r="AQ8201">
            <v>16001266</v>
          </cell>
          <cell r="AR8201">
            <v>16</v>
          </cell>
          <cell r="AS8201">
            <v>41411</v>
          </cell>
          <cell r="AT8201" t="str">
            <v>SD Terminado Mantenimiento Periódico UAERMV Arterial  -</v>
          </cell>
          <cell r="AV8201" t="str">
            <v>sc</v>
          </cell>
        </row>
        <row r="8202">
          <cell r="AP8202">
            <v>513881</v>
          </cell>
          <cell r="AQ8202">
            <v>16000549</v>
          </cell>
          <cell r="AR8202">
            <v>16</v>
          </cell>
          <cell r="AS8202">
            <v>41411</v>
          </cell>
          <cell r="AT8202" t="str">
            <v>SD Terminado Mantenimiento Periódico UAERMV Arterial  -</v>
          </cell>
          <cell r="AV8202" t="str">
            <v>sc</v>
          </cell>
        </row>
        <row r="8203">
          <cell r="AP8203">
            <v>513883</v>
          </cell>
          <cell r="AQ8203">
            <v>16000549</v>
          </cell>
          <cell r="AR8203">
            <v>16</v>
          </cell>
          <cell r="AS8203">
            <v>41411</v>
          </cell>
          <cell r="AT8203" t="str">
            <v>SD Terminado Mantenimiento Periódico UAERMV Arterial  -</v>
          </cell>
          <cell r="AV8203" t="str">
            <v>sc</v>
          </cell>
        </row>
        <row r="8204">
          <cell r="AP8204">
            <v>514106</v>
          </cell>
          <cell r="AQ8204">
            <v>16002480</v>
          </cell>
          <cell r="AR8204">
            <v>16</v>
          </cell>
          <cell r="AS8204">
            <v>42550</v>
          </cell>
          <cell r="AT8204" t="str">
            <v>SD Terminado Parcheo UAERMV Arterial SD DECRETO 064/2015-</v>
          </cell>
          <cell r="AV8204" t="str">
            <v>sc</v>
          </cell>
        </row>
        <row r="8205">
          <cell r="AP8205">
            <v>514108</v>
          </cell>
          <cell r="AQ8205">
            <v>16002480</v>
          </cell>
          <cell r="AR8205">
            <v>16</v>
          </cell>
          <cell r="AS8205">
            <v>42723</v>
          </cell>
          <cell r="AT8205" t="str">
            <v>SD Terminado Mantenimiento Periódico UAERMV Arterial SD -</v>
          </cell>
          <cell r="AV8205" t="str">
            <v>sc</v>
          </cell>
        </row>
        <row r="8206">
          <cell r="AP8206">
            <v>514754</v>
          </cell>
          <cell r="AQ8206">
            <v>16003282</v>
          </cell>
          <cell r="AR8206">
            <v>16</v>
          </cell>
          <cell r="AS8206">
            <v>42667</v>
          </cell>
          <cell r="AT8206" t="str">
            <v>SD Terminado Mantenimiento Periódico UAERMV Arterial SD -</v>
          </cell>
          <cell r="AV8206" t="str">
            <v>sc</v>
          </cell>
        </row>
        <row r="8207">
          <cell r="AP8207">
            <v>514766</v>
          </cell>
          <cell r="AQ8207">
            <v>16004557</v>
          </cell>
          <cell r="AR8207">
            <v>16</v>
          </cell>
          <cell r="AS8207">
            <v>42661</v>
          </cell>
          <cell r="AT8207" t="str">
            <v>SD Terminado Mantenimiento Periódico UAERMV Arterial SD Aclaración reporte ejecución mayo 2016-</v>
          </cell>
          <cell r="AV8207" t="str">
            <v>sc</v>
          </cell>
        </row>
        <row r="8208">
          <cell r="AP8208">
            <v>514778</v>
          </cell>
          <cell r="AQ8208">
            <v>50001418</v>
          </cell>
          <cell r="AR8208">
            <v>16</v>
          </cell>
          <cell r="AS8208">
            <v>42661</v>
          </cell>
          <cell r="AT8208" t="str">
            <v>SD Terminado Mantenimiento Periódico UAERMV Arterial SD Aclaración reporte ejecución mayo 2016-</v>
          </cell>
          <cell r="AV8208" t="str">
            <v>sc</v>
          </cell>
        </row>
        <row r="8209">
          <cell r="AP8209">
            <v>514791</v>
          </cell>
          <cell r="AQ8209">
            <v>16002971</v>
          </cell>
          <cell r="AR8209">
            <v>16</v>
          </cell>
          <cell r="AS8209">
            <v>42667</v>
          </cell>
          <cell r="AT8209" t="str">
            <v>SD Terminado Mantenimiento Periódico UAERMV Arterial SD -</v>
          </cell>
          <cell r="AV8209" t="str">
            <v>sc</v>
          </cell>
        </row>
        <row r="8210">
          <cell r="AP8210">
            <v>520871</v>
          </cell>
          <cell r="AQ8210">
            <v>16000389</v>
          </cell>
          <cell r="AR8210">
            <v>16</v>
          </cell>
          <cell r="AS8210">
            <v>42313</v>
          </cell>
          <cell r="AT8210" t="str">
            <v>IDU-70-2008 Terminado Acciones de Movilidad IDU Arterial  -</v>
          </cell>
          <cell r="AV8210" t="str">
            <v>sc</v>
          </cell>
        </row>
        <row r="8211">
          <cell r="AP8211">
            <v>520882</v>
          </cell>
          <cell r="AQ8211">
            <v>16004539</v>
          </cell>
          <cell r="AR8211">
            <v>16</v>
          </cell>
          <cell r="AS8211">
            <v>42313</v>
          </cell>
          <cell r="AT8211" t="str">
            <v>IDU-70-2008 Terminado Acciones de Movilidad IDU Arterial  -</v>
          </cell>
          <cell r="AV8211" t="str">
            <v>sc</v>
          </cell>
        </row>
        <row r="8212">
          <cell r="AP8212">
            <v>520884</v>
          </cell>
          <cell r="AQ8212">
            <v>16004539</v>
          </cell>
          <cell r="AR8212">
            <v>16</v>
          </cell>
          <cell r="AS8212">
            <v>42760</v>
          </cell>
          <cell r="AT8212" t="str">
            <v>SD Terminado Parcheo UAERMV Arterial SD Reporte Ejecución diciembre de 2016-</v>
          </cell>
          <cell r="AV8212" t="str">
            <v>sc</v>
          </cell>
        </row>
        <row r="8213">
          <cell r="AP8213">
            <v>520910</v>
          </cell>
          <cell r="AQ8213">
            <v>16004539</v>
          </cell>
          <cell r="AR8213">
            <v>16</v>
          </cell>
          <cell r="AS8213">
            <v>42760</v>
          </cell>
          <cell r="AT8213" t="str">
            <v>SD Terminado Parcheo UAERMV Arterial SD Reporte Ejecución diciembre de 2016-</v>
          </cell>
          <cell r="AV8213" t="str">
            <v>sc</v>
          </cell>
        </row>
        <row r="8214">
          <cell r="AP8214">
            <v>520912</v>
          </cell>
          <cell r="AQ8214">
            <v>16004539</v>
          </cell>
          <cell r="AR8214">
            <v>16</v>
          </cell>
          <cell r="AS8214">
            <v>42760</v>
          </cell>
          <cell r="AT8214" t="str">
            <v>SD Terminado Parcheo UAERMV Arterial SD Reporte Ejecución diciembre de 2016-</v>
          </cell>
          <cell r="AV8214" t="str">
            <v>sc</v>
          </cell>
        </row>
        <row r="8215">
          <cell r="AP8215">
            <v>520944</v>
          </cell>
          <cell r="AQ8215">
            <v>16000092</v>
          </cell>
          <cell r="AR8215">
            <v>16</v>
          </cell>
          <cell r="AS8215">
            <v>42412</v>
          </cell>
          <cell r="AT8215" t="str">
            <v>IDU-1806-2015 Contratado Mantenimiento Periódico IDU Arterial BRIGADA DE REACCIÓN VIAL -</v>
          </cell>
          <cell r="AV8215" t="str">
            <v>sc</v>
          </cell>
        </row>
        <row r="8216">
          <cell r="AP8216">
            <v>520946</v>
          </cell>
          <cell r="AQ8216">
            <v>16000092</v>
          </cell>
          <cell r="AR8216">
            <v>16</v>
          </cell>
          <cell r="AS8216">
            <v>42412</v>
          </cell>
          <cell r="AT8216" t="str">
            <v>IDU-1806-2015 Contratado Mantenimiento Periódico IDU Arterial BRIGADA DE REACCIÓN VIAL -</v>
          </cell>
          <cell r="AV8216" t="str">
            <v>sc</v>
          </cell>
        </row>
        <row r="8217">
          <cell r="AP8217">
            <v>520948</v>
          </cell>
          <cell r="AQ8217">
            <v>16000092</v>
          </cell>
          <cell r="AR8217">
            <v>16</v>
          </cell>
          <cell r="AS8217">
            <v>42412</v>
          </cell>
          <cell r="AT8217" t="str">
            <v>IDU-1806-2015 Contratado Mantenimiento Periódico IDU Arterial BRIGADA DE REACCIÓN VIAL -</v>
          </cell>
          <cell r="AV8217" t="str">
            <v>sc</v>
          </cell>
        </row>
        <row r="8218">
          <cell r="AP8218">
            <v>520950</v>
          </cell>
          <cell r="AQ8218">
            <v>16000092</v>
          </cell>
          <cell r="AR8218">
            <v>16</v>
          </cell>
          <cell r="AS8218">
            <v>42412</v>
          </cell>
          <cell r="AT8218" t="str">
            <v>IDU-1806-2015 Contratado Mantenimiento Periódico IDU Arterial BRIGADA DE REACCIÓN VIAL -</v>
          </cell>
          <cell r="AV8218" t="str">
            <v>sc</v>
          </cell>
        </row>
        <row r="8219">
          <cell r="AP8219">
            <v>520953</v>
          </cell>
          <cell r="AQ8219">
            <v>16000135</v>
          </cell>
          <cell r="AR8219">
            <v>16</v>
          </cell>
          <cell r="AS8219">
            <v>42412</v>
          </cell>
          <cell r="AT8219" t="str">
            <v>IDU-1806-2015 Contratado Mantenimiento Periódico IDU Arterial BRIGADA DE REACCIÓN VIAL -</v>
          </cell>
          <cell r="AV8219" t="str">
            <v>sc</v>
          </cell>
        </row>
        <row r="8220">
          <cell r="AP8220">
            <v>520955</v>
          </cell>
          <cell r="AQ8220">
            <v>16000135</v>
          </cell>
          <cell r="AR8220">
            <v>16</v>
          </cell>
          <cell r="AS8220">
            <v>42412</v>
          </cell>
          <cell r="AT8220" t="str">
            <v>IDU-1806-2015 Contratado Mantenimiento Periódico IDU Arterial BRIGADA DE REACCIÓN VIAL -</v>
          </cell>
          <cell r="AV8220" t="str">
            <v>sc</v>
          </cell>
        </row>
        <row r="8221">
          <cell r="AP8221">
            <v>520957</v>
          </cell>
          <cell r="AQ8221">
            <v>16000135</v>
          </cell>
          <cell r="AR8221">
            <v>16</v>
          </cell>
          <cell r="AS8221">
            <v>42412</v>
          </cell>
          <cell r="AT8221" t="str">
            <v>IDU-1806-2015 Contratado Mantenimiento Periódico IDU Arterial BRIGADA DE REACCIÓN VIAL -</v>
          </cell>
          <cell r="AV8221" t="str">
            <v>sc</v>
          </cell>
        </row>
        <row r="8222">
          <cell r="AP8222">
            <v>520959</v>
          </cell>
          <cell r="AQ8222">
            <v>16000135</v>
          </cell>
          <cell r="AR8222">
            <v>16</v>
          </cell>
          <cell r="AS8222">
            <v>42412</v>
          </cell>
          <cell r="AT8222" t="str">
            <v>IDU-1806-2015 Contratado Mantenimiento Periódico IDU Arterial BRIGADA DE REACCIÓN VIAL -</v>
          </cell>
          <cell r="AV8222" t="str">
            <v>sc</v>
          </cell>
        </row>
        <row r="8223">
          <cell r="AP8223">
            <v>520962</v>
          </cell>
          <cell r="AQ8223">
            <v>16000160</v>
          </cell>
          <cell r="AR8223">
            <v>16</v>
          </cell>
          <cell r="AS8223">
            <v>42412</v>
          </cell>
          <cell r="AT8223" t="str">
            <v>IDU-1806-2015 Contratado Mantenimiento Periódico IDU Arterial BRIGADA DE REACCIÓN VIAL -</v>
          </cell>
          <cell r="AV8223" t="str">
            <v>sc</v>
          </cell>
        </row>
        <row r="8224">
          <cell r="AP8224">
            <v>520964</v>
          </cell>
          <cell r="AQ8224">
            <v>16000160</v>
          </cell>
          <cell r="AR8224">
            <v>16</v>
          </cell>
          <cell r="AS8224">
            <v>42412</v>
          </cell>
          <cell r="AT8224" t="str">
            <v>IDU-1806-2015 Contratado Mantenimiento Periódico IDU Arterial BRIGADA DE REACCIÓN VIAL -</v>
          </cell>
          <cell r="AV8224" t="str">
            <v>sc</v>
          </cell>
        </row>
        <row r="8225">
          <cell r="AP8225">
            <v>520966</v>
          </cell>
          <cell r="AQ8225">
            <v>16000160</v>
          </cell>
          <cell r="AR8225">
            <v>16</v>
          </cell>
          <cell r="AS8225">
            <v>42412</v>
          </cell>
          <cell r="AT8225" t="str">
            <v>IDU-1806-2015 Contratado Mantenimiento Periódico IDU Arterial BRIGADA DE REACCIÓN VIAL -</v>
          </cell>
          <cell r="AV8225" t="str">
            <v>sc</v>
          </cell>
        </row>
        <row r="8226">
          <cell r="AP8226">
            <v>520968</v>
          </cell>
          <cell r="AQ8226">
            <v>16000160</v>
          </cell>
          <cell r="AR8226">
            <v>16</v>
          </cell>
          <cell r="AS8226">
            <v>42412</v>
          </cell>
          <cell r="AT8226" t="str">
            <v>IDU-1806-2015 Contratado Mantenimiento Periódico IDU Arterial BRIGADA DE REACCIÓN VIAL -</v>
          </cell>
          <cell r="AV8226" t="str">
            <v>sc</v>
          </cell>
        </row>
        <row r="8227">
          <cell r="AP8227">
            <v>520971</v>
          </cell>
          <cell r="AQ8227">
            <v>16000185</v>
          </cell>
          <cell r="AR8227">
            <v>16</v>
          </cell>
          <cell r="AS8227">
            <v>42412</v>
          </cell>
          <cell r="AT8227" t="str">
            <v>IDU-1806-2015 Contratado Mantenimiento Periódico IDU Arterial BRIGADA DE REACCIÓN VIAL -</v>
          </cell>
          <cell r="AV8227" t="str">
            <v>sc</v>
          </cell>
        </row>
        <row r="8228">
          <cell r="AP8228">
            <v>520973</v>
          </cell>
          <cell r="AQ8228">
            <v>16000185</v>
          </cell>
          <cell r="AR8228">
            <v>16</v>
          </cell>
          <cell r="AS8228">
            <v>42412</v>
          </cell>
          <cell r="AT8228" t="str">
            <v>IDU-1806-2015 Contratado Mantenimiento Periódico IDU Arterial BRIGADA DE REACCIÓN VIAL -</v>
          </cell>
          <cell r="AV8228" t="str">
            <v>sc</v>
          </cell>
        </row>
        <row r="8229">
          <cell r="AP8229">
            <v>520975</v>
          </cell>
          <cell r="AQ8229">
            <v>16000185</v>
          </cell>
          <cell r="AR8229">
            <v>16</v>
          </cell>
          <cell r="AS8229">
            <v>42412</v>
          </cell>
          <cell r="AT8229" t="str">
            <v>IDU-1806-2015 Contratado Mantenimiento Periódico IDU Arterial BRIGADA DE REACCIÓN VIAL -</v>
          </cell>
          <cell r="AV8229" t="str">
            <v>sc</v>
          </cell>
        </row>
        <row r="8230">
          <cell r="AP8230">
            <v>520977</v>
          </cell>
          <cell r="AQ8230">
            <v>16000185</v>
          </cell>
          <cell r="AR8230">
            <v>16</v>
          </cell>
          <cell r="AS8230">
            <v>42412</v>
          </cell>
          <cell r="AT8230" t="str">
            <v>IDU-1806-2015 Contratado Mantenimiento Periódico IDU Arterial BRIGADA DE REACCIÓN VIAL -</v>
          </cell>
          <cell r="AV8230" t="str">
            <v>sc</v>
          </cell>
        </row>
        <row r="8231">
          <cell r="AP8231">
            <v>520980</v>
          </cell>
          <cell r="AQ8231">
            <v>16000215</v>
          </cell>
          <cell r="AR8231">
            <v>16</v>
          </cell>
          <cell r="AS8231">
            <v>42412</v>
          </cell>
          <cell r="AT8231" t="str">
            <v>IDU-1806-2015 Contratado Mantenimiento Periódico IDU Arterial BRIGADA DE REACCIÓN VIAL -</v>
          </cell>
          <cell r="AV8231" t="str">
            <v>sc</v>
          </cell>
        </row>
        <row r="8232">
          <cell r="AP8232">
            <v>520982</v>
          </cell>
          <cell r="AQ8232">
            <v>16000215</v>
          </cell>
          <cell r="AR8232">
            <v>16</v>
          </cell>
          <cell r="AS8232">
            <v>42412</v>
          </cell>
          <cell r="AT8232" t="str">
            <v>IDU-1806-2015 Contratado Mantenimiento Periódico IDU Arterial BRIGADA DE REACCIÓN VIAL -</v>
          </cell>
          <cell r="AV8232" t="str">
            <v>sc</v>
          </cell>
        </row>
        <row r="8233">
          <cell r="AP8233">
            <v>520984</v>
          </cell>
          <cell r="AQ8233">
            <v>16000215</v>
          </cell>
          <cell r="AR8233">
            <v>16</v>
          </cell>
          <cell r="AS8233">
            <v>42412</v>
          </cell>
          <cell r="AT8233" t="str">
            <v>IDU-1806-2015 Contratado Mantenimiento Periódico IDU Arterial BRIGADA DE REACCIÓN VIAL -</v>
          </cell>
          <cell r="AV8233" t="str">
            <v>sc</v>
          </cell>
        </row>
        <row r="8234">
          <cell r="AP8234">
            <v>520986</v>
          </cell>
          <cell r="AQ8234">
            <v>16000215</v>
          </cell>
          <cell r="AR8234">
            <v>16</v>
          </cell>
          <cell r="AS8234">
            <v>42412</v>
          </cell>
          <cell r="AT8234" t="str">
            <v>IDU-1806-2015 Contratado Mantenimiento Periódico IDU Arterial BRIGADA DE REACCIÓN VIAL -</v>
          </cell>
          <cell r="AV8234" t="str">
            <v>sc</v>
          </cell>
        </row>
        <row r="8235">
          <cell r="AP8235">
            <v>520989</v>
          </cell>
          <cell r="AQ8235">
            <v>16000249</v>
          </cell>
          <cell r="AR8235">
            <v>16</v>
          </cell>
          <cell r="AS8235">
            <v>42412</v>
          </cell>
          <cell r="AT8235" t="str">
            <v>IDU-1806-2015 Contratado Mantenimiento Periódico IDU Arterial BRIGADA DE REACCIÓN VIAL -</v>
          </cell>
          <cell r="AV8235" t="str">
            <v>sc</v>
          </cell>
        </row>
        <row r="8236">
          <cell r="AP8236">
            <v>520991</v>
          </cell>
          <cell r="AQ8236">
            <v>16000249</v>
          </cell>
          <cell r="AR8236">
            <v>16</v>
          </cell>
          <cell r="AS8236">
            <v>42412</v>
          </cell>
          <cell r="AT8236" t="str">
            <v>IDU-1806-2015 Contratado Mantenimiento Periódico IDU Arterial BRIGADA DE REACCIÓN VIAL -</v>
          </cell>
          <cell r="AV8236" t="str">
            <v>sc</v>
          </cell>
        </row>
        <row r="8237">
          <cell r="AP8237">
            <v>520993</v>
          </cell>
          <cell r="AQ8237">
            <v>16000249</v>
          </cell>
          <cell r="AR8237">
            <v>16</v>
          </cell>
          <cell r="AS8237">
            <v>42412</v>
          </cell>
          <cell r="AT8237" t="str">
            <v>IDU-1806-2015 Contratado Mantenimiento Periódico IDU Arterial BRIGADA DE REACCIÓN VIAL -</v>
          </cell>
          <cell r="AV8237" t="str">
            <v>sc</v>
          </cell>
        </row>
        <row r="8238">
          <cell r="AP8238">
            <v>520995</v>
          </cell>
          <cell r="AQ8238">
            <v>16000249</v>
          </cell>
          <cell r="AR8238">
            <v>16</v>
          </cell>
          <cell r="AS8238">
            <v>42412</v>
          </cell>
          <cell r="AT8238" t="str">
            <v>IDU-1806-2015 Contratado Mantenimiento Periódico IDU Arterial BRIGADA DE REACCIÓN VIAL -</v>
          </cell>
          <cell r="AV8238" t="str">
            <v>sc</v>
          </cell>
        </row>
        <row r="8239">
          <cell r="AP8239">
            <v>520998</v>
          </cell>
          <cell r="AQ8239">
            <v>16000262</v>
          </cell>
          <cell r="AR8239">
            <v>16</v>
          </cell>
          <cell r="AS8239">
            <v>42412</v>
          </cell>
          <cell r="AT8239" t="str">
            <v>IDU-1806-2015 Contratado Mantenimiento Periódico IDU Arterial BRIGADA DE REACCIÓN VIAL -</v>
          </cell>
          <cell r="AV8239" t="str">
            <v>sc</v>
          </cell>
        </row>
        <row r="8240">
          <cell r="AP8240">
            <v>521000</v>
          </cell>
          <cell r="AQ8240">
            <v>16000262</v>
          </cell>
          <cell r="AR8240">
            <v>16</v>
          </cell>
          <cell r="AS8240">
            <v>42412</v>
          </cell>
          <cell r="AT8240" t="str">
            <v>IDU-1806-2015 Contratado Mantenimiento Periódico IDU Arterial BRIGADA DE REACCIÓN VIAL -</v>
          </cell>
          <cell r="AV8240" t="str">
            <v>sc</v>
          </cell>
        </row>
        <row r="8241">
          <cell r="AP8241">
            <v>521002</v>
          </cell>
          <cell r="AQ8241">
            <v>16000262</v>
          </cell>
          <cell r="AR8241">
            <v>16</v>
          </cell>
          <cell r="AS8241">
            <v>42412</v>
          </cell>
          <cell r="AT8241" t="str">
            <v>IDU-1806-2015 Contratado Mantenimiento Periódico IDU Arterial BRIGADA DE REACCIÓN VIAL -</v>
          </cell>
          <cell r="AV8241" t="str">
            <v>sc</v>
          </cell>
        </row>
        <row r="8242">
          <cell r="AP8242">
            <v>521005</v>
          </cell>
          <cell r="AQ8242">
            <v>16000315</v>
          </cell>
          <cell r="AR8242">
            <v>16</v>
          </cell>
          <cell r="AS8242">
            <v>42412</v>
          </cell>
          <cell r="AT8242" t="str">
            <v>IDU-1806-2015 Contratado Mantenimiento Periódico IDU Arterial BRIGADA DE REACCIÓN VIAL -</v>
          </cell>
          <cell r="AV8242" t="str">
            <v>sc</v>
          </cell>
        </row>
        <row r="8243">
          <cell r="AP8243">
            <v>521007</v>
          </cell>
          <cell r="AQ8243">
            <v>16000315</v>
          </cell>
          <cell r="AR8243">
            <v>16</v>
          </cell>
          <cell r="AS8243">
            <v>42412</v>
          </cell>
          <cell r="AT8243" t="str">
            <v>IDU-1806-2015 Contratado Mantenimiento Periódico IDU Arterial BRIGADA DE REACCIÓN VIAL -</v>
          </cell>
          <cell r="AV8243" t="str">
            <v>sc</v>
          </cell>
        </row>
        <row r="8244">
          <cell r="AP8244">
            <v>521010</v>
          </cell>
          <cell r="AQ8244">
            <v>16000199</v>
          </cell>
          <cell r="AR8244">
            <v>16</v>
          </cell>
          <cell r="AS8244">
            <v>42412</v>
          </cell>
          <cell r="AT8244" t="str">
            <v>IDU-1806-2015 Contratado Mantenimiento Periódico IDU Arterial BRIGADA DE REACCIÓN VIAL -</v>
          </cell>
          <cell r="AV8244" t="str">
            <v>sc</v>
          </cell>
        </row>
        <row r="8245">
          <cell r="AP8245">
            <v>521012</v>
          </cell>
          <cell r="AQ8245">
            <v>16000199</v>
          </cell>
          <cell r="AR8245">
            <v>16</v>
          </cell>
          <cell r="AS8245">
            <v>42412</v>
          </cell>
          <cell r="AT8245" t="str">
            <v>IDU-1806-2015 Contratado Mantenimiento Periódico IDU Arterial BRIGADA DE REACCIÓN VIAL -</v>
          </cell>
          <cell r="AV8245" t="str">
            <v>sc</v>
          </cell>
        </row>
        <row r="8246">
          <cell r="AP8246">
            <v>521014</v>
          </cell>
          <cell r="AQ8246">
            <v>16000199</v>
          </cell>
          <cell r="AR8246">
            <v>16</v>
          </cell>
          <cell r="AS8246">
            <v>42412</v>
          </cell>
          <cell r="AT8246" t="str">
            <v>IDU-1806-2015 Contratado Mantenimiento Periódico IDU Arterial BRIGADA DE REACCIÓN VIAL -</v>
          </cell>
          <cell r="AV8246" t="str">
            <v>sc</v>
          </cell>
        </row>
        <row r="8247">
          <cell r="AP8247">
            <v>521016</v>
          </cell>
          <cell r="AQ8247">
            <v>16000199</v>
          </cell>
          <cell r="AR8247">
            <v>16</v>
          </cell>
          <cell r="AS8247">
            <v>42412</v>
          </cell>
          <cell r="AT8247" t="str">
            <v>IDU-1806-2015 Contratado Mantenimiento Periódico IDU Arterial BRIGADA DE REACCIÓN VIAL -</v>
          </cell>
          <cell r="AV8247" t="str">
            <v>sc</v>
          </cell>
        </row>
        <row r="8248">
          <cell r="AP8248">
            <v>521019</v>
          </cell>
          <cell r="AQ8248">
            <v>16000281</v>
          </cell>
          <cell r="AR8248">
            <v>16</v>
          </cell>
          <cell r="AS8248">
            <v>42412</v>
          </cell>
          <cell r="AT8248" t="str">
            <v>IDU-1806-2015 Contratado Mantenimiento Periódico IDU Arterial BRIGADA DE REACCIÓN VIAL -</v>
          </cell>
          <cell r="AV8248" t="str">
            <v>sc</v>
          </cell>
        </row>
        <row r="8249">
          <cell r="AP8249">
            <v>521021</v>
          </cell>
          <cell r="AQ8249">
            <v>16000281</v>
          </cell>
          <cell r="AR8249">
            <v>16</v>
          </cell>
          <cell r="AS8249">
            <v>42412</v>
          </cell>
          <cell r="AT8249" t="str">
            <v>IDU-1806-2015 Contratado Mantenimiento Periódico IDU Arterial BRIGADA DE REACCIÓN VIAL -</v>
          </cell>
          <cell r="AV8249" t="str">
            <v>sc</v>
          </cell>
        </row>
        <row r="8250">
          <cell r="AP8250">
            <v>521023</v>
          </cell>
          <cell r="AQ8250">
            <v>16000281</v>
          </cell>
          <cell r="AR8250">
            <v>16</v>
          </cell>
          <cell r="AS8250">
            <v>42412</v>
          </cell>
          <cell r="AT8250" t="str">
            <v>IDU-1806-2015 Contratado Mantenimiento Periódico IDU Arterial BRIGADA DE REACCIÓN VIAL -</v>
          </cell>
          <cell r="AV8250" t="str">
            <v>sc</v>
          </cell>
        </row>
        <row r="8251">
          <cell r="AP8251">
            <v>521026</v>
          </cell>
          <cell r="AQ8251">
            <v>16000234</v>
          </cell>
          <cell r="AR8251">
            <v>16</v>
          </cell>
          <cell r="AS8251">
            <v>42412</v>
          </cell>
          <cell r="AT8251" t="str">
            <v>IDU-1806-2015 Contratado Mantenimiento Periódico IDU Arterial BRIGADA DE REACCIÓN VIAL -</v>
          </cell>
          <cell r="AV8251" t="str">
            <v>sc</v>
          </cell>
        </row>
        <row r="8252">
          <cell r="AP8252">
            <v>521028</v>
          </cell>
          <cell r="AQ8252">
            <v>16000234</v>
          </cell>
          <cell r="AR8252">
            <v>16</v>
          </cell>
          <cell r="AS8252">
            <v>42412</v>
          </cell>
          <cell r="AT8252" t="str">
            <v>IDU-1806-2015 Contratado Mantenimiento Periódico IDU Arterial BRIGADA DE REACCIÓN VIAL -</v>
          </cell>
          <cell r="AV8252" t="str">
            <v>sc</v>
          </cell>
        </row>
        <row r="8253">
          <cell r="AP8253">
            <v>521030</v>
          </cell>
          <cell r="AQ8253">
            <v>16000234</v>
          </cell>
          <cell r="AR8253">
            <v>16</v>
          </cell>
          <cell r="AS8253">
            <v>42412</v>
          </cell>
          <cell r="AT8253" t="str">
            <v>IDU-1806-2015 Contratado Mantenimiento Periódico IDU Arterial BRIGADA DE REACCIÓN VIAL -</v>
          </cell>
          <cell r="AV8253" t="str">
            <v>sc</v>
          </cell>
        </row>
        <row r="8254">
          <cell r="AP8254">
            <v>521032</v>
          </cell>
          <cell r="AQ8254">
            <v>16000234</v>
          </cell>
          <cell r="AR8254">
            <v>16</v>
          </cell>
          <cell r="AS8254">
            <v>42412</v>
          </cell>
          <cell r="AT8254" t="str">
            <v>IDU-1806-2015 Contratado Mantenimiento Periódico IDU Arterial BRIGADA DE REACCIÓN VIAL -</v>
          </cell>
          <cell r="AV8254" t="str">
            <v>sc</v>
          </cell>
        </row>
        <row r="8255">
          <cell r="AP8255">
            <v>521688</v>
          </cell>
          <cell r="AQ8255">
            <v>8006972</v>
          </cell>
          <cell r="AR8255">
            <v>16</v>
          </cell>
          <cell r="AS8255">
            <v>42412</v>
          </cell>
          <cell r="AT8255" t="str">
            <v>IDU-1806-2015 Contratado Mantenimiento Periódico IDU Arterial BRIGADA DE REACCIÓN VIAL -</v>
          </cell>
          <cell r="AV8255" t="str">
            <v>sc</v>
          </cell>
        </row>
        <row r="8256">
          <cell r="AP8256">
            <v>521690</v>
          </cell>
          <cell r="AQ8256">
            <v>8006972</v>
          </cell>
          <cell r="AR8256">
            <v>16</v>
          </cell>
          <cell r="AS8256">
            <v>42412</v>
          </cell>
          <cell r="AT8256" t="str">
            <v>IDU-1806-2015 Contratado Mantenimiento Periódico IDU Arterial BRIGADA DE REACCIÓN VIAL -</v>
          </cell>
          <cell r="AV8256" t="str">
            <v>sc</v>
          </cell>
        </row>
        <row r="8257">
          <cell r="AP8257">
            <v>521692</v>
          </cell>
          <cell r="AQ8257">
            <v>8006972</v>
          </cell>
          <cell r="AR8257">
            <v>16</v>
          </cell>
          <cell r="AS8257">
            <v>42412</v>
          </cell>
          <cell r="AT8257" t="str">
            <v>IDU-1806-2015 Contratado Mantenimiento Periódico IDU Arterial BRIGADA DE REACCIÓN VIAL -</v>
          </cell>
          <cell r="AV8257" t="str">
            <v>sc</v>
          </cell>
        </row>
        <row r="8258">
          <cell r="AP8258">
            <v>521694</v>
          </cell>
          <cell r="AQ8258">
            <v>8006972</v>
          </cell>
          <cell r="AR8258">
            <v>16</v>
          </cell>
          <cell r="AS8258">
            <v>42412</v>
          </cell>
          <cell r="AT8258" t="str">
            <v>IDU-1806-2015 Contratado Mantenimiento Periódico IDU Arterial BRIGADA DE REACCIÓN VIAL -</v>
          </cell>
          <cell r="AV8258" t="str">
            <v>sc</v>
          </cell>
        </row>
        <row r="8259">
          <cell r="AP8259">
            <v>521697</v>
          </cell>
          <cell r="AQ8259">
            <v>8007107</v>
          </cell>
          <cell r="AR8259">
            <v>16</v>
          </cell>
          <cell r="AS8259">
            <v>42412</v>
          </cell>
          <cell r="AT8259" t="str">
            <v>IDU-1806-2015 Contratado Mantenimiento Periódico IDU Arterial BRIGADA DE REACCIÓN VIAL -</v>
          </cell>
          <cell r="AV8259" t="str">
            <v>sc</v>
          </cell>
        </row>
        <row r="8260">
          <cell r="AP8260">
            <v>521699</v>
          </cell>
          <cell r="AQ8260">
            <v>8007107</v>
          </cell>
          <cell r="AR8260">
            <v>16</v>
          </cell>
          <cell r="AS8260">
            <v>42412</v>
          </cell>
          <cell r="AT8260" t="str">
            <v>IDU-1806-2015 Contratado Mantenimiento Periódico IDU Arterial BRIGADA DE REACCIÓN VIAL -</v>
          </cell>
          <cell r="AV8260" t="str">
            <v>sc</v>
          </cell>
        </row>
        <row r="8261">
          <cell r="AP8261">
            <v>521701</v>
          </cell>
          <cell r="AQ8261">
            <v>8007107</v>
          </cell>
          <cell r="AR8261">
            <v>16</v>
          </cell>
          <cell r="AS8261">
            <v>42412</v>
          </cell>
          <cell r="AT8261" t="str">
            <v>IDU-1806-2015 Contratado Mantenimiento Periódico IDU Arterial BRIGADA DE REACCIÓN VIAL -</v>
          </cell>
          <cell r="AV8261" t="str">
            <v>sc</v>
          </cell>
        </row>
        <row r="8262">
          <cell r="AP8262">
            <v>521703</v>
          </cell>
          <cell r="AQ8262">
            <v>8007107</v>
          </cell>
          <cell r="AR8262">
            <v>16</v>
          </cell>
          <cell r="AS8262">
            <v>42412</v>
          </cell>
          <cell r="AT8262" t="str">
            <v>IDU-1806-2015 Contratado Mantenimiento Periódico IDU Arterial BRIGADA DE REACCIÓN VIAL -</v>
          </cell>
          <cell r="AV8262" t="str">
            <v>sc</v>
          </cell>
        </row>
        <row r="8263">
          <cell r="AP8263">
            <v>521706</v>
          </cell>
          <cell r="AQ8263">
            <v>8007231</v>
          </cell>
          <cell r="AR8263">
            <v>16</v>
          </cell>
          <cell r="AS8263">
            <v>42412</v>
          </cell>
          <cell r="AT8263" t="str">
            <v>IDU-1806-2015 Contratado Mantenimiento Periódico IDU Arterial BRIGADA DE REACCIÓN VIAL -</v>
          </cell>
          <cell r="AV8263" t="str">
            <v>sc</v>
          </cell>
        </row>
        <row r="8264">
          <cell r="AP8264">
            <v>521708</v>
          </cell>
          <cell r="AQ8264">
            <v>8007231</v>
          </cell>
          <cell r="AR8264">
            <v>16</v>
          </cell>
          <cell r="AS8264">
            <v>42412</v>
          </cell>
          <cell r="AT8264" t="str">
            <v>IDU-1806-2015 Contratado Mantenimiento Periódico IDU Arterial BRIGADA DE REACCIÓN VIAL -</v>
          </cell>
          <cell r="AV8264" t="str">
            <v>sc</v>
          </cell>
        </row>
        <row r="8265">
          <cell r="AP8265">
            <v>521710</v>
          </cell>
          <cell r="AQ8265">
            <v>8007231</v>
          </cell>
          <cell r="AR8265">
            <v>16</v>
          </cell>
          <cell r="AS8265">
            <v>42412</v>
          </cell>
          <cell r="AT8265" t="str">
            <v>IDU-1806-2015 Contratado Mantenimiento Periódico IDU Arterial BRIGADA DE REACCIÓN VIAL -</v>
          </cell>
          <cell r="AV8265" t="str">
            <v>sc</v>
          </cell>
        </row>
        <row r="8266">
          <cell r="AP8266">
            <v>521712</v>
          </cell>
          <cell r="AQ8266">
            <v>8007231</v>
          </cell>
          <cell r="AR8266">
            <v>16</v>
          </cell>
          <cell r="AS8266">
            <v>42412</v>
          </cell>
          <cell r="AT8266" t="str">
            <v>IDU-1806-2015 Contratado Mantenimiento Periódico IDU Arterial BRIGADA DE REACCIÓN VIAL -</v>
          </cell>
          <cell r="AV8266" t="str">
            <v>sc</v>
          </cell>
        </row>
        <row r="8267">
          <cell r="AP8267">
            <v>523722</v>
          </cell>
          <cell r="AQ8267">
            <v>16000078</v>
          </cell>
          <cell r="AR8267">
            <v>16</v>
          </cell>
          <cell r="AS8267">
            <v>42412</v>
          </cell>
          <cell r="AT8267" t="str">
            <v>IDU-1806-2015 Contratado Mantenimiento Periódico IDU Arterial BRIGADA DE REACCIÓN VIAL -Anden 9-POLIZA ESTABILIDAD ACTIVA</v>
          </cell>
          <cell r="AV8267" t="str">
            <v>sc</v>
          </cell>
        </row>
        <row r="8268">
          <cell r="AP8268">
            <v>523724</v>
          </cell>
          <cell r="AQ8268">
            <v>16000078</v>
          </cell>
          <cell r="AR8268">
            <v>16</v>
          </cell>
          <cell r="AS8268">
            <v>42412</v>
          </cell>
          <cell r="AT8268" t="str">
            <v>IDU-1806-2015 Contratado Mantenimiento Periódico IDU Arterial BRIGADA DE REACCIÓN VIAL -Anden 9-POLIZA ESTABILIDAD ACTIVA</v>
          </cell>
          <cell r="AV8268" t="str">
            <v>sc</v>
          </cell>
        </row>
        <row r="8269">
          <cell r="AP8269">
            <v>523726</v>
          </cell>
          <cell r="AQ8269">
            <v>16000078</v>
          </cell>
          <cell r="AR8269">
            <v>16</v>
          </cell>
          <cell r="AS8269">
            <v>42412</v>
          </cell>
          <cell r="AT8269" t="str">
            <v>IDU-1806-2015 Contratado Mantenimiento Periódico IDU Arterial BRIGADA DE REACCIÓN VIAL -Anden 9-POLIZA ESTABILIDAD ACTIVA</v>
          </cell>
          <cell r="AV8269" t="str">
            <v>sc</v>
          </cell>
        </row>
        <row r="8270">
          <cell r="AP8270">
            <v>523728</v>
          </cell>
          <cell r="AQ8270">
            <v>16000078</v>
          </cell>
          <cell r="AR8270">
            <v>16</v>
          </cell>
          <cell r="AS8270">
            <v>42412</v>
          </cell>
          <cell r="AT8270" t="str">
            <v>IDU-1806-2015 Contratado Mantenimiento Periódico IDU Arterial BRIGADA DE REACCIÓN VIAL -Anden 9-POLIZA ESTABILIDAD ACTIVA</v>
          </cell>
          <cell r="AV8270" t="str">
            <v>sc</v>
          </cell>
        </row>
        <row r="8271">
          <cell r="AP8271">
            <v>523731</v>
          </cell>
          <cell r="AQ8271">
            <v>16000101</v>
          </cell>
          <cell r="AR8271">
            <v>16</v>
          </cell>
          <cell r="AS8271">
            <v>42412</v>
          </cell>
          <cell r="AT8271" t="str">
            <v>IDU-1806-2015 Contratado Mantenimiento Periódico IDU Arterial BRIGADA DE REACCIÓN VIAL -</v>
          </cell>
          <cell r="AV8271" t="str">
            <v>sc</v>
          </cell>
        </row>
        <row r="8272">
          <cell r="AP8272">
            <v>523733</v>
          </cell>
          <cell r="AQ8272">
            <v>16000101</v>
          </cell>
          <cell r="AR8272">
            <v>16</v>
          </cell>
          <cell r="AS8272">
            <v>42412</v>
          </cell>
          <cell r="AT8272" t="str">
            <v>IDU-1806-2015 Contratado Mantenimiento Periódico IDU Arterial BRIGADA DE REACCIÓN VIAL -</v>
          </cell>
          <cell r="AV8272" t="str">
            <v>sc</v>
          </cell>
        </row>
        <row r="8273">
          <cell r="AP8273">
            <v>523735</v>
          </cell>
          <cell r="AQ8273">
            <v>16000101</v>
          </cell>
          <cell r="AR8273">
            <v>16</v>
          </cell>
          <cell r="AS8273">
            <v>42412</v>
          </cell>
          <cell r="AT8273" t="str">
            <v>IDU-1806-2015 Contratado Mantenimiento Periódico IDU Arterial BRIGADA DE REACCIÓN VIAL -</v>
          </cell>
          <cell r="AV8273" t="str">
            <v>sc</v>
          </cell>
        </row>
        <row r="8274">
          <cell r="AP8274">
            <v>523737</v>
          </cell>
          <cell r="AQ8274">
            <v>16000101</v>
          </cell>
          <cell r="AR8274">
            <v>16</v>
          </cell>
          <cell r="AS8274">
            <v>42412</v>
          </cell>
          <cell r="AT8274" t="str">
            <v>IDU-1806-2015 Contratado Mantenimiento Periódico IDU Arterial BRIGADA DE REACCIÓN VIAL -</v>
          </cell>
          <cell r="AV8274" t="str">
            <v>sc</v>
          </cell>
        </row>
        <row r="8275">
          <cell r="AP8275">
            <v>523745</v>
          </cell>
          <cell r="AQ8275">
            <v>16000154</v>
          </cell>
          <cell r="AR8275">
            <v>16</v>
          </cell>
          <cell r="AS8275">
            <v>42412</v>
          </cell>
          <cell r="AT8275" t="str">
            <v>IDU-1806-2015 Contratado Mantenimiento Periódico IDU Arterial BRIGADA DE REACCIÓN VIAL -</v>
          </cell>
          <cell r="AV8275" t="str">
            <v>sc</v>
          </cell>
        </row>
        <row r="8276">
          <cell r="AP8276">
            <v>523747</v>
          </cell>
          <cell r="AQ8276">
            <v>16000154</v>
          </cell>
          <cell r="AR8276">
            <v>16</v>
          </cell>
          <cell r="AS8276">
            <v>42412</v>
          </cell>
          <cell r="AT8276" t="str">
            <v>IDU-1806-2015 Contratado Mantenimiento Periódico IDU Arterial BRIGADA DE REACCIÓN VIAL -</v>
          </cell>
          <cell r="AV8276" t="str">
            <v>sc</v>
          </cell>
        </row>
        <row r="8277">
          <cell r="AP8277">
            <v>523749</v>
          </cell>
          <cell r="AQ8277">
            <v>16000154</v>
          </cell>
          <cell r="AR8277">
            <v>16</v>
          </cell>
          <cell r="AS8277">
            <v>42412</v>
          </cell>
          <cell r="AT8277" t="str">
            <v>IDU-1806-2015 Contratado Mantenimiento Periódico IDU Arterial BRIGADA DE REACCIÓN VIAL -</v>
          </cell>
          <cell r="AV8277" t="str">
            <v>sc</v>
          </cell>
        </row>
        <row r="8278">
          <cell r="AP8278">
            <v>523751</v>
          </cell>
          <cell r="AQ8278">
            <v>16000154</v>
          </cell>
          <cell r="AR8278">
            <v>16</v>
          </cell>
          <cell r="AS8278">
            <v>42412</v>
          </cell>
          <cell r="AT8278" t="str">
            <v>IDU-1806-2015 Contratado Mantenimiento Periódico IDU Arterial BRIGADA DE REACCIÓN VIAL -</v>
          </cell>
          <cell r="AV8278" t="str">
            <v>sc</v>
          </cell>
        </row>
        <row r="8279">
          <cell r="AP8279">
            <v>523754</v>
          </cell>
          <cell r="AQ8279">
            <v>16000188</v>
          </cell>
          <cell r="AR8279">
            <v>16</v>
          </cell>
          <cell r="AS8279">
            <v>42412</v>
          </cell>
          <cell r="AT8279" t="str">
            <v>IDU-1806-2015 Contratado Mantenimiento Periódico IDU Arterial BRIGADA DE REACCIÓN VIAL -</v>
          </cell>
          <cell r="AV8279" t="str">
            <v>sc</v>
          </cell>
        </row>
        <row r="8280">
          <cell r="AP8280">
            <v>523756</v>
          </cell>
          <cell r="AQ8280">
            <v>16000188</v>
          </cell>
          <cell r="AR8280">
            <v>16</v>
          </cell>
          <cell r="AS8280">
            <v>42412</v>
          </cell>
          <cell r="AT8280" t="str">
            <v>IDU-1806-2015 Contratado Mantenimiento Periódico IDU Arterial BRIGADA DE REACCIÓN VIAL -</v>
          </cell>
          <cell r="AV8280" t="str">
            <v>sc</v>
          </cell>
        </row>
        <row r="8281">
          <cell r="AP8281">
            <v>523764</v>
          </cell>
          <cell r="AQ8281">
            <v>16000221</v>
          </cell>
          <cell r="AR8281">
            <v>16</v>
          </cell>
          <cell r="AS8281">
            <v>42412</v>
          </cell>
          <cell r="AT8281" t="str">
            <v>IDU-1806-2015 Contratado Mantenimiento Periódico IDU Arterial BRIGADA DE REACCIÓN VIAL -</v>
          </cell>
          <cell r="AV8281" t="str">
            <v>sc</v>
          </cell>
        </row>
        <row r="8282">
          <cell r="AP8282">
            <v>523766</v>
          </cell>
          <cell r="AQ8282">
            <v>16000221</v>
          </cell>
          <cell r="AR8282">
            <v>16</v>
          </cell>
          <cell r="AS8282">
            <v>42412</v>
          </cell>
          <cell r="AT8282" t="str">
            <v>IDU-1806-2015 Contratado Mantenimiento Periódico IDU Arterial BRIGADA DE REACCIÓN VIAL -</v>
          </cell>
          <cell r="AV8282" t="str">
            <v>sc</v>
          </cell>
        </row>
        <row r="8283">
          <cell r="AP8283">
            <v>523768</v>
          </cell>
          <cell r="AQ8283">
            <v>16000221</v>
          </cell>
          <cell r="AR8283">
            <v>16</v>
          </cell>
          <cell r="AS8283">
            <v>42412</v>
          </cell>
          <cell r="AT8283" t="str">
            <v>IDU-1806-2015 Contratado Mantenimiento Periódico IDU Arterial BRIGADA DE REACCIÓN VIAL -</v>
          </cell>
          <cell r="AV8283" t="str">
            <v>sc</v>
          </cell>
        </row>
        <row r="8284">
          <cell r="AP8284">
            <v>523770</v>
          </cell>
          <cell r="AQ8284">
            <v>16000221</v>
          </cell>
          <cell r="AR8284">
            <v>16</v>
          </cell>
          <cell r="AS8284">
            <v>42412</v>
          </cell>
          <cell r="AT8284" t="str">
            <v>IDU-1806-2015 Contratado Mantenimiento Periódico IDU Arterial BRIGADA DE REACCIÓN VIAL -</v>
          </cell>
          <cell r="AV8284" t="str">
            <v>sc</v>
          </cell>
        </row>
        <row r="8285">
          <cell r="AP8285">
            <v>523804</v>
          </cell>
          <cell r="AQ8285">
            <v>16000766</v>
          </cell>
          <cell r="AR8285">
            <v>16</v>
          </cell>
          <cell r="AS8285">
            <v>42313</v>
          </cell>
          <cell r="AT8285" t="str">
            <v>IDU-70-2008 Terminado Rehabilitación IDU Arterial  -</v>
          </cell>
          <cell r="AV8285" t="str">
            <v>sc</v>
          </cell>
        </row>
        <row r="8286">
          <cell r="AP8286">
            <v>523806</v>
          </cell>
          <cell r="AQ8286">
            <v>16000766</v>
          </cell>
          <cell r="AR8286">
            <v>16</v>
          </cell>
          <cell r="AS8286">
            <v>42313</v>
          </cell>
          <cell r="AT8286" t="str">
            <v>IDU-70-2008 Terminado Rehabilitación IDU Arterial  -</v>
          </cell>
          <cell r="AV8286" t="str">
            <v>sc</v>
          </cell>
        </row>
        <row r="8287">
          <cell r="AP8287">
            <v>523809</v>
          </cell>
          <cell r="AQ8287">
            <v>16000917</v>
          </cell>
          <cell r="AR8287">
            <v>16</v>
          </cell>
          <cell r="AS8287">
            <v>42313</v>
          </cell>
          <cell r="AT8287" t="str">
            <v>IDU-70-2008 Terminado Rehabilitación IDU Arterial  -Calzada4-POLIZA ESTABILIDAD ACTIVA</v>
          </cell>
          <cell r="AV8287" t="str">
            <v>sc</v>
          </cell>
        </row>
        <row r="8288">
          <cell r="AP8288">
            <v>523811</v>
          </cell>
          <cell r="AQ8288">
            <v>16000917</v>
          </cell>
          <cell r="AR8288">
            <v>16</v>
          </cell>
          <cell r="AS8288">
            <v>42313</v>
          </cell>
          <cell r="AT8288" t="str">
            <v>IDU-49-2012 Terminado Mantenimiento Periódico IDU Arterial  -Calzada4-POLIZA ESTABILIDAD ACTIVA</v>
          </cell>
          <cell r="AV8288" t="str">
            <v>sc</v>
          </cell>
        </row>
        <row r="8289">
          <cell r="AP8289">
            <v>523824</v>
          </cell>
          <cell r="AQ8289">
            <v>16001171</v>
          </cell>
          <cell r="AR8289">
            <v>16</v>
          </cell>
          <cell r="AS8289">
            <v>42313</v>
          </cell>
          <cell r="AT8289" t="str">
            <v>IDU-49-2012 Terminado Mantenimiento Periódico IDU Arterial  -</v>
          </cell>
          <cell r="AV8289" t="str">
            <v>sc</v>
          </cell>
        </row>
        <row r="8290">
          <cell r="AP8290">
            <v>523829</v>
          </cell>
          <cell r="AQ8290">
            <v>16001215</v>
          </cell>
          <cell r="AR8290">
            <v>16</v>
          </cell>
          <cell r="AS8290">
            <v>42313</v>
          </cell>
          <cell r="AT8290" t="str">
            <v>IDU-49-2012 Terminado Mantenimiento Periódico IDU Arterial  -</v>
          </cell>
          <cell r="AV8290" t="str">
            <v>sc</v>
          </cell>
        </row>
        <row r="8291">
          <cell r="AP8291">
            <v>523834</v>
          </cell>
          <cell r="AQ8291">
            <v>16001246</v>
          </cell>
          <cell r="AR8291">
            <v>16</v>
          </cell>
          <cell r="AS8291">
            <v>42313</v>
          </cell>
          <cell r="AT8291" t="str">
            <v>IDU-49-2012 Terminado Mantenimiento Periódico IDU Arterial  -</v>
          </cell>
          <cell r="AV8291" t="str">
            <v>sc</v>
          </cell>
        </row>
        <row r="8292">
          <cell r="AP8292">
            <v>523841</v>
          </cell>
          <cell r="AQ8292">
            <v>16001320</v>
          </cell>
          <cell r="AR8292">
            <v>16</v>
          </cell>
          <cell r="AS8292">
            <v>42313</v>
          </cell>
          <cell r="AT8292" t="str">
            <v>IDU-49-2012 Terminado Mantenimiento Periódico IDU Arterial  -</v>
          </cell>
          <cell r="AV8292" t="str">
            <v>sc</v>
          </cell>
        </row>
        <row r="8293">
          <cell r="AP8293">
            <v>523849</v>
          </cell>
          <cell r="AQ8293">
            <v>16001538</v>
          </cell>
          <cell r="AR8293">
            <v>16</v>
          </cell>
          <cell r="AS8293">
            <v>42412</v>
          </cell>
          <cell r="AT8293" t="str">
            <v>IDU-1806-2015 Contratado Mantenimiento Periódico IDU Arterial BRIGADA DE REACCIÓN VIAL -</v>
          </cell>
          <cell r="AV8293" t="str">
            <v>sc</v>
          </cell>
        </row>
        <row r="8294">
          <cell r="AP8294">
            <v>523851</v>
          </cell>
          <cell r="AQ8294">
            <v>16001538</v>
          </cell>
          <cell r="AR8294">
            <v>16</v>
          </cell>
          <cell r="AS8294">
            <v>42412</v>
          </cell>
          <cell r="AT8294" t="str">
            <v>IDU-1806-2015 Contratado Mantenimiento Periódico IDU Arterial BRIGADA DE REACCIÓN VIAL -</v>
          </cell>
          <cell r="AV8294" t="str">
            <v>sc</v>
          </cell>
        </row>
        <row r="8295">
          <cell r="AP8295">
            <v>523853</v>
          </cell>
          <cell r="AQ8295">
            <v>16001538</v>
          </cell>
          <cell r="AR8295">
            <v>16</v>
          </cell>
          <cell r="AS8295">
            <v>42412</v>
          </cell>
          <cell r="AT8295" t="str">
            <v>IDU-1806-2015 Contratado Mantenimiento Periódico IDU Arterial BRIGADA DE REACCIÓN VIAL -</v>
          </cell>
          <cell r="AV8295" t="str">
            <v>sc</v>
          </cell>
        </row>
        <row r="8296">
          <cell r="AP8296">
            <v>523855</v>
          </cell>
          <cell r="AQ8296">
            <v>16001538</v>
          </cell>
          <cell r="AR8296">
            <v>16</v>
          </cell>
          <cell r="AS8296">
            <v>42412</v>
          </cell>
          <cell r="AT8296" t="str">
            <v>IDU-1806-2015 Contratado Mantenimiento Periódico IDU Arterial BRIGADA DE REACCIÓN VIAL -</v>
          </cell>
          <cell r="AV8296" t="str">
            <v>sc</v>
          </cell>
        </row>
        <row r="8297">
          <cell r="AP8297">
            <v>523986</v>
          </cell>
          <cell r="AQ8297">
            <v>16003297</v>
          </cell>
          <cell r="AR8297">
            <v>16</v>
          </cell>
          <cell r="AS8297">
            <v>42313</v>
          </cell>
          <cell r="AT8297" t="str">
            <v>IDU-49-2012 Terminado Mantenimiento Periódico IDU Arterial  -</v>
          </cell>
          <cell r="AV8297" t="str">
            <v>sc</v>
          </cell>
        </row>
        <row r="8298">
          <cell r="AP8298">
            <v>523991</v>
          </cell>
          <cell r="AQ8298">
            <v>16003357</v>
          </cell>
          <cell r="AR8298">
            <v>16</v>
          </cell>
          <cell r="AS8298">
            <v>42313</v>
          </cell>
          <cell r="AT8298" t="str">
            <v>IDU-49-2012 Terminado Mantenimiento Periódico IDU Arterial  -</v>
          </cell>
          <cell r="AV8298" t="str">
            <v>sc</v>
          </cell>
        </row>
        <row r="8299">
          <cell r="AP8299">
            <v>524032</v>
          </cell>
          <cell r="AQ8299">
            <v>16004232</v>
          </cell>
          <cell r="AR8299">
            <v>16</v>
          </cell>
          <cell r="AS8299">
            <v>42313</v>
          </cell>
          <cell r="AT8299" t="str">
            <v>IDU-70-2008 Terminado Rehabilitación IDU Arterial  -</v>
          </cell>
          <cell r="AV8299" t="str">
            <v>sc</v>
          </cell>
        </row>
        <row r="8300">
          <cell r="AP8300">
            <v>524093</v>
          </cell>
          <cell r="AQ8300">
            <v>16004628</v>
          </cell>
          <cell r="AR8300">
            <v>16</v>
          </cell>
          <cell r="AS8300">
            <v>42412</v>
          </cell>
          <cell r="AT8300" t="str">
            <v>IDU-1806-2015 Contratado Mantenimiento Periódico IDU Arterial BRIGADA DE REACCIÓN VIAL -</v>
          </cell>
          <cell r="AV8300" t="str">
            <v>sc</v>
          </cell>
        </row>
        <row r="8301">
          <cell r="AP8301">
            <v>524095</v>
          </cell>
          <cell r="AQ8301">
            <v>16004628</v>
          </cell>
          <cell r="AR8301">
            <v>16</v>
          </cell>
          <cell r="AS8301">
            <v>42412</v>
          </cell>
          <cell r="AT8301" t="str">
            <v>IDU-1806-2015 Contratado Mantenimiento Periódico IDU Arterial BRIGADA DE REACCIÓN VIAL -</v>
          </cell>
          <cell r="AV8301" t="str">
            <v>sc</v>
          </cell>
        </row>
        <row r="8302">
          <cell r="AP8302">
            <v>524097</v>
          </cell>
          <cell r="AQ8302">
            <v>16004628</v>
          </cell>
          <cell r="AR8302">
            <v>16</v>
          </cell>
          <cell r="AS8302">
            <v>42412</v>
          </cell>
          <cell r="AT8302" t="str">
            <v>IDU-1806-2015 Contratado Mantenimiento Periódico IDU Arterial BRIGADA DE REACCIÓN VIAL -</v>
          </cell>
          <cell r="AV8302" t="str">
            <v>sc</v>
          </cell>
        </row>
        <row r="8303">
          <cell r="AP8303">
            <v>524099</v>
          </cell>
          <cell r="AQ8303">
            <v>16004628</v>
          </cell>
          <cell r="AR8303">
            <v>16</v>
          </cell>
          <cell r="AS8303">
            <v>42412</v>
          </cell>
          <cell r="AT8303" t="str">
            <v>IDU-1806-2015 Contratado Mantenimiento Periódico IDU Arterial BRIGADA DE REACCIÓN VIAL -</v>
          </cell>
          <cell r="AV8303" t="str">
            <v>sc</v>
          </cell>
        </row>
        <row r="8304">
          <cell r="AP8304">
            <v>524239</v>
          </cell>
          <cell r="AQ8304">
            <v>16004536</v>
          </cell>
          <cell r="AR8304">
            <v>16</v>
          </cell>
          <cell r="AS8304">
            <v>42412</v>
          </cell>
          <cell r="AT8304" t="str">
            <v>IDU-1806-2015 Contratado Mantenimiento Periódico IDU Arterial BRIGADA DE REACCIÓN VIAL -</v>
          </cell>
          <cell r="AV8304" t="str">
            <v>sc</v>
          </cell>
        </row>
        <row r="8305">
          <cell r="AP8305">
            <v>524241</v>
          </cell>
          <cell r="AQ8305">
            <v>16004536</v>
          </cell>
          <cell r="AR8305">
            <v>16</v>
          </cell>
          <cell r="AS8305">
            <v>42412</v>
          </cell>
          <cell r="AT8305" t="str">
            <v>IDU-1806-2015 Contratado Mantenimiento Periódico IDU Arterial BRIGADA DE REACCIÓN VIAL -</v>
          </cell>
          <cell r="AV8305" t="str">
            <v>sc</v>
          </cell>
        </row>
        <row r="8306">
          <cell r="AP8306">
            <v>524243</v>
          </cell>
          <cell r="AQ8306">
            <v>16004536</v>
          </cell>
          <cell r="AR8306">
            <v>16</v>
          </cell>
          <cell r="AS8306">
            <v>42412</v>
          </cell>
          <cell r="AT8306" t="str">
            <v>IDU-1806-2015 Contratado Mantenimiento Periódico IDU Arterial BRIGADA DE REACCIÓN VIAL -</v>
          </cell>
          <cell r="AV8306" t="str">
            <v>sc</v>
          </cell>
        </row>
        <row r="8307">
          <cell r="AP8307">
            <v>524245</v>
          </cell>
          <cell r="AQ8307">
            <v>16004536</v>
          </cell>
          <cell r="AR8307">
            <v>16</v>
          </cell>
          <cell r="AS8307">
            <v>42412</v>
          </cell>
          <cell r="AT8307" t="str">
            <v>IDU-1806-2015 Contratado Mantenimiento Periódico IDU Arterial BRIGADA DE REACCIÓN VIAL -</v>
          </cell>
          <cell r="AV8307" t="str">
            <v>sc</v>
          </cell>
        </row>
        <row r="8308">
          <cell r="AP8308">
            <v>524249</v>
          </cell>
          <cell r="AQ8308">
            <v>16000354</v>
          </cell>
          <cell r="AR8308">
            <v>16</v>
          </cell>
          <cell r="AS8308">
            <v>42760</v>
          </cell>
          <cell r="AT8308" t="str">
            <v>SD Terminado Parcheo UAERMV Arterial SD Reporte Ejecución diciembre de 2016-</v>
          </cell>
          <cell r="AV8308" t="str">
            <v>sc</v>
          </cell>
        </row>
        <row r="8309">
          <cell r="AP8309">
            <v>524250</v>
          </cell>
          <cell r="AQ8309">
            <v>16000354</v>
          </cell>
          <cell r="AR8309">
            <v>16</v>
          </cell>
          <cell r="AS8309">
            <v>42760</v>
          </cell>
          <cell r="AT8309" t="str">
            <v>SD Terminado Parcheo UAERMV Arterial SD Reporte Ejecución diciembre de 2016-</v>
          </cell>
          <cell r="AV8309" t="str">
            <v>sc</v>
          </cell>
        </row>
        <row r="8310">
          <cell r="AP8310">
            <v>524252</v>
          </cell>
          <cell r="AQ8310">
            <v>16000354</v>
          </cell>
          <cell r="AR8310">
            <v>16</v>
          </cell>
          <cell r="AS8310">
            <v>42760</v>
          </cell>
          <cell r="AT8310" t="str">
            <v>SD Terminado Parcheo UAERMV Arterial SD Reporte Ejecución diciembre de 2016-</v>
          </cell>
          <cell r="AV8310" t="str">
            <v>sc</v>
          </cell>
        </row>
        <row r="8311">
          <cell r="AP8311">
            <v>524254</v>
          </cell>
          <cell r="AQ8311">
            <v>16000354</v>
          </cell>
          <cell r="AR8311">
            <v>16</v>
          </cell>
          <cell r="AS8311">
            <v>42760</v>
          </cell>
          <cell r="AT8311" t="str">
            <v>SD Terminado Parcheo UAERMV Arterial SD Reporte Ejecución diciembre de 2016-</v>
          </cell>
          <cell r="AV8311" t="str">
            <v>sc</v>
          </cell>
        </row>
        <row r="8312">
          <cell r="AP8312">
            <v>524257</v>
          </cell>
          <cell r="AQ8312">
            <v>16000349</v>
          </cell>
          <cell r="AR8312">
            <v>16</v>
          </cell>
          <cell r="AS8312">
            <v>42313</v>
          </cell>
          <cell r="AT8312" t="str">
            <v>IDU-70-2008 Terminado Acciones de Movilidad IDU Arterial  -</v>
          </cell>
          <cell r="AV8312" t="str">
            <v>sc</v>
          </cell>
        </row>
        <row r="8313">
          <cell r="AP8313">
            <v>524259</v>
          </cell>
          <cell r="AQ8313">
            <v>16000349</v>
          </cell>
          <cell r="AR8313">
            <v>16</v>
          </cell>
          <cell r="AS8313">
            <v>42760</v>
          </cell>
          <cell r="AT8313" t="str">
            <v>SD Terminado Parcheo UAERMV Arterial SD Reporte Ejecución diciembre de 2016-</v>
          </cell>
          <cell r="AV8313" t="str">
            <v>sc</v>
          </cell>
        </row>
        <row r="8314">
          <cell r="AP8314">
            <v>524262</v>
          </cell>
          <cell r="AQ8314">
            <v>16000349</v>
          </cell>
          <cell r="AR8314">
            <v>16</v>
          </cell>
          <cell r="AS8314">
            <v>42760</v>
          </cell>
          <cell r="AT8314" t="str">
            <v>SD Terminado Parcheo UAERMV Arterial SD Reporte Ejecución diciembre de 2016-</v>
          </cell>
          <cell r="AV8314" t="str">
            <v>sc</v>
          </cell>
        </row>
        <row r="8315">
          <cell r="AP8315">
            <v>524263</v>
          </cell>
          <cell r="AQ8315">
            <v>16000349</v>
          </cell>
          <cell r="AR8315">
            <v>16</v>
          </cell>
          <cell r="AS8315">
            <v>42760</v>
          </cell>
          <cell r="AT8315" t="str">
            <v>SD Terminado Parcheo UAERMV Arterial SD Reporte Ejecución diciembre de 2016-</v>
          </cell>
          <cell r="AV8315" t="str">
            <v>sc</v>
          </cell>
        </row>
        <row r="8316">
          <cell r="AP8316">
            <v>524285</v>
          </cell>
          <cell r="AQ8316">
            <v>16000361</v>
          </cell>
          <cell r="AR8316">
            <v>16</v>
          </cell>
          <cell r="AS8316">
            <v>42313</v>
          </cell>
          <cell r="AT8316" t="str">
            <v>IDU-70-2008 Terminado Acciones de Movilidad IDU Arterial  -</v>
          </cell>
          <cell r="AV8316" t="str">
            <v>sc</v>
          </cell>
        </row>
        <row r="8317">
          <cell r="AP8317">
            <v>524286</v>
          </cell>
          <cell r="AQ8317">
            <v>16000361</v>
          </cell>
          <cell r="AR8317">
            <v>16</v>
          </cell>
          <cell r="AS8317">
            <v>42313</v>
          </cell>
          <cell r="AT8317" t="str">
            <v>IDU-70-2008 Terminado Acciones de Movilidad IDU Arterial  -</v>
          </cell>
          <cell r="AV8317" t="str">
            <v>sc</v>
          </cell>
        </row>
        <row r="8318">
          <cell r="AP8318">
            <v>526916</v>
          </cell>
          <cell r="AQ8318">
            <v>16004566</v>
          </cell>
          <cell r="AR8318">
            <v>16</v>
          </cell>
          <cell r="AS8318">
            <v>42534</v>
          </cell>
          <cell r="AT8318" t="str">
            <v>IDU-1806-2015 Terminado Acciones de Movilidad IDU Arterial BRIGADA FASE I - MVA NO TRONCAL Y SITP -</v>
          </cell>
          <cell r="AV8318" t="str">
            <v>sc</v>
          </cell>
        </row>
        <row r="8319">
          <cell r="AP8319">
            <v>526943</v>
          </cell>
          <cell r="AQ8319">
            <v>16004567</v>
          </cell>
          <cell r="AR8319">
            <v>16</v>
          </cell>
          <cell r="AS8319">
            <v>42412</v>
          </cell>
          <cell r="AT8319" t="str">
            <v>IDU-1806-2015 Contratado Mantenimiento Periódico IDU Arterial BRIGADA DE REACCIÓN VIAL -</v>
          </cell>
          <cell r="AV8319" t="str">
            <v>sc</v>
          </cell>
        </row>
        <row r="8320">
          <cell r="AP8320">
            <v>528080</v>
          </cell>
          <cell r="AQ8320">
            <v>16000059</v>
          </cell>
          <cell r="AR8320">
            <v>16</v>
          </cell>
          <cell r="AS8320">
            <v>42412</v>
          </cell>
          <cell r="AT8320" t="str">
            <v>IDU-1806-2015 Contratado Mantenimiento Periódico IDU Arterial BRIGADA DE REACCIÓN VIAL -</v>
          </cell>
          <cell r="AV8320" t="str">
            <v>sc</v>
          </cell>
        </row>
        <row r="8321">
          <cell r="AP8321">
            <v>528082</v>
          </cell>
          <cell r="AQ8321">
            <v>16000059</v>
          </cell>
          <cell r="AR8321">
            <v>16</v>
          </cell>
          <cell r="AS8321">
            <v>42412</v>
          </cell>
          <cell r="AT8321" t="str">
            <v>IDU-1806-2015 Contratado Mantenimiento Periódico IDU Arterial BRIGADA DE REACCIÓN VIAL -</v>
          </cell>
          <cell r="AV8321" t="str">
            <v>sc</v>
          </cell>
        </row>
        <row r="8322">
          <cell r="AP8322">
            <v>528083</v>
          </cell>
          <cell r="AQ8322">
            <v>16000059</v>
          </cell>
          <cell r="AR8322">
            <v>16</v>
          </cell>
          <cell r="AS8322">
            <v>42412</v>
          </cell>
          <cell r="AT8322" t="str">
            <v>IDU-1806-2015 Contratado Mantenimiento Periódico IDU Arterial BRIGADA DE REACCIÓN VIAL -</v>
          </cell>
          <cell r="AV8322" t="str">
            <v>sc</v>
          </cell>
        </row>
        <row r="8323">
          <cell r="AP8323">
            <v>528085</v>
          </cell>
          <cell r="AQ8323">
            <v>16000059</v>
          </cell>
          <cell r="AR8323">
            <v>16</v>
          </cell>
          <cell r="AS8323">
            <v>42412</v>
          </cell>
          <cell r="AT8323" t="str">
            <v>IDU-1806-2015 Contratado Mantenimiento Periódico IDU Arterial BRIGADA DE REACCIÓN VIAL -</v>
          </cell>
          <cell r="AV8323" t="str">
            <v>sc</v>
          </cell>
        </row>
        <row r="8324">
          <cell r="AP8324">
            <v>528104</v>
          </cell>
          <cell r="AQ8324">
            <v>16004661</v>
          </cell>
          <cell r="AR8324">
            <v>16</v>
          </cell>
          <cell r="AS8324">
            <v>42313</v>
          </cell>
          <cell r="AT8324" t="str">
            <v>CONV-1323-2013 Terminado Acciones de Movilidad IDU Arterial  -</v>
          </cell>
          <cell r="AV8324" t="str">
            <v>sc</v>
          </cell>
        </row>
        <row r="8325">
          <cell r="AP8325">
            <v>533641</v>
          </cell>
          <cell r="AQ8325">
            <v>50008294</v>
          </cell>
          <cell r="AR8325">
            <v>16</v>
          </cell>
          <cell r="AS8325">
            <v>42412</v>
          </cell>
          <cell r="AT8325" t="str">
            <v>IDU-1806-2015 Contratado Mantenimiento Periódico IDU Arterial BRIGADA DE REACCIÓN VIAL -</v>
          </cell>
          <cell r="AV8325" t="str">
            <v>sc</v>
          </cell>
        </row>
        <row r="8326">
          <cell r="AP8326">
            <v>533644</v>
          </cell>
          <cell r="AQ8326">
            <v>50008294</v>
          </cell>
          <cell r="AR8326">
            <v>16</v>
          </cell>
          <cell r="AS8326">
            <v>42412</v>
          </cell>
          <cell r="AT8326" t="str">
            <v>IDU-1806-2015 Contratado Mantenimiento Periódico IDU Arterial BRIGADA DE REACCIÓN VIAL -</v>
          </cell>
          <cell r="AV8326" t="str">
            <v>sc</v>
          </cell>
        </row>
        <row r="8327">
          <cell r="AP8327">
            <v>533671</v>
          </cell>
          <cell r="AQ8327">
            <v>50008294</v>
          </cell>
          <cell r="AR8327">
            <v>16</v>
          </cell>
          <cell r="AS8327">
            <v>42412</v>
          </cell>
          <cell r="AT8327" t="str">
            <v>IDU-1806-2015 Contratado Mantenimiento Periódico IDU Arterial BRIGADA DE REACCIÓN VIAL -</v>
          </cell>
          <cell r="AV8327" t="str">
            <v>sc</v>
          </cell>
        </row>
        <row r="8328">
          <cell r="AP8328">
            <v>600648</v>
          </cell>
          <cell r="AQ8328">
            <v>16000980</v>
          </cell>
          <cell r="AR8328">
            <v>16</v>
          </cell>
          <cell r="AS8328">
            <v>42762</v>
          </cell>
          <cell r="AT8328" t="str">
            <v>SD Terminado Acciones de Movilidad UAERMV Circuito Movilidad Salvando Vidas -</v>
          </cell>
          <cell r="AV8328" t="str">
            <v>Intervenida IDU-2128-2013</v>
          </cell>
        </row>
        <row r="8329">
          <cell r="AP8329">
            <v>600651</v>
          </cell>
          <cell r="AQ8329">
            <v>16001025</v>
          </cell>
          <cell r="AR8329">
            <v>16</v>
          </cell>
          <cell r="AS8329">
            <v>42762</v>
          </cell>
          <cell r="AT8329" t="str">
            <v>SD Terminado Acciones de Movilidad UAERMV Circuito Movilidad Salvando Vidas -</v>
          </cell>
          <cell r="AV8329" t="str">
            <v>Intervenida UMV-638-2013</v>
          </cell>
        </row>
        <row r="8330">
          <cell r="AP8330">
            <v>600661</v>
          </cell>
          <cell r="AQ8330">
            <v>16001241</v>
          </cell>
          <cell r="AR8330">
            <v>16</v>
          </cell>
          <cell r="AS8330">
            <v>42313</v>
          </cell>
          <cell r="AT8330" t="str">
            <v>CONV-009-2011 Terminado Mantenimiento Periódico IDU Circuito Movilidad  -</v>
          </cell>
          <cell r="AV8330" t="str">
            <v>Convenio 9 de 2011</v>
          </cell>
        </row>
        <row r="8331">
          <cell r="AP8331">
            <v>604229</v>
          </cell>
          <cell r="AQ8331">
            <v>16001159</v>
          </cell>
          <cell r="AR8331">
            <v>16</v>
          </cell>
          <cell r="AS8331">
            <v>42226</v>
          </cell>
          <cell r="AT8331" t="str">
            <v>UMV-638-2013 Terminado Acciones de Movilidad UAERMV Arterial  -</v>
          </cell>
          <cell r="AV8331" t="str">
            <v>sc</v>
          </cell>
        </row>
        <row r="8332">
          <cell r="AP8332">
            <v>604231</v>
          </cell>
          <cell r="AQ8332">
            <v>16001159</v>
          </cell>
          <cell r="AR8332">
            <v>16</v>
          </cell>
          <cell r="AS8332">
            <v>42226</v>
          </cell>
          <cell r="AT8332" t="str">
            <v>UMV-638-2013 Terminado Acciones de Movilidad UAERMV Arterial  -</v>
          </cell>
          <cell r="AV8332" t="str">
            <v>sc</v>
          </cell>
        </row>
        <row r="8333">
          <cell r="AP8333">
            <v>604236</v>
          </cell>
          <cell r="AQ8333">
            <v>16001199</v>
          </cell>
          <cell r="AR8333">
            <v>16</v>
          </cell>
          <cell r="AS8333">
            <v>42313</v>
          </cell>
          <cell r="AT8333" t="str">
            <v>CONV-009-2011 Terminado Acciones de Movilidad IDU Arterial  -</v>
          </cell>
          <cell r="AV8333" t="str">
            <v>sc</v>
          </cell>
        </row>
        <row r="8334">
          <cell r="AP8334">
            <v>604238</v>
          </cell>
          <cell r="AQ8334">
            <v>16001199</v>
          </cell>
          <cell r="AR8334">
            <v>16</v>
          </cell>
          <cell r="AS8334">
            <v>41772</v>
          </cell>
          <cell r="AT8334" t="str">
            <v>CONV-009-2011 Terminado Mantenimiento Periódico UAERMV Arterial  -</v>
          </cell>
          <cell r="AV8334" t="str">
            <v>sc</v>
          </cell>
        </row>
        <row r="8335">
          <cell r="AP8335">
            <v>604265</v>
          </cell>
          <cell r="AQ8335">
            <v>16001980</v>
          </cell>
          <cell r="AR8335">
            <v>16</v>
          </cell>
          <cell r="AS8335">
            <v>42313</v>
          </cell>
          <cell r="AT8335" t="str">
            <v>CONV-1323-2013 Terminado Acciones de Movilidad IDU Arterial  -</v>
          </cell>
          <cell r="AV8335" t="str">
            <v>sc</v>
          </cell>
        </row>
        <row r="8336">
          <cell r="AP8336">
            <v>604277</v>
          </cell>
          <cell r="AQ8336">
            <v>16002033</v>
          </cell>
          <cell r="AR8336">
            <v>16</v>
          </cell>
          <cell r="AS8336">
            <v>42313</v>
          </cell>
          <cell r="AT8336" t="str">
            <v>CONV-1323-2013 Terminado Acciones de Movilidad IDU Arterial  -</v>
          </cell>
          <cell r="AV8336" t="str">
            <v>sc</v>
          </cell>
        </row>
        <row r="8337">
          <cell r="AP8337">
            <v>604282</v>
          </cell>
          <cell r="AQ8337">
            <v>16002106</v>
          </cell>
          <cell r="AR8337">
            <v>16</v>
          </cell>
          <cell r="AS8337">
            <v>42313</v>
          </cell>
          <cell r="AT8337" t="str">
            <v>CONV-1323-2013 Terminado Acciones de Movilidad IDU Arterial  -</v>
          </cell>
          <cell r="AV8337" t="str">
            <v>sc</v>
          </cell>
        </row>
        <row r="8338">
          <cell r="AP8338">
            <v>604285</v>
          </cell>
          <cell r="AQ8338">
            <v>16002148</v>
          </cell>
          <cell r="AR8338">
            <v>16</v>
          </cell>
          <cell r="AS8338">
            <v>42313</v>
          </cell>
          <cell r="AT8338" t="str">
            <v>CONV-1323-2013 Terminado Acciones de Movilidad IDU Arterial  -</v>
          </cell>
          <cell r="AV8338" t="str">
            <v>sc</v>
          </cell>
        </row>
        <row r="8339">
          <cell r="AP8339">
            <v>604290</v>
          </cell>
          <cell r="AQ8339">
            <v>16002191</v>
          </cell>
          <cell r="AR8339">
            <v>16</v>
          </cell>
          <cell r="AS8339">
            <v>42313</v>
          </cell>
          <cell r="AT8339" t="str">
            <v>CONV-1323-2013 Terminado Acciones de Movilidad IDU Arterial  -</v>
          </cell>
          <cell r="AV8339" t="str">
            <v>sc</v>
          </cell>
        </row>
        <row r="8340">
          <cell r="AP8340">
            <v>604897</v>
          </cell>
          <cell r="AQ8340">
            <v>9004025</v>
          </cell>
          <cell r="AR8340">
            <v>16</v>
          </cell>
          <cell r="AS8340">
            <v>42412</v>
          </cell>
          <cell r="AT8340" t="str">
            <v>IDU-1806-2015 Contratado Mantenimiento Periódico IDU Arterial BRIGADA DE REACCIÓN VIAL -</v>
          </cell>
          <cell r="AV8340" t="str">
            <v>sc</v>
          </cell>
        </row>
        <row r="8341">
          <cell r="AP8341">
            <v>604901</v>
          </cell>
          <cell r="AQ8341">
            <v>9004025</v>
          </cell>
          <cell r="AR8341">
            <v>16</v>
          </cell>
          <cell r="AS8341">
            <v>42412</v>
          </cell>
          <cell r="AT8341" t="str">
            <v>IDU-1806-2015 Contratado Mantenimiento Periódico IDU Arterial BRIGADA DE REACCIÓN VIAL -</v>
          </cell>
          <cell r="AV8341" t="str">
            <v>sc</v>
          </cell>
        </row>
        <row r="8342">
          <cell r="AP8342">
            <v>604904</v>
          </cell>
          <cell r="AQ8342">
            <v>9004035</v>
          </cell>
          <cell r="AR8342">
            <v>16</v>
          </cell>
          <cell r="AS8342">
            <v>42412</v>
          </cell>
          <cell r="AT8342" t="str">
            <v>IDU-1806-2015 Contratado Mantenimiento Periódico IDU Arterial BRIGADA DE REACCIÓN VIAL -</v>
          </cell>
          <cell r="AV8342" t="str">
            <v>sc</v>
          </cell>
        </row>
        <row r="8343">
          <cell r="AP8343">
            <v>604908</v>
          </cell>
          <cell r="AQ8343">
            <v>9004035</v>
          </cell>
          <cell r="AR8343">
            <v>16</v>
          </cell>
          <cell r="AS8343">
            <v>42412</v>
          </cell>
          <cell r="AT8343" t="str">
            <v>IDU-1806-2015 Contratado Mantenimiento Periódico IDU Arterial BRIGADA DE REACCIÓN VIAL -</v>
          </cell>
          <cell r="AV8343" t="str">
            <v>sc</v>
          </cell>
        </row>
        <row r="8344">
          <cell r="AP8344">
            <v>604927</v>
          </cell>
          <cell r="AQ8344">
            <v>9004045</v>
          </cell>
          <cell r="AR8344">
            <v>16</v>
          </cell>
          <cell r="AS8344">
            <v>42412</v>
          </cell>
          <cell r="AT8344" t="str">
            <v>IDU-1806-2015 Contratado Mantenimiento Periódico IDU Arterial BRIGADA DE REACCIÓN VIAL -</v>
          </cell>
          <cell r="AV8344" t="str">
            <v>sc</v>
          </cell>
        </row>
        <row r="8345">
          <cell r="AP8345">
            <v>604929</v>
          </cell>
          <cell r="AQ8345">
            <v>9004045</v>
          </cell>
          <cell r="AR8345">
            <v>16</v>
          </cell>
          <cell r="AS8345">
            <v>42412</v>
          </cell>
          <cell r="AT8345" t="str">
            <v>IDU-1806-2015 Contratado Mantenimiento Periódico IDU Arterial BRIGADA DE REACCIÓN VIAL -</v>
          </cell>
          <cell r="AV8345" t="str">
            <v>sc</v>
          </cell>
        </row>
        <row r="8346">
          <cell r="AP8346">
            <v>900202</v>
          </cell>
          <cell r="AQ8346">
            <v>16000319</v>
          </cell>
          <cell r="AR8346">
            <v>16</v>
          </cell>
          <cell r="AS8346">
            <v>42534</v>
          </cell>
          <cell r="AT8346" t="str">
            <v>IDU-1707-2014 Terminado Mantenimiento Periódico IDU Arterial SITP Y TRONCALES -</v>
          </cell>
          <cell r="AV8346" t="str">
            <v>sc</v>
          </cell>
        </row>
        <row r="8347">
          <cell r="AP8347">
            <v>902128</v>
          </cell>
          <cell r="AQ8347">
            <v>30000775</v>
          </cell>
          <cell r="AR8347">
            <v>16</v>
          </cell>
          <cell r="AS8347">
            <v>42515</v>
          </cell>
          <cell r="AT8347" t="str">
            <v>IDU-2128-2013 Terminado Conservacion IDU Circuito Movilidad SD -</v>
          </cell>
          <cell r="AV8347" t="str">
            <v>sc</v>
          </cell>
        </row>
        <row r="8348">
          <cell r="AP8348">
            <v>904047</v>
          </cell>
          <cell r="AQ8348">
            <v>15001526</v>
          </cell>
          <cell r="AR8348">
            <v>16</v>
          </cell>
          <cell r="AS8348">
            <v>42313</v>
          </cell>
          <cell r="AT8348" t="str">
            <v>IDU-1718-2014 Terminado Mantenimiento Rutinario IDU Arterial  -</v>
          </cell>
          <cell r="AV8348" t="str">
            <v>sc</v>
          </cell>
        </row>
        <row r="8349">
          <cell r="AP8349">
            <v>2506310</v>
          </cell>
          <cell r="AQ8349">
            <v>50008134</v>
          </cell>
          <cell r="AR8349">
            <v>16</v>
          </cell>
          <cell r="AS8349">
            <v>42412</v>
          </cell>
          <cell r="AT8349" t="str">
            <v>IDU-1806-2015 Contratado Mantenimiento Periódico IDU Arterial BRIGADA DE REACCIÓN VIAL -</v>
          </cell>
          <cell r="AV8349" t="str">
            <v>sc</v>
          </cell>
        </row>
        <row r="8350">
          <cell r="AP8350">
            <v>2506346</v>
          </cell>
          <cell r="AQ8350">
            <v>16000188</v>
          </cell>
          <cell r="AR8350">
            <v>16</v>
          </cell>
          <cell r="AS8350">
            <v>42412</v>
          </cell>
          <cell r="AT8350" t="str">
            <v>IDU-1806-2015 Contratado Mantenimiento Periódico IDU Arterial BRIGADA DE REACCIÓN VIAL -</v>
          </cell>
          <cell r="AV8350" t="str">
            <v>sc</v>
          </cell>
        </row>
        <row r="8351">
          <cell r="AP8351">
            <v>2506353</v>
          </cell>
          <cell r="AQ8351">
            <v>50008134</v>
          </cell>
          <cell r="AR8351">
            <v>16</v>
          </cell>
          <cell r="AS8351">
            <v>42412</v>
          </cell>
          <cell r="AT8351" t="str">
            <v>IDU-1806-2015 Contratado Mantenimiento Periódico IDU Arterial BRIGADA DE REACCIÓN VIAL -</v>
          </cell>
          <cell r="AV8351" t="str">
            <v>sc</v>
          </cell>
        </row>
        <row r="8352">
          <cell r="AP8352">
            <v>2506355</v>
          </cell>
          <cell r="AQ8352">
            <v>16000188</v>
          </cell>
          <cell r="AR8352">
            <v>16</v>
          </cell>
          <cell r="AS8352">
            <v>42412</v>
          </cell>
          <cell r="AT8352" t="str">
            <v>IDU-1806-2015 Contratado Mantenimiento Periódico IDU Arterial BRIGADA DE REACCIÓN VIAL -</v>
          </cell>
          <cell r="AV8352" t="str">
            <v>sc</v>
          </cell>
        </row>
        <row r="8353">
          <cell r="AP8353">
            <v>24119886</v>
          </cell>
          <cell r="AQ8353">
            <v>6001874</v>
          </cell>
          <cell r="AR8353">
            <v>16</v>
          </cell>
          <cell r="AS8353">
            <v>42313</v>
          </cell>
          <cell r="AT8353" t="str">
            <v>SD Terminado Mantenimiento Periódico UAERMV Arterial  -</v>
          </cell>
          <cell r="AV8353" t="str">
            <v>sc</v>
          </cell>
        </row>
        <row r="8354">
          <cell r="AP8354">
            <v>24119887</v>
          </cell>
          <cell r="AQ8354">
            <v>6001874</v>
          </cell>
          <cell r="AR8354">
            <v>16</v>
          </cell>
          <cell r="AS8354">
            <v>42313</v>
          </cell>
          <cell r="AT8354" t="str">
            <v>SD Terminado Mantenimiento Periódico UAERMV Arterial  -</v>
          </cell>
          <cell r="AV8354" t="str">
            <v>sc</v>
          </cell>
        </row>
        <row r="8355">
          <cell r="AP8355">
            <v>24120140</v>
          </cell>
          <cell r="AQ8355">
            <v>9004025</v>
          </cell>
          <cell r="AR8355">
            <v>16</v>
          </cell>
          <cell r="AS8355">
            <v>42412</v>
          </cell>
          <cell r="AT8355" t="str">
            <v>IDU-1806-2015 Contratado Mantenimiento Periódico IDU Arterial BRIGADA DE REACCIÓN VIAL -</v>
          </cell>
          <cell r="AV8355" t="str">
            <v>sc</v>
          </cell>
        </row>
        <row r="8356">
          <cell r="AP8356">
            <v>24121131</v>
          </cell>
          <cell r="AQ8356">
            <v>14000797</v>
          </cell>
          <cell r="AR8356">
            <v>16</v>
          </cell>
          <cell r="AS8356">
            <v>42313</v>
          </cell>
          <cell r="AT8356" t="str">
            <v>IDU-1718-2014 Terminado Mantenimiento Rutinario IDU Arterial  --POLIZA ESTABILIDAD ACTIVA</v>
          </cell>
          <cell r="AV8356" t="str">
            <v>sc</v>
          </cell>
        </row>
        <row r="8357">
          <cell r="AP8357">
            <v>24121132</v>
          </cell>
          <cell r="AQ8357">
            <v>14000797</v>
          </cell>
          <cell r="AR8357">
            <v>16</v>
          </cell>
          <cell r="AS8357">
            <v>42313</v>
          </cell>
          <cell r="AT8357" t="str">
            <v>IDU-1718-2014 Terminado Mantenimiento Rutinario IDU Arterial  --POLIZA ESTABILIDAD ACTIVA</v>
          </cell>
          <cell r="AV8357" t="str">
            <v>sc</v>
          </cell>
        </row>
        <row r="8358">
          <cell r="AP8358">
            <v>24121133</v>
          </cell>
          <cell r="AQ8358">
            <v>14000797</v>
          </cell>
          <cell r="AR8358">
            <v>16</v>
          </cell>
          <cell r="AS8358">
            <v>42313</v>
          </cell>
          <cell r="AT8358" t="str">
            <v>IDU-1718-2014 Terminado Mantenimiento Rutinario IDU Arterial  --POLIZA ESTABILIDAD ACTIVA</v>
          </cell>
          <cell r="AV8358" t="str">
            <v>sc</v>
          </cell>
        </row>
        <row r="8359">
          <cell r="AP8359">
            <v>24121134</v>
          </cell>
          <cell r="AQ8359">
            <v>14000797</v>
          </cell>
          <cell r="AR8359">
            <v>16</v>
          </cell>
          <cell r="AS8359">
            <v>42313</v>
          </cell>
          <cell r="AT8359" t="str">
            <v>IDU-1718-2014 Terminado Mantenimiento Rutinario IDU Arterial  --POLIZA ESTABILIDAD ACTIVA</v>
          </cell>
          <cell r="AV8359" t="str">
            <v>sc</v>
          </cell>
        </row>
        <row r="8360">
          <cell r="AP8360">
            <v>24121135</v>
          </cell>
          <cell r="AQ8360">
            <v>14000814</v>
          </cell>
          <cell r="AR8360">
            <v>16</v>
          </cell>
          <cell r="AS8360">
            <v>42313</v>
          </cell>
          <cell r="AT8360" t="str">
            <v>IDU-1718-2014 Terminado Mantenimiento Rutinario IDU Arterial  --POLIZA ESTABILIDAD ACTIVA</v>
          </cell>
          <cell r="AV8360" t="str">
            <v>sc</v>
          </cell>
        </row>
        <row r="8361">
          <cell r="AP8361">
            <v>24121136</v>
          </cell>
          <cell r="AQ8361">
            <v>14000814</v>
          </cell>
          <cell r="AR8361">
            <v>16</v>
          </cell>
          <cell r="AS8361">
            <v>42313</v>
          </cell>
          <cell r="AT8361" t="str">
            <v>IDU-1718-2014 Terminado Mantenimiento Rutinario IDU Arterial  --POLIZA ESTABILIDAD ACTIVA</v>
          </cell>
          <cell r="AV8361" t="str">
            <v>sc</v>
          </cell>
        </row>
        <row r="8362">
          <cell r="AP8362">
            <v>24121137</v>
          </cell>
          <cell r="AQ8362">
            <v>14000814</v>
          </cell>
          <cell r="AR8362">
            <v>16</v>
          </cell>
          <cell r="AS8362">
            <v>42313</v>
          </cell>
          <cell r="AT8362" t="str">
            <v>IDU-1718-2014 Terminado Mantenimiento Rutinario IDU Arterial  --POLIZA ESTABILIDAD ACTIVA</v>
          </cell>
          <cell r="AV8362" t="str">
            <v>sc</v>
          </cell>
        </row>
        <row r="8363">
          <cell r="AP8363">
            <v>24121138</v>
          </cell>
          <cell r="AQ8363">
            <v>14000814</v>
          </cell>
          <cell r="AR8363">
            <v>16</v>
          </cell>
          <cell r="AS8363">
            <v>42313</v>
          </cell>
          <cell r="AT8363" t="str">
            <v>IDU-1718-2014 Terminado Mantenimiento Rutinario IDU Arterial  --POLIZA ESTABILIDAD ACTIVA</v>
          </cell>
          <cell r="AV8363" t="str">
            <v>sc</v>
          </cell>
        </row>
        <row r="8364">
          <cell r="AP8364">
            <v>24121140</v>
          </cell>
          <cell r="AQ8364">
            <v>14000877</v>
          </cell>
          <cell r="AR8364">
            <v>16</v>
          </cell>
          <cell r="AS8364">
            <v>42313</v>
          </cell>
          <cell r="AT8364" t="str">
            <v>IDU-1718-2014 Terminado Mantenimiento Rutinario IDU Arterial  --POLIZA ESTABILIDAD ACTIVA</v>
          </cell>
          <cell r="AV8364" t="str">
            <v>sc</v>
          </cell>
        </row>
        <row r="8365">
          <cell r="AP8365">
            <v>24121141</v>
          </cell>
          <cell r="AQ8365">
            <v>14000877</v>
          </cell>
          <cell r="AR8365">
            <v>16</v>
          </cell>
          <cell r="AS8365">
            <v>42313</v>
          </cell>
          <cell r="AT8365" t="str">
            <v>IDU-1718-2014 Terminado Mantenimiento Rutinario IDU Arterial  --POLIZA ESTABILIDAD ACTIVA</v>
          </cell>
          <cell r="AV8365" t="str">
            <v>sc</v>
          </cell>
        </row>
        <row r="8366">
          <cell r="AP8366">
            <v>24121142</v>
          </cell>
          <cell r="AQ8366">
            <v>14000877</v>
          </cell>
          <cell r="AR8366">
            <v>16</v>
          </cell>
          <cell r="AS8366">
            <v>42313</v>
          </cell>
          <cell r="AT8366" t="str">
            <v>IDU-1718-2014 Terminado Mantenimiento Rutinario IDU Arterial  --POLIZA ESTABILIDAD ACTIVA</v>
          </cell>
          <cell r="AV8366" t="str">
            <v>sc</v>
          </cell>
        </row>
        <row r="8367">
          <cell r="AP8367">
            <v>24121143</v>
          </cell>
          <cell r="AQ8367">
            <v>14000877</v>
          </cell>
          <cell r="AR8367">
            <v>16</v>
          </cell>
          <cell r="AS8367">
            <v>42313</v>
          </cell>
          <cell r="AT8367" t="str">
            <v>IDU-1718-2014 Terminado Mantenimiento Rutinario IDU Arterial  --POLIZA ESTABILIDAD ACTIVA</v>
          </cell>
          <cell r="AV8367" t="str">
            <v>sc</v>
          </cell>
        </row>
        <row r="8368">
          <cell r="AP8368">
            <v>24121144</v>
          </cell>
          <cell r="AQ8368">
            <v>14000908</v>
          </cell>
          <cell r="AR8368">
            <v>16</v>
          </cell>
          <cell r="AS8368">
            <v>42313</v>
          </cell>
          <cell r="AT8368" t="str">
            <v>IDU-1718-2014 Terminado Mantenimiento Rutinario IDU Arterial  --POLIZA ESTABILIDAD ACTIVA</v>
          </cell>
          <cell r="AV8368" t="str">
            <v>sc</v>
          </cell>
        </row>
        <row r="8369">
          <cell r="AP8369">
            <v>24121145</v>
          </cell>
          <cell r="AQ8369">
            <v>14000908</v>
          </cell>
          <cell r="AR8369">
            <v>16</v>
          </cell>
          <cell r="AS8369">
            <v>42313</v>
          </cell>
          <cell r="AT8369" t="str">
            <v>IDU-1718-2014 Terminado Mantenimiento Rutinario IDU Arterial  --POLIZA ESTABILIDAD ACTIVA</v>
          </cell>
          <cell r="AV8369" t="str">
            <v>sc</v>
          </cell>
        </row>
        <row r="8370">
          <cell r="AP8370">
            <v>24121146</v>
          </cell>
          <cell r="AQ8370">
            <v>14000908</v>
          </cell>
          <cell r="AR8370">
            <v>16</v>
          </cell>
          <cell r="AS8370">
            <v>42313</v>
          </cell>
          <cell r="AT8370" t="str">
            <v>IDU-1718-2014 Terminado Mantenimiento Rutinario IDU Arterial  --POLIZA ESTABILIDAD ACTIVA</v>
          </cell>
          <cell r="AV8370" t="str">
            <v>sc</v>
          </cell>
        </row>
        <row r="8371">
          <cell r="AP8371">
            <v>24121147</v>
          </cell>
          <cell r="AQ8371">
            <v>14000908</v>
          </cell>
          <cell r="AR8371">
            <v>16</v>
          </cell>
          <cell r="AS8371">
            <v>42313</v>
          </cell>
          <cell r="AT8371" t="str">
            <v>IDU-1718-2014 Terminado Mantenimiento Rutinario IDU Arterial  --POLIZA ESTABILIDAD ACTIVA</v>
          </cell>
          <cell r="AV8371" t="str">
            <v>sc</v>
          </cell>
        </row>
        <row r="8372">
          <cell r="AP8372">
            <v>24121148</v>
          </cell>
          <cell r="AQ8372">
            <v>14000961</v>
          </cell>
          <cell r="AR8372">
            <v>16</v>
          </cell>
          <cell r="AS8372">
            <v>42313</v>
          </cell>
          <cell r="AT8372" t="str">
            <v>IDU-1718-2014 Terminado Mantenimiento Rutinario IDU Arterial  --POLIZA ESTABILIDAD ACTIVA</v>
          </cell>
          <cell r="AV8372" t="str">
            <v>sc</v>
          </cell>
        </row>
        <row r="8373">
          <cell r="AP8373">
            <v>24121149</v>
          </cell>
          <cell r="AQ8373">
            <v>14000961</v>
          </cell>
          <cell r="AR8373">
            <v>16</v>
          </cell>
          <cell r="AS8373">
            <v>42313</v>
          </cell>
          <cell r="AT8373" t="str">
            <v>IDU-1718-2014 Terminado Mantenimiento Rutinario IDU Arterial  --POLIZA ESTABILIDAD ACTIVA</v>
          </cell>
          <cell r="AV8373" t="str">
            <v>sc</v>
          </cell>
        </row>
        <row r="8374">
          <cell r="AP8374">
            <v>24121150</v>
          </cell>
          <cell r="AQ8374">
            <v>14000961</v>
          </cell>
          <cell r="AR8374">
            <v>16</v>
          </cell>
          <cell r="AS8374">
            <v>42313</v>
          </cell>
          <cell r="AT8374" t="str">
            <v>IDU-1718-2014 Terminado Mantenimiento Rutinario IDU Arterial  --POLIZA ESTABILIDAD ACTIVA</v>
          </cell>
          <cell r="AV8374" t="str">
            <v>sc</v>
          </cell>
        </row>
        <row r="8375">
          <cell r="AP8375">
            <v>24121151</v>
          </cell>
          <cell r="AQ8375">
            <v>14000961</v>
          </cell>
          <cell r="AR8375">
            <v>16</v>
          </cell>
          <cell r="AS8375">
            <v>42313</v>
          </cell>
          <cell r="AT8375" t="str">
            <v>IDU-1718-2014 Terminado Mantenimiento Rutinario IDU Arterial  --POLIZA ESTABILIDAD ACTIVA</v>
          </cell>
          <cell r="AV8375" t="str">
            <v>sc</v>
          </cell>
        </row>
        <row r="8376">
          <cell r="AP8376">
            <v>24121153</v>
          </cell>
          <cell r="AQ8376">
            <v>14001146</v>
          </cell>
          <cell r="AR8376">
            <v>16</v>
          </cell>
          <cell r="AS8376">
            <v>42313</v>
          </cell>
          <cell r="AT8376" t="str">
            <v>IDU-1718-2014 Terminado Mantenimiento Rutinario IDU Arterial  --POLIZA ESTABILIDAD ACTIVA</v>
          </cell>
          <cell r="AV8376" t="str">
            <v>sc</v>
          </cell>
        </row>
        <row r="8377">
          <cell r="AP8377">
            <v>24121154</v>
          </cell>
          <cell r="AQ8377">
            <v>14001146</v>
          </cell>
          <cell r="AR8377">
            <v>16</v>
          </cell>
          <cell r="AS8377">
            <v>42313</v>
          </cell>
          <cell r="AT8377" t="str">
            <v>IDU-1718-2014 Terminado Mantenimiento Rutinario IDU Arterial  --POLIZA ESTABILIDAD ACTIVA</v>
          </cell>
          <cell r="AV8377" t="str">
            <v>sc</v>
          </cell>
        </row>
        <row r="8378">
          <cell r="AP8378">
            <v>24121155</v>
          </cell>
          <cell r="AQ8378">
            <v>14001146</v>
          </cell>
          <cell r="AR8378">
            <v>16</v>
          </cell>
          <cell r="AS8378">
            <v>42313</v>
          </cell>
          <cell r="AT8378" t="str">
            <v>IDU-1718-2014 Terminado Mantenimiento Rutinario IDU Arterial  --POLIZA ESTABILIDAD ACTIVA</v>
          </cell>
          <cell r="AV8378" t="str">
            <v>sc</v>
          </cell>
        </row>
        <row r="8379">
          <cell r="AP8379">
            <v>24121157</v>
          </cell>
          <cell r="AQ8379">
            <v>14001196</v>
          </cell>
          <cell r="AR8379">
            <v>16</v>
          </cell>
          <cell r="AS8379">
            <v>42313</v>
          </cell>
          <cell r="AT8379" t="str">
            <v>IDU-1718-2014 Terminado Mantenimiento Rutinario IDU Arterial  --POLIZA ESTABILIDAD ACTIVA</v>
          </cell>
          <cell r="AV8379" t="str">
            <v>sc</v>
          </cell>
        </row>
        <row r="8380">
          <cell r="AP8380">
            <v>24121158</v>
          </cell>
          <cell r="AQ8380">
            <v>14001196</v>
          </cell>
          <cell r="AR8380">
            <v>16</v>
          </cell>
          <cell r="AS8380">
            <v>42313</v>
          </cell>
          <cell r="AT8380" t="str">
            <v>IDU-1718-2014 Terminado Mantenimiento Rutinario IDU Arterial  --POLIZA ESTABILIDAD ACTIVA</v>
          </cell>
          <cell r="AV8380" t="str">
            <v>sc</v>
          </cell>
        </row>
        <row r="8381">
          <cell r="AP8381">
            <v>24121159</v>
          </cell>
          <cell r="AQ8381">
            <v>14001196</v>
          </cell>
          <cell r="AR8381">
            <v>16</v>
          </cell>
          <cell r="AS8381">
            <v>42313</v>
          </cell>
          <cell r="AT8381" t="str">
            <v>IDU-1718-2014 Terminado Mantenimiento Rutinario IDU Arterial  --POLIZA ESTABILIDAD ACTIVA</v>
          </cell>
          <cell r="AV8381" t="str">
            <v>sc</v>
          </cell>
        </row>
        <row r="8382">
          <cell r="AP8382">
            <v>24121160</v>
          </cell>
          <cell r="AQ8382">
            <v>14001196</v>
          </cell>
          <cell r="AR8382">
            <v>16</v>
          </cell>
          <cell r="AS8382">
            <v>42313</v>
          </cell>
          <cell r="AT8382" t="str">
            <v>IDU-1718-2014 Terminado Mantenimiento Rutinario IDU Arterial  --POLIZA ESTABILIDAD ACTIVA</v>
          </cell>
          <cell r="AV8382" t="str">
            <v>sc</v>
          </cell>
        </row>
        <row r="8383">
          <cell r="AP8383">
            <v>24121187</v>
          </cell>
          <cell r="AQ8383">
            <v>14001750</v>
          </cell>
          <cell r="AR8383">
            <v>16</v>
          </cell>
          <cell r="AS8383">
            <v>42313</v>
          </cell>
          <cell r="AT8383" t="str">
            <v>IDU-1718-2014 Terminado Mantenimiento Rutinario IDU Arterial  --POLIZA ESTABILIDAD ACTIVA</v>
          </cell>
          <cell r="AV8383" t="str">
            <v>sc</v>
          </cell>
        </row>
        <row r="8384">
          <cell r="AP8384">
            <v>24121188</v>
          </cell>
          <cell r="AQ8384">
            <v>14001750</v>
          </cell>
          <cell r="AR8384">
            <v>16</v>
          </cell>
          <cell r="AS8384">
            <v>42313</v>
          </cell>
          <cell r="AT8384" t="str">
            <v>IDU-1718-2014 Terminado Mantenimiento Rutinario IDU Arterial  --POLIZA ESTABILIDAD ACTIVA</v>
          </cell>
          <cell r="AV8384" t="str">
            <v>sc</v>
          </cell>
        </row>
        <row r="8385">
          <cell r="AP8385">
            <v>24121189</v>
          </cell>
          <cell r="AQ8385">
            <v>14001750</v>
          </cell>
          <cell r="AR8385">
            <v>16</v>
          </cell>
          <cell r="AS8385">
            <v>42313</v>
          </cell>
          <cell r="AT8385" t="str">
            <v>IDU-1718-2014 Terminado Mantenimiento Rutinario IDU Arterial  --POLIZA ESTABILIDAD ACTIVA</v>
          </cell>
          <cell r="AV8385" t="str">
            <v>sc</v>
          </cell>
        </row>
        <row r="8386">
          <cell r="AP8386">
            <v>24121203</v>
          </cell>
          <cell r="AQ8386">
            <v>15000111</v>
          </cell>
          <cell r="AR8386">
            <v>16</v>
          </cell>
          <cell r="AS8386">
            <v>42313</v>
          </cell>
          <cell r="AT8386" t="str">
            <v>IDU-1718-2014 Terminado Mantenimiento Rutinario IDU Arterial  -</v>
          </cell>
          <cell r="AV8386" t="str">
            <v>sc</v>
          </cell>
        </row>
        <row r="8387">
          <cell r="AP8387">
            <v>24121204</v>
          </cell>
          <cell r="AQ8387">
            <v>15000111</v>
          </cell>
          <cell r="AR8387">
            <v>16</v>
          </cell>
          <cell r="AS8387">
            <v>42313</v>
          </cell>
          <cell r="AT8387" t="str">
            <v>IDU-1718-2014 Terminado Mantenimiento Rutinario IDU Arterial  -</v>
          </cell>
          <cell r="AV8387" t="str">
            <v>sc</v>
          </cell>
        </row>
        <row r="8388">
          <cell r="AP8388">
            <v>24121206</v>
          </cell>
          <cell r="AQ8388">
            <v>15000124</v>
          </cell>
          <cell r="AR8388">
            <v>16</v>
          </cell>
          <cell r="AS8388">
            <v>42313</v>
          </cell>
          <cell r="AT8388" t="str">
            <v>IDU-1718-2014 Terminado Mantenimiento Rutinario IDU Arterial  -</v>
          </cell>
          <cell r="AV8388" t="str">
            <v>sc</v>
          </cell>
        </row>
        <row r="8389">
          <cell r="AP8389">
            <v>24121208</v>
          </cell>
          <cell r="AQ8389">
            <v>15000124</v>
          </cell>
          <cell r="AR8389">
            <v>16</v>
          </cell>
          <cell r="AS8389">
            <v>42313</v>
          </cell>
          <cell r="AT8389" t="str">
            <v>IDU-1718-2014 Terminado Mantenimiento Rutinario IDU Arterial  -</v>
          </cell>
          <cell r="AV8389" t="str">
            <v>sc</v>
          </cell>
        </row>
        <row r="8390">
          <cell r="AP8390">
            <v>24121210</v>
          </cell>
          <cell r="AQ8390">
            <v>15000142</v>
          </cell>
          <cell r="AR8390">
            <v>16</v>
          </cell>
          <cell r="AS8390">
            <v>42313</v>
          </cell>
          <cell r="AT8390" t="str">
            <v>IDU-1718-2014 Terminado Mantenimiento Rutinario IDU Arterial  -</v>
          </cell>
          <cell r="AV8390" t="str">
            <v>sc</v>
          </cell>
        </row>
        <row r="8391">
          <cell r="AP8391">
            <v>24121211</v>
          </cell>
          <cell r="AQ8391">
            <v>15000142</v>
          </cell>
          <cell r="AR8391">
            <v>16</v>
          </cell>
          <cell r="AS8391">
            <v>42313</v>
          </cell>
          <cell r="AT8391" t="str">
            <v>IDU-1718-2014 Terminado Mantenimiento Rutinario IDU Arterial  -</v>
          </cell>
          <cell r="AV8391" t="str">
            <v>sc</v>
          </cell>
        </row>
        <row r="8392">
          <cell r="AP8392">
            <v>24121215</v>
          </cell>
          <cell r="AQ8392">
            <v>15001525</v>
          </cell>
          <cell r="AR8392">
            <v>16</v>
          </cell>
          <cell r="AS8392">
            <v>42313</v>
          </cell>
          <cell r="AT8392" t="str">
            <v>IDU-1718-2014 Terminado Mantenimiento Rutinario IDU Arterial  -</v>
          </cell>
          <cell r="AV8392" t="str">
            <v>sc</v>
          </cell>
        </row>
        <row r="8393">
          <cell r="AP8393">
            <v>24121216</v>
          </cell>
          <cell r="AQ8393">
            <v>15001525</v>
          </cell>
          <cell r="AR8393">
            <v>16</v>
          </cell>
          <cell r="AS8393">
            <v>42313</v>
          </cell>
          <cell r="AT8393" t="str">
            <v>IDU-1718-2014 Terminado Mantenimiento Rutinario IDU Arterial  -</v>
          </cell>
          <cell r="AV8393" t="str">
            <v>sc</v>
          </cell>
        </row>
        <row r="8394">
          <cell r="AP8394">
            <v>24121217</v>
          </cell>
          <cell r="AQ8394">
            <v>15001525</v>
          </cell>
          <cell r="AR8394">
            <v>16</v>
          </cell>
          <cell r="AS8394">
            <v>42313</v>
          </cell>
          <cell r="AT8394" t="str">
            <v>IDU-1718-2014 Terminado Mantenimiento Rutinario IDU Arterial  -</v>
          </cell>
          <cell r="AV8394" t="str">
            <v>sc</v>
          </cell>
        </row>
        <row r="8395">
          <cell r="AP8395">
            <v>24121272</v>
          </cell>
          <cell r="AQ8395">
            <v>16000325</v>
          </cell>
          <cell r="AR8395">
            <v>16</v>
          </cell>
          <cell r="AS8395">
            <v>42534</v>
          </cell>
          <cell r="AT8395" t="str">
            <v>IDU-1707-2014 Terminado Mantenimiento Periódico IDU Arterial SITP Y TRONCALES -Anden 13-POLIZA ESTABILIDAD Y CALIDAD ACTIVA</v>
          </cell>
          <cell r="AV8395" t="str">
            <v>sc</v>
          </cell>
        </row>
        <row r="8396">
          <cell r="AP8396">
            <v>24121277</v>
          </cell>
          <cell r="AQ8396">
            <v>16000349</v>
          </cell>
          <cell r="AR8396">
            <v>16</v>
          </cell>
          <cell r="AS8396">
            <v>42760</v>
          </cell>
          <cell r="AT8396" t="str">
            <v>SD Terminado Parcheo UAERMV Arterial SD Reporte Ejecución diciembre de 2016-</v>
          </cell>
          <cell r="AV8396" t="str">
            <v>sc</v>
          </cell>
        </row>
        <row r="8397">
          <cell r="AP8397">
            <v>24121278</v>
          </cell>
          <cell r="AQ8397">
            <v>16000354</v>
          </cell>
          <cell r="AR8397">
            <v>16</v>
          </cell>
          <cell r="AS8397">
            <v>42760</v>
          </cell>
          <cell r="AT8397" t="str">
            <v>SD Terminado Parcheo UAERMV Arterial SD Reporte Ejecución diciembre de 2016-</v>
          </cell>
          <cell r="AV8397" t="str">
            <v>sc</v>
          </cell>
        </row>
        <row r="8398">
          <cell r="AP8398">
            <v>24121285</v>
          </cell>
          <cell r="AQ8398">
            <v>16000389</v>
          </cell>
          <cell r="AR8398">
            <v>16</v>
          </cell>
          <cell r="AS8398">
            <v>42313</v>
          </cell>
          <cell r="AT8398" t="str">
            <v>IDU-70-2008 Terminado Acciones de Movilidad IDU Arterial  -</v>
          </cell>
          <cell r="AV8398" t="str">
            <v>sc</v>
          </cell>
        </row>
        <row r="8399">
          <cell r="AP8399">
            <v>24121335</v>
          </cell>
          <cell r="AQ8399">
            <v>16001026</v>
          </cell>
          <cell r="AR8399">
            <v>16</v>
          </cell>
          <cell r="AS8399">
            <v>41912</v>
          </cell>
          <cell r="AT8399" t="str">
            <v>SD Terminado Mantenimiento Periódico UAERMV Arterial  -</v>
          </cell>
          <cell r="AV8399" t="str">
            <v>sc</v>
          </cell>
        </row>
        <row r="8400">
          <cell r="AP8400">
            <v>24121336</v>
          </cell>
          <cell r="AQ8400">
            <v>16001026</v>
          </cell>
          <cell r="AR8400">
            <v>16</v>
          </cell>
          <cell r="AS8400">
            <v>41912</v>
          </cell>
          <cell r="AT8400" t="str">
            <v>SD Terminado Mantenimiento Periódico UAERMV Arterial  -</v>
          </cell>
          <cell r="AV8400" t="str">
            <v>sc</v>
          </cell>
        </row>
        <row r="8401">
          <cell r="AP8401">
            <v>24121347</v>
          </cell>
          <cell r="AQ8401">
            <v>16001199</v>
          </cell>
          <cell r="AR8401">
            <v>16</v>
          </cell>
          <cell r="AS8401">
            <v>41772</v>
          </cell>
          <cell r="AT8401" t="str">
            <v>CONV-009-2011 Terminado Mantenimiento Periódico UAERMV Arterial  -</v>
          </cell>
          <cell r="AV8401" t="str">
            <v>sc</v>
          </cell>
        </row>
        <row r="8402">
          <cell r="AP8402">
            <v>24121393</v>
          </cell>
          <cell r="AQ8402">
            <v>16003206</v>
          </cell>
          <cell r="AR8402">
            <v>16</v>
          </cell>
          <cell r="AS8402">
            <v>42226</v>
          </cell>
          <cell r="AT8402" t="str">
            <v>UMV-638-2013 Terminado Acciones de Movilidad UAERMV Arterial  -</v>
          </cell>
          <cell r="AV8402" t="str">
            <v>sc</v>
          </cell>
        </row>
        <row r="8403">
          <cell r="AP8403">
            <v>24121394</v>
          </cell>
          <cell r="AQ8403">
            <v>16003270</v>
          </cell>
          <cell r="AR8403">
            <v>16</v>
          </cell>
          <cell r="AS8403">
            <v>42226</v>
          </cell>
          <cell r="AT8403" t="str">
            <v>UMV-638-2013 Terminado Acciones de Movilidad UAERMV Arterial  -</v>
          </cell>
          <cell r="AV8403" t="str">
            <v>sc</v>
          </cell>
        </row>
        <row r="8404">
          <cell r="AP8404">
            <v>24121395</v>
          </cell>
          <cell r="AQ8404">
            <v>16003556</v>
          </cell>
          <cell r="AR8404">
            <v>16</v>
          </cell>
          <cell r="AS8404">
            <v>42313</v>
          </cell>
          <cell r="AT8404" t="str">
            <v>IDU-1718-2014 Terminado Mantenimiento Rutinario IDU Arterial  --POLIZA ESTABILIDAD ACTIVA</v>
          </cell>
          <cell r="AV8404" t="str">
            <v>sc</v>
          </cell>
        </row>
        <row r="8405">
          <cell r="AP8405">
            <v>24121396</v>
          </cell>
          <cell r="AQ8405">
            <v>16003556</v>
          </cell>
          <cell r="AR8405">
            <v>16</v>
          </cell>
          <cell r="AS8405">
            <v>42313</v>
          </cell>
          <cell r="AT8405" t="str">
            <v>IDU-1718-2014 Terminado Mantenimiento Rutinario IDU Arterial  --POLIZA ESTABILIDAD ACTIVA</v>
          </cell>
          <cell r="AV8405" t="str">
            <v>sc</v>
          </cell>
        </row>
        <row r="8406">
          <cell r="AP8406">
            <v>24121397</v>
          </cell>
          <cell r="AQ8406">
            <v>16003556</v>
          </cell>
          <cell r="AR8406">
            <v>16</v>
          </cell>
          <cell r="AS8406">
            <v>42313</v>
          </cell>
          <cell r="AT8406" t="str">
            <v>IDU-1718-2014 Terminado Mantenimiento Rutinario IDU Arterial  --POLIZA ESTABILIDAD ACTIVA</v>
          </cell>
          <cell r="AV8406" t="str">
            <v>sc</v>
          </cell>
        </row>
        <row r="8407">
          <cell r="AP8407">
            <v>24121398</v>
          </cell>
          <cell r="AQ8407">
            <v>16003556</v>
          </cell>
          <cell r="AR8407">
            <v>16</v>
          </cell>
          <cell r="AS8407">
            <v>42313</v>
          </cell>
          <cell r="AT8407" t="str">
            <v>IDU-1718-2014 Terminado Mantenimiento Rutinario IDU Arterial  --POLIZA ESTABILIDAD ACTIVA</v>
          </cell>
          <cell r="AV8407" t="str">
            <v>sc</v>
          </cell>
        </row>
        <row r="8408">
          <cell r="AP8408">
            <v>24121399</v>
          </cell>
          <cell r="AQ8408">
            <v>16003879</v>
          </cell>
          <cell r="AR8408">
            <v>16</v>
          </cell>
          <cell r="AS8408">
            <v>42313</v>
          </cell>
          <cell r="AT8408" t="str">
            <v>IDU-1718-2014 Terminado Mantenimiento Rutinario IDU Arterial  --POLIZA ESTABILIDAD ACTIVA</v>
          </cell>
          <cell r="AV8408" t="str">
            <v>sc</v>
          </cell>
        </row>
        <row r="8409">
          <cell r="AP8409">
            <v>24121401</v>
          </cell>
          <cell r="AQ8409">
            <v>16003879</v>
          </cell>
          <cell r="AR8409">
            <v>16</v>
          </cell>
          <cell r="AS8409">
            <v>42313</v>
          </cell>
          <cell r="AT8409" t="str">
            <v>IDU-1718-2014 Terminado Mantenimiento Rutinario IDU Arterial  --POLIZA ESTABILIDAD ACTIVA</v>
          </cell>
          <cell r="AV8409" t="str">
            <v>sc</v>
          </cell>
        </row>
        <row r="8410">
          <cell r="AP8410">
            <v>24121402</v>
          </cell>
          <cell r="AQ8410">
            <v>16004015</v>
          </cell>
          <cell r="AR8410">
            <v>16</v>
          </cell>
          <cell r="AS8410">
            <v>42313</v>
          </cell>
          <cell r="AT8410" t="str">
            <v>IDU-1718-2014 Terminado Mantenimiento Rutinario IDU Arterial  -</v>
          </cell>
          <cell r="AV8410" t="str">
            <v>sc</v>
          </cell>
        </row>
        <row r="8411">
          <cell r="AP8411">
            <v>24121404</v>
          </cell>
          <cell r="AQ8411">
            <v>16004226</v>
          </cell>
          <cell r="AR8411">
            <v>16</v>
          </cell>
          <cell r="AS8411">
            <v>42313</v>
          </cell>
          <cell r="AT8411" t="str">
            <v>IDU-1718-2014 Terminado Mantenimiento Rutinario IDU Arterial  -</v>
          </cell>
          <cell r="AV8411" t="str">
            <v>sc</v>
          </cell>
        </row>
        <row r="8412">
          <cell r="AP8412">
            <v>24121405</v>
          </cell>
          <cell r="AQ8412">
            <v>16004226</v>
          </cell>
          <cell r="AR8412">
            <v>16</v>
          </cell>
          <cell r="AS8412">
            <v>42313</v>
          </cell>
          <cell r="AT8412" t="str">
            <v>IDU-1718-2014 Terminado Mantenimiento Rutinario IDU Arterial  -</v>
          </cell>
          <cell r="AV8412" t="str">
            <v>sc</v>
          </cell>
        </row>
        <row r="8413">
          <cell r="AP8413">
            <v>24121407</v>
          </cell>
          <cell r="AQ8413">
            <v>16004284</v>
          </cell>
          <cell r="AR8413">
            <v>16</v>
          </cell>
          <cell r="AS8413">
            <v>42313</v>
          </cell>
          <cell r="AT8413" t="str">
            <v>IDU-1718-2014 Terminado Mantenimiento Rutinario IDU Arterial  -</v>
          </cell>
          <cell r="AV8413" t="str">
            <v>sc</v>
          </cell>
        </row>
        <row r="8414">
          <cell r="AP8414">
            <v>24121409</v>
          </cell>
          <cell r="AQ8414">
            <v>16004284</v>
          </cell>
          <cell r="AR8414">
            <v>16</v>
          </cell>
          <cell r="AS8414">
            <v>42313</v>
          </cell>
          <cell r="AT8414" t="str">
            <v>IDU-1718-2014 Terminado Mantenimiento Rutinario IDU Arterial  -</v>
          </cell>
          <cell r="AV8414" t="str">
            <v>sc</v>
          </cell>
        </row>
        <row r="8415">
          <cell r="AP8415">
            <v>24121410</v>
          </cell>
          <cell r="AQ8415">
            <v>16004344</v>
          </cell>
          <cell r="AR8415">
            <v>16</v>
          </cell>
          <cell r="AS8415">
            <v>42313</v>
          </cell>
          <cell r="AT8415" t="str">
            <v>IDU-1718-2014 Terminado Mantenimiento Rutinario IDU Arterial  -</v>
          </cell>
          <cell r="AV8415" t="str">
            <v>sc</v>
          </cell>
        </row>
        <row r="8416">
          <cell r="AP8416">
            <v>24121411</v>
          </cell>
          <cell r="AQ8416">
            <v>16004344</v>
          </cell>
          <cell r="AR8416">
            <v>16</v>
          </cell>
          <cell r="AS8416">
            <v>42313</v>
          </cell>
          <cell r="AT8416" t="str">
            <v>IDU-1718-2014 Terminado Mantenimiento Rutinario IDU Arterial  -</v>
          </cell>
          <cell r="AV8416" t="str">
            <v>sc</v>
          </cell>
        </row>
        <row r="8417">
          <cell r="AP8417">
            <v>24121414</v>
          </cell>
          <cell r="AQ8417">
            <v>16004377</v>
          </cell>
          <cell r="AR8417">
            <v>16</v>
          </cell>
          <cell r="AS8417">
            <v>42313</v>
          </cell>
          <cell r="AT8417" t="str">
            <v>IDU-1718-2014 Terminado Mantenimiento Rutinario IDU Arterial  -</v>
          </cell>
          <cell r="AV8417" t="str">
            <v>sc</v>
          </cell>
        </row>
        <row r="8418">
          <cell r="AP8418">
            <v>24121415</v>
          </cell>
          <cell r="AQ8418">
            <v>16004377</v>
          </cell>
          <cell r="AR8418">
            <v>16</v>
          </cell>
          <cell r="AS8418">
            <v>42313</v>
          </cell>
          <cell r="AT8418" t="str">
            <v>IDU-1718-2014 Terminado Mantenimiento Rutinario IDU Arterial  -</v>
          </cell>
          <cell r="AV8418" t="str">
            <v>sc</v>
          </cell>
        </row>
        <row r="8419">
          <cell r="AP8419">
            <v>24121416</v>
          </cell>
          <cell r="AQ8419">
            <v>16004415</v>
          </cell>
          <cell r="AR8419">
            <v>16</v>
          </cell>
          <cell r="AS8419">
            <v>42313</v>
          </cell>
          <cell r="AT8419" t="str">
            <v>IDU-1718-2014 Terminado Mantenimiento Rutinario IDU Arterial  -</v>
          </cell>
          <cell r="AV8419" t="str">
            <v>sc</v>
          </cell>
        </row>
        <row r="8420">
          <cell r="AP8420">
            <v>24121418</v>
          </cell>
          <cell r="AQ8420">
            <v>16004415</v>
          </cell>
          <cell r="AR8420">
            <v>16</v>
          </cell>
          <cell r="AS8420">
            <v>42313</v>
          </cell>
          <cell r="AT8420" t="str">
            <v>IDU-1718-2014 Terminado Mantenimiento Rutinario IDU Arterial  -</v>
          </cell>
          <cell r="AV8420" t="str">
            <v>sc</v>
          </cell>
        </row>
        <row r="8421">
          <cell r="AP8421">
            <v>24121419</v>
          </cell>
          <cell r="AQ8421">
            <v>16004417</v>
          </cell>
          <cell r="AR8421">
            <v>16</v>
          </cell>
          <cell r="AS8421">
            <v>42313</v>
          </cell>
          <cell r="AT8421" t="str">
            <v>IDU-1718-2014 Terminado Mantenimiento Rutinario IDU Arterial  -</v>
          </cell>
          <cell r="AV8421" t="str">
            <v>sc</v>
          </cell>
        </row>
        <row r="8422">
          <cell r="AP8422">
            <v>24121420</v>
          </cell>
          <cell r="AQ8422">
            <v>16004417</v>
          </cell>
          <cell r="AR8422">
            <v>16</v>
          </cell>
          <cell r="AS8422">
            <v>42313</v>
          </cell>
          <cell r="AT8422" t="str">
            <v>IDU-1718-2014 Terminado Mantenimiento Rutinario IDU Arterial  -</v>
          </cell>
          <cell r="AV8422" t="str">
            <v>sc</v>
          </cell>
        </row>
        <row r="8423">
          <cell r="AP8423">
            <v>24121431</v>
          </cell>
          <cell r="AQ8423">
            <v>16004431</v>
          </cell>
          <cell r="AR8423">
            <v>16</v>
          </cell>
          <cell r="AS8423">
            <v>42313</v>
          </cell>
          <cell r="AT8423" t="str">
            <v>IDU-1718-2014 Terminado Mantenimiento Rutinario IDU Arterial  -</v>
          </cell>
          <cell r="AV8423" t="str">
            <v>sc</v>
          </cell>
        </row>
        <row r="8424">
          <cell r="AP8424">
            <v>24121433</v>
          </cell>
          <cell r="AQ8424">
            <v>16004431</v>
          </cell>
          <cell r="AR8424">
            <v>16</v>
          </cell>
          <cell r="AS8424">
            <v>42313</v>
          </cell>
          <cell r="AT8424" t="str">
            <v>IDU-1718-2014 Terminado Mantenimiento Rutinario IDU Arterial  -</v>
          </cell>
          <cell r="AV8424" t="str">
            <v>sc</v>
          </cell>
        </row>
        <row r="8425">
          <cell r="AP8425">
            <v>24121443</v>
          </cell>
          <cell r="AQ8425">
            <v>16004526</v>
          </cell>
          <cell r="AR8425">
            <v>16</v>
          </cell>
          <cell r="AS8425">
            <v>42313</v>
          </cell>
          <cell r="AT8425" t="str">
            <v>IDU-1718-2014 Terminado Mantenimiento Rutinario IDU Arterial  --POLIZA ESTABILIDAD ACTIVA</v>
          </cell>
          <cell r="AV8425" t="str">
            <v>sc</v>
          </cell>
        </row>
        <row r="8426">
          <cell r="AP8426">
            <v>24121444</v>
          </cell>
          <cell r="AQ8426">
            <v>16004526</v>
          </cell>
          <cell r="AR8426">
            <v>16</v>
          </cell>
          <cell r="AS8426">
            <v>42313</v>
          </cell>
          <cell r="AT8426" t="str">
            <v>IDU-1718-2014 Terminado Mantenimiento Rutinario IDU Arterial  --POLIZA ESTABILIDAD ACTIVA</v>
          </cell>
          <cell r="AV8426" t="str">
            <v>sc</v>
          </cell>
        </row>
        <row r="8427">
          <cell r="AP8427">
            <v>24121445</v>
          </cell>
          <cell r="AQ8427">
            <v>16004526</v>
          </cell>
          <cell r="AR8427">
            <v>16</v>
          </cell>
          <cell r="AS8427">
            <v>42313</v>
          </cell>
          <cell r="AT8427" t="str">
            <v>IDU-1718-2014 Terminado Mantenimiento Rutinario IDU Arterial  --POLIZA ESTABILIDAD ACTIVA</v>
          </cell>
          <cell r="AV8427" t="str">
            <v>sc</v>
          </cell>
        </row>
        <row r="8428">
          <cell r="AP8428">
            <v>24121449</v>
          </cell>
          <cell r="AQ8428">
            <v>16004529</v>
          </cell>
          <cell r="AR8428">
            <v>16</v>
          </cell>
          <cell r="AS8428">
            <v>42313</v>
          </cell>
          <cell r="AT8428" t="str">
            <v>IDU-1718-2014 Terminado Mantenimiento Rutinario IDU Arterial  -</v>
          </cell>
          <cell r="AV8428" t="str">
            <v>sc</v>
          </cell>
        </row>
        <row r="8429">
          <cell r="AP8429">
            <v>24121450</v>
          </cell>
          <cell r="AQ8429">
            <v>16004529</v>
          </cell>
          <cell r="AR8429">
            <v>16</v>
          </cell>
          <cell r="AS8429">
            <v>42313</v>
          </cell>
          <cell r="AT8429" t="str">
            <v>IDU-1718-2014 Terminado Mantenimiento Rutinario IDU Arterial  -</v>
          </cell>
          <cell r="AV8429" t="str">
            <v>sc</v>
          </cell>
        </row>
        <row r="8430">
          <cell r="AP8430">
            <v>24121452</v>
          </cell>
          <cell r="AQ8430">
            <v>16004530</v>
          </cell>
          <cell r="AR8430">
            <v>16</v>
          </cell>
          <cell r="AS8430">
            <v>42313</v>
          </cell>
          <cell r="AT8430" t="str">
            <v>IDU-1718-2014 Terminado Mantenimiento Rutinario IDU Arterial  -</v>
          </cell>
          <cell r="AV8430" t="str">
            <v>sc</v>
          </cell>
        </row>
        <row r="8431">
          <cell r="AP8431">
            <v>24121453</v>
          </cell>
          <cell r="AQ8431">
            <v>16004530</v>
          </cell>
          <cell r="AR8431">
            <v>16</v>
          </cell>
          <cell r="AS8431">
            <v>42313</v>
          </cell>
          <cell r="AT8431" t="str">
            <v>IDU-1718-2014 Terminado Mantenimiento Rutinario IDU Arterial  -</v>
          </cell>
          <cell r="AV8431" t="str">
            <v>sc</v>
          </cell>
        </row>
        <row r="8432">
          <cell r="AP8432">
            <v>24121457</v>
          </cell>
          <cell r="AQ8432">
            <v>16004533</v>
          </cell>
          <cell r="AR8432">
            <v>16</v>
          </cell>
          <cell r="AS8432">
            <v>42313</v>
          </cell>
          <cell r="AT8432" t="str">
            <v>IDU-1718-2014 Terminado Mantenimiento Rutinario IDU Arterial  --POLIZA ESTABILIDAD ACTIVA</v>
          </cell>
          <cell r="AV8432" t="str">
            <v>sc</v>
          </cell>
        </row>
        <row r="8433">
          <cell r="AP8433">
            <v>24121458</v>
          </cell>
          <cell r="AQ8433">
            <v>16004533</v>
          </cell>
          <cell r="AR8433">
            <v>16</v>
          </cell>
          <cell r="AS8433">
            <v>42313</v>
          </cell>
          <cell r="AT8433" t="str">
            <v>IDU-1718-2014 Terminado Mantenimiento Rutinario IDU Arterial  --POLIZA ESTABILIDAD ACTIVA</v>
          </cell>
          <cell r="AV8433" t="str">
            <v>sc</v>
          </cell>
        </row>
        <row r="8434">
          <cell r="AP8434">
            <v>24121459</v>
          </cell>
          <cell r="AQ8434">
            <v>16004533</v>
          </cell>
          <cell r="AR8434">
            <v>16</v>
          </cell>
          <cell r="AS8434">
            <v>42313</v>
          </cell>
          <cell r="AT8434" t="str">
            <v>IDU-1718-2014 Terminado Mantenimiento Rutinario IDU Arterial  --POLIZA ESTABILIDAD ACTIVA</v>
          </cell>
          <cell r="AV8434" t="str">
            <v>sc</v>
          </cell>
        </row>
        <row r="8435">
          <cell r="AP8435">
            <v>24121460</v>
          </cell>
          <cell r="AQ8435">
            <v>16004533</v>
          </cell>
          <cell r="AR8435">
            <v>16</v>
          </cell>
          <cell r="AS8435">
            <v>42313</v>
          </cell>
          <cell r="AT8435" t="str">
            <v>IDU-1718-2014 Terminado Mantenimiento Rutinario IDU Arterial  --POLIZA ESTABILIDAD ACTIVA</v>
          </cell>
          <cell r="AV8435" t="str">
            <v>sc</v>
          </cell>
        </row>
        <row r="8436">
          <cell r="AP8436">
            <v>24121461</v>
          </cell>
          <cell r="AQ8436">
            <v>16004539</v>
          </cell>
          <cell r="AR8436">
            <v>16</v>
          </cell>
          <cell r="AS8436">
            <v>42760</v>
          </cell>
          <cell r="AT8436" t="str">
            <v>SD Terminado Parcheo UAERMV Arterial SD Reporte Ejecución diciembre de 2016-</v>
          </cell>
          <cell r="AV8436" t="str">
            <v>sc</v>
          </cell>
        </row>
        <row r="8437">
          <cell r="AP8437">
            <v>24121462</v>
          </cell>
          <cell r="AQ8437">
            <v>16004539</v>
          </cell>
          <cell r="AR8437">
            <v>16</v>
          </cell>
          <cell r="AS8437">
            <v>42760</v>
          </cell>
          <cell r="AT8437" t="str">
            <v>SD Terminado Parcheo UAERMV Arterial SD Reporte Ejecución diciembre de 2016-</v>
          </cell>
          <cell r="AV8437" t="str">
            <v>sc</v>
          </cell>
        </row>
        <row r="8438">
          <cell r="AP8438">
            <v>24121464</v>
          </cell>
          <cell r="AQ8438">
            <v>16004579</v>
          </cell>
          <cell r="AR8438">
            <v>16</v>
          </cell>
          <cell r="AS8438">
            <v>41481</v>
          </cell>
          <cell r="AT8438" t="str">
            <v>SD Terminado Mantenimiento Periódico UAERMV Arterial  -</v>
          </cell>
          <cell r="AV8438" t="str">
            <v>sc</v>
          </cell>
        </row>
        <row r="8439">
          <cell r="AP8439">
            <v>24121465</v>
          </cell>
          <cell r="AQ8439">
            <v>16004579</v>
          </cell>
          <cell r="AR8439">
            <v>16</v>
          </cell>
          <cell r="AS8439">
            <v>41481</v>
          </cell>
          <cell r="AT8439" t="str">
            <v>SD Terminado Mantenimiento Periódico UAERMV Arterial  -</v>
          </cell>
          <cell r="AV8439" t="str">
            <v>sc</v>
          </cell>
        </row>
        <row r="8440">
          <cell r="AP8440">
            <v>24121466</v>
          </cell>
          <cell r="AQ8440">
            <v>16004579</v>
          </cell>
          <cell r="AR8440">
            <v>16</v>
          </cell>
          <cell r="AS8440">
            <v>41481</v>
          </cell>
          <cell r="AT8440" t="str">
            <v>SD Terminado Mantenimiento Periódico UAERMV Arterial  -</v>
          </cell>
          <cell r="AV8440" t="str">
            <v>sc</v>
          </cell>
        </row>
        <row r="8441">
          <cell r="AP8441">
            <v>24121657</v>
          </cell>
          <cell r="AQ8441">
            <v>50001418</v>
          </cell>
          <cell r="AR8441">
            <v>16</v>
          </cell>
          <cell r="AS8441">
            <v>42661</v>
          </cell>
          <cell r="AT8441" t="str">
            <v>SD Terminado Mantenimiento Periódico UAERMV Arterial SD Aclaración reporte ejecución mayo 2016-</v>
          </cell>
          <cell r="AV8441" t="str">
            <v>sc</v>
          </cell>
        </row>
        <row r="8442">
          <cell r="AP8442">
            <v>24121935</v>
          </cell>
          <cell r="AQ8442">
            <v>50005974</v>
          </cell>
          <cell r="AR8442">
            <v>16</v>
          </cell>
          <cell r="AS8442">
            <v>42313</v>
          </cell>
          <cell r="AT8442" t="str">
            <v>IDU-1825-2013 Terminado Acciones de Movilidad IDU Arterial  -</v>
          </cell>
          <cell r="AV8442" t="str">
            <v>sc</v>
          </cell>
        </row>
        <row r="8443">
          <cell r="AP8443">
            <v>24121958</v>
          </cell>
          <cell r="AQ8443">
            <v>50006013</v>
          </cell>
          <cell r="AR8443">
            <v>16</v>
          </cell>
          <cell r="AS8443">
            <v>42611</v>
          </cell>
          <cell r="AT8443" t="str">
            <v>SD Terminado Mantenimiento Periódico UAERMV Arterial  -</v>
          </cell>
          <cell r="AV8443" t="str">
            <v>sc</v>
          </cell>
        </row>
        <row r="8444">
          <cell r="AP8444">
            <v>24121959</v>
          </cell>
          <cell r="AQ8444">
            <v>50006013</v>
          </cell>
          <cell r="AR8444">
            <v>16</v>
          </cell>
          <cell r="AS8444">
            <v>42611</v>
          </cell>
          <cell r="AT8444" t="str">
            <v>SD Terminado Mantenimiento Periódico UAERMV Arterial  -</v>
          </cell>
          <cell r="AV8444" t="str">
            <v>sc</v>
          </cell>
        </row>
        <row r="8445">
          <cell r="AP8445">
            <v>24121960</v>
          </cell>
          <cell r="AQ8445">
            <v>50006014</v>
          </cell>
          <cell r="AR8445">
            <v>16</v>
          </cell>
          <cell r="AS8445">
            <v>42611</v>
          </cell>
          <cell r="AT8445" t="str">
            <v>SD Terminado Mantenimiento Periódico UAERMV Arterial  -</v>
          </cell>
          <cell r="AV8445" t="str">
            <v>sc</v>
          </cell>
        </row>
        <row r="8446">
          <cell r="AP8446">
            <v>24121961</v>
          </cell>
          <cell r="AQ8446">
            <v>50006014</v>
          </cell>
          <cell r="AR8446">
            <v>16</v>
          </cell>
          <cell r="AS8446">
            <v>42611</v>
          </cell>
          <cell r="AT8446" t="str">
            <v>SD Terminado Mantenimiento Periódico UAERMV Arterial  -</v>
          </cell>
          <cell r="AV8446" t="str">
            <v>sc</v>
          </cell>
        </row>
        <row r="8447">
          <cell r="AP8447">
            <v>24121962</v>
          </cell>
          <cell r="AQ8447">
            <v>50006015</v>
          </cell>
          <cell r="AR8447">
            <v>16</v>
          </cell>
          <cell r="AS8447">
            <v>42667</v>
          </cell>
          <cell r="AT8447" t="str">
            <v>SD Terminado Mantenimiento Periódico UAERMV Arterial SD -</v>
          </cell>
          <cell r="AV8447" t="str">
            <v>sc</v>
          </cell>
        </row>
        <row r="8448">
          <cell r="AP8448">
            <v>24121963</v>
          </cell>
          <cell r="AQ8448">
            <v>50006015</v>
          </cell>
          <cell r="AR8448">
            <v>16</v>
          </cell>
          <cell r="AS8448">
            <v>42667</v>
          </cell>
          <cell r="AT8448" t="str">
            <v>SD Terminado Mantenimiento Periódico UAERMV Arterial SD -</v>
          </cell>
          <cell r="AV8448" t="str">
            <v>sc</v>
          </cell>
        </row>
        <row r="8449">
          <cell r="AP8449">
            <v>24121976</v>
          </cell>
          <cell r="AQ8449">
            <v>50006026</v>
          </cell>
          <cell r="AR8449">
            <v>16</v>
          </cell>
          <cell r="AS8449">
            <v>42661</v>
          </cell>
          <cell r="AT8449" t="str">
            <v>SD Terminado Mantenimiento Periódico UAERMV Arterial SD Aclaración reporte ejecución mayo 2016-Anden 1-POLIZA ESTABILIDAD ACTIVA</v>
          </cell>
          <cell r="AV8449" t="str">
            <v>sc</v>
          </cell>
        </row>
        <row r="8450">
          <cell r="AP8450">
            <v>24121977</v>
          </cell>
          <cell r="AQ8450">
            <v>50006026</v>
          </cell>
          <cell r="AR8450">
            <v>16</v>
          </cell>
          <cell r="AS8450">
            <v>42661</v>
          </cell>
          <cell r="AT8450" t="str">
            <v>SD Terminado Mantenimiento Periódico UAERMV Arterial SD Aclaración reporte ejecución mayo 2016-Anden 1-POLIZA ESTABILIDAD ACTIVA</v>
          </cell>
          <cell r="AV8450" t="str">
            <v>sc</v>
          </cell>
        </row>
        <row r="8451">
          <cell r="AP8451">
            <v>24121978</v>
          </cell>
          <cell r="AQ8451">
            <v>50006027</v>
          </cell>
          <cell r="AR8451">
            <v>16</v>
          </cell>
          <cell r="AS8451">
            <v>42611</v>
          </cell>
          <cell r="AT8451" t="str">
            <v>SD Terminado Mantenimiento Periódico UAERMV Arterial  -</v>
          </cell>
          <cell r="AV8451" t="str">
            <v>sc</v>
          </cell>
        </row>
        <row r="8452">
          <cell r="AP8452">
            <v>24121979</v>
          </cell>
          <cell r="AQ8452">
            <v>50006027</v>
          </cell>
          <cell r="AR8452">
            <v>16</v>
          </cell>
          <cell r="AS8452">
            <v>42488</v>
          </cell>
          <cell r="AT8452" t="str">
            <v>SD Terminado Parcheo UAERMV Arterial  -</v>
          </cell>
          <cell r="AV8452" t="str">
            <v>sc</v>
          </cell>
        </row>
        <row r="8453">
          <cell r="AP8453">
            <v>24121980</v>
          </cell>
          <cell r="AQ8453">
            <v>50006028</v>
          </cell>
          <cell r="AR8453">
            <v>16</v>
          </cell>
          <cell r="AS8453">
            <v>42661</v>
          </cell>
          <cell r="AT8453" t="str">
            <v>SD Terminado Mantenimiento Periódico UAERMV Arterial SD Aclaración reporte ejecución mayo 2016-</v>
          </cell>
          <cell r="AV8453" t="str">
            <v>sc</v>
          </cell>
        </row>
        <row r="8454">
          <cell r="AP8454">
            <v>24121981</v>
          </cell>
          <cell r="AQ8454">
            <v>50006028</v>
          </cell>
          <cell r="AR8454">
            <v>16</v>
          </cell>
          <cell r="AS8454">
            <v>42661</v>
          </cell>
          <cell r="AT8454" t="str">
            <v>SD Terminado Mantenimiento Periódico UAERMV Arterial SD Aclaración reporte ejecución mayo 2016-</v>
          </cell>
          <cell r="AV8454" t="str">
            <v>sc</v>
          </cell>
        </row>
        <row r="8455">
          <cell r="AP8455">
            <v>24121982</v>
          </cell>
          <cell r="AQ8455">
            <v>50006029</v>
          </cell>
          <cell r="AR8455">
            <v>16</v>
          </cell>
          <cell r="AS8455">
            <v>41772</v>
          </cell>
          <cell r="AT8455" t="str">
            <v>SD Terminado Mantenimiento Periódico UAERMV Arterial  -</v>
          </cell>
          <cell r="AV8455" t="str">
            <v>sc</v>
          </cell>
        </row>
        <row r="8456">
          <cell r="AP8456">
            <v>24121983</v>
          </cell>
          <cell r="AQ8456">
            <v>50006029</v>
          </cell>
          <cell r="AR8456">
            <v>16</v>
          </cell>
          <cell r="AS8456">
            <v>42661</v>
          </cell>
          <cell r="AT8456" t="str">
            <v>SD Terminado Mantenimiento Periódico UAERMV Arterial SD Aclaración reporte ejecución mayo 2016-</v>
          </cell>
          <cell r="AV8456" t="str">
            <v>sc</v>
          </cell>
        </row>
        <row r="8457">
          <cell r="AP8457">
            <v>24121984</v>
          </cell>
          <cell r="AQ8457">
            <v>50006030</v>
          </cell>
          <cell r="AR8457">
            <v>16</v>
          </cell>
          <cell r="AS8457">
            <v>42313</v>
          </cell>
          <cell r="AT8457" t="str">
            <v>IDU-49-2012 Terminado Mantenimiento Periódico IDU Arterial  -</v>
          </cell>
          <cell r="AV8457" t="str">
            <v>sc</v>
          </cell>
        </row>
        <row r="8458">
          <cell r="AP8458">
            <v>24121986</v>
          </cell>
          <cell r="AQ8458">
            <v>50006031</v>
          </cell>
          <cell r="AR8458">
            <v>16</v>
          </cell>
          <cell r="AS8458">
            <v>42313</v>
          </cell>
          <cell r="AT8458" t="str">
            <v>IDU-49-2012 Terminado Mantenimiento Periódico IDU Arterial  -</v>
          </cell>
          <cell r="AV8458" t="str">
            <v>sc</v>
          </cell>
        </row>
        <row r="8459">
          <cell r="AP8459">
            <v>24121993</v>
          </cell>
          <cell r="AQ8459">
            <v>50006036</v>
          </cell>
          <cell r="AR8459">
            <v>16</v>
          </cell>
          <cell r="AS8459">
            <v>42313</v>
          </cell>
          <cell r="AT8459" t="str">
            <v>IDU-49-2012 Terminado Mantenimiento Periódico IDU Arterial  -</v>
          </cell>
          <cell r="AV8459" t="str">
            <v>sc</v>
          </cell>
        </row>
        <row r="8460">
          <cell r="AP8460">
            <v>24121996</v>
          </cell>
          <cell r="AQ8460">
            <v>50006038</v>
          </cell>
          <cell r="AR8460">
            <v>16</v>
          </cell>
          <cell r="AS8460">
            <v>42313</v>
          </cell>
          <cell r="AT8460" t="str">
            <v>IDU-49-2012 Terminado Mantenimiento Periódico IDU Arterial  -</v>
          </cell>
          <cell r="AV8460" t="str">
            <v>sc</v>
          </cell>
        </row>
        <row r="8461">
          <cell r="AP8461">
            <v>24121999</v>
          </cell>
          <cell r="AQ8461">
            <v>50006039</v>
          </cell>
          <cell r="AR8461">
            <v>16</v>
          </cell>
          <cell r="AS8461">
            <v>42313</v>
          </cell>
          <cell r="AT8461" t="str">
            <v>IDU-49-2012 Terminado Mantenimiento Periódico IDU Arterial  -</v>
          </cell>
          <cell r="AV8461" t="str">
            <v>sc</v>
          </cell>
        </row>
        <row r="8462">
          <cell r="AP8462">
            <v>24122001</v>
          </cell>
          <cell r="AQ8462">
            <v>50006046</v>
          </cell>
          <cell r="AR8462">
            <v>16</v>
          </cell>
          <cell r="AS8462">
            <v>42313</v>
          </cell>
          <cell r="AT8462" t="str">
            <v>IDU-49-2012 Terminado Mantenimiento Periódico IDU Arterial  -</v>
          </cell>
          <cell r="AV8462" t="str">
            <v>sc</v>
          </cell>
        </row>
        <row r="8463">
          <cell r="AP8463">
            <v>24122002</v>
          </cell>
          <cell r="AQ8463">
            <v>50006047</v>
          </cell>
          <cell r="AR8463">
            <v>16</v>
          </cell>
          <cell r="AS8463">
            <v>42313</v>
          </cell>
          <cell r="AT8463" t="str">
            <v>IDU-49-2012 Terminado Mantenimiento Periódico IDU Arterial  -</v>
          </cell>
          <cell r="AV8463" t="str">
            <v>sc</v>
          </cell>
        </row>
        <row r="8464">
          <cell r="AP8464">
            <v>24122004</v>
          </cell>
          <cell r="AQ8464">
            <v>50006048</v>
          </cell>
          <cell r="AR8464">
            <v>16</v>
          </cell>
          <cell r="AS8464">
            <v>42313</v>
          </cell>
          <cell r="AT8464" t="str">
            <v>IDU-1825-2013 Terminado Mantenimiento Periódico IDU Arterial  -</v>
          </cell>
          <cell r="AV8464" t="str">
            <v>sc</v>
          </cell>
        </row>
        <row r="8465">
          <cell r="AP8465">
            <v>24122216</v>
          </cell>
          <cell r="AQ8465">
            <v>50006452</v>
          </cell>
          <cell r="AR8465">
            <v>16</v>
          </cell>
          <cell r="AS8465">
            <v>42412</v>
          </cell>
          <cell r="AT8465" t="str">
            <v>IDU-1806-2015 Contratado Mantenimiento Periódico IDU Arterial BRIGADA DE REACCIÓN VIAL -</v>
          </cell>
          <cell r="AV8465" t="str">
            <v>sc</v>
          </cell>
        </row>
        <row r="8466">
          <cell r="AP8466">
            <v>24122217</v>
          </cell>
          <cell r="AQ8466">
            <v>50006452</v>
          </cell>
          <cell r="AR8466">
            <v>16</v>
          </cell>
          <cell r="AS8466">
            <v>42412</v>
          </cell>
          <cell r="AT8466" t="str">
            <v>IDU-1806-2015 Contratado Mantenimiento Periódico IDU Arterial BRIGADA DE REACCIÓN VIAL -</v>
          </cell>
          <cell r="AV8466" t="str">
            <v>sc</v>
          </cell>
        </row>
        <row r="8467">
          <cell r="AP8467">
            <v>24122218</v>
          </cell>
          <cell r="AQ8467">
            <v>50006452</v>
          </cell>
          <cell r="AR8467">
            <v>16</v>
          </cell>
          <cell r="AS8467">
            <v>42412</v>
          </cell>
          <cell r="AT8467" t="str">
            <v>IDU-1806-2015 Contratado Mantenimiento Periódico IDU Arterial BRIGADA DE REACCIÓN VIAL -</v>
          </cell>
          <cell r="AV8467" t="str">
            <v>sc</v>
          </cell>
        </row>
        <row r="8468">
          <cell r="AP8468">
            <v>24122219</v>
          </cell>
          <cell r="AQ8468">
            <v>50006452</v>
          </cell>
          <cell r="AR8468">
            <v>16</v>
          </cell>
          <cell r="AS8468">
            <v>42412</v>
          </cell>
          <cell r="AT8468" t="str">
            <v>IDU-1806-2015 Contratado Mantenimiento Periódico IDU Arterial BRIGADA DE REACCIÓN VIAL -</v>
          </cell>
          <cell r="AV8468" t="str">
            <v>sc</v>
          </cell>
        </row>
        <row r="8469">
          <cell r="AP8469">
            <v>24122226</v>
          </cell>
          <cell r="AQ8469">
            <v>50006463</v>
          </cell>
          <cell r="AR8469">
            <v>16</v>
          </cell>
          <cell r="AS8469">
            <v>42313</v>
          </cell>
          <cell r="AT8469" t="str">
            <v>IDU-49-2012 Terminado Mantenimiento Periódico IDU Arterial  -</v>
          </cell>
          <cell r="AV8469" t="str">
            <v>sc</v>
          </cell>
        </row>
        <row r="8470">
          <cell r="AP8470">
            <v>24122228</v>
          </cell>
          <cell r="AQ8470">
            <v>50006464</v>
          </cell>
          <cell r="AR8470">
            <v>16</v>
          </cell>
          <cell r="AS8470">
            <v>42313</v>
          </cell>
          <cell r="AT8470" t="str">
            <v>IDU-49-2012 Terminado Mantenimiento Periódico IDU Arterial  -</v>
          </cell>
          <cell r="AV8470" t="str">
            <v>sc</v>
          </cell>
        </row>
        <row r="8471">
          <cell r="AP8471">
            <v>24122230</v>
          </cell>
          <cell r="AQ8471">
            <v>50006465</v>
          </cell>
          <cell r="AR8471">
            <v>16</v>
          </cell>
          <cell r="AS8471">
            <v>42412</v>
          </cell>
          <cell r="AT8471" t="str">
            <v>IDU-1806-2015 Contratado Mantenimiento Periódico IDU Arterial BRIGADA DE REACCIÓN VIAL -</v>
          </cell>
          <cell r="AV8471" t="str">
            <v>sc</v>
          </cell>
        </row>
        <row r="8472">
          <cell r="AP8472">
            <v>24122232</v>
          </cell>
          <cell r="AQ8472">
            <v>50006465</v>
          </cell>
          <cell r="AR8472">
            <v>16</v>
          </cell>
          <cell r="AS8472">
            <v>42412</v>
          </cell>
          <cell r="AT8472" t="str">
            <v>IDU-1806-2015 Contratado Mantenimiento Periódico IDU Arterial BRIGADA DE REACCIÓN VIAL -</v>
          </cell>
          <cell r="AV8472" t="str">
            <v>sc</v>
          </cell>
        </row>
        <row r="8473">
          <cell r="AP8473">
            <v>24122234</v>
          </cell>
          <cell r="AQ8473">
            <v>50006466</v>
          </cell>
          <cell r="AR8473">
            <v>16</v>
          </cell>
          <cell r="AS8473">
            <v>42412</v>
          </cell>
          <cell r="AT8473" t="str">
            <v>IDU-1806-2015 Contratado Mantenimiento Periódico IDU Arterial BRIGADA DE REACCIÓN VIAL -</v>
          </cell>
          <cell r="AV8473" t="str">
            <v>sc</v>
          </cell>
        </row>
        <row r="8474">
          <cell r="AP8474">
            <v>24122235</v>
          </cell>
          <cell r="AQ8474">
            <v>50006466</v>
          </cell>
          <cell r="AR8474">
            <v>16</v>
          </cell>
          <cell r="AS8474">
            <v>42412</v>
          </cell>
          <cell r="AT8474" t="str">
            <v>IDU-1806-2015 Contratado Mantenimiento Periódico IDU Arterial BRIGADA DE REACCIÓN VIAL -</v>
          </cell>
          <cell r="AV8474" t="str">
            <v>sc</v>
          </cell>
        </row>
        <row r="8475">
          <cell r="AP8475">
            <v>24122236</v>
          </cell>
          <cell r="AQ8475">
            <v>50006466</v>
          </cell>
          <cell r="AR8475">
            <v>16</v>
          </cell>
          <cell r="AS8475">
            <v>42412</v>
          </cell>
          <cell r="AT8475" t="str">
            <v>IDU-1806-2015 Contratado Mantenimiento Periódico IDU Arterial BRIGADA DE REACCIÓN VIAL -</v>
          </cell>
          <cell r="AV8475" t="str">
            <v>sc</v>
          </cell>
        </row>
        <row r="8476">
          <cell r="AP8476">
            <v>24122237</v>
          </cell>
          <cell r="AQ8476">
            <v>50006466</v>
          </cell>
          <cell r="AR8476">
            <v>16</v>
          </cell>
          <cell r="AS8476">
            <v>42412</v>
          </cell>
          <cell r="AT8476" t="str">
            <v>IDU-1806-2015 Contratado Mantenimiento Periódico IDU Arterial BRIGADA DE REACCIÓN VIAL -</v>
          </cell>
          <cell r="AV8476" t="str">
            <v>sc</v>
          </cell>
        </row>
        <row r="8477">
          <cell r="AP8477">
            <v>24122255</v>
          </cell>
          <cell r="AQ8477">
            <v>50006473</v>
          </cell>
          <cell r="AR8477">
            <v>16</v>
          </cell>
          <cell r="AS8477">
            <v>41411</v>
          </cell>
          <cell r="AT8477" t="str">
            <v>SD Terminado Mantenimiento Periódico UAERMV Arterial  -</v>
          </cell>
          <cell r="AV8477" t="str">
            <v>sc</v>
          </cell>
        </row>
        <row r="8478">
          <cell r="AP8478">
            <v>24122256</v>
          </cell>
          <cell r="AQ8478">
            <v>50006473</v>
          </cell>
          <cell r="AR8478">
            <v>16</v>
          </cell>
          <cell r="AS8478">
            <v>41411</v>
          </cell>
          <cell r="AT8478" t="str">
            <v>SD Terminado Mantenimiento Periódico UAERMV Arterial  -</v>
          </cell>
          <cell r="AV8478" t="str">
            <v>sc</v>
          </cell>
        </row>
        <row r="8479">
          <cell r="AP8479">
            <v>24122257</v>
          </cell>
          <cell r="AQ8479">
            <v>50006474</v>
          </cell>
          <cell r="AR8479">
            <v>16</v>
          </cell>
          <cell r="AS8479">
            <v>42412</v>
          </cell>
          <cell r="AT8479" t="str">
            <v>IDU-1806-2015 Contratado Mantenimiento Periódico IDU Arterial BRIGADA DE REACCIÓN VIAL -</v>
          </cell>
          <cell r="AV8479" t="str">
            <v>sc</v>
          </cell>
        </row>
        <row r="8480">
          <cell r="AP8480">
            <v>24122258</v>
          </cell>
          <cell r="AQ8480">
            <v>50006474</v>
          </cell>
          <cell r="AR8480">
            <v>16</v>
          </cell>
          <cell r="AS8480">
            <v>42412</v>
          </cell>
          <cell r="AT8480" t="str">
            <v>IDU-1806-2015 Contratado Mantenimiento Periódico IDU Arterial BRIGADA DE REACCIÓN VIAL -</v>
          </cell>
          <cell r="AV8480" t="str">
            <v>sc</v>
          </cell>
        </row>
        <row r="8481">
          <cell r="AP8481">
            <v>24122259</v>
          </cell>
          <cell r="AQ8481">
            <v>50006474</v>
          </cell>
          <cell r="AR8481">
            <v>16</v>
          </cell>
          <cell r="AS8481">
            <v>42412</v>
          </cell>
          <cell r="AT8481" t="str">
            <v>IDU-1806-2015 Contratado Mantenimiento Periódico IDU Arterial BRIGADA DE REACCIÓN VIAL -</v>
          </cell>
          <cell r="AV8481" t="str">
            <v>sc</v>
          </cell>
        </row>
        <row r="8482">
          <cell r="AP8482">
            <v>24122260</v>
          </cell>
          <cell r="AQ8482">
            <v>50006474</v>
          </cell>
          <cell r="AR8482">
            <v>16</v>
          </cell>
          <cell r="AS8482">
            <v>42412</v>
          </cell>
          <cell r="AT8482" t="str">
            <v>IDU-1806-2015 Contratado Mantenimiento Periódico IDU Arterial BRIGADA DE REACCIÓN VIAL -</v>
          </cell>
          <cell r="AV8482" t="str">
            <v>sc</v>
          </cell>
        </row>
        <row r="8483">
          <cell r="AP8483">
            <v>24122261</v>
          </cell>
          <cell r="AQ8483">
            <v>50006475</v>
          </cell>
          <cell r="AR8483">
            <v>16</v>
          </cell>
          <cell r="AS8483">
            <v>42412</v>
          </cell>
          <cell r="AT8483" t="str">
            <v>IDU-1806-2015 Contratado Mantenimiento Periódico IDU Arterial BRIGADA DE REACCIÓN VIAL -</v>
          </cell>
          <cell r="AV8483" t="str">
            <v>sc</v>
          </cell>
        </row>
        <row r="8484">
          <cell r="AP8484">
            <v>24122262</v>
          </cell>
          <cell r="AQ8484">
            <v>50006475</v>
          </cell>
          <cell r="AR8484">
            <v>16</v>
          </cell>
          <cell r="AS8484">
            <v>42412</v>
          </cell>
          <cell r="AT8484" t="str">
            <v>IDU-1806-2015 Contratado Mantenimiento Periódico IDU Arterial BRIGADA DE REACCIÓN VIAL -</v>
          </cell>
          <cell r="AV8484" t="str">
            <v>sc</v>
          </cell>
        </row>
        <row r="8485">
          <cell r="AP8485">
            <v>24122263</v>
          </cell>
          <cell r="AQ8485">
            <v>50006475</v>
          </cell>
          <cell r="AR8485">
            <v>16</v>
          </cell>
          <cell r="AS8485">
            <v>42412</v>
          </cell>
          <cell r="AT8485" t="str">
            <v>IDU-1806-2015 Contratado Mantenimiento Periódico IDU Arterial BRIGADA DE REACCIÓN VIAL -</v>
          </cell>
          <cell r="AV8485" t="str">
            <v>sc</v>
          </cell>
        </row>
        <row r="8486">
          <cell r="AP8486">
            <v>24122264</v>
          </cell>
          <cell r="AQ8486">
            <v>50006475</v>
          </cell>
          <cell r="AR8486">
            <v>16</v>
          </cell>
          <cell r="AS8486">
            <v>42412</v>
          </cell>
          <cell r="AT8486" t="str">
            <v>IDU-1806-2015 Contratado Mantenimiento Periódico IDU Arterial BRIGADA DE REACCIÓN VIAL -</v>
          </cell>
          <cell r="AV8486" t="str">
            <v>sc</v>
          </cell>
        </row>
        <row r="8487">
          <cell r="AP8487">
            <v>24122265</v>
          </cell>
          <cell r="AQ8487">
            <v>50006476</v>
          </cell>
          <cell r="AR8487">
            <v>16</v>
          </cell>
          <cell r="AS8487">
            <v>42412</v>
          </cell>
          <cell r="AT8487" t="str">
            <v>IDU-1806-2015 Contratado Mantenimiento Periódico IDU Arterial BRIGADA DE REACCIÓN VIAL -</v>
          </cell>
          <cell r="AV8487" t="str">
            <v>sc</v>
          </cell>
        </row>
        <row r="8488">
          <cell r="AP8488">
            <v>24122266</v>
          </cell>
          <cell r="AQ8488">
            <v>50006476</v>
          </cell>
          <cell r="AR8488">
            <v>16</v>
          </cell>
          <cell r="AS8488">
            <v>42412</v>
          </cell>
          <cell r="AT8488" t="str">
            <v>IDU-1806-2015 Contratado Mantenimiento Periódico IDU Arterial BRIGADA DE REACCIÓN VIAL -</v>
          </cell>
          <cell r="AV8488" t="str">
            <v>sc</v>
          </cell>
        </row>
        <row r="8489">
          <cell r="AP8489">
            <v>24122267</v>
          </cell>
          <cell r="AQ8489">
            <v>50006476</v>
          </cell>
          <cell r="AR8489">
            <v>16</v>
          </cell>
          <cell r="AS8489">
            <v>42412</v>
          </cell>
          <cell r="AT8489" t="str">
            <v>IDU-1806-2015 Contratado Mantenimiento Periódico IDU Arterial BRIGADA DE REACCIÓN VIAL -</v>
          </cell>
          <cell r="AV8489" t="str">
            <v>sc</v>
          </cell>
        </row>
        <row r="8490">
          <cell r="AP8490">
            <v>24122268</v>
          </cell>
          <cell r="AQ8490">
            <v>50006476</v>
          </cell>
          <cell r="AR8490">
            <v>16</v>
          </cell>
          <cell r="AS8490">
            <v>42412</v>
          </cell>
          <cell r="AT8490" t="str">
            <v>IDU-1806-2015 Contratado Mantenimiento Periódico IDU Arterial BRIGADA DE REACCIÓN VIAL -</v>
          </cell>
          <cell r="AV8490" t="str">
            <v>sc</v>
          </cell>
        </row>
        <row r="8491">
          <cell r="AP8491">
            <v>24122269</v>
          </cell>
          <cell r="AQ8491">
            <v>50006477</v>
          </cell>
          <cell r="AR8491">
            <v>16</v>
          </cell>
          <cell r="AS8491">
            <v>42412</v>
          </cell>
          <cell r="AT8491" t="str">
            <v>IDU-1806-2015 Contratado Mantenimiento Periódico IDU Arterial BRIGADA DE REACCIÓN VIAL -</v>
          </cell>
          <cell r="AV8491" t="str">
            <v>sc</v>
          </cell>
        </row>
        <row r="8492">
          <cell r="AP8492">
            <v>24122270</v>
          </cell>
          <cell r="AQ8492">
            <v>50006477</v>
          </cell>
          <cell r="AR8492">
            <v>16</v>
          </cell>
          <cell r="AS8492">
            <v>42412</v>
          </cell>
          <cell r="AT8492" t="str">
            <v>IDU-1806-2015 Contratado Mantenimiento Periódico IDU Arterial BRIGADA DE REACCIÓN VIAL -</v>
          </cell>
          <cell r="AV8492" t="str">
            <v>sc</v>
          </cell>
        </row>
        <row r="8493">
          <cell r="AP8493">
            <v>24122271</v>
          </cell>
          <cell r="AQ8493">
            <v>50006477</v>
          </cell>
          <cell r="AR8493">
            <v>16</v>
          </cell>
          <cell r="AS8493">
            <v>42412</v>
          </cell>
          <cell r="AT8493" t="str">
            <v>IDU-1806-2015 Contratado Mantenimiento Periódico IDU Arterial BRIGADA DE REACCIÓN VIAL -</v>
          </cell>
          <cell r="AV8493" t="str">
            <v>sc</v>
          </cell>
        </row>
        <row r="8494">
          <cell r="AP8494">
            <v>24122272</v>
          </cell>
          <cell r="AQ8494">
            <v>50006477</v>
          </cell>
          <cell r="AR8494">
            <v>16</v>
          </cell>
          <cell r="AS8494">
            <v>42412</v>
          </cell>
          <cell r="AT8494" t="str">
            <v>IDU-1806-2015 Contratado Mantenimiento Periódico IDU Arterial BRIGADA DE REACCIÓN VIAL -</v>
          </cell>
          <cell r="AV8494" t="str">
            <v>sc</v>
          </cell>
        </row>
        <row r="8495">
          <cell r="AP8495">
            <v>24123446</v>
          </cell>
          <cell r="AQ8495">
            <v>50008120</v>
          </cell>
          <cell r="AR8495">
            <v>16</v>
          </cell>
          <cell r="AS8495">
            <v>42313</v>
          </cell>
          <cell r="AT8495" t="str">
            <v>IDU-1718-2014 Terminado Mantenimiento Rutinario IDU Arterial  --POLIZA ESTABILIDAD ACTIVA</v>
          </cell>
          <cell r="AV8495" t="str">
            <v>sc</v>
          </cell>
        </row>
        <row r="8496">
          <cell r="AP8496">
            <v>24123449</v>
          </cell>
          <cell r="AQ8496">
            <v>50008120</v>
          </cell>
          <cell r="AR8496">
            <v>16</v>
          </cell>
          <cell r="AS8496">
            <v>42313</v>
          </cell>
          <cell r="AT8496" t="str">
            <v>IDU-1718-2014 Terminado Mantenimiento Rutinario IDU Arterial  --POLIZA ESTABILIDAD ACTIVA</v>
          </cell>
          <cell r="AV8496" t="str">
            <v>sc</v>
          </cell>
        </row>
        <row r="8497">
          <cell r="AP8497">
            <v>24123456</v>
          </cell>
          <cell r="AQ8497">
            <v>50008122</v>
          </cell>
          <cell r="AR8497">
            <v>16</v>
          </cell>
          <cell r="AS8497">
            <v>42313</v>
          </cell>
          <cell r="AT8497" t="str">
            <v>IDU-1718-2014 Terminado Mantenimiento Rutinario IDU Arterial  -Puente 12-POLIZA ESTABILIDAD ACTIVA</v>
          </cell>
          <cell r="AV8497" t="str">
            <v>sc</v>
          </cell>
        </row>
        <row r="8498">
          <cell r="AP8498">
            <v>24123457</v>
          </cell>
          <cell r="AQ8498">
            <v>50008122</v>
          </cell>
          <cell r="AR8498">
            <v>16</v>
          </cell>
          <cell r="AS8498">
            <v>42313</v>
          </cell>
          <cell r="AT8498" t="str">
            <v>IDU-1718-2014 Terminado Mantenimiento Rutinario IDU Arterial  -Puente 12-POLIZA ESTABILIDAD ACTIVA</v>
          </cell>
          <cell r="AV8498" t="str">
            <v>sc</v>
          </cell>
        </row>
        <row r="8499">
          <cell r="AP8499">
            <v>24123458</v>
          </cell>
          <cell r="AQ8499">
            <v>50008123</v>
          </cell>
          <cell r="AR8499">
            <v>16</v>
          </cell>
          <cell r="AS8499">
            <v>42313</v>
          </cell>
          <cell r="AT8499" t="str">
            <v>IDU-1718-2014 Terminado Mantenimiento Rutinario IDU Arterial  -</v>
          </cell>
          <cell r="AV8499" t="str">
            <v>sc</v>
          </cell>
        </row>
        <row r="8500">
          <cell r="AP8500">
            <v>24123459</v>
          </cell>
          <cell r="AQ8500">
            <v>50008123</v>
          </cell>
          <cell r="AR8500">
            <v>16</v>
          </cell>
          <cell r="AS8500">
            <v>42313</v>
          </cell>
          <cell r="AT8500" t="str">
            <v>IDU-1718-2014 Terminado Mantenimiento Rutinario IDU Arterial  -</v>
          </cell>
          <cell r="AV8500" t="str">
            <v>sc</v>
          </cell>
        </row>
        <row r="8501">
          <cell r="AP8501">
            <v>24123496</v>
          </cell>
          <cell r="AQ8501">
            <v>16004579</v>
          </cell>
          <cell r="AR8501">
            <v>16</v>
          </cell>
          <cell r="AS8501">
            <v>41481</v>
          </cell>
          <cell r="AT8501" t="str">
            <v>SD Terminado Mantenimiento Periódico UAERMV Arterial  -</v>
          </cell>
          <cell r="AV8501" t="str">
            <v>sc</v>
          </cell>
        </row>
        <row r="8502">
          <cell r="AP8502">
            <v>24123499</v>
          </cell>
          <cell r="AQ8502">
            <v>50008300</v>
          </cell>
          <cell r="AR8502">
            <v>16</v>
          </cell>
          <cell r="AS8502">
            <v>42313</v>
          </cell>
          <cell r="AT8502" t="str">
            <v>IDU-1825-2013 Terminado Acciones de Movilidad IDU Arterial  -</v>
          </cell>
          <cell r="AV8502" t="str">
            <v>sc</v>
          </cell>
        </row>
        <row r="8503">
          <cell r="AP8503">
            <v>90000000</v>
          </cell>
          <cell r="AQ8503">
            <v>16004579</v>
          </cell>
          <cell r="AR8503">
            <v>16</v>
          </cell>
          <cell r="AS8503">
            <v>41481</v>
          </cell>
          <cell r="AT8503" t="str">
            <v>SD Terminado Mantenimiento Periódico UAERMV Arterial  -</v>
          </cell>
          <cell r="AV8503" t="str">
            <v>sc</v>
          </cell>
        </row>
        <row r="8504">
          <cell r="AP8504">
            <v>91010533</v>
          </cell>
          <cell r="AQ8504">
            <v>16004661</v>
          </cell>
          <cell r="AR8504">
            <v>16</v>
          </cell>
          <cell r="AS8504">
            <v>42667</v>
          </cell>
          <cell r="AT8504" t="str">
            <v>SD Terminado Mantenimiento Periódico UAERMV Arterial SD Intervenida 16/06/2014 Reporte depuración ejecución UMV-</v>
          </cell>
          <cell r="AV8504" t="str">
            <v>sc</v>
          </cell>
        </row>
        <row r="8505">
          <cell r="AP8505">
            <v>91010534</v>
          </cell>
          <cell r="AQ8505">
            <v>16004661</v>
          </cell>
          <cell r="AR8505">
            <v>16</v>
          </cell>
          <cell r="AS8505">
            <v>42667</v>
          </cell>
          <cell r="AT8505" t="str">
            <v>SD Terminado Mantenimiento Periódico UAERMV Arterial SD Intervenida 16/06/2014 Reporte depuración ejecución UMV-</v>
          </cell>
          <cell r="AV8505" t="str">
            <v>sc</v>
          </cell>
        </row>
        <row r="8506">
          <cell r="AP8506">
            <v>91010535</v>
          </cell>
          <cell r="AQ8506">
            <v>16004661</v>
          </cell>
          <cell r="AR8506">
            <v>16</v>
          </cell>
          <cell r="AS8506">
            <v>42667</v>
          </cell>
          <cell r="AT8506" t="str">
            <v>SD Terminado Mantenimiento Periódico UAERMV Arterial SD Intervenida 16/06/2014 Reporte depuración ejecución UMV-</v>
          </cell>
          <cell r="AV8506" t="str">
            <v>sc</v>
          </cell>
        </row>
        <row r="8507">
          <cell r="AP8507">
            <v>91011234</v>
          </cell>
          <cell r="AQ8507">
            <v>16000549</v>
          </cell>
          <cell r="AR8507">
            <v>16</v>
          </cell>
          <cell r="AS8507">
            <v>41411</v>
          </cell>
          <cell r="AT8507" t="str">
            <v>SD Terminado Mantenimiento Periódico UAERMV Arterial  -</v>
          </cell>
          <cell r="AV8507" t="str">
            <v>sc</v>
          </cell>
        </row>
        <row r="8508">
          <cell r="AP8508">
            <v>91011238</v>
          </cell>
          <cell r="AQ8508">
            <v>16004457</v>
          </cell>
          <cell r="AR8508">
            <v>16</v>
          </cell>
          <cell r="AS8508">
            <v>41298</v>
          </cell>
          <cell r="AT8508" t="str">
            <v>CONV-009-2011 Terminado Mantenimiento Periódico UAERMV Circuito Movilidad  -</v>
          </cell>
          <cell r="AV8508" t="str">
            <v>sc</v>
          </cell>
        </row>
        <row r="8509">
          <cell r="AP8509">
            <v>91011459</v>
          </cell>
          <cell r="AQ8509">
            <v>16004579</v>
          </cell>
          <cell r="AR8509">
            <v>16</v>
          </cell>
          <cell r="AS8509">
            <v>42760</v>
          </cell>
          <cell r="AT8509" t="str">
            <v>SD Terminado Parcheo UAERMV Arterial SD Reporte Ejecución diciembre de 2016-</v>
          </cell>
          <cell r="AV8509" t="str">
            <v>sc</v>
          </cell>
        </row>
        <row r="8510">
          <cell r="AP8510">
            <v>91011461</v>
          </cell>
          <cell r="AQ8510">
            <v>16000262</v>
          </cell>
          <cell r="AR8510">
            <v>16</v>
          </cell>
          <cell r="AS8510">
            <v>42412</v>
          </cell>
          <cell r="AT8510" t="str">
            <v>IDU-1806-2015 Contratado Mantenimiento Periódico IDU Arterial BRIGADA DE REACCIÓN VIAL -</v>
          </cell>
          <cell r="AV8510" t="str">
            <v>sc</v>
          </cell>
        </row>
        <row r="8511">
          <cell r="AP8511">
            <v>91011489</v>
          </cell>
          <cell r="AQ8511">
            <v>16004579</v>
          </cell>
          <cell r="AR8511">
            <v>16</v>
          </cell>
          <cell r="AS8511">
            <v>42760</v>
          </cell>
          <cell r="AT8511" t="str">
            <v>SD Terminado Parcheo UAERMV Arterial SD Reporte Ejecución diciembre de 2016-</v>
          </cell>
          <cell r="AV8511" t="str">
            <v>sc</v>
          </cell>
        </row>
        <row r="8512">
          <cell r="AP8512">
            <v>91011491</v>
          </cell>
          <cell r="AQ8512">
            <v>16000315</v>
          </cell>
          <cell r="AR8512">
            <v>16</v>
          </cell>
          <cell r="AS8512">
            <v>42412</v>
          </cell>
          <cell r="AT8512" t="str">
            <v>IDU-1806-2015 Contratado Mantenimiento Periódico IDU Arterial BRIGADA DE REACCIÓN VIAL -</v>
          </cell>
          <cell r="AV8512" t="str">
            <v>sc</v>
          </cell>
        </row>
        <row r="8513">
          <cell r="AP8513">
            <v>91011691</v>
          </cell>
          <cell r="AQ8513">
            <v>14000229</v>
          </cell>
          <cell r="AR8513">
            <v>16</v>
          </cell>
          <cell r="AS8513">
            <v>41464</v>
          </cell>
          <cell r="AT8513" t="str">
            <v>SD Terminado Mantenimiento Periódico UAERMV Arterial  --POLIZA ESTABILIDAD ACTIVA</v>
          </cell>
          <cell r="AV8513" t="str">
            <v>sc</v>
          </cell>
        </row>
        <row r="8514">
          <cell r="AP8514">
            <v>91011703</v>
          </cell>
          <cell r="AQ8514">
            <v>14000229</v>
          </cell>
          <cell r="AR8514">
            <v>16</v>
          </cell>
          <cell r="AS8514">
            <v>41464</v>
          </cell>
          <cell r="AT8514" t="str">
            <v>SD Terminado Mantenimiento Periódico UAERMV Arterial  --POLIZA ESTABILIDAD ACTIVA</v>
          </cell>
          <cell r="AV8514" t="str">
            <v>sc</v>
          </cell>
        </row>
        <row r="8515">
          <cell r="AP8515">
            <v>91011721</v>
          </cell>
          <cell r="AQ8515">
            <v>14000229</v>
          </cell>
          <cell r="AR8515">
            <v>16</v>
          </cell>
          <cell r="AS8515">
            <v>41464</v>
          </cell>
          <cell r="AT8515" t="str">
            <v>SD Terminado Mantenimiento Periódico UAERMV Arterial  --POLIZA ESTABILIDAD ACTIVA</v>
          </cell>
          <cell r="AV8515" t="str">
            <v>sc</v>
          </cell>
        </row>
        <row r="8516">
          <cell r="AP8516">
            <v>91015272</v>
          </cell>
          <cell r="AQ8516">
            <v>50008134</v>
          </cell>
          <cell r="AR8516">
            <v>16</v>
          </cell>
          <cell r="AS8516">
            <v>42412</v>
          </cell>
          <cell r="AT8516" t="str">
            <v>IDU-1806-2015 Contratado Mantenimiento Periódico IDU Arterial BRIGADA DE REACCIÓN VIAL -</v>
          </cell>
          <cell r="AV8516" t="str">
            <v>sc</v>
          </cell>
        </row>
        <row r="8517">
          <cell r="AP8517">
            <v>91015273</v>
          </cell>
          <cell r="AQ8517">
            <v>50008134</v>
          </cell>
          <cell r="AR8517">
            <v>16</v>
          </cell>
          <cell r="AS8517">
            <v>42412</v>
          </cell>
          <cell r="AT8517" t="str">
            <v>IDU-1806-2015 Contratado Mantenimiento Periódico IDU Arterial BRIGADA DE REACCIÓN VIAL -</v>
          </cell>
          <cell r="AV8517" t="str">
            <v>sc</v>
          </cell>
        </row>
        <row r="8518">
          <cell r="AP8518">
            <v>91015274</v>
          </cell>
          <cell r="AQ8518">
            <v>50008134</v>
          </cell>
          <cell r="AR8518">
            <v>16</v>
          </cell>
          <cell r="AS8518">
            <v>42412</v>
          </cell>
          <cell r="AT8518" t="str">
            <v>IDU-1806-2015 Contratado Mantenimiento Periódico IDU Arterial BRIGADA DE REACCIÓN VIAL -</v>
          </cell>
          <cell r="AV8518" t="str">
            <v>sc</v>
          </cell>
        </row>
        <row r="8519">
          <cell r="AP8519">
            <v>91015275</v>
          </cell>
          <cell r="AQ8519">
            <v>50008134</v>
          </cell>
          <cell r="AR8519">
            <v>16</v>
          </cell>
          <cell r="AS8519">
            <v>42412</v>
          </cell>
          <cell r="AT8519" t="str">
            <v>IDU-1806-2015 Contratado Mantenimiento Periódico IDU Arterial BRIGADA DE REACCIÓN VIAL -</v>
          </cell>
          <cell r="AV8519" t="str">
            <v>sc</v>
          </cell>
        </row>
        <row r="8520">
          <cell r="AP8520">
            <v>91015276</v>
          </cell>
          <cell r="AQ8520">
            <v>50008134</v>
          </cell>
          <cell r="AR8520">
            <v>16</v>
          </cell>
          <cell r="AS8520">
            <v>42412</v>
          </cell>
          <cell r="AT8520" t="str">
            <v>IDU-1806-2015 Contratado Mantenimiento Periódico IDU Arterial BRIGADA DE REACCIÓN VIAL -</v>
          </cell>
          <cell r="AV8520" t="str">
            <v>sc</v>
          </cell>
        </row>
        <row r="8521">
          <cell r="AP8521">
            <v>91015277</v>
          </cell>
          <cell r="AQ8521">
            <v>50008134</v>
          </cell>
          <cell r="AR8521">
            <v>16</v>
          </cell>
          <cell r="AS8521">
            <v>42412</v>
          </cell>
          <cell r="AT8521" t="str">
            <v>IDU-1806-2015 Contratado Mantenimiento Periódico IDU Arterial BRIGADA DE REACCIÓN VIAL -</v>
          </cell>
          <cell r="AV8521" t="str">
            <v>sc</v>
          </cell>
        </row>
        <row r="8522">
          <cell r="AP8522">
            <v>91015281</v>
          </cell>
          <cell r="AQ8522">
            <v>50008134</v>
          </cell>
          <cell r="AR8522">
            <v>16</v>
          </cell>
          <cell r="AS8522">
            <v>42412</v>
          </cell>
          <cell r="AT8522" t="str">
            <v>IDU-1806-2015 Contratado Mantenimiento Periódico IDU Arterial BRIGADA DE REACCIÓN VIAL -</v>
          </cell>
          <cell r="AV8522" t="str">
            <v>sc</v>
          </cell>
        </row>
        <row r="8523">
          <cell r="AP8523">
            <v>91015282</v>
          </cell>
          <cell r="AQ8523">
            <v>50008134</v>
          </cell>
          <cell r="AR8523">
            <v>16</v>
          </cell>
          <cell r="AS8523">
            <v>42412</v>
          </cell>
          <cell r="AT8523" t="str">
            <v>IDU-1806-2015 Contratado Mantenimiento Periódico IDU Arterial BRIGADA DE REACCIÓN VIAL -</v>
          </cell>
          <cell r="AV8523" t="str">
            <v>sc</v>
          </cell>
        </row>
        <row r="8524">
          <cell r="AP8524">
            <v>91015283</v>
          </cell>
          <cell r="AQ8524">
            <v>50008134</v>
          </cell>
          <cell r="AR8524">
            <v>16</v>
          </cell>
          <cell r="AS8524">
            <v>42412</v>
          </cell>
          <cell r="AT8524" t="str">
            <v>IDU-1806-2015 Contratado Mantenimiento Periódico IDU Arterial BRIGADA DE REACCIÓN VIAL -</v>
          </cell>
          <cell r="AV8524" t="str">
            <v>sc</v>
          </cell>
        </row>
        <row r="8525">
          <cell r="AP8525">
            <v>91015285</v>
          </cell>
          <cell r="AQ8525">
            <v>50008134</v>
          </cell>
          <cell r="AR8525">
            <v>16</v>
          </cell>
          <cell r="AS8525">
            <v>42412</v>
          </cell>
          <cell r="AT8525" t="str">
            <v>IDU-1806-2015 Contratado Mantenimiento Periódico IDU Arterial BRIGADA DE REACCIÓN VIAL -</v>
          </cell>
          <cell r="AV8525" t="str">
            <v>sc</v>
          </cell>
        </row>
        <row r="8526">
          <cell r="AP8526">
            <v>91015287</v>
          </cell>
          <cell r="AQ8526">
            <v>50008134</v>
          </cell>
          <cell r="AR8526">
            <v>16</v>
          </cell>
          <cell r="AS8526">
            <v>42412</v>
          </cell>
          <cell r="AT8526" t="str">
            <v>IDU-1806-2015 Contratado Mantenimiento Periódico IDU Arterial BRIGADA DE REACCIÓN VIAL -</v>
          </cell>
          <cell r="AV8526" t="str">
            <v>sc</v>
          </cell>
        </row>
        <row r="8527">
          <cell r="AP8527">
            <v>91015289</v>
          </cell>
          <cell r="AQ8527">
            <v>50008134</v>
          </cell>
          <cell r="AR8527">
            <v>16</v>
          </cell>
          <cell r="AS8527">
            <v>42412</v>
          </cell>
          <cell r="AT8527" t="str">
            <v>IDU-1806-2015 Contratado Mantenimiento Periódico IDU Arterial BRIGADA DE REACCIÓN VIAL -</v>
          </cell>
          <cell r="AV8527" t="str">
            <v>sc</v>
          </cell>
        </row>
        <row r="8528">
          <cell r="AP8528">
            <v>91022659</v>
          </cell>
          <cell r="AQ8528">
            <v>16004775</v>
          </cell>
          <cell r="AR8528">
            <v>16</v>
          </cell>
          <cell r="AS8528">
            <v>42412</v>
          </cell>
          <cell r="AT8528" t="str">
            <v>IDU-1806-2015 Contratado Mantenimiento Periódico IDU Arterial BRIGADA DE REACCIÓN VIAL -</v>
          </cell>
          <cell r="AV8528" t="str">
            <v>sc</v>
          </cell>
        </row>
        <row r="8529">
          <cell r="AP8529">
            <v>91022662</v>
          </cell>
          <cell r="AQ8529">
            <v>16004774</v>
          </cell>
          <cell r="AR8529">
            <v>16</v>
          </cell>
          <cell r="AS8529">
            <v>42412</v>
          </cell>
          <cell r="AT8529" t="str">
            <v>IDU-1806-2015 Contratado Mantenimiento Periódico IDU Arterial BRIGADA DE REACCIÓN VIAL -</v>
          </cell>
          <cell r="AV8529" t="str">
            <v>sc</v>
          </cell>
        </row>
        <row r="8530">
          <cell r="AP8530">
            <v>91022664</v>
          </cell>
          <cell r="AQ8530">
            <v>16004774</v>
          </cell>
          <cell r="AR8530">
            <v>16</v>
          </cell>
          <cell r="AS8530">
            <v>42412</v>
          </cell>
          <cell r="AT8530" t="str">
            <v>IDU-1806-2015 Contratado Mantenimiento Periódico IDU Arterial BRIGADA DE REACCIÓN VIAL -</v>
          </cell>
          <cell r="AV8530" t="str">
            <v>sc</v>
          </cell>
        </row>
        <row r="8531">
          <cell r="AP8531">
            <v>91022665</v>
          </cell>
          <cell r="AQ8531">
            <v>16004694</v>
          </cell>
          <cell r="AR8531">
            <v>16</v>
          </cell>
          <cell r="AS8531">
            <v>42668</v>
          </cell>
          <cell r="AT8531" t="str">
            <v>SD Reservado Mantenimiento Periódico UAERMV Arterial SD -</v>
          </cell>
          <cell r="AV8531" t="str">
            <v>sc</v>
          </cell>
        </row>
        <row r="8532">
          <cell r="AP8532">
            <v>91022673</v>
          </cell>
          <cell r="AQ8532">
            <v>16004713</v>
          </cell>
          <cell r="AR8532">
            <v>16</v>
          </cell>
          <cell r="AS8532">
            <v>42775</v>
          </cell>
          <cell r="AT8532" t="str">
            <v>SD Terminado Acciones de Movilidad UAERMV Circuito Movilidad Salvando Vidas -</v>
          </cell>
          <cell r="AV8532" t="str">
            <v>Viable IDU</v>
          </cell>
        </row>
        <row r="8533">
          <cell r="AP8533">
            <v>91022710</v>
          </cell>
          <cell r="AQ8533">
            <v>16004707</v>
          </cell>
          <cell r="AR8533">
            <v>16</v>
          </cell>
          <cell r="AS8533">
            <v>42760</v>
          </cell>
          <cell r="AT8533" t="str">
            <v>SD Terminado Parcheo UAERMV Arterial SD Reporte Ejecución diciembre de 2016-</v>
          </cell>
          <cell r="AV8533" t="str">
            <v>sc</v>
          </cell>
        </row>
        <row r="8534">
          <cell r="AP8534">
            <v>91022711</v>
          </cell>
          <cell r="AQ8534">
            <v>16004707</v>
          </cell>
          <cell r="AR8534">
            <v>16</v>
          </cell>
          <cell r="AS8534">
            <v>42760</v>
          </cell>
          <cell r="AT8534" t="str">
            <v>SD Terminado Parcheo UAERMV Arterial SD Reporte Ejecución diciembre de 2016-</v>
          </cell>
          <cell r="AV8534" t="str">
            <v>sc</v>
          </cell>
        </row>
        <row r="8535">
          <cell r="AP8535">
            <v>91022712</v>
          </cell>
          <cell r="AQ8535">
            <v>16004707</v>
          </cell>
          <cell r="AR8535">
            <v>16</v>
          </cell>
          <cell r="AS8535">
            <v>42760</v>
          </cell>
          <cell r="AT8535" t="str">
            <v>SD Terminado Parcheo UAERMV Arterial SD Reporte Ejecución diciembre de 2016-</v>
          </cell>
          <cell r="AV8535" t="str">
            <v>sc</v>
          </cell>
        </row>
        <row r="8536">
          <cell r="AP8536">
            <v>91022713</v>
          </cell>
          <cell r="AQ8536">
            <v>16004707</v>
          </cell>
          <cell r="AR8536">
            <v>16</v>
          </cell>
          <cell r="AS8536">
            <v>42760</v>
          </cell>
          <cell r="AT8536" t="str">
            <v>SD Terminado Parcheo UAERMV Arterial SD Reporte Ejecución diciembre de 2016-</v>
          </cell>
          <cell r="AV8536" t="str">
            <v>sc</v>
          </cell>
        </row>
        <row r="8537">
          <cell r="AP8537">
            <v>91022715</v>
          </cell>
          <cell r="AQ8537">
            <v>16004696</v>
          </cell>
          <cell r="AR8537">
            <v>16</v>
          </cell>
          <cell r="AS8537">
            <v>42412</v>
          </cell>
          <cell r="AT8537" t="str">
            <v>IDU-1806-2015 Contratado Mantenimiento Periódico IDU Arterial BRIGADA DE REACCIÓN VIAL -</v>
          </cell>
          <cell r="AV8537" t="str">
            <v>sc</v>
          </cell>
        </row>
        <row r="8538">
          <cell r="AP8538">
            <v>91022716</v>
          </cell>
          <cell r="AQ8538">
            <v>16004696</v>
          </cell>
          <cell r="AR8538">
            <v>16</v>
          </cell>
          <cell r="AS8538">
            <v>42412</v>
          </cell>
          <cell r="AT8538" t="str">
            <v>IDU-1806-2015 Contratado Mantenimiento Periódico IDU Arterial BRIGADA DE REACCIÓN VIAL -</v>
          </cell>
          <cell r="AV8538" t="str">
            <v>sc</v>
          </cell>
        </row>
        <row r="8539">
          <cell r="AP8539">
            <v>91022717</v>
          </cell>
          <cell r="AQ8539">
            <v>16004696</v>
          </cell>
          <cell r="AR8539">
            <v>16</v>
          </cell>
          <cell r="AS8539">
            <v>42412</v>
          </cell>
          <cell r="AT8539" t="str">
            <v>IDU-1806-2015 Contratado Mantenimiento Periódico IDU Arterial BRIGADA DE REACCIÓN VIAL -</v>
          </cell>
          <cell r="AV8539" t="str">
            <v>sc</v>
          </cell>
        </row>
        <row r="8540">
          <cell r="AP8540">
            <v>91022718</v>
          </cell>
          <cell r="AQ8540">
            <v>16004696</v>
          </cell>
          <cell r="AR8540">
            <v>16</v>
          </cell>
          <cell r="AS8540">
            <v>42412</v>
          </cell>
          <cell r="AT8540" t="str">
            <v>IDU-1806-2015 Contratado Mantenimiento Periódico IDU Arterial BRIGADA DE REACCIÓN VIAL -</v>
          </cell>
          <cell r="AV8540" t="str">
            <v>sc</v>
          </cell>
        </row>
        <row r="8541">
          <cell r="AP8541">
            <v>91022719</v>
          </cell>
          <cell r="AQ8541">
            <v>16004692</v>
          </cell>
          <cell r="AR8541">
            <v>16</v>
          </cell>
          <cell r="AS8541">
            <v>42412</v>
          </cell>
          <cell r="AT8541" t="str">
            <v>IDU-1806-2015 Contratado Mantenimiento Periódico IDU Arterial BRIGADA DE REACCIÓN VIAL -</v>
          </cell>
          <cell r="AV8541" t="str">
            <v>sc</v>
          </cell>
        </row>
        <row r="8542">
          <cell r="AP8542">
            <v>91022720</v>
          </cell>
          <cell r="AQ8542">
            <v>16004691</v>
          </cell>
          <cell r="AR8542">
            <v>16</v>
          </cell>
          <cell r="AS8542">
            <v>42412</v>
          </cell>
          <cell r="AT8542" t="str">
            <v>IDU-1806-2015 Contratado Mantenimiento Periódico IDU Arterial BRIGADA DE REACCIÓN VIAL -</v>
          </cell>
          <cell r="AV8542" t="str">
            <v>sc</v>
          </cell>
        </row>
        <row r="8543">
          <cell r="AP8543">
            <v>91024167</v>
          </cell>
          <cell r="AQ8543">
            <v>50008158</v>
          </cell>
          <cell r="AR8543">
            <v>16</v>
          </cell>
          <cell r="AS8543">
            <v>42313</v>
          </cell>
          <cell r="AT8543" t="str">
            <v>CONV-1323-2013 Terminado Acciones de Movilidad IDU Arterial  -Calzada 2-4-POLIZA ESTABILIDAD ACTIVA</v>
          </cell>
          <cell r="AV8543" t="str">
            <v>sc</v>
          </cell>
        </row>
        <row r="8544">
          <cell r="AP8544">
            <v>189633</v>
          </cell>
          <cell r="AQ8544">
            <v>17000119</v>
          </cell>
          <cell r="AR8544">
            <v>17</v>
          </cell>
          <cell r="AS8544">
            <v>42731</v>
          </cell>
          <cell r="AT8544" t="str">
            <v>SD Reservado Rehabilitación IDU Local EJECUCION SITP 2016 -</v>
          </cell>
          <cell r="AU8544">
            <v>0</v>
          </cell>
          <cell r="AV8544" t="str">
            <v>RESERVADO UMV 2017</v>
          </cell>
        </row>
        <row r="8545">
          <cell r="AP8545">
            <v>189636</v>
          </cell>
          <cell r="AQ8545">
            <v>17000056</v>
          </cell>
          <cell r="AR8545">
            <v>17</v>
          </cell>
          <cell r="AS8545">
            <v>41298</v>
          </cell>
          <cell r="AT8545" t="str">
            <v>SD Terminado Mantenimiento Periódico UAERMV Local  -</v>
          </cell>
          <cell r="AU8545">
            <v>0</v>
          </cell>
          <cell r="AV8545" t="str">
            <v>VIABLE</v>
          </cell>
        </row>
        <row r="8546">
          <cell r="AP8546">
            <v>189639</v>
          </cell>
          <cell r="AQ8546">
            <v>17000362</v>
          </cell>
          <cell r="AR8546">
            <v>17</v>
          </cell>
          <cell r="AS8546">
            <v>40645</v>
          </cell>
          <cell r="AT8546" t="str">
            <v>UMV-78-2010 Terminado Rehabilitación UAERMV Circuito Movilidad  -</v>
          </cell>
          <cell r="AU8546">
            <v>0</v>
          </cell>
          <cell r="AV8546" t="str">
            <v>RESERVADO FDL 2016</v>
          </cell>
        </row>
        <row r="8547">
          <cell r="AP8547">
            <v>189640</v>
          </cell>
          <cell r="AQ8547">
            <v>17000317</v>
          </cell>
          <cell r="AR8547">
            <v>17</v>
          </cell>
          <cell r="AS8547">
            <v>40645</v>
          </cell>
          <cell r="AT8547" t="str">
            <v>UMV-78-2010 Terminado Rehabilitación UAERMV Circuito Movilidad  -</v>
          </cell>
          <cell r="AU8547">
            <v>0</v>
          </cell>
          <cell r="AV8547" t="str">
            <v>VIABLE</v>
          </cell>
        </row>
        <row r="8548">
          <cell r="AP8548">
            <v>189641</v>
          </cell>
          <cell r="AQ8548">
            <v>17000308</v>
          </cell>
          <cell r="AR8548">
            <v>17</v>
          </cell>
          <cell r="AS8548">
            <v>40645</v>
          </cell>
          <cell r="AT8548" t="str">
            <v>UMV-78-2010 Terminado Rehabilitación UAERMV Circuito Movilidad  -</v>
          </cell>
          <cell r="AU8548">
            <v>0</v>
          </cell>
          <cell r="AV8548" t="str">
            <v>RESERVADO FDL 2016</v>
          </cell>
        </row>
        <row r="8549">
          <cell r="AP8549">
            <v>189643</v>
          </cell>
          <cell r="AQ8549">
            <v>17000261</v>
          </cell>
          <cell r="AR8549">
            <v>17</v>
          </cell>
          <cell r="AS8549">
            <v>41411</v>
          </cell>
          <cell r="AT8549" t="str">
            <v>SD Terminado Mantenimiento Periódico UAERMV Circuito Movilidad  -</v>
          </cell>
          <cell r="AU8549">
            <v>0</v>
          </cell>
          <cell r="AV8549" t="str">
            <v>VIABLE CONSTRUCCION ANDENES IDU-714-2014</v>
          </cell>
        </row>
        <row r="8550">
          <cell r="AP8550">
            <v>189644</v>
          </cell>
          <cell r="AQ8550">
            <v>17000233</v>
          </cell>
          <cell r="AR8550">
            <v>17</v>
          </cell>
          <cell r="AS8550">
            <v>42760</v>
          </cell>
          <cell r="AT8550" t="str">
            <v>SD Terminado Parcheo UAERMV Circuito Movilidad SD Reporte Ejecución diciembre de 2016-</v>
          </cell>
          <cell r="AU8550">
            <v>0</v>
          </cell>
          <cell r="AV8550" t="str">
            <v>VIABLE PARCHEO UMV 2016</v>
          </cell>
        </row>
        <row r="8551">
          <cell r="AP8551">
            <v>189645</v>
          </cell>
          <cell r="AQ8551">
            <v>17000204</v>
          </cell>
          <cell r="AR8551">
            <v>17</v>
          </cell>
          <cell r="AS8551">
            <v>42760</v>
          </cell>
          <cell r="AT8551" t="str">
            <v>SD Terminado Parcheo UAERMV Circuito Movilidad SD Reporte Ejecución diciembre de 2016-</v>
          </cell>
          <cell r="AU8551">
            <v>0</v>
          </cell>
          <cell r="AV8551" t="str">
            <v>VIABLE PARCHEO UMV 2016</v>
          </cell>
        </row>
        <row r="8552">
          <cell r="AP8552">
            <v>189646</v>
          </cell>
          <cell r="AQ8552">
            <v>17000180</v>
          </cell>
          <cell r="AR8552">
            <v>17</v>
          </cell>
          <cell r="AS8552">
            <v>42760</v>
          </cell>
          <cell r="AT8552" t="str">
            <v>SD Terminado Parcheo UAERMV Circuito Movilidad SD Reporte Ejecución diciembre de 2016-</v>
          </cell>
          <cell r="AU8552">
            <v>0</v>
          </cell>
          <cell r="AV8552" t="str">
            <v>VIABLE PARCHEO UMV 2017</v>
          </cell>
        </row>
        <row r="8553">
          <cell r="AP8553">
            <v>189647</v>
          </cell>
          <cell r="AQ8553">
            <v>17000152</v>
          </cell>
          <cell r="AR8553">
            <v>17</v>
          </cell>
          <cell r="AS8553">
            <v>41519</v>
          </cell>
          <cell r="AT8553" t="str">
            <v>SD Terminado Mantenimiento Periódico UAERMV Circuito Movilidad  -</v>
          </cell>
          <cell r="AU8553">
            <v>0</v>
          </cell>
          <cell r="AV8553" t="str">
            <v>VIABLE</v>
          </cell>
        </row>
        <row r="8554">
          <cell r="AP8554">
            <v>189648</v>
          </cell>
          <cell r="AQ8554">
            <v>17000128</v>
          </cell>
          <cell r="AR8554">
            <v>17</v>
          </cell>
          <cell r="AS8554">
            <v>41519</v>
          </cell>
          <cell r="AT8554" t="str">
            <v>SD Terminado Mantenimiento Periódico UAERMV Circuito Movilidad  -</v>
          </cell>
          <cell r="AU8554">
            <v>0</v>
          </cell>
          <cell r="AV8554" t="str">
            <v xml:space="preserve">VIABLE </v>
          </cell>
        </row>
        <row r="8555">
          <cell r="AP8555">
            <v>189649</v>
          </cell>
          <cell r="AQ8555">
            <v>17000101</v>
          </cell>
          <cell r="AR8555">
            <v>17</v>
          </cell>
          <cell r="AS8555">
            <v>41579</v>
          </cell>
          <cell r="AT8555" t="str">
            <v>CONV-1292-2012 Terminado Rehabilitación UAERMV Circuito Movilidad  -</v>
          </cell>
          <cell r="AU8555">
            <v>0</v>
          </cell>
          <cell r="AV8555" t="str">
            <v>REHABILITACION UMV CONV 1292-2012</v>
          </cell>
        </row>
        <row r="8556">
          <cell r="AP8556">
            <v>189650</v>
          </cell>
          <cell r="AQ8556">
            <v>17000064</v>
          </cell>
          <cell r="AR8556">
            <v>17</v>
          </cell>
          <cell r="AS8556">
            <v>42521</v>
          </cell>
          <cell r="AT8556" t="str">
            <v>SD Terminado Parcheo UAERMV Circuito Movilidad  DECRETO 064/2015-Calzada 2-POLIZA ESTABILIDAD ACTIVA</v>
          </cell>
          <cell r="AU8556">
            <v>44053</v>
          </cell>
          <cell r="AV8556" t="str">
            <v>POLIZA ESTABILIDAD ACTIVA</v>
          </cell>
        </row>
        <row r="8557">
          <cell r="AP8557">
            <v>189651</v>
          </cell>
          <cell r="AQ8557">
            <v>17000382</v>
          </cell>
          <cell r="AR8557">
            <v>17</v>
          </cell>
          <cell r="AS8557">
            <v>41298</v>
          </cell>
          <cell r="AT8557" t="str">
            <v>SD Terminado Mantenimiento Periódico UAERMV Circuito Movilidad  -</v>
          </cell>
          <cell r="AU8557">
            <v>0</v>
          </cell>
          <cell r="AV8557" t="str">
            <v>RESERVADO FDL 2016</v>
          </cell>
        </row>
        <row r="8558">
          <cell r="AP8558">
            <v>189652</v>
          </cell>
          <cell r="AQ8558">
            <v>17000368</v>
          </cell>
          <cell r="AR8558">
            <v>17</v>
          </cell>
          <cell r="AS8558">
            <v>42768</v>
          </cell>
          <cell r="AT8558" t="str">
            <v>SD Reservado Acciones de Movilidad UAERMV Local Salvando Vidas -</v>
          </cell>
          <cell r="AU8558">
            <v>0</v>
          </cell>
          <cell r="AV8558" t="str">
            <v>RESERVADO ACC. MOVILIDAD UMV 2017</v>
          </cell>
        </row>
        <row r="8559">
          <cell r="AP8559">
            <v>189658</v>
          </cell>
          <cell r="AQ8559">
            <v>17000219</v>
          </cell>
          <cell r="AR8559">
            <v>17</v>
          </cell>
          <cell r="AS8559">
            <v>41298</v>
          </cell>
          <cell r="AT8559" t="str">
            <v>SD Terminado Mantenimiento Periódico UAERMV Local  -</v>
          </cell>
          <cell r="AU8559">
            <v>0</v>
          </cell>
          <cell r="AV8559" t="str">
            <v>RESERVADO FDL 2016</v>
          </cell>
        </row>
        <row r="8560">
          <cell r="AP8560">
            <v>189659</v>
          </cell>
          <cell r="AQ8560">
            <v>17000190</v>
          </cell>
          <cell r="AR8560">
            <v>17</v>
          </cell>
          <cell r="AS8560">
            <v>41519</v>
          </cell>
          <cell r="AT8560" t="str">
            <v>SD Terminado Mantenimiento Periódico UAERMV Local  -</v>
          </cell>
          <cell r="AU8560">
            <v>0</v>
          </cell>
          <cell r="AV8560" t="str">
            <v>RESERVADO FDL 2016</v>
          </cell>
        </row>
        <row r="8561">
          <cell r="AP8561">
            <v>189660</v>
          </cell>
          <cell r="AQ8561">
            <v>17000162</v>
          </cell>
          <cell r="AR8561">
            <v>17</v>
          </cell>
          <cell r="AS8561">
            <v>41579</v>
          </cell>
          <cell r="AT8561" t="str">
            <v>CONV-1292-2012 Terminado Rehabilitación UAERMV Local  -</v>
          </cell>
          <cell r="AU8561">
            <v>0</v>
          </cell>
          <cell r="AV8561" t="str">
            <v>REHABILITACION UMV CONV 1292-2014</v>
          </cell>
        </row>
        <row r="8562">
          <cell r="AP8562">
            <v>189661</v>
          </cell>
          <cell r="AQ8562">
            <v>17000136</v>
          </cell>
          <cell r="AR8562">
            <v>17</v>
          </cell>
          <cell r="AS8562">
            <v>41579</v>
          </cell>
          <cell r="AT8562" t="str">
            <v>CONV-1292-2012 Terminado Rehabilitación UAERMV Local  -</v>
          </cell>
          <cell r="AU8562">
            <v>0</v>
          </cell>
          <cell r="AV8562" t="str">
            <v>REHABILITACION UMV CONV 1292-2012</v>
          </cell>
        </row>
        <row r="8563">
          <cell r="AP8563">
            <v>189662</v>
          </cell>
          <cell r="AQ8563">
            <v>17000109</v>
          </cell>
          <cell r="AR8563">
            <v>17</v>
          </cell>
          <cell r="AS8563">
            <v>42667</v>
          </cell>
          <cell r="AT8563" t="str">
            <v>SD Terminado Rehabilitación UAERMV Local SD Intervenida 06/12/2012 Reporte depuración ejecución UMV-</v>
          </cell>
          <cell r="AU8563">
            <v>0</v>
          </cell>
          <cell r="AV8563" t="str">
            <v>REHABILITACION UMV CONV 1292-2013</v>
          </cell>
        </row>
        <row r="8564">
          <cell r="AP8564">
            <v>189666</v>
          </cell>
          <cell r="AQ8564">
            <v>17000371</v>
          </cell>
          <cell r="AR8564">
            <v>17</v>
          </cell>
          <cell r="AS8564">
            <v>41411</v>
          </cell>
          <cell r="AT8564" t="str">
            <v>SD Terminado Mantenimiento Periódico UAERMV Circuito Movilidad  -</v>
          </cell>
          <cell r="AU8564">
            <v>0</v>
          </cell>
          <cell r="AV8564" t="str">
            <v>VIABLE MANT PERIODICO UMV 2013</v>
          </cell>
        </row>
        <row r="8565">
          <cell r="AP8565">
            <v>189667</v>
          </cell>
          <cell r="AQ8565">
            <v>17000341</v>
          </cell>
          <cell r="AR8565">
            <v>17</v>
          </cell>
          <cell r="AS8565">
            <v>42667</v>
          </cell>
          <cell r="AT8565" t="str">
            <v>SD Terminado Mantenimiento Periódico UAERMV Circuito Movilidad SD Intervenida 07/07/2009 Reporte depuración ejecución UMV-</v>
          </cell>
          <cell r="AU8565">
            <v>0</v>
          </cell>
          <cell r="AV8565" t="str">
            <v xml:space="preserve">VIABLE MANT PERIODICO UMV </v>
          </cell>
        </row>
        <row r="8566">
          <cell r="AP8566">
            <v>189789</v>
          </cell>
          <cell r="AQ8566">
            <v>17000120</v>
          </cell>
          <cell r="AR8566">
            <v>17</v>
          </cell>
          <cell r="AS8566">
            <v>42667</v>
          </cell>
          <cell r="AT8566" t="str">
            <v>SD Terminado Mantenimiento Periódico UAERMV Circuito Movilidad SD Intervenida 29/07/2013 Reporte depuración ejecución UMV-</v>
          </cell>
          <cell r="AU8566">
            <v>0</v>
          </cell>
          <cell r="AV8566" t="str">
            <v>RESERVADO FDL 2016</v>
          </cell>
        </row>
        <row r="8567">
          <cell r="AP8567">
            <v>189790</v>
          </cell>
          <cell r="AQ8567">
            <v>17000102</v>
          </cell>
          <cell r="AR8567">
            <v>17</v>
          </cell>
          <cell r="AS8567">
            <v>41912</v>
          </cell>
          <cell r="AT8567" t="str">
            <v>SD Terminado Rehabilitación UAERMV Local  -</v>
          </cell>
          <cell r="AU8567">
            <v>0</v>
          </cell>
          <cell r="AV8567" t="str">
            <v>REHABILITACION UMV 2014</v>
          </cell>
        </row>
        <row r="8568">
          <cell r="AP8568">
            <v>189815</v>
          </cell>
          <cell r="AQ8568">
            <v>17000006</v>
          </cell>
          <cell r="AR8568">
            <v>17</v>
          </cell>
          <cell r="AS8568">
            <v>42516</v>
          </cell>
          <cell r="AT8568" t="str">
            <v>SD Reservado Diagnostico IDU Circuito Movilidad SITP 2016 -</v>
          </cell>
          <cell r="AU8568">
            <v>0</v>
          </cell>
          <cell r="AV8568" t="str">
            <v>PRESELECCIONADO IDU 2016</v>
          </cell>
        </row>
        <row r="8569">
          <cell r="AP8569">
            <v>189841</v>
          </cell>
          <cell r="AQ8569">
            <v>17000363</v>
          </cell>
          <cell r="AR8569">
            <v>17</v>
          </cell>
          <cell r="AS8569">
            <v>41298</v>
          </cell>
          <cell r="AT8569" t="str">
            <v>SD Terminado Mantenimiento Periódico UAERMV Local  -</v>
          </cell>
          <cell r="AU8569">
            <v>0</v>
          </cell>
          <cell r="AV8569" t="str">
            <v>RESERVADO FDL 2016</v>
          </cell>
        </row>
        <row r="8570">
          <cell r="AP8570">
            <v>189869</v>
          </cell>
          <cell r="AQ8570">
            <v>17000340</v>
          </cell>
          <cell r="AR8570">
            <v>17</v>
          </cell>
          <cell r="AS8570">
            <v>41411</v>
          </cell>
          <cell r="AT8570" t="str">
            <v>SD Terminado Mantenimiento Periódico UAERMV Circuito Movilidad  -Calzada2 y 4-POLIZA ESTABILIDAD ACTIVA</v>
          </cell>
          <cell r="AU8570">
            <v>43871</v>
          </cell>
          <cell r="AV8570" t="str">
            <v>sc</v>
          </cell>
        </row>
        <row r="8571">
          <cell r="AP8571">
            <v>189870</v>
          </cell>
          <cell r="AQ8571">
            <v>17000340</v>
          </cell>
          <cell r="AR8571">
            <v>17</v>
          </cell>
          <cell r="AS8571">
            <v>42313</v>
          </cell>
          <cell r="AT8571" t="str">
            <v>IDU-068-2012 Terminado Rehabilitación IDU Circuito Movilidad  -Calzada2 y 4-POLIZA ESTABILIDAD ACTIVA</v>
          </cell>
          <cell r="AU8571">
            <v>43871</v>
          </cell>
          <cell r="AV8571" t="str">
            <v>sc</v>
          </cell>
        </row>
        <row r="8572">
          <cell r="AP8572">
            <v>189871</v>
          </cell>
          <cell r="AQ8572">
            <v>17000345</v>
          </cell>
          <cell r="AR8572">
            <v>17</v>
          </cell>
          <cell r="AS8572">
            <v>42313</v>
          </cell>
          <cell r="AT8572" t="str">
            <v>IDU-068-2012 Terminado Rehabilitación IDU Circuito Movilidad  -Calzada2 y 4-POLIZA ESTABILIDAD ACTIVA</v>
          </cell>
          <cell r="AU8572">
            <v>43871</v>
          </cell>
          <cell r="AV8572" t="str">
            <v>sc</v>
          </cell>
        </row>
        <row r="8573">
          <cell r="AP8573">
            <v>189872</v>
          </cell>
          <cell r="AQ8573">
            <v>17000345</v>
          </cell>
          <cell r="AR8573">
            <v>17</v>
          </cell>
          <cell r="AS8573">
            <v>42313</v>
          </cell>
          <cell r="AT8573" t="str">
            <v>IDU-068-2012 Terminado Rehabilitación IDU Circuito Movilidad  -Calzada2 y 4-POLIZA ESTABILIDAD ACTIVA</v>
          </cell>
          <cell r="AU8573">
            <v>43871</v>
          </cell>
          <cell r="AV8573" t="str">
            <v>sc</v>
          </cell>
        </row>
        <row r="8574">
          <cell r="AP8574">
            <v>189873</v>
          </cell>
          <cell r="AQ8574">
            <v>17000352</v>
          </cell>
          <cell r="AR8574">
            <v>17</v>
          </cell>
          <cell r="AS8574">
            <v>42313</v>
          </cell>
          <cell r="AT8574" t="str">
            <v>IDU-068-2012 Terminado Rehabilitación IDU Circuito Movilidad  -Calzada2 y 4-POLIZA ESTABILIDAD ACTIVA</v>
          </cell>
          <cell r="AU8574">
            <v>43871</v>
          </cell>
          <cell r="AV8574" t="str">
            <v>sc</v>
          </cell>
        </row>
        <row r="8575">
          <cell r="AP8575">
            <v>189874</v>
          </cell>
          <cell r="AQ8575">
            <v>17000352</v>
          </cell>
          <cell r="AR8575">
            <v>17</v>
          </cell>
          <cell r="AS8575">
            <v>42313</v>
          </cell>
          <cell r="AT8575" t="str">
            <v>IDU-068-2012 Terminado Rehabilitación IDU Circuito Movilidad  -Calzada2 y 4-POLIZA ESTABILIDAD ACTIVA</v>
          </cell>
          <cell r="AU8575">
            <v>43871</v>
          </cell>
          <cell r="AV8575" t="str">
            <v>sc</v>
          </cell>
        </row>
        <row r="8576">
          <cell r="AP8576">
            <v>189875</v>
          </cell>
          <cell r="AQ8576">
            <v>17000327</v>
          </cell>
          <cell r="AR8576">
            <v>17</v>
          </cell>
          <cell r="AS8576">
            <v>42313</v>
          </cell>
          <cell r="AT8576" t="str">
            <v>IDU-068-2012 Terminado Rehabilitación IDU Circuito Movilidad  -Calzada2 y 4-POLIZA ESTABILIDAD ACTIVA</v>
          </cell>
          <cell r="AU8576">
            <v>43871</v>
          </cell>
          <cell r="AV8576" t="str">
            <v>sc</v>
          </cell>
        </row>
        <row r="8577">
          <cell r="AP8577">
            <v>189876</v>
          </cell>
          <cell r="AQ8577">
            <v>17000327</v>
          </cell>
          <cell r="AR8577">
            <v>17</v>
          </cell>
          <cell r="AS8577">
            <v>42313</v>
          </cell>
          <cell r="AT8577" t="str">
            <v>IDU-068-2012 Terminado Rehabilitación IDU Circuito Movilidad  -Calzada2 y 4-POLIZA ESTABILIDAD ACTIVA</v>
          </cell>
          <cell r="AU8577">
            <v>43871</v>
          </cell>
          <cell r="AV8577" t="str">
            <v>sc</v>
          </cell>
        </row>
        <row r="8578">
          <cell r="AP8578">
            <v>189877</v>
          </cell>
          <cell r="AQ8578">
            <v>17000316</v>
          </cell>
          <cell r="AR8578">
            <v>17</v>
          </cell>
          <cell r="AS8578">
            <v>42313</v>
          </cell>
          <cell r="AT8578" t="str">
            <v>IDU-068-2012 Terminado Rehabilitación IDU Circuito Movilidad  --POLIZA ESTABILIDAD ACTIVA</v>
          </cell>
          <cell r="AU8578">
            <v>44462</v>
          </cell>
          <cell r="AV8578" t="str">
            <v>sc</v>
          </cell>
        </row>
        <row r="8579">
          <cell r="AP8579">
            <v>189878</v>
          </cell>
          <cell r="AQ8579">
            <v>17000316</v>
          </cell>
          <cell r="AR8579">
            <v>17</v>
          </cell>
          <cell r="AS8579">
            <v>42313</v>
          </cell>
          <cell r="AT8579" t="str">
            <v>IDU-068-2012 Terminado Rehabilitación IDU Circuito Movilidad  --POLIZA ESTABILIDAD ACTIVA</v>
          </cell>
          <cell r="AU8579">
            <v>44462</v>
          </cell>
          <cell r="AV8579" t="str">
            <v>sc</v>
          </cell>
        </row>
        <row r="8580">
          <cell r="AP8580">
            <v>189879</v>
          </cell>
          <cell r="AQ8580">
            <v>50008105</v>
          </cell>
          <cell r="AR8580">
            <v>17</v>
          </cell>
          <cell r="AS8580">
            <v>42313</v>
          </cell>
          <cell r="AT8580" t="str">
            <v>IDU-068-2012 Terminado Rehabilitación IDU Circuito Movilidad  --POLIZA ESTABILIDAD ACTIVA</v>
          </cell>
          <cell r="AU8580">
            <v>44462</v>
          </cell>
          <cell r="AV8580" t="str">
            <v>sc</v>
          </cell>
        </row>
        <row r="8581">
          <cell r="AP8581">
            <v>189880</v>
          </cell>
          <cell r="AQ8581">
            <v>50008105</v>
          </cell>
          <cell r="AR8581">
            <v>17</v>
          </cell>
          <cell r="AS8581">
            <v>42313</v>
          </cell>
          <cell r="AT8581" t="str">
            <v>IDU-068-2012 Terminado Rehabilitación IDU Circuito Movilidad  --POLIZA ESTABILIDAD ACTIVA</v>
          </cell>
          <cell r="AU8581">
            <v>44462</v>
          </cell>
          <cell r="AV8581" t="str">
            <v>sc</v>
          </cell>
        </row>
        <row r="8582">
          <cell r="AP8582">
            <v>189881</v>
          </cell>
          <cell r="AQ8582">
            <v>17000297</v>
          </cell>
          <cell r="AR8582">
            <v>17</v>
          </cell>
          <cell r="AS8582">
            <v>42313</v>
          </cell>
          <cell r="AT8582" t="str">
            <v>IDU-068-2012 Terminado Rehabilitación IDU Circuito Movilidad  --POLIZA ESTABILIDAD ACTIVA</v>
          </cell>
          <cell r="AU8582">
            <v>44462</v>
          </cell>
          <cell r="AV8582" t="str">
            <v>sc</v>
          </cell>
        </row>
        <row r="8583">
          <cell r="AP8583">
            <v>189882</v>
          </cell>
          <cell r="AQ8583">
            <v>17000297</v>
          </cell>
          <cell r="AR8583">
            <v>17</v>
          </cell>
          <cell r="AS8583">
            <v>42313</v>
          </cell>
          <cell r="AT8583" t="str">
            <v>IDU-068-2012 Terminado Rehabilitación IDU Circuito Movilidad  --POLIZA ESTABILIDAD ACTIVA</v>
          </cell>
          <cell r="AU8583">
            <v>44462</v>
          </cell>
          <cell r="AV8583" t="str">
            <v>sc</v>
          </cell>
        </row>
        <row r="8584">
          <cell r="AP8584">
            <v>189883</v>
          </cell>
          <cell r="AQ8584">
            <v>17000270</v>
          </cell>
          <cell r="AR8584">
            <v>17</v>
          </cell>
          <cell r="AS8584">
            <v>42313</v>
          </cell>
          <cell r="AT8584" t="str">
            <v>IDU-068-2012 Terminado Rehabilitación IDU Circuito Movilidad  -Calzada2 y 4-POLIZA ESTABILIDAD ACTIVA</v>
          </cell>
          <cell r="AU8584">
            <v>43871</v>
          </cell>
          <cell r="AV8584" t="str">
            <v>sc</v>
          </cell>
        </row>
        <row r="8585">
          <cell r="AP8585">
            <v>189884</v>
          </cell>
          <cell r="AQ8585">
            <v>17000270</v>
          </cell>
          <cell r="AR8585">
            <v>17</v>
          </cell>
          <cell r="AS8585">
            <v>42313</v>
          </cell>
          <cell r="AT8585" t="str">
            <v>IDU-068-2012 Terminado Rehabilitación IDU Circuito Movilidad  -Calzada2 y 4-POLIZA ESTABILIDAD ACTIVA</v>
          </cell>
          <cell r="AU8585">
            <v>43871</v>
          </cell>
          <cell r="AV8585" t="str">
            <v>sc</v>
          </cell>
        </row>
        <row r="8586">
          <cell r="AP8586">
            <v>512243</v>
          </cell>
          <cell r="AQ8586">
            <v>3000803</v>
          </cell>
          <cell r="AR8586">
            <v>17</v>
          </cell>
          <cell r="AS8586">
            <v>42342</v>
          </cell>
          <cell r="AT8586" t="str">
            <v>IDU-136-2007 Terminado Construcción IDU Arterial  --POLIZA ESTABILIDAD ACTIVA</v>
          </cell>
          <cell r="AV8586" t="str">
            <v>sc</v>
          </cell>
        </row>
        <row r="8587">
          <cell r="AP8587">
            <v>512248</v>
          </cell>
          <cell r="AQ8587">
            <v>3000791</v>
          </cell>
          <cell r="AR8587">
            <v>17</v>
          </cell>
          <cell r="AS8587">
            <v>42342</v>
          </cell>
          <cell r="AT8587" t="str">
            <v>IDU-136-2007 Terminado Construcción IDU Arterial  --POLIZA ESTABILIDAD ACTIVA</v>
          </cell>
          <cell r="AV8587" t="str">
            <v>sc</v>
          </cell>
        </row>
        <row r="8588">
          <cell r="AP8588">
            <v>512263</v>
          </cell>
          <cell r="AQ8588">
            <v>3000755</v>
          </cell>
          <cell r="AR8588">
            <v>17</v>
          </cell>
          <cell r="AS8588">
            <v>42342</v>
          </cell>
          <cell r="AT8588" t="str">
            <v>IDU-136-2007 Terminado Construcción IDU Arterial  --POLIZA ESTABILIDAD ACTIVA</v>
          </cell>
          <cell r="AV8588" t="str">
            <v>sc</v>
          </cell>
        </row>
        <row r="8589">
          <cell r="AP8589">
            <v>516443</v>
          </cell>
          <cell r="AQ8589">
            <v>17000306</v>
          </cell>
          <cell r="AR8589">
            <v>17</v>
          </cell>
          <cell r="AS8589">
            <v>41772</v>
          </cell>
          <cell r="AT8589" t="str">
            <v>CONV-011-2011 Terminado Mantenimiento Periódico UAERMV Arterial  -</v>
          </cell>
          <cell r="AV8589" t="str">
            <v>sc</v>
          </cell>
        </row>
        <row r="8590">
          <cell r="AP8590">
            <v>516445</v>
          </cell>
          <cell r="AQ8590">
            <v>17000306</v>
          </cell>
          <cell r="AR8590">
            <v>17</v>
          </cell>
          <cell r="AS8590">
            <v>41772</v>
          </cell>
          <cell r="AT8590" t="str">
            <v>CONV-011-2011 Terminado Mantenimiento Periódico UAERMV Arterial  -</v>
          </cell>
          <cell r="AV8590" t="str">
            <v>sc</v>
          </cell>
        </row>
        <row r="8591">
          <cell r="AP8591">
            <v>520091</v>
          </cell>
          <cell r="AQ8591">
            <v>3000992</v>
          </cell>
          <cell r="AR8591">
            <v>17</v>
          </cell>
          <cell r="AS8591">
            <v>41411</v>
          </cell>
          <cell r="AT8591" t="str">
            <v>SD Terminado Mantenimiento Periódico UAERMV Circuito Movilidad  -</v>
          </cell>
          <cell r="AV8591" t="str">
            <v>RESERVADO FDL</v>
          </cell>
        </row>
        <row r="8592">
          <cell r="AP8592">
            <v>520130</v>
          </cell>
          <cell r="AQ8592">
            <v>3001011</v>
          </cell>
          <cell r="AR8592">
            <v>17</v>
          </cell>
          <cell r="AS8592">
            <v>42768</v>
          </cell>
          <cell r="AT8592" t="str">
            <v>SD Reservado Acciones de Movilidad UAERMV Local Salvando Vidas -</v>
          </cell>
          <cell r="AV8592" t="str">
            <v>RESERVADO ACC. MOVILIDAD UMV 2017</v>
          </cell>
        </row>
        <row r="8593">
          <cell r="AP8593">
            <v>527791</v>
          </cell>
          <cell r="AQ8593">
            <v>3000838</v>
          </cell>
          <cell r="AR8593">
            <v>17</v>
          </cell>
          <cell r="AS8593">
            <v>42342</v>
          </cell>
          <cell r="AT8593" t="str">
            <v>IDU-135-2007 Terminado Construcción IDU Arterial  -Anden1-11-9 Calzada2-4-6-8 Ciclo10 Sep3-5-7-POLIZA ESTABILIDAD ACTIVA</v>
          </cell>
          <cell r="AV8593" t="str">
            <v>sc</v>
          </cell>
        </row>
        <row r="8594">
          <cell r="AP8594">
            <v>605465</v>
          </cell>
          <cell r="AQ8594">
            <v>50008839</v>
          </cell>
          <cell r="AR8594">
            <v>17</v>
          </cell>
          <cell r="AS8594">
            <v>42391</v>
          </cell>
          <cell r="AT8594" t="str">
            <v>IDU-1762-2015 Contratado Construcción IDU Circuito Movilidad REVITALIZACIÓN DEL EJE AMBIENTAL -</v>
          </cell>
          <cell r="AV8594" t="str">
            <v>IDU-1762-2015 REVITALIZACION EJE AMBIENTAL</v>
          </cell>
        </row>
        <row r="8595">
          <cell r="AP8595">
            <v>605469</v>
          </cell>
          <cell r="AQ8595">
            <v>3000672</v>
          </cell>
          <cell r="AR8595">
            <v>17</v>
          </cell>
          <cell r="AS8595">
            <v>42391</v>
          </cell>
          <cell r="AT8595" t="str">
            <v>IDU-1762-2015 Contratado Construcción IDU Arterial REVITALIZACIÓN DEL EJE AMBIENTAL -Calzada 2-POLIZA ESTABILIDAD ACTIVA</v>
          </cell>
          <cell r="AV8595" t="str">
            <v>sc</v>
          </cell>
        </row>
        <row r="8596">
          <cell r="AP8596">
            <v>605472</v>
          </cell>
          <cell r="AQ8596">
            <v>3000700</v>
          </cell>
          <cell r="AR8596">
            <v>17</v>
          </cell>
          <cell r="AS8596">
            <v>42391</v>
          </cell>
          <cell r="AT8596" t="str">
            <v>IDU-1762-2015 Contratado Construcción IDU Arterial REVITALIZACIÓN DEL EJE AMBIENTAL -</v>
          </cell>
          <cell r="AV8596" t="str">
            <v>sc</v>
          </cell>
        </row>
        <row r="8597">
          <cell r="AP8597">
            <v>605498</v>
          </cell>
          <cell r="AQ8597">
            <v>3000742</v>
          </cell>
          <cell r="AR8597">
            <v>17</v>
          </cell>
          <cell r="AS8597">
            <v>42391</v>
          </cell>
          <cell r="AT8597" t="str">
            <v>IDU-1762-2015 Contratado Construcción IDU Arterial REVITALIZACIÓN DEL EJE AMBIENTAL -Anden1 Calzada2 Sep3-POLIZA ESTABILIDAD ACTIVA</v>
          </cell>
          <cell r="AV8597" t="str">
            <v>sc</v>
          </cell>
        </row>
        <row r="8598">
          <cell r="AP8598">
            <v>605503</v>
          </cell>
          <cell r="AQ8598">
            <v>3002308</v>
          </cell>
          <cell r="AR8598">
            <v>17</v>
          </cell>
          <cell r="AS8598">
            <v>42391</v>
          </cell>
          <cell r="AT8598" t="str">
            <v>IDU-1762-2015 Contratado Construcción IDU Arterial REVITALIZACIÓN DEL EJE AMBIENTAL -Anden1 Calzada2 Sep3-POLIZA ESTABILIDAD ACTIVA</v>
          </cell>
          <cell r="AV8598" t="str">
            <v>sc</v>
          </cell>
        </row>
        <row r="8599">
          <cell r="AP8599">
            <v>605508</v>
          </cell>
          <cell r="AQ8599">
            <v>3002348</v>
          </cell>
          <cell r="AR8599">
            <v>17</v>
          </cell>
          <cell r="AS8599">
            <v>42391</v>
          </cell>
          <cell r="AT8599" t="str">
            <v>IDU-1762-2015 Contratado Construcción IDU Arterial REVITALIZACIÓN DEL EJE AMBIENTAL -</v>
          </cell>
          <cell r="AV8599" t="str">
            <v>sc</v>
          </cell>
        </row>
        <row r="8600">
          <cell r="AP8600">
            <v>605510</v>
          </cell>
          <cell r="AQ8600">
            <v>3000701</v>
          </cell>
          <cell r="AR8600">
            <v>17</v>
          </cell>
          <cell r="AS8600">
            <v>41298</v>
          </cell>
          <cell r="AT8600" t="str">
            <v>IDU-1762-2015 Contratado Construcción IDU Arterial  --POLIZA ESTABILIDAD ACTIVA</v>
          </cell>
          <cell r="AV8600" t="str">
            <v>sc</v>
          </cell>
        </row>
        <row r="8601">
          <cell r="AP8601">
            <v>605525</v>
          </cell>
          <cell r="AQ8601">
            <v>17000033</v>
          </cell>
          <cell r="AR8601">
            <v>17</v>
          </cell>
          <cell r="AS8601">
            <v>42391</v>
          </cell>
          <cell r="AT8601" t="str">
            <v>IDU-1762-2015 Contratado Construcción IDU Arterial REVITALIZACIÓN DEL EJE AMBIENTAL -Anden1 Calzada2 Sep3-POLIZA ESTABILIDAD ACTIVA</v>
          </cell>
          <cell r="AV8601" t="str">
            <v>sc</v>
          </cell>
        </row>
        <row r="8602">
          <cell r="AP8602">
            <v>605527</v>
          </cell>
          <cell r="AQ8602">
            <v>17000033</v>
          </cell>
          <cell r="AR8602">
            <v>17</v>
          </cell>
          <cell r="AS8602">
            <v>42391</v>
          </cell>
          <cell r="AT8602" t="str">
            <v>IDU-1762-2015 Contratado Construcción IDU Arterial REVITALIZACIÓN DEL EJE AMBIENTAL -Anden1 Calzada2 Sep3-POLIZA ESTABILIDAD ACTIVA</v>
          </cell>
          <cell r="AV8602" t="str">
            <v>sc</v>
          </cell>
        </row>
        <row r="8603">
          <cell r="AP8603">
            <v>605547</v>
          </cell>
          <cell r="AQ8603">
            <v>17000459</v>
          </cell>
          <cell r="AR8603">
            <v>17</v>
          </cell>
          <cell r="AS8603">
            <v>42391</v>
          </cell>
          <cell r="AT8603" t="str">
            <v>IDU-1762-2015 Contratado Construcción IDU Arterial REVITALIZACIÓN DEL EJE AMBIENTAL -Anden1 Calzada2 Sep3-POLIZA ESTABILIDAD ACTIVA</v>
          </cell>
          <cell r="AV8603" t="str">
            <v>sc</v>
          </cell>
        </row>
        <row r="8604">
          <cell r="AP8604">
            <v>605816</v>
          </cell>
          <cell r="AQ8604">
            <v>3001012</v>
          </cell>
          <cell r="AR8604">
            <v>17</v>
          </cell>
          <cell r="AS8604">
            <v>41563</v>
          </cell>
          <cell r="AT8604" t="str">
            <v>SD Terminado Mantenimiento Periódico UAERMV Arterial  -</v>
          </cell>
          <cell r="AV8604" t="str">
            <v>sc</v>
          </cell>
        </row>
        <row r="8605">
          <cell r="AP8605">
            <v>24121483</v>
          </cell>
          <cell r="AQ8605">
            <v>17000235</v>
          </cell>
          <cell r="AR8605">
            <v>17</v>
          </cell>
          <cell r="AS8605">
            <v>42667</v>
          </cell>
          <cell r="AT8605" t="str">
            <v>SD Terminado Mantenimiento Periódico UAERMV Arterial SD -</v>
          </cell>
          <cell r="AV8605" t="str">
            <v>sc</v>
          </cell>
        </row>
        <row r="8606">
          <cell r="AP8606">
            <v>24121861</v>
          </cell>
          <cell r="AQ8606">
            <v>50005910</v>
          </cell>
          <cell r="AR8606">
            <v>17</v>
          </cell>
          <cell r="AS8606">
            <v>42667</v>
          </cell>
          <cell r="AT8606" t="str">
            <v>SD Terminado Mantenimiento Periódico UAERMV Arterial SD -</v>
          </cell>
          <cell r="AV8606" t="str">
            <v>sc</v>
          </cell>
        </row>
        <row r="8607">
          <cell r="AP8607">
            <v>24121883</v>
          </cell>
          <cell r="AQ8607">
            <v>50005936</v>
          </cell>
          <cell r="AR8607">
            <v>17</v>
          </cell>
          <cell r="AS8607">
            <v>42488</v>
          </cell>
          <cell r="AT8607" t="str">
            <v>CONV-011-2011 Terminado Parcheo UAERMV Arterial  -</v>
          </cell>
          <cell r="AV8607" t="str">
            <v>sc</v>
          </cell>
        </row>
        <row r="8608">
          <cell r="AP8608">
            <v>24121884</v>
          </cell>
          <cell r="AQ8608">
            <v>50005936</v>
          </cell>
          <cell r="AR8608">
            <v>17</v>
          </cell>
          <cell r="AS8608">
            <v>42488</v>
          </cell>
          <cell r="AT8608" t="str">
            <v>CONV-011-2011 Terminado Parcheo UAERMV Arterial  -</v>
          </cell>
          <cell r="AV8608" t="str">
            <v>sc</v>
          </cell>
        </row>
        <row r="8609">
          <cell r="AP8609">
            <v>91010593</v>
          </cell>
          <cell r="AQ8609">
            <v>3001012</v>
          </cell>
          <cell r="AR8609">
            <v>17</v>
          </cell>
          <cell r="AS8609">
            <v>41563</v>
          </cell>
          <cell r="AT8609" t="str">
            <v>SD Terminado Mantenimiento Periódico UAERMV Arterial  -Anden 1, Calzada2, Separador3, Calzada4, Anden5 -POLIZA ESTABILIDAD ACTIVA</v>
          </cell>
          <cell r="AV8609" t="str">
            <v>sc</v>
          </cell>
        </row>
        <row r="8610">
          <cell r="AP8610">
            <v>91010596</v>
          </cell>
          <cell r="AQ8610">
            <v>3001012</v>
          </cell>
          <cell r="AR8610">
            <v>17</v>
          </cell>
          <cell r="AS8610">
            <v>41563</v>
          </cell>
          <cell r="AT8610" t="str">
            <v>SD Terminado Mantenimiento Periódico UAERMV Arterial  -Anden 1, Calzada2, Separador3, Calzada4, Anden5 -POLIZA ESTABILIDAD ACTIVA</v>
          </cell>
          <cell r="AV8610" t="str">
            <v>sc</v>
          </cell>
        </row>
        <row r="8611">
          <cell r="AP8611">
            <v>184790</v>
          </cell>
          <cell r="AQ8611">
            <v>15001193</v>
          </cell>
          <cell r="AR8611">
            <v>18</v>
          </cell>
          <cell r="AS8611">
            <v>42313</v>
          </cell>
          <cell r="AT8611" t="str">
            <v>CONV-1323-2013 Terminado Acciones de Movilidad IDU Circuito Movilidad  -</v>
          </cell>
          <cell r="AU8611">
            <v>0</v>
          </cell>
          <cell r="AV8611" t="str">
            <v>sc</v>
          </cell>
        </row>
        <row r="8612">
          <cell r="AP8612">
            <v>203318</v>
          </cell>
          <cell r="AQ8612">
            <v>4001224</v>
          </cell>
          <cell r="AR8612">
            <v>18</v>
          </cell>
          <cell r="AS8612">
            <v>42313</v>
          </cell>
          <cell r="AT8612" t="str">
            <v>IDU-1804-2013 Terminado Mantenimiento Periódico IDU Arterial  -</v>
          </cell>
          <cell r="AU8612">
            <v>0</v>
          </cell>
          <cell r="AV8612" t="str">
            <v>sc</v>
          </cell>
        </row>
        <row r="8613">
          <cell r="AP8613">
            <v>203320</v>
          </cell>
          <cell r="AQ8613">
            <v>4001224</v>
          </cell>
          <cell r="AR8613">
            <v>18</v>
          </cell>
          <cell r="AS8613">
            <v>42313</v>
          </cell>
          <cell r="AT8613" t="str">
            <v>IDU-1804-2013 Terminado Mantenimiento Periódico IDU Arterial  -</v>
          </cell>
          <cell r="AU8613">
            <v>0</v>
          </cell>
          <cell r="AV8613" t="str">
            <v>sc</v>
          </cell>
        </row>
        <row r="8614">
          <cell r="AP8614">
            <v>203608</v>
          </cell>
          <cell r="AQ8614">
            <v>4001333</v>
          </cell>
          <cell r="AR8614">
            <v>18</v>
          </cell>
          <cell r="AS8614">
            <v>41149</v>
          </cell>
          <cell r="AT8614" t="str">
            <v>SD Terminado Mantenimiento Periódico UAERMV Arterial  -</v>
          </cell>
          <cell r="AU8614">
            <v>0</v>
          </cell>
          <cell r="AV8614" t="str">
            <v>sc</v>
          </cell>
        </row>
        <row r="8615">
          <cell r="AP8615">
            <v>203610</v>
          </cell>
          <cell r="AQ8615">
            <v>4001333</v>
          </cell>
          <cell r="AR8615">
            <v>18</v>
          </cell>
          <cell r="AS8615">
            <v>41149</v>
          </cell>
          <cell r="AT8615" t="str">
            <v>SD Terminado Mantenimiento Periódico UAERMV Arterial  -</v>
          </cell>
          <cell r="AU8615">
            <v>0</v>
          </cell>
          <cell r="AV8615" t="str">
            <v>sc</v>
          </cell>
        </row>
        <row r="8616">
          <cell r="AP8616">
            <v>325500</v>
          </cell>
          <cell r="AQ8616">
            <v>6001857</v>
          </cell>
          <cell r="AR8616">
            <v>18</v>
          </cell>
          <cell r="AS8616">
            <v>42313</v>
          </cell>
          <cell r="AT8616" t="str">
            <v>IDU-72-2008 Terminado Rehabilitación IDU Local  -Calzada2-POLIZA ESTABILIDAD ACTIVA</v>
          </cell>
          <cell r="AU8616">
            <v>43307</v>
          </cell>
          <cell r="AV8616" t="str">
            <v>poliza estabilidad activa IDU 072/08</v>
          </cell>
        </row>
        <row r="8617">
          <cell r="AP8617">
            <v>410015</v>
          </cell>
          <cell r="AQ8617">
            <v>18000004</v>
          </cell>
          <cell r="AR8617">
            <v>18</v>
          </cell>
          <cell r="AS8617">
            <v>40864</v>
          </cell>
          <cell r="AT8617" t="str">
            <v>IDU-868-2013 Contratado Construcción IDU Arterial  -Anden1-5-7 Calzada 2-4 Cicloruta 6 Separador 3-POLIZA ESTABILIDAD ACTIVA</v>
          </cell>
          <cell r="AU8617">
            <v>43753</v>
          </cell>
          <cell r="AV8617" t="str">
            <v>sc</v>
          </cell>
        </row>
        <row r="8618">
          <cell r="AP8618">
            <v>410051</v>
          </cell>
          <cell r="AQ8618">
            <v>18000015</v>
          </cell>
          <cell r="AR8618">
            <v>18</v>
          </cell>
          <cell r="AS8618">
            <v>40864</v>
          </cell>
          <cell r="AT8618" t="str">
            <v>IDU-868-2013 Contratado Construcción IDU Arterial  -Anden1-5-7 Calzada 2-4 Cicloruta 6 Separador 3-POLIZA ESTABILIDAD ACTIVA</v>
          </cell>
          <cell r="AU8618">
            <v>43753</v>
          </cell>
          <cell r="AV8618" t="str">
            <v>sc</v>
          </cell>
        </row>
        <row r="8619">
          <cell r="AP8619">
            <v>410111</v>
          </cell>
          <cell r="AQ8619">
            <v>18000033</v>
          </cell>
          <cell r="AR8619">
            <v>18</v>
          </cell>
          <cell r="AS8619">
            <v>42313</v>
          </cell>
          <cell r="AT8619" t="str">
            <v>IDU-70-2008 Terminado Acciones de Movilidad IDU Arterial  -</v>
          </cell>
          <cell r="AU8619">
            <v>0</v>
          </cell>
          <cell r="AV8619" t="str">
            <v>sc</v>
          </cell>
        </row>
        <row r="8620">
          <cell r="AP8620">
            <v>410130</v>
          </cell>
          <cell r="AQ8620">
            <v>18000038</v>
          </cell>
          <cell r="AR8620">
            <v>18</v>
          </cell>
          <cell r="AS8620">
            <v>42313</v>
          </cell>
          <cell r="AT8620" t="str">
            <v>IDU-70-2008 Terminado Acciones de Movilidad IDU Arterial  -</v>
          </cell>
          <cell r="AU8620">
            <v>0</v>
          </cell>
          <cell r="AV8620" t="str">
            <v>sc</v>
          </cell>
        </row>
        <row r="8621">
          <cell r="AP8621">
            <v>410138</v>
          </cell>
          <cell r="AQ8621">
            <v>18000041</v>
          </cell>
          <cell r="AR8621">
            <v>18</v>
          </cell>
          <cell r="AS8621">
            <v>42313</v>
          </cell>
          <cell r="AT8621" t="str">
            <v>IDU-70-2008 Terminado Acciones de Movilidad IDU Arterial  -</v>
          </cell>
          <cell r="AU8621">
            <v>0</v>
          </cell>
          <cell r="AV8621" t="str">
            <v>sc</v>
          </cell>
        </row>
        <row r="8622">
          <cell r="AP8622">
            <v>410143</v>
          </cell>
          <cell r="AQ8622">
            <v>18000042</v>
          </cell>
          <cell r="AR8622">
            <v>18</v>
          </cell>
          <cell r="AS8622">
            <v>42313</v>
          </cell>
          <cell r="AT8622" t="str">
            <v>IDU-70-2008 Terminado Acciones de Movilidad IDU Arterial  -</v>
          </cell>
          <cell r="AU8622">
            <v>0</v>
          </cell>
          <cell r="AV8622" t="str">
            <v>sc</v>
          </cell>
        </row>
        <row r="8623">
          <cell r="AP8623">
            <v>410148</v>
          </cell>
          <cell r="AQ8623">
            <v>18000043</v>
          </cell>
          <cell r="AR8623">
            <v>18</v>
          </cell>
          <cell r="AS8623">
            <v>42313</v>
          </cell>
          <cell r="AT8623" t="str">
            <v>IDU-70-2008 Terminado Acciones de Movilidad IDU Arterial  -</v>
          </cell>
          <cell r="AU8623">
            <v>0</v>
          </cell>
          <cell r="AV8623" t="str">
            <v>sc</v>
          </cell>
        </row>
        <row r="8624">
          <cell r="AP8624">
            <v>410168</v>
          </cell>
          <cell r="AQ8624">
            <v>18000050</v>
          </cell>
          <cell r="AR8624">
            <v>18</v>
          </cell>
          <cell r="AS8624">
            <v>42611</v>
          </cell>
          <cell r="AT8624" t="str">
            <v>SD Terminado Mantenimiento Periódico UAERMV Arterial  -</v>
          </cell>
          <cell r="AU8624">
            <v>0</v>
          </cell>
          <cell r="AV8624" t="str">
            <v>sc</v>
          </cell>
        </row>
        <row r="8625">
          <cell r="AP8625">
            <v>410219</v>
          </cell>
          <cell r="AQ8625">
            <v>18000065</v>
          </cell>
          <cell r="AR8625">
            <v>18</v>
          </cell>
          <cell r="AS8625">
            <v>42313</v>
          </cell>
          <cell r="AT8625" t="str">
            <v>CONV-011-2011 Terminado Acciones de Movilidad IDU Circuito Movilidad  -</v>
          </cell>
          <cell r="AU8625">
            <v>0</v>
          </cell>
          <cell r="AV8625" t="str">
            <v>sc</v>
          </cell>
        </row>
        <row r="8626">
          <cell r="AP8626">
            <v>410227</v>
          </cell>
          <cell r="AQ8626">
            <v>18000067</v>
          </cell>
          <cell r="AR8626">
            <v>18</v>
          </cell>
          <cell r="AS8626">
            <v>42342</v>
          </cell>
          <cell r="AT8626" t="str">
            <v>IDU-868-2013 Terminado Construcción IDU Arterial  -Anden1-5-7 Calzada 2-4 Cicloruta 6 Separador 3-POLIZA ESTABILIDAD ACTIVA</v>
          </cell>
          <cell r="AU8626">
            <v>43753</v>
          </cell>
          <cell r="AV8626" t="str">
            <v>sc</v>
          </cell>
        </row>
        <row r="8627">
          <cell r="AP8627">
            <v>410287</v>
          </cell>
          <cell r="AQ8627">
            <v>18000086</v>
          </cell>
          <cell r="AR8627">
            <v>18</v>
          </cell>
          <cell r="AS8627">
            <v>42723</v>
          </cell>
          <cell r="AT8627" t="str">
            <v>SD Terminado Mantenimiento Periódico UAERMV Arterial SD -</v>
          </cell>
          <cell r="AU8627">
            <v>0</v>
          </cell>
          <cell r="AV8627" t="str">
            <v>sc</v>
          </cell>
        </row>
        <row r="8628">
          <cell r="AP8628">
            <v>410289</v>
          </cell>
          <cell r="AQ8628">
            <v>18000086</v>
          </cell>
          <cell r="AR8628">
            <v>18</v>
          </cell>
          <cell r="AS8628">
            <v>42611</v>
          </cell>
          <cell r="AT8628" t="str">
            <v>SD Terminado Mantenimiento Periódico UAERMV Arterial  -</v>
          </cell>
          <cell r="AU8628">
            <v>0</v>
          </cell>
          <cell r="AV8628" t="str">
            <v>sc</v>
          </cell>
        </row>
        <row r="8629">
          <cell r="AP8629">
            <v>410425</v>
          </cell>
          <cell r="AQ8629">
            <v>18000130</v>
          </cell>
          <cell r="AR8629">
            <v>18</v>
          </cell>
          <cell r="AS8629">
            <v>42313</v>
          </cell>
          <cell r="AT8629" t="str">
            <v>IDU-57-2012 Terminado Acciones de Movilidad IDU Arterial  -</v>
          </cell>
          <cell r="AU8629">
            <v>0</v>
          </cell>
          <cell r="AV8629" t="str">
            <v>sc</v>
          </cell>
        </row>
        <row r="8630">
          <cell r="AP8630">
            <v>410443</v>
          </cell>
          <cell r="AQ8630">
            <v>18000137</v>
          </cell>
          <cell r="AR8630">
            <v>18</v>
          </cell>
          <cell r="AS8630">
            <v>42389</v>
          </cell>
          <cell r="AT8630" t="str">
            <v>SD Terminado Acciones de Movilidad UAERMV Circuito Movilidad Salvando Vidas -</v>
          </cell>
          <cell r="AU8630">
            <v>0</v>
          </cell>
          <cell r="AV8630" t="str">
            <v>sc</v>
          </cell>
        </row>
        <row r="8631">
          <cell r="AP8631">
            <v>410448</v>
          </cell>
          <cell r="AQ8631">
            <v>18000138</v>
          </cell>
          <cell r="AR8631">
            <v>18</v>
          </cell>
          <cell r="AS8631">
            <v>42313</v>
          </cell>
          <cell r="AT8631" t="str">
            <v>IDU-57-2012 Terminado Acciones de Movilidad IDU Arterial  -</v>
          </cell>
          <cell r="AU8631">
            <v>0</v>
          </cell>
          <cell r="AV8631" t="str">
            <v>sc</v>
          </cell>
        </row>
        <row r="8632">
          <cell r="AP8632">
            <v>410525</v>
          </cell>
          <cell r="AQ8632">
            <v>18000165</v>
          </cell>
          <cell r="AR8632">
            <v>18</v>
          </cell>
          <cell r="AS8632">
            <v>42786</v>
          </cell>
          <cell r="AT8632" t="str">
            <v>COP-71-2016 Reservado Conservacion FDL RAFAEL URIBE URIBE Circuito Movilidad SD -</v>
          </cell>
          <cell r="AU8632">
            <v>0</v>
          </cell>
          <cell r="AV8632" t="str">
            <v>sc</v>
          </cell>
        </row>
        <row r="8633">
          <cell r="AP8633">
            <v>410546</v>
          </cell>
          <cell r="AQ8633">
            <v>18000173</v>
          </cell>
          <cell r="AR8633">
            <v>18</v>
          </cell>
          <cell r="AS8633">
            <v>42313</v>
          </cell>
          <cell r="AT8633" t="str">
            <v>IDU-70-2008 Terminado Acciones de Movilidad IDU Arterial  -</v>
          </cell>
          <cell r="AU8633">
            <v>0</v>
          </cell>
          <cell r="AV8633" t="str">
            <v>sc</v>
          </cell>
        </row>
        <row r="8634">
          <cell r="AP8634">
            <v>410548</v>
          </cell>
          <cell r="AQ8634">
            <v>18000173</v>
          </cell>
          <cell r="AR8634">
            <v>18</v>
          </cell>
          <cell r="AS8634">
            <v>42723</v>
          </cell>
          <cell r="AT8634" t="str">
            <v>SD Terminado Mantenimiento Periódico UAERMV Arterial SD -</v>
          </cell>
          <cell r="AU8634">
            <v>0</v>
          </cell>
          <cell r="AV8634" t="str">
            <v>sc</v>
          </cell>
        </row>
        <row r="8635">
          <cell r="AP8635">
            <v>410554</v>
          </cell>
          <cell r="AQ8635">
            <v>18000175</v>
          </cell>
          <cell r="AR8635">
            <v>18</v>
          </cell>
          <cell r="AS8635">
            <v>42313</v>
          </cell>
          <cell r="AT8635" t="str">
            <v>IDU-1804-2013 Terminado Rehabilitación IDU Arterial  -</v>
          </cell>
          <cell r="AU8635">
            <v>0</v>
          </cell>
          <cell r="AV8635" t="str">
            <v>sc</v>
          </cell>
        </row>
        <row r="8636">
          <cell r="AP8636">
            <v>410639</v>
          </cell>
          <cell r="AQ8636">
            <v>18000202</v>
          </cell>
          <cell r="AR8636">
            <v>18</v>
          </cell>
          <cell r="AS8636">
            <v>42313</v>
          </cell>
          <cell r="AT8636" t="str">
            <v>IDU-57-2012 Terminado Acciones de Movilidad IDU Arterial  -</v>
          </cell>
          <cell r="AU8636">
            <v>0</v>
          </cell>
          <cell r="AV8636" t="str">
            <v>sc</v>
          </cell>
        </row>
        <row r="8637">
          <cell r="AP8637">
            <v>410644</v>
          </cell>
          <cell r="AQ8637">
            <v>18000203</v>
          </cell>
          <cell r="AR8637">
            <v>18</v>
          </cell>
          <cell r="AT8637" t="str">
            <v>IDU-868-2013 Contratado Construcción IDU Arterial  -Anden1-5-7 Calzada 2-4 Cicloruta 6 Separador 3-POLIZA ESTABILIDAD ACTIVA</v>
          </cell>
          <cell r="AU8637">
            <v>43753</v>
          </cell>
          <cell r="AV8637" t="str">
            <v>sc</v>
          </cell>
        </row>
        <row r="8638">
          <cell r="AP8638">
            <v>410650</v>
          </cell>
          <cell r="AQ8638">
            <v>18000205</v>
          </cell>
          <cell r="AR8638">
            <v>18</v>
          </cell>
          <cell r="AS8638">
            <v>42786</v>
          </cell>
          <cell r="AT8638" t="str">
            <v>COP-71-2016 Reservado Conservacion FDL RAFAEL URIBE URIBE Circuito Movilidad SD -</v>
          </cell>
          <cell r="AU8638">
            <v>0</v>
          </cell>
          <cell r="AV8638" t="str">
            <v>sc</v>
          </cell>
        </row>
        <row r="8639">
          <cell r="AP8639">
            <v>410713</v>
          </cell>
          <cell r="AQ8639">
            <v>18000227</v>
          </cell>
          <cell r="AR8639">
            <v>18</v>
          </cell>
          <cell r="AS8639">
            <v>42611</v>
          </cell>
          <cell r="AT8639" t="str">
            <v>SD Terminado Mantenimiento Periódico UAERMV Arterial  -</v>
          </cell>
          <cell r="AU8639">
            <v>0</v>
          </cell>
          <cell r="AV8639" t="str">
            <v>sc</v>
          </cell>
        </row>
        <row r="8640">
          <cell r="AP8640">
            <v>410747</v>
          </cell>
          <cell r="AQ8640">
            <v>18000237</v>
          </cell>
          <cell r="AR8640">
            <v>18</v>
          </cell>
          <cell r="AS8640">
            <v>42313</v>
          </cell>
          <cell r="AT8640" t="str">
            <v>IDU-1804-2013 Terminado Rehabilitación IDU Arterial  -</v>
          </cell>
          <cell r="AU8640">
            <v>0</v>
          </cell>
          <cell r="AV8640" t="str">
            <v>sc</v>
          </cell>
        </row>
        <row r="8641">
          <cell r="AP8641">
            <v>410768</v>
          </cell>
          <cell r="AQ8641">
            <v>18000244</v>
          </cell>
          <cell r="AR8641">
            <v>18</v>
          </cell>
          <cell r="AS8641">
            <v>41519</v>
          </cell>
          <cell r="AT8641" t="str">
            <v>CONV-011-2011 Terminado Mantenimiento Periódico UAERMV Arterial  -</v>
          </cell>
          <cell r="AU8641">
            <v>0</v>
          </cell>
          <cell r="AV8641" t="str">
            <v>sc</v>
          </cell>
        </row>
        <row r="8642">
          <cell r="AP8642">
            <v>410770</v>
          </cell>
          <cell r="AQ8642">
            <v>18000244</v>
          </cell>
          <cell r="AR8642">
            <v>18</v>
          </cell>
          <cell r="AS8642">
            <v>41519</v>
          </cell>
          <cell r="AT8642" t="str">
            <v>CONV-011-2011 Terminado Mantenimiento Periódico UAERMV Arterial  -</v>
          </cell>
          <cell r="AU8642">
            <v>0</v>
          </cell>
          <cell r="AV8642" t="str">
            <v>sc</v>
          </cell>
        </row>
        <row r="8643">
          <cell r="AP8643">
            <v>410788</v>
          </cell>
          <cell r="AQ8643">
            <v>18000250</v>
          </cell>
          <cell r="AR8643">
            <v>18</v>
          </cell>
          <cell r="AS8643">
            <v>42762</v>
          </cell>
          <cell r="AT8643" t="str">
            <v>SD Terminado Acciones de Movilidad UAERMV Circuito Movilidad Salvando Vidas -</v>
          </cell>
          <cell r="AU8643">
            <v>0</v>
          </cell>
          <cell r="AV8643" t="str">
            <v>sc</v>
          </cell>
        </row>
        <row r="8644">
          <cell r="AP8644">
            <v>410797</v>
          </cell>
          <cell r="AQ8644">
            <v>18000253</v>
          </cell>
          <cell r="AR8644">
            <v>18</v>
          </cell>
          <cell r="AS8644">
            <v>42389</v>
          </cell>
          <cell r="AT8644" t="str">
            <v>SD Terminado Acciones de Movilidad UAERMV Circuito Movilidad Salvando Vidas -</v>
          </cell>
          <cell r="AU8644">
            <v>0</v>
          </cell>
          <cell r="AV8644" t="str">
            <v>sc</v>
          </cell>
        </row>
        <row r="8645">
          <cell r="AP8645">
            <v>410886</v>
          </cell>
          <cell r="AQ8645">
            <v>18000284</v>
          </cell>
          <cell r="AR8645">
            <v>18</v>
          </cell>
          <cell r="AS8645">
            <v>42313</v>
          </cell>
          <cell r="AT8645" t="str">
            <v>IDU-57-2012 Terminado Acciones de Movilidad IDU Arterial  -</v>
          </cell>
          <cell r="AU8645">
            <v>0</v>
          </cell>
          <cell r="AV8645" t="str">
            <v>sc</v>
          </cell>
        </row>
        <row r="8646">
          <cell r="AP8646">
            <v>410900</v>
          </cell>
          <cell r="AQ8646">
            <v>18000290</v>
          </cell>
          <cell r="AR8646">
            <v>18</v>
          </cell>
          <cell r="AS8646">
            <v>42611</v>
          </cell>
          <cell r="AT8646" t="str">
            <v>SD Terminado Mantenimiento Periódico UAERMV Arterial  -</v>
          </cell>
          <cell r="AU8646">
            <v>0</v>
          </cell>
          <cell r="AV8646" t="str">
            <v>sc</v>
          </cell>
        </row>
        <row r="8647">
          <cell r="AP8647">
            <v>410903</v>
          </cell>
          <cell r="AQ8647">
            <v>18000291</v>
          </cell>
          <cell r="AR8647">
            <v>18</v>
          </cell>
          <cell r="AS8647">
            <v>42313</v>
          </cell>
          <cell r="AT8647" t="str">
            <v>SD Terminado Mantenimiento Periódico UAERMV Circuito Movilidad  -</v>
          </cell>
          <cell r="AU8647">
            <v>0</v>
          </cell>
          <cell r="AV8647" t="str">
            <v>sc</v>
          </cell>
        </row>
        <row r="8648">
          <cell r="AP8648">
            <v>410912</v>
          </cell>
          <cell r="AQ8648">
            <v>18000294</v>
          </cell>
          <cell r="AR8648">
            <v>18</v>
          </cell>
          <cell r="AS8648">
            <v>42313</v>
          </cell>
          <cell r="AT8648" t="str">
            <v>IDU-57-2012 Terminado Acciones de Movilidad IDU Arterial  -Anden 1-POLIZA ESTABILIDAD ACTIVA</v>
          </cell>
          <cell r="AU8648">
            <v>43748</v>
          </cell>
          <cell r="AV8648" t="str">
            <v>sc</v>
          </cell>
        </row>
        <row r="8649">
          <cell r="AP8649">
            <v>410997</v>
          </cell>
          <cell r="AQ8649">
            <v>18000321</v>
          </cell>
          <cell r="AR8649">
            <v>18</v>
          </cell>
          <cell r="AS8649">
            <v>42313</v>
          </cell>
          <cell r="AT8649" t="str">
            <v>SD Terminado Mantenimiento Periódico UAERMV Circuito Movilidad  -</v>
          </cell>
          <cell r="AU8649">
            <v>0</v>
          </cell>
          <cell r="AV8649" t="str">
            <v>sc</v>
          </cell>
        </row>
        <row r="8650">
          <cell r="AP8650">
            <v>411015</v>
          </cell>
          <cell r="AQ8650">
            <v>18000328</v>
          </cell>
          <cell r="AR8650">
            <v>18</v>
          </cell>
          <cell r="AS8650">
            <v>41519</v>
          </cell>
          <cell r="AT8650" t="str">
            <v>CONV-011-2011 Terminado Rehabilitación UAERMV Arterial  -</v>
          </cell>
          <cell r="AU8650">
            <v>0</v>
          </cell>
          <cell r="AV8650" t="str">
            <v>sc</v>
          </cell>
        </row>
        <row r="8651">
          <cell r="AP8651">
            <v>411017</v>
          </cell>
          <cell r="AQ8651">
            <v>18000328</v>
          </cell>
          <cell r="AR8651">
            <v>18</v>
          </cell>
          <cell r="AS8651">
            <v>42313</v>
          </cell>
          <cell r="AT8651" t="str">
            <v>CONV-011-2011 Terminado Acciones de Movilidad IDU Arterial  -</v>
          </cell>
          <cell r="AU8651">
            <v>0</v>
          </cell>
          <cell r="AV8651" t="str">
            <v>sc</v>
          </cell>
        </row>
        <row r="8652">
          <cell r="AP8652">
            <v>411035</v>
          </cell>
          <cell r="AQ8652">
            <v>18000334</v>
          </cell>
          <cell r="AR8652">
            <v>18</v>
          </cell>
          <cell r="AS8652">
            <v>42277</v>
          </cell>
          <cell r="AT8652" t="str">
            <v>SD Terminado Mantenimiento Periódico UAERMV Circuito Movilidad  -</v>
          </cell>
          <cell r="AU8652">
            <v>0</v>
          </cell>
          <cell r="AV8652" t="str">
            <v>sc</v>
          </cell>
        </row>
        <row r="8653">
          <cell r="AP8653">
            <v>411077</v>
          </cell>
          <cell r="AQ8653">
            <v>18000349</v>
          </cell>
          <cell r="AR8653">
            <v>18</v>
          </cell>
          <cell r="AS8653">
            <v>42611</v>
          </cell>
          <cell r="AT8653" t="str">
            <v>SD Terminado Mantenimiento Periódico UAERMV Arterial  -</v>
          </cell>
          <cell r="AU8653">
            <v>0</v>
          </cell>
          <cell r="AV8653" t="str">
            <v>sc</v>
          </cell>
        </row>
        <row r="8654">
          <cell r="AP8654">
            <v>411099</v>
          </cell>
          <cell r="AQ8654">
            <v>18000355</v>
          </cell>
          <cell r="AR8654">
            <v>18</v>
          </cell>
          <cell r="AS8654">
            <v>42313</v>
          </cell>
          <cell r="AT8654" t="str">
            <v>IDU-1804-2013 Terminado Rehabilitación IDU Arterial  -</v>
          </cell>
          <cell r="AU8654">
            <v>0</v>
          </cell>
          <cell r="AV8654" t="str">
            <v>sc</v>
          </cell>
        </row>
        <row r="8655">
          <cell r="AP8655">
            <v>411111</v>
          </cell>
          <cell r="AQ8655">
            <v>18000359</v>
          </cell>
          <cell r="AR8655">
            <v>18</v>
          </cell>
          <cell r="AS8655">
            <v>42389</v>
          </cell>
          <cell r="AT8655" t="str">
            <v>SD Terminado Acciones de Movilidad UAERMV Circuito Movilidad Salvando Vidas -</v>
          </cell>
          <cell r="AU8655">
            <v>0</v>
          </cell>
          <cell r="AV8655" t="str">
            <v>sc</v>
          </cell>
        </row>
        <row r="8656">
          <cell r="AP8656">
            <v>411180</v>
          </cell>
          <cell r="AQ8656">
            <v>18000382</v>
          </cell>
          <cell r="AR8656">
            <v>18</v>
          </cell>
          <cell r="AS8656">
            <v>42313</v>
          </cell>
          <cell r="AT8656" t="str">
            <v>CONV-011-2011 Terminado Mantenimiento Periódico IDU Circuito Movilidad  -</v>
          </cell>
          <cell r="AU8656">
            <v>0</v>
          </cell>
          <cell r="AV8656" t="str">
            <v>sc</v>
          </cell>
        </row>
        <row r="8657">
          <cell r="AP8657">
            <v>411210</v>
          </cell>
          <cell r="AQ8657">
            <v>18000393</v>
          </cell>
          <cell r="AR8657">
            <v>18</v>
          </cell>
          <cell r="AS8657">
            <v>42313</v>
          </cell>
          <cell r="AT8657" t="str">
            <v>CONV-011-2011 Terminado Mantenimiento Periódico IDU Circuito Movilidad  -</v>
          </cell>
          <cell r="AU8657">
            <v>0</v>
          </cell>
          <cell r="AV8657" t="str">
            <v>sc</v>
          </cell>
        </row>
        <row r="8658">
          <cell r="AP8658">
            <v>411213</v>
          </cell>
          <cell r="AQ8658">
            <v>18000394</v>
          </cell>
          <cell r="AR8658">
            <v>18</v>
          </cell>
          <cell r="AS8658">
            <v>42313</v>
          </cell>
          <cell r="AT8658" t="str">
            <v>CONV-011-2011 Terminado Mantenimiento Periódico IDU Circuito Movilidad  -</v>
          </cell>
          <cell r="AU8658">
            <v>0</v>
          </cell>
          <cell r="AV8658" t="str">
            <v>sc</v>
          </cell>
        </row>
        <row r="8659">
          <cell r="AP8659">
            <v>411266</v>
          </cell>
          <cell r="AQ8659">
            <v>18000411</v>
          </cell>
          <cell r="AR8659">
            <v>18</v>
          </cell>
          <cell r="AS8659">
            <v>42389</v>
          </cell>
          <cell r="AT8659" t="str">
            <v>SD Terminado Acciones de Movilidad UAERMV Circuito Movilidad Salvando Vidas -</v>
          </cell>
          <cell r="AU8659">
            <v>0</v>
          </cell>
          <cell r="AV8659" t="str">
            <v>sc</v>
          </cell>
        </row>
        <row r="8660">
          <cell r="AP8660">
            <v>411281</v>
          </cell>
          <cell r="AQ8660">
            <v>18000416</v>
          </cell>
          <cell r="AR8660">
            <v>18</v>
          </cell>
          <cell r="AS8660">
            <v>41519</v>
          </cell>
          <cell r="AT8660" t="str">
            <v>CONV-011-2011 Terminado Rehabilitación UAERMV Arterial  -</v>
          </cell>
          <cell r="AU8660">
            <v>0</v>
          </cell>
          <cell r="AV8660" t="str">
            <v>sc</v>
          </cell>
        </row>
        <row r="8661">
          <cell r="AP8661">
            <v>411283</v>
          </cell>
          <cell r="AQ8661">
            <v>18000416</v>
          </cell>
          <cell r="AR8661">
            <v>18</v>
          </cell>
          <cell r="AS8661">
            <v>42313</v>
          </cell>
          <cell r="AT8661" t="str">
            <v>CONV-011-2011 Terminado Acciones de Movilidad IDU Arterial  -</v>
          </cell>
          <cell r="AU8661">
            <v>0</v>
          </cell>
          <cell r="AV8661" t="str">
            <v>sc</v>
          </cell>
        </row>
        <row r="8662">
          <cell r="AP8662">
            <v>411309</v>
          </cell>
          <cell r="AQ8662">
            <v>18000425</v>
          </cell>
          <cell r="AR8662">
            <v>18</v>
          </cell>
          <cell r="AS8662">
            <v>42611</v>
          </cell>
          <cell r="AT8662" t="str">
            <v>SD Terminado Mantenimiento Periódico UAERMV Arterial  -</v>
          </cell>
          <cell r="AU8662">
            <v>0</v>
          </cell>
          <cell r="AV8662" t="str">
            <v>sc</v>
          </cell>
        </row>
        <row r="8663">
          <cell r="AP8663">
            <v>411376</v>
          </cell>
          <cell r="AQ8663">
            <v>50008132</v>
          </cell>
          <cell r="AR8663">
            <v>18</v>
          </cell>
          <cell r="AS8663">
            <v>42313</v>
          </cell>
          <cell r="AT8663" t="str">
            <v>IDU-1804-2013 Terminado Mantenimiento Periódico IDU Arterial  -</v>
          </cell>
          <cell r="AU8663">
            <v>0</v>
          </cell>
          <cell r="AV8663" t="str">
            <v>sc</v>
          </cell>
        </row>
        <row r="8664">
          <cell r="AP8664">
            <v>411403</v>
          </cell>
          <cell r="AQ8664">
            <v>18000455</v>
          </cell>
          <cell r="AR8664">
            <v>18</v>
          </cell>
          <cell r="AS8664">
            <v>42723</v>
          </cell>
          <cell r="AT8664" t="str">
            <v>SD Terminado Mantenimiento Periódico UAERMV Arterial SD -</v>
          </cell>
          <cell r="AU8664">
            <v>0</v>
          </cell>
          <cell r="AV8664" t="str">
            <v>sc</v>
          </cell>
        </row>
        <row r="8665">
          <cell r="AP8665">
            <v>411405</v>
          </cell>
          <cell r="AQ8665">
            <v>18000455</v>
          </cell>
          <cell r="AR8665">
            <v>18</v>
          </cell>
          <cell r="AS8665">
            <v>42611</v>
          </cell>
          <cell r="AT8665" t="str">
            <v>SD Terminado Mantenimiento Periódico UAERMV Arterial  -</v>
          </cell>
          <cell r="AU8665">
            <v>0</v>
          </cell>
          <cell r="AV8665" t="str">
            <v>sc</v>
          </cell>
        </row>
        <row r="8666">
          <cell r="AP8666">
            <v>411422</v>
          </cell>
          <cell r="AQ8666">
            <v>18000460</v>
          </cell>
          <cell r="AR8666">
            <v>18</v>
          </cell>
          <cell r="AS8666">
            <v>42786</v>
          </cell>
          <cell r="AT8666" t="str">
            <v>COP-71-2016 Reservado Conservacion FDL RAFAEL URIBE URIBE Circuito Movilidad SD -</v>
          </cell>
          <cell r="AU8666">
            <v>0</v>
          </cell>
          <cell r="AV8666" t="str">
            <v>sc</v>
          </cell>
        </row>
        <row r="8667">
          <cell r="AP8667">
            <v>411486</v>
          </cell>
          <cell r="AQ8667">
            <v>18000480</v>
          </cell>
          <cell r="AR8667">
            <v>18</v>
          </cell>
          <cell r="AS8667">
            <v>42762</v>
          </cell>
          <cell r="AT8667" t="str">
            <v>SD Terminado Acciones de Movilidad UAERMV Circuito Movilidad Salvando Vidas -</v>
          </cell>
          <cell r="AU8667">
            <v>0</v>
          </cell>
          <cell r="AV8667" t="str">
            <v>sc</v>
          </cell>
        </row>
        <row r="8668">
          <cell r="AP8668">
            <v>411489</v>
          </cell>
          <cell r="AQ8668">
            <v>18000481</v>
          </cell>
          <cell r="AR8668">
            <v>18</v>
          </cell>
          <cell r="AS8668">
            <v>42786</v>
          </cell>
          <cell r="AT8668" t="str">
            <v>COP-71-2016 Reservado Conservacion FDL RAFAEL URIBE URIBE Circuito Movilidad SD -</v>
          </cell>
          <cell r="AU8668">
            <v>0</v>
          </cell>
          <cell r="AV8668" t="str">
            <v>sc</v>
          </cell>
        </row>
        <row r="8669">
          <cell r="AP8669">
            <v>411527</v>
          </cell>
          <cell r="AQ8669">
            <v>18000493</v>
          </cell>
          <cell r="AR8669">
            <v>18</v>
          </cell>
          <cell r="AS8669">
            <v>42611</v>
          </cell>
          <cell r="AT8669" t="str">
            <v>SD Terminado Mantenimiento Periódico UAERMV Arterial  -</v>
          </cell>
          <cell r="AU8669">
            <v>0</v>
          </cell>
          <cell r="AV8669" t="str">
            <v>sc</v>
          </cell>
        </row>
        <row r="8670">
          <cell r="AP8670">
            <v>411535</v>
          </cell>
          <cell r="AQ8670">
            <v>18000495</v>
          </cell>
          <cell r="AR8670">
            <v>18</v>
          </cell>
          <cell r="AS8670">
            <v>42313</v>
          </cell>
          <cell r="AT8670" t="str">
            <v>CONV-011-2011 Terminado Reconstrucción IDU Intermedia  -</v>
          </cell>
          <cell r="AU8670">
            <v>0</v>
          </cell>
          <cell r="AV8670" t="str">
            <v>sc</v>
          </cell>
        </row>
        <row r="8671">
          <cell r="AP8671">
            <v>411541</v>
          </cell>
          <cell r="AQ8671">
            <v>18000497</v>
          </cell>
          <cell r="AR8671">
            <v>18</v>
          </cell>
          <cell r="AS8671">
            <v>42786</v>
          </cell>
          <cell r="AT8671" t="str">
            <v>COP-71-2016 Reservado Conservacion FDL RAFAEL URIBE URIBE Circuito Movilidad SD -</v>
          </cell>
          <cell r="AU8671">
            <v>0</v>
          </cell>
          <cell r="AV8671" t="str">
            <v>sc</v>
          </cell>
        </row>
        <row r="8672">
          <cell r="AP8672">
            <v>411562</v>
          </cell>
          <cell r="AQ8672">
            <v>18000504</v>
          </cell>
          <cell r="AR8672">
            <v>18</v>
          </cell>
          <cell r="AS8672">
            <v>42786</v>
          </cell>
          <cell r="AT8672" t="str">
            <v>COP-71-2016 Reservado Conservacion FDL RAFAEL URIBE URIBE Circuito Movilidad SD -</v>
          </cell>
          <cell r="AU8672">
            <v>0</v>
          </cell>
          <cell r="AV8672" t="str">
            <v>sc</v>
          </cell>
        </row>
        <row r="8673">
          <cell r="AP8673">
            <v>411574</v>
          </cell>
          <cell r="AQ8673">
            <v>18000508</v>
          </cell>
          <cell r="AR8673">
            <v>18</v>
          </cell>
          <cell r="AS8673">
            <v>42786</v>
          </cell>
          <cell r="AT8673" t="str">
            <v>COP-71-2016 Reservado Conservacion FDL RAFAEL URIBE URIBE Circuito Movilidad SD -</v>
          </cell>
          <cell r="AU8673">
            <v>0</v>
          </cell>
          <cell r="AV8673" t="str">
            <v>sc</v>
          </cell>
        </row>
        <row r="8674">
          <cell r="AP8674">
            <v>411583</v>
          </cell>
          <cell r="AQ8674">
            <v>18000511</v>
          </cell>
          <cell r="AR8674">
            <v>18</v>
          </cell>
          <cell r="AS8674">
            <v>42786</v>
          </cell>
          <cell r="AT8674" t="str">
            <v>COP-71-2016 Reservado Conservacion FDL RAFAEL URIBE URIBE Circuito Movilidad SD -</v>
          </cell>
          <cell r="AU8674">
            <v>0</v>
          </cell>
          <cell r="AV8674" t="str">
            <v>sc</v>
          </cell>
        </row>
        <row r="8675">
          <cell r="AP8675">
            <v>411604</v>
          </cell>
          <cell r="AQ8675">
            <v>18000518</v>
          </cell>
          <cell r="AR8675">
            <v>18</v>
          </cell>
          <cell r="AS8675">
            <v>42313</v>
          </cell>
          <cell r="AT8675" t="str">
            <v>IDU-1804-2013 Terminado Rehabilitación IDU Arterial  -</v>
          </cell>
          <cell r="AU8675">
            <v>0</v>
          </cell>
          <cell r="AV8675" t="str">
            <v>sc</v>
          </cell>
        </row>
        <row r="8676">
          <cell r="AP8676">
            <v>411606</v>
          </cell>
          <cell r="AQ8676">
            <v>18000518</v>
          </cell>
          <cell r="AR8676">
            <v>18</v>
          </cell>
          <cell r="AS8676">
            <v>41519</v>
          </cell>
          <cell r="AT8676" t="str">
            <v>SD Terminado Mantenimiento Periódico UAERMV Arterial  -</v>
          </cell>
          <cell r="AU8676">
            <v>0</v>
          </cell>
          <cell r="AV8676" t="str">
            <v>sc</v>
          </cell>
        </row>
        <row r="8677">
          <cell r="AP8677">
            <v>411612</v>
          </cell>
          <cell r="AQ8677">
            <v>18000520</v>
          </cell>
          <cell r="AR8677">
            <v>18</v>
          </cell>
          <cell r="AS8677">
            <v>42313</v>
          </cell>
          <cell r="AT8677" t="str">
            <v>IDU-1804-2013 Terminado Mantenimiento Periódico IDU Arterial  -</v>
          </cell>
          <cell r="AU8677">
            <v>0</v>
          </cell>
          <cell r="AV8677" t="str">
            <v>sc</v>
          </cell>
        </row>
        <row r="8678">
          <cell r="AP8678">
            <v>411617</v>
          </cell>
          <cell r="AQ8678">
            <v>18000521</v>
          </cell>
          <cell r="AR8678">
            <v>18</v>
          </cell>
          <cell r="AS8678">
            <v>42786</v>
          </cell>
          <cell r="AT8678" t="str">
            <v>COP-71-2016 Reservado Conservacion FDL RAFAEL URIBE URIBE Circuito Movilidad SD -</v>
          </cell>
          <cell r="AU8678">
            <v>0</v>
          </cell>
          <cell r="AV8678" t="str">
            <v>sc</v>
          </cell>
        </row>
        <row r="8679">
          <cell r="AP8679">
            <v>411620</v>
          </cell>
          <cell r="AQ8679">
            <v>18000522</v>
          </cell>
          <cell r="AR8679">
            <v>18</v>
          </cell>
          <cell r="AS8679">
            <v>42786</v>
          </cell>
          <cell r="AT8679" t="str">
            <v>COP-71-2016 Reservado Conservacion FDL RAFAEL URIBE URIBE Circuito Movilidad SD -</v>
          </cell>
          <cell r="AU8679">
            <v>0</v>
          </cell>
          <cell r="AV8679" t="str">
            <v>sc</v>
          </cell>
        </row>
        <row r="8680">
          <cell r="AP8680">
            <v>411623</v>
          </cell>
          <cell r="AQ8680">
            <v>18000523</v>
          </cell>
          <cell r="AR8680">
            <v>18</v>
          </cell>
          <cell r="AS8680">
            <v>42786</v>
          </cell>
          <cell r="AT8680" t="str">
            <v>COP-71-2016 Reservado Conservacion FDL RAFAEL URIBE URIBE Circuito Movilidad SD -</v>
          </cell>
          <cell r="AU8680">
            <v>0</v>
          </cell>
          <cell r="AV8680" t="str">
            <v>sc</v>
          </cell>
        </row>
        <row r="8681">
          <cell r="AP8681">
            <v>411641</v>
          </cell>
          <cell r="AQ8681">
            <v>18000529</v>
          </cell>
          <cell r="AR8681">
            <v>18</v>
          </cell>
          <cell r="AS8681">
            <v>42661</v>
          </cell>
          <cell r="AT8681" t="str">
            <v>SD Terminado Mantenimiento Periódico UAERMV Circuito Movilidad SD Aclaración reporte ejecución mayo 2016-</v>
          </cell>
          <cell r="AU8681">
            <v>0</v>
          </cell>
          <cell r="AV8681" t="str">
            <v>sc</v>
          </cell>
        </row>
        <row r="8682">
          <cell r="AP8682">
            <v>411664</v>
          </cell>
          <cell r="AQ8682">
            <v>18000536</v>
          </cell>
          <cell r="AR8682">
            <v>18</v>
          </cell>
          <cell r="AS8682">
            <v>42313</v>
          </cell>
          <cell r="AT8682" t="str">
            <v>CONV-011-2011 Terminado Reconstrucción IDU Intermedia  -</v>
          </cell>
          <cell r="AU8682">
            <v>0</v>
          </cell>
          <cell r="AV8682" t="str">
            <v>sc</v>
          </cell>
        </row>
        <row r="8683">
          <cell r="AP8683">
            <v>411679</v>
          </cell>
          <cell r="AQ8683">
            <v>18000541</v>
          </cell>
          <cell r="AR8683">
            <v>18</v>
          </cell>
          <cell r="AS8683">
            <v>42661</v>
          </cell>
          <cell r="AT8683" t="str">
            <v>SD Terminado Mantenimiento Periódico UAERMV Circuito Movilidad SD Aclaración reporte ejecución mayo 2016-</v>
          </cell>
          <cell r="AU8683">
            <v>0</v>
          </cell>
          <cell r="AV8683" t="str">
            <v>sc</v>
          </cell>
        </row>
        <row r="8684">
          <cell r="AP8684">
            <v>411762</v>
          </cell>
          <cell r="AQ8684">
            <v>18000567</v>
          </cell>
          <cell r="AR8684">
            <v>18</v>
          </cell>
          <cell r="AS8684">
            <v>40864</v>
          </cell>
          <cell r="AT8684" t="str">
            <v>UMV-188-2009 Terminado Mantenimiento Periódico UAERMV Circuito Movilidad  -</v>
          </cell>
          <cell r="AU8684">
            <v>0</v>
          </cell>
          <cell r="AV8684" t="str">
            <v>sc</v>
          </cell>
        </row>
        <row r="8685">
          <cell r="AP8685">
            <v>411799</v>
          </cell>
          <cell r="AQ8685">
            <v>18000578</v>
          </cell>
          <cell r="AR8685">
            <v>18</v>
          </cell>
          <cell r="AS8685">
            <v>42313</v>
          </cell>
          <cell r="AT8685" t="str">
            <v>IDU-1804-2013 Terminado Rehabilitación IDU Arterial  -</v>
          </cell>
          <cell r="AU8685">
            <v>0</v>
          </cell>
          <cell r="AV8685" t="str">
            <v>sc</v>
          </cell>
        </row>
        <row r="8686">
          <cell r="AP8686">
            <v>411829</v>
          </cell>
          <cell r="AQ8686">
            <v>18000586</v>
          </cell>
          <cell r="AR8686">
            <v>18</v>
          </cell>
          <cell r="AS8686">
            <v>42313</v>
          </cell>
          <cell r="AT8686" t="str">
            <v>IDU-1804-2013 Terminado Rehabilitación IDU Arterial  -</v>
          </cell>
          <cell r="AU8686">
            <v>0</v>
          </cell>
          <cell r="AV8686" t="str">
            <v>sc</v>
          </cell>
        </row>
        <row r="8687">
          <cell r="AP8687">
            <v>411861</v>
          </cell>
          <cell r="AQ8687">
            <v>18000598</v>
          </cell>
          <cell r="AR8687">
            <v>18</v>
          </cell>
          <cell r="AS8687">
            <v>42313</v>
          </cell>
          <cell r="AT8687" t="str">
            <v>IDU-1804-2013 Terminado Rehabilitación IDU Arterial  -</v>
          </cell>
          <cell r="AU8687">
            <v>0</v>
          </cell>
          <cell r="AV8687" t="str">
            <v>sc</v>
          </cell>
        </row>
        <row r="8688">
          <cell r="AP8688">
            <v>411863</v>
          </cell>
          <cell r="AQ8688">
            <v>18000598</v>
          </cell>
          <cell r="AR8688">
            <v>18</v>
          </cell>
          <cell r="AS8688">
            <v>42313</v>
          </cell>
          <cell r="AT8688" t="str">
            <v>IDU-1804-2013 Terminado Rehabilitación IDU Arterial  -</v>
          </cell>
          <cell r="AU8688">
            <v>0</v>
          </cell>
          <cell r="AV8688" t="str">
            <v>sc</v>
          </cell>
        </row>
        <row r="8689">
          <cell r="AP8689">
            <v>411872</v>
          </cell>
          <cell r="AQ8689">
            <v>18000601</v>
          </cell>
          <cell r="AR8689">
            <v>18</v>
          </cell>
          <cell r="AS8689">
            <v>42762</v>
          </cell>
          <cell r="AT8689" t="str">
            <v>SD Terminado Acciones de Movilidad UAERMV Circuito Movilidad Salvando Vidas -</v>
          </cell>
          <cell r="AU8689">
            <v>0</v>
          </cell>
          <cell r="AV8689" t="str">
            <v>VIABLE</v>
          </cell>
        </row>
        <row r="8690">
          <cell r="AP8690">
            <v>411952</v>
          </cell>
          <cell r="AQ8690">
            <v>18000629</v>
          </cell>
          <cell r="AR8690">
            <v>18</v>
          </cell>
          <cell r="AS8690">
            <v>42313</v>
          </cell>
          <cell r="AT8690" t="str">
            <v>IDU-1804-2013 Terminado Rehabilitación IDU Arterial  -</v>
          </cell>
          <cell r="AU8690">
            <v>0</v>
          </cell>
          <cell r="AV8690" t="str">
            <v>sc</v>
          </cell>
        </row>
        <row r="8691">
          <cell r="AP8691">
            <v>411957</v>
          </cell>
          <cell r="AQ8691">
            <v>18000632</v>
          </cell>
          <cell r="AR8691">
            <v>18</v>
          </cell>
          <cell r="AS8691">
            <v>42313</v>
          </cell>
          <cell r="AT8691" t="str">
            <v>IDU-1804-2013 Terminado Rehabilitación IDU Arterial  -</v>
          </cell>
          <cell r="AU8691">
            <v>0</v>
          </cell>
          <cell r="AV8691" t="str">
            <v>sc</v>
          </cell>
        </row>
        <row r="8692">
          <cell r="AP8692">
            <v>411959</v>
          </cell>
          <cell r="AQ8692">
            <v>18000632</v>
          </cell>
          <cell r="AR8692">
            <v>18</v>
          </cell>
          <cell r="AS8692">
            <v>42313</v>
          </cell>
          <cell r="AT8692" t="str">
            <v>IDU-1804-2013 Terminado Rehabilitación IDU Arterial  -</v>
          </cell>
          <cell r="AU8692">
            <v>0</v>
          </cell>
          <cell r="AV8692" t="str">
            <v>sc</v>
          </cell>
        </row>
        <row r="8693">
          <cell r="AP8693">
            <v>412017</v>
          </cell>
          <cell r="AQ8693">
            <v>18000654</v>
          </cell>
          <cell r="AR8693">
            <v>18</v>
          </cell>
          <cell r="AS8693">
            <v>42313</v>
          </cell>
          <cell r="AT8693" t="str">
            <v>IDU-1804-2013 Terminado Rehabilitación IDU Arterial  -</v>
          </cell>
          <cell r="AU8693">
            <v>0</v>
          </cell>
          <cell r="AV8693" t="str">
            <v>sc</v>
          </cell>
        </row>
        <row r="8694">
          <cell r="AP8694">
            <v>412019</v>
          </cell>
          <cell r="AQ8694">
            <v>18000654</v>
          </cell>
          <cell r="AR8694">
            <v>18</v>
          </cell>
          <cell r="AS8694">
            <v>42313</v>
          </cell>
          <cell r="AT8694" t="str">
            <v>IDU-1804-2013 Terminado Rehabilitación IDU Arterial  -</v>
          </cell>
          <cell r="AU8694">
            <v>0</v>
          </cell>
          <cell r="AV8694" t="str">
            <v>sc</v>
          </cell>
        </row>
        <row r="8695">
          <cell r="AP8695">
            <v>412025</v>
          </cell>
          <cell r="AQ8695">
            <v>18000656</v>
          </cell>
          <cell r="AR8695">
            <v>18</v>
          </cell>
          <cell r="AS8695">
            <v>42762</v>
          </cell>
          <cell r="AT8695" t="str">
            <v>SD Terminado Acciones de Movilidad UAERMV Circuito Movilidad Salvando Vidas -</v>
          </cell>
          <cell r="AU8695">
            <v>0</v>
          </cell>
          <cell r="AV8695" t="str">
            <v>sc</v>
          </cell>
        </row>
        <row r="8696">
          <cell r="AP8696">
            <v>412062</v>
          </cell>
          <cell r="AQ8696">
            <v>18000667</v>
          </cell>
          <cell r="AR8696">
            <v>18</v>
          </cell>
          <cell r="AS8696">
            <v>42313</v>
          </cell>
          <cell r="AT8696" t="str">
            <v>CONV-011-2011 Terminado Acciones de Movilidad IDU Circuito Movilidad  -</v>
          </cell>
          <cell r="AU8696">
            <v>0</v>
          </cell>
          <cell r="AV8696" t="str">
            <v>sc</v>
          </cell>
        </row>
        <row r="8697">
          <cell r="AP8697">
            <v>412077</v>
          </cell>
          <cell r="AQ8697">
            <v>18000672</v>
          </cell>
          <cell r="AR8697">
            <v>18</v>
          </cell>
          <cell r="AS8697">
            <v>42313</v>
          </cell>
          <cell r="AT8697" t="str">
            <v>CONV-011-2011 Terminado Acciones de Movilidad IDU Local  -</v>
          </cell>
          <cell r="AU8697">
            <v>0</v>
          </cell>
          <cell r="AV8697" t="str">
            <v>sc</v>
          </cell>
        </row>
        <row r="8698">
          <cell r="AP8698">
            <v>412125</v>
          </cell>
          <cell r="AQ8698">
            <v>18000692</v>
          </cell>
          <cell r="AR8698">
            <v>18</v>
          </cell>
          <cell r="AS8698">
            <v>42313</v>
          </cell>
          <cell r="AT8698" t="str">
            <v>IDU-1804-2013 Terminado Rehabilitación IDU Arterial  -</v>
          </cell>
          <cell r="AU8698">
            <v>0</v>
          </cell>
          <cell r="AV8698" t="str">
            <v>sc</v>
          </cell>
        </row>
        <row r="8699">
          <cell r="AP8699">
            <v>412127</v>
          </cell>
          <cell r="AQ8699">
            <v>18000692</v>
          </cell>
          <cell r="AR8699">
            <v>18</v>
          </cell>
          <cell r="AS8699">
            <v>42313</v>
          </cell>
          <cell r="AT8699" t="str">
            <v>IDU-1804-2013 Terminado Rehabilitación IDU Arterial  -</v>
          </cell>
          <cell r="AU8699">
            <v>0</v>
          </cell>
          <cell r="AV8699" t="str">
            <v>sc</v>
          </cell>
        </row>
        <row r="8700">
          <cell r="AP8700">
            <v>412238</v>
          </cell>
          <cell r="AQ8700">
            <v>18000733</v>
          </cell>
          <cell r="AR8700">
            <v>18</v>
          </cell>
          <cell r="AS8700">
            <v>42313</v>
          </cell>
          <cell r="AT8700" t="str">
            <v>CONV-011-2011 Terminado Mantenimiento Periódico IDU Circuito Movilidad  -</v>
          </cell>
          <cell r="AU8700">
            <v>0</v>
          </cell>
          <cell r="AV8700" t="str">
            <v>sc</v>
          </cell>
        </row>
        <row r="8701">
          <cell r="AP8701">
            <v>412253</v>
          </cell>
          <cell r="AQ8701">
            <v>18000739</v>
          </cell>
          <cell r="AR8701">
            <v>18</v>
          </cell>
          <cell r="AS8701">
            <v>42611</v>
          </cell>
          <cell r="AT8701" t="str">
            <v>SD Terminado Mantenimiento Periódico UAERMV Arterial  -</v>
          </cell>
          <cell r="AU8701">
            <v>0</v>
          </cell>
          <cell r="AV8701" t="str">
            <v>sc</v>
          </cell>
        </row>
        <row r="8702">
          <cell r="AP8702">
            <v>412267</v>
          </cell>
          <cell r="AQ8702">
            <v>18000744</v>
          </cell>
          <cell r="AR8702">
            <v>18</v>
          </cell>
          <cell r="AS8702">
            <v>42313</v>
          </cell>
          <cell r="AT8702" t="str">
            <v>IDU-1804-2013 Terminado Rehabilitación IDU Arterial  -</v>
          </cell>
          <cell r="AU8702">
            <v>0</v>
          </cell>
          <cell r="AV8702" t="str">
            <v>sc</v>
          </cell>
        </row>
        <row r="8703">
          <cell r="AP8703">
            <v>412269</v>
          </cell>
          <cell r="AQ8703">
            <v>18000744</v>
          </cell>
          <cell r="AR8703">
            <v>18</v>
          </cell>
          <cell r="AS8703">
            <v>42313</v>
          </cell>
          <cell r="AT8703" t="str">
            <v>IDU-1804-2013 Terminado Rehabilitación IDU Arterial  -</v>
          </cell>
          <cell r="AU8703">
            <v>0</v>
          </cell>
          <cell r="AV8703" t="str">
            <v>sc</v>
          </cell>
        </row>
        <row r="8704">
          <cell r="AP8704">
            <v>412275</v>
          </cell>
          <cell r="AQ8704">
            <v>18000746</v>
          </cell>
          <cell r="AR8704">
            <v>18</v>
          </cell>
          <cell r="AS8704">
            <v>42313</v>
          </cell>
          <cell r="AT8704" t="str">
            <v>CONV-011-2011 Terminado Acciones de Movilidad IDU Circuito Movilidad  -</v>
          </cell>
          <cell r="AU8704">
            <v>0</v>
          </cell>
          <cell r="AV8704" t="str">
            <v>sc</v>
          </cell>
        </row>
        <row r="8705">
          <cell r="AP8705">
            <v>412278</v>
          </cell>
          <cell r="AQ8705">
            <v>18000747</v>
          </cell>
          <cell r="AR8705">
            <v>18</v>
          </cell>
          <cell r="AS8705">
            <v>40737</v>
          </cell>
          <cell r="AT8705" t="str">
            <v>UMV-188-2009 Terminado Mantenimiento Periódico UAERMV Local  -</v>
          </cell>
          <cell r="AU8705">
            <v>0</v>
          </cell>
          <cell r="AV8705" t="str">
            <v>sc</v>
          </cell>
        </row>
        <row r="8706">
          <cell r="AP8706">
            <v>412287</v>
          </cell>
          <cell r="AQ8706">
            <v>18000752</v>
          </cell>
          <cell r="AR8706">
            <v>18</v>
          </cell>
          <cell r="AS8706">
            <v>42313</v>
          </cell>
          <cell r="AT8706" t="str">
            <v>IDU-1804-2013 Terminado Rehabilitación IDU Arterial  -</v>
          </cell>
          <cell r="AU8706">
            <v>0</v>
          </cell>
          <cell r="AV8706" t="str">
            <v>sc</v>
          </cell>
        </row>
        <row r="8707">
          <cell r="AP8707">
            <v>412289</v>
          </cell>
          <cell r="AQ8707">
            <v>18000752</v>
          </cell>
          <cell r="AR8707">
            <v>18</v>
          </cell>
          <cell r="AS8707">
            <v>42313</v>
          </cell>
          <cell r="AT8707" t="str">
            <v>IDU-1804-2013 Terminado Rehabilitación IDU Arterial  -</v>
          </cell>
          <cell r="AU8707">
            <v>0</v>
          </cell>
          <cell r="AV8707" t="str">
            <v>sc</v>
          </cell>
        </row>
        <row r="8708">
          <cell r="AP8708">
            <v>412324</v>
          </cell>
          <cell r="AQ8708">
            <v>18000766</v>
          </cell>
          <cell r="AR8708">
            <v>18</v>
          </cell>
          <cell r="AS8708">
            <v>42313</v>
          </cell>
          <cell r="AT8708" t="str">
            <v>IDU-1804-2013 Terminado Rehabilitación IDU Arterial  -</v>
          </cell>
          <cell r="AU8708">
            <v>0</v>
          </cell>
          <cell r="AV8708" t="str">
            <v>sc</v>
          </cell>
        </row>
        <row r="8709">
          <cell r="AP8709">
            <v>412326</v>
          </cell>
          <cell r="AQ8709">
            <v>18000766</v>
          </cell>
          <cell r="AR8709">
            <v>18</v>
          </cell>
          <cell r="AS8709">
            <v>42313</v>
          </cell>
          <cell r="AT8709" t="str">
            <v>IDU-1804-2013 Terminado Rehabilitación IDU Arterial  -</v>
          </cell>
          <cell r="AU8709">
            <v>0</v>
          </cell>
          <cell r="AV8709" t="str">
            <v>sc</v>
          </cell>
        </row>
        <row r="8710">
          <cell r="AP8710">
            <v>412350</v>
          </cell>
          <cell r="AQ8710">
            <v>18000778</v>
          </cell>
          <cell r="AR8710">
            <v>18</v>
          </cell>
          <cell r="AS8710">
            <v>42762</v>
          </cell>
          <cell r="AT8710" t="str">
            <v>SD Terminado Acciones de Movilidad UAERMV Circuito Movilidad Salvando Vidas -</v>
          </cell>
          <cell r="AU8710">
            <v>0</v>
          </cell>
          <cell r="AV8710" t="str">
            <v>VIABLE</v>
          </cell>
        </row>
        <row r="8711">
          <cell r="AP8711">
            <v>412356</v>
          </cell>
          <cell r="AQ8711">
            <v>18000780</v>
          </cell>
          <cell r="AR8711">
            <v>18</v>
          </cell>
          <cell r="AS8711">
            <v>41519</v>
          </cell>
          <cell r="AT8711" t="str">
            <v>SD Terminado Mantenimiento Periódico UAERMV Arterial  -</v>
          </cell>
          <cell r="AU8711">
            <v>0</v>
          </cell>
          <cell r="AV8711" t="str">
            <v>sc</v>
          </cell>
        </row>
        <row r="8712">
          <cell r="AP8712">
            <v>412358</v>
          </cell>
          <cell r="AQ8712">
            <v>18000780</v>
          </cell>
          <cell r="AR8712">
            <v>18</v>
          </cell>
          <cell r="AS8712">
            <v>42313</v>
          </cell>
          <cell r="AT8712" t="str">
            <v>IDU-1804-2013 Terminado Rehabilitación IDU Arterial  -</v>
          </cell>
          <cell r="AU8712">
            <v>0</v>
          </cell>
          <cell r="AV8712" t="str">
            <v>sc</v>
          </cell>
        </row>
        <row r="8713">
          <cell r="AP8713">
            <v>412369</v>
          </cell>
          <cell r="AQ8713">
            <v>18000784</v>
          </cell>
          <cell r="AR8713">
            <v>18</v>
          </cell>
          <cell r="AS8713">
            <v>42762</v>
          </cell>
          <cell r="AT8713" t="str">
            <v>SD Terminado Acciones de Movilidad UAERMV Circuito Movilidad Salvando Vidas -</v>
          </cell>
          <cell r="AU8713">
            <v>0</v>
          </cell>
          <cell r="AV8713" t="str">
            <v>sc</v>
          </cell>
        </row>
        <row r="8714">
          <cell r="AP8714">
            <v>412378</v>
          </cell>
          <cell r="AQ8714">
            <v>18000788</v>
          </cell>
          <cell r="AR8714">
            <v>18</v>
          </cell>
          <cell r="AS8714">
            <v>42768</v>
          </cell>
          <cell r="AT8714" t="str">
            <v>SD Reservado Acciones de Movilidad UAERMV Circuito Movilidad Salvando Vidas -</v>
          </cell>
          <cell r="AU8714">
            <v>0</v>
          </cell>
          <cell r="AV8714" t="str">
            <v>sc</v>
          </cell>
        </row>
        <row r="8715">
          <cell r="AP8715">
            <v>412417</v>
          </cell>
          <cell r="AQ8715">
            <v>18000807</v>
          </cell>
          <cell r="AR8715">
            <v>18</v>
          </cell>
          <cell r="AS8715">
            <v>42313</v>
          </cell>
          <cell r="AT8715" t="str">
            <v>IDU-1804-2013 Terminado Rehabilitación IDU Arterial  -</v>
          </cell>
          <cell r="AU8715">
            <v>0</v>
          </cell>
          <cell r="AV8715" t="str">
            <v>sc</v>
          </cell>
        </row>
        <row r="8716">
          <cell r="AP8716">
            <v>412419</v>
          </cell>
          <cell r="AQ8716">
            <v>18000807</v>
          </cell>
          <cell r="AR8716">
            <v>18</v>
          </cell>
          <cell r="AS8716">
            <v>41519</v>
          </cell>
          <cell r="AT8716" t="str">
            <v>SD Terminado Mantenimiento Periódico UAERMV Arterial  -</v>
          </cell>
          <cell r="AU8716">
            <v>0</v>
          </cell>
          <cell r="AV8716" t="str">
            <v>sc</v>
          </cell>
        </row>
        <row r="8717">
          <cell r="AP8717">
            <v>412468</v>
          </cell>
          <cell r="AQ8717">
            <v>18000823</v>
          </cell>
          <cell r="AR8717">
            <v>18</v>
          </cell>
          <cell r="AS8717">
            <v>42611</v>
          </cell>
          <cell r="AT8717" t="str">
            <v>SD Terminado Mantenimiento Periódico UAERMV Arterial  -</v>
          </cell>
          <cell r="AU8717">
            <v>0</v>
          </cell>
          <cell r="AV8717" t="str">
            <v>sc</v>
          </cell>
        </row>
        <row r="8718">
          <cell r="AP8718">
            <v>412486</v>
          </cell>
          <cell r="AQ8718">
            <v>18000831</v>
          </cell>
          <cell r="AR8718">
            <v>18</v>
          </cell>
          <cell r="AS8718">
            <v>42762</v>
          </cell>
          <cell r="AT8718" t="str">
            <v>SD Terminado Acciones de Movilidad UAERMV Circuito Movilidad Salvando Vidas -</v>
          </cell>
          <cell r="AU8718">
            <v>0</v>
          </cell>
          <cell r="AV8718" t="str">
            <v>sc</v>
          </cell>
        </row>
        <row r="8719">
          <cell r="AP8719">
            <v>412535</v>
          </cell>
          <cell r="AQ8719">
            <v>18000846</v>
          </cell>
          <cell r="AR8719">
            <v>18</v>
          </cell>
          <cell r="AS8719">
            <v>42313</v>
          </cell>
          <cell r="AT8719" t="str">
            <v>IDU-1804-2013 Terminado Rehabilitación IDU Arterial  -</v>
          </cell>
          <cell r="AU8719">
            <v>0</v>
          </cell>
          <cell r="AV8719" t="str">
            <v>sc</v>
          </cell>
        </row>
        <row r="8720">
          <cell r="AP8720">
            <v>412556</v>
          </cell>
          <cell r="AQ8720">
            <v>18000855</v>
          </cell>
          <cell r="AR8720">
            <v>18</v>
          </cell>
          <cell r="AS8720">
            <v>42762</v>
          </cell>
          <cell r="AT8720" t="str">
            <v>SD Terminado Acciones de Movilidad UAERMV Circuito Movilidad Salvando Vidas -</v>
          </cell>
          <cell r="AU8720">
            <v>0</v>
          </cell>
          <cell r="AV8720" t="str">
            <v>RESERVADO FDL</v>
          </cell>
        </row>
        <row r="8721">
          <cell r="AP8721">
            <v>412585</v>
          </cell>
          <cell r="AQ8721">
            <v>18000867</v>
          </cell>
          <cell r="AR8721">
            <v>18</v>
          </cell>
          <cell r="AS8721">
            <v>42313</v>
          </cell>
          <cell r="AT8721" t="str">
            <v>IDU-1804-2013 Terminado Rehabilitación IDU Arterial  -</v>
          </cell>
          <cell r="AU8721">
            <v>0</v>
          </cell>
          <cell r="AV8721" t="str">
            <v>sc</v>
          </cell>
        </row>
        <row r="8722">
          <cell r="AP8722">
            <v>412597</v>
          </cell>
          <cell r="AQ8722">
            <v>18000871</v>
          </cell>
          <cell r="AR8722">
            <v>18</v>
          </cell>
          <cell r="AS8722">
            <v>42313</v>
          </cell>
          <cell r="AT8722" t="str">
            <v>IDU-1804-2013 Terminado Mantenimiento Periódico IDU Arterial  -</v>
          </cell>
          <cell r="AU8722">
            <v>0</v>
          </cell>
          <cell r="AV8722" t="str">
            <v>sc</v>
          </cell>
        </row>
        <row r="8723">
          <cell r="AP8723">
            <v>412599</v>
          </cell>
          <cell r="AQ8723">
            <v>18000871</v>
          </cell>
          <cell r="AR8723">
            <v>18</v>
          </cell>
          <cell r="AS8723">
            <v>42313</v>
          </cell>
          <cell r="AT8723" t="str">
            <v>IDU-1804-2013 Terminado Rehabilitación IDU Arterial  -</v>
          </cell>
          <cell r="AU8723">
            <v>0</v>
          </cell>
          <cell r="AV8723" t="str">
            <v>sc</v>
          </cell>
        </row>
        <row r="8724">
          <cell r="AP8724">
            <v>412605</v>
          </cell>
          <cell r="AQ8724">
            <v>18000873</v>
          </cell>
          <cell r="AR8724">
            <v>18</v>
          </cell>
          <cell r="AS8724">
            <v>41411</v>
          </cell>
          <cell r="AT8724" t="str">
            <v>CONV-IDU-011-2011 Terminado Mantenimiento Periódico UAERMV Circuito Movilidad  -</v>
          </cell>
          <cell r="AU8724">
            <v>0</v>
          </cell>
          <cell r="AV8724" t="str">
            <v>sc</v>
          </cell>
        </row>
        <row r="8725">
          <cell r="AP8725">
            <v>412648</v>
          </cell>
          <cell r="AQ8725">
            <v>18000888</v>
          </cell>
          <cell r="AR8725">
            <v>18</v>
          </cell>
          <cell r="AS8725">
            <v>42474</v>
          </cell>
          <cell r="AT8725" t="str">
            <v>IDU-1794-2015 Terminado Mantenimiento Periódico IDU Circuito Movilidad BRIGADA FASE II - SITP Y TRONCALES -</v>
          </cell>
          <cell r="AU8725">
            <v>0</v>
          </cell>
          <cell r="AV8725" t="str">
            <v>sc</v>
          </cell>
        </row>
        <row r="8726">
          <cell r="AP8726">
            <v>412651</v>
          </cell>
          <cell r="AQ8726">
            <v>18000889</v>
          </cell>
          <cell r="AR8726">
            <v>18</v>
          </cell>
          <cell r="AS8726">
            <v>42313</v>
          </cell>
          <cell r="AT8726" t="str">
            <v>IDU-1804-2013 Terminado Rehabilitación IDU Arterial  -</v>
          </cell>
          <cell r="AU8726">
            <v>0</v>
          </cell>
          <cell r="AV8726" t="str">
            <v>sc</v>
          </cell>
        </row>
        <row r="8727">
          <cell r="AP8727">
            <v>412720</v>
          </cell>
          <cell r="AQ8727">
            <v>18000916</v>
          </cell>
          <cell r="AR8727">
            <v>18</v>
          </cell>
          <cell r="AS8727">
            <v>42313</v>
          </cell>
          <cell r="AT8727" t="str">
            <v>IDU-1804-2013 Terminado Rehabilitación IDU Arterial  -</v>
          </cell>
          <cell r="AU8727">
            <v>0</v>
          </cell>
          <cell r="AV8727" t="str">
            <v>sc</v>
          </cell>
        </row>
        <row r="8728">
          <cell r="AP8728">
            <v>412722</v>
          </cell>
          <cell r="AQ8728">
            <v>18000916</v>
          </cell>
          <cell r="AR8728">
            <v>18</v>
          </cell>
          <cell r="AS8728">
            <v>42313</v>
          </cell>
          <cell r="AT8728" t="str">
            <v>IDU-1804-2013 Terminado Rehabilitación IDU Arterial  -</v>
          </cell>
          <cell r="AU8728">
            <v>0</v>
          </cell>
          <cell r="AV8728" t="str">
            <v>sc</v>
          </cell>
        </row>
        <row r="8729">
          <cell r="AP8729">
            <v>412725</v>
          </cell>
          <cell r="AQ8729">
            <v>18000917</v>
          </cell>
          <cell r="AR8729">
            <v>18</v>
          </cell>
          <cell r="AS8729">
            <v>41912</v>
          </cell>
          <cell r="AT8729" t="str">
            <v>CONV-IDU-011-2011 Terminado Mantenimiento Periódico UAERMV Arterial  -</v>
          </cell>
          <cell r="AU8729">
            <v>0</v>
          </cell>
          <cell r="AV8729" t="str">
            <v>sc</v>
          </cell>
        </row>
        <row r="8730">
          <cell r="AP8730">
            <v>412727</v>
          </cell>
          <cell r="AQ8730">
            <v>18000917</v>
          </cell>
          <cell r="AR8730">
            <v>18</v>
          </cell>
          <cell r="AS8730">
            <v>42313</v>
          </cell>
          <cell r="AT8730" t="str">
            <v>IDU-1804-2013 Terminado Rehabilitación IDU Arterial  -</v>
          </cell>
          <cell r="AU8730">
            <v>0</v>
          </cell>
          <cell r="AV8730" t="str">
            <v>sc</v>
          </cell>
        </row>
        <row r="8731">
          <cell r="AP8731">
            <v>412739</v>
          </cell>
          <cell r="AQ8731">
            <v>18000921</v>
          </cell>
          <cell r="AR8731">
            <v>18</v>
          </cell>
          <cell r="AS8731">
            <v>42313</v>
          </cell>
          <cell r="AT8731" t="str">
            <v>CONV-011-2011 Terminado Reconstrucción IDU Circuito Movilidad  -</v>
          </cell>
          <cell r="AU8731">
            <v>0</v>
          </cell>
          <cell r="AV8731" t="str">
            <v>sc</v>
          </cell>
        </row>
        <row r="8732">
          <cell r="AP8732">
            <v>412775</v>
          </cell>
          <cell r="AQ8732">
            <v>18000938</v>
          </cell>
          <cell r="AR8732">
            <v>18</v>
          </cell>
          <cell r="AS8732">
            <v>41912</v>
          </cell>
          <cell r="AT8732" t="str">
            <v>CONV-IDU-011-2011 Terminado Mantenimiento Periódico UAERMV Arterial  -</v>
          </cell>
          <cell r="AU8732">
            <v>0</v>
          </cell>
          <cell r="AV8732" t="str">
            <v>sc</v>
          </cell>
        </row>
        <row r="8733">
          <cell r="AP8733">
            <v>412777</v>
          </cell>
          <cell r="AQ8733">
            <v>18000938</v>
          </cell>
          <cell r="AR8733">
            <v>18</v>
          </cell>
          <cell r="AS8733">
            <v>42313</v>
          </cell>
          <cell r="AT8733" t="str">
            <v>IDU-1804-2013 Terminado Rehabilitación IDU Arterial  -</v>
          </cell>
          <cell r="AU8733">
            <v>0</v>
          </cell>
          <cell r="AV8733" t="str">
            <v>sc</v>
          </cell>
        </row>
        <row r="8734">
          <cell r="AP8734">
            <v>412810</v>
          </cell>
          <cell r="AQ8734">
            <v>18000952</v>
          </cell>
          <cell r="AR8734">
            <v>18</v>
          </cell>
          <cell r="AS8734">
            <v>42277</v>
          </cell>
          <cell r="AT8734" t="str">
            <v>SD Terminado Mantenimiento Periódico UAERMV Local  -</v>
          </cell>
          <cell r="AU8734">
            <v>0</v>
          </cell>
          <cell r="AV8734" t="str">
            <v>sc</v>
          </cell>
        </row>
        <row r="8735">
          <cell r="AP8735">
            <v>412813</v>
          </cell>
          <cell r="AQ8735">
            <v>18000953</v>
          </cell>
          <cell r="AR8735">
            <v>18</v>
          </cell>
          <cell r="AS8735">
            <v>41411</v>
          </cell>
          <cell r="AT8735" t="str">
            <v>CONV-IDU-011-2011 Terminado Mantenimiento Periódico UAERMV Circuito Movilidad  -</v>
          </cell>
          <cell r="AU8735">
            <v>0</v>
          </cell>
          <cell r="AV8735" t="str">
            <v>sc</v>
          </cell>
        </row>
        <row r="8736">
          <cell r="AP8736">
            <v>412857</v>
          </cell>
          <cell r="AQ8736">
            <v>18000973</v>
          </cell>
          <cell r="AR8736">
            <v>18</v>
          </cell>
          <cell r="AS8736">
            <v>42313</v>
          </cell>
          <cell r="AT8736" t="str">
            <v>CONV-011-2011 Terminado Reconstrucción IDU Circuito Movilidad  -</v>
          </cell>
          <cell r="AU8736">
            <v>0</v>
          </cell>
          <cell r="AV8736" t="str">
            <v>sc</v>
          </cell>
        </row>
        <row r="8737">
          <cell r="AP8737">
            <v>412865</v>
          </cell>
          <cell r="AQ8737">
            <v>18000975</v>
          </cell>
          <cell r="AR8737">
            <v>18</v>
          </cell>
          <cell r="AS8737">
            <v>41912</v>
          </cell>
          <cell r="AT8737" t="str">
            <v>CONV-IDU-011-2011 Terminado Mantenimiento Periódico UAERMV Arterial  -</v>
          </cell>
          <cell r="AU8737">
            <v>0</v>
          </cell>
          <cell r="AV8737" t="str">
            <v>sc</v>
          </cell>
        </row>
        <row r="8738">
          <cell r="AP8738">
            <v>412867</v>
          </cell>
          <cell r="AQ8738">
            <v>18000975</v>
          </cell>
          <cell r="AR8738">
            <v>18</v>
          </cell>
          <cell r="AS8738">
            <v>42313</v>
          </cell>
          <cell r="AT8738" t="str">
            <v>IDU-1804-2013 Terminado Rehabilitación IDU Arterial  -</v>
          </cell>
          <cell r="AU8738">
            <v>0</v>
          </cell>
          <cell r="AV8738" t="str">
            <v>sc</v>
          </cell>
        </row>
        <row r="8739">
          <cell r="AP8739">
            <v>412876</v>
          </cell>
          <cell r="AQ8739">
            <v>18000978</v>
          </cell>
          <cell r="AR8739">
            <v>18</v>
          </cell>
          <cell r="AS8739">
            <v>42474</v>
          </cell>
          <cell r="AT8739" t="str">
            <v>IDU-1794-2015 Terminado Mantenimiento Periódico IDU Circuito Movilidad BRIGADA FASE II - SITP Y TRONCALES -</v>
          </cell>
          <cell r="AU8739">
            <v>0</v>
          </cell>
          <cell r="AV8739" t="str">
            <v>sc</v>
          </cell>
        </row>
        <row r="8740">
          <cell r="AP8740">
            <v>412945</v>
          </cell>
          <cell r="AQ8740">
            <v>18001006</v>
          </cell>
          <cell r="AR8740">
            <v>18</v>
          </cell>
          <cell r="AS8740">
            <v>41912</v>
          </cell>
          <cell r="AT8740" t="str">
            <v>CONV-1292-2012 Terminado Mantenimiento Periódico UAERMV Arterial  -</v>
          </cell>
          <cell r="AU8740">
            <v>0</v>
          </cell>
          <cell r="AV8740" t="str">
            <v>sc</v>
          </cell>
        </row>
        <row r="8741">
          <cell r="AP8741">
            <v>412947</v>
          </cell>
          <cell r="AQ8741">
            <v>18001006</v>
          </cell>
          <cell r="AR8741">
            <v>18</v>
          </cell>
          <cell r="AS8741">
            <v>42313</v>
          </cell>
          <cell r="AT8741" t="str">
            <v>IDU-1804-2013 Terminado Rehabilitación IDU Arterial  -</v>
          </cell>
          <cell r="AU8741">
            <v>0</v>
          </cell>
          <cell r="AV8741" t="str">
            <v>sc</v>
          </cell>
        </row>
        <row r="8742">
          <cell r="AP8742">
            <v>412956</v>
          </cell>
          <cell r="AQ8742">
            <v>18001014</v>
          </cell>
          <cell r="AR8742">
            <v>18</v>
          </cell>
          <cell r="AS8742">
            <v>42474</v>
          </cell>
          <cell r="AT8742" t="str">
            <v>IDU-1794-2015 Terminado Mantenimiento Periódico IDU Circuito Movilidad BRIGADA FASE II - SITP Y TRONCALES -</v>
          </cell>
          <cell r="AU8742">
            <v>0</v>
          </cell>
          <cell r="AV8742" t="str">
            <v>sc</v>
          </cell>
        </row>
        <row r="8743">
          <cell r="AP8743">
            <v>412980</v>
          </cell>
          <cell r="AQ8743">
            <v>18001025</v>
          </cell>
          <cell r="AR8743">
            <v>18</v>
          </cell>
          <cell r="AS8743">
            <v>42762</v>
          </cell>
          <cell r="AT8743" t="str">
            <v>SD Terminado Acciones de Movilidad UAERMV Circuito Movilidad Salvando Vidas -</v>
          </cell>
          <cell r="AU8743">
            <v>0</v>
          </cell>
          <cell r="AV8743" t="str">
            <v>sc</v>
          </cell>
        </row>
        <row r="8744">
          <cell r="AP8744">
            <v>412986</v>
          </cell>
          <cell r="AQ8744">
            <v>18001027</v>
          </cell>
          <cell r="AR8744">
            <v>18</v>
          </cell>
          <cell r="AS8744">
            <v>42313</v>
          </cell>
          <cell r="AT8744" t="str">
            <v>IDU-1804-2013 Terminado Rehabilitación IDU Arterial  -</v>
          </cell>
          <cell r="AU8744">
            <v>0</v>
          </cell>
          <cell r="AV8744" t="str">
            <v>sc</v>
          </cell>
        </row>
        <row r="8745">
          <cell r="AP8745">
            <v>412988</v>
          </cell>
          <cell r="AQ8745">
            <v>18001027</v>
          </cell>
          <cell r="AR8745">
            <v>18</v>
          </cell>
          <cell r="AS8745">
            <v>42313</v>
          </cell>
          <cell r="AT8745" t="str">
            <v>IDU-1804-2013 Terminado Rehabilitación IDU Arterial  -</v>
          </cell>
          <cell r="AU8745">
            <v>0</v>
          </cell>
          <cell r="AV8745" t="str">
            <v>sc</v>
          </cell>
        </row>
        <row r="8746">
          <cell r="AP8746">
            <v>413008</v>
          </cell>
          <cell r="AQ8746">
            <v>18001034</v>
          </cell>
          <cell r="AR8746">
            <v>18</v>
          </cell>
          <cell r="AS8746">
            <v>42313</v>
          </cell>
          <cell r="AT8746" t="str">
            <v>IDU-1804-2013 Terminado Rehabilitación IDU Arterial  -</v>
          </cell>
          <cell r="AU8746">
            <v>0</v>
          </cell>
          <cell r="AV8746" t="str">
            <v>sc</v>
          </cell>
        </row>
        <row r="8747">
          <cell r="AP8747">
            <v>413075</v>
          </cell>
          <cell r="AQ8747">
            <v>18001066</v>
          </cell>
          <cell r="AR8747">
            <v>18</v>
          </cell>
          <cell r="AS8747">
            <v>42313</v>
          </cell>
          <cell r="AT8747" t="str">
            <v>IDU-1804-2013 Terminado Rehabilitación IDU Arterial  -</v>
          </cell>
          <cell r="AU8747">
            <v>0</v>
          </cell>
          <cell r="AV8747" t="str">
            <v>sc</v>
          </cell>
        </row>
        <row r="8748">
          <cell r="AP8748">
            <v>413077</v>
          </cell>
          <cell r="AQ8748">
            <v>18001066</v>
          </cell>
          <cell r="AR8748">
            <v>18</v>
          </cell>
          <cell r="AS8748">
            <v>42313</v>
          </cell>
          <cell r="AT8748" t="str">
            <v>IDU-1804-2013 Terminado Rehabilitación IDU Arterial  -</v>
          </cell>
          <cell r="AU8748">
            <v>0</v>
          </cell>
          <cell r="AV8748" t="str">
            <v>sc</v>
          </cell>
        </row>
        <row r="8749">
          <cell r="AP8749">
            <v>413089</v>
          </cell>
          <cell r="AQ8749">
            <v>18001069</v>
          </cell>
          <cell r="AR8749">
            <v>18</v>
          </cell>
          <cell r="AS8749">
            <v>42762</v>
          </cell>
          <cell r="AT8749" t="str">
            <v>SD Terminado Acciones de Movilidad UAERMV Circuito Movilidad Salvando Vidas -</v>
          </cell>
          <cell r="AU8749">
            <v>0</v>
          </cell>
          <cell r="AV8749" t="str">
            <v>sc</v>
          </cell>
        </row>
        <row r="8750">
          <cell r="AP8750">
            <v>413125</v>
          </cell>
          <cell r="AQ8750">
            <v>18001081</v>
          </cell>
          <cell r="AR8750">
            <v>18</v>
          </cell>
          <cell r="AS8750">
            <v>42762</v>
          </cell>
          <cell r="AT8750" t="str">
            <v>SD Terminado Acciones de Movilidad UAERMV Circuito Movilidad Salvando Vidas -</v>
          </cell>
          <cell r="AU8750">
            <v>0</v>
          </cell>
          <cell r="AV8750" t="str">
            <v>sc</v>
          </cell>
        </row>
        <row r="8751">
          <cell r="AP8751">
            <v>413208</v>
          </cell>
          <cell r="AQ8751">
            <v>18001119</v>
          </cell>
          <cell r="AR8751">
            <v>18</v>
          </cell>
          <cell r="AS8751">
            <v>42474</v>
          </cell>
          <cell r="AT8751" t="str">
            <v>IDU-1794-2015 Terminado Mantenimiento Periódico IDU Circuito Movilidad BRIGADA FASE II - SITP Y TRONCALES -</v>
          </cell>
          <cell r="AU8751">
            <v>0</v>
          </cell>
          <cell r="AV8751" t="str">
            <v>sc</v>
          </cell>
        </row>
        <row r="8752">
          <cell r="AP8752">
            <v>413259</v>
          </cell>
          <cell r="AQ8752">
            <v>18001142</v>
          </cell>
          <cell r="AR8752">
            <v>18</v>
          </cell>
          <cell r="AS8752">
            <v>42313</v>
          </cell>
          <cell r="AT8752" t="str">
            <v>IDU-1804-2013 Terminado Rehabilitación IDU Arterial  -</v>
          </cell>
          <cell r="AU8752">
            <v>0</v>
          </cell>
          <cell r="AV8752" t="str">
            <v>sc</v>
          </cell>
        </row>
        <row r="8753">
          <cell r="AP8753">
            <v>413261</v>
          </cell>
          <cell r="AQ8753">
            <v>18001142</v>
          </cell>
          <cell r="AR8753">
            <v>18</v>
          </cell>
          <cell r="AS8753">
            <v>42313</v>
          </cell>
          <cell r="AT8753" t="str">
            <v>IDU-1804-2013 Terminado Rehabilitación IDU Arterial  -</v>
          </cell>
          <cell r="AU8753">
            <v>0</v>
          </cell>
          <cell r="AV8753" t="str">
            <v>sc</v>
          </cell>
        </row>
        <row r="8754">
          <cell r="AP8754">
            <v>413264</v>
          </cell>
          <cell r="AQ8754">
            <v>18001143</v>
          </cell>
          <cell r="AR8754">
            <v>18</v>
          </cell>
          <cell r="AS8754">
            <v>42409</v>
          </cell>
          <cell r="AT8754" t="str">
            <v>IDU-1717-2014 Terminado Mantenimiento Periódico IDU Circuito Movilidad  -</v>
          </cell>
          <cell r="AU8754">
            <v>0</v>
          </cell>
          <cell r="AV8754" t="str">
            <v>sc</v>
          </cell>
        </row>
        <row r="8755">
          <cell r="AP8755">
            <v>413276</v>
          </cell>
          <cell r="AQ8755">
            <v>18001147</v>
          </cell>
          <cell r="AR8755">
            <v>18</v>
          </cell>
          <cell r="AS8755">
            <v>42762</v>
          </cell>
          <cell r="AT8755" t="str">
            <v>SD Terminado Acciones de Movilidad UAERMV Circuito Movilidad Salvando Vidas -</v>
          </cell>
          <cell r="AU8755">
            <v>0</v>
          </cell>
          <cell r="AV8755" t="str">
            <v>sc</v>
          </cell>
        </row>
        <row r="8756">
          <cell r="AP8756">
            <v>413326</v>
          </cell>
          <cell r="AQ8756">
            <v>18001174</v>
          </cell>
          <cell r="AR8756">
            <v>18</v>
          </cell>
          <cell r="AS8756">
            <v>42313</v>
          </cell>
          <cell r="AT8756" t="str">
            <v>CONV-011-2011 Terminado Acciones de Movilidad IDU Circuito Movilidad  -</v>
          </cell>
          <cell r="AU8756">
            <v>0</v>
          </cell>
          <cell r="AV8756" t="str">
            <v>RESERVADO FDL</v>
          </cell>
        </row>
        <row r="8757">
          <cell r="AP8757">
            <v>413377</v>
          </cell>
          <cell r="AQ8757">
            <v>18001195</v>
          </cell>
          <cell r="AR8757">
            <v>18</v>
          </cell>
          <cell r="AS8757">
            <v>42313</v>
          </cell>
          <cell r="AT8757" t="str">
            <v>CONV-011-2011 Terminado Acciones de Movilidad IDU Circuito Movilidad  -</v>
          </cell>
          <cell r="AU8757">
            <v>0</v>
          </cell>
          <cell r="AV8757" t="str">
            <v>sc</v>
          </cell>
        </row>
        <row r="8758">
          <cell r="AP8758">
            <v>413380</v>
          </cell>
          <cell r="AQ8758">
            <v>18001196</v>
          </cell>
          <cell r="AR8758">
            <v>18</v>
          </cell>
          <cell r="AS8758">
            <v>42313</v>
          </cell>
          <cell r="AT8758" t="str">
            <v>CONV-008-2011 Terminado Acciones de Movilidad IDU Arterial  -</v>
          </cell>
          <cell r="AU8758">
            <v>0</v>
          </cell>
          <cell r="AV8758" t="str">
            <v>sc</v>
          </cell>
        </row>
        <row r="8759">
          <cell r="AP8759">
            <v>413382</v>
          </cell>
          <cell r="AQ8759">
            <v>18001196</v>
          </cell>
          <cell r="AR8759">
            <v>18</v>
          </cell>
          <cell r="AS8759">
            <v>42667</v>
          </cell>
          <cell r="AT8759" t="str">
            <v>SD Terminado Rehabilitación UAERMV Arterial SD Intervenida 12/09/2014 Reporte depuración ejecución UMV-</v>
          </cell>
          <cell r="AU8759">
            <v>0</v>
          </cell>
          <cell r="AV8759" t="str">
            <v>sc</v>
          </cell>
        </row>
        <row r="8760">
          <cell r="AP8760">
            <v>413384</v>
          </cell>
          <cell r="AQ8760">
            <v>18001196</v>
          </cell>
          <cell r="AR8760">
            <v>18</v>
          </cell>
          <cell r="AS8760">
            <v>42667</v>
          </cell>
          <cell r="AT8760" t="str">
            <v>SD Terminado Rehabilitación UAERMV Arterial SD Intervenida 12/09/2014 Reporte depuración ejecución UMV-</v>
          </cell>
          <cell r="AU8760">
            <v>0</v>
          </cell>
          <cell r="AV8760" t="str">
            <v>sc</v>
          </cell>
        </row>
        <row r="8761">
          <cell r="AP8761">
            <v>413386</v>
          </cell>
          <cell r="AQ8761">
            <v>18001196</v>
          </cell>
          <cell r="AR8761">
            <v>18</v>
          </cell>
          <cell r="AS8761">
            <v>42313</v>
          </cell>
          <cell r="AT8761" t="str">
            <v>CONV-1323-2013 Terminado Acciones de Movilidad IDU Arterial  -</v>
          </cell>
          <cell r="AU8761">
            <v>0</v>
          </cell>
          <cell r="AV8761" t="str">
            <v>sc</v>
          </cell>
        </row>
        <row r="8762">
          <cell r="AP8762">
            <v>413389</v>
          </cell>
          <cell r="AQ8762">
            <v>18001197</v>
          </cell>
          <cell r="AR8762">
            <v>18</v>
          </cell>
          <cell r="AS8762">
            <v>42474</v>
          </cell>
          <cell r="AT8762" t="str">
            <v>IDU-1794-2015 Terminado Mantenimiento Periódico IDU Circuito Movilidad BRIGADA FASE II - SITP Y TRONCALES -</v>
          </cell>
          <cell r="AU8762">
            <v>0</v>
          </cell>
          <cell r="AV8762" t="str">
            <v>sc</v>
          </cell>
        </row>
        <row r="8763">
          <cell r="AP8763">
            <v>413469</v>
          </cell>
          <cell r="AQ8763">
            <v>18001230</v>
          </cell>
          <cell r="AR8763">
            <v>18</v>
          </cell>
          <cell r="AS8763">
            <v>42313</v>
          </cell>
          <cell r="AT8763" t="str">
            <v>IDU-1804-2013 Terminado Mantenimiento Periódico IDU Arterial  -</v>
          </cell>
          <cell r="AU8763">
            <v>0</v>
          </cell>
          <cell r="AV8763" t="str">
            <v>sc</v>
          </cell>
        </row>
        <row r="8764">
          <cell r="AP8764">
            <v>413499</v>
          </cell>
          <cell r="AQ8764">
            <v>18001240</v>
          </cell>
          <cell r="AR8764">
            <v>18</v>
          </cell>
          <cell r="AS8764">
            <v>42313</v>
          </cell>
          <cell r="AT8764" t="str">
            <v>CONV-011-2011 Terminado Acciones de Movilidad IDU Circuito Movilidad  -</v>
          </cell>
          <cell r="AU8764">
            <v>0</v>
          </cell>
          <cell r="AV8764" t="str">
            <v>sc</v>
          </cell>
        </row>
        <row r="8765">
          <cell r="AP8765">
            <v>413501</v>
          </cell>
          <cell r="AQ8765">
            <v>18001240</v>
          </cell>
          <cell r="AR8765">
            <v>18</v>
          </cell>
          <cell r="AS8765">
            <v>42667</v>
          </cell>
          <cell r="AT8765" t="str">
            <v>SD Terminado Mantenimiento Periódico UAERMV Circuito Movilidad SD Intervenida 14/03/2013 Reporte depuración ejecución UMV-</v>
          </cell>
          <cell r="AU8765">
            <v>0</v>
          </cell>
          <cell r="AV8765" t="str">
            <v>sc</v>
          </cell>
        </row>
        <row r="8766">
          <cell r="AP8766">
            <v>413528</v>
          </cell>
          <cell r="AQ8766">
            <v>18001252</v>
          </cell>
          <cell r="AR8766">
            <v>18</v>
          </cell>
          <cell r="AS8766">
            <v>42762</v>
          </cell>
          <cell r="AT8766" t="str">
            <v>SD Terminado Acciones de Movilidad UAERMV Circuito Movilidad Salvando Vidas -</v>
          </cell>
          <cell r="AU8766">
            <v>0</v>
          </cell>
          <cell r="AV8766" t="str">
            <v>RESERVADO FDL</v>
          </cell>
        </row>
        <row r="8767">
          <cell r="AP8767">
            <v>413531</v>
          </cell>
          <cell r="AQ8767">
            <v>18001255</v>
          </cell>
          <cell r="AR8767">
            <v>18</v>
          </cell>
          <cell r="AS8767">
            <v>42313</v>
          </cell>
          <cell r="AT8767" t="str">
            <v>CONV-011-2011 Terminado Reconstrucción IDU Circuito Movilidad  -</v>
          </cell>
          <cell r="AU8767">
            <v>0</v>
          </cell>
          <cell r="AV8767" t="str">
            <v>sc</v>
          </cell>
        </row>
        <row r="8768">
          <cell r="AP8768">
            <v>413575</v>
          </cell>
          <cell r="AQ8768">
            <v>18001272</v>
          </cell>
          <cell r="AR8768">
            <v>18</v>
          </cell>
          <cell r="AS8768">
            <v>42409</v>
          </cell>
          <cell r="AT8768" t="str">
            <v>IDU-1717-2014 Terminado Mantenimiento Periódico IDU Circuito Movilidad  -</v>
          </cell>
          <cell r="AU8768">
            <v>0</v>
          </cell>
          <cell r="AV8768" t="str">
            <v>sc</v>
          </cell>
        </row>
        <row r="8769">
          <cell r="AP8769">
            <v>413596</v>
          </cell>
          <cell r="AQ8769">
            <v>18001282</v>
          </cell>
          <cell r="AR8769">
            <v>18</v>
          </cell>
          <cell r="AS8769">
            <v>42667</v>
          </cell>
          <cell r="AT8769" t="str">
            <v>SD Terminado Mantenimiento Periódico UAERMV Circuito Movilidad SD Intervenida 14/03/2013 Reporte depuración ejecución UMV-</v>
          </cell>
          <cell r="AU8769">
            <v>0</v>
          </cell>
          <cell r="AV8769" t="str">
            <v>sc</v>
          </cell>
        </row>
        <row r="8770">
          <cell r="AP8770">
            <v>413598</v>
          </cell>
          <cell r="AQ8770">
            <v>18001282</v>
          </cell>
          <cell r="AR8770">
            <v>18</v>
          </cell>
          <cell r="AS8770">
            <v>42313</v>
          </cell>
          <cell r="AT8770" t="str">
            <v>CONV-011-2011 Terminado Acciones de Movilidad IDU Circuito Movilidad  -</v>
          </cell>
          <cell r="AU8770">
            <v>0</v>
          </cell>
          <cell r="AV8770" t="str">
            <v>sc</v>
          </cell>
        </row>
        <row r="8771">
          <cell r="AP8771">
            <v>413683</v>
          </cell>
          <cell r="AQ8771">
            <v>18001318</v>
          </cell>
          <cell r="AR8771">
            <v>18</v>
          </cell>
          <cell r="AS8771">
            <v>42313</v>
          </cell>
          <cell r="AT8771" t="str">
            <v>CONV-011-2011 Terminado Reconstrucción IDU Circuito Movilidad  -</v>
          </cell>
          <cell r="AU8771">
            <v>0</v>
          </cell>
          <cell r="AV8771" t="str">
            <v>sc</v>
          </cell>
        </row>
        <row r="8772">
          <cell r="AP8772">
            <v>413737</v>
          </cell>
          <cell r="AQ8772">
            <v>18001340</v>
          </cell>
          <cell r="AR8772">
            <v>18</v>
          </cell>
          <cell r="AS8772">
            <v>42313</v>
          </cell>
          <cell r="AT8772" t="str">
            <v>CONV-011-2011 Terminado Acciones de Movilidad IDU Circuito Movilidad  -</v>
          </cell>
          <cell r="AU8772">
            <v>0</v>
          </cell>
          <cell r="AV8772" t="str">
            <v>sc</v>
          </cell>
        </row>
        <row r="8773">
          <cell r="AP8773">
            <v>413739</v>
          </cell>
          <cell r="AQ8773">
            <v>18001340</v>
          </cell>
          <cell r="AR8773">
            <v>18</v>
          </cell>
          <cell r="AS8773">
            <v>42667</v>
          </cell>
          <cell r="AT8773" t="str">
            <v>SD Terminado Mantenimiento Periódico UAERMV Circuito Movilidad SD Intervenida 26/02/2013 Reporte depuración ejecución UMV-</v>
          </cell>
          <cell r="AU8773">
            <v>0</v>
          </cell>
          <cell r="AV8773" t="str">
            <v>sc</v>
          </cell>
        </row>
        <row r="8774">
          <cell r="AP8774">
            <v>413827</v>
          </cell>
          <cell r="AQ8774">
            <v>18001376</v>
          </cell>
          <cell r="AR8774">
            <v>18</v>
          </cell>
          <cell r="AS8774">
            <v>42313</v>
          </cell>
          <cell r="AT8774" t="str">
            <v>CONV-011-2011 Terminado Acciones de Movilidad IDU Circuito Movilidad  -</v>
          </cell>
          <cell r="AU8774">
            <v>0</v>
          </cell>
          <cell r="AV8774" t="str">
            <v>sc</v>
          </cell>
        </row>
        <row r="8775">
          <cell r="AP8775">
            <v>413829</v>
          </cell>
          <cell r="AQ8775">
            <v>18001376</v>
          </cell>
          <cell r="AR8775">
            <v>18</v>
          </cell>
          <cell r="AS8775">
            <v>42667</v>
          </cell>
          <cell r="AT8775" t="str">
            <v>SD Terminado Mantenimiento Periódico UAERMV Circuito Movilidad SD Intervenida 26/02/2013 Reporte depuración ejecución UMV-</v>
          </cell>
          <cell r="AU8775">
            <v>0</v>
          </cell>
          <cell r="AV8775" t="str">
            <v>sc</v>
          </cell>
        </row>
        <row r="8776">
          <cell r="AP8776">
            <v>413874</v>
          </cell>
          <cell r="AQ8776">
            <v>18001400</v>
          </cell>
          <cell r="AR8776">
            <v>18</v>
          </cell>
          <cell r="AS8776">
            <v>42409</v>
          </cell>
          <cell r="AT8776" t="str">
            <v>IDU-1717-2014 Terminado Mantenimiento Periódico IDU Circuito Movilidad  -</v>
          </cell>
          <cell r="AU8776">
            <v>0</v>
          </cell>
          <cell r="AV8776" t="str">
            <v>sc</v>
          </cell>
        </row>
        <row r="8777">
          <cell r="AP8777">
            <v>413883</v>
          </cell>
          <cell r="AQ8777">
            <v>18001404</v>
          </cell>
          <cell r="AR8777">
            <v>18</v>
          </cell>
          <cell r="AS8777">
            <v>42762</v>
          </cell>
          <cell r="AT8777" t="str">
            <v>SD Terminado Acciones de Movilidad UAERMV Circuito Movilidad Salvando Vidas -</v>
          </cell>
          <cell r="AU8777">
            <v>0</v>
          </cell>
          <cell r="AV8777" t="str">
            <v>sc</v>
          </cell>
        </row>
        <row r="8778">
          <cell r="AP8778">
            <v>413912</v>
          </cell>
          <cell r="AQ8778">
            <v>18001415</v>
          </cell>
          <cell r="AR8778">
            <v>18</v>
          </cell>
          <cell r="AS8778">
            <v>42313</v>
          </cell>
          <cell r="AT8778" t="str">
            <v>CONV-011-2011 Terminado Acciones de Movilidad IDU Circuito Movilidad  -</v>
          </cell>
          <cell r="AU8778">
            <v>0</v>
          </cell>
          <cell r="AV8778" t="str">
            <v>sc</v>
          </cell>
        </row>
        <row r="8779">
          <cell r="AP8779">
            <v>413914</v>
          </cell>
          <cell r="AQ8779">
            <v>18001415</v>
          </cell>
          <cell r="AR8779">
            <v>18</v>
          </cell>
          <cell r="AS8779">
            <v>42667</v>
          </cell>
          <cell r="AT8779" t="str">
            <v>SD Terminado Mantenimiento Periódico UAERMV Circuito Movilidad SD Intervenida 25/02/2013 Reporte depuración ejecución UMV-</v>
          </cell>
          <cell r="AU8779">
            <v>0</v>
          </cell>
          <cell r="AV8779" t="str">
            <v>sc</v>
          </cell>
        </row>
        <row r="8780">
          <cell r="AP8780">
            <v>413968</v>
          </cell>
          <cell r="AQ8780">
            <v>18001432</v>
          </cell>
          <cell r="AR8780">
            <v>18</v>
          </cell>
          <cell r="AS8780">
            <v>42762</v>
          </cell>
          <cell r="AT8780" t="str">
            <v>SD Terminado Acciones de Movilidad UAERMV Circuito Movilidad Salvando Vidas -</v>
          </cell>
          <cell r="AU8780">
            <v>0</v>
          </cell>
          <cell r="AV8780" t="str">
            <v>sc</v>
          </cell>
        </row>
        <row r="8781">
          <cell r="AP8781">
            <v>414033</v>
          </cell>
          <cell r="AQ8781">
            <v>18001458</v>
          </cell>
          <cell r="AR8781">
            <v>18</v>
          </cell>
          <cell r="AS8781">
            <v>42313</v>
          </cell>
          <cell r="AT8781" t="str">
            <v>CONV-011-2011 Terminado Acciones de Movilidad IDU Circuito Movilidad  -</v>
          </cell>
          <cell r="AU8781">
            <v>0</v>
          </cell>
          <cell r="AV8781" t="str">
            <v>sc</v>
          </cell>
        </row>
        <row r="8782">
          <cell r="AP8782">
            <v>414035</v>
          </cell>
          <cell r="AQ8782">
            <v>18001458</v>
          </cell>
          <cell r="AR8782">
            <v>18</v>
          </cell>
          <cell r="AS8782">
            <v>42667</v>
          </cell>
          <cell r="AT8782" t="str">
            <v>SD Terminado Mantenimiento Periódico UAERMV Circuito Movilidad SD Intervenida 25/02/2013 Reporte depuración ejecución UMV-</v>
          </cell>
          <cell r="AU8782">
            <v>0</v>
          </cell>
          <cell r="AV8782" t="str">
            <v>sc</v>
          </cell>
        </row>
        <row r="8783">
          <cell r="AP8783">
            <v>414110</v>
          </cell>
          <cell r="AQ8783">
            <v>18001483</v>
          </cell>
          <cell r="AR8783">
            <v>18</v>
          </cell>
          <cell r="AS8783">
            <v>42313</v>
          </cell>
          <cell r="AT8783" t="str">
            <v>IDU-64-2012 Terminado Reconstrucción IDU Circuito Movilidad  -Calzada2-POLIZA ESTABILIDAD ACTIVA</v>
          </cell>
          <cell r="AU8783">
            <v>43935</v>
          </cell>
          <cell r="AV8783" t="str">
            <v>sc</v>
          </cell>
        </row>
        <row r="8784">
          <cell r="AP8784">
            <v>414149</v>
          </cell>
          <cell r="AQ8784">
            <v>18001498</v>
          </cell>
          <cell r="AR8784">
            <v>18</v>
          </cell>
          <cell r="AS8784">
            <v>42313</v>
          </cell>
          <cell r="AT8784" t="str">
            <v>CONV-011-2011 Terminado Acciones de Movilidad IDU Arterial  -</v>
          </cell>
          <cell r="AU8784">
            <v>0</v>
          </cell>
          <cell r="AV8784" t="str">
            <v>sc</v>
          </cell>
        </row>
        <row r="8785">
          <cell r="AP8785">
            <v>414151</v>
          </cell>
          <cell r="AQ8785">
            <v>18001498</v>
          </cell>
          <cell r="AR8785">
            <v>18</v>
          </cell>
          <cell r="AS8785">
            <v>41411</v>
          </cell>
          <cell r="AT8785" t="str">
            <v>CONV-IDU-011-2011 Terminado Mantenimiento Periódico UAERMV Arterial  -</v>
          </cell>
          <cell r="AU8785">
            <v>0</v>
          </cell>
          <cell r="AV8785" t="str">
            <v>sc</v>
          </cell>
        </row>
        <row r="8786">
          <cell r="AP8786">
            <v>414154</v>
          </cell>
          <cell r="AQ8786">
            <v>18001499</v>
          </cell>
          <cell r="AR8786">
            <v>18</v>
          </cell>
          <cell r="AS8786">
            <v>42313</v>
          </cell>
          <cell r="AT8786" t="str">
            <v>IDU-1804-2013 Terminado Mantenimiento Rutinario IDU Arterial  -</v>
          </cell>
          <cell r="AU8786">
            <v>0</v>
          </cell>
          <cell r="AV8786" t="str">
            <v>sc</v>
          </cell>
        </row>
        <row r="8787">
          <cell r="AP8787">
            <v>414156</v>
          </cell>
          <cell r="AQ8787">
            <v>18001499</v>
          </cell>
          <cell r="AR8787">
            <v>18</v>
          </cell>
          <cell r="AS8787">
            <v>42313</v>
          </cell>
          <cell r="AT8787" t="str">
            <v>IDU-1804-2013 Terminado Mantenimiento Rutinario IDU Arterial  -</v>
          </cell>
          <cell r="AU8787">
            <v>0</v>
          </cell>
          <cell r="AV8787" t="str">
            <v>sc</v>
          </cell>
        </row>
        <row r="8788">
          <cell r="AP8788">
            <v>414198</v>
          </cell>
          <cell r="AQ8788">
            <v>18001516</v>
          </cell>
          <cell r="AR8788">
            <v>18</v>
          </cell>
          <cell r="AS8788">
            <v>42313</v>
          </cell>
          <cell r="AT8788" t="str">
            <v>IDU-64-2012 Terminado Rehabilitación IDU Circuito Movilidad  -Calzada2-POLIZA ESTABILIDAD ACTIVA</v>
          </cell>
          <cell r="AU8788">
            <v>43935</v>
          </cell>
          <cell r="AV8788" t="str">
            <v>sc</v>
          </cell>
        </row>
        <row r="8789">
          <cell r="AP8789">
            <v>414201</v>
          </cell>
          <cell r="AQ8789">
            <v>18001517</v>
          </cell>
          <cell r="AR8789">
            <v>18</v>
          </cell>
          <cell r="AS8789">
            <v>42409</v>
          </cell>
          <cell r="AT8789" t="str">
            <v>IDU-1717-2014 Terminado Mantenimiento Periódico IDU Circuito Movilidad  -</v>
          </cell>
          <cell r="AU8789">
            <v>0</v>
          </cell>
          <cell r="AV8789" t="str">
            <v>sc</v>
          </cell>
        </row>
        <row r="8790">
          <cell r="AP8790">
            <v>414213</v>
          </cell>
          <cell r="AQ8790">
            <v>18001521</v>
          </cell>
          <cell r="AR8790">
            <v>18</v>
          </cell>
          <cell r="AS8790">
            <v>42667</v>
          </cell>
          <cell r="AT8790" t="str">
            <v>SD Terminado Mantenimiento Periódico UAERMV Circuito Movilidad SD Intervenida 22/02/2013 Reporte depuración ejecución UMV-</v>
          </cell>
          <cell r="AU8790">
            <v>0</v>
          </cell>
          <cell r="AV8790" t="str">
            <v>sc</v>
          </cell>
        </row>
        <row r="8791">
          <cell r="AP8791">
            <v>414215</v>
          </cell>
          <cell r="AQ8791">
            <v>18001521</v>
          </cell>
          <cell r="AR8791">
            <v>18</v>
          </cell>
          <cell r="AS8791">
            <v>42313</v>
          </cell>
          <cell r="AT8791" t="str">
            <v>CONV-011-2011 Terminado Acciones de Movilidad IDU Circuito Movilidad  -</v>
          </cell>
          <cell r="AU8791">
            <v>0</v>
          </cell>
          <cell r="AV8791" t="str">
            <v>sc</v>
          </cell>
        </row>
        <row r="8792">
          <cell r="AP8792">
            <v>414376</v>
          </cell>
          <cell r="AQ8792">
            <v>18001578</v>
          </cell>
          <cell r="AR8792">
            <v>18</v>
          </cell>
          <cell r="AS8792">
            <v>42313</v>
          </cell>
          <cell r="AT8792" t="str">
            <v>CONV-011-2011 Terminado Acciones de Movilidad IDU Circuito Movilidad  -</v>
          </cell>
          <cell r="AU8792">
            <v>0</v>
          </cell>
          <cell r="AV8792" t="str">
            <v>sc</v>
          </cell>
        </row>
        <row r="8793">
          <cell r="AP8793">
            <v>414378</v>
          </cell>
          <cell r="AQ8793">
            <v>18001578</v>
          </cell>
          <cell r="AR8793">
            <v>18</v>
          </cell>
          <cell r="AS8793">
            <v>41411</v>
          </cell>
          <cell r="AT8793" t="str">
            <v>CONV-IDU-011-2011 Terminado Mantenimiento Periódico UAERMV Circuito Movilidad  -</v>
          </cell>
          <cell r="AU8793">
            <v>0</v>
          </cell>
          <cell r="AV8793" t="str">
            <v>sc</v>
          </cell>
        </row>
        <row r="8794">
          <cell r="AP8794">
            <v>414448</v>
          </cell>
          <cell r="AQ8794">
            <v>18001597</v>
          </cell>
          <cell r="AR8794">
            <v>18</v>
          </cell>
          <cell r="AS8794">
            <v>42313</v>
          </cell>
          <cell r="AT8794" t="str">
            <v>IDU-1804-2013 Terminado Mantenimiento Rutinario IDU Arterial  -</v>
          </cell>
          <cell r="AU8794">
            <v>0</v>
          </cell>
          <cell r="AV8794" t="str">
            <v>sc</v>
          </cell>
        </row>
        <row r="8795">
          <cell r="AP8795">
            <v>414454</v>
          </cell>
          <cell r="AQ8795">
            <v>18001600</v>
          </cell>
          <cell r="AR8795">
            <v>18</v>
          </cell>
          <cell r="AS8795">
            <v>42768</v>
          </cell>
          <cell r="AT8795" t="str">
            <v>SD Reservado Acciones de Movilidad UAERMV Intermedia Salvando Vidas -</v>
          </cell>
          <cell r="AU8795">
            <v>0</v>
          </cell>
          <cell r="AV8795" t="str">
            <v>sc</v>
          </cell>
        </row>
        <row r="8796">
          <cell r="AP8796">
            <v>414510</v>
          </cell>
          <cell r="AQ8796">
            <v>18001615</v>
          </cell>
          <cell r="AR8796">
            <v>18</v>
          </cell>
          <cell r="AS8796">
            <v>42313</v>
          </cell>
          <cell r="AT8796" t="str">
            <v>CONV-011-2011 Terminado Acciones de Movilidad IDU Arterial  -</v>
          </cell>
          <cell r="AU8796">
            <v>0</v>
          </cell>
          <cell r="AV8796" t="str">
            <v>sc</v>
          </cell>
        </row>
        <row r="8797">
          <cell r="AP8797">
            <v>414512</v>
          </cell>
          <cell r="AQ8797">
            <v>18001615</v>
          </cell>
          <cell r="AR8797">
            <v>18</v>
          </cell>
          <cell r="AS8797">
            <v>41411</v>
          </cell>
          <cell r="AT8797" t="str">
            <v>CONV-IDU-011-2011 Terminado Mantenimiento Periódico UAERMV Arterial  -</v>
          </cell>
          <cell r="AU8797">
            <v>0</v>
          </cell>
          <cell r="AV8797" t="str">
            <v>sc</v>
          </cell>
        </row>
        <row r="8798">
          <cell r="AP8798">
            <v>414586</v>
          </cell>
          <cell r="AQ8798">
            <v>18001633</v>
          </cell>
          <cell r="AR8798">
            <v>18</v>
          </cell>
          <cell r="AS8798">
            <v>42313</v>
          </cell>
          <cell r="AT8798" t="str">
            <v>CONV-011-2011 Terminado Acciones de Movilidad IDU Circuito Movilidad  -</v>
          </cell>
          <cell r="AU8798">
            <v>0</v>
          </cell>
          <cell r="AV8798" t="str">
            <v>sc</v>
          </cell>
        </row>
        <row r="8799">
          <cell r="AP8799">
            <v>414588</v>
          </cell>
          <cell r="AQ8799">
            <v>18001633</v>
          </cell>
          <cell r="AR8799">
            <v>18</v>
          </cell>
          <cell r="AS8799">
            <v>41411</v>
          </cell>
          <cell r="AT8799" t="str">
            <v>CONV-IDU-011-2011 Terminado Mantenimiento Periódico UAERMV Circuito Movilidad  -</v>
          </cell>
          <cell r="AU8799">
            <v>0</v>
          </cell>
          <cell r="AV8799" t="str">
            <v>sc</v>
          </cell>
        </row>
        <row r="8800">
          <cell r="AP8800">
            <v>414600</v>
          </cell>
          <cell r="AQ8800">
            <v>18001637</v>
          </cell>
          <cell r="AR8800">
            <v>18</v>
          </cell>
          <cell r="AS8800">
            <v>42667</v>
          </cell>
          <cell r="AT8800" t="str">
            <v>SD Terminado Mantenimiento Periódico UAERMV Arterial SD Intervenida 30/10/2012 Reporte depuración ejecución UMV-Calzada6-POLIZA ESTABILIDAD ACTIVA</v>
          </cell>
          <cell r="AU8800">
            <v>43065</v>
          </cell>
          <cell r="AV8800" t="str">
            <v>sc</v>
          </cell>
        </row>
        <row r="8801">
          <cell r="AP8801">
            <v>414602</v>
          </cell>
          <cell r="AQ8801">
            <v>18001637</v>
          </cell>
          <cell r="AR8801">
            <v>18</v>
          </cell>
          <cell r="AS8801">
            <v>42313</v>
          </cell>
          <cell r="AT8801" t="str">
            <v>CONV-008-2011 Terminado Acciones de Movilidad IDU Arterial  -Calzada6-POLIZA ESTABILIDAD ACTIVA</v>
          </cell>
          <cell r="AU8801">
            <v>43065</v>
          </cell>
          <cell r="AV8801" t="str">
            <v>sc</v>
          </cell>
        </row>
        <row r="8802">
          <cell r="AP8802">
            <v>414604</v>
          </cell>
          <cell r="AQ8802">
            <v>18001637</v>
          </cell>
          <cell r="AR8802">
            <v>18</v>
          </cell>
          <cell r="AS8802">
            <v>42667</v>
          </cell>
          <cell r="AT8802" t="str">
            <v>SD Terminado Mantenimiento Periódico UAERMV Arterial SD Intervenida 30/10/2012 Reporte depuración ejecución UMV-Calzada6-POLIZA ESTABILIDAD ACTIVA</v>
          </cell>
          <cell r="AU8802">
            <v>43065</v>
          </cell>
          <cell r="AV8802" t="str">
            <v>sc</v>
          </cell>
        </row>
        <row r="8803">
          <cell r="AP8803">
            <v>414606</v>
          </cell>
          <cell r="AQ8803">
            <v>18001637</v>
          </cell>
          <cell r="AR8803">
            <v>18</v>
          </cell>
          <cell r="AS8803">
            <v>42313</v>
          </cell>
          <cell r="AT8803" t="str">
            <v>CONV-008-2011 Terminado Acciones de Movilidad IDU Arterial  -Calzada6-POLIZA ESTABILIDAD ACTIVA</v>
          </cell>
          <cell r="AU8803">
            <v>43065</v>
          </cell>
          <cell r="AV8803" t="str">
            <v>sc</v>
          </cell>
        </row>
        <row r="8804">
          <cell r="AP8804">
            <v>414734</v>
          </cell>
          <cell r="AQ8804">
            <v>18001682</v>
          </cell>
          <cell r="AR8804">
            <v>18</v>
          </cell>
          <cell r="AS8804">
            <v>42313</v>
          </cell>
          <cell r="AT8804" t="str">
            <v>CONV-011-2011 Terminado Acciones de Movilidad IDU Circuito Movilidad  -</v>
          </cell>
          <cell r="AU8804">
            <v>0</v>
          </cell>
          <cell r="AV8804" t="str">
            <v>sc</v>
          </cell>
        </row>
        <row r="8805">
          <cell r="AP8805">
            <v>414736</v>
          </cell>
          <cell r="AQ8805">
            <v>18001682</v>
          </cell>
          <cell r="AR8805">
            <v>18</v>
          </cell>
          <cell r="AS8805">
            <v>42667</v>
          </cell>
          <cell r="AT8805" t="str">
            <v>SD Terminado Mantenimiento Periódico UAERMV Circuito Movilidad SD Intervenida 07/03/2013 Reporte depuración ejecución UMV-</v>
          </cell>
          <cell r="AU8805">
            <v>0</v>
          </cell>
          <cell r="AV8805" t="str">
            <v>sc</v>
          </cell>
        </row>
        <row r="8806">
          <cell r="AP8806">
            <v>414823</v>
          </cell>
          <cell r="AQ8806">
            <v>18001714</v>
          </cell>
          <cell r="AR8806">
            <v>18</v>
          </cell>
          <cell r="AS8806">
            <v>42313</v>
          </cell>
          <cell r="AT8806" t="str">
            <v>CONV-011-2011 Terminado Acciones de Movilidad IDU Circuito Movilidad  -</v>
          </cell>
          <cell r="AU8806">
            <v>0</v>
          </cell>
          <cell r="AV8806" t="str">
            <v>sc</v>
          </cell>
        </row>
        <row r="8807">
          <cell r="AP8807">
            <v>414841</v>
          </cell>
          <cell r="AQ8807">
            <v>18001720</v>
          </cell>
          <cell r="AR8807">
            <v>18</v>
          </cell>
          <cell r="AS8807">
            <v>42313</v>
          </cell>
          <cell r="AT8807" t="str">
            <v>IDU-1699-2014 Terminado Mantenimiento Periódico IDU Arterial  -Calzada6-POLIZA ESTABILIDAD ACTIVA</v>
          </cell>
          <cell r="AU8807">
            <v>43065</v>
          </cell>
          <cell r="AV8807" t="str">
            <v>sc</v>
          </cell>
        </row>
        <row r="8808">
          <cell r="AP8808">
            <v>414843</v>
          </cell>
          <cell r="AQ8808">
            <v>18001720</v>
          </cell>
          <cell r="AR8808">
            <v>18</v>
          </cell>
          <cell r="AS8808">
            <v>41411</v>
          </cell>
          <cell r="AT8808" t="str">
            <v>CONV-IDU-008-2011 Terminado Mantenimiento Periódico UAERMV Arterial  -Calzada6-POLIZA ESTABILIDAD ACTIVA</v>
          </cell>
          <cell r="AU8808">
            <v>43065</v>
          </cell>
          <cell r="AV8808" t="str">
            <v>sc</v>
          </cell>
        </row>
        <row r="8809">
          <cell r="AP8809">
            <v>414845</v>
          </cell>
          <cell r="AQ8809">
            <v>18001720</v>
          </cell>
          <cell r="AR8809">
            <v>18</v>
          </cell>
          <cell r="AS8809">
            <v>42313</v>
          </cell>
          <cell r="AT8809" t="str">
            <v>CONV-008-2011 Terminado Acciones de Movilidad IDU Arterial  -Calzada6-POLIZA ESTABILIDAD ACTIVA</v>
          </cell>
          <cell r="AU8809">
            <v>43065</v>
          </cell>
          <cell r="AV8809" t="str">
            <v>sc</v>
          </cell>
        </row>
        <row r="8810">
          <cell r="AP8810">
            <v>414847</v>
          </cell>
          <cell r="AQ8810">
            <v>18001720</v>
          </cell>
          <cell r="AR8810">
            <v>18</v>
          </cell>
          <cell r="AS8810">
            <v>41411</v>
          </cell>
          <cell r="AT8810" t="str">
            <v>CONV-IDU-008-2011 Terminado Mantenimiento Periódico UAERMV Arterial  -Calzada6-POLIZA ESTABILIDAD ACTIVA</v>
          </cell>
          <cell r="AU8810">
            <v>43065</v>
          </cell>
          <cell r="AV8810" t="str">
            <v>sc</v>
          </cell>
        </row>
        <row r="8811">
          <cell r="AP8811">
            <v>414853</v>
          </cell>
          <cell r="AQ8811">
            <v>18001723</v>
          </cell>
          <cell r="AR8811">
            <v>18</v>
          </cell>
          <cell r="AS8811">
            <v>42313</v>
          </cell>
          <cell r="AT8811" t="str">
            <v>CONV-011-2011 Terminado Acciones de Movilidad IDU Arterial  -</v>
          </cell>
          <cell r="AU8811">
            <v>0</v>
          </cell>
          <cell r="AV8811" t="str">
            <v>sc</v>
          </cell>
        </row>
        <row r="8812">
          <cell r="AP8812">
            <v>414855</v>
          </cell>
          <cell r="AQ8812">
            <v>18001723</v>
          </cell>
          <cell r="AR8812">
            <v>18</v>
          </cell>
          <cell r="AS8812">
            <v>41411</v>
          </cell>
          <cell r="AT8812" t="str">
            <v>CONV-IDU-011-2011 Terminado Mantenimiento Periódico UAERMV Arterial  -</v>
          </cell>
          <cell r="AU8812">
            <v>0</v>
          </cell>
          <cell r="AV8812" t="str">
            <v>sc</v>
          </cell>
        </row>
        <row r="8813">
          <cell r="AP8813">
            <v>414941</v>
          </cell>
          <cell r="AQ8813">
            <v>18001756</v>
          </cell>
          <cell r="AR8813">
            <v>18</v>
          </cell>
          <cell r="AS8813">
            <v>42409</v>
          </cell>
          <cell r="AT8813" t="str">
            <v>IDU-1699-2014 Terminado Mantenimiento Periódico IDU Arterial  -Calzada4-POLIZA ESTABILIDAD ACTIVA</v>
          </cell>
          <cell r="AU8813">
            <v>43065</v>
          </cell>
          <cell r="AV8813" t="str">
            <v>sc</v>
          </cell>
        </row>
        <row r="8814">
          <cell r="AP8814">
            <v>414954</v>
          </cell>
          <cell r="AQ8814">
            <v>18001759</v>
          </cell>
          <cell r="AR8814">
            <v>18</v>
          </cell>
          <cell r="AS8814">
            <v>42667</v>
          </cell>
          <cell r="AT8814" t="str">
            <v>SD Terminado Mantenimiento Periódico UAERMV Circuito Movilidad SD Intervenida 06/03/2013 Reporte depuración ejecución UMV-</v>
          </cell>
          <cell r="AU8814">
            <v>0</v>
          </cell>
          <cell r="AV8814" t="str">
            <v>sc</v>
          </cell>
        </row>
        <row r="8815">
          <cell r="AP8815">
            <v>414956</v>
          </cell>
          <cell r="AQ8815">
            <v>18001759</v>
          </cell>
          <cell r="AR8815">
            <v>18</v>
          </cell>
          <cell r="AS8815">
            <v>42313</v>
          </cell>
          <cell r="AT8815" t="str">
            <v>CONV-011-2011 Terminado Acciones de Movilidad IDU Circuito Movilidad  -</v>
          </cell>
          <cell r="AU8815">
            <v>0</v>
          </cell>
          <cell r="AV8815" t="str">
            <v>sc</v>
          </cell>
        </row>
        <row r="8816">
          <cell r="AP8816">
            <v>415000</v>
          </cell>
          <cell r="AQ8816">
            <v>18001777</v>
          </cell>
          <cell r="AR8816">
            <v>18</v>
          </cell>
          <cell r="AS8816">
            <v>42313</v>
          </cell>
          <cell r="AT8816" t="str">
            <v>CONV-011-2011 Terminado Acciones de Movilidad IDU Circuito Movilidad  -</v>
          </cell>
          <cell r="AU8816">
            <v>0</v>
          </cell>
          <cell r="AV8816" t="str">
            <v>sc</v>
          </cell>
        </row>
        <row r="8817">
          <cell r="AP8817">
            <v>415045</v>
          </cell>
          <cell r="AQ8817">
            <v>18001797</v>
          </cell>
          <cell r="AR8817">
            <v>18</v>
          </cell>
          <cell r="AS8817">
            <v>42342</v>
          </cell>
          <cell r="AT8817" t="str">
            <v>IDU-135-2007 Terminado Construcción IDU Arterial  -Anden1-11-3 Calzada10-4-6-8 Ciclo2 Sep5-7-9-POLIZA ESTABILIDAD ACTIVA</v>
          </cell>
          <cell r="AU8817">
            <v>42999</v>
          </cell>
          <cell r="AV8817" t="str">
            <v>sc</v>
          </cell>
        </row>
        <row r="8818">
          <cell r="AP8818">
            <v>415052</v>
          </cell>
          <cell r="AQ8818">
            <v>18001798</v>
          </cell>
          <cell r="AR8818">
            <v>18</v>
          </cell>
          <cell r="AS8818">
            <v>42409</v>
          </cell>
          <cell r="AT8818" t="str">
            <v>IDU-1699-2014 Terminado Mantenimiento Periódico IDU Arterial  -Calzada4-POLIZA ESTABILIDAD ACTIVA</v>
          </cell>
          <cell r="AU8818">
            <v>43065</v>
          </cell>
          <cell r="AV8818" t="str">
            <v>sc</v>
          </cell>
        </row>
        <row r="8819">
          <cell r="AP8819">
            <v>415137</v>
          </cell>
          <cell r="AQ8819">
            <v>18001826</v>
          </cell>
          <cell r="AR8819">
            <v>18</v>
          </cell>
          <cell r="AS8819">
            <v>42313</v>
          </cell>
          <cell r="AT8819" t="str">
            <v>CONV-011-2011 Terminado Acciones de Movilidad IDU Circuito Movilidad  -</v>
          </cell>
          <cell r="AU8819">
            <v>0</v>
          </cell>
          <cell r="AV8819" t="str">
            <v>sc</v>
          </cell>
        </row>
        <row r="8820">
          <cell r="AP8820">
            <v>415145</v>
          </cell>
          <cell r="AQ8820">
            <v>18001828</v>
          </cell>
          <cell r="AR8820">
            <v>18</v>
          </cell>
          <cell r="AS8820">
            <v>42313</v>
          </cell>
          <cell r="AT8820" t="str">
            <v>CONV-011-2011 Terminado Acciones de Movilidad IDU Arterial  -</v>
          </cell>
          <cell r="AU8820">
            <v>0</v>
          </cell>
          <cell r="AV8820" t="str">
            <v>sc</v>
          </cell>
        </row>
        <row r="8821">
          <cell r="AP8821">
            <v>415148</v>
          </cell>
          <cell r="AQ8821">
            <v>18001829</v>
          </cell>
          <cell r="AR8821">
            <v>18</v>
          </cell>
          <cell r="AS8821">
            <v>42313</v>
          </cell>
          <cell r="AT8821" t="str">
            <v>CONV-011-2011 Terminado Acciones de Movilidad IDU Arterial  -</v>
          </cell>
          <cell r="AU8821">
            <v>0</v>
          </cell>
          <cell r="AV8821" t="str">
            <v>sc</v>
          </cell>
        </row>
        <row r="8822">
          <cell r="AP8822">
            <v>415150</v>
          </cell>
          <cell r="AQ8822">
            <v>18001829</v>
          </cell>
          <cell r="AR8822">
            <v>18</v>
          </cell>
          <cell r="AS8822">
            <v>41411</v>
          </cell>
          <cell r="AT8822" t="str">
            <v>CONV-IDU-011-2011 Terminado Mantenimiento Periódico UAERMV Arterial  -</v>
          </cell>
          <cell r="AU8822">
            <v>0</v>
          </cell>
          <cell r="AV8822" t="str">
            <v>sc</v>
          </cell>
        </row>
        <row r="8823">
          <cell r="AP8823">
            <v>415203</v>
          </cell>
          <cell r="AQ8823">
            <v>18001855</v>
          </cell>
          <cell r="AR8823">
            <v>18</v>
          </cell>
          <cell r="AS8823">
            <v>42313</v>
          </cell>
          <cell r="AT8823" t="str">
            <v>CONV-011-2011 Terminado Acciones de Movilidad IDU Arterial  -</v>
          </cell>
          <cell r="AU8823">
            <v>0</v>
          </cell>
          <cell r="AV8823" t="str">
            <v>sc</v>
          </cell>
        </row>
        <row r="8824">
          <cell r="AP8824">
            <v>415243</v>
          </cell>
          <cell r="AQ8824">
            <v>18001869</v>
          </cell>
          <cell r="AR8824">
            <v>18</v>
          </cell>
          <cell r="AS8824">
            <v>42409</v>
          </cell>
          <cell r="AT8824" t="str">
            <v>IDU-1699-2014 Terminado Mantenimiento Periódico IDU Arterial  -Calzada4-POLIZA ESTABILIDAD ACTIVA</v>
          </cell>
          <cell r="AU8824">
            <v>43065</v>
          </cell>
          <cell r="AV8824" t="str">
            <v>sc</v>
          </cell>
        </row>
        <row r="8825">
          <cell r="AP8825">
            <v>415250</v>
          </cell>
          <cell r="AQ8825">
            <v>18001870</v>
          </cell>
          <cell r="AR8825">
            <v>18</v>
          </cell>
          <cell r="AS8825">
            <v>42313</v>
          </cell>
          <cell r="AT8825" t="str">
            <v>CONV-011-2011 Terminado Acciones de Movilidad IDU Arterial  -</v>
          </cell>
          <cell r="AU8825">
            <v>0</v>
          </cell>
          <cell r="AV8825" t="str">
            <v>sc</v>
          </cell>
        </row>
        <row r="8826">
          <cell r="AP8826">
            <v>415262</v>
          </cell>
          <cell r="AQ8826">
            <v>18001876</v>
          </cell>
          <cell r="AR8826">
            <v>18</v>
          </cell>
          <cell r="AS8826">
            <v>42667</v>
          </cell>
          <cell r="AT8826" t="str">
            <v>SD Terminado Mantenimiento Periódico UAERMV Circuito Movilidad SD Intervenida 04/03/2013 Reporte depuración ejecución UMV-</v>
          </cell>
          <cell r="AU8826">
            <v>0</v>
          </cell>
          <cell r="AV8826" t="str">
            <v>sc</v>
          </cell>
        </row>
        <row r="8827">
          <cell r="AP8827">
            <v>415264</v>
          </cell>
          <cell r="AQ8827">
            <v>18001876</v>
          </cell>
          <cell r="AR8827">
            <v>18</v>
          </cell>
          <cell r="AS8827">
            <v>42313</v>
          </cell>
          <cell r="AT8827" t="str">
            <v>CONV-011-2011 Terminado Acciones de Movilidad IDU Circuito Movilidad  -</v>
          </cell>
          <cell r="AU8827">
            <v>0</v>
          </cell>
          <cell r="AV8827" t="str">
            <v>sc</v>
          </cell>
        </row>
        <row r="8828">
          <cell r="AP8828">
            <v>415314</v>
          </cell>
          <cell r="AQ8828">
            <v>18001895</v>
          </cell>
          <cell r="AR8828">
            <v>18</v>
          </cell>
          <cell r="AS8828">
            <v>42313</v>
          </cell>
          <cell r="AT8828" t="str">
            <v>CONV-011-2011 Terminado Acciones de Movilidad IDU Circuito Movilidad  -</v>
          </cell>
          <cell r="AU8828">
            <v>0</v>
          </cell>
          <cell r="AV8828" t="str">
            <v>sc</v>
          </cell>
        </row>
        <row r="8829">
          <cell r="AP8829">
            <v>415320</v>
          </cell>
          <cell r="AQ8829">
            <v>18001898</v>
          </cell>
          <cell r="AR8829">
            <v>18</v>
          </cell>
          <cell r="AS8829">
            <v>42342</v>
          </cell>
          <cell r="AT8829" t="str">
            <v>IDU-135-2007 Terminado Construcción IDU Arterial  -Anden1-11-3 Calzada10-4-6-8 Ciclo2 Sep5-7-9-POLIZA ESTABILIDAD ACTIVA</v>
          </cell>
          <cell r="AU8829">
            <v>42999</v>
          </cell>
          <cell r="AV8829" t="str">
            <v>sc</v>
          </cell>
        </row>
        <row r="8830">
          <cell r="AP8830">
            <v>415367</v>
          </cell>
          <cell r="AQ8830">
            <v>18001917</v>
          </cell>
          <cell r="AR8830">
            <v>18</v>
          </cell>
          <cell r="AS8830">
            <v>42313</v>
          </cell>
          <cell r="AT8830" t="str">
            <v>CONV-011-2011 Terminado Acciones de Movilidad IDU Arterial  -</v>
          </cell>
          <cell r="AU8830">
            <v>0</v>
          </cell>
          <cell r="AV8830" t="str">
            <v>sc</v>
          </cell>
        </row>
        <row r="8831">
          <cell r="AP8831">
            <v>415388</v>
          </cell>
          <cell r="AQ8831">
            <v>18001924</v>
          </cell>
          <cell r="AR8831">
            <v>18</v>
          </cell>
          <cell r="AS8831">
            <v>42313</v>
          </cell>
          <cell r="AT8831" t="str">
            <v>CONV-011-2011 Terminado Acciones de Movilidad IDU Circuito Movilidad  -</v>
          </cell>
          <cell r="AU8831">
            <v>0</v>
          </cell>
          <cell r="AV8831" t="str">
            <v>sc</v>
          </cell>
        </row>
        <row r="8832">
          <cell r="AP8832">
            <v>415390</v>
          </cell>
          <cell r="AQ8832">
            <v>18001924</v>
          </cell>
          <cell r="AR8832">
            <v>18</v>
          </cell>
          <cell r="AS8832">
            <v>42667</v>
          </cell>
          <cell r="AT8832" t="str">
            <v>SD Terminado Mantenimiento Periódico UAERMV Circuito Movilidad SD Intervenida 02/06/2012 Reporte depuración ejecución UMV-</v>
          </cell>
          <cell r="AU8832">
            <v>0</v>
          </cell>
          <cell r="AV8832" t="str">
            <v>sc</v>
          </cell>
        </row>
        <row r="8833">
          <cell r="AP8833">
            <v>415429</v>
          </cell>
          <cell r="AQ8833">
            <v>18001941</v>
          </cell>
          <cell r="AR8833">
            <v>18</v>
          </cell>
          <cell r="AS8833">
            <v>42313</v>
          </cell>
          <cell r="AT8833" t="str">
            <v>CONV-011-2011 Terminado Acciones de Movilidad IDU Arterial  -</v>
          </cell>
          <cell r="AU8833">
            <v>0</v>
          </cell>
          <cell r="AV8833" t="str">
            <v>sc</v>
          </cell>
        </row>
        <row r="8834">
          <cell r="AP8834">
            <v>415444</v>
          </cell>
          <cell r="AQ8834">
            <v>18001947</v>
          </cell>
          <cell r="AR8834">
            <v>18</v>
          </cell>
          <cell r="AS8834">
            <v>42342</v>
          </cell>
          <cell r="AT8834" t="str">
            <v>IDU-135-2007 Terminado Construcción IDU Arterial  -Anden1-11-3 Calzada10-4-6-8 Ciclo2 Sep5-7-9-POLIZA ESTABILIDAD ACTIVA</v>
          </cell>
          <cell r="AU8834">
            <v>42999</v>
          </cell>
          <cell r="AV8834" t="str">
            <v>sc</v>
          </cell>
        </row>
        <row r="8835">
          <cell r="AP8835">
            <v>415501</v>
          </cell>
          <cell r="AQ8835">
            <v>18001970</v>
          </cell>
          <cell r="AR8835">
            <v>18</v>
          </cell>
          <cell r="AS8835">
            <v>42667</v>
          </cell>
          <cell r="AT8835" t="str">
            <v>SD Terminado Mantenimiento Periódico UAERMV Circuito Movilidad SD Intervenida 05/03/2013 Reporte depuración ejecución UMV-</v>
          </cell>
          <cell r="AU8835">
            <v>0</v>
          </cell>
          <cell r="AV8835" t="str">
            <v>sc</v>
          </cell>
        </row>
        <row r="8836">
          <cell r="AP8836">
            <v>415503</v>
          </cell>
          <cell r="AQ8836">
            <v>18001970</v>
          </cell>
          <cell r="AR8836">
            <v>18</v>
          </cell>
          <cell r="AS8836">
            <v>42313</v>
          </cell>
          <cell r="AT8836" t="str">
            <v>CONV-011-2011 Terminado Acciones de Movilidad IDU Circuito Movilidad  -</v>
          </cell>
          <cell r="AU8836">
            <v>0</v>
          </cell>
          <cell r="AV8836" t="str">
            <v>sc</v>
          </cell>
        </row>
        <row r="8837">
          <cell r="AP8837">
            <v>415590</v>
          </cell>
          <cell r="AQ8837">
            <v>18002008</v>
          </cell>
          <cell r="AR8837">
            <v>18</v>
          </cell>
          <cell r="AS8837">
            <v>42342</v>
          </cell>
          <cell r="AT8837" t="str">
            <v>IDU-135-2007 Terminado Construcción IDU Arterial  -Anden1-11-3 Calzada10-4-6-8 Ciclo2 Sep5-7-9-POLIZA ESTABILIDAD ACTIVA</v>
          </cell>
          <cell r="AU8837">
            <v>42999</v>
          </cell>
          <cell r="AV8837" t="str">
            <v>sc</v>
          </cell>
        </row>
        <row r="8838">
          <cell r="AP8838">
            <v>415613</v>
          </cell>
          <cell r="AQ8838">
            <v>18002017</v>
          </cell>
          <cell r="AR8838">
            <v>18</v>
          </cell>
          <cell r="AS8838">
            <v>42313</v>
          </cell>
          <cell r="AT8838" t="str">
            <v>CONV-011-2011 Terminado Acciones de Movilidad IDU Circuito Movilidad  -</v>
          </cell>
          <cell r="AU8838">
            <v>0</v>
          </cell>
          <cell r="AV8838" t="str">
            <v>sc</v>
          </cell>
        </row>
        <row r="8839">
          <cell r="AP8839">
            <v>415615</v>
          </cell>
          <cell r="AQ8839">
            <v>18002017</v>
          </cell>
          <cell r="AR8839">
            <v>18</v>
          </cell>
          <cell r="AS8839">
            <v>42667</v>
          </cell>
          <cell r="AT8839" t="str">
            <v>SD Terminado Mantenimiento Periódico UAERMV Circuito Movilidad SD Intervenida 18/03/2013 Reporte depuración ejecución UMV-</v>
          </cell>
          <cell r="AU8839">
            <v>0</v>
          </cell>
          <cell r="AV8839" t="str">
            <v>sc</v>
          </cell>
        </row>
        <row r="8840">
          <cell r="AP8840">
            <v>415744</v>
          </cell>
          <cell r="AQ8840">
            <v>18002067</v>
          </cell>
          <cell r="AR8840">
            <v>18</v>
          </cell>
          <cell r="AS8840">
            <v>42313</v>
          </cell>
          <cell r="AT8840" t="str">
            <v>CONV-011-2011 Terminado Acciones de Movilidad IDU Circuito Movilidad  -</v>
          </cell>
          <cell r="AU8840">
            <v>0</v>
          </cell>
          <cell r="AV8840" t="str">
            <v>sc</v>
          </cell>
        </row>
        <row r="8841">
          <cell r="AP8841">
            <v>415792</v>
          </cell>
          <cell r="AQ8841">
            <v>18002087</v>
          </cell>
          <cell r="AR8841">
            <v>18</v>
          </cell>
          <cell r="AS8841">
            <v>42768</v>
          </cell>
          <cell r="AT8841" t="str">
            <v>SD Reservado Acciones de Movilidad UAERMV Local Salvando Vidas -</v>
          </cell>
          <cell r="AU8841">
            <v>0</v>
          </cell>
          <cell r="AV8841" t="str">
            <v>sc</v>
          </cell>
        </row>
        <row r="8842">
          <cell r="AP8842">
            <v>415795</v>
          </cell>
          <cell r="AQ8842">
            <v>18002088</v>
          </cell>
          <cell r="AR8842">
            <v>18</v>
          </cell>
          <cell r="AS8842">
            <v>42768</v>
          </cell>
          <cell r="AT8842" t="str">
            <v>SD Reservado Acciones de Movilidad UAERMV Local Salvando Vidas -</v>
          </cell>
          <cell r="AU8842">
            <v>0</v>
          </cell>
          <cell r="AV8842" t="str">
            <v>sc</v>
          </cell>
        </row>
        <row r="8843">
          <cell r="AP8843">
            <v>415831</v>
          </cell>
          <cell r="AQ8843">
            <v>18002104</v>
          </cell>
          <cell r="AR8843">
            <v>18</v>
          </cell>
          <cell r="AS8843">
            <v>42768</v>
          </cell>
          <cell r="AT8843" t="str">
            <v>SD Reservado Acciones de Movilidad UAERMV Local Salvando Vidas -</v>
          </cell>
          <cell r="AU8843">
            <v>0</v>
          </cell>
          <cell r="AV8843" t="str">
            <v>sc</v>
          </cell>
        </row>
        <row r="8844">
          <cell r="AP8844">
            <v>415846</v>
          </cell>
          <cell r="AQ8844">
            <v>18002115</v>
          </cell>
          <cell r="AR8844">
            <v>18</v>
          </cell>
          <cell r="AS8844">
            <v>42313</v>
          </cell>
          <cell r="AT8844" t="str">
            <v>CONV-011-2011 Terminado Acciones de Movilidad IDU Circuito Movilidad  -</v>
          </cell>
          <cell r="AU8844">
            <v>0</v>
          </cell>
          <cell r="AV8844" t="str">
            <v>sc</v>
          </cell>
        </row>
        <row r="8845">
          <cell r="AP8845">
            <v>415948</v>
          </cell>
          <cell r="AQ8845">
            <v>18002162</v>
          </cell>
          <cell r="AR8845">
            <v>18</v>
          </cell>
          <cell r="AS8845">
            <v>42313</v>
          </cell>
          <cell r="AT8845" t="str">
            <v>CONV-011-2011 Terminado Acciones de Movilidad IDU Circuito Movilidad  -</v>
          </cell>
          <cell r="AU8845">
            <v>0</v>
          </cell>
          <cell r="AV8845" t="str">
            <v>sc</v>
          </cell>
        </row>
        <row r="8846">
          <cell r="AP8846">
            <v>416010</v>
          </cell>
          <cell r="AQ8846">
            <v>18002192</v>
          </cell>
          <cell r="AR8846">
            <v>18</v>
          </cell>
          <cell r="AS8846">
            <v>42313</v>
          </cell>
          <cell r="AT8846" t="str">
            <v>CONV-011-2011 Terminado Acciones de Movilidad IDU Circuito Movilidad  -</v>
          </cell>
          <cell r="AU8846">
            <v>0</v>
          </cell>
          <cell r="AV8846" t="str">
            <v>sc</v>
          </cell>
        </row>
        <row r="8847">
          <cell r="AP8847">
            <v>416147</v>
          </cell>
          <cell r="AQ8847">
            <v>18002255</v>
          </cell>
          <cell r="AR8847">
            <v>18</v>
          </cell>
          <cell r="AS8847">
            <v>42342</v>
          </cell>
          <cell r="AT8847" t="str">
            <v>IDU-135-2007 Terminado Construcción IDU Arterial  -Anden1-11-3 Calzada10-4-6-8 Ciclo2 Sep5-7-9-POLIZA ESTABILIDAD ACTIVA</v>
          </cell>
          <cell r="AU8847">
            <v>42999</v>
          </cell>
          <cell r="AV8847" t="str">
            <v>sc</v>
          </cell>
        </row>
        <row r="8848">
          <cell r="AP8848">
            <v>416493</v>
          </cell>
          <cell r="AQ8848">
            <v>18002415</v>
          </cell>
          <cell r="AR8848">
            <v>18</v>
          </cell>
          <cell r="AS8848">
            <v>42342</v>
          </cell>
          <cell r="AT8848" t="str">
            <v>IDU-135-2007 Terminado Construcción IDU Arterial  -Anden1-11-3 Calzada10-4-6-8 Ciclo2 Sep5-7-9-POLIZA ESTABILIDAD ACTIVA</v>
          </cell>
          <cell r="AU8848">
            <v>42999</v>
          </cell>
          <cell r="AV8848" t="str">
            <v>sc</v>
          </cell>
        </row>
        <row r="8849">
          <cell r="AP8849">
            <v>416672</v>
          </cell>
          <cell r="AQ8849">
            <v>18002482</v>
          </cell>
          <cell r="AR8849">
            <v>18</v>
          </cell>
          <cell r="AS8849">
            <v>42278</v>
          </cell>
          <cell r="AT8849" t="str">
            <v>SD Terminado Mantenimiento Periódico UAERMV Circuito Movilidad  -</v>
          </cell>
          <cell r="AU8849">
            <v>0</v>
          </cell>
          <cell r="AV8849" t="str">
            <v>sc</v>
          </cell>
        </row>
        <row r="8850">
          <cell r="AP8850">
            <v>416774</v>
          </cell>
          <cell r="AQ8850">
            <v>18002516</v>
          </cell>
          <cell r="AR8850">
            <v>18</v>
          </cell>
          <cell r="AS8850">
            <v>42342</v>
          </cell>
          <cell r="AT8850" t="str">
            <v>IDU-135-2007 Terminado Construcción IDU Arterial  -Anden1-11-3 Calzada10-4-6-8 Ciclo2 Sep5-7-9-POLIZA ESTABILIDAD ACTIVA</v>
          </cell>
          <cell r="AU8850">
            <v>42999</v>
          </cell>
          <cell r="AV8850" t="str">
            <v>sc</v>
          </cell>
        </row>
        <row r="8851">
          <cell r="AP8851">
            <v>416866</v>
          </cell>
          <cell r="AQ8851">
            <v>18002549</v>
          </cell>
          <cell r="AR8851">
            <v>18</v>
          </cell>
          <cell r="AS8851">
            <v>42342</v>
          </cell>
          <cell r="AT8851" t="str">
            <v>IDU-135-2007 Terminado Construcción IDU Arterial  -Anden1-11-3 Calzada10-4-6-8 Ciclo2 Sep5-7-9-POLIZA ESTABILIDAD ACTIVA</v>
          </cell>
          <cell r="AU8851">
            <v>42999</v>
          </cell>
          <cell r="AV8851" t="str">
            <v>sc</v>
          </cell>
        </row>
        <row r="8852">
          <cell r="AP8852">
            <v>416948</v>
          </cell>
          <cell r="AQ8852">
            <v>18002576</v>
          </cell>
          <cell r="AR8852">
            <v>18</v>
          </cell>
          <cell r="AS8852">
            <v>42278</v>
          </cell>
          <cell r="AT8852" t="str">
            <v>SD Terminado Mantenimiento Periódico UAERMV Circuito Movilidad  -</v>
          </cell>
          <cell r="AU8852">
            <v>0</v>
          </cell>
          <cell r="AV8852" t="str">
            <v>sc</v>
          </cell>
        </row>
        <row r="8853">
          <cell r="AP8853">
            <v>416990</v>
          </cell>
          <cell r="AQ8853">
            <v>18002590</v>
          </cell>
          <cell r="AR8853">
            <v>18</v>
          </cell>
          <cell r="AS8853">
            <v>42313</v>
          </cell>
          <cell r="AT8853" t="str">
            <v>IDU-64-2012 Terminado Rehabilitación IDU Circuito Movilidad  -Calzada2-POLIZA ESTABILIDAD ACTIVA</v>
          </cell>
          <cell r="AU8853">
            <v>43935</v>
          </cell>
          <cell r="AV8853" t="str">
            <v>sc</v>
          </cell>
        </row>
        <row r="8854">
          <cell r="AP8854">
            <v>417071</v>
          </cell>
          <cell r="AQ8854">
            <v>18002622</v>
          </cell>
          <cell r="AR8854">
            <v>18</v>
          </cell>
          <cell r="AS8854">
            <v>42313</v>
          </cell>
          <cell r="AT8854" t="str">
            <v>IDU-64-2012 Terminado Rehabilitación IDU Circuito Movilidad  -Calzada2-POLIZA ESTABILIDAD ACTIVA</v>
          </cell>
          <cell r="AU8854">
            <v>43935</v>
          </cell>
          <cell r="AV8854" t="str">
            <v>sc</v>
          </cell>
        </row>
        <row r="8855">
          <cell r="AP8855">
            <v>417110</v>
          </cell>
          <cell r="AQ8855">
            <v>18002636</v>
          </cell>
          <cell r="AR8855">
            <v>18</v>
          </cell>
          <cell r="AS8855">
            <v>42313</v>
          </cell>
          <cell r="AT8855" t="str">
            <v>IDU-64-2012 Terminado Rehabilitación IDU Circuito Movilidad  -Calzada2-POLIZA ESTABILIDAD ACTIVA</v>
          </cell>
          <cell r="AU8855">
            <v>43935</v>
          </cell>
          <cell r="AV8855" t="str">
            <v>sc</v>
          </cell>
        </row>
        <row r="8856">
          <cell r="AP8856">
            <v>417140</v>
          </cell>
          <cell r="AQ8856">
            <v>18002646</v>
          </cell>
          <cell r="AR8856">
            <v>18</v>
          </cell>
          <cell r="AS8856">
            <v>42313</v>
          </cell>
          <cell r="AT8856" t="str">
            <v>IDU-64-2012 Terminado Rehabilitación IDU Circuito Movilidad  -Calzada2-POLIZA ESTABILIDAD ACTIVA</v>
          </cell>
          <cell r="AU8856">
            <v>43935</v>
          </cell>
          <cell r="AV8856" t="str">
            <v>sc</v>
          </cell>
        </row>
        <row r="8857">
          <cell r="AP8857">
            <v>417176</v>
          </cell>
          <cell r="AQ8857">
            <v>18002660</v>
          </cell>
          <cell r="AR8857">
            <v>18</v>
          </cell>
          <cell r="AS8857">
            <v>42313</v>
          </cell>
          <cell r="AT8857" t="str">
            <v>IDU-64-2012 Terminado Rehabilitación IDU Circuito Movilidad  -Calzada2-POLIZA ESTABILIDAD ACTIVA</v>
          </cell>
          <cell r="AU8857">
            <v>43935</v>
          </cell>
          <cell r="AV8857" t="str">
            <v>sc</v>
          </cell>
        </row>
        <row r="8858">
          <cell r="AP8858">
            <v>417182</v>
          </cell>
          <cell r="AQ8858">
            <v>18002662</v>
          </cell>
          <cell r="AR8858">
            <v>18</v>
          </cell>
          <cell r="AS8858">
            <v>42278</v>
          </cell>
          <cell r="AT8858" t="str">
            <v>SD Terminado Mantenimiento Periódico UAERMV Circuito Movilidad  -</v>
          </cell>
          <cell r="AU8858">
            <v>0</v>
          </cell>
          <cell r="AV8858" t="str">
            <v>sc</v>
          </cell>
        </row>
        <row r="8859">
          <cell r="AP8859">
            <v>417200</v>
          </cell>
          <cell r="AQ8859">
            <v>18002668</v>
          </cell>
          <cell r="AR8859">
            <v>18</v>
          </cell>
          <cell r="AS8859">
            <v>42313</v>
          </cell>
          <cell r="AT8859" t="str">
            <v>IDU-64-2012 Terminado Reconstrucción IDU Circuito Movilidad  -Calzada2-POLIZA ESTABILIDAD ACTIVA</v>
          </cell>
          <cell r="AU8859">
            <v>43935</v>
          </cell>
          <cell r="AV8859" t="str">
            <v>sc</v>
          </cell>
        </row>
        <row r="8860">
          <cell r="AP8860">
            <v>417212</v>
          </cell>
          <cell r="AQ8860">
            <v>18002672</v>
          </cell>
          <cell r="AR8860">
            <v>18</v>
          </cell>
          <cell r="AS8860">
            <v>42342</v>
          </cell>
          <cell r="AT8860" t="str">
            <v>IDU-135-2007 Terminado Construcción IDU Arterial  -Anden1-11-3 Calzada10-4-6-8 Ciclo2 Sep5-7-9-POLIZA ESTABILIDAD ACTIVA</v>
          </cell>
          <cell r="AU8860">
            <v>42999</v>
          </cell>
          <cell r="AV8860" t="str">
            <v>sc</v>
          </cell>
        </row>
        <row r="8861">
          <cell r="AP8861">
            <v>417226</v>
          </cell>
          <cell r="AQ8861">
            <v>18002676</v>
          </cell>
          <cell r="AR8861">
            <v>18</v>
          </cell>
          <cell r="AS8861">
            <v>42768</v>
          </cell>
          <cell r="AT8861" t="str">
            <v>SD Reservado Acciones de Movilidad UAERMV Circuito Movilidad Salvando Vidas -</v>
          </cell>
          <cell r="AU8861">
            <v>0</v>
          </cell>
          <cell r="AV8861" t="str">
            <v>sc</v>
          </cell>
        </row>
        <row r="8862">
          <cell r="AP8862">
            <v>417313</v>
          </cell>
          <cell r="AQ8862">
            <v>18002706</v>
          </cell>
          <cell r="AR8862">
            <v>18</v>
          </cell>
          <cell r="AS8862">
            <v>42313</v>
          </cell>
          <cell r="AT8862" t="str">
            <v>IDU-64-2012 Terminado Rehabilitación IDU Circuito Movilidad  -Calzada2-POLIZA ESTABILIDAD ACTIVA</v>
          </cell>
          <cell r="AU8862">
            <v>43935</v>
          </cell>
          <cell r="AV8862" t="str">
            <v>sc</v>
          </cell>
        </row>
        <row r="8863">
          <cell r="AP8863">
            <v>417355</v>
          </cell>
          <cell r="AQ8863">
            <v>18002721</v>
          </cell>
          <cell r="AR8863">
            <v>18</v>
          </cell>
          <cell r="AS8863">
            <v>42768</v>
          </cell>
          <cell r="AT8863" t="str">
            <v>SD Reservado Acciones de Movilidad UAERMV Circuito Movilidad Salvando Vidas -</v>
          </cell>
          <cell r="AU8863">
            <v>0</v>
          </cell>
          <cell r="AV8863" t="str">
            <v>sc</v>
          </cell>
        </row>
        <row r="8864">
          <cell r="AP8864">
            <v>417370</v>
          </cell>
          <cell r="AQ8864">
            <v>18002726</v>
          </cell>
          <cell r="AR8864">
            <v>18</v>
          </cell>
          <cell r="AS8864">
            <v>42342</v>
          </cell>
          <cell r="AT8864" t="str">
            <v>IDU-134-2007 Terminado Construcción IDU Arterial  -</v>
          </cell>
          <cell r="AU8864">
            <v>0</v>
          </cell>
          <cell r="AV8864" t="str">
            <v>sc</v>
          </cell>
        </row>
        <row r="8865">
          <cell r="AP8865">
            <v>417387</v>
          </cell>
          <cell r="AQ8865">
            <v>18002733</v>
          </cell>
          <cell r="AR8865">
            <v>18</v>
          </cell>
          <cell r="AS8865">
            <v>42313</v>
          </cell>
          <cell r="AT8865" t="str">
            <v>IDU-64-2012 Terminado Reconstrucción IDU Circuito Movilidad  -Calzada2-POLIZA ESTABILIDAD ACTIVA</v>
          </cell>
          <cell r="AU8865">
            <v>43935</v>
          </cell>
          <cell r="AV8865" t="str">
            <v>sc</v>
          </cell>
        </row>
        <row r="8866">
          <cell r="AP8866">
            <v>417393</v>
          </cell>
          <cell r="AQ8866">
            <v>18002735</v>
          </cell>
          <cell r="AR8866">
            <v>18</v>
          </cell>
          <cell r="AS8866">
            <v>42768</v>
          </cell>
          <cell r="AT8866" t="str">
            <v>SD Reservado Acciones de Movilidad UAERMV Circuito Movilidad Salvando Vidas -</v>
          </cell>
          <cell r="AU8866">
            <v>0</v>
          </cell>
          <cell r="AV8866" t="str">
            <v>RESERVADO UMV</v>
          </cell>
        </row>
        <row r="8867">
          <cell r="AP8867">
            <v>417423</v>
          </cell>
          <cell r="AQ8867">
            <v>18002746</v>
          </cell>
          <cell r="AR8867">
            <v>18</v>
          </cell>
          <cell r="AS8867">
            <v>42768</v>
          </cell>
          <cell r="AT8867" t="str">
            <v>SD Reservado Acciones de Movilidad UAERMV Circuito Movilidad Salvando Vidas -</v>
          </cell>
          <cell r="AU8867">
            <v>0</v>
          </cell>
          <cell r="AV8867" t="str">
            <v>RESERVADO UMV</v>
          </cell>
        </row>
        <row r="8868">
          <cell r="AP8868">
            <v>417489</v>
          </cell>
          <cell r="AQ8868">
            <v>18002772</v>
          </cell>
          <cell r="AR8868">
            <v>18</v>
          </cell>
          <cell r="AS8868">
            <v>42768</v>
          </cell>
          <cell r="AT8868" t="str">
            <v>SD Reservado Acciones de Movilidad UAERMV Circuito Movilidad Salvando Vidas -</v>
          </cell>
          <cell r="AU8868">
            <v>0</v>
          </cell>
          <cell r="AV8868" t="str">
            <v>sc</v>
          </cell>
        </row>
        <row r="8869">
          <cell r="AP8869">
            <v>417509</v>
          </cell>
          <cell r="AQ8869">
            <v>50007944</v>
          </cell>
          <cell r="AR8869">
            <v>18</v>
          </cell>
          <cell r="AS8869">
            <v>41149</v>
          </cell>
          <cell r="AT8869" t="str">
            <v>SD Terminado Mantenimiento Periódico UAERMV Arterial  -</v>
          </cell>
          <cell r="AU8869">
            <v>0</v>
          </cell>
          <cell r="AV8869" t="str">
            <v>sc</v>
          </cell>
        </row>
        <row r="8870">
          <cell r="AP8870">
            <v>417521</v>
          </cell>
          <cell r="AQ8870">
            <v>18002784</v>
          </cell>
          <cell r="AR8870">
            <v>18</v>
          </cell>
          <cell r="AS8870">
            <v>42786</v>
          </cell>
          <cell r="AT8870" t="str">
            <v>COP-71-2016 Reservado Conservacion FDL RAFAEL URIBE URIBE Circuito Movilidad SD -</v>
          </cell>
          <cell r="AU8870">
            <v>0</v>
          </cell>
          <cell r="AV8870" t="str">
            <v>VIABLE</v>
          </cell>
        </row>
        <row r="8871">
          <cell r="AP8871">
            <v>417644</v>
          </cell>
          <cell r="AQ8871">
            <v>50007944</v>
          </cell>
          <cell r="AR8871">
            <v>18</v>
          </cell>
          <cell r="AS8871">
            <v>41149</v>
          </cell>
          <cell r="AT8871" t="str">
            <v>SD Terminado Mantenimiento Periódico UAERMV Arterial  -</v>
          </cell>
          <cell r="AU8871">
            <v>0</v>
          </cell>
          <cell r="AV8871" t="str">
            <v>sc</v>
          </cell>
        </row>
        <row r="8872">
          <cell r="AP8872">
            <v>417646</v>
          </cell>
          <cell r="AQ8872">
            <v>50007944</v>
          </cell>
          <cell r="AR8872">
            <v>18</v>
          </cell>
          <cell r="AS8872">
            <v>41149</v>
          </cell>
          <cell r="AT8872" t="str">
            <v>SD Terminado Mantenimiento Periódico UAERMV Arterial  -</v>
          </cell>
          <cell r="AU8872">
            <v>0</v>
          </cell>
          <cell r="AV8872" t="str">
            <v>sc</v>
          </cell>
        </row>
        <row r="8873">
          <cell r="AP8873">
            <v>417661</v>
          </cell>
          <cell r="AQ8873">
            <v>18002833</v>
          </cell>
          <cell r="AR8873">
            <v>18</v>
          </cell>
          <cell r="AS8873">
            <v>42313</v>
          </cell>
          <cell r="AT8873" t="str">
            <v>IDU-64-2012 Terminado Reconstrucción IDU Circuito Movilidad  -Calzada2-POLIZA ESTABILIDAD ACTIVA</v>
          </cell>
          <cell r="AU8873">
            <v>43935</v>
          </cell>
          <cell r="AV8873" t="str">
            <v>sc</v>
          </cell>
        </row>
        <row r="8874">
          <cell r="AP8874">
            <v>417714</v>
          </cell>
          <cell r="AQ8874">
            <v>18002853</v>
          </cell>
          <cell r="AR8874">
            <v>18</v>
          </cell>
          <cell r="AS8874">
            <v>42313</v>
          </cell>
          <cell r="AT8874" t="str">
            <v>IDU-64-2012 Terminado Reconstrucción IDU Circuito Movilidad  -Calzada2-POLIZA ESTABILIDAD ACTIVA</v>
          </cell>
          <cell r="AU8874">
            <v>43935</v>
          </cell>
          <cell r="AV8874" t="str">
            <v>sc</v>
          </cell>
        </row>
        <row r="8875">
          <cell r="AP8875">
            <v>417732</v>
          </cell>
          <cell r="AQ8875">
            <v>18002861</v>
          </cell>
          <cell r="AR8875">
            <v>18</v>
          </cell>
          <cell r="AS8875">
            <v>42313</v>
          </cell>
          <cell r="AT8875" t="str">
            <v>IDU-64-2012 Terminado Reconstrucción IDU Circuito Movilidad  -Calzada2-POLIZA ESTABILIDAD ACTIVA</v>
          </cell>
          <cell r="AU8875">
            <v>43935</v>
          </cell>
          <cell r="AV8875" t="str">
            <v>sc</v>
          </cell>
        </row>
        <row r="8876">
          <cell r="AP8876">
            <v>417762</v>
          </cell>
          <cell r="AQ8876">
            <v>18002878</v>
          </cell>
          <cell r="AR8876">
            <v>18</v>
          </cell>
          <cell r="AS8876">
            <v>42313</v>
          </cell>
          <cell r="AT8876" t="str">
            <v>IDU-64-2012 Terminado Reconstrucción IDU Circuito Movilidad  -Calzada2-POLIZA ESTABILIDAD ACTIVA</v>
          </cell>
          <cell r="AU8876">
            <v>43935</v>
          </cell>
          <cell r="AV8876" t="str">
            <v>sc</v>
          </cell>
        </row>
        <row r="8877">
          <cell r="AP8877">
            <v>417783</v>
          </cell>
          <cell r="AQ8877">
            <v>18002890</v>
          </cell>
          <cell r="AR8877">
            <v>18</v>
          </cell>
          <cell r="AS8877">
            <v>42313</v>
          </cell>
          <cell r="AT8877" t="str">
            <v>IDU-64-2012 Terminado Reconstrucción IDU Circuito Movilidad  -Calzada2-POLIZA ESTABILIDAD ACTIVA</v>
          </cell>
          <cell r="AU8877">
            <v>43935</v>
          </cell>
          <cell r="AV8877" t="str">
            <v>sc</v>
          </cell>
        </row>
        <row r="8878">
          <cell r="AP8878">
            <v>417792</v>
          </cell>
          <cell r="AQ8878">
            <v>18002894</v>
          </cell>
          <cell r="AR8878">
            <v>18</v>
          </cell>
          <cell r="AS8878">
            <v>42313</v>
          </cell>
          <cell r="AT8878" t="str">
            <v>IDU-64-2012 Terminado Reconstrucción IDU Circuito Movilidad  -Calzada2-POLIZA ESTABILIDAD ACTIVA</v>
          </cell>
          <cell r="AU8878">
            <v>43935</v>
          </cell>
          <cell r="AV8878" t="str">
            <v>sc</v>
          </cell>
        </row>
        <row r="8879">
          <cell r="AP8879">
            <v>417903</v>
          </cell>
          <cell r="AQ8879">
            <v>18002940</v>
          </cell>
          <cell r="AR8879">
            <v>18</v>
          </cell>
          <cell r="AS8879">
            <v>41149</v>
          </cell>
          <cell r="AT8879" t="str">
            <v>SD Terminado Mantenimiento Periódico UAERMV Arterial  -</v>
          </cell>
          <cell r="AU8879">
            <v>0</v>
          </cell>
          <cell r="AV8879" t="str">
            <v>sc</v>
          </cell>
        </row>
        <row r="8880">
          <cell r="AP8880">
            <v>417905</v>
          </cell>
          <cell r="AQ8880">
            <v>18002940</v>
          </cell>
          <cell r="AR8880">
            <v>18</v>
          </cell>
          <cell r="AS8880">
            <v>41149</v>
          </cell>
          <cell r="AT8880" t="str">
            <v>SD Terminado Mantenimiento Periódico UAERMV Arterial  -</v>
          </cell>
          <cell r="AU8880">
            <v>0</v>
          </cell>
          <cell r="AV8880" t="str">
            <v>sc</v>
          </cell>
        </row>
        <row r="8881">
          <cell r="AP8881">
            <v>417977</v>
          </cell>
          <cell r="AQ8881">
            <v>18002968</v>
          </cell>
          <cell r="AR8881">
            <v>18</v>
          </cell>
          <cell r="AS8881">
            <v>42313</v>
          </cell>
          <cell r="AT8881" t="str">
            <v>IDU-64-2012 Terminado Reconstrucción IDU Circuito Movilidad  -Calzada2-POLIZA ESTABILIDAD ACTIVA</v>
          </cell>
          <cell r="AU8881">
            <v>43935</v>
          </cell>
          <cell r="AV8881" t="str">
            <v>sc</v>
          </cell>
        </row>
        <row r="8882">
          <cell r="AP8882">
            <v>418001</v>
          </cell>
          <cell r="AQ8882">
            <v>18002979</v>
          </cell>
          <cell r="AR8882">
            <v>18</v>
          </cell>
          <cell r="AS8882">
            <v>41149</v>
          </cell>
          <cell r="AT8882" t="str">
            <v>SD Terminado Mantenimiento Periódico UAERMV Arterial  -</v>
          </cell>
          <cell r="AU8882">
            <v>0</v>
          </cell>
          <cell r="AV8882" t="str">
            <v>sc</v>
          </cell>
        </row>
        <row r="8883">
          <cell r="AP8883">
            <v>418003</v>
          </cell>
          <cell r="AQ8883">
            <v>18002979</v>
          </cell>
          <cell r="AR8883">
            <v>18</v>
          </cell>
          <cell r="AS8883">
            <v>41149</v>
          </cell>
          <cell r="AT8883" t="str">
            <v>SD Terminado Mantenimiento Periódico UAERMV Arterial  -</v>
          </cell>
          <cell r="AU8883">
            <v>0</v>
          </cell>
          <cell r="AV8883" t="str">
            <v>sc</v>
          </cell>
        </row>
        <row r="8884">
          <cell r="AP8884">
            <v>418012</v>
          </cell>
          <cell r="AQ8884">
            <v>18002983</v>
          </cell>
          <cell r="AR8884">
            <v>18</v>
          </cell>
          <cell r="AS8884">
            <v>42313</v>
          </cell>
          <cell r="AT8884" t="str">
            <v>IDU-64-2012 Terminado Reconstrucción IDU Circuito Movilidad  -Calzada2-POLIZA ESTABILIDAD ACTIVA</v>
          </cell>
          <cell r="AU8884">
            <v>43935</v>
          </cell>
          <cell r="AV8884" t="str">
            <v>sc</v>
          </cell>
        </row>
        <row r="8885">
          <cell r="AP8885">
            <v>418048</v>
          </cell>
          <cell r="AQ8885">
            <v>18002998</v>
          </cell>
          <cell r="AR8885">
            <v>18</v>
          </cell>
          <cell r="AS8885">
            <v>42313</v>
          </cell>
          <cell r="AT8885" t="str">
            <v>IDU-64-2012 Terminado Reconstrucción IDU Circuito Movilidad  -Calzada2-POLIZA ESTABILIDAD ACTIVA</v>
          </cell>
          <cell r="AU8885">
            <v>43935</v>
          </cell>
          <cell r="AV8885" t="str">
            <v>sc</v>
          </cell>
        </row>
        <row r="8886">
          <cell r="AP8886">
            <v>418123</v>
          </cell>
          <cell r="AQ8886">
            <v>18003029</v>
          </cell>
          <cell r="AR8886">
            <v>18</v>
          </cell>
          <cell r="AS8886">
            <v>42768</v>
          </cell>
          <cell r="AT8886" t="str">
            <v>SD Reservado Acciones de Movilidad UAERMV Circuito Movilidad Salvando Vidas -</v>
          </cell>
          <cell r="AU8886">
            <v>0</v>
          </cell>
          <cell r="AV8886" t="str">
            <v>sc</v>
          </cell>
        </row>
        <row r="8887">
          <cell r="AP8887">
            <v>418144</v>
          </cell>
          <cell r="AQ8887">
            <v>18003039</v>
          </cell>
          <cell r="AR8887">
            <v>18</v>
          </cell>
          <cell r="AS8887">
            <v>42768</v>
          </cell>
          <cell r="AT8887" t="str">
            <v>SD Reservado Acciones de Movilidad UAERMV Circuito Movilidad Salvando Vidas -</v>
          </cell>
          <cell r="AU8887">
            <v>0</v>
          </cell>
          <cell r="AV8887" t="str">
            <v>sc</v>
          </cell>
        </row>
        <row r="8888">
          <cell r="AP8888">
            <v>418353</v>
          </cell>
          <cell r="AQ8888">
            <v>18003150</v>
          </cell>
          <cell r="AR8888">
            <v>18</v>
          </cell>
          <cell r="AS8888">
            <v>42768</v>
          </cell>
          <cell r="AT8888" t="str">
            <v>SD Reservado Acciones de Movilidad UAERMV Circuito Movilidad Salvando Vidas -</v>
          </cell>
          <cell r="AU8888">
            <v>0</v>
          </cell>
          <cell r="AV8888" t="str">
            <v>sc</v>
          </cell>
        </row>
        <row r="8889">
          <cell r="AP8889">
            <v>418554</v>
          </cell>
          <cell r="AQ8889">
            <v>18003271</v>
          </cell>
          <cell r="AR8889">
            <v>18</v>
          </cell>
          <cell r="AS8889">
            <v>42786</v>
          </cell>
          <cell r="AT8889" t="str">
            <v>COP-71-2016 Reservado Conservacion FDL RAFAEL URIBE URIBE Circuito Movilidad SD -</v>
          </cell>
          <cell r="AU8889">
            <v>0</v>
          </cell>
          <cell r="AV8889" t="str">
            <v>VIABLE</v>
          </cell>
        </row>
        <row r="8890">
          <cell r="AP8890">
            <v>418662</v>
          </cell>
          <cell r="AQ8890">
            <v>18003347</v>
          </cell>
          <cell r="AR8890">
            <v>18</v>
          </cell>
          <cell r="AS8890">
            <v>42786</v>
          </cell>
          <cell r="AT8890" t="str">
            <v>COP-71-2016 Reservado Conservacion FDL RAFAEL URIBE URIBE Circuito Movilidad SD -</v>
          </cell>
          <cell r="AU8890">
            <v>0</v>
          </cell>
          <cell r="AV8890" t="str">
            <v>VIABLE</v>
          </cell>
        </row>
        <row r="8891">
          <cell r="AP8891">
            <v>418743</v>
          </cell>
          <cell r="AQ8891">
            <v>18003400</v>
          </cell>
          <cell r="AR8891">
            <v>18</v>
          </cell>
          <cell r="AS8891">
            <v>42667</v>
          </cell>
          <cell r="AT8891" t="str">
            <v>SD Terminado Mantenimiento Periódico UAERMV Arterial SD Intervenida 31/07/2012 Reporte depuración ejecución UMV-</v>
          </cell>
          <cell r="AU8891">
            <v>0</v>
          </cell>
          <cell r="AV8891" t="str">
            <v>CRA 10 ARTERIAL</v>
          </cell>
        </row>
        <row r="8892">
          <cell r="AP8892">
            <v>418782</v>
          </cell>
          <cell r="AQ8892">
            <v>18003427</v>
          </cell>
          <cell r="AR8892">
            <v>18</v>
          </cell>
          <cell r="AS8892">
            <v>42786</v>
          </cell>
          <cell r="AT8892" t="str">
            <v>COP-71-2016 Reservado Conservacion FDL RAFAEL URIBE URIBE Circuito Movilidad SD -</v>
          </cell>
          <cell r="AU8892">
            <v>0</v>
          </cell>
          <cell r="AV8892" t="str">
            <v>RESERVADA FDL</v>
          </cell>
        </row>
        <row r="8893">
          <cell r="AP8893">
            <v>418806</v>
          </cell>
          <cell r="AQ8893">
            <v>18003438</v>
          </cell>
          <cell r="AR8893">
            <v>18</v>
          </cell>
          <cell r="AS8893">
            <v>42786</v>
          </cell>
          <cell r="AT8893" t="str">
            <v>COP-71-2016 Reservado Conservacion FDL RAFAEL URIBE URIBE Circuito Movilidad SD -</v>
          </cell>
          <cell r="AU8893">
            <v>0</v>
          </cell>
          <cell r="AV8893" t="str">
            <v>RESERVADA FDL</v>
          </cell>
        </row>
        <row r="8894">
          <cell r="AP8894">
            <v>418818</v>
          </cell>
          <cell r="AQ8894">
            <v>18003445</v>
          </cell>
          <cell r="AR8894">
            <v>18</v>
          </cell>
          <cell r="AS8894">
            <v>42667</v>
          </cell>
          <cell r="AT8894" t="str">
            <v>SD Terminado Mantenimiento Periódico UAERMV Arterial SD Intervenida 21/12/2012 Reporte depuración ejecución UMV-</v>
          </cell>
          <cell r="AU8894">
            <v>0</v>
          </cell>
          <cell r="AV8894" t="str">
            <v>CRA 10 ARTERIAL</v>
          </cell>
        </row>
        <row r="8895">
          <cell r="AP8895">
            <v>418820</v>
          </cell>
          <cell r="AQ8895">
            <v>18003445</v>
          </cell>
          <cell r="AR8895">
            <v>18</v>
          </cell>
          <cell r="AS8895">
            <v>42667</v>
          </cell>
          <cell r="AT8895" t="str">
            <v>SD Terminado Mantenimiento Periódico UAERMV Arterial SD Intervenida 21/12/2012 Reporte depuración ejecución UMV-</v>
          </cell>
          <cell r="AU8895">
            <v>0</v>
          </cell>
          <cell r="AV8895" t="str">
            <v>CRA 10 ARTERIAL</v>
          </cell>
        </row>
        <row r="8896">
          <cell r="AP8896">
            <v>418823</v>
          </cell>
          <cell r="AQ8896">
            <v>18003446</v>
          </cell>
          <cell r="AR8896">
            <v>18</v>
          </cell>
          <cell r="AS8896">
            <v>42786</v>
          </cell>
          <cell r="AT8896" t="str">
            <v>COP-71-2016 Reservado Conservacion FDL RAFAEL URIBE URIBE Local SD -</v>
          </cell>
          <cell r="AU8896">
            <v>0</v>
          </cell>
          <cell r="AV8896" t="str">
            <v>RESERVADA FDL</v>
          </cell>
        </row>
        <row r="8897">
          <cell r="AP8897">
            <v>418955</v>
          </cell>
          <cell r="AQ8897">
            <v>18003564</v>
          </cell>
          <cell r="AR8897">
            <v>18</v>
          </cell>
          <cell r="AS8897">
            <v>42667</v>
          </cell>
          <cell r="AT8897" t="str">
            <v>SD Terminado Mantenimiento Periódico UAERMV Arterial SD Intervenida 20/12/2012 Reporte depuración ejecución UMV-</v>
          </cell>
          <cell r="AU8897">
            <v>0</v>
          </cell>
          <cell r="AV8897" t="str">
            <v>CRA 10 ARTERIAL</v>
          </cell>
        </row>
        <row r="8898">
          <cell r="AP8898">
            <v>418957</v>
          </cell>
          <cell r="AQ8898">
            <v>18003564</v>
          </cell>
          <cell r="AR8898">
            <v>18</v>
          </cell>
          <cell r="AS8898">
            <v>42667</v>
          </cell>
          <cell r="AT8898" t="str">
            <v>SD Terminado Mantenimiento Periódico UAERMV Arterial SD Intervenida 20/12/2012 Reporte depuración ejecución UMV-</v>
          </cell>
          <cell r="AU8898">
            <v>0</v>
          </cell>
          <cell r="AV8898" t="str">
            <v>CRA 10 ARTERIAL</v>
          </cell>
        </row>
        <row r="8899">
          <cell r="AP8899">
            <v>419749</v>
          </cell>
          <cell r="AQ8899">
            <v>18004010</v>
          </cell>
          <cell r="AR8899">
            <v>18</v>
          </cell>
          <cell r="AS8899">
            <v>42313</v>
          </cell>
          <cell r="AT8899" t="str">
            <v>CONV-011-2011 Terminado Acciones de Movilidad IDU Local  -</v>
          </cell>
          <cell r="AU8899">
            <v>0</v>
          </cell>
          <cell r="AV8899" t="str">
            <v>VIABLE</v>
          </cell>
        </row>
        <row r="8900">
          <cell r="AP8900">
            <v>419788</v>
          </cell>
          <cell r="AQ8900">
            <v>18004036</v>
          </cell>
          <cell r="AR8900">
            <v>18</v>
          </cell>
          <cell r="AS8900">
            <v>42313</v>
          </cell>
          <cell r="AT8900" t="str">
            <v>CONV-011-2011 Terminado Acciones de Movilidad IDU Local  -</v>
          </cell>
          <cell r="AU8900">
            <v>0</v>
          </cell>
          <cell r="AV8900" t="str">
            <v>RESERVADO FDL</v>
          </cell>
        </row>
        <row r="8901">
          <cell r="AP8901">
            <v>419815</v>
          </cell>
          <cell r="AQ8901">
            <v>18004061</v>
          </cell>
          <cell r="AR8901">
            <v>18</v>
          </cell>
          <cell r="AS8901">
            <v>42313</v>
          </cell>
          <cell r="AT8901" t="str">
            <v>CONV-011-2011 Terminado Acciones de Movilidad IDU Local  -</v>
          </cell>
          <cell r="AU8901">
            <v>0</v>
          </cell>
          <cell r="AV8901" t="str">
            <v>VIABLE</v>
          </cell>
        </row>
        <row r="8902">
          <cell r="AP8902">
            <v>419833</v>
          </cell>
          <cell r="AQ8902">
            <v>18004081</v>
          </cell>
          <cell r="AR8902">
            <v>18</v>
          </cell>
          <cell r="AS8902">
            <v>42313</v>
          </cell>
          <cell r="AT8902" t="str">
            <v>CONV-011-2011 Terminado Acciones de Movilidad IDU Local  -</v>
          </cell>
          <cell r="AU8902">
            <v>0</v>
          </cell>
          <cell r="AV8902" t="str">
            <v>VIABLE</v>
          </cell>
        </row>
        <row r="8903">
          <cell r="AP8903">
            <v>420163</v>
          </cell>
          <cell r="AQ8903">
            <v>50008005</v>
          </cell>
          <cell r="AR8903">
            <v>18</v>
          </cell>
          <cell r="AS8903">
            <v>42313</v>
          </cell>
          <cell r="AT8903" t="str">
            <v>CONV-011-2011 Terminado Estudios y diseños IDU Arterial  -</v>
          </cell>
          <cell r="AU8903">
            <v>0</v>
          </cell>
          <cell r="AV8903" t="str">
            <v>ARTERIAL Avenida Dario Echandia</v>
          </cell>
        </row>
        <row r="8904">
          <cell r="AP8904">
            <v>420715</v>
          </cell>
          <cell r="AQ8904">
            <v>18004702</v>
          </cell>
          <cell r="AR8904">
            <v>18</v>
          </cell>
          <cell r="AS8904">
            <v>42409</v>
          </cell>
          <cell r="AT8904" t="str">
            <v>IDU-1717-2014 Terminado Mantenimiento Periódico IDU Circuito Movilidad  -</v>
          </cell>
          <cell r="AU8904">
            <v>0</v>
          </cell>
          <cell r="AV8904" t="str">
            <v>sc</v>
          </cell>
        </row>
        <row r="8905">
          <cell r="AP8905">
            <v>420873</v>
          </cell>
          <cell r="AQ8905">
            <v>18004782</v>
          </cell>
          <cell r="AR8905">
            <v>18</v>
          </cell>
          <cell r="AS8905">
            <v>42768</v>
          </cell>
          <cell r="AT8905" t="str">
            <v>SD Reservado Acciones de Movilidad UAERMV Circuito Movilidad Salvando Vidas -</v>
          </cell>
          <cell r="AU8905">
            <v>0</v>
          </cell>
          <cell r="AV8905" t="str">
            <v>RESERVADO UMV</v>
          </cell>
        </row>
        <row r="8906">
          <cell r="AP8906">
            <v>420975</v>
          </cell>
          <cell r="AQ8906">
            <v>18004850</v>
          </cell>
          <cell r="AR8906">
            <v>18</v>
          </cell>
          <cell r="AS8906">
            <v>42768</v>
          </cell>
          <cell r="AT8906" t="str">
            <v>SD Reservado Acciones de Movilidad UAERMV Circuito Movilidad Salvando Vidas -</v>
          </cell>
          <cell r="AU8906">
            <v>0</v>
          </cell>
          <cell r="AV8906" t="str">
            <v>VIABLE</v>
          </cell>
        </row>
        <row r="8907">
          <cell r="AP8907">
            <v>421024</v>
          </cell>
          <cell r="AQ8907">
            <v>18004877</v>
          </cell>
          <cell r="AR8907">
            <v>18</v>
          </cell>
          <cell r="AS8907">
            <v>42768</v>
          </cell>
          <cell r="AT8907" t="str">
            <v>SD Reservado Acciones de Movilidad UAERMV Circuito Movilidad Salvando Vidas -</v>
          </cell>
          <cell r="AU8907">
            <v>0</v>
          </cell>
          <cell r="AV8907" t="str">
            <v>RESERVADO UMV</v>
          </cell>
        </row>
        <row r="8908">
          <cell r="AP8908">
            <v>421091</v>
          </cell>
          <cell r="AQ8908">
            <v>18004917</v>
          </cell>
          <cell r="AR8908">
            <v>18</v>
          </cell>
          <cell r="AS8908">
            <v>42313</v>
          </cell>
          <cell r="AT8908" t="str">
            <v>IDU-2053-2015 Terminado Mantenimiento Periódico IDU Circuito Movilidad  -</v>
          </cell>
          <cell r="AU8908">
            <v>0</v>
          </cell>
          <cell r="AV8908" t="str">
            <v>sc</v>
          </cell>
        </row>
        <row r="8909">
          <cell r="AP8909">
            <v>421103</v>
          </cell>
          <cell r="AQ8909">
            <v>18004921</v>
          </cell>
          <cell r="AR8909">
            <v>18</v>
          </cell>
          <cell r="AS8909">
            <v>42313</v>
          </cell>
          <cell r="AT8909" t="str">
            <v>IDU-2053-2015 Terminado Mantenimiento Periódico IDU Circuito Movilidad  -</v>
          </cell>
          <cell r="AU8909">
            <v>0</v>
          </cell>
          <cell r="AV8909" t="str">
            <v>sc</v>
          </cell>
        </row>
        <row r="8910">
          <cell r="AP8910">
            <v>421126</v>
          </cell>
          <cell r="AQ8910">
            <v>18004931</v>
          </cell>
          <cell r="AR8910">
            <v>18</v>
          </cell>
          <cell r="AS8910">
            <v>42313</v>
          </cell>
          <cell r="AT8910" t="str">
            <v>IDU-2053-2015 Terminado Mantenimiento Periódico IDU Circuito Movilidad  -</v>
          </cell>
          <cell r="AU8910">
            <v>0</v>
          </cell>
          <cell r="AV8910" t="str">
            <v>sc</v>
          </cell>
        </row>
        <row r="8911">
          <cell r="AP8911">
            <v>421135</v>
          </cell>
          <cell r="AQ8911">
            <v>18004935</v>
          </cell>
          <cell r="AR8911">
            <v>18</v>
          </cell>
          <cell r="AS8911">
            <v>42313</v>
          </cell>
          <cell r="AT8911" t="str">
            <v>IDU-2053-2015 Terminado Mantenimiento Periódico IDU Circuito Movilidad  -</v>
          </cell>
          <cell r="AU8911">
            <v>0</v>
          </cell>
          <cell r="AV8911" t="str">
            <v>sc</v>
          </cell>
        </row>
        <row r="8912">
          <cell r="AP8912">
            <v>421161</v>
          </cell>
          <cell r="AQ8912">
            <v>18004948</v>
          </cell>
          <cell r="AR8912">
            <v>18</v>
          </cell>
          <cell r="AS8912">
            <v>42313</v>
          </cell>
          <cell r="AT8912" t="str">
            <v>IDU-2053-2015 Terminado Mantenimiento Periódico IDU Circuito Movilidad  -</v>
          </cell>
          <cell r="AU8912">
            <v>0</v>
          </cell>
          <cell r="AV8912" t="str">
            <v>sc</v>
          </cell>
        </row>
        <row r="8913">
          <cell r="AP8913">
            <v>421173</v>
          </cell>
          <cell r="AQ8913">
            <v>18004953</v>
          </cell>
          <cell r="AR8913">
            <v>18</v>
          </cell>
          <cell r="AS8913">
            <v>42313</v>
          </cell>
          <cell r="AT8913" t="str">
            <v>IDU-2053-2015 Terminado Mantenimiento Periódico IDU Circuito Movilidad  -</v>
          </cell>
          <cell r="AU8913">
            <v>0</v>
          </cell>
          <cell r="AV8913" t="str">
            <v>sc</v>
          </cell>
        </row>
        <row r="8914">
          <cell r="AP8914">
            <v>421176</v>
          </cell>
          <cell r="AQ8914">
            <v>18004955</v>
          </cell>
          <cell r="AR8914">
            <v>18</v>
          </cell>
          <cell r="AS8914">
            <v>42313</v>
          </cell>
          <cell r="AT8914" t="str">
            <v>IDU-2053-2015 Terminado Mantenimiento Periódico IDU Circuito Movilidad  -</v>
          </cell>
          <cell r="AU8914">
            <v>0</v>
          </cell>
          <cell r="AV8914" t="str">
            <v>sc</v>
          </cell>
        </row>
        <row r="8915">
          <cell r="AP8915">
            <v>421179</v>
          </cell>
          <cell r="AQ8915">
            <v>18004956</v>
          </cell>
          <cell r="AR8915">
            <v>18</v>
          </cell>
          <cell r="AS8915">
            <v>42313</v>
          </cell>
          <cell r="AT8915" t="str">
            <v>IDU-2053-2015 Terminado Mantenimiento Periódico IDU Circuito Movilidad  -</v>
          </cell>
          <cell r="AU8915">
            <v>0</v>
          </cell>
          <cell r="AV8915" t="str">
            <v>sc</v>
          </cell>
        </row>
        <row r="8916">
          <cell r="AP8916">
            <v>421182</v>
          </cell>
          <cell r="AQ8916">
            <v>18004958</v>
          </cell>
          <cell r="AR8916">
            <v>18</v>
          </cell>
          <cell r="AS8916">
            <v>42313</v>
          </cell>
          <cell r="AT8916" t="str">
            <v>IDU-2053-2015 Terminado Mantenimiento Periódico IDU Circuito Movilidad  -</v>
          </cell>
          <cell r="AU8916">
            <v>0</v>
          </cell>
          <cell r="AV8916" t="str">
            <v>sc</v>
          </cell>
        </row>
        <row r="8917">
          <cell r="AP8917">
            <v>421185</v>
          </cell>
          <cell r="AQ8917">
            <v>18004960</v>
          </cell>
          <cell r="AR8917">
            <v>18</v>
          </cell>
          <cell r="AS8917">
            <v>42530</v>
          </cell>
          <cell r="AT8917" t="str">
            <v>COP-160-2015 Reservado Conservacion FDL RAFAEL URIBE URIBE Circuito Movilidad SD -</v>
          </cell>
          <cell r="AU8917">
            <v>0</v>
          </cell>
          <cell r="AV8917" t="str">
            <v>sc</v>
          </cell>
        </row>
        <row r="8918">
          <cell r="AP8918">
            <v>421217</v>
          </cell>
          <cell r="AQ8918">
            <v>18004972</v>
          </cell>
          <cell r="AR8918">
            <v>18</v>
          </cell>
          <cell r="AS8918">
            <v>42313</v>
          </cell>
          <cell r="AT8918" t="str">
            <v>IDU-2053-2015 Terminado Mantenimiento Periódico IDU Circuito Movilidad  -</v>
          </cell>
          <cell r="AU8918">
            <v>0</v>
          </cell>
          <cell r="AV8918" t="str">
            <v>INTERVENCION IDU IDU-2053-2015 Mantenimiento Periódico Fecha Reporte 4/11/2015</v>
          </cell>
        </row>
        <row r="8919">
          <cell r="AP8919">
            <v>421229</v>
          </cell>
          <cell r="AQ8919">
            <v>18004979</v>
          </cell>
          <cell r="AR8919">
            <v>18</v>
          </cell>
          <cell r="AS8919">
            <v>42786</v>
          </cell>
          <cell r="AT8919" t="str">
            <v>COP-71-2016 Reservado Conservacion FDL RAFAEL URIBE URIBE Circuito Movilidad SD -</v>
          </cell>
          <cell r="AU8919">
            <v>0</v>
          </cell>
          <cell r="AV8919" t="str">
            <v>VIABLE</v>
          </cell>
        </row>
        <row r="8920">
          <cell r="AP8920">
            <v>421238</v>
          </cell>
          <cell r="AQ8920">
            <v>18004987</v>
          </cell>
          <cell r="AR8920">
            <v>18</v>
          </cell>
          <cell r="AS8920">
            <v>42313</v>
          </cell>
          <cell r="AT8920" t="str">
            <v>IDU-2053-2015 Terminado Mantenimiento Periódico IDU Circuito Movilidad  -</v>
          </cell>
          <cell r="AU8920">
            <v>0</v>
          </cell>
          <cell r="AV8920" t="str">
            <v>INTERVENCION IDU IDU-2053-2015 Mantenimiento Periódico Fecha Reporte 4/11/2015</v>
          </cell>
        </row>
        <row r="8921">
          <cell r="AP8921">
            <v>421264</v>
          </cell>
          <cell r="AQ8921">
            <v>18004999</v>
          </cell>
          <cell r="AR8921">
            <v>18</v>
          </cell>
          <cell r="AS8921">
            <v>42313</v>
          </cell>
          <cell r="AT8921" t="str">
            <v>IDU-2053-2015 Terminado Mantenimiento Periódico IDU Circuito Movilidad  -</v>
          </cell>
          <cell r="AU8921">
            <v>0</v>
          </cell>
          <cell r="AV8921" t="str">
            <v>INTERVENCION IDU IDU-2053-2015 Mantenimiento Periódico Fecha Reporte 4/11/2015</v>
          </cell>
        </row>
        <row r="8922">
          <cell r="AP8922">
            <v>421270</v>
          </cell>
          <cell r="AQ8922">
            <v>18005001</v>
          </cell>
          <cell r="AR8922">
            <v>18</v>
          </cell>
          <cell r="AS8922">
            <v>42786</v>
          </cell>
          <cell r="AT8922" t="str">
            <v>COP-71-2016 Reservado Conservacion FDL RAFAEL URIBE URIBE Circuito Movilidad SD -</v>
          </cell>
          <cell r="AU8922">
            <v>0</v>
          </cell>
          <cell r="AV8922" t="str">
            <v>VIABLE</v>
          </cell>
        </row>
        <row r="8923">
          <cell r="AP8923">
            <v>421309</v>
          </cell>
          <cell r="AQ8923">
            <v>18005033</v>
          </cell>
          <cell r="AR8923">
            <v>18</v>
          </cell>
          <cell r="AS8923">
            <v>42768</v>
          </cell>
          <cell r="AT8923" t="str">
            <v>SD Reservado Acciones de Movilidad UAERMV Circuito Movilidad Salvando Vidas -</v>
          </cell>
          <cell r="AU8923">
            <v>0</v>
          </cell>
          <cell r="AV8923" t="str">
            <v>sc</v>
          </cell>
        </row>
        <row r="8924">
          <cell r="AP8924">
            <v>421330</v>
          </cell>
          <cell r="AQ8924">
            <v>18005044</v>
          </cell>
          <cell r="AR8924">
            <v>18</v>
          </cell>
          <cell r="AS8924">
            <v>42313</v>
          </cell>
          <cell r="AT8924" t="str">
            <v>IDU-2053-2015 Terminado Mantenimiento Periódico IDU Circuito Movilidad  -</v>
          </cell>
          <cell r="AU8924">
            <v>0</v>
          </cell>
          <cell r="AV8924" t="str">
            <v>INTERVENCION IDU IDU-2053-2015 Mantenimiento Periódico Fecha Reporte 4/11/2015</v>
          </cell>
        </row>
        <row r="8925">
          <cell r="AP8925">
            <v>421351</v>
          </cell>
          <cell r="AQ8925">
            <v>18005060</v>
          </cell>
          <cell r="AR8925">
            <v>18</v>
          </cell>
          <cell r="AS8925">
            <v>42768</v>
          </cell>
          <cell r="AT8925" t="str">
            <v>SD Reservado Acciones de Movilidad UAERMV Intermedia Salvando Vidas -</v>
          </cell>
          <cell r="AU8925">
            <v>0</v>
          </cell>
          <cell r="AV8925" t="str">
            <v>RESERVADO UMV</v>
          </cell>
        </row>
        <row r="8926">
          <cell r="AP8926">
            <v>421395</v>
          </cell>
          <cell r="AQ8926">
            <v>18005088</v>
          </cell>
          <cell r="AR8926">
            <v>18</v>
          </cell>
          <cell r="AS8926">
            <v>42768</v>
          </cell>
          <cell r="AT8926" t="str">
            <v>SD Reservado Acciones de Movilidad UAERMV Circuito Movilidad Salvando Vidas -</v>
          </cell>
          <cell r="AU8926">
            <v>0</v>
          </cell>
          <cell r="AV8926" t="str">
            <v>RESERVADO UMV</v>
          </cell>
        </row>
        <row r="8927">
          <cell r="AP8927">
            <v>421425</v>
          </cell>
          <cell r="AQ8927">
            <v>18005125</v>
          </cell>
          <cell r="AR8927">
            <v>18</v>
          </cell>
          <cell r="AS8927">
            <v>42768</v>
          </cell>
          <cell r="AT8927" t="str">
            <v>SD Reservado Acciones de Movilidad UAERMV Circuito Movilidad Salvando Vidas -</v>
          </cell>
          <cell r="AU8927">
            <v>0</v>
          </cell>
          <cell r="AV8927" t="str">
            <v>RESERVADO UMV</v>
          </cell>
        </row>
        <row r="8928">
          <cell r="AP8928">
            <v>421458</v>
          </cell>
          <cell r="AQ8928">
            <v>18005151</v>
          </cell>
          <cell r="AR8928">
            <v>18</v>
          </cell>
          <cell r="AS8928">
            <v>42768</v>
          </cell>
          <cell r="AT8928" t="str">
            <v>SD Reservado Acciones de Movilidad UAERMV Intermedia Salvando Vidas -</v>
          </cell>
          <cell r="AU8928">
            <v>0</v>
          </cell>
          <cell r="AV8928" t="str">
            <v>RESERVADO UMV</v>
          </cell>
        </row>
        <row r="8929">
          <cell r="AP8929">
            <v>421461</v>
          </cell>
          <cell r="AQ8929">
            <v>18005152</v>
          </cell>
          <cell r="AR8929">
            <v>18</v>
          </cell>
          <cell r="AS8929">
            <v>42768</v>
          </cell>
          <cell r="AT8929" t="str">
            <v>SD Reservado Acciones de Movilidad UAERMV Intermedia Salvando Vidas -</v>
          </cell>
          <cell r="AU8929">
            <v>0</v>
          </cell>
          <cell r="AV8929" t="str">
            <v>RESERVADO UMV</v>
          </cell>
        </row>
        <row r="8930">
          <cell r="AP8930">
            <v>421512</v>
          </cell>
          <cell r="AQ8930">
            <v>18005205</v>
          </cell>
          <cell r="AR8930">
            <v>18</v>
          </cell>
          <cell r="AS8930">
            <v>42731</v>
          </cell>
          <cell r="AT8930" t="str">
            <v>SD Reservado Mantenimiento Rutinario IDU Circuito Movilidad EJECUCION SITP 2016 -</v>
          </cell>
          <cell r="AU8930">
            <v>0</v>
          </cell>
          <cell r="AV8930" t="str">
            <v>RESERVADO IDU</v>
          </cell>
        </row>
        <row r="8931">
          <cell r="AP8931">
            <v>421521</v>
          </cell>
          <cell r="AQ8931">
            <v>18005214</v>
          </cell>
          <cell r="AR8931">
            <v>18</v>
          </cell>
          <cell r="AS8931">
            <v>42731</v>
          </cell>
          <cell r="AT8931" t="str">
            <v>SD Reservado Mantenimiento Rutinario IDU Circuito Movilidad EJECUCION SITP 2016 -</v>
          </cell>
          <cell r="AU8931">
            <v>0</v>
          </cell>
          <cell r="AV8931" t="str">
            <v>RESERVADO IDU</v>
          </cell>
        </row>
        <row r="8932">
          <cell r="AP8932">
            <v>421533</v>
          </cell>
          <cell r="AQ8932">
            <v>18005220</v>
          </cell>
          <cell r="AR8932">
            <v>18</v>
          </cell>
          <cell r="AS8932">
            <v>42731</v>
          </cell>
          <cell r="AT8932" t="str">
            <v>SD Reservado Mantenimiento Rutinario IDU Circuito Movilidad EJECUCION SITP 2016 -</v>
          </cell>
          <cell r="AU8932">
            <v>0</v>
          </cell>
          <cell r="AV8932" t="str">
            <v>RESERVADO IDU</v>
          </cell>
        </row>
        <row r="8933">
          <cell r="AP8933">
            <v>421588</v>
          </cell>
          <cell r="AQ8933">
            <v>18005246</v>
          </cell>
          <cell r="AR8933">
            <v>18</v>
          </cell>
          <cell r="AS8933">
            <v>42731</v>
          </cell>
          <cell r="AT8933" t="str">
            <v>SD Reservado Mantenimiento Rutinario IDU Circuito Movilidad EJECUCION SITP 2016 -</v>
          </cell>
          <cell r="AU8933">
            <v>0</v>
          </cell>
          <cell r="AV8933" t="str">
            <v>RESERVADO IDU</v>
          </cell>
        </row>
        <row r="8934">
          <cell r="AP8934">
            <v>421605</v>
          </cell>
          <cell r="AQ8934">
            <v>18005254</v>
          </cell>
          <cell r="AR8934">
            <v>18</v>
          </cell>
          <cell r="AS8934">
            <v>42731</v>
          </cell>
          <cell r="AT8934" t="str">
            <v>SD Reservado Rehabilitación IDU Circuito Movilidad EJECUCION SITP 2016 -</v>
          </cell>
          <cell r="AU8934">
            <v>0</v>
          </cell>
          <cell r="AV8934" t="str">
            <v>RESERVADO IDU</v>
          </cell>
        </row>
        <row r="8935">
          <cell r="AP8935">
            <v>421617</v>
          </cell>
          <cell r="AQ8935">
            <v>18005259</v>
          </cell>
          <cell r="AR8935">
            <v>18</v>
          </cell>
          <cell r="AS8935">
            <v>42731</v>
          </cell>
          <cell r="AT8935" t="str">
            <v>SD Reservado Mantenimiento Rutinario IDU Circuito Movilidad EJECUCION SITP 2016 -</v>
          </cell>
          <cell r="AU8935">
            <v>0</v>
          </cell>
          <cell r="AV8935" t="str">
            <v>RESERVADO IDU</v>
          </cell>
        </row>
        <row r="8936">
          <cell r="AP8936">
            <v>421644</v>
          </cell>
          <cell r="AQ8936">
            <v>18005269</v>
          </cell>
          <cell r="AR8936">
            <v>18</v>
          </cell>
          <cell r="AS8936">
            <v>42731</v>
          </cell>
          <cell r="AT8936" t="str">
            <v>SD Reservado Mantenimiento Rutinario IDU Circuito Movilidad EJECUCION SITP 2016 -</v>
          </cell>
          <cell r="AU8936">
            <v>0</v>
          </cell>
          <cell r="AV8936" t="str">
            <v>RESERVADO IDU</v>
          </cell>
        </row>
        <row r="8937">
          <cell r="AP8937">
            <v>421674</v>
          </cell>
          <cell r="AQ8937">
            <v>18005281</v>
          </cell>
          <cell r="AR8937">
            <v>18</v>
          </cell>
          <cell r="AS8937">
            <v>42731</v>
          </cell>
          <cell r="AT8937" t="str">
            <v>SD Reservado Mantenimiento Rutinario IDU Circuito Movilidad EJECUCION SITP 2016 -</v>
          </cell>
          <cell r="AU8937">
            <v>0</v>
          </cell>
          <cell r="AV8937" t="str">
            <v>RESERVADO IDU</v>
          </cell>
        </row>
        <row r="8938">
          <cell r="AP8938">
            <v>421707</v>
          </cell>
          <cell r="AQ8938">
            <v>18005297</v>
          </cell>
          <cell r="AR8938">
            <v>18</v>
          </cell>
          <cell r="AS8938">
            <v>42731</v>
          </cell>
          <cell r="AT8938" t="str">
            <v>SD Reservado Mantenimiento Rutinario IDU Local EJECUCION SITP 2016 -</v>
          </cell>
          <cell r="AU8938">
            <v>0</v>
          </cell>
          <cell r="AV8938" t="str">
            <v>RESERVADO IDU</v>
          </cell>
        </row>
        <row r="8939">
          <cell r="AP8939">
            <v>421719</v>
          </cell>
          <cell r="AQ8939">
            <v>18005304</v>
          </cell>
          <cell r="AR8939">
            <v>18</v>
          </cell>
          <cell r="AS8939">
            <v>42731</v>
          </cell>
          <cell r="AT8939" t="str">
            <v>SD Reservado Mantenimiento Rutinario IDU Local EJECUCION SITP 2016 -</v>
          </cell>
          <cell r="AU8939">
            <v>0</v>
          </cell>
          <cell r="AV8939" t="str">
            <v>RESERVADO IDU</v>
          </cell>
        </row>
        <row r="8940">
          <cell r="AP8940">
            <v>421728</v>
          </cell>
          <cell r="AQ8940">
            <v>18005307</v>
          </cell>
          <cell r="AR8940">
            <v>18</v>
          </cell>
          <cell r="AS8940">
            <v>42731</v>
          </cell>
          <cell r="AT8940" t="str">
            <v>SD Reservado Mantenimiento Rutinario IDU Circuito Movilidad EJECUCION SITP 2016 -</v>
          </cell>
          <cell r="AU8940">
            <v>0</v>
          </cell>
          <cell r="AV8940" t="str">
            <v>RESERVADO IDU</v>
          </cell>
        </row>
        <row r="8941">
          <cell r="AP8941">
            <v>421731</v>
          </cell>
          <cell r="AQ8941">
            <v>18005308</v>
          </cell>
          <cell r="AR8941">
            <v>18</v>
          </cell>
          <cell r="AS8941">
            <v>42731</v>
          </cell>
          <cell r="AT8941" t="str">
            <v>SD Reservado Mantenimiento Rutinario IDU Local EJECUCION SITP 2016 -</v>
          </cell>
          <cell r="AU8941">
            <v>0</v>
          </cell>
          <cell r="AV8941" t="str">
            <v>RESERVADO IDU</v>
          </cell>
        </row>
        <row r="8942">
          <cell r="AP8942">
            <v>421752</v>
          </cell>
          <cell r="AQ8942">
            <v>18005319</v>
          </cell>
          <cell r="AR8942">
            <v>18</v>
          </cell>
          <cell r="AS8942">
            <v>42731</v>
          </cell>
          <cell r="AT8942" t="str">
            <v>SD Reservado Mantenimiento Rutinario IDU Local EJECUCION SITP 2016 -</v>
          </cell>
          <cell r="AU8942">
            <v>0</v>
          </cell>
          <cell r="AV8942" t="str">
            <v>RESERVADO IDU</v>
          </cell>
        </row>
        <row r="8943">
          <cell r="AP8943">
            <v>421773</v>
          </cell>
          <cell r="AQ8943">
            <v>18005328</v>
          </cell>
          <cell r="AR8943">
            <v>18</v>
          </cell>
          <cell r="AS8943">
            <v>42731</v>
          </cell>
          <cell r="AT8943" t="str">
            <v>SD Reservado Mantenimiento Rutinario IDU Local EJECUCION SITP 2016 -</v>
          </cell>
          <cell r="AU8943">
            <v>0</v>
          </cell>
          <cell r="AV8943" t="str">
            <v>RESERVADO IDU</v>
          </cell>
        </row>
        <row r="8944">
          <cell r="AP8944">
            <v>421782</v>
          </cell>
          <cell r="AQ8944">
            <v>18005337</v>
          </cell>
          <cell r="AR8944">
            <v>18</v>
          </cell>
          <cell r="AS8944">
            <v>42731</v>
          </cell>
          <cell r="AT8944" t="str">
            <v>SD Reservado Mantenimiento Rutinario IDU Circuito Movilidad EJECUCION SITP 2016 -</v>
          </cell>
          <cell r="AU8944">
            <v>0</v>
          </cell>
          <cell r="AV8944" t="str">
            <v>RESERVADO IDU</v>
          </cell>
        </row>
        <row r="8945">
          <cell r="AP8945">
            <v>421788</v>
          </cell>
          <cell r="AQ8945">
            <v>18005339</v>
          </cell>
          <cell r="AR8945">
            <v>18</v>
          </cell>
          <cell r="AS8945">
            <v>42731</v>
          </cell>
          <cell r="AT8945" t="str">
            <v>SD Reservado Mantenimiento Rutinario IDU Circuito Movilidad EJECUCION SITP 2016 -</v>
          </cell>
          <cell r="AU8945">
            <v>0</v>
          </cell>
          <cell r="AV8945" t="str">
            <v>RESERVADO IDU</v>
          </cell>
        </row>
        <row r="8946">
          <cell r="AP8946">
            <v>421791</v>
          </cell>
          <cell r="AQ8946">
            <v>18005340</v>
          </cell>
          <cell r="AR8946">
            <v>18</v>
          </cell>
          <cell r="AS8946">
            <v>42731</v>
          </cell>
          <cell r="AT8946" t="str">
            <v>SD Reservado Mantenimiento Rutinario IDU Local EJECUCION SITP 2016 -</v>
          </cell>
          <cell r="AU8946">
            <v>0</v>
          </cell>
          <cell r="AV8946" t="str">
            <v>RESERVADO IDU</v>
          </cell>
        </row>
        <row r="8947">
          <cell r="AP8947">
            <v>421806</v>
          </cell>
          <cell r="AQ8947">
            <v>18005346</v>
          </cell>
          <cell r="AR8947">
            <v>18</v>
          </cell>
          <cell r="AS8947">
            <v>42731</v>
          </cell>
          <cell r="AT8947" t="str">
            <v>SD Reservado Mantenimiento Rutinario IDU Intermedia EJECUCION SITP 2016 -</v>
          </cell>
          <cell r="AU8947">
            <v>0</v>
          </cell>
          <cell r="AV8947" t="str">
            <v>RESERVADO IDU</v>
          </cell>
        </row>
        <row r="8948">
          <cell r="AP8948">
            <v>421815</v>
          </cell>
          <cell r="AQ8948">
            <v>18005352</v>
          </cell>
          <cell r="AR8948">
            <v>18</v>
          </cell>
          <cell r="AS8948">
            <v>42731</v>
          </cell>
          <cell r="AT8948" t="str">
            <v>SD Reservado Mantenimiento Rutinario IDU Circuito Movilidad EJECUCION SITP 2016 -</v>
          </cell>
          <cell r="AU8948">
            <v>0</v>
          </cell>
          <cell r="AV8948" t="str">
            <v>RESERVADO IDU</v>
          </cell>
        </row>
        <row r="8949">
          <cell r="AP8949">
            <v>421818</v>
          </cell>
          <cell r="AQ8949">
            <v>18005353</v>
          </cell>
          <cell r="AR8949">
            <v>18</v>
          </cell>
          <cell r="AS8949">
            <v>42731</v>
          </cell>
          <cell r="AT8949" t="str">
            <v>SD Reservado Mantenimiento Rutinario IDU Local EJECUCION SITP 2016 -</v>
          </cell>
          <cell r="AU8949">
            <v>0</v>
          </cell>
          <cell r="AV8949" t="str">
            <v>RESERVADO IDU</v>
          </cell>
        </row>
        <row r="8950">
          <cell r="AP8950">
            <v>421833</v>
          </cell>
          <cell r="AQ8950">
            <v>18005361</v>
          </cell>
          <cell r="AR8950">
            <v>18</v>
          </cell>
          <cell r="AS8950">
            <v>42731</v>
          </cell>
          <cell r="AT8950" t="str">
            <v>SD Reservado Mantenimiento Rutinario IDU Circuito Movilidad EJECUCION SITP 2016 -</v>
          </cell>
          <cell r="AU8950">
            <v>0</v>
          </cell>
          <cell r="AV8950" t="str">
            <v>RESERVADO IDU</v>
          </cell>
        </row>
        <row r="8951">
          <cell r="AP8951">
            <v>421842</v>
          </cell>
          <cell r="AQ8951">
            <v>18005368</v>
          </cell>
          <cell r="AR8951">
            <v>18</v>
          </cell>
          <cell r="AS8951">
            <v>42731</v>
          </cell>
          <cell r="AT8951" t="str">
            <v>SD Reservado Mantenimiento Rutinario IDU Local EJECUCION SITP 2016 -</v>
          </cell>
          <cell r="AU8951">
            <v>0</v>
          </cell>
          <cell r="AV8951" t="str">
            <v>RESERVADO IDU</v>
          </cell>
        </row>
        <row r="8952">
          <cell r="AP8952">
            <v>421854</v>
          </cell>
          <cell r="AQ8952">
            <v>18005374</v>
          </cell>
          <cell r="AR8952">
            <v>18</v>
          </cell>
          <cell r="AS8952">
            <v>42731</v>
          </cell>
          <cell r="AT8952" t="str">
            <v>SD Reservado Mantenimiento Rutinario IDU Circuito Movilidad EJECUCION SITP 2016 -</v>
          </cell>
          <cell r="AU8952">
            <v>0</v>
          </cell>
          <cell r="AV8952" t="str">
            <v>RESERVADO IDU</v>
          </cell>
        </row>
        <row r="8953">
          <cell r="AP8953">
            <v>421860</v>
          </cell>
          <cell r="AQ8953">
            <v>18005377</v>
          </cell>
          <cell r="AR8953">
            <v>18</v>
          </cell>
          <cell r="AS8953">
            <v>42731</v>
          </cell>
          <cell r="AT8953" t="str">
            <v>SD Reservado Mantenimiento Rutinario IDU Local EJECUCION SITP 2016 -</v>
          </cell>
          <cell r="AU8953">
            <v>0</v>
          </cell>
          <cell r="AV8953" t="str">
            <v>RESERVADO IDU</v>
          </cell>
        </row>
        <row r="8954">
          <cell r="AP8954">
            <v>421869</v>
          </cell>
          <cell r="AQ8954">
            <v>18005384</v>
          </cell>
          <cell r="AR8954">
            <v>18</v>
          </cell>
          <cell r="AS8954">
            <v>42731</v>
          </cell>
          <cell r="AT8954" t="str">
            <v>SD Reservado Mantenimiento Rutinario IDU Circuito Movilidad EJECUCION SITP 2016 -</v>
          </cell>
          <cell r="AU8954">
            <v>0</v>
          </cell>
          <cell r="AV8954" t="str">
            <v>RESERVADO IDU</v>
          </cell>
        </row>
        <row r="8955">
          <cell r="AP8955">
            <v>421881</v>
          </cell>
          <cell r="AQ8955">
            <v>18005388</v>
          </cell>
          <cell r="AR8955">
            <v>18</v>
          </cell>
          <cell r="AS8955">
            <v>42731</v>
          </cell>
          <cell r="AT8955" t="str">
            <v>SD Reservado Mantenimiento Rutinario IDU Local EJECUCION SITP 2016 -</v>
          </cell>
          <cell r="AU8955">
            <v>0</v>
          </cell>
          <cell r="AV8955" t="str">
            <v>RESERVADO IDU</v>
          </cell>
        </row>
        <row r="8956">
          <cell r="AP8956">
            <v>421898</v>
          </cell>
          <cell r="AQ8956">
            <v>18005396</v>
          </cell>
          <cell r="AR8956">
            <v>18</v>
          </cell>
          <cell r="AS8956">
            <v>42731</v>
          </cell>
          <cell r="AT8956" t="str">
            <v>SD Reservado Rehabilitación IDU Local EJECUCION SITP 2016 -</v>
          </cell>
          <cell r="AU8956">
            <v>0</v>
          </cell>
          <cell r="AV8956" t="str">
            <v>RESERVADO IDU</v>
          </cell>
        </row>
        <row r="8957">
          <cell r="AP8957">
            <v>421901</v>
          </cell>
          <cell r="AQ8957">
            <v>18005397</v>
          </cell>
          <cell r="AR8957">
            <v>18</v>
          </cell>
          <cell r="AS8957">
            <v>42731</v>
          </cell>
          <cell r="AT8957" t="str">
            <v>SD Reservado Mantenimiento Periódico IDU Intermedia EJECUCION SITP 2016 -</v>
          </cell>
          <cell r="AU8957">
            <v>0</v>
          </cell>
          <cell r="AV8957" t="str">
            <v>RESERVADO IDU</v>
          </cell>
        </row>
        <row r="8958">
          <cell r="AP8958">
            <v>421922</v>
          </cell>
          <cell r="AQ8958">
            <v>18005408</v>
          </cell>
          <cell r="AR8958">
            <v>18</v>
          </cell>
          <cell r="AS8958">
            <v>42731</v>
          </cell>
          <cell r="AT8958" t="str">
            <v>SD Reservado Mantenimiento Rutinario IDU Circuito Movilidad EJECUCION SITP 2016 -</v>
          </cell>
          <cell r="AU8958">
            <v>0</v>
          </cell>
          <cell r="AV8958" t="str">
            <v>RESERVADO IDU</v>
          </cell>
        </row>
        <row r="8959">
          <cell r="AP8959">
            <v>421925</v>
          </cell>
          <cell r="AQ8959">
            <v>18005409</v>
          </cell>
          <cell r="AR8959">
            <v>18</v>
          </cell>
          <cell r="AS8959">
            <v>42731</v>
          </cell>
          <cell r="AT8959" t="str">
            <v>SD Reservado Mantenimiento Rutinario IDU Circuito Movilidad EJECUCION SITP 2016 -</v>
          </cell>
          <cell r="AU8959">
            <v>0</v>
          </cell>
          <cell r="AV8959" t="str">
            <v>RESERVADO IDU</v>
          </cell>
        </row>
        <row r="8960">
          <cell r="AP8960">
            <v>421948</v>
          </cell>
          <cell r="AQ8960">
            <v>18005419</v>
          </cell>
          <cell r="AR8960">
            <v>18</v>
          </cell>
          <cell r="AS8960">
            <v>42313</v>
          </cell>
          <cell r="AT8960" t="str">
            <v>CONV-011-2011 Terminado Rehabilitación IDU Arterial  -</v>
          </cell>
          <cell r="AU8960">
            <v>0</v>
          </cell>
          <cell r="AV8960" t="str">
            <v>sc</v>
          </cell>
        </row>
        <row r="8961">
          <cell r="AP8961">
            <v>421951</v>
          </cell>
          <cell r="AQ8961">
            <v>18005422</v>
          </cell>
          <cell r="AR8961">
            <v>18</v>
          </cell>
          <cell r="AS8961">
            <v>42731</v>
          </cell>
          <cell r="AT8961" t="str">
            <v>SD Reservado Mantenimiento Rutinario IDU Circuito Movilidad EJECUCION SITP 2016 -</v>
          </cell>
          <cell r="AU8961">
            <v>0</v>
          </cell>
          <cell r="AV8961" t="str">
            <v>RESERVADO IDU</v>
          </cell>
        </row>
        <row r="8962">
          <cell r="AP8962">
            <v>421966</v>
          </cell>
          <cell r="AQ8962">
            <v>18005428</v>
          </cell>
          <cell r="AR8962">
            <v>18</v>
          </cell>
          <cell r="AS8962">
            <v>42731</v>
          </cell>
          <cell r="AT8962" t="str">
            <v>SD Reservado Mantenimiento Rutinario IDU Local EJECUCION SITP 2016 -</v>
          </cell>
          <cell r="AU8962">
            <v>0</v>
          </cell>
          <cell r="AV8962" t="str">
            <v>RESERVADO IDU</v>
          </cell>
        </row>
        <row r="8963">
          <cell r="AP8963">
            <v>421975</v>
          </cell>
          <cell r="AQ8963">
            <v>18005431</v>
          </cell>
          <cell r="AR8963">
            <v>18</v>
          </cell>
          <cell r="AS8963">
            <v>42731</v>
          </cell>
          <cell r="AT8963" t="str">
            <v>SD Reservado Mantenimiento Rutinario IDU Circuito Movilidad EJECUCION SITP 2016 -</v>
          </cell>
          <cell r="AU8963">
            <v>0</v>
          </cell>
          <cell r="AV8963" t="str">
            <v>RESERVADO IDU</v>
          </cell>
        </row>
        <row r="8964">
          <cell r="AP8964">
            <v>421984</v>
          </cell>
          <cell r="AQ8964">
            <v>18005434</v>
          </cell>
          <cell r="AR8964">
            <v>18</v>
          </cell>
          <cell r="AS8964">
            <v>42731</v>
          </cell>
          <cell r="AT8964" t="str">
            <v>SD Reservado Mantenimiento Rutinario IDU Intermedia EJECUCION SITP 2016 -</v>
          </cell>
          <cell r="AU8964">
            <v>0</v>
          </cell>
          <cell r="AV8964" t="str">
            <v>RESERVADO IDU</v>
          </cell>
        </row>
        <row r="8965">
          <cell r="AP8965">
            <v>421990</v>
          </cell>
          <cell r="AQ8965">
            <v>18005436</v>
          </cell>
          <cell r="AR8965">
            <v>18</v>
          </cell>
          <cell r="AS8965">
            <v>42731</v>
          </cell>
          <cell r="AT8965" t="str">
            <v>SD Reservado Mantenimiento Periódico IDU Circuito Movilidad EJECUCION SITP 2016 -</v>
          </cell>
          <cell r="AU8965">
            <v>0</v>
          </cell>
          <cell r="AV8965" t="str">
            <v>RESERVADO IDU</v>
          </cell>
        </row>
        <row r="8966">
          <cell r="AP8966">
            <v>422011</v>
          </cell>
          <cell r="AQ8966">
            <v>18005443</v>
          </cell>
          <cell r="AR8966">
            <v>18</v>
          </cell>
          <cell r="AS8966">
            <v>42731</v>
          </cell>
          <cell r="AT8966" t="str">
            <v>SD Reservado Mantenimiento Rutinario IDU Circuito Movilidad EJECUCION SITP 2016 -</v>
          </cell>
          <cell r="AU8966">
            <v>0</v>
          </cell>
          <cell r="AV8966" t="str">
            <v>RESERVADO IDU</v>
          </cell>
        </row>
        <row r="8967">
          <cell r="AP8967">
            <v>422017</v>
          </cell>
          <cell r="AQ8967">
            <v>18005445</v>
          </cell>
          <cell r="AR8967">
            <v>18</v>
          </cell>
          <cell r="AS8967">
            <v>42731</v>
          </cell>
          <cell r="AT8967" t="str">
            <v>SD Reservado Mantenimiento Rutinario IDU Circuito Movilidad EJECUCION SITP 2016 -</v>
          </cell>
          <cell r="AU8967">
            <v>0</v>
          </cell>
          <cell r="AV8967" t="str">
            <v>RESERVADO IDU</v>
          </cell>
        </row>
        <row r="8968">
          <cell r="AP8968">
            <v>422023</v>
          </cell>
          <cell r="AQ8968">
            <v>18005447</v>
          </cell>
          <cell r="AR8968">
            <v>18</v>
          </cell>
          <cell r="AS8968">
            <v>42731</v>
          </cell>
          <cell r="AT8968" t="str">
            <v>SD Reservado Mantenimiento Periódico IDU Local EJECUCION SITP 2016 -</v>
          </cell>
          <cell r="AU8968">
            <v>0</v>
          </cell>
          <cell r="AV8968" t="str">
            <v>RESERVADO IDU</v>
          </cell>
        </row>
        <row r="8969">
          <cell r="AP8969">
            <v>422035</v>
          </cell>
          <cell r="AQ8969">
            <v>18005451</v>
          </cell>
          <cell r="AR8969">
            <v>18</v>
          </cell>
          <cell r="AS8969">
            <v>42731</v>
          </cell>
          <cell r="AT8969" t="str">
            <v>SD Reservado Mantenimiento Periódico IDU Circuito Movilidad EJECUCION SITP 2016 -</v>
          </cell>
          <cell r="AU8969">
            <v>0</v>
          </cell>
          <cell r="AV8969" t="str">
            <v>RESERVADO IDU</v>
          </cell>
        </row>
        <row r="8970">
          <cell r="AP8970">
            <v>422050</v>
          </cell>
          <cell r="AQ8970">
            <v>18005456</v>
          </cell>
          <cell r="AR8970">
            <v>18</v>
          </cell>
          <cell r="AS8970">
            <v>42731</v>
          </cell>
          <cell r="AT8970" t="str">
            <v>SD Reservado Mantenimiento Periódico IDU Local EJECUCION SITP 2016 -</v>
          </cell>
          <cell r="AU8970">
            <v>0</v>
          </cell>
          <cell r="AV8970" t="str">
            <v>RESERVADO IDU</v>
          </cell>
        </row>
        <row r="8971">
          <cell r="AP8971">
            <v>422053</v>
          </cell>
          <cell r="AQ8971">
            <v>18005457</v>
          </cell>
          <cell r="AR8971">
            <v>18</v>
          </cell>
          <cell r="AS8971">
            <v>42731</v>
          </cell>
          <cell r="AT8971" t="str">
            <v>SD Reservado Mantenimiento Rutinario IDU Circuito Movilidad EJECUCION SITP 2016 -</v>
          </cell>
          <cell r="AU8971">
            <v>0</v>
          </cell>
          <cell r="AV8971" t="str">
            <v>RESERVADO IDU</v>
          </cell>
        </row>
        <row r="8972">
          <cell r="AP8972">
            <v>422056</v>
          </cell>
          <cell r="AQ8972">
            <v>18005458</v>
          </cell>
          <cell r="AR8972">
            <v>18</v>
          </cell>
          <cell r="AS8972">
            <v>42313</v>
          </cell>
          <cell r="AT8972" t="str">
            <v>CONV-011-2011 Terminado Acciones de Movilidad IDU Local  -</v>
          </cell>
          <cell r="AU8972">
            <v>0</v>
          </cell>
          <cell r="AV8972" t="str">
            <v>sc</v>
          </cell>
        </row>
        <row r="8973">
          <cell r="AP8973">
            <v>422074</v>
          </cell>
          <cell r="AQ8973">
            <v>18005464</v>
          </cell>
          <cell r="AR8973">
            <v>18</v>
          </cell>
          <cell r="AS8973">
            <v>42731</v>
          </cell>
          <cell r="AT8973" t="str">
            <v>SD Reservado Mantenimiento Periódico IDU Circuito Movilidad EJECUCION SITP 2016 -</v>
          </cell>
          <cell r="AU8973">
            <v>0</v>
          </cell>
          <cell r="AV8973" t="str">
            <v>RESERVADO IDU</v>
          </cell>
        </row>
        <row r="8974">
          <cell r="AP8974">
            <v>422080</v>
          </cell>
          <cell r="AQ8974">
            <v>18005466</v>
          </cell>
          <cell r="AR8974">
            <v>18</v>
          </cell>
          <cell r="AS8974">
            <v>42731</v>
          </cell>
          <cell r="AT8974" t="str">
            <v>SD Reservado Mantenimiento Rutinario IDU Local EJECUCION SITP 2016 -</v>
          </cell>
          <cell r="AU8974">
            <v>0</v>
          </cell>
          <cell r="AV8974" t="str">
            <v>RESERVADO IDU</v>
          </cell>
        </row>
        <row r="8975">
          <cell r="AP8975">
            <v>422098</v>
          </cell>
          <cell r="AQ8975">
            <v>18005473</v>
          </cell>
          <cell r="AR8975">
            <v>18</v>
          </cell>
          <cell r="AS8975">
            <v>42731</v>
          </cell>
          <cell r="AT8975" t="str">
            <v>SD Reservado Mantenimiento Rutinario IDU Circuito Movilidad EJECUCION SITP 2016 -</v>
          </cell>
          <cell r="AU8975">
            <v>0</v>
          </cell>
          <cell r="AV8975" t="str">
            <v>RESERVADO IDU</v>
          </cell>
        </row>
        <row r="8976">
          <cell r="AP8976">
            <v>422110</v>
          </cell>
          <cell r="AQ8976">
            <v>18005477</v>
          </cell>
          <cell r="AR8976">
            <v>18</v>
          </cell>
          <cell r="AS8976">
            <v>42731</v>
          </cell>
          <cell r="AT8976" t="str">
            <v>SD Reservado Rehabilitación IDU Circuito Movilidad EJECUCION SITP 2016 -</v>
          </cell>
          <cell r="AU8976">
            <v>0</v>
          </cell>
          <cell r="AV8976" t="str">
            <v>RESERVADO IDU</v>
          </cell>
        </row>
        <row r="8977">
          <cell r="AP8977">
            <v>422146</v>
          </cell>
          <cell r="AQ8977">
            <v>18005489</v>
          </cell>
          <cell r="AR8977">
            <v>18</v>
          </cell>
          <cell r="AS8977">
            <v>42731</v>
          </cell>
          <cell r="AT8977" t="str">
            <v>SD Reservado Mantenimiento Rutinario IDU Circuito Movilidad EJECUCION SITP 2016 -</v>
          </cell>
          <cell r="AU8977">
            <v>0</v>
          </cell>
          <cell r="AV8977" t="str">
            <v>RESERVADO IDU</v>
          </cell>
        </row>
        <row r="8978">
          <cell r="AP8978">
            <v>422167</v>
          </cell>
          <cell r="AQ8978">
            <v>18005496</v>
          </cell>
          <cell r="AR8978">
            <v>18</v>
          </cell>
          <cell r="AS8978">
            <v>42731</v>
          </cell>
          <cell r="AT8978" t="str">
            <v>SD Reservado Mantenimiento Rutinario IDU Circuito Movilidad EJECUCION SITP 2016 -</v>
          </cell>
          <cell r="AU8978">
            <v>0</v>
          </cell>
          <cell r="AV8978" t="str">
            <v>RESERVADO IDU</v>
          </cell>
        </row>
        <row r="8979">
          <cell r="AP8979">
            <v>422170</v>
          </cell>
          <cell r="AQ8979">
            <v>18005497</v>
          </cell>
          <cell r="AR8979">
            <v>18</v>
          </cell>
          <cell r="AS8979">
            <v>42731</v>
          </cell>
          <cell r="AT8979" t="str">
            <v>SD Reservado Mantenimiento Rutinario IDU Intermedia EJECUCION SITP 2016 -</v>
          </cell>
          <cell r="AU8979">
            <v>0</v>
          </cell>
          <cell r="AV8979" t="str">
            <v>RESERVADO IDU</v>
          </cell>
        </row>
        <row r="8980">
          <cell r="AP8980">
            <v>422194</v>
          </cell>
          <cell r="AQ8980">
            <v>18005505</v>
          </cell>
          <cell r="AR8980">
            <v>18</v>
          </cell>
          <cell r="AS8980">
            <v>42731</v>
          </cell>
          <cell r="AT8980" t="str">
            <v>SD Reservado Mantenimiento Rutinario IDU Circuito Movilidad EJECUCION SITP 2016 -</v>
          </cell>
          <cell r="AU8980">
            <v>0</v>
          </cell>
          <cell r="AV8980" t="str">
            <v>RESERVADO IDU</v>
          </cell>
        </row>
        <row r="8981">
          <cell r="AP8981">
            <v>422227</v>
          </cell>
          <cell r="AQ8981">
            <v>18005516</v>
          </cell>
          <cell r="AR8981">
            <v>18</v>
          </cell>
          <cell r="AS8981">
            <v>42731</v>
          </cell>
          <cell r="AT8981" t="str">
            <v>SD Reservado Mantenimiento Periódico IDU Circuito Movilidad EJECUCION SITP 2016 -</v>
          </cell>
          <cell r="AU8981">
            <v>0</v>
          </cell>
          <cell r="AV8981" t="str">
            <v>RESERVADO IDU</v>
          </cell>
        </row>
        <row r="8982">
          <cell r="AP8982">
            <v>422254</v>
          </cell>
          <cell r="AQ8982">
            <v>18005525</v>
          </cell>
          <cell r="AR8982">
            <v>18</v>
          </cell>
          <cell r="AS8982">
            <v>42313</v>
          </cell>
          <cell r="AT8982" t="str">
            <v>CONV-011-2011 Terminado Acciones de Movilidad IDU Arterial  -</v>
          </cell>
          <cell r="AU8982">
            <v>0</v>
          </cell>
          <cell r="AV8982" t="str">
            <v>sc</v>
          </cell>
        </row>
        <row r="8983">
          <cell r="AP8983">
            <v>422269</v>
          </cell>
          <cell r="AQ8983">
            <v>18005530</v>
          </cell>
          <cell r="AR8983">
            <v>18</v>
          </cell>
          <cell r="AS8983">
            <v>42731</v>
          </cell>
          <cell r="AT8983" t="str">
            <v>SD Reservado Mantenimiento Periódico IDU Circuito Movilidad EJECUCION SITP 2016 -</v>
          </cell>
          <cell r="AU8983">
            <v>0</v>
          </cell>
          <cell r="AV8983" t="str">
            <v>RESERVADO IDU</v>
          </cell>
        </row>
        <row r="8984">
          <cell r="AP8984">
            <v>422287</v>
          </cell>
          <cell r="AQ8984">
            <v>18005538</v>
          </cell>
          <cell r="AR8984">
            <v>18</v>
          </cell>
          <cell r="AS8984">
            <v>42731</v>
          </cell>
          <cell r="AT8984" t="str">
            <v>SD Reservado Mantenimiento Rutinario IDU Circuito Movilidad EJECUCION SITP 2016 -</v>
          </cell>
          <cell r="AU8984">
            <v>0</v>
          </cell>
          <cell r="AV8984" t="str">
            <v>RESERVADO IDU</v>
          </cell>
        </row>
        <row r="8985">
          <cell r="AP8985">
            <v>422338</v>
          </cell>
          <cell r="AQ8985">
            <v>18005560</v>
          </cell>
          <cell r="AR8985">
            <v>18</v>
          </cell>
          <cell r="AS8985">
            <v>42731</v>
          </cell>
          <cell r="AT8985" t="str">
            <v>SD Reservado Mantenimiento Rutinario IDU Local EJECUCION SITP 2016 -</v>
          </cell>
          <cell r="AU8985">
            <v>0</v>
          </cell>
          <cell r="AV8985" t="str">
            <v>RESERVADO IDU</v>
          </cell>
        </row>
        <row r="8986">
          <cell r="AP8986">
            <v>422347</v>
          </cell>
          <cell r="AQ8986">
            <v>18005563</v>
          </cell>
          <cell r="AR8986">
            <v>18</v>
          </cell>
          <cell r="AS8986">
            <v>42731</v>
          </cell>
          <cell r="AT8986" t="str">
            <v>SD Reservado Mantenimiento Periódico IDU Circuito Movilidad EJECUCION SITP 2016 -</v>
          </cell>
          <cell r="AU8986">
            <v>0</v>
          </cell>
          <cell r="AV8986" t="str">
            <v>RESERVADO IDU</v>
          </cell>
        </row>
        <row r="8987">
          <cell r="AP8987">
            <v>422362</v>
          </cell>
          <cell r="AQ8987">
            <v>18005570</v>
          </cell>
          <cell r="AR8987">
            <v>18</v>
          </cell>
          <cell r="AS8987">
            <v>42731</v>
          </cell>
          <cell r="AT8987" t="str">
            <v>SD Reservado Mantenimiento Periódico IDU Circuito Movilidad EJECUCION SITP 2016 -</v>
          </cell>
          <cell r="AU8987">
            <v>0</v>
          </cell>
          <cell r="AV8987" t="str">
            <v>RESERVADO IDU</v>
          </cell>
        </row>
        <row r="8988">
          <cell r="AP8988">
            <v>422380</v>
          </cell>
          <cell r="AQ8988">
            <v>18005578</v>
          </cell>
          <cell r="AR8988">
            <v>18</v>
          </cell>
          <cell r="AS8988">
            <v>42731</v>
          </cell>
          <cell r="AT8988" t="str">
            <v>SD Reservado Mantenimiento Periódico IDU Circuito Movilidad EJECUCION SITP 2016 -</v>
          </cell>
          <cell r="AU8988">
            <v>0</v>
          </cell>
          <cell r="AV8988" t="str">
            <v>RESERVADO IDU</v>
          </cell>
        </row>
        <row r="8989">
          <cell r="AP8989">
            <v>422383</v>
          </cell>
          <cell r="AQ8989">
            <v>18005579</v>
          </cell>
          <cell r="AR8989">
            <v>18</v>
          </cell>
          <cell r="AS8989">
            <v>42731</v>
          </cell>
          <cell r="AT8989" t="str">
            <v>SD Reservado Mantenimiento Rutinario IDU Circuito Movilidad EJECUCION SITP 2016 -</v>
          </cell>
          <cell r="AU8989">
            <v>0</v>
          </cell>
          <cell r="AV8989" t="str">
            <v>RESERVADO IDU</v>
          </cell>
        </row>
        <row r="8990">
          <cell r="AP8990">
            <v>422421</v>
          </cell>
          <cell r="AQ8990">
            <v>18005597</v>
          </cell>
          <cell r="AR8990">
            <v>18</v>
          </cell>
          <cell r="AS8990">
            <v>42313</v>
          </cell>
          <cell r="AT8990" t="str">
            <v>CONV-011-2011 Terminado Acciones de Movilidad IDU Arterial  -</v>
          </cell>
          <cell r="AU8990">
            <v>0</v>
          </cell>
          <cell r="AV8990" t="str">
            <v>sc</v>
          </cell>
        </row>
        <row r="8991">
          <cell r="AP8991">
            <v>422424</v>
          </cell>
          <cell r="AQ8991">
            <v>18005598</v>
          </cell>
          <cell r="AR8991">
            <v>18</v>
          </cell>
          <cell r="AS8991">
            <v>42731</v>
          </cell>
          <cell r="AT8991" t="str">
            <v>SD Reservado Mantenimiento Periódico IDU Circuito Movilidad EJECUCION SITP 2016 -</v>
          </cell>
          <cell r="AU8991">
            <v>0</v>
          </cell>
          <cell r="AV8991" t="str">
            <v>RESERVADO IDU</v>
          </cell>
        </row>
        <row r="8992">
          <cell r="AP8992">
            <v>422430</v>
          </cell>
          <cell r="AQ8992">
            <v>18005600</v>
          </cell>
          <cell r="AR8992">
            <v>18</v>
          </cell>
          <cell r="AS8992">
            <v>42731</v>
          </cell>
          <cell r="AT8992" t="str">
            <v>SD Reservado Mantenimiento Periódico IDU Circuito Movilidad EJECUCION SITP 2016 -</v>
          </cell>
          <cell r="AU8992">
            <v>0</v>
          </cell>
          <cell r="AV8992" t="str">
            <v>RESERVADO IDU</v>
          </cell>
        </row>
        <row r="8993">
          <cell r="AP8993">
            <v>422436</v>
          </cell>
          <cell r="AQ8993">
            <v>18005602</v>
          </cell>
          <cell r="AR8993">
            <v>18</v>
          </cell>
          <cell r="AS8993">
            <v>42731</v>
          </cell>
          <cell r="AT8993" t="str">
            <v>SD Reservado Mantenimiento Periódico IDU Circuito Movilidad EJECUCION SITP 2016 -</v>
          </cell>
          <cell r="AU8993">
            <v>0</v>
          </cell>
          <cell r="AV8993" t="str">
            <v>RESERVADO IDU</v>
          </cell>
        </row>
        <row r="8994">
          <cell r="AP8994">
            <v>422466</v>
          </cell>
          <cell r="AQ8994">
            <v>18005617</v>
          </cell>
          <cell r="AR8994">
            <v>18</v>
          </cell>
          <cell r="AS8994">
            <v>42731</v>
          </cell>
          <cell r="AT8994" t="str">
            <v>SD Reservado Mantenimiento Periódico IDU Circuito Movilidad EJECUCION SITP 2016 -</v>
          </cell>
          <cell r="AU8994">
            <v>0</v>
          </cell>
          <cell r="AV8994" t="str">
            <v>RESERVADO IDU</v>
          </cell>
        </row>
        <row r="8995">
          <cell r="AP8995">
            <v>422496</v>
          </cell>
          <cell r="AQ8995">
            <v>18005628</v>
          </cell>
          <cell r="AR8995">
            <v>18</v>
          </cell>
          <cell r="AS8995">
            <v>42731</v>
          </cell>
          <cell r="AT8995" t="str">
            <v>SD Reservado Mantenimiento Rutinario IDU Circuito Movilidad EJECUCION SITP 2016 -</v>
          </cell>
          <cell r="AU8995">
            <v>0</v>
          </cell>
          <cell r="AV8995" t="str">
            <v>RESERVADO IDU</v>
          </cell>
        </row>
        <row r="8996">
          <cell r="AP8996">
            <v>422544</v>
          </cell>
          <cell r="AQ8996">
            <v>18005645</v>
          </cell>
          <cell r="AR8996">
            <v>18</v>
          </cell>
          <cell r="AS8996">
            <v>42731</v>
          </cell>
          <cell r="AT8996" t="str">
            <v>SD Reservado Mantenimiento Periódico IDU Circuito Movilidad EJECUCION SITP 2016 -</v>
          </cell>
          <cell r="AU8996">
            <v>0</v>
          </cell>
          <cell r="AV8996" t="str">
            <v>RESERVADO IDU</v>
          </cell>
        </row>
        <row r="8997">
          <cell r="AP8997">
            <v>422580</v>
          </cell>
          <cell r="AQ8997">
            <v>18005658</v>
          </cell>
          <cell r="AR8997">
            <v>18</v>
          </cell>
          <cell r="AS8997">
            <v>42731</v>
          </cell>
          <cell r="AT8997" t="str">
            <v>SD Reservado Mantenimiento Periódico IDU Circuito Movilidad EJECUCION SITP 2016 -</v>
          </cell>
          <cell r="AU8997">
            <v>0</v>
          </cell>
          <cell r="AV8997" t="str">
            <v>RESERVADO IDU</v>
          </cell>
        </row>
        <row r="8998">
          <cell r="AP8998">
            <v>422634</v>
          </cell>
          <cell r="AQ8998">
            <v>18005681</v>
          </cell>
          <cell r="AR8998">
            <v>18</v>
          </cell>
          <cell r="AS8998">
            <v>42731</v>
          </cell>
          <cell r="AT8998" t="str">
            <v>SD Reservado Mantenimiento Periódico IDU Local EJECUCION SITP 2016 -</v>
          </cell>
          <cell r="AU8998">
            <v>0</v>
          </cell>
          <cell r="AV8998" t="str">
            <v>RESERVADO IDU</v>
          </cell>
        </row>
        <row r="8999">
          <cell r="AP8999">
            <v>422688</v>
          </cell>
          <cell r="AQ8999">
            <v>18005700</v>
          </cell>
          <cell r="AR8999">
            <v>18</v>
          </cell>
          <cell r="AS8999">
            <v>42731</v>
          </cell>
          <cell r="AT8999" t="str">
            <v>SD Reservado Mantenimiento Periódico IDU Circuito Movilidad EJECUCION SITP 2016 -</v>
          </cell>
          <cell r="AU8999">
            <v>0</v>
          </cell>
          <cell r="AV8999" t="str">
            <v>RESERVADO IDU</v>
          </cell>
        </row>
        <row r="9000">
          <cell r="AP9000">
            <v>422724</v>
          </cell>
          <cell r="AQ9000">
            <v>18005716</v>
          </cell>
          <cell r="AR9000">
            <v>18</v>
          </cell>
          <cell r="AS9000">
            <v>42731</v>
          </cell>
          <cell r="AT9000" t="str">
            <v>SD Reservado Mantenimiento Periódico IDU Circuito Movilidad EJECUCION SITP 2016 -</v>
          </cell>
          <cell r="AU9000">
            <v>0</v>
          </cell>
          <cell r="AV9000" t="str">
            <v>RESERVADO IDU</v>
          </cell>
        </row>
        <row r="9001">
          <cell r="AP9001">
            <v>422847</v>
          </cell>
          <cell r="AQ9001">
            <v>18005770</v>
          </cell>
          <cell r="AR9001">
            <v>18</v>
          </cell>
          <cell r="AS9001">
            <v>42731</v>
          </cell>
          <cell r="AT9001" t="str">
            <v>SD Reservado Mantenimiento Rutinario IDU Circuito Movilidad EJECUCION SITP 2016 -</v>
          </cell>
          <cell r="AU9001">
            <v>0</v>
          </cell>
          <cell r="AV9001" t="str">
            <v>RESERVADO IDU</v>
          </cell>
        </row>
        <row r="9002">
          <cell r="AP9002">
            <v>423234</v>
          </cell>
          <cell r="AQ9002">
            <v>18005940</v>
          </cell>
          <cell r="AR9002">
            <v>18</v>
          </cell>
          <cell r="AS9002">
            <v>42731</v>
          </cell>
          <cell r="AT9002" t="str">
            <v>SD Reservado Mantenimiento Rutinario IDU Circuito Movilidad EJECUCION SITP 2016 -</v>
          </cell>
          <cell r="AU9002">
            <v>0</v>
          </cell>
          <cell r="AV9002" t="str">
            <v>RESERVADO IDU</v>
          </cell>
        </row>
        <row r="9003">
          <cell r="AP9003">
            <v>423309</v>
          </cell>
          <cell r="AQ9003">
            <v>18005970</v>
          </cell>
          <cell r="AR9003">
            <v>18</v>
          </cell>
          <cell r="AS9003">
            <v>42731</v>
          </cell>
          <cell r="AT9003" t="str">
            <v>SD Reservado Mantenimiento Rutinario IDU Circuito Movilidad EJECUCION SITP 2016 -</v>
          </cell>
          <cell r="AU9003">
            <v>0</v>
          </cell>
          <cell r="AV9003" t="str">
            <v>RESERVADO IDU</v>
          </cell>
        </row>
        <row r="9004">
          <cell r="AP9004">
            <v>423405</v>
          </cell>
          <cell r="AQ9004">
            <v>18006014</v>
          </cell>
          <cell r="AR9004">
            <v>18</v>
          </cell>
          <cell r="AS9004">
            <v>42313</v>
          </cell>
          <cell r="AT9004" t="str">
            <v>CONV-011-2011 Terminado Mantenimiento Periódico IDU Local  -</v>
          </cell>
          <cell r="AU9004">
            <v>0</v>
          </cell>
          <cell r="AV9004" t="str">
            <v>sc</v>
          </cell>
        </row>
        <row r="9005">
          <cell r="AP9005">
            <v>423443</v>
          </cell>
          <cell r="AQ9005">
            <v>18006030</v>
          </cell>
          <cell r="AR9005">
            <v>18</v>
          </cell>
          <cell r="AS9005">
            <v>42313</v>
          </cell>
          <cell r="AT9005" t="str">
            <v>CONV-011-2011 Terminado Mantenimiento Periódico IDU Local  -</v>
          </cell>
          <cell r="AU9005">
            <v>0</v>
          </cell>
          <cell r="AV9005" t="str">
            <v>sc</v>
          </cell>
        </row>
        <row r="9006">
          <cell r="AP9006">
            <v>423458</v>
          </cell>
          <cell r="AQ9006">
            <v>18006038</v>
          </cell>
          <cell r="AR9006">
            <v>18</v>
          </cell>
          <cell r="AS9006">
            <v>42313</v>
          </cell>
          <cell r="AT9006" t="str">
            <v>CONV-011-2011 Terminado Acciones de Movilidad IDU Circuito Movilidad  -</v>
          </cell>
          <cell r="AU9006">
            <v>0</v>
          </cell>
          <cell r="AV9006" t="str">
            <v>sc</v>
          </cell>
        </row>
        <row r="9007">
          <cell r="AP9007">
            <v>423514</v>
          </cell>
          <cell r="AQ9007">
            <v>18006059</v>
          </cell>
          <cell r="AR9007">
            <v>18</v>
          </cell>
          <cell r="AS9007">
            <v>42313</v>
          </cell>
          <cell r="AT9007" t="str">
            <v>CONV-011-2011 Terminado Mantenimiento Periódico IDU Local  -</v>
          </cell>
          <cell r="AU9007">
            <v>0</v>
          </cell>
          <cell r="AV9007" t="str">
            <v>sc</v>
          </cell>
        </row>
        <row r="9008">
          <cell r="AP9008">
            <v>423562</v>
          </cell>
          <cell r="AQ9008">
            <v>18006081</v>
          </cell>
          <cell r="AR9008">
            <v>18</v>
          </cell>
          <cell r="AS9008">
            <v>42313</v>
          </cell>
          <cell r="AT9008" t="str">
            <v>CONV-011-2011 Terminado Acciones de Movilidad IDU Circuito Movilidad  -</v>
          </cell>
          <cell r="AU9008">
            <v>0</v>
          </cell>
          <cell r="AV9008" t="str">
            <v>sc</v>
          </cell>
        </row>
        <row r="9009">
          <cell r="AP9009">
            <v>423606</v>
          </cell>
          <cell r="AQ9009">
            <v>18006097</v>
          </cell>
          <cell r="AR9009">
            <v>18</v>
          </cell>
          <cell r="AS9009">
            <v>42313</v>
          </cell>
          <cell r="AT9009" t="str">
            <v>CONV-011-2011 Terminado Acciones de Movilidad IDU Circuito Movilidad  -</v>
          </cell>
          <cell r="AU9009">
            <v>0</v>
          </cell>
          <cell r="AV9009" t="str">
            <v>sc</v>
          </cell>
        </row>
        <row r="9010">
          <cell r="AP9010">
            <v>423804</v>
          </cell>
          <cell r="AQ9010">
            <v>18006173</v>
          </cell>
          <cell r="AR9010">
            <v>18</v>
          </cell>
          <cell r="AS9010">
            <v>42313</v>
          </cell>
          <cell r="AT9010" t="str">
            <v>CONV-011-2011 Terminado Mantenimiento Periódico IDU Local  -</v>
          </cell>
          <cell r="AU9010">
            <v>0</v>
          </cell>
          <cell r="AV9010" t="str">
            <v>sc</v>
          </cell>
        </row>
        <row r="9011">
          <cell r="AP9011">
            <v>424114</v>
          </cell>
          <cell r="AQ9011">
            <v>18006294</v>
          </cell>
          <cell r="AR9011">
            <v>18</v>
          </cell>
          <cell r="AS9011">
            <v>42313</v>
          </cell>
          <cell r="AT9011" t="str">
            <v>CONV-011-2011 Terminado Acciones de Movilidad IDU Circuito Movilidad  -</v>
          </cell>
          <cell r="AU9011">
            <v>0</v>
          </cell>
          <cell r="AV9011" t="str">
            <v>sc</v>
          </cell>
        </row>
        <row r="9012">
          <cell r="AP9012">
            <v>424651</v>
          </cell>
          <cell r="AQ9012">
            <v>18006837</v>
          </cell>
          <cell r="AR9012">
            <v>18</v>
          </cell>
          <cell r="AS9012">
            <v>42313</v>
          </cell>
          <cell r="AT9012" t="str">
            <v>CONV-011-2011 Terminado Acciones de Movilidad IDU Arterial  -</v>
          </cell>
          <cell r="AU9012">
            <v>0</v>
          </cell>
          <cell r="AV9012" t="str">
            <v>CRA 10 ARTERIAL</v>
          </cell>
        </row>
        <row r="9013">
          <cell r="AP9013">
            <v>424657</v>
          </cell>
          <cell r="AQ9013">
            <v>18006839</v>
          </cell>
          <cell r="AR9013">
            <v>18</v>
          </cell>
          <cell r="AS9013">
            <v>42313</v>
          </cell>
          <cell r="AT9013" t="str">
            <v>CONV-011-2011 Terminado Acciones de Movilidad IDU Arterial  -</v>
          </cell>
          <cell r="AU9013">
            <v>0</v>
          </cell>
          <cell r="AV9013" t="str">
            <v>CRA 10 ARTERIAL</v>
          </cell>
        </row>
        <row r="9014">
          <cell r="AP9014">
            <v>424660</v>
          </cell>
          <cell r="AQ9014">
            <v>18006840</v>
          </cell>
          <cell r="AR9014">
            <v>18</v>
          </cell>
          <cell r="AS9014">
            <v>42313</v>
          </cell>
          <cell r="AT9014" t="str">
            <v>CONV-011-2011 Terminado Acciones de Movilidad IDU Arterial  -</v>
          </cell>
          <cell r="AU9014">
            <v>0</v>
          </cell>
          <cell r="AV9014" t="str">
            <v>CRA 10 ARTERIAL</v>
          </cell>
        </row>
        <row r="9015">
          <cell r="AP9015">
            <v>424663</v>
          </cell>
          <cell r="AQ9015">
            <v>18006841</v>
          </cell>
          <cell r="AR9015">
            <v>18</v>
          </cell>
          <cell r="AS9015">
            <v>42313</v>
          </cell>
          <cell r="AT9015" t="str">
            <v>CONV-011-2011 Terminado Acciones de Movilidad IDU Arterial  -</v>
          </cell>
          <cell r="AU9015">
            <v>0</v>
          </cell>
          <cell r="AV9015" t="str">
            <v>CRA 10 ARTERIAL</v>
          </cell>
        </row>
        <row r="9016">
          <cell r="AP9016">
            <v>424681</v>
          </cell>
          <cell r="AQ9016">
            <v>18006847</v>
          </cell>
          <cell r="AR9016">
            <v>18</v>
          </cell>
          <cell r="AS9016">
            <v>42313</v>
          </cell>
          <cell r="AT9016" t="str">
            <v>CONV-011-2011 Terminado Rehabilitación IDU Arterial  -</v>
          </cell>
          <cell r="AU9016">
            <v>0</v>
          </cell>
          <cell r="AV9016" t="str">
            <v>sc</v>
          </cell>
        </row>
        <row r="9017">
          <cell r="AP9017">
            <v>424684</v>
          </cell>
          <cell r="AQ9017">
            <v>18006848</v>
          </cell>
          <cell r="AR9017">
            <v>18</v>
          </cell>
          <cell r="AS9017">
            <v>42313</v>
          </cell>
          <cell r="AT9017" t="str">
            <v>CONV-011-2011 Terminado Acciones de Movilidad IDU Arterial  -</v>
          </cell>
          <cell r="AU9017">
            <v>0</v>
          </cell>
          <cell r="AV9017" t="str">
            <v>sc</v>
          </cell>
        </row>
        <row r="9018">
          <cell r="AP9018">
            <v>472774</v>
          </cell>
          <cell r="AQ9018">
            <v>18006872</v>
          </cell>
          <cell r="AR9018">
            <v>18</v>
          </cell>
          <cell r="AS9018">
            <v>42786</v>
          </cell>
          <cell r="AT9018" t="str">
            <v>COP-71-2016 Reservado Conservacion FDL RAFAEL URIBE URIBE Circuito Movilidad SD -</v>
          </cell>
          <cell r="AU9018">
            <v>0</v>
          </cell>
          <cell r="AV9018" t="str">
            <v>VIABLE</v>
          </cell>
        </row>
        <row r="9019">
          <cell r="AP9019">
            <v>472787</v>
          </cell>
          <cell r="AQ9019">
            <v>18006890</v>
          </cell>
          <cell r="AR9019">
            <v>18</v>
          </cell>
          <cell r="AS9019">
            <v>42313</v>
          </cell>
          <cell r="AT9019" t="str">
            <v>CONV-011-2011 Terminado Acciones de Movilidad IDU Circuito Movilidad  -</v>
          </cell>
          <cell r="AU9019">
            <v>0</v>
          </cell>
          <cell r="AV9019" t="str">
            <v>sc</v>
          </cell>
        </row>
        <row r="9020">
          <cell r="AP9020">
            <v>472788</v>
          </cell>
          <cell r="AQ9020">
            <v>18006890</v>
          </cell>
          <cell r="AR9020">
            <v>18</v>
          </cell>
          <cell r="AS9020">
            <v>42667</v>
          </cell>
          <cell r="AT9020" t="str">
            <v>SD Terminado Mantenimiento Periódico UAERMV Circuito Movilidad SD Intervenida 05/03/2013 Reporte depuración ejecución UMV-</v>
          </cell>
          <cell r="AU9020">
            <v>0</v>
          </cell>
          <cell r="AV9020" t="str">
            <v>sc</v>
          </cell>
        </row>
        <row r="9021">
          <cell r="AP9021">
            <v>472789</v>
          </cell>
          <cell r="AQ9021">
            <v>18006891</v>
          </cell>
          <cell r="AR9021">
            <v>18</v>
          </cell>
          <cell r="AS9021">
            <v>42313</v>
          </cell>
          <cell r="AT9021" t="str">
            <v>CONV-011-2011 Terminado Acciones de Movilidad IDU Circuito Movilidad  -</v>
          </cell>
          <cell r="AU9021">
            <v>0</v>
          </cell>
          <cell r="AV9021" t="str">
            <v>sc</v>
          </cell>
        </row>
        <row r="9022">
          <cell r="AP9022">
            <v>472796</v>
          </cell>
          <cell r="AQ9022">
            <v>18006896</v>
          </cell>
          <cell r="AR9022">
            <v>18</v>
          </cell>
          <cell r="AS9022">
            <v>42313</v>
          </cell>
          <cell r="AT9022" t="str">
            <v>CONV-011-2011 Terminado Acciones de Movilidad IDU Circuito Movilidad  -</v>
          </cell>
          <cell r="AU9022">
            <v>0</v>
          </cell>
          <cell r="AV9022" t="str">
            <v>sc</v>
          </cell>
        </row>
        <row r="9023">
          <cell r="AP9023">
            <v>472797</v>
          </cell>
          <cell r="AQ9023">
            <v>18006898</v>
          </cell>
          <cell r="AR9023">
            <v>18</v>
          </cell>
          <cell r="AS9023">
            <v>42313</v>
          </cell>
          <cell r="AT9023" t="str">
            <v>CONV-011-2011 Terminado Acciones de Movilidad IDU Circuito Movilidad  -</v>
          </cell>
          <cell r="AU9023">
            <v>0</v>
          </cell>
          <cell r="AV9023" t="str">
            <v>sc</v>
          </cell>
        </row>
        <row r="9024">
          <cell r="AP9024">
            <v>472798</v>
          </cell>
          <cell r="AQ9024">
            <v>18006898</v>
          </cell>
          <cell r="AR9024">
            <v>18</v>
          </cell>
          <cell r="AS9024">
            <v>42667</v>
          </cell>
          <cell r="AT9024" t="str">
            <v>SD Terminado Mantenimiento Periódico UAERMV Circuito Movilidad SD Intervenida 22/02/2013 Reporte depuración ejecución UMV-</v>
          </cell>
          <cell r="AU9024">
            <v>0</v>
          </cell>
          <cell r="AV9024" t="str">
            <v>sc</v>
          </cell>
        </row>
        <row r="9025">
          <cell r="AP9025">
            <v>472799</v>
          </cell>
          <cell r="AQ9025">
            <v>18006899</v>
          </cell>
          <cell r="AR9025">
            <v>18</v>
          </cell>
          <cell r="AS9025">
            <v>42762</v>
          </cell>
          <cell r="AT9025" t="str">
            <v>SD Terminado Acciones de Movilidad UAERMV Circuito Movilidad Salvando Vidas -</v>
          </cell>
          <cell r="AU9025">
            <v>0</v>
          </cell>
          <cell r="AV9025" t="str">
            <v>sc</v>
          </cell>
        </row>
        <row r="9026">
          <cell r="AP9026">
            <v>472800</v>
          </cell>
          <cell r="AQ9026">
            <v>18006900</v>
          </cell>
          <cell r="AR9026">
            <v>18</v>
          </cell>
          <cell r="AS9026">
            <v>41579</v>
          </cell>
          <cell r="AT9026" t="str">
            <v>SD Terminado Mantenimiento Periódico UAERMV Circuito Movilidad  -</v>
          </cell>
          <cell r="AU9026">
            <v>0</v>
          </cell>
          <cell r="AV9026" t="str">
            <v>sc</v>
          </cell>
        </row>
        <row r="9027">
          <cell r="AP9027">
            <v>472805</v>
          </cell>
          <cell r="AQ9027">
            <v>18006905</v>
          </cell>
          <cell r="AR9027">
            <v>18</v>
          </cell>
          <cell r="AS9027">
            <v>42313</v>
          </cell>
          <cell r="AT9027" t="str">
            <v>CONV-011-2011 Terminado Mantenimiento Periódico IDU Circuito Movilidad  -</v>
          </cell>
          <cell r="AU9027">
            <v>0</v>
          </cell>
          <cell r="AV9027" t="str">
            <v>sc</v>
          </cell>
        </row>
        <row r="9028">
          <cell r="AP9028">
            <v>472818</v>
          </cell>
          <cell r="AQ9028">
            <v>18006918</v>
          </cell>
          <cell r="AR9028">
            <v>18</v>
          </cell>
          <cell r="AS9028">
            <v>42313</v>
          </cell>
          <cell r="AT9028" t="str">
            <v>IDU-1804-2013 Terminado Mantenimiento Periódico IDU Arterial  -</v>
          </cell>
          <cell r="AU9028">
            <v>0</v>
          </cell>
          <cell r="AV9028" t="str">
            <v>sc</v>
          </cell>
        </row>
        <row r="9029">
          <cell r="AP9029">
            <v>472819</v>
          </cell>
          <cell r="AQ9029">
            <v>18006918</v>
          </cell>
          <cell r="AR9029">
            <v>18</v>
          </cell>
          <cell r="AS9029">
            <v>42313</v>
          </cell>
          <cell r="AT9029" t="str">
            <v>IDU-1804-2013 Terminado Mantenimiento Periódico IDU Arterial  -</v>
          </cell>
          <cell r="AU9029">
            <v>0</v>
          </cell>
          <cell r="AV9029" t="str">
            <v>sc</v>
          </cell>
        </row>
        <row r="9030">
          <cell r="AP9030">
            <v>472820</v>
          </cell>
          <cell r="AQ9030">
            <v>18006919</v>
          </cell>
          <cell r="AR9030">
            <v>18</v>
          </cell>
          <cell r="AS9030">
            <v>42313</v>
          </cell>
          <cell r="AT9030" t="str">
            <v>IDU-1804-2013 Terminado Mantenimiento Periódico IDU Arterial  -</v>
          </cell>
          <cell r="AU9030">
            <v>0</v>
          </cell>
          <cell r="AV9030" t="str">
            <v>sc</v>
          </cell>
        </row>
        <row r="9031">
          <cell r="AP9031">
            <v>472821</v>
          </cell>
          <cell r="AQ9031">
            <v>18006919</v>
          </cell>
          <cell r="AR9031">
            <v>18</v>
          </cell>
          <cell r="AS9031">
            <v>42313</v>
          </cell>
          <cell r="AT9031" t="str">
            <v>IDU-1804-2013 Terminado Mantenimiento Periódico IDU Arterial  -</v>
          </cell>
          <cell r="AU9031">
            <v>0</v>
          </cell>
          <cell r="AV9031" t="str">
            <v>sc</v>
          </cell>
        </row>
        <row r="9032">
          <cell r="AP9032">
            <v>472828</v>
          </cell>
          <cell r="AQ9032">
            <v>18006923</v>
          </cell>
          <cell r="AR9032">
            <v>18</v>
          </cell>
          <cell r="AS9032">
            <v>42313</v>
          </cell>
          <cell r="AT9032" t="str">
            <v>IDU-1804-2013 Terminado Mantenimiento Periódico IDU Arterial  -</v>
          </cell>
          <cell r="AU9032">
            <v>0</v>
          </cell>
          <cell r="AV9032" t="str">
            <v>sc</v>
          </cell>
        </row>
        <row r="9033">
          <cell r="AP9033">
            <v>472862</v>
          </cell>
          <cell r="AQ9033">
            <v>18006955</v>
          </cell>
          <cell r="AR9033">
            <v>18</v>
          </cell>
          <cell r="AS9033">
            <v>42313</v>
          </cell>
          <cell r="AT9033" t="str">
            <v>IDU-70-2008 Terminado Acciones de Movilidad IDU Arterial  -</v>
          </cell>
          <cell r="AU9033">
            <v>0</v>
          </cell>
          <cell r="AV9033" t="str">
            <v>sc</v>
          </cell>
        </row>
        <row r="9034">
          <cell r="AP9034">
            <v>473658</v>
          </cell>
          <cell r="AQ9034">
            <v>18006897</v>
          </cell>
          <cell r="AR9034">
            <v>18</v>
          </cell>
          <cell r="AS9034">
            <v>42667</v>
          </cell>
          <cell r="AT9034" t="str">
            <v>SD Terminado Mantenimiento Periódico UAERMV Circuito Movilidad SD Intervenida 08/03/2013 Reporte depuración ejecución UMV-</v>
          </cell>
          <cell r="AU9034">
            <v>0</v>
          </cell>
          <cell r="AV9034" t="str">
            <v>sc</v>
          </cell>
        </row>
        <row r="9035">
          <cell r="AP9035">
            <v>473659</v>
          </cell>
          <cell r="AQ9035">
            <v>18006897</v>
          </cell>
          <cell r="AR9035">
            <v>18</v>
          </cell>
          <cell r="AS9035">
            <v>42313</v>
          </cell>
          <cell r="AT9035" t="str">
            <v>CONV-011-2011 Terminado Acciones de Movilidad IDU Circuito Movilidad  -</v>
          </cell>
          <cell r="AU9035">
            <v>0</v>
          </cell>
          <cell r="AV9035" t="str">
            <v>sc</v>
          </cell>
        </row>
        <row r="9036">
          <cell r="AP9036">
            <v>473662</v>
          </cell>
          <cell r="AQ9036">
            <v>18006881</v>
          </cell>
          <cell r="AR9036">
            <v>18</v>
          </cell>
          <cell r="AS9036">
            <v>42313</v>
          </cell>
          <cell r="AT9036" t="str">
            <v>IDU-64-2012 Terminado Reconstrucción IDU Circuito Movilidad  -Calzada2-POLIZA ESTABILIDAD ACTIVA</v>
          </cell>
          <cell r="AU9036">
            <v>43935</v>
          </cell>
          <cell r="AV9036" t="str">
            <v>sc</v>
          </cell>
        </row>
        <row r="9037">
          <cell r="AP9037">
            <v>473664</v>
          </cell>
          <cell r="AQ9037">
            <v>18006883</v>
          </cell>
          <cell r="AR9037">
            <v>18</v>
          </cell>
          <cell r="AS9037">
            <v>42313</v>
          </cell>
          <cell r="AT9037" t="str">
            <v>IDU-64-2012 Terminado Reconstrucción IDU Circuito Movilidad  -Calzada2-POLIZA ESTABILIDAD ACTIVA</v>
          </cell>
          <cell r="AU9037">
            <v>43935</v>
          </cell>
          <cell r="AV9037" t="str">
            <v>sc</v>
          </cell>
        </row>
        <row r="9038">
          <cell r="AP9038">
            <v>486339</v>
          </cell>
          <cell r="AQ9038">
            <v>18004981</v>
          </cell>
          <cell r="AR9038">
            <v>18</v>
          </cell>
          <cell r="AS9038">
            <v>42409</v>
          </cell>
          <cell r="AT9038" t="str">
            <v>IDU-1717-2014 Terminado Rehabilitación IDU Local  -</v>
          </cell>
          <cell r="AU9038">
            <v>0</v>
          </cell>
          <cell r="AV9038" t="str">
            <v>sc</v>
          </cell>
        </row>
        <row r="9039">
          <cell r="AP9039">
            <v>486554</v>
          </cell>
          <cell r="AQ9039">
            <v>18005564</v>
          </cell>
          <cell r="AR9039">
            <v>18</v>
          </cell>
          <cell r="AS9039">
            <v>42731</v>
          </cell>
          <cell r="AT9039" t="str">
            <v>SD Reservado Mantenimiento Rutinario IDU Circuito Movilidad EJECUCION SITP 2016 -</v>
          </cell>
          <cell r="AU9039">
            <v>0</v>
          </cell>
          <cell r="AV9039" t="str">
            <v>RESERVADO IDU</v>
          </cell>
        </row>
        <row r="9040">
          <cell r="AP9040">
            <v>506843</v>
          </cell>
          <cell r="AQ9040">
            <v>18002103</v>
          </cell>
          <cell r="AR9040">
            <v>18</v>
          </cell>
          <cell r="AS9040">
            <v>42313</v>
          </cell>
          <cell r="AT9040" t="str">
            <v>CONV-008-2011 Terminado Acciones de Movilidad IDU Arterial  -Calzada4-6-POLIZA ESTABILIDAD ACTIVA</v>
          </cell>
          <cell r="AU9040">
            <v>43065</v>
          </cell>
          <cell r="AV9040" t="str">
            <v>sc</v>
          </cell>
        </row>
        <row r="9041">
          <cell r="AP9041">
            <v>506845</v>
          </cell>
          <cell r="AQ9041">
            <v>18002103</v>
          </cell>
          <cell r="AR9041">
            <v>18</v>
          </cell>
          <cell r="AS9041">
            <v>41298</v>
          </cell>
          <cell r="AT9041" t="str">
            <v>CONV-008-2011 Terminado Mantenimiento Periódico UAERMV Arterial  -Calzada4-6-POLIZA ESTABILIDAD ACTIVA</v>
          </cell>
          <cell r="AU9041">
            <v>43065</v>
          </cell>
          <cell r="AV9041" t="str">
            <v>sc</v>
          </cell>
        </row>
        <row r="9042">
          <cell r="AP9042">
            <v>506847</v>
          </cell>
          <cell r="AQ9042">
            <v>18002103</v>
          </cell>
          <cell r="AR9042">
            <v>18</v>
          </cell>
          <cell r="AS9042">
            <v>41298</v>
          </cell>
          <cell r="AT9042" t="str">
            <v>CONV-008-2011 Terminado Mantenimiento Periódico UAERMV Arterial  -Calzada4-6-POLIZA ESTABILIDAD ACTIVA</v>
          </cell>
          <cell r="AU9042">
            <v>43065</v>
          </cell>
          <cell r="AV9042" t="str">
            <v>sc</v>
          </cell>
        </row>
        <row r="9043">
          <cell r="AP9043">
            <v>506849</v>
          </cell>
          <cell r="AQ9043">
            <v>18002103</v>
          </cell>
          <cell r="AR9043">
            <v>18</v>
          </cell>
          <cell r="AS9043">
            <v>41298</v>
          </cell>
          <cell r="AT9043" t="str">
            <v>CONV-008-2011 Terminado Mantenimiento Periódico UAERMV Arterial  -Calzada4-6-POLIZA ESTABILIDAD ACTIVA</v>
          </cell>
          <cell r="AU9043">
            <v>43065</v>
          </cell>
          <cell r="AV9043" t="str">
            <v>sc</v>
          </cell>
        </row>
        <row r="9044">
          <cell r="AP9044">
            <v>512198</v>
          </cell>
          <cell r="AQ9044">
            <v>4007434</v>
          </cell>
          <cell r="AR9044">
            <v>18</v>
          </cell>
          <cell r="AS9044">
            <v>42342</v>
          </cell>
          <cell r="AT9044" t="str">
            <v>IDU-135-2007 Terminado Construcción IDU Arterial  -Anden1-11-3 Calzada10-4-6-8 Ciclo2 Sep5-7-9-POLIZA ESTABILIDAD ACTIVA</v>
          </cell>
          <cell r="AV9044" t="str">
            <v>sc</v>
          </cell>
        </row>
        <row r="9045">
          <cell r="AP9045">
            <v>526509</v>
          </cell>
          <cell r="AQ9045">
            <v>18006990</v>
          </cell>
          <cell r="AR9045">
            <v>18</v>
          </cell>
          <cell r="AS9045">
            <v>42768</v>
          </cell>
          <cell r="AT9045" t="str">
            <v>SD Reservado Acciones de Movilidad UAERMV Circuito Movilidad Salvando Vidas -</v>
          </cell>
          <cell r="AV9045" t="str">
            <v>sc</v>
          </cell>
        </row>
        <row r="9046">
          <cell r="AP9046">
            <v>526616</v>
          </cell>
          <cell r="AQ9046">
            <v>18006994</v>
          </cell>
          <cell r="AR9046">
            <v>18</v>
          </cell>
          <cell r="AS9046">
            <v>42409</v>
          </cell>
          <cell r="AT9046" t="str">
            <v>IDU-1717-2014 Terminado Rehabilitación IDU Circuito Movilidad  -</v>
          </cell>
          <cell r="AV9046" t="str">
            <v>sc</v>
          </cell>
        </row>
        <row r="9047">
          <cell r="AP9047">
            <v>527505</v>
          </cell>
          <cell r="AQ9047">
            <v>18007067</v>
          </cell>
          <cell r="AR9047">
            <v>18</v>
          </cell>
          <cell r="AS9047">
            <v>42409</v>
          </cell>
          <cell r="AT9047" t="str">
            <v>IDU-1717-2014 Terminado Rehabilitación IDU Local  -</v>
          </cell>
          <cell r="AV9047" t="str">
            <v>sc</v>
          </cell>
        </row>
        <row r="9048">
          <cell r="AP9048">
            <v>527538</v>
          </cell>
          <cell r="AQ9048">
            <v>18007086</v>
          </cell>
          <cell r="AR9048">
            <v>18</v>
          </cell>
          <cell r="AS9048">
            <v>42313</v>
          </cell>
          <cell r="AT9048" t="str">
            <v>IDU-1804-2013 Terminado Mantenimiento Periódico IDU Arterial  -</v>
          </cell>
          <cell r="AV9048" t="str">
            <v>sc</v>
          </cell>
        </row>
        <row r="9049">
          <cell r="AP9049">
            <v>527565</v>
          </cell>
          <cell r="AQ9049">
            <v>18007069</v>
          </cell>
          <cell r="AR9049">
            <v>18</v>
          </cell>
          <cell r="AS9049">
            <v>42409</v>
          </cell>
          <cell r="AT9049" t="str">
            <v>IDU-1717-2014 Terminado Rehabilitación IDU Local  -</v>
          </cell>
          <cell r="AV9049" t="str">
            <v>sc</v>
          </cell>
        </row>
        <row r="9050">
          <cell r="AP9050">
            <v>529598</v>
          </cell>
          <cell r="AQ9050">
            <v>50005966</v>
          </cell>
          <cell r="AR9050">
            <v>18</v>
          </cell>
          <cell r="AS9050">
            <v>42313</v>
          </cell>
          <cell r="AT9050" t="str">
            <v>IDU-57-2012 Terminado Acciones de Movilidad IDU Arterial  -</v>
          </cell>
          <cell r="AV9050" t="str">
            <v>sc</v>
          </cell>
        </row>
        <row r="9051">
          <cell r="AP9051">
            <v>532130</v>
          </cell>
          <cell r="AQ9051">
            <v>18007164</v>
          </cell>
          <cell r="AR9051">
            <v>18</v>
          </cell>
          <cell r="AS9051">
            <v>42731</v>
          </cell>
          <cell r="AT9051" t="str">
            <v>SD Reservado Mantenimiento Rutinario IDU Circuito Movilidad EJECUCION SITP 2016 -</v>
          </cell>
          <cell r="AV9051" t="str">
            <v>RESERVADO IDU</v>
          </cell>
        </row>
        <row r="9052">
          <cell r="AP9052">
            <v>533794</v>
          </cell>
          <cell r="AQ9052">
            <v>18007108</v>
          </cell>
          <cell r="AR9052">
            <v>18</v>
          </cell>
          <cell r="AS9052">
            <v>42313</v>
          </cell>
          <cell r="AT9052" t="str">
            <v>IDU-1804-2013 Terminado Mantenimiento Periódico IDU Arterial  -</v>
          </cell>
          <cell r="AV9052" t="str">
            <v>sc</v>
          </cell>
        </row>
        <row r="9053">
          <cell r="AP9053">
            <v>533807</v>
          </cell>
          <cell r="AQ9053">
            <v>18007108</v>
          </cell>
          <cell r="AR9053">
            <v>18</v>
          </cell>
          <cell r="AS9053">
            <v>42313</v>
          </cell>
          <cell r="AT9053" t="str">
            <v>IDU-1804-2013 Terminado Mantenimiento Periódico IDU Arterial  -</v>
          </cell>
          <cell r="AV9053" t="str">
            <v>sc</v>
          </cell>
        </row>
        <row r="9054">
          <cell r="AP9054">
            <v>600172</v>
          </cell>
          <cell r="AQ9054">
            <v>50007997</v>
          </cell>
          <cell r="AR9054">
            <v>18</v>
          </cell>
          <cell r="AS9054">
            <v>42731</v>
          </cell>
          <cell r="AT9054" t="str">
            <v>SD Reservado Mantenimiento Rutinario IDU Circuito Movilidad EJECUCION SITP 2016 -</v>
          </cell>
          <cell r="AV9054" t="str">
            <v>RESERVADO IDU</v>
          </cell>
        </row>
        <row r="9055">
          <cell r="AP9055">
            <v>601060</v>
          </cell>
          <cell r="AQ9055">
            <v>18002471</v>
          </cell>
          <cell r="AR9055">
            <v>18</v>
          </cell>
          <cell r="AS9055">
            <v>42409</v>
          </cell>
          <cell r="AT9055" t="str">
            <v>IDU-1699-2014 Terminado Mantenimiento Periódico IDU Arterial  -</v>
          </cell>
          <cell r="AV9055" t="str">
            <v>sc</v>
          </cell>
        </row>
        <row r="9056">
          <cell r="AP9056">
            <v>602628</v>
          </cell>
          <cell r="AQ9056">
            <v>18002653</v>
          </cell>
          <cell r="AR9056">
            <v>18</v>
          </cell>
          <cell r="AS9056">
            <v>42313</v>
          </cell>
          <cell r="AT9056" t="str">
            <v>IDU-1804-2013 Terminado Mantenimiento Periódico IDU Arterial  -</v>
          </cell>
          <cell r="AV9056" t="str">
            <v>sc</v>
          </cell>
        </row>
        <row r="9057">
          <cell r="AP9057">
            <v>602634</v>
          </cell>
          <cell r="AQ9057">
            <v>18002653</v>
          </cell>
          <cell r="AR9057">
            <v>18</v>
          </cell>
          <cell r="AS9057">
            <v>42313</v>
          </cell>
          <cell r="AT9057" t="str">
            <v>IDU-1804-2013 Terminado Mantenimiento Periódico IDU Arterial  -</v>
          </cell>
          <cell r="AV9057" t="str">
            <v>sc</v>
          </cell>
        </row>
        <row r="9058">
          <cell r="AP9058">
            <v>603726</v>
          </cell>
          <cell r="AQ9058">
            <v>4001306</v>
          </cell>
          <cell r="AR9058">
            <v>18</v>
          </cell>
          <cell r="AS9058">
            <v>42313</v>
          </cell>
          <cell r="AT9058" t="str">
            <v>IDU-1804-2013 Terminado Mantenimiento Periódico IDU Arterial  -</v>
          </cell>
          <cell r="AV9058" t="str">
            <v>sc</v>
          </cell>
        </row>
        <row r="9059">
          <cell r="AP9059">
            <v>603728</v>
          </cell>
          <cell r="AQ9059">
            <v>4001306</v>
          </cell>
          <cell r="AR9059">
            <v>18</v>
          </cell>
          <cell r="AS9059">
            <v>42313</v>
          </cell>
          <cell r="AT9059" t="str">
            <v>IDU-1804-2013 Terminado Mantenimiento Periódico IDU Arterial  -</v>
          </cell>
          <cell r="AV9059" t="str">
            <v>sc</v>
          </cell>
        </row>
        <row r="9060">
          <cell r="AP9060">
            <v>605957</v>
          </cell>
          <cell r="AQ9060">
            <v>18002326</v>
          </cell>
          <cell r="AR9060">
            <v>18</v>
          </cell>
          <cell r="AS9060">
            <v>42313</v>
          </cell>
          <cell r="AT9060" t="str">
            <v>IDU-071-2012 Terminado Mantenimiento Periódico IDU Arterial  -Calzada6-POLIZA ESTABILIDAD ACTIVA</v>
          </cell>
          <cell r="AV9060" t="str">
            <v>sc</v>
          </cell>
        </row>
        <row r="9061">
          <cell r="AP9061">
            <v>605962</v>
          </cell>
          <cell r="AQ9061">
            <v>18002356</v>
          </cell>
          <cell r="AR9061">
            <v>18</v>
          </cell>
          <cell r="AS9061">
            <v>41298</v>
          </cell>
          <cell r="AT9061" t="str">
            <v>CONV-008-2011 Terminado Mantenimiento Periódico UAERMV Arterial  -</v>
          </cell>
          <cell r="AV9061" t="str">
            <v>sc</v>
          </cell>
        </row>
        <row r="9062">
          <cell r="AP9062">
            <v>605964</v>
          </cell>
          <cell r="AQ9062">
            <v>18002356</v>
          </cell>
          <cell r="AR9062">
            <v>18</v>
          </cell>
          <cell r="AS9062">
            <v>41298</v>
          </cell>
          <cell r="AT9062" t="str">
            <v>CONV-008-2011 Terminado Mantenimiento Periódico UAERMV Arterial  -</v>
          </cell>
          <cell r="AV9062" t="str">
            <v>sc</v>
          </cell>
        </row>
        <row r="9063">
          <cell r="AP9063">
            <v>605966</v>
          </cell>
          <cell r="AQ9063">
            <v>18002356</v>
          </cell>
          <cell r="AR9063">
            <v>18</v>
          </cell>
          <cell r="AS9063">
            <v>41298</v>
          </cell>
          <cell r="AT9063" t="str">
            <v>CONV-008-2011 Terminado Mantenimiento Periódico UAERMV Arterial  -</v>
          </cell>
          <cell r="AV9063" t="str">
            <v>sc</v>
          </cell>
        </row>
        <row r="9064">
          <cell r="AP9064">
            <v>605968</v>
          </cell>
          <cell r="AQ9064">
            <v>18002356</v>
          </cell>
          <cell r="AR9064">
            <v>18</v>
          </cell>
          <cell r="AS9064">
            <v>42313</v>
          </cell>
          <cell r="AT9064" t="str">
            <v>CONV-008-2011 Terminado Acciones de Movilidad IDU Arterial  -</v>
          </cell>
          <cell r="AV9064" t="str">
            <v>sc</v>
          </cell>
        </row>
        <row r="9065">
          <cell r="AP9065">
            <v>605971</v>
          </cell>
          <cell r="AQ9065">
            <v>18002413</v>
          </cell>
          <cell r="AR9065">
            <v>18</v>
          </cell>
          <cell r="AS9065">
            <v>41298</v>
          </cell>
          <cell r="AT9065" t="str">
            <v>CONV-008-2011 Terminado Mantenimiento Periódico UAERMV Arterial  -</v>
          </cell>
          <cell r="AV9065" t="str">
            <v>sc</v>
          </cell>
        </row>
        <row r="9066">
          <cell r="AP9066">
            <v>605973</v>
          </cell>
          <cell r="AQ9066">
            <v>18002413</v>
          </cell>
          <cell r="AR9066">
            <v>18</v>
          </cell>
          <cell r="AS9066">
            <v>41298</v>
          </cell>
          <cell r="AT9066" t="str">
            <v>CONV-008-2011 Terminado Mantenimiento Periódico UAERMV Arterial  -</v>
          </cell>
          <cell r="AV9066" t="str">
            <v>sc</v>
          </cell>
        </row>
        <row r="9067">
          <cell r="AP9067">
            <v>605975</v>
          </cell>
          <cell r="AQ9067">
            <v>18002413</v>
          </cell>
          <cell r="AR9067">
            <v>18</v>
          </cell>
          <cell r="AS9067">
            <v>41298</v>
          </cell>
          <cell r="AT9067" t="str">
            <v>CONV-008-2011 Terminado Mantenimiento Periódico UAERMV Arterial  -</v>
          </cell>
          <cell r="AV9067" t="str">
            <v>sc</v>
          </cell>
        </row>
        <row r="9068">
          <cell r="AP9068">
            <v>605977</v>
          </cell>
          <cell r="AQ9068">
            <v>18002413</v>
          </cell>
          <cell r="AR9068">
            <v>18</v>
          </cell>
          <cell r="AS9068">
            <v>42313</v>
          </cell>
          <cell r="AT9068" t="str">
            <v>CONV-008-2011 Terminado Acciones de Movilidad IDU Arterial  -</v>
          </cell>
          <cell r="AV9068" t="str">
            <v>sc</v>
          </cell>
        </row>
        <row r="9069">
          <cell r="AP9069">
            <v>605980</v>
          </cell>
          <cell r="AQ9069">
            <v>18002545</v>
          </cell>
          <cell r="AR9069">
            <v>18</v>
          </cell>
          <cell r="AS9069">
            <v>41298</v>
          </cell>
          <cell r="AT9069" t="str">
            <v>CONV-008-2011 Terminado Mantenimiento Periódico UAERMV Arterial  -</v>
          </cell>
          <cell r="AV9069" t="str">
            <v>sc</v>
          </cell>
        </row>
        <row r="9070">
          <cell r="AP9070">
            <v>605982</v>
          </cell>
          <cell r="AQ9070">
            <v>18002545</v>
          </cell>
          <cell r="AR9070">
            <v>18</v>
          </cell>
          <cell r="AS9070">
            <v>42313</v>
          </cell>
          <cell r="AT9070" t="str">
            <v>IDU-071-2012 Terminado Mantenimiento Periódico IDU Arterial  -</v>
          </cell>
          <cell r="AV9070" t="str">
            <v>sc</v>
          </cell>
        </row>
        <row r="9071">
          <cell r="AP9071">
            <v>605984</v>
          </cell>
          <cell r="AQ9071">
            <v>18002545</v>
          </cell>
          <cell r="AR9071">
            <v>18</v>
          </cell>
          <cell r="AS9071">
            <v>42313</v>
          </cell>
          <cell r="AT9071" t="str">
            <v>IDU-071-2012 Terminado Mantenimiento Periódico IDU Arterial  -</v>
          </cell>
          <cell r="AV9071" t="str">
            <v>sc</v>
          </cell>
        </row>
        <row r="9072">
          <cell r="AP9072">
            <v>605986</v>
          </cell>
          <cell r="AQ9072">
            <v>18002545</v>
          </cell>
          <cell r="AR9072">
            <v>18</v>
          </cell>
          <cell r="AS9072">
            <v>41298</v>
          </cell>
          <cell r="AT9072" t="str">
            <v>CONV-008-2011 Terminado Mantenimiento Periódico UAERMV Arterial  -</v>
          </cell>
          <cell r="AV9072" t="str">
            <v>sc</v>
          </cell>
        </row>
        <row r="9073">
          <cell r="AP9073">
            <v>606040</v>
          </cell>
          <cell r="AQ9073">
            <v>18002164</v>
          </cell>
          <cell r="AR9073">
            <v>18</v>
          </cell>
          <cell r="AS9073">
            <v>41298</v>
          </cell>
          <cell r="AT9073" t="str">
            <v>CONV-008-2011 Terminado Mantenimiento Periódico UAERMV Arterial  -Calzada6-POLIZA ESTABILIDAD ACTIVA</v>
          </cell>
          <cell r="AV9073" t="str">
            <v>sc</v>
          </cell>
        </row>
        <row r="9074">
          <cell r="AP9074">
            <v>606042</v>
          </cell>
          <cell r="AQ9074">
            <v>18002164</v>
          </cell>
          <cell r="AR9074">
            <v>18</v>
          </cell>
          <cell r="AS9074">
            <v>41298</v>
          </cell>
          <cell r="AT9074" t="str">
            <v>CONV-008-2011 Terminado Mantenimiento Periódico UAERMV Arterial  -Calzada6-POLIZA ESTABILIDAD ACTIVA</v>
          </cell>
          <cell r="AV9074" t="str">
            <v>sc</v>
          </cell>
        </row>
        <row r="9075">
          <cell r="AP9075">
            <v>606044</v>
          </cell>
          <cell r="AQ9075">
            <v>18002164</v>
          </cell>
          <cell r="AR9075">
            <v>18</v>
          </cell>
          <cell r="AS9075">
            <v>42313</v>
          </cell>
          <cell r="AT9075" t="str">
            <v>CONV-008-2011 Terminado Acciones de Movilidad IDU Arterial  -Calzada6-POLIZA ESTABILIDAD ACTIVA</v>
          </cell>
          <cell r="AV9075" t="str">
            <v>sc</v>
          </cell>
        </row>
        <row r="9076">
          <cell r="AP9076">
            <v>606046</v>
          </cell>
          <cell r="AQ9076">
            <v>18002164</v>
          </cell>
          <cell r="AR9076">
            <v>18</v>
          </cell>
          <cell r="AS9076">
            <v>41298</v>
          </cell>
          <cell r="AT9076" t="str">
            <v>CONV-008-2011 Terminado Mantenimiento Periódico UAERMV Arterial  -Calzada6-POLIZA ESTABILIDAD ACTIVA</v>
          </cell>
          <cell r="AV9076" t="str">
            <v>sc</v>
          </cell>
        </row>
        <row r="9077">
          <cell r="AP9077">
            <v>606049</v>
          </cell>
          <cell r="AQ9077">
            <v>18002214</v>
          </cell>
          <cell r="AR9077">
            <v>18</v>
          </cell>
          <cell r="AS9077">
            <v>41298</v>
          </cell>
          <cell r="AT9077" t="str">
            <v>CONV-008-2011 Terminado Mantenimiento Periódico UAERMV Arterial  -Calzada6-POLIZA ESTABILIDAD ACTIVA</v>
          </cell>
          <cell r="AV9077" t="str">
            <v>sc</v>
          </cell>
        </row>
        <row r="9078">
          <cell r="AP9078">
            <v>606051</v>
          </cell>
          <cell r="AQ9078">
            <v>18002214</v>
          </cell>
          <cell r="AR9078">
            <v>18</v>
          </cell>
          <cell r="AS9078">
            <v>42313</v>
          </cell>
          <cell r="AT9078" t="str">
            <v>CONV-008-2011 Terminado Acciones de Movilidad IDU Arterial  -Calzada6-POLIZA ESTABILIDAD ACTIVA</v>
          </cell>
          <cell r="AV9078" t="str">
            <v>sc</v>
          </cell>
        </row>
        <row r="9079">
          <cell r="AP9079">
            <v>606053</v>
          </cell>
          <cell r="AQ9079">
            <v>18002214</v>
          </cell>
          <cell r="AR9079">
            <v>18</v>
          </cell>
          <cell r="AS9079">
            <v>42313</v>
          </cell>
          <cell r="AT9079" t="str">
            <v>CONV-008-2011 Terminado Acciones de Movilidad IDU Arterial  -Calzada6-POLIZA ESTABILIDAD ACTIVA</v>
          </cell>
          <cell r="AV9079" t="str">
            <v>sc</v>
          </cell>
        </row>
        <row r="9080">
          <cell r="AP9080">
            <v>606055</v>
          </cell>
          <cell r="AQ9080">
            <v>18002214</v>
          </cell>
          <cell r="AR9080">
            <v>18</v>
          </cell>
          <cell r="AS9080">
            <v>41298</v>
          </cell>
          <cell r="AT9080" t="str">
            <v>CONV-008-2011 Terminado Mantenimiento Periódico UAERMV Arterial  -Calzada6-POLIZA ESTABILIDAD ACTIVA</v>
          </cell>
          <cell r="AV9080" t="str">
            <v>sc</v>
          </cell>
        </row>
        <row r="9081">
          <cell r="AP9081">
            <v>607420</v>
          </cell>
          <cell r="AQ9081">
            <v>18007378</v>
          </cell>
          <cell r="AR9081">
            <v>18</v>
          </cell>
          <cell r="AS9081">
            <v>42731</v>
          </cell>
          <cell r="AT9081" t="str">
            <v>SD Reservado Mantenimiento Rutinario IDU Local EJECUCION SITP 2016 -</v>
          </cell>
          <cell r="AV9081" t="str">
            <v>RESERVADO IDU</v>
          </cell>
        </row>
        <row r="9082">
          <cell r="AP9082">
            <v>607423</v>
          </cell>
          <cell r="AQ9082">
            <v>18007379</v>
          </cell>
          <cell r="AR9082">
            <v>18</v>
          </cell>
          <cell r="AS9082">
            <v>42731</v>
          </cell>
          <cell r="AT9082" t="str">
            <v>SD Reservado Mantenimiento Rutinario IDU Local EJECUCION SITP 2016 -</v>
          </cell>
          <cell r="AV9082" t="str">
            <v>RESERVADO IDU</v>
          </cell>
        </row>
        <row r="9083">
          <cell r="AP9083">
            <v>901039</v>
          </cell>
          <cell r="AQ9083">
            <v>30000035</v>
          </cell>
          <cell r="AR9083">
            <v>18</v>
          </cell>
          <cell r="AS9083">
            <v>42313</v>
          </cell>
          <cell r="AT9083" t="str">
            <v>IDU-2053-2015 Terminado Mantenimiento Periódico IDU Circuito Movilidad  -</v>
          </cell>
          <cell r="AV9083" t="str">
            <v>sc</v>
          </cell>
        </row>
        <row r="9084">
          <cell r="AP9084">
            <v>901042</v>
          </cell>
          <cell r="AQ9084">
            <v>30000204</v>
          </cell>
          <cell r="AR9084">
            <v>18</v>
          </cell>
          <cell r="AS9084">
            <v>42313</v>
          </cell>
          <cell r="AT9084" t="str">
            <v>CONV-011-2011 Terminado Rehabilitación IDU Intermedia  -</v>
          </cell>
          <cell r="AV9084" t="str">
            <v>sc</v>
          </cell>
        </row>
        <row r="9085">
          <cell r="AP9085">
            <v>901059</v>
          </cell>
          <cell r="AQ9085">
            <v>30000793</v>
          </cell>
          <cell r="AR9085">
            <v>18</v>
          </cell>
          <cell r="AS9085">
            <v>42731</v>
          </cell>
          <cell r="AT9085" t="str">
            <v>SD Reservado Mantenimiento Periódico IDU Circuito Movilidad EJECUCION SITP 2016 -</v>
          </cell>
          <cell r="AV9085" t="str">
            <v>RESERVADO IDU</v>
          </cell>
        </row>
        <row r="9086">
          <cell r="AP9086">
            <v>901763</v>
          </cell>
          <cell r="AQ9086">
            <v>30001249</v>
          </cell>
          <cell r="AR9086">
            <v>18</v>
          </cell>
          <cell r="AS9086">
            <v>42731</v>
          </cell>
          <cell r="AT9086" t="str">
            <v>SD Reservado Mantenimiento Rutinario IDU Circuito Movilidad EJECUCION SITP 2016 -</v>
          </cell>
          <cell r="AV9086" t="str">
            <v>RESERVADO IDU</v>
          </cell>
        </row>
        <row r="9087">
          <cell r="AP9087">
            <v>901780</v>
          </cell>
          <cell r="AQ9087">
            <v>30001246</v>
          </cell>
          <cell r="AR9087">
            <v>18</v>
          </cell>
          <cell r="AS9087">
            <v>41411</v>
          </cell>
          <cell r="AT9087" t="str">
            <v>CONV-IDU-008-2011 Terminado Mantenimiento Periódico UAERMV Arterial  -Calzada4-POLIZA ESTABILIDAD ACTIVA</v>
          </cell>
          <cell r="AV9087" t="str">
            <v>sc</v>
          </cell>
        </row>
        <row r="9088">
          <cell r="AP9088">
            <v>901782</v>
          </cell>
          <cell r="AQ9088">
            <v>30001246</v>
          </cell>
          <cell r="AR9088">
            <v>18</v>
          </cell>
          <cell r="AS9088">
            <v>42313</v>
          </cell>
          <cell r="AT9088" t="str">
            <v>IDU-1699-2014 Terminado Mantenimiento Periódico IDU Arterial  -Calzada4-POLIZA ESTABILIDAD ACTIVA</v>
          </cell>
          <cell r="AV9088" t="str">
            <v>sc</v>
          </cell>
        </row>
        <row r="9089">
          <cell r="AP9089">
            <v>901784</v>
          </cell>
          <cell r="AQ9089">
            <v>30001246</v>
          </cell>
          <cell r="AR9089">
            <v>18</v>
          </cell>
          <cell r="AS9089">
            <v>42313</v>
          </cell>
          <cell r="AT9089" t="str">
            <v>CONV-008-2011 Terminado Acciones de Movilidad IDU Arterial  -Calzada4-POLIZA ESTABILIDAD ACTIVA</v>
          </cell>
          <cell r="AV9089" t="str">
            <v>sc</v>
          </cell>
        </row>
        <row r="9090">
          <cell r="AP9090">
            <v>901786</v>
          </cell>
          <cell r="AQ9090">
            <v>30001246</v>
          </cell>
          <cell r="AR9090">
            <v>18</v>
          </cell>
          <cell r="AS9090">
            <v>41411</v>
          </cell>
          <cell r="AT9090" t="str">
            <v>CONV-IDU-008-2011 Terminado Mantenimiento Periódico UAERMV Arterial  -Calzada4-POLIZA ESTABILIDAD ACTIVA</v>
          </cell>
          <cell r="AV9090" t="str">
            <v>sc</v>
          </cell>
        </row>
        <row r="9091">
          <cell r="AP9091">
            <v>902455</v>
          </cell>
          <cell r="AQ9091">
            <v>18007231</v>
          </cell>
          <cell r="AR9091">
            <v>18</v>
          </cell>
          <cell r="AS9091">
            <v>42731</v>
          </cell>
          <cell r="AT9091" t="str">
            <v>SD Reservado Mantenimiento Rutinario IDU Circuito Movilidad EJECUCION SITP 2016 -</v>
          </cell>
          <cell r="AV9091" t="str">
            <v>RESERVADO IDU</v>
          </cell>
        </row>
        <row r="9092">
          <cell r="AP9092">
            <v>903995</v>
          </cell>
          <cell r="AQ9092">
            <v>30001797</v>
          </cell>
          <cell r="AR9092">
            <v>18</v>
          </cell>
          <cell r="AS9092">
            <v>42768</v>
          </cell>
          <cell r="AT9092" t="str">
            <v>SD Reservado Acciones de Movilidad UAERMV Local Salvando Vidas -</v>
          </cell>
          <cell r="AV9092" t="str">
            <v>RESERVADO UMV</v>
          </cell>
        </row>
        <row r="9093">
          <cell r="AP9093">
            <v>904484</v>
          </cell>
          <cell r="AQ9093">
            <v>18007138</v>
          </cell>
          <cell r="AR9093">
            <v>18</v>
          </cell>
          <cell r="AS9093">
            <v>42313</v>
          </cell>
          <cell r="AT9093" t="str">
            <v>CONV-011-2011 Terminado Mantenimiento Periódico IDU Local  -</v>
          </cell>
          <cell r="AV9093" t="str">
            <v>sc</v>
          </cell>
        </row>
        <row r="9094">
          <cell r="AP9094">
            <v>2518179</v>
          </cell>
          <cell r="AQ9094">
            <v>18001880</v>
          </cell>
          <cell r="AR9094">
            <v>18</v>
          </cell>
          <cell r="AS9094">
            <v>42786</v>
          </cell>
          <cell r="AT9094" t="str">
            <v>COP-71-2016 Reservado Conservacion FDL RAFAEL URIBE URIBE Circuito Movilidad SD -</v>
          </cell>
          <cell r="AV9094" t="str">
            <v>sc</v>
          </cell>
        </row>
        <row r="9095">
          <cell r="AP9095">
            <v>24121488</v>
          </cell>
          <cell r="AQ9095">
            <v>18000004</v>
          </cell>
          <cell r="AR9095">
            <v>18</v>
          </cell>
          <cell r="AS9095">
            <v>40864</v>
          </cell>
          <cell r="AT9095" t="str">
            <v>UMV-188-2009 Terminado Mantenimiento Periódico UAERMV Arterial  -</v>
          </cell>
          <cell r="AV9095" t="str">
            <v>sc</v>
          </cell>
        </row>
        <row r="9096">
          <cell r="AP9096">
            <v>24121489</v>
          </cell>
          <cell r="AQ9096">
            <v>18000004</v>
          </cell>
          <cell r="AR9096">
            <v>18</v>
          </cell>
          <cell r="AS9096">
            <v>40864</v>
          </cell>
          <cell r="AT9096" t="str">
            <v>UMV-188-2009 Terminado Mantenimiento Periódico UAERMV Arterial  -</v>
          </cell>
          <cell r="AV9096" t="str">
            <v>sc</v>
          </cell>
        </row>
        <row r="9097">
          <cell r="AP9097">
            <v>24121499</v>
          </cell>
          <cell r="AQ9097">
            <v>18007107</v>
          </cell>
          <cell r="AR9097">
            <v>18</v>
          </cell>
          <cell r="AS9097">
            <v>42313</v>
          </cell>
          <cell r="AT9097" t="str">
            <v>IDU-57-2012 Terminado Acciones de Movilidad IDU Arterial  -</v>
          </cell>
          <cell r="AV9097" t="str">
            <v>sc</v>
          </cell>
        </row>
        <row r="9098">
          <cell r="AP9098">
            <v>24121814</v>
          </cell>
          <cell r="AQ9098">
            <v>50005676</v>
          </cell>
          <cell r="AR9098">
            <v>18</v>
          </cell>
          <cell r="AS9098">
            <v>41029</v>
          </cell>
          <cell r="AT9098" t="str">
            <v>CONV-008-2011 Terminado Mantenimiento Periódico UAERMV Arterial  -</v>
          </cell>
          <cell r="AV9098" t="str">
            <v>sc</v>
          </cell>
        </row>
        <row r="9099">
          <cell r="AP9099">
            <v>24121815</v>
          </cell>
          <cell r="AQ9099">
            <v>50005676</v>
          </cell>
          <cell r="AR9099">
            <v>18</v>
          </cell>
          <cell r="AS9099">
            <v>41029</v>
          </cell>
          <cell r="AT9099" t="str">
            <v>CONV-008-2011 Terminado Mantenimiento Periódico UAERMV Arterial  -</v>
          </cell>
          <cell r="AV9099" t="str">
            <v>sc</v>
          </cell>
        </row>
        <row r="9100">
          <cell r="AP9100">
            <v>24121816</v>
          </cell>
          <cell r="AQ9100">
            <v>50005676</v>
          </cell>
          <cell r="AR9100">
            <v>18</v>
          </cell>
          <cell r="AS9100">
            <v>41029</v>
          </cell>
          <cell r="AT9100" t="str">
            <v>CONV-008-2011 Terminado Mantenimiento Periódico UAERMV Arterial  -</v>
          </cell>
          <cell r="AV9100" t="str">
            <v>sc</v>
          </cell>
        </row>
        <row r="9101">
          <cell r="AP9101">
            <v>24121817</v>
          </cell>
          <cell r="AQ9101">
            <v>50005676</v>
          </cell>
          <cell r="AR9101">
            <v>18</v>
          </cell>
          <cell r="AS9101">
            <v>42313</v>
          </cell>
          <cell r="AT9101" t="str">
            <v>CONV-008-2011 Terminado Acciones de Movilidad IDU Arterial  -</v>
          </cell>
          <cell r="AV9101" t="str">
            <v>sc</v>
          </cell>
        </row>
        <row r="9102">
          <cell r="AP9102">
            <v>24121818</v>
          </cell>
          <cell r="AQ9102">
            <v>50005677</v>
          </cell>
          <cell r="AR9102">
            <v>18</v>
          </cell>
          <cell r="AS9102">
            <v>41298</v>
          </cell>
          <cell r="AT9102" t="str">
            <v>CONV-008-2011 Terminado Mantenimiento Periódico UAERMV Arterial  -</v>
          </cell>
          <cell r="AV9102" t="str">
            <v>sc</v>
          </cell>
        </row>
        <row r="9103">
          <cell r="AP9103">
            <v>24121819</v>
          </cell>
          <cell r="AQ9103">
            <v>50005677</v>
          </cell>
          <cell r="AR9103">
            <v>18</v>
          </cell>
          <cell r="AS9103">
            <v>41298</v>
          </cell>
          <cell r="AT9103" t="str">
            <v>CONV-008-2011 Terminado Mantenimiento Periódico UAERMV Arterial  -</v>
          </cell>
          <cell r="AV9103" t="str">
            <v>sc</v>
          </cell>
        </row>
        <row r="9104">
          <cell r="AP9104">
            <v>24121820</v>
          </cell>
          <cell r="AQ9104">
            <v>50005677</v>
          </cell>
          <cell r="AR9104">
            <v>18</v>
          </cell>
          <cell r="AS9104">
            <v>42313</v>
          </cell>
          <cell r="AT9104" t="str">
            <v>CONV-008-2011 Terminado Acciones de Movilidad IDU Arterial  -</v>
          </cell>
          <cell r="AV9104" t="str">
            <v>sc</v>
          </cell>
        </row>
        <row r="9105">
          <cell r="AP9105">
            <v>24121821</v>
          </cell>
          <cell r="AQ9105">
            <v>50005677</v>
          </cell>
          <cell r="AR9105">
            <v>18</v>
          </cell>
          <cell r="AS9105">
            <v>41298</v>
          </cell>
          <cell r="AT9105" t="str">
            <v>CONV-008-2011 Terminado Mantenimiento Periódico UAERMV Arterial  -</v>
          </cell>
          <cell r="AV9105" t="str">
            <v>sc</v>
          </cell>
        </row>
        <row r="9106">
          <cell r="AP9106">
            <v>24121826</v>
          </cell>
          <cell r="AQ9106">
            <v>50005688</v>
          </cell>
          <cell r="AR9106">
            <v>18</v>
          </cell>
          <cell r="AS9106">
            <v>42313</v>
          </cell>
          <cell r="AT9106" t="str">
            <v>IDU-071-2012 Terminado Mantenimiento Periódico IDU Arterial  -</v>
          </cell>
          <cell r="AV9106" t="str">
            <v>sc</v>
          </cell>
        </row>
        <row r="9107">
          <cell r="AP9107">
            <v>91012122</v>
          </cell>
          <cell r="AQ9107">
            <v>18000447</v>
          </cell>
          <cell r="AR9107">
            <v>18</v>
          </cell>
          <cell r="AS9107">
            <v>42786</v>
          </cell>
          <cell r="AT9107" t="str">
            <v>COP-71-2016 Reservado Conservacion FDL RAFAEL URIBE URIBE Circuito Movilidad SD -</v>
          </cell>
          <cell r="AV9107" t="str">
            <v>sc</v>
          </cell>
        </row>
        <row r="9108">
          <cell r="AP9108">
            <v>91015457</v>
          </cell>
          <cell r="AQ9108">
            <v>50001405</v>
          </cell>
          <cell r="AR9108">
            <v>18</v>
          </cell>
          <cell r="AS9108">
            <v>42389</v>
          </cell>
          <cell r="AT9108" t="str">
            <v>SD Terminado Acciones de Movilidad UAERMV Circuito Movilidad Salvando Vidas -</v>
          </cell>
          <cell r="AV9108" t="str">
            <v>RESERVADO FDL</v>
          </cell>
        </row>
        <row r="9109">
          <cell r="AP9109">
            <v>91015477</v>
          </cell>
          <cell r="AQ9109">
            <v>18002356</v>
          </cell>
          <cell r="AR9109">
            <v>18</v>
          </cell>
          <cell r="AS9109">
            <v>41298</v>
          </cell>
          <cell r="AT9109" t="str">
            <v>CONV-008-2011 Terminado Mantenimiento Periódico UAERMV Arterial  -</v>
          </cell>
          <cell r="AV9109" t="str">
            <v>sc</v>
          </cell>
        </row>
        <row r="9110">
          <cell r="AP9110">
            <v>91015480</v>
          </cell>
          <cell r="AQ9110">
            <v>50009173</v>
          </cell>
          <cell r="AR9110">
            <v>18</v>
          </cell>
          <cell r="AS9110">
            <v>42762</v>
          </cell>
          <cell r="AT9110" t="str">
            <v>SD Terminado Acciones de Movilidad UAERMV Circuito Movilidad Salvando Vidas -</v>
          </cell>
          <cell r="AV9110" t="str">
            <v>sc</v>
          </cell>
        </row>
        <row r="9111">
          <cell r="AP9111">
            <v>91015496</v>
          </cell>
          <cell r="AQ9111">
            <v>18000004</v>
          </cell>
          <cell r="AR9111">
            <v>18</v>
          </cell>
          <cell r="AS9111">
            <v>40864</v>
          </cell>
          <cell r="AT9111" t="str">
            <v>UMV-188-2009 Terminado Mantenimiento Periódico UAERMV Arterial  -Anden1-5-7 Calzada 2-4 Cicloruta 6 Separador 3-POLIZA ESTABILIDAD ACTIVA</v>
          </cell>
          <cell r="AV9111" t="str">
            <v>sc</v>
          </cell>
        </row>
        <row r="9112">
          <cell r="AP9112">
            <v>91015498</v>
          </cell>
          <cell r="AQ9112">
            <v>18000067</v>
          </cell>
          <cell r="AR9112">
            <v>18</v>
          </cell>
          <cell r="AS9112">
            <v>40864</v>
          </cell>
          <cell r="AT9112" t="str">
            <v>UMV-188-2009 Terminado Mantenimiento Periódico UAERMV Arterial  -Anden1-5-7 Calzada 2-4 Cicloruta 6 Separador 3-POLIZA ESTABILIDAD ACTIVA</v>
          </cell>
          <cell r="AV9112" t="str">
            <v>sc</v>
          </cell>
        </row>
        <row r="9113">
          <cell r="AP9113">
            <v>91015499</v>
          </cell>
          <cell r="AQ9113">
            <v>18000015</v>
          </cell>
          <cell r="AR9113">
            <v>18</v>
          </cell>
          <cell r="AS9113">
            <v>40864</v>
          </cell>
          <cell r="AT9113" t="str">
            <v>UMV-188-2009 Terminado Mantenimiento Periódico UAERMV Arterial  -Anden1-5-7 Calzada 2-4 Cicloruta 6 Separador 3-POLIZA ESTABILIDAD ACTIVA</v>
          </cell>
          <cell r="AV9113" t="str">
            <v>sc</v>
          </cell>
        </row>
        <row r="9114">
          <cell r="AP9114">
            <v>91015504</v>
          </cell>
          <cell r="AQ9114">
            <v>18000447</v>
          </cell>
          <cell r="AR9114">
            <v>18</v>
          </cell>
          <cell r="AS9114">
            <v>42786</v>
          </cell>
          <cell r="AT9114" t="str">
            <v>COP-71-2016 Reservado Conservacion FDL RAFAEL URIBE URIBE Circuito Movilidad SD -</v>
          </cell>
          <cell r="AV9114" t="str">
            <v>sc</v>
          </cell>
        </row>
        <row r="9115">
          <cell r="AP9115">
            <v>91016416</v>
          </cell>
          <cell r="AQ9115">
            <v>4001333</v>
          </cell>
          <cell r="AR9115">
            <v>18</v>
          </cell>
          <cell r="AS9115">
            <v>41149</v>
          </cell>
          <cell r="AT9115" t="str">
            <v>SD Terminado Mantenimiento Periódico UAERMV Arterial  -</v>
          </cell>
          <cell r="AV9115" t="str">
            <v>sc</v>
          </cell>
        </row>
        <row r="9116">
          <cell r="AP9116">
            <v>91016534</v>
          </cell>
          <cell r="AQ9116">
            <v>18005540</v>
          </cell>
          <cell r="AR9116">
            <v>18</v>
          </cell>
          <cell r="AS9116">
            <v>42731</v>
          </cell>
          <cell r="AT9116" t="str">
            <v>SD Reservado Mantenimiento Rutinario IDU Circuito Movilidad EJECUCION SITP 2016 -</v>
          </cell>
          <cell r="AV9116" t="str">
            <v>RESERVADO IDU</v>
          </cell>
        </row>
        <row r="9117">
          <cell r="AP9117">
            <v>91016545</v>
          </cell>
          <cell r="AQ9117">
            <v>50005667</v>
          </cell>
          <cell r="AR9117">
            <v>18</v>
          </cell>
          <cell r="AS9117">
            <v>41519</v>
          </cell>
          <cell r="AT9117" t="str">
            <v>CONV-011-2011 Terminado Mantenimiento Periódico UAERMV Local  -</v>
          </cell>
          <cell r="AV9117" t="str">
            <v>sc</v>
          </cell>
        </row>
        <row r="9118">
          <cell r="AP9118">
            <v>91016559</v>
          </cell>
          <cell r="AQ9118">
            <v>18005653</v>
          </cell>
          <cell r="AR9118">
            <v>18</v>
          </cell>
          <cell r="AS9118">
            <v>42731</v>
          </cell>
          <cell r="AT9118" t="str">
            <v>SD Reservado Mantenimiento Rutinario IDU Circuito Movilidad EJECUCION SITP 2016 -</v>
          </cell>
          <cell r="AV9118" t="str">
            <v>RESERVADO IDU</v>
          </cell>
        </row>
        <row r="9119">
          <cell r="AP9119">
            <v>91016562</v>
          </cell>
          <cell r="AQ9119">
            <v>18005522</v>
          </cell>
          <cell r="AR9119">
            <v>18</v>
          </cell>
          <cell r="AS9119">
            <v>42731</v>
          </cell>
          <cell r="AT9119" t="str">
            <v>SD Reservado Mantenimiento Rutinario IDU Circuito Movilidad EJECUCION SITP 2016 -</v>
          </cell>
          <cell r="AV9119" t="str">
            <v>RESERVADO IDU</v>
          </cell>
        </row>
        <row r="9120">
          <cell r="AP9120">
            <v>91016736</v>
          </cell>
          <cell r="AQ9120">
            <v>50005666</v>
          </cell>
          <cell r="AR9120">
            <v>18</v>
          </cell>
          <cell r="AS9120">
            <v>41519</v>
          </cell>
          <cell r="AT9120" t="str">
            <v>CONV-011-2011 Terminado Mantenimiento Periódico UAERMV Local  -</v>
          </cell>
          <cell r="AV9120" t="str">
            <v>sc</v>
          </cell>
        </row>
        <row r="9121">
          <cell r="AP9121">
            <v>91022955</v>
          </cell>
          <cell r="AQ9121">
            <v>18001195</v>
          </cell>
          <cell r="AR9121">
            <v>18</v>
          </cell>
          <cell r="AS9121">
            <v>42667</v>
          </cell>
          <cell r="AT9121" t="str">
            <v>SD Terminado Mantenimiento Periódico UAERMV Circuito Movilidad SD Intervenida 15/03/2013 Reporte depuración ejecución UMV-</v>
          </cell>
          <cell r="AV9121" t="str">
            <v>sc</v>
          </cell>
        </row>
        <row r="9122">
          <cell r="AP9122">
            <v>91023339</v>
          </cell>
          <cell r="AQ9122">
            <v>18007659</v>
          </cell>
          <cell r="AR9122">
            <v>18</v>
          </cell>
          <cell r="AS9122">
            <v>42762</v>
          </cell>
          <cell r="AT9122" t="str">
            <v>SD Terminado Acciones de Movilidad UAERMV Circuito Movilidad Salvando Vidas -</v>
          </cell>
          <cell r="AV9122" t="str">
            <v>VIABLE</v>
          </cell>
        </row>
        <row r="9123">
          <cell r="AP9123">
            <v>91023407</v>
          </cell>
          <cell r="AQ9123">
            <v>18007652</v>
          </cell>
          <cell r="AR9123">
            <v>18</v>
          </cell>
          <cell r="AS9123">
            <v>42474</v>
          </cell>
          <cell r="AT9123" t="str">
            <v>IDU-1794-2015 Terminado Mantenimiento Periódico IDU Circuito Movilidad BRIGADA FASE II - SITP Y TRONCALES -</v>
          </cell>
          <cell r="AV9123" t="str">
            <v>sc</v>
          </cell>
        </row>
        <row r="9124">
          <cell r="AP9124">
            <v>91024080</v>
          </cell>
          <cell r="AQ9124">
            <v>18006253</v>
          </cell>
          <cell r="AR9124">
            <v>18</v>
          </cell>
          <cell r="AS9124">
            <v>42313</v>
          </cell>
          <cell r="AT9124" t="str">
            <v>CONV-011-2011 Terminado Mantenimiento Periódico IDU Local  -</v>
          </cell>
          <cell r="AV9124" t="str">
            <v>sc</v>
          </cell>
        </row>
        <row r="9125">
          <cell r="AP9125">
            <v>91024181</v>
          </cell>
          <cell r="AQ9125">
            <v>18007116</v>
          </cell>
          <cell r="AR9125">
            <v>18</v>
          </cell>
          <cell r="AS9125">
            <v>42313</v>
          </cell>
          <cell r="AT9125" t="str">
            <v>IDU-2053-2015 Terminado Mantenimiento Periódico IDU Arterial  -</v>
          </cell>
          <cell r="AV9125" t="str">
            <v>sc</v>
          </cell>
        </row>
        <row r="9126">
          <cell r="AP9126">
            <v>91024719</v>
          </cell>
          <cell r="AQ9126">
            <v>18001968</v>
          </cell>
          <cell r="AR9126">
            <v>18</v>
          </cell>
          <cell r="AS9126">
            <v>42786</v>
          </cell>
          <cell r="AT9126" t="str">
            <v>COP-71-2016 Reservado Conservacion FDL RAFAEL URIBE URIBE Circuito Movilidad SD -</v>
          </cell>
          <cell r="AV9126" t="str">
            <v>sc</v>
          </cell>
        </row>
        <row r="9127">
          <cell r="AP9127">
            <v>440037</v>
          </cell>
          <cell r="AQ9127">
            <v>19000008</v>
          </cell>
          <cell r="AR9127">
            <v>19</v>
          </cell>
          <cell r="AS9127">
            <v>42313</v>
          </cell>
          <cell r="AT9127" t="str">
            <v>IDU-1718-2014 Terminado Mantenimiento Rutinario IDU Arterial  -</v>
          </cell>
          <cell r="AU9127">
            <v>0</v>
          </cell>
          <cell r="AV9127" t="str">
            <v>sc</v>
          </cell>
        </row>
        <row r="9128">
          <cell r="AP9128">
            <v>440039</v>
          </cell>
          <cell r="AQ9128">
            <v>19000008</v>
          </cell>
          <cell r="AR9128">
            <v>19</v>
          </cell>
          <cell r="AS9128">
            <v>42313</v>
          </cell>
          <cell r="AT9128" t="str">
            <v>IDU-1718-2014 Terminado Mantenimiento Rutinario IDU Arterial  -</v>
          </cell>
          <cell r="AU9128">
            <v>0</v>
          </cell>
          <cell r="AV9128" t="str">
            <v>sc</v>
          </cell>
        </row>
        <row r="9129">
          <cell r="AP9129">
            <v>440047</v>
          </cell>
          <cell r="AQ9129">
            <v>19000010</v>
          </cell>
          <cell r="AR9129">
            <v>19</v>
          </cell>
          <cell r="AS9129">
            <v>42313</v>
          </cell>
          <cell r="AT9129" t="str">
            <v>IDU-1718-2014 Terminado Mantenimiento Rutinario IDU Arterial  --POLIZA ESTABILIDAD ACTIVA</v>
          </cell>
          <cell r="AU9129">
            <v>44466</v>
          </cell>
          <cell r="AV9129" t="str">
            <v>sc</v>
          </cell>
        </row>
        <row r="9130">
          <cell r="AP9130">
            <v>440049</v>
          </cell>
          <cell r="AQ9130">
            <v>19000010</v>
          </cell>
          <cell r="AR9130">
            <v>19</v>
          </cell>
          <cell r="AS9130">
            <v>42313</v>
          </cell>
          <cell r="AT9130" t="str">
            <v>IDU-1718-2014 Terminado Mantenimiento Rutinario IDU Arterial  --POLIZA ESTABILIDAD ACTIVA</v>
          </cell>
          <cell r="AU9130">
            <v>44466</v>
          </cell>
          <cell r="AV9130" t="str">
            <v>sc</v>
          </cell>
        </row>
        <row r="9131">
          <cell r="AP9131">
            <v>440373</v>
          </cell>
          <cell r="AQ9131">
            <v>19000133</v>
          </cell>
          <cell r="AR9131">
            <v>19</v>
          </cell>
          <cell r="AS9131">
            <v>41676</v>
          </cell>
          <cell r="AT9131" t="str">
            <v>SD Terminado Mantenimiento Periódico UAERMV Circuito Movilidad  -</v>
          </cell>
          <cell r="AU9131">
            <v>0</v>
          </cell>
          <cell r="AV9131" t="str">
            <v>INTERVENCION UAERMV Mantenimiento Periódico Fecha Reporte 5/2/2014</v>
          </cell>
        </row>
        <row r="9132">
          <cell r="AP9132">
            <v>440482</v>
          </cell>
          <cell r="AQ9132">
            <v>19000176</v>
          </cell>
          <cell r="AR9132">
            <v>19</v>
          </cell>
          <cell r="AS9132">
            <v>41676</v>
          </cell>
          <cell r="AT9132" t="str">
            <v>SD Terminado Mantenimiento Periódico UAERMV Circuito Movilidad  -</v>
          </cell>
          <cell r="AU9132">
            <v>0</v>
          </cell>
          <cell r="AV9132" t="str">
            <v>INTERVENCION UAERMV Mantenimiento Periódico Fecha Reporte 5/2/2014</v>
          </cell>
        </row>
        <row r="9133">
          <cell r="AP9133">
            <v>440562</v>
          </cell>
          <cell r="AQ9133">
            <v>19000207</v>
          </cell>
          <cell r="AR9133">
            <v>19</v>
          </cell>
          <cell r="AS9133">
            <v>41676</v>
          </cell>
          <cell r="AT9133" t="str">
            <v>SD Terminado Mantenimiento Periódico UAERMV Circuito Movilidad  -</v>
          </cell>
          <cell r="AU9133">
            <v>0</v>
          </cell>
          <cell r="AV9133" t="str">
            <v>INTERVENCION UAERMV Mantenimiento Periódico Fecha Reporte 5/2/2014</v>
          </cell>
        </row>
        <row r="9134">
          <cell r="AP9134">
            <v>440828</v>
          </cell>
          <cell r="AQ9134">
            <v>19000326</v>
          </cell>
          <cell r="AR9134">
            <v>19</v>
          </cell>
          <cell r="AS9134">
            <v>41676</v>
          </cell>
          <cell r="AT9134" t="str">
            <v>SD Terminado Mantenimiento Periódico UAERMV Circuito Movilidad  -</v>
          </cell>
          <cell r="AU9134">
            <v>0</v>
          </cell>
          <cell r="AV9134" t="str">
            <v>INTERVENCION UAERMV Mantenimiento Periódico Fecha Reporte 5/2/2014</v>
          </cell>
        </row>
        <row r="9135">
          <cell r="AP9135">
            <v>441110</v>
          </cell>
          <cell r="AQ9135">
            <v>19000446</v>
          </cell>
          <cell r="AR9135">
            <v>19</v>
          </cell>
          <cell r="AS9135">
            <v>41676</v>
          </cell>
          <cell r="AT9135" t="str">
            <v>SD Terminado Mantenimiento Periódico UAERMV Circuito Movilidad  -</v>
          </cell>
          <cell r="AU9135">
            <v>0</v>
          </cell>
          <cell r="AV9135" t="str">
            <v>INTERVENCION UAERMV Mantenimiento Periódico Fecha Reporte 5/2/2014</v>
          </cell>
        </row>
        <row r="9136">
          <cell r="AP9136">
            <v>441146</v>
          </cell>
          <cell r="AQ9136">
            <v>19000458</v>
          </cell>
          <cell r="AR9136">
            <v>19</v>
          </cell>
          <cell r="AS9136">
            <v>42277</v>
          </cell>
          <cell r="AT9136" t="str">
            <v>SD Terminado Mantenimiento Periódico UAERMV Circuito Movilidad  -Anden1-3 Calzada2-POLIZA ESTABILIDAD ACTIVA</v>
          </cell>
          <cell r="AU9136">
            <v>42912</v>
          </cell>
          <cell r="AV9136" t="str">
            <v>sc</v>
          </cell>
        </row>
        <row r="9137">
          <cell r="AP9137">
            <v>441152</v>
          </cell>
          <cell r="AQ9137">
            <v>19000460</v>
          </cell>
          <cell r="AR9137">
            <v>19</v>
          </cell>
          <cell r="AS9137">
            <v>42632</v>
          </cell>
          <cell r="AT9137" t="str">
            <v>SD Reservado Conservacion FDL CIUDAD BOLIVAR Arterial SD -</v>
          </cell>
          <cell r="AU9137">
            <v>0</v>
          </cell>
          <cell r="AV9137" t="str">
            <v>sc</v>
          </cell>
        </row>
        <row r="9138">
          <cell r="AP9138">
            <v>441347</v>
          </cell>
          <cell r="AQ9138">
            <v>19000544</v>
          </cell>
          <cell r="AR9138">
            <v>19</v>
          </cell>
          <cell r="AS9138">
            <v>40673</v>
          </cell>
          <cell r="AT9138" t="str">
            <v>SD Terminado Mantenimiento Periódico UAERMV Circuito Movilidad  -</v>
          </cell>
          <cell r="AU9138">
            <v>0</v>
          </cell>
          <cell r="AV9138" t="str">
            <v>sc</v>
          </cell>
        </row>
        <row r="9139">
          <cell r="AP9139">
            <v>441809</v>
          </cell>
          <cell r="AQ9139">
            <v>19000728</v>
          </cell>
          <cell r="AR9139">
            <v>19</v>
          </cell>
          <cell r="AS9139">
            <v>42313</v>
          </cell>
          <cell r="AT9139" t="str">
            <v>CONV-009-2011 Terminado Mantenimiento Periódico IDU Circuito Movilidad  -</v>
          </cell>
          <cell r="AU9139">
            <v>0</v>
          </cell>
          <cell r="AV9139" t="str">
            <v>sc</v>
          </cell>
        </row>
        <row r="9140">
          <cell r="AP9140">
            <v>442133</v>
          </cell>
          <cell r="AQ9140">
            <v>19000887</v>
          </cell>
          <cell r="AR9140">
            <v>19</v>
          </cell>
          <cell r="AS9140">
            <v>41563</v>
          </cell>
          <cell r="AT9140" t="str">
            <v>SD Terminado Mantenimiento Periódico UAERMV Circuito Movilidad  -</v>
          </cell>
          <cell r="AU9140">
            <v>0</v>
          </cell>
          <cell r="AV9140" t="str">
            <v>sc</v>
          </cell>
        </row>
        <row r="9141">
          <cell r="AP9141">
            <v>442135</v>
          </cell>
          <cell r="AQ9141">
            <v>19000887</v>
          </cell>
          <cell r="AR9141">
            <v>19</v>
          </cell>
          <cell r="AS9141">
            <v>41563</v>
          </cell>
          <cell r="AT9141" t="str">
            <v>SD Terminado Mantenimiento Periódico UAERMV Circuito Movilidad  -</v>
          </cell>
          <cell r="AU9141">
            <v>0</v>
          </cell>
          <cell r="AV9141" t="str">
            <v>sc</v>
          </cell>
        </row>
        <row r="9142">
          <cell r="AP9142">
            <v>442259</v>
          </cell>
          <cell r="AQ9142">
            <v>19000948</v>
          </cell>
          <cell r="AR9142">
            <v>19</v>
          </cell>
          <cell r="AS9142">
            <v>42313</v>
          </cell>
          <cell r="AT9142" t="str">
            <v>CONV-009-2011 Terminado Mantenimiento Periódico IDU Circuito Movilidad  -</v>
          </cell>
          <cell r="AU9142">
            <v>0</v>
          </cell>
          <cell r="AV9142" t="str">
            <v>sc</v>
          </cell>
        </row>
        <row r="9143">
          <cell r="AP9143">
            <v>442363</v>
          </cell>
          <cell r="AQ9143">
            <v>19001001</v>
          </cell>
          <cell r="AR9143">
            <v>19</v>
          </cell>
          <cell r="AS9143">
            <v>40707</v>
          </cell>
          <cell r="AT9143" t="str">
            <v>SD Terminado Mantenimiento Periódico UAERMV Circuito Movilidad  -</v>
          </cell>
          <cell r="AU9143">
            <v>0</v>
          </cell>
          <cell r="AV9143" t="str">
            <v>viable</v>
          </cell>
        </row>
        <row r="9144">
          <cell r="AP9144">
            <v>442525</v>
          </cell>
          <cell r="AQ9144">
            <v>19001065</v>
          </cell>
          <cell r="AR9144">
            <v>19</v>
          </cell>
          <cell r="AS9144">
            <v>42313</v>
          </cell>
          <cell r="AT9144" t="str">
            <v>CONV-009-2011 Terminado Mantenimiento Periódico IDU Circuito Movilidad  -</v>
          </cell>
          <cell r="AU9144">
            <v>0</v>
          </cell>
          <cell r="AV9144" t="str">
            <v>sc</v>
          </cell>
        </row>
        <row r="9145">
          <cell r="AP9145">
            <v>442540</v>
          </cell>
          <cell r="AQ9145">
            <v>19001074</v>
          </cell>
          <cell r="AR9145">
            <v>19</v>
          </cell>
          <cell r="AS9145">
            <v>42313</v>
          </cell>
          <cell r="AT9145" t="str">
            <v>IDU-57-2012 Terminado Acciones de Movilidad IDU Arterial  -Calzada2-4-POLIZA ESTABILIDAD ACTIVA</v>
          </cell>
          <cell r="AU9145">
            <v>43307</v>
          </cell>
          <cell r="AV9145" t="str">
            <v>sc</v>
          </cell>
        </row>
        <row r="9146">
          <cell r="AP9146">
            <v>442542</v>
          </cell>
          <cell r="AQ9146">
            <v>19001074</v>
          </cell>
          <cell r="AR9146">
            <v>19</v>
          </cell>
          <cell r="AS9146">
            <v>42313</v>
          </cell>
          <cell r="AT9146" t="str">
            <v>IDU-72-2008 Terminado Rehabilitación IDU Arterial  -Calzada2-4-POLIZA ESTABILIDAD ACTIVA</v>
          </cell>
          <cell r="AU9146">
            <v>43307</v>
          </cell>
          <cell r="AV9146" t="str">
            <v>sc</v>
          </cell>
        </row>
        <row r="9147">
          <cell r="AP9147">
            <v>442560</v>
          </cell>
          <cell r="AQ9147">
            <v>19001080</v>
          </cell>
          <cell r="AR9147">
            <v>19</v>
          </cell>
          <cell r="AS9147">
            <v>41563</v>
          </cell>
          <cell r="AT9147" t="str">
            <v>SD Terminado Mantenimiento Periódico UAERMV Circuito Movilidad  -</v>
          </cell>
          <cell r="AU9147">
            <v>0</v>
          </cell>
          <cell r="AV9147" t="str">
            <v>sc</v>
          </cell>
        </row>
        <row r="9148">
          <cell r="AP9148">
            <v>442562</v>
          </cell>
          <cell r="AQ9148">
            <v>19001080</v>
          </cell>
          <cell r="AR9148">
            <v>19</v>
          </cell>
          <cell r="AS9148">
            <v>41563</v>
          </cell>
          <cell r="AT9148" t="str">
            <v>SD Terminado Mantenimiento Periódico UAERMV Circuito Movilidad  -</v>
          </cell>
          <cell r="AU9148">
            <v>0</v>
          </cell>
          <cell r="AV9148" t="str">
            <v>sc</v>
          </cell>
        </row>
        <row r="9149">
          <cell r="AP9149">
            <v>442616</v>
          </cell>
          <cell r="AQ9149">
            <v>19001106</v>
          </cell>
          <cell r="AR9149">
            <v>19</v>
          </cell>
          <cell r="AS9149">
            <v>42313</v>
          </cell>
          <cell r="AT9149" t="str">
            <v>CONV-009-2011 Terminado Mantenimiento Periódico IDU Circuito Movilidad  -</v>
          </cell>
          <cell r="AU9149">
            <v>0</v>
          </cell>
          <cell r="AV9149" t="str">
            <v>sc</v>
          </cell>
        </row>
        <row r="9150">
          <cell r="AP9150">
            <v>442882</v>
          </cell>
          <cell r="AQ9150">
            <v>19001227</v>
          </cell>
          <cell r="AR9150">
            <v>19</v>
          </cell>
          <cell r="AS9150">
            <v>42313</v>
          </cell>
          <cell r="AT9150" t="str">
            <v>CONV-009-2011 Terminado Mantenimiento Periódico IDU Circuito Movilidad  -</v>
          </cell>
          <cell r="AU9150">
            <v>0</v>
          </cell>
          <cell r="AV9150" t="str">
            <v>sc</v>
          </cell>
        </row>
        <row r="9151">
          <cell r="AP9151">
            <v>443059</v>
          </cell>
          <cell r="AQ9151">
            <v>19001295</v>
          </cell>
          <cell r="AR9151">
            <v>19</v>
          </cell>
          <cell r="AS9151">
            <v>40613</v>
          </cell>
          <cell r="AT9151" t="str">
            <v>UMV-188-2009 Terminado Mantenimiento Periódico UAERMV Circuito Movilidad  --POLIZA ESTABILIDAD ACTIVA</v>
          </cell>
          <cell r="AU9151">
            <v>44565</v>
          </cell>
          <cell r="AV9151" t="str">
            <v>viable</v>
          </cell>
        </row>
        <row r="9152">
          <cell r="AP9152">
            <v>443062</v>
          </cell>
          <cell r="AQ9152">
            <v>19001296</v>
          </cell>
          <cell r="AR9152">
            <v>19</v>
          </cell>
          <cell r="AS9152">
            <v>42667</v>
          </cell>
          <cell r="AT9152" t="str">
            <v>SD Terminado Acciones de Movilidad UAERMV Circuito Movilidad SD Intervenida 05/05/2015 Reporte depuración ejecución UMV-</v>
          </cell>
          <cell r="AU9152">
            <v>0</v>
          </cell>
          <cell r="AV9152" t="str">
            <v>INTERVENCION UAERMV Acciones de Movilidad Comunicacion 20165260756102</v>
          </cell>
        </row>
        <row r="9153">
          <cell r="AP9153">
            <v>443086</v>
          </cell>
          <cell r="AQ9153">
            <v>19001308</v>
          </cell>
          <cell r="AR9153">
            <v>19</v>
          </cell>
          <cell r="AS9153">
            <v>42313</v>
          </cell>
          <cell r="AT9153" t="str">
            <v>CONV-009-2011 Terminado Mantenimiento Periódico IDU Circuito Movilidad  -</v>
          </cell>
          <cell r="AU9153">
            <v>0</v>
          </cell>
          <cell r="AV9153" t="str">
            <v>sc</v>
          </cell>
        </row>
        <row r="9154">
          <cell r="AP9154">
            <v>443104</v>
          </cell>
          <cell r="AQ9154">
            <v>19001316</v>
          </cell>
          <cell r="AR9154">
            <v>19</v>
          </cell>
          <cell r="AS9154">
            <v>42313</v>
          </cell>
          <cell r="AT9154" t="str">
            <v>CONV-009-2011 Terminado Mantenimiento Periódico IDU Circuito Movilidad  -</v>
          </cell>
          <cell r="AU9154">
            <v>0</v>
          </cell>
          <cell r="AV9154" t="str">
            <v>sc</v>
          </cell>
        </row>
        <row r="9155">
          <cell r="AP9155">
            <v>443161</v>
          </cell>
          <cell r="AQ9155">
            <v>19001336</v>
          </cell>
          <cell r="AR9155">
            <v>19</v>
          </cell>
          <cell r="AS9155">
            <v>42313</v>
          </cell>
          <cell r="AT9155" t="str">
            <v>CONV-009-2011 Terminado Mantenimiento Periódico IDU Circuito Movilidad  -</v>
          </cell>
          <cell r="AU9155">
            <v>0</v>
          </cell>
          <cell r="AV9155" t="str">
            <v>sc</v>
          </cell>
        </row>
        <row r="9156">
          <cell r="AP9156">
            <v>443436</v>
          </cell>
          <cell r="AQ9156">
            <v>19001439</v>
          </cell>
          <cell r="AR9156">
            <v>19</v>
          </cell>
          <cell r="AS9156">
            <v>40707</v>
          </cell>
          <cell r="AT9156" t="str">
            <v>SD Terminado Mantenimiento Periódico UAERMV Circuito Movilidad  -</v>
          </cell>
          <cell r="AU9156">
            <v>0</v>
          </cell>
          <cell r="AV9156" t="str">
            <v>sc</v>
          </cell>
        </row>
        <row r="9157">
          <cell r="AP9157">
            <v>443745</v>
          </cell>
          <cell r="AQ9157">
            <v>50008206</v>
          </cell>
          <cell r="AR9157">
            <v>19</v>
          </cell>
          <cell r="AS9157">
            <v>41676</v>
          </cell>
          <cell r="AT9157" t="str">
            <v>SD Terminado Mantenimiento Periódico UAERMV Circuito Movilidad  -</v>
          </cell>
          <cell r="AU9157">
            <v>0</v>
          </cell>
          <cell r="AV9157" t="str">
            <v>sc</v>
          </cell>
        </row>
        <row r="9158">
          <cell r="AP9158">
            <v>443933</v>
          </cell>
          <cell r="AQ9158">
            <v>50008205</v>
          </cell>
          <cell r="AR9158">
            <v>19</v>
          </cell>
          <cell r="AS9158">
            <v>40598</v>
          </cell>
          <cell r="AT9158" t="str">
            <v>UMV-188-2009 Terminado Mantenimiento Periódico UAERMV Circuito Movilidad  -</v>
          </cell>
          <cell r="AU9158">
            <v>0</v>
          </cell>
          <cell r="AV9158" t="str">
            <v>sc</v>
          </cell>
        </row>
        <row r="9159">
          <cell r="AP9159">
            <v>444073</v>
          </cell>
          <cell r="AQ9159">
            <v>19001710</v>
          </cell>
          <cell r="AR9159">
            <v>19</v>
          </cell>
          <cell r="AS9159">
            <v>40673</v>
          </cell>
          <cell r="AT9159" t="str">
            <v>SD Terminado Mantenimiento Periódico UAERMV Local  -</v>
          </cell>
          <cell r="AU9159">
            <v>0</v>
          </cell>
          <cell r="AV9159" t="str">
            <v>sc</v>
          </cell>
        </row>
        <row r="9160">
          <cell r="AP9160">
            <v>444734</v>
          </cell>
          <cell r="AQ9160">
            <v>19002092</v>
          </cell>
          <cell r="AR9160">
            <v>19</v>
          </cell>
          <cell r="AS9160">
            <v>42731</v>
          </cell>
          <cell r="AT9160" t="str">
            <v>IDU-983-2016 En Ejecución Construcción IDU Arterial CONVENIOS IDU Plan de Implantacion Centro comercial Gran Plaza El Ensueño-Anden 5-POLIZA ESTABILIDAD ACTIVA</v>
          </cell>
          <cell r="AU9160">
            <v>43748</v>
          </cell>
          <cell r="AV9160" t="str">
            <v>sc</v>
          </cell>
        </row>
        <row r="9161">
          <cell r="AP9161">
            <v>444736</v>
          </cell>
          <cell r="AQ9161">
            <v>19002092</v>
          </cell>
          <cell r="AR9161">
            <v>19</v>
          </cell>
          <cell r="AS9161">
            <v>42731</v>
          </cell>
          <cell r="AT9161" t="str">
            <v>IDU-983-2016 En Ejecución Construcción IDU Arterial CONVENIOS IDU Plan de Implantacion Centro comercial Gran Plaza El Ensueño-Anden 5-POLIZA ESTABILIDAD ACTIVA</v>
          </cell>
          <cell r="AU9161">
            <v>43748</v>
          </cell>
          <cell r="AV9161" t="str">
            <v>sc</v>
          </cell>
        </row>
        <row r="9162">
          <cell r="AP9162">
            <v>444829</v>
          </cell>
          <cell r="AQ9162">
            <v>19002148</v>
          </cell>
          <cell r="AR9162">
            <v>19</v>
          </cell>
          <cell r="AS9162">
            <v>42731</v>
          </cell>
          <cell r="AT9162" t="str">
            <v>IDU-983-2016 En Ejecución Construcción IDU Arterial CONVENIOS IDU Plan de Implantacion Centro comercial Gran Plaza El Ensueño-</v>
          </cell>
          <cell r="AU9162">
            <v>0</v>
          </cell>
          <cell r="AV9162" t="str">
            <v>sc</v>
          </cell>
        </row>
        <row r="9163">
          <cell r="AP9163">
            <v>444831</v>
          </cell>
          <cell r="AQ9163">
            <v>19002148</v>
          </cell>
          <cell r="AR9163">
            <v>19</v>
          </cell>
          <cell r="AS9163">
            <v>42731</v>
          </cell>
          <cell r="AT9163" t="str">
            <v>IDU-983-2016 En Ejecución Construcción IDU Arterial CONVENIOS IDU Plan de Implantacion Centro comercial Gran Plaza El Ensueño-</v>
          </cell>
          <cell r="AU9163">
            <v>0</v>
          </cell>
          <cell r="AV9163" t="str">
            <v>sc</v>
          </cell>
        </row>
        <row r="9164">
          <cell r="AP9164">
            <v>444895</v>
          </cell>
          <cell r="AQ9164">
            <v>19002192</v>
          </cell>
          <cell r="AR9164">
            <v>19</v>
          </cell>
          <cell r="AS9164">
            <v>42731</v>
          </cell>
          <cell r="AT9164" t="str">
            <v>IDU-983-2016 En Ejecución Construcción IDU Arterial CONVENIOS IDU Plan de Implantacion Centro comercial Gran Plaza El Ensueño-Calzada2-4-POLIZA ESTABILIDAD ACTIVA</v>
          </cell>
          <cell r="AU9164">
            <v>43307</v>
          </cell>
          <cell r="AV9164" t="str">
            <v>sc</v>
          </cell>
        </row>
        <row r="9165">
          <cell r="AP9165">
            <v>444897</v>
          </cell>
          <cell r="AQ9165">
            <v>19002192</v>
          </cell>
          <cell r="AR9165">
            <v>19</v>
          </cell>
          <cell r="AS9165">
            <v>42731</v>
          </cell>
          <cell r="AT9165" t="str">
            <v>IDU-983-2016 En Ejecución Construcción IDU Arterial CONVENIOS IDU Plan de Implantacion Centro comercial Gran Plaza El Ensueño-Calzada2-4-POLIZA ESTABILIDAD ACTIVA</v>
          </cell>
          <cell r="AU9165">
            <v>43307</v>
          </cell>
          <cell r="AV9165" t="str">
            <v>sc</v>
          </cell>
        </row>
        <row r="9166">
          <cell r="AP9166">
            <v>445521</v>
          </cell>
          <cell r="AQ9166">
            <v>50008190</v>
          </cell>
          <cell r="AR9166">
            <v>19</v>
          </cell>
          <cell r="AS9166">
            <v>42731</v>
          </cell>
          <cell r="AT9166" t="str">
            <v>SD Reservado Mantenimiento Rutinario IDU Circuito Movilidad EJECUCION SITP 2016 -</v>
          </cell>
          <cell r="AU9166">
            <v>0</v>
          </cell>
          <cell r="AV9166" t="str">
            <v>reservada por el IDU</v>
          </cell>
        </row>
        <row r="9167">
          <cell r="AP9167">
            <v>445833</v>
          </cell>
          <cell r="AQ9167">
            <v>50008066</v>
          </cell>
          <cell r="AR9167">
            <v>19</v>
          </cell>
          <cell r="AS9167">
            <v>42409</v>
          </cell>
          <cell r="AT9167" t="str">
            <v>IDU-2128-2013 Terminado Mantenimiento Rutinario IDU Circuito Movilidad  -</v>
          </cell>
          <cell r="AU9167">
            <v>0</v>
          </cell>
          <cell r="AV9167" t="str">
            <v>sc</v>
          </cell>
        </row>
        <row r="9168">
          <cell r="AP9168">
            <v>445857</v>
          </cell>
          <cell r="AQ9168">
            <v>19002697</v>
          </cell>
          <cell r="AR9168">
            <v>19</v>
          </cell>
          <cell r="AS9168">
            <v>42731</v>
          </cell>
          <cell r="AT9168" t="str">
            <v>SD Reservado Mantenimiento Rutinario IDU Circuito Movilidad EJECUCION SITP 2016 -</v>
          </cell>
          <cell r="AU9168">
            <v>0</v>
          </cell>
          <cell r="AV9168" t="str">
            <v>reservada por el IDU</v>
          </cell>
        </row>
        <row r="9169">
          <cell r="AP9169">
            <v>445920</v>
          </cell>
          <cell r="AQ9169">
            <v>19002730</v>
          </cell>
          <cell r="AR9169">
            <v>19</v>
          </cell>
          <cell r="AS9169">
            <v>42731</v>
          </cell>
          <cell r="AT9169" t="str">
            <v>SD Reservado Mantenimiento Rutinario IDU Circuito Movilidad EJECUCION SITP 2016 -</v>
          </cell>
          <cell r="AU9169">
            <v>0</v>
          </cell>
          <cell r="AV9169" t="str">
            <v>reservada por el IDU</v>
          </cell>
        </row>
        <row r="9170">
          <cell r="AP9170">
            <v>445995</v>
          </cell>
          <cell r="AQ9170">
            <v>19002770</v>
          </cell>
          <cell r="AR9170">
            <v>19</v>
          </cell>
          <cell r="AS9170">
            <v>40737</v>
          </cell>
          <cell r="AT9170" t="str">
            <v>SD Terminado Mantenimiento Periódico UAERMV Circuito Movilidad  -</v>
          </cell>
          <cell r="AU9170">
            <v>0</v>
          </cell>
          <cell r="AV9170" t="str">
            <v>sc</v>
          </cell>
        </row>
        <row r="9171">
          <cell r="AP9171">
            <v>445998</v>
          </cell>
          <cell r="AQ9171">
            <v>50007777</v>
          </cell>
          <cell r="AR9171">
            <v>19</v>
          </cell>
          <cell r="AS9171">
            <v>42731</v>
          </cell>
          <cell r="AT9171" t="str">
            <v>SD Reservado Mantenimiento Periódico IDU Circuito Movilidad EJECUCION SITP 2016 -</v>
          </cell>
          <cell r="AU9171">
            <v>0</v>
          </cell>
          <cell r="AV9171" t="str">
            <v>reservada por el IDU</v>
          </cell>
        </row>
        <row r="9172">
          <cell r="AP9172">
            <v>446001</v>
          </cell>
          <cell r="AQ9172">
            <v>19002773</v>
          </cell>
          <cell r="AR9172">
            <v>19</v>
          </cell>
          <cell r="AS9172">
            <v>42731</v>
          </cell>
          <cell r="AT9172" t="str">
            <v>SD Reservado Mantenimiento Rutinario IDU Circuito Movilidad EJECUCION SITP 2016 -</v>
          </cell>
          <cell r="AU9172">
            <v>0</v>
          </cell>
          <cell r="AV9172" t="str">
            <v>reservada por el IDU</v>
          </cell>
        </row>
        <row r="9173">
          <cell r="AP9173">
            <v>446043</v>
          </cell>
          <cell r="AQ9173">
            <v>19002793</v>
          </cell>
          <cell r="AR9173">
            <v>19</v>
          </cell>
          <cell r="AS9173">
            <v>42731</v>
          </cell>
          <cell r="AT9173" t="str">
            <v>SD Reservado Mantenimiento Rutinario IDU Circuito Movilidad EJECUCION SITP 2016 -</v>
          </cell>
          <cell r="AU9173">
            <v>0</v>
          </cell>
          <cell r="AV9173" t="str">
            <v>reservada por el IDU</v>
          </cell>
        </row>
        <row r="9174">
          <cell r="AP9174">
            <v>446049</v>
          </cell>
          <cell r="AQ9174">
            <v>19002796</v>
          </cell>
          <cell r="AR9174">
            <v>19</v>
          </cell>
          <cell r="AS9174">
            <v>42409</v>
          </cell>
          <cell r="AT9174" t="str">
            <v>IDU-2128-2013 Terminado Mantenimiento Rutinario IDU Circuito Movilidad  -</v>
          </cell>
          <cell r="AU9174">
            <v>0</v>
          </cell>
          <cell r="AV9174" t="str">
            <v>sc</v>
          </cell>
        </row>
        <row r="9175">
          <cell r="AP9175">
            <v>446064</v>
          </cell>
          <cell r="AQ9175">
            <v>19002803</v>
          </cell>
          <cell r="AR9175">
            <v>19</v>
          </cell>
          <cell r="AS9175">
            <v>40737</v>
          </cell>
          <cell r="AT9175" t="str">
            <v>SD Terminado Mantenimiento Periódico UAERMV Circuito Movilidad  -</v>
          </cell>
          <cell r="AU9175">
            <v>0</v>
          </cell>
          <cell r="AV9175" t="str">
            <v>sc</v>
          </cell>
        </row>
        <row r="9176">
          <cell r="AP9176">
            <v>446073</v>
          </cell>
          <cell r="AQ9176">
            <v>19002809</v>
          </cell>
          <cell r="AR9176">
            <v>19</v>
          </cell>
          <cell r="AS9176">
            <v>42731</v>
          </cell>
          <cell r="AT9176" t="str">
            <v>SD Reservado Mantenimiento Rutinario IDU Circuito Movilidad EJECUCION SITP 2016 -</v>
          </cell>
          <cell r="AU9176">
            <v>0</v>
          </cell>
          <cell r="AV9176" t="str">
            <v>reservada por el IDU</v>
          </cell>
        </row>
        <row r="9177">
          <cell r="AP9177">
            <v>446133</v>
          </cell>
          <cell r="AQ9177">
            <v>19002842</v>
          </cell>
          <cell r="AR9177">
            <v>19</v>
          </cell>
          <cell r="AS9177">
            <v>40799</v>
          </cell>
          <cell r="AT9177" t="str">
            <v>CONV-006-2009 Terminado Mantenimiento Periódico UAERMV Circuito Movilidad  -</v>
          </cell>
          <cell r="AU9177">
            <v>0</v>
          </cell>
          <cell r="AV9177" t="str">
            <v>sc</v>
          </cell>
        </row>
        <row r="9178">
          <cell r="AP9178">
            <v>446171</v>
          </cell>
          <cell r="AQ9178">
            <v>19002861</v>
          </cell>
          <cell r="AR9178">
            <v>19</v>
          </cell>
          <cell r="AS9178">
            <v>42409</v>
          </cell>
          <cell r="AT9178" t="str">
            <v>IDU-2128-2013 Terminado Mantenimiento Rutinario IDU Circuito Movilidad  -</v>
          </cell>
          <cell r="AU9178">
            <v>0</v>
          </cell>
          <cell r="AV9178" t="str">
            <v>sc</v>
          </cell>
        </row>
        <row r="9179">
          <cell r="AP9179">
            <v>446192</v>
          </cell>
          <cell r="AQ9179">
            <v>19002873</v>
          </cell>
          <cell r="AR9179">
            <v>19</v>
          </cell>
          <cell r="AS9179">
            <v>42731</v>
          </cell>
          <cell r="AT9179" t="str">
            <v>SD Reservado Mantenimiento Rutinario IDU Circuito Movilidad EJECUCION SITP 2016 -</v>
          </cell>
          <cell r="AU9179">
            <v>0</v>
          </cell>
          <cell r="AV9179" t="str">
            <v>reservada por el IDU</v>
          </cell>
        </row>
        <row r="9180">
          <cell r="AP9180">
            <v>446231</v>
          </cell>
          <cell r="AQ9180">
            <v>19002896</v>
          </cell>
          <cell r="AR9180">
            <v>19</v>
          </cell>
          <cell r="AS9180">
            <v>40737</v>
          </cell>
          <cell r="AT9180" t="str">
            <v>SD Terminado Mantenimiento Periódico UAERMV Circuito Movilidad  -</v>
          </cell>
          <cell r="AU9180">
            <v>0</v>
          </cell>
          <cell r="AV9180" t="str">
            <v>sc</v>
          </cell>
        </row>
        <row r="9181">
          <cell r="AP9181">
            <v>446261</v>
          </cell>
          <cell r="AQ9181">
            <v>19002911</v>
          </cell>
          <cell r="AR9181">
            <v>19</v>
          </cell>
          <cell r="AS9181">
            <v>42731</v>
          </cell>
          <cell r="AT9181" t="str">
            <v>SD Reservado Mantenimiento Periódico IDU Circuito Movilidad EJECUCION SITP 2016 -</v>
          </cell>
          <cell r="AU9181">
            <v>0</v>
          </cell>
          <cell r="AV9181" t="str">
            <v>reservada por el IDU</v>
          </cell>
        </row>
        <row r="9182">
          <cell r="AP9182">
            <v>446303</v>
          </cell>
          <cell r="AQ9182">
            <v>19002929</v>
          </cell>
          <cell r="AR9182">
            <v>19</v>
          </cell>
          <cell r="AS9182">
            <v>42409</v>
          </cell>
          <cell r="AT9182" t="str">
            <v>IDU-2128-2013 Terminado Mantenimiento Rutinario IDU Circuito Movilidad  -</v>
          </cell>
          <cell r="AU9182">
            <v>0</v>
          </cell>
          <cell r="AV9182" t="str">
            <v>sc</v>
          </cell>
        </row>
        <row r="9183">
          <cell r="AP9183">
            <v>446408</v>
          </cell>
          <cell r="AQ9183">
            <v>19002972</v>
          </cell>
          <cell r="AR9183">
            <v>19</v>
          </cell>
          <cell r="AS9183">
            <v>40737</v>
          </cell>
          <cell r="AT9183" t="str">
            <v>SD Terminado Mantenimiento Periódico UAERMV Circuito Movilidad  -</v>
          </cell>
          <cell r="AU9183">
            <v>0</v>
          </cell>
          <cell r="AV9183" t="str">
            <v>sc</v>
          </cell>
        </row>
        <row r="9184">
          <cell r="AP9184">
            <v>446435</v>
          </cell>
          <cell r="AQ9184">
            <v>19002982</v>
          </cell>
          <cell r="AR9184">
            <v>19</v>
          </cell>
          <cell r="AS9184">
            <v>42409</v>
          </cell>
          <cell r="AT9184" t="str">
            <v>IDU-2128-2013 Terminado Mantenimiento Rutinario IDU Circuito Movilidad  -</v>
          </cell>
          <cell r="AU9184">
            <v>0</v>
          </cell>
          <cell r="AV9184" t="str">
            <v>sc</v>
          </cell>
        </row>
        <row r="9185">
          <cell r="AP9185">
            <v>446506</v>
          </cell>
          <cell r="AQ9185">
            <v>19003007</v>
          </cell>
          <cell r="AR9185">
            <v>19</v>
          </cell>
          <cell r="AS9185">
            <v>40737</v>
          </cell>
          <cell r="AT9185" t="str">
            <v>SD Terminado Mantenimiento Periódico UAERMV Circuito Movilidad  -</v>
          </cell>
          <cell r="AU9185">
            <v>0</v>
          </cell>
          <cell r="AV9185" t="str">
            <v>viable</v>
          </cell>
        </row>
        <row r="9186">
          <cell r="AP9186">
            <v>446518</v>
          </cell>
          <cell r="AQ9186">
            <v>19003013</v>
          </cell>
          <cell r="AR9186">
            <v>19</v>
          </cell>
          <cell r="AS9186">
            <v>42409</v>
          </cell>
          <cell r="AT9186" t="str">
            <v>IDU-2128-2013 Terminado Mantenimiento Rutinario IDU Circuito Movilidad  -</v>
          </cell>
          <cell r="AU9186">
            <v>0</v>
          </cell>
          <cell r="AV9186" t="str">
            <v>sc</v>
          </cell>
        </row>
        <row r="9187">
          <cell r="AP9187">
            <v>446542</v>
          </cell>
          <cell r="AQ9187">
            <v>19003022</v>
          </cell>
          <cell r="AR9187">
            <v>19</v>
          </cell>
          <cell r="AS9187">
            <v>42731</v>
          </cell>
          <cell r="AT9187" t="str">
            <v>SD Reservado Mejoramiento con Material Fresado IDU Circuito Movilidad EJECUCION SITP 2016 -</v>
          </cell>
          <cell r="AU9187">
            <v>0</v>
          </cell>
          <cell r="AV9187" t="str">
            <v>reservada por el IDU</v>
          </cell>
        </row>
        <row r="9188">
          <cell r="AP9188">
            <v>446574</v>
          </cell>
          <cell r="AQ9188">
            <v>19003037</v>
          </cell>
          <cell r="AR9188">
            <v>19</v>
          </cell>
          <cell r="AS9188">
            <v>42731</v>
          </cell>
          <cell r="AT9188" t="str">
            <v>SD Reservado Mejoramiento con Material Fresado IDU Circuito Movilidad EJECUCION SITP 2016 -</v>
          </cell>
          <cell r="AU9188">
            <v>0</v>
          </cell>
          <cell r="AV9188" t="str">
            <v>reservada por el IDU</v>
          </cell>
        </row>
        <row r="9189">
          <cell r="AP9189">
            <v>446597</v>
          </cell>
          <cell r="AQ9189">
            <v>19003047</v>
          </cell>
          <cell r="AR9189">
            <v>19</v>
          </cell>
          <cell r="AS9189">
            <v>42409</v>
          </cell>
          <cell r="AT9189" t="str">
            <v>IDU-2128-2013 Terminado Mantenimiento Rutinario IDU Circuito Movilidad  -</v>
          </cell>
          <cell r="AU9189">
            <v>0</v>
          </cell>
          <cell r="AV9189" t="str">
            <v>sc</v>
          </cell>
        </row>
        <row r="9190">
          <cell r="AP9190">
            <v>446606</v>
          </cell>
          <cell r="AQ9190">
            <v>19003051</v>
          </cell>
          <cell r="AR9190">
            <v>19</v>
          </cell>
          <cell r="AS9190">
            <v>42731</v>
          </cell>
          <cell r="AT9190" t="str">
            <v>SD Reservado Mejoramiento con Material Fresado IDU Circuito Movilidad EJECUCION SITP 2016 -</v>
          </cell>
          <cell r="AU9190">
            <v>0</v>
          </cell>
          <cell r="AV9190" t="str">
            <v>reservada por el IDU</v>
          </cell>
        </row>
        <row r="9191">
          <cell r="AP9191">
            <v>446627</v>
          </cell>
          <cell r="AQ9191">
            <v>19003064</v>
          </cell>
          <cell r="AR9191">
            <v>19</v>
          </cell>
          <cell r="AS9191">
            <v>42731</v>
          </cell>
          <cell r="AT9191" t="str">
            <v>SD Reservado Mejoramiento con Material Fresado IDU Circuito Movilidad EJECUCION SITP 2016 -</v>
          </cell>
          <cell r="AU9191">
            <v>0</v>
          </cell>
          <cell r="AV9191" t="str">
            <v>reservada por el IDU</v>
          </cell>
        </row>
        <row r="9192">
          <cell r="AP9192">
            <v>446665</v>
          </cell>
          <cell r="AQ9192">
            <v>19003082</v>
          </cell>
          <cell r="AR9192">
            <v>19</v>
          </cell>
          <cell r="AS9192">
            <v>42731</v>
          </cell>
          <cell r="AT9192" t="str">
            <v>SD Reservado Mejoramiento con Material Fresado IDU Circuito Movilidad EJECUCION SITP 2016 -</v>
          </cell>
          <cell r="AU9192">
            <v>0</v>
          </cell>
          <cell r="AV9192" t="str">
            <v>reservada por el IDU</v>
          </cell>
        </row>
        <row r="9193">
          <cell r="AP9193">
            <v>446707</v>
          </cell>
          <cell r="AQ9193">
            <v>19003099</v>
          </cell>
          <cell r="AR9193">
            <v>19</v>
          </cell>
          <cell r="AS9193">
            <v>42731</v>
          </cell>
          <cell r="AT9193" t="str">
            <v>SD Reservado Mejoramiento con Material Fresado IDU Circuito Movilidad EJECUCION SITP 2016 -</v>
          </cell>
          <cell r="AU9193">
            <v>0</v>
          </cell>
          <cell r="AV9193" t="str">
            <v>reservada por el IDU</v>
          </cell>
        </row>
        <row r="9194">
          <cell r="AP9194">
            <v>446719</v>
          </cell>
          <cell r="AQ9194">
            <v>19003105</v>
          </cell>
          <cell r="AR9194">
            <v>19</v>
          </cell>
          <cell r="AS9194">
            <v>42409</v>
          </cell>
          <cell r="AT9194" t="str">
            <v>IDU-2128-2013 Terminado Mantenimiento Rutinario IDU Circuito Movilidad  -</v>
          </cell>
          <cell r="AU9194">
            <v>0</v>
          </cell>
          <cell r="AV9194" t="str">
            <v>sc</v>
          </cell>
        </row>
        <row r="9195">
          <cell r="AP9195">
            <v>446734</v>
          </cell>
          <cell r="AQ9195">
            <v>19003113</v>
          </cell>
          <cell r="AR9195">
            <v>19</v>
          </cell>
          <cell r="AS9195">
            <v>42731</v>
          </cell>
          <cell r="AT9195" t="str">
            <v>SD Reservado Mejoramiento con Material Fresado IDU Circuito Movilidad EJECUCION SITP 2016 -</v>
          </cell>
          <cell r="AU9195">
            <v>0</v>
          </cell>
          <cell r="AV9195" t="str">
            <v>reservada por el IDU</v>
          </cell>
        </row>
        <row r="9196">
          <cell r="AP9196">
            <v>446757</v>
          </cell>
          <cell r="AQ9196">
            <v>19003123</v>
          </cell>
          <cell r="AR9196">
            <v>19</v>
          </cell>
          <cell r="AS9196">
            <v>42731</v>
          </cell>
          <cell r="AT9196" t="str">
            <v>SD Reservado Mejoramiento con Material Fresado IDU Circuito Movilidad EJECUCION SITP 2016 -</v>
          </cell>
          <cell r="AU9196">
            <v>0</v>
          </cell>
          <cell r="AV9196" t="str">
            <v>reservada por el IDU</v>
          </cell>
        </row>
        <row r="9197">
          <cell r="AP9197">
            <v>446775</v>
          </cell>
          <cell r="AQ9197">
            <v>19003133</v>
          </cell>
          <cell r="AR9197">
            <v>19</v>
          </cell>
          <cell r="AS9197">
            <v>42731</v>
          </cell>
          <cell r="AT9197" t="str">
            <v>SD Reservado Mejoramiento con Material Fresado IDU Circuito Movilidad EJECUCION SITP 2016 -</v>
          </cell>
          <cell r="AU9197">
            <v>0</v>
          </cell>
          <cell r="AV9197" t="str">
            <v>reservada por el IDU</v>
          </cell>
        </row>
        <row r="9198">
          <cell r="AP9198">
            <v>446789</v>
          </cell>
          <cell r="AQ9198">
            <v>19003142</v>
          </cell>
          <cell r="AR9198">
            <v>19</v>
          </cell>
          <cell r="AS9198">
            <v>42409</v>
          </cell>
          <cell r="AT9198" t="str">
            <v>IDU-2128-2013 Terminado Mantenimiento Rutinario IDU Circuito Movilidad  -</v>
          </cell>
          <cell r="AU9198">
            <v>0</v>
          </cell>
          <cell r="AV9198" t="str">
            <v>sc</v>
          </cell>
        </row>
        <row r="9199">
          <cell r="AP9199">
            <v>446795</v>
          </cell>
          <cell r="AQ9199">
            <v>19003150</v>
          </cell>
          <cell r="AR9199">
            <v>19</v>
          </cell>
          <cell r="AS9199">
            <v>42731</v>
          </cell>
          <cell r="AT9199" t="str">
            <v>SD Reservado Mejoramiento con Material Fresado IDU Circuito Movilidad EJECUCION SITP 2016 -</v>
          </cell>
          <cell r="AU9199">
            <v>0</v>
          </cell>
          <cell r="AV9199" t="str">
            <v>reservada por el IDU</v>
          </cell>
        </row>
        <row r="9200">
          <cell r="AP9200">
            <v>446831</v>
          </cell>
          <cell r="AQ9200">
            <v>19003166</v>
          </cell>
          <cell r="AR9200">
            <v>19</v>
          </cell>
          <cell r="AS9200">
            <v>42731</v>
          </cell>
          <cell r="AT9200" t="str">
            <v>SD Reservado Mejoramiento con Material Fresado IDU Circuito Movilidad EJECUCION SITP 2016 -</v>
          </cell>
          <cell r="AU9200">
            <v>0</v>
          </cell>
          <cell r="AV9200" t="str">
            <v>reservada por el IDU</v>
          </cell>
        </row>
        <row r="9201">
          <cell r="AP9201">
            <v>446852</v>
          </cell>
          <cell r="AQ9201">
            <v>19003180</v>
          </cell>
          <cell r="AR9201">
            <v>19</v>
          </cell>
          <cell r="AS9201">
            <v>42409</v>
          </cell>
          <cell r="AT9201" t="str">
            <v>IDU-2128-2013 Terminado Mantenimiento Rutinario IDU Circuito Movilidad  -</v>
          </cell>
          <cell r="AU9201">
            <v>0</v>
          </cell>
          <cell r="AV9201" t="str">
            <v>sc</v>
          </cell>
        </row>
        <row r="9202">
          <cell r="AP9202">
            <v>446858</v>
          </cell>
          <cell r="AQ9202">
            <v>19003182</v>
          </cell>
          <cell r="AR9202">
            <v>19</v>
          </cell>
          <cell r="AS9202">
            <v>40897</v>
          </cell>
          <cell r="AT9202" t="str">
            <v>SD Terminado Mantenimiento Periódico UAERMV Circuito Movilidad  -</v>
          </cell>
          <cell r="AU9202">
            <v>0</v>
          </cell>
          <cell r="AV9202" t="str">
            <v>viable</v>
          </cell>
        </row>
        <row r="9203">
          <cell r="AP9203">
            <v>446934</v>
          </cell>
          <cell r="AQ9203">
            <v>19003218</v>
          </cell>
          <cell r="AR9203">
            <v>19</v>
          </cell>
          <cell r="AS9203">
            <v>42731</v>
          </cell>
          <cell r="AT9203" t="str">
            <v>SD Reservado Mantenimiento Rutinario IDU Circuito Movilidad EJECUCION SITP 2016 -</v>
          </cell>
          <cell r="AU9203">
            <v>0</v>
          </cell>
          <cell r="AV9203" t="str">
            <v>reservada por el IDU</v>
          </cell>
        </row>
        <row r="9204">
          <cell r="AP9204">
            <v>446940</v>
          </cell>
          <cell r="AQ9204">
            <v>19003221</v>
          </cell>
          <cell r="AR9204">
            <v>19</v>
          </cell>
          <cell r="AS9204">
            <v>42409</v>
          </cell>
          <cell r="AT9204" t="str">
            <v>IDU-2128-2013 Terminado Mantenimiento Rutinario IDU Circuito Movilidad  -</v>
          </cell>
          <cell r="AU9204">
            <v>0</v>
          </cell>
          <cell r="AV9204" t="str">
            <v>sc</v>
          </cell>
        </row>
        <row r="9205">
          <cell r="AP9205">
            <v>447014</v>
          </cell>
          <cell r="AQ9205">
            <v>19003255</v>
          </cell>
          <cell r="AR9205">
            <v>19</v>
          </cell>
          <cell r="AS9205">
            <v>42731</v>
          </cell>
          <cell r="AT9205" t="str">
            <v>SD Reservado Mantenimiento Rutinario IDU Circuito Movilidad EJECUCION SITP 2016 -</v>
          </cell>
          <cell r="AU9205">
            <v>0</v>
          </cell>
          <cell r="AV9205" t="str">
            <v>reservada por el IDU</v>
          </cell>
        </row>
        <row r="9206">
          <cell r="AP9206">
            <v>447102</v>
          </cell>
          <cell r="AQ9206">
            <v>19003293</v>
          </cell>
          <cell r="AR9206">
            <v>19</v>
          </cell>
          <cell r="AS9206">
            <v>42731</v>
          </cell>
          <cell r="AT9206" t="str">
            <v>SD Reservado Mantenimiento Rutinario IDU Circuito Movilidad EJECUCION SITP 2016 -</v>
          </cell>
          <cell r="AU9206">
            <v>0</v>
          </cell>
          <cell r="AV9206" t="str">
            <v>reservada por el IDU</v>
          </cell>
        </row>
        <row r="9207">
          <cell r="AP9207">
            <v>447117</v>
          </cell>
          <cell r="AQ9207">
            <v>19003304</v>
          </cell>
          <cell r="AR9207">
            <v>19</v>
          </cell>
          <cell r="AS9207">
            <v>42409</v>
          </cell>
          <cell r="AT9207" t="str">
            <v>IDU-2128-2013 Terminado Mantenimiento Rutinario IDU Circuito Movilidad  -</v>
          </cell>
          <cell r="AU9207">
            <v>0</v>
          </cell>
          <cell r="AV9207" t="str">
            <v>sc</v>
          </cell>
        </row>
        <row r="9208">
          <cell r="AP9208">
            <v>447150</v>
          </cell>
          <cell r="AQ9208">
            <v>19003322</v>
          </cell>
          <cell r="AR9208">
            <v>19</v>
          </cell>
          <cell r="AS9208">
            <v>42731</v>
          </cell>
          <cell r="AT9208" t="str">
            <v>SD Reservado Mantenimiento Rutinario IDU Circuito Movilidad EJECUCION SITP 2016 -</v>
          </cell>
          <cell r="AU9208">
            <v>0</v>
          </cell>
          <cell r="AV9208" t="str">
            <v>reservada por el IDU</v>
          </cell>
        </row>
        <row r="9209">
          <cell r="AP9209">
            <v>447171</v>
          </cell>
          <cell r="AQ9209">
            <v>19003332</v>
          </cell>
          <cell r="AR9209">
            <v>19</v>
          </cell>
          <cell r="AS9209">
            <v>42409</v>
          </cell>
          <cell r="AT9209" t="str">
            <v>IDU-2128-2013 Terminado Mantenimiento Rutinario IDU Circuito Movilidad  -</v>
          </cell>
          <cell r="AU9209">
            <v>0</v>
          </cell>
          <cell r="AV9209" t="str">
            <v>sc</v>
          </cell>
        </row>
        <row r="9210">
          <cell r="AP9210">
            <v>447189</v>
          </cell>
          <cell r="AQ9210">
            <v>19003344</v>
          </cell>
          <cell r="AR9210">
            <v>19</v>
          </cell>
          <cell r="AS9210">
            <v>42731</v>
          </cell>
          <cell r="AT9210" t="str">
            <v>SD Reservado Mantenimiento Rutinario IDU Circuito Movilidad EJECUCION SITP 2016 -</v>
          </cell>
          <cell r="AU9210">
            <v>0</v>
          </cell>
          <cell r="AV9210" t="str">
            <v>reservada por el IDU</v>
          </cell>
        </row>
        <row r="9211">
          <cell r="AP9211">
            <v>447242</v>
          </cell>
          <cell r="AQ9211">
            <v>19003368</v>
          </cell>
          <cell r="AR9211">
            <v>19</v>
          </cell>
          <cell r="AS9211">
            <v>42731</v>
          </cell>
          <cell r="AT9211" t="str">
            <v>SD Reservado Mantenimiento Rutinario IDU Circuito Movilidad EJECUCION SITP 2016 -</v>
          </cell>
          <cell r="AU9211">
            <v>0</v>
          </cell>
          <cell r="AV9211" t="str">
            <v>reservada por el IDU</v>
          </cell>
        </row>
        <row r="9212">
          <cell r="AP9212">
            <v>447310</v>
          </cell>
          <cell r="AQ9212">
            <v>19003405</v>
          </cell>
          <cell r="AR9212">
            <v>19</v>
          </cell>
          <cell r="AS9212">
            <v>42409</v>
          </cell>
          <cell r="AT9212" t="str">
            <v>IDU-2128-2013 Terminado Mantenimiento Rutinario IDU Circuito Movilidad  -</v>
          </cell>
          <cell r="AU9212">
            <v>0</v>
          </cell>
          <cell r="AV9212" t="str">
            <v>sc</v>
          </cell>
        </row>
        <row r="9213">
          <cell r="AP9213">
            <v>447343</v>
          </cell>
          <cell r="AQ9213">
            <v>19003433</v>
          </cell>
          <cell r="AR9213">
            <v>19</v>
          </cell>
          <cell r="AS9213">
            <v>42731</v>
          </cell>
          <cell r="AT9213" t="str">
            <v>SD Reservado Mantenimiento Rutinario IDU Circuito Movilidad EJECUCION SITP 2016 -</v>
          </cell>
          <cell r="AU9213">
            <v>0</v>
          </cell>
          <cell r="AV9213" t="str">
            <v>reservada por el IDU</v>
          </cell>
        </row>
        <row r="9214">
          <cell r="AP9214">
            <v>447413</v>
          </cell>
          <cell r="AQ9214">
            <v>19003466</v>
          </cell>
          <cell r="AR9214">
            <v>19</v>
          </cell>
          <cell r="AS9214">
            <v>42409</v>
          </cell>
          <cell r="AT9214" t="str">
            <v>IDU-2128-2013 Terminado Mantenimiento Rutinario IDU Circuito Movilidad  -</v>
          </cell>
          <cell r="AU9214">
            <v>0</v>
          </cell>
          <cell r="AV9214" t="str">
            <v>sc</v>
          </cell>
        </row>
        <row r="9215">
          <cell r="AP9215">
            <v>447448</v>
          </cell>
          <cell r="AQ9215">
            <v>19003483</v>
          </cell>
          <cell r="AR9215">
            <v>19</v>
          </cell>
          <cell r="AS9215">
            <v>42731</v>
          </cell>
          <cell r="AT9215" t="str">
            <v>SD Reservado Mantenimiento Periódico IDU Circuito Movilidad EJECUCION SITP 2016 -</v>
          </cell>
          <cell r="AU9215">
            <v>0</v>
          </cell>
          <cell r="AV9215" t="str">
            <v>reservada por el IDU</v>
          </cell>
        </row>
        <row r="9216">
          <cell r="AP9216">
            <v>447525</v>
          </cell>
          <cell r="AQ9216">
            <v>19003527</v>
          </cell>
          <cell r="AR9216">
            <v>19</v>
          </cell>
          <cell r="AS9216">
            <v>42731</v>
          </cell>
          <cell r="AT9216" t="str">
            <v>SD Reservado Mantenimiento Rutinario IDU Circuito Movilidad EJECUCION SITP 2016 -</v>
          </cell>
          <cell r="AU9216">
            <v>0</v>
          </cell>
          <cell r="AV9216" t="str">
            <v>reservada por el IDU</v>
          </cell>
        </row>
        <row r="9217">
          <cell r="AP9217">
            <v>447542</v>
          </cell>
          <cell r="AQ9217">
            <v>19003533</v>
          </cell>
          <cell r="AR9217">
            <v>19</v>
          </cell>
          <cell r="AS9217">
            <v>42313</v>
          </cell>
          <cell r="AT9217" t="str">
            <v>IDU-72-2008 Terminado Mantenimiento Periódico IDU Arterial  -</v>
          </cell>
          <cell r="AU9217">
            <v>0</v>
          </cell>
          <cell r="AV9217" t="str">
            <v>sc</v>
          </cell>
        </row>
        <row r="9218">
          <cell r="AP9218">
            <v>447544</v>
          </cell>
          <cell r="AQ9218">
            <v>19003533</v>
          </cell>
          <cell r="AR9218">
            <v>19</v>
          </cell>
          <cell r="AS9218">
            <v>42313</v>
          </cell>
          <cell r="AT9218" t="str">
            <v>IDU-72-2008 Terminado Mantenimiento Periódico IDU Arterial  -</v>
          </cell>
          <cell r="AU9218">
            <v>0</v>
          </cell>
          <cell r="AV9218" t="str">
            <v>sc</v>
          </cell>
        </row>
        <row r="9219">
          <cell r="AP9219">
            <v>447592</v>
          </cell>
          <cell r="AQ9219">
            <v>19003560</v>
          </cell>
          <cell r="AR9219">
            <v>19</v>
          </cell>
          <cell r="AS9219">
            <v>42409</v>
          </cell>
          <cell r="AT9219" t="str">
            <v>IDU-2128-2013 Terminado Mantenimiento Rutinario IDU Circuito Movilidad  -</v>
          </cell>
          <cell r="AU9219">
            <v>0</v>
          </cell>
          <cell r="AV9219" t="str">
            <v>sc</v>
          </cell>
        </row>
        <row r="9220">
          <cell r="AP9220">
            <v>447595</v>
          </cell>
          <cell r="AQ9220">
            <v>19003562</v>
          </cell>
          <cell r="AR9220">
            <v>19</v>
          </cell>
          <cell r="AS9220">
            <v>42731</v>
          </cell>
          <cell r="AT9220" t="str">
            <v>SD Reservado Mantenimiento Rutinario IDU Circuito Movilidad EJECUCION SITP 2016 -</v>
          </cell>
          <cell r="AU9220">
            <v>0</v>
          </cell>
          <cell r="AV9220" t="str">
            <v>reservada por el IDU</v>
          </cell>
        </row>
        <row r="9221">
          <cell r="AP9221">
            <v>447682</v>
          </cell>
          <cell r="AQ9221">
            <v>19003613</v>
          </cell>
          <cell r="AR9221">
            <v>19</v>
          </cell>
          <cell r="AS9221">
            <v>42409</v>
          </cell>
          <cell r="AT9221" t="str">
            <v>IDU-2128-2013 Terminado Mantenimiento Rutinario IDU Circuito Movilidad  -</v>
          </cell>
          <cell r="AU9221">
            <v>0</v>
          </cell>
          <cell r="AV9221" t="str">
            <v>sc</v>
          </cell>
        </row>
        <row r="9222">
          <cell r="AP9222">
            <v>447706</v>
          </cell>
          <cell r="AQ9222">
            <v>19003630</v>
          </cell>
          <cell r="AR9222">
            <v>19</v>
          </cell>
          <cell r="AS9222">
            <v>42731</v>
          </cell>
          <cell r="AT9222" t="str">
            <v>SD Reservado Mantenimiento Rutinario IDU Circuito Movilidad EJECUCION SITP 2016 -</v>
          </cell>
          <cell r="AU9222">
            <v>0</v>
          </cell>
          <cell r="AV9222" t="str">
            <v>reservada por el IDU</v>
          </cell>
        </row>
        <row r="9223">
          <cell r="AP9223">
            <v>447730</v>
          </cell>
          <cell r="AQ9223">
            <v>19003642</v>
          </cell>
          <cell r="AR9223">
            <v>19</v>
          </cell>
          <cell r="AS9223">
            <v>42731</v>
          </cell>
          <cell r="AT9223" t="str">
            <v>SD Reservado Mantenimiento Rutinario IDU Circuito Movilidad EJECUCION SITP 2016 -</v>
          </cell>
          <cell r="AU9223">
            <v>0</v>
          </cell>
          <cell r="AV9223" t="str">
            <v>reservada por el IDU</v>
          </cell>
        </row>
        <row r="9224">
          <cell r="AP9224">
            <v>447837</v>
          </cell>
          <cell r="AQ9224">
            <v>19003688</v>
          </cell>
          <cell r="AR9224">
            <v>19</v>
          </cell>
          <cell r="AS9224">
            <v>42409</v>
          </cell>
          <cell r="AT9224" t="str">
            <v>IDU-2128-2013 Terminado Mantenimiento Rutinario IDU Circuito Movilidad  -</v>
          </cell>
          <cell r="AU9224">
            <v>0</v>
          </cell>
          <cell r="AV9224" t="str">
            <v>sc</v>
          </cell>
        </row>
        <row r="9225">
          <cell r="AP9225">
            <v>447860</v>
          </cell>
          <cell r="AQ9225">
            <v>19003698</v>
          </cell>
          <cell r="AR9225">
            <v>19</v>
          </cell>
          <cell r="AS9225">
            <v>42731</v>
          </cell>
          <cell r="AT9225" t="str">
            <v>SD Reservado Mantenimiento Rutinario IDU Circuito Movilidad EJECUCION SITP 2016 -</v>
          </cell>
          <cell r="AU9225">
            <v>0</v>
          </cell>
          <cell r="AV9225" t="str">
            <v>reservada por el IDU</v>
          </cell>
        </row>
        <row r="9226">
          <cell r="AP9226">
            <v>447896</v>
          </cell>
          <cell r="AQ9226">
            <v>19003717</v>
          </cell>
          <cell r="AR9226">
            <v>19</v>
          </cell>
          <cell r="AS9226">
            <v>42278</v>
          </cell>
          <cell r="AT9226" t="str">
            <v>SD Terminado Rehabilitación UAERMV Circuito Movilidad  -</v>
          </cell>
          <cell r="AU9226">
            <v>0</v>
          </cell>
          <cell r="AV9226" t="str">
            <v>sc</v>
          </cell>
        </row>
        <row r="9227">
          <cell r="AP9227">
            <v>447914</v>
          </cell>
          <cell r="AQ9227">
            <v>19003728</v>
          </cell>
          <cell r="AR9227">
            <v>19</v>
          </cell>
          <cell r="AS9227">
            <v>42278</v>
          </cell>
          <cell r="AT9227" t="str">
            <v>SD Terminado Rehabilitación UAERMV Circuito Movilidad  -</v>
          </cell>
          <cell r="AU9227">
            <v>0</v>
          </cell>
          <cell r="AV9227" t="str">
            <v>sc</v>
          </cell>
        </row>
        <row r="9228">
          <cell r="AP9228">
            <v>447932</v>
          </cell>
          <cell r="AQ9228">
            <v>19003736</v>
          </cell>
          <cell r="AR9228">
            <v>19</v>
          </cell>
          <cell r="AS9228">
            <v>42278</v>
          </cell>
          <cell r="AT9228" t="str">
            <v>SD Terminado Rehabilitación UAERMV Circuito Movilidad  -</v>
          </cell>
          <cell r="AU9228">
            <v>0</v>
          </cell>
          <cell r="AV9228" t="str">
            <v>sc</v>
          </cell>
        </row>
        <row r="9229">
          <cell r="AP9229">
            <v>447935</v>
          </cell>
          <cell r="AQ9229">
            <v>19003739</v>
          </cell>
          <cell r="AR9229">
            <v>19</v>
          </cell>
          <cell r="AS9229">
            <v>42278</v>
          </cell>
          <cell r="AT9229" t="str">
            <v>SD Terminado Rehabilitación UAERMV Circuito Movilidad  -</v>
          </cell>
          <cell r="AU9229">
            <v>0</v>
          </cell>
          <cell r="AV9229" t="str">
            <v>sc</v>
          </cell>
        </row>
        <row r="9230">
          <cell r="AP9230">
            <v>447938</v>
          </cell>
          <cell r="AQ9230">
            <v>19003740</v>
          </cell>
          <cell r="AR9230">
            <v>19</v>
          </cell>
          <cell r="AS9230">
            <v>42409</v>
          </cell>
          <cell r="AT9230" t="str">
            <v>IDU-2128-2013 Terminado Mantenimiento Rutinario IDU Circuito Movilidad  -</v>
          </cell>
          <cell r="AU9230">
            <v>0</v>
          </cell>
          <cell r="AV9230" t="str">
            <v>INTERVENCION IDU Mantenimiento Rutinario Comunicacion 20163560025133</v>
          </cell>
        </row>
        <row r="9231">
          <cell r="AP9231">
            <v>447941</v>
          </cell>
          <cell r="AQ9231">
            <v>19003741</v>
          </cell>
          <cell r="AR9231">
            <v>19</v>
          </cell>
          <cell r="AS9231">
            <v>42731</v>
          </cell>
          <cell r="AT9231" t="str">
            <v>SD Reservado Mantenimiento Rutinario IDU Circuito Movilidad EJECUCION SITP 2016 -</v>
          </cell>
          <cell r="AU9231">
            <v>0</v>
          </cell>
          <cell r="AV9231" t="str">
            <v>reservada por el IDU</v>
          </cell>
        </row>
        <row r="9232">
          <cell r="AP9232">
            <v>447967</v>
          </cell>
          <cell r="AQ9232">
            <v>19003751</v>
          </cell>
          <cell r="AR9232">
            <v>19</v>
          </cell>
          <cell r="AS9232">
            <v>42278</v>
          </cell>
          <cell r="AT9232" t="str">
            <v>SD Terminado Rehabilitación UAERMV Circuito Movilidad  -</v>
          </cell>
          <cell r="AU9232">
            <v>0</v>
          </cell>
          <cell r="AV9232" t="str">
            <v>sc</v>
          </cell>
        </row>
        <row r="9233">
          <cell r="AP9233">
            <v>447991</v>
          </cell>
          <cell r="AQ9233">
            <v>19003764</v>
          </cell>
          <cell r="AR9233">
            <v>19</v>
          </cell>
          <cell r="AS9233">
            <v>42278</v>
          </cell>
          <cell r="AT9233" t="str">
            <v>SD Terminado Rehabilitación UAERMV Circuito Movilidad  -</v>
          </cell>
          <cell r="AU9233">
            <v>0</v>
          </cell>
          <cell r="AV9233" t="str">
            <v>sc</v>
          </cell>
        </row>
        <row r="9234">
          <cell r="AP9234">
            <v>448033</v>
          </cell>
          <cell r="AQ9234">
            <v>19003782</v>
          </cell>
          <cell r="AR9234">
            <v>19</v>
          </cell>
          <cell r="AS9234">
            <v>42277</v>
          </cell>
          <cell r="AT9234" t="str">
            <v>SD Terminado Rehabilitación UAERMV Circuito Movilidad  -</v>
          </cell>
          <cell r="AU9234">
            <v>0</v>
          </cell>
          <cell r="AV9234" t="str">
            <v>sc</v>
          </cell>
        </row>
        <row r="9235">
          <cell r="AP9235">
            <v>448042</v>
          </cell>
          <cell r="AQ9235">
            <v>19003788</v>
          </cell>
          <cell r="AR9235">
            <v>19</v>
          </cell>
          <cell r="AS9235">
            <v>42277</v>
          </cell>
          <cell r="AT9235" t="str">
            <v>SD Terminado Rehabilitación UAERMV Circuito Movilidad  -</v>
          </cell>
          <cell r="AU9235">
            <v>0</v>
          </cell>
          <cell r="AV9235" t="str">
            <v>sc</v>
          </cell>
        </row>
        <row r="9236">
          <cell r="AP9236">
            <v>448059</v>
          </cell>
          <cell r="AQ9236">
            <v>19003794</v>
          </cell>
          <cell r="AR9236">
            <v>19</v>
          </cell>
          <cell r="AS9236">
            <v>42278</v>
          </cell>
          <cell r="AT9236" t="str">
            <v>SD Terminado Rehabilitación UAERMV Circuito Movilidad  -</v>
          </cell>
          <cell r="AU9236">
            <v>0</v>
          </cell>
          <cell r="AV9236" t="str">
            <v>sc</v>
          </cell>
        </row>
        <row r="9237">
          <cell r="AP9237">
            <v>448094</v>
          </cell>
          <cell r="AQ9237">
            <v>19003806</v>
          </cell>
          <cell r="AR9237">
            <v>19</v>
          </cell>
          <cell r="AS9237">
            <v>42278</v>
          </cell>
          <cell r="AT9237" t="str">
            <v>SD Terminado Rehabilitación UAERMV Circuito Movilidad  -</v>
          </cell>
          <cell r="AU9237">
            <v>0</v>
          </cell>
          <cell r="AV9237" t="str">
            <v>sc</v>
          </cell>
        </row>
        <row r="9238">
          <cell r="AP9238">
            <v>448103</v>
          </cell>
          <cell r="AQ9238">
            <v>19003810</v>
          </cell>
          <cell r="AR9238">
            <v>19</v>
          </cell>
          <cell r="AS9238">
            <v>42278</v>
          </cell>
          <cell r="AT9238" t="str">
            <v>SD Terminado Rehabilitación UAERMV Circuito Movilidad  -</v>
          </cell>
          <cell r="AU9238">
            <v>0</v>
          </cell>
          <cell r="AV9238" t="str">
            <v>sc</v>
          </cell>
        </row>
        <row r="9239">
          <cell r="AP9239">
            <v>448153</v>
          </cell>
          <cell r="AQ9239">
            <v>19003828</v>
          </cell>
          <cell r="AR9239">
            <v>19</v>
          </cell>
          <cell r="AS9239">
            <v>42278</v>
          </cell>
          <cell r="AT9239" t="str">
            <v>SD Terminado Rehabilitación UAERMV Circuito Movilidad  -</v>
          </cell>
          <cell r="AU9239">
            <v>0</v>
          </cell>
          <cell r="AV9239" t="str">
            <v>sc</v>
          </cell>
        </row>
        <row r="9240">
          <cell r="AP9240">
            <v>448207</v>
          </cell>
          <cell r="AQ9240">
            <v>19003849</v>
          </cell>
          <cell r="AR9240">
            <v>19</v>
          </cell>
          <cell r="AS9240">
            <v>42278</v>
          </cell>
          <cell r="AT9240" t="str">
            <v>SD Terminado Rehabilitación UAERMV Circuito Movilidad  -</v>
          </cell>
          <cell r="AU9240">
            <v>0</v>
          </cell>
          <cell r="AV9240" t="str">
            <v>sc</v>
          </cell>
        </row>
        <row r="9241">
          <cell r="AP9241">
            <v>448256</v>
          </cell>
          <cell r="AQ9241">
            <v>19003867</v>
          </cell>
          <cell r="AR9241">
            <v>19</v>
          </cell>
          <cell r="AS9241">
            <v>42278</v>
          </cell>
          <cell r="AT9241" t="str">
            <v>SD Terminado Rehabilitación UAERMV Circuito Movilidad  -</v>
          </cell>
          <cell r="AU9241">
            <v>0</v>
          </cell>
          <cell r="AV9241" t="str">
            <v>sc</v>
          </cell>
        </row>
        <row r="9242">
          <cell r="AP9242">
            <v>448259</v>
          </cell>
          <cell r="AQ9242">
            <v>19003868</v>
          </cell>
          <cell r="AR9242">
            <v>19</v>
          </cell>
          <cell r="AS9242">
            <v>42278</v>
          </cell>
          <cell r="AT9242" t="str">
            <v>SD Terminado Rehabilitación UAERMV Circuito Movilidad  -</v>
          </cell>
          <cell r="AU9242">
            <v>0</v>
          </cell>
          <cell r="AV9242" t="str">
            <v>sc</v>
          </cell>
        </row>
        <row r="9243">
          <cell r="AP9243">
            <v>448283</v>
          </cell>
          <cell r="AQ9243">
            <v>19003877</v>
          </cell>
          <cell r="AR9243">
            <v>19</v>
          </cell>
          <cell r="AS9243">
            <v>42278</v>
          </cell>
          <cell r="AT9243" t="str">
            <v>SD Terminado Rehabilitación UAERMV Circuito Movilidad  -</v>
          </cell>
          <cell r="AU9243">
            <v>0</v>
          </cell>
          <cell r="AV9243" t="str">
            <v>sc</v>
          </cell>
        </row>
        <row r="9244">
          <cell r="AP9244">
            <v>448301</v>
          </cell>
          <cell r="AQ9244">
            <v>19003886</v>
          </cell>
          <cell r="AR9244">
            <v>19</v>
          </cell>
          <cell r="AS9244">
            <v>42278</v>
          </cell>
          <cell r="AT9244" t="str">
            <v>SD Terminado Rehabilitación UAERMV Circuito Movilidad  -</v>
          </cell>
          <cell r="AU9244">
            <v>0</v>
          </cell>
          <cell r="AV9244" t="str">
            <v>sc</v>
          </cell>
        </row>
        <row r="9245">
          <cell r="AP9245">
            <v>448304</v>
          </cell>
          <cell r="AQ9245">
            <v>19003889</v>
          </cell>
          <cell r="AR9245">
            <v>19</v>
          </cell>
          <cell r="AS9245">
            <v>42277</v>
          </cell>
          <cell r="AT9245" t="str">
            <v>SD Terminado Rehabilitación UAERMV Circuito Movilidad  -</v>
          </cell>
          <cell r="AU9245">
            <v>0</v>
          </cell>
          <cell r="AV9245" t="str">
            <v>sc</v>
          </cell>
        </row>
        <row r="9246">
          <cell r="AP9246">
            <v>448307</v>
          </cell>
          <cell r="AQ9246">
            <v>19003891</v>
          </cell>
          <cell r="AR9246">
            <v>19</v>
          </cell>
          <cell r="AS9246">
            <v>42277</v>
          </cell>
          <cell r="AT9246" t="str">
            <v>SD Terminado Rehabilitación UAERMV Circuito Movilidad  -</v>
          </cell>
          <cell r="AU9246">
            <v>0</v>
          </cell>
          <cell r="AV9246" t="str">
            <v>sc</v>
          </cell>
        </row>
        <row r="9247">
          <cell r="AP9247">
            <v>448316</v>
          </cell>
          <cell r="AQ9247">
            <v>19003895</v>
          </cell>
          <cell r="AR9247">
            <v>19</v>
          </cell>
          <cell r="AS9247">
            <v>42361</v>
          </cell>
          <cell r="AT9247" t="str">
            <v>SD Terminado Rehabilitación UAERMV Circuito Movilidad  -</v>
          </cell>
          <cell r="AU9247">
            <v>0</v>
          </cell>
          <cell r="AV9247" t="str">
            <v>sc</v>
          </cell>
        </row>
        <row r="9248">
          <cell r="AP9248">
            <v>448352</v>
          </cell>
          <cell r="AQ9248">
            <v>19003910</v>
          </cell>
          <cell r="AR9248">
            <v>19</v>
          </cell>
          <cell r="AS9248">
            <v>42277</v>
          </cell>
          <cell r="AT9248" t="str">
            <v>SD Terminado Rehabilitación UAERMV Circuito Movilidad  -</v>
          </cell>
          <cell r="AU9248">
            <v>0</v>
          </cell>
          <cell r="AV9248" t="str">
            <v>sc</v>
          </cell>
        </row>
        <row r="9249">
          <cell r="AP9249">
            <v>448363</v>
          </cell>
          <cell r="AQ9249">
            <v>19003914</v>
          </cell>
          <cell r="AR9249">
            <v>19</v>
          </cell>
          <cell r="AS9249">
            <v>42338</v>
          </cell>
          <cell r="AT9249" t="str">
            <v>SD Terminado Rehabilitación UAERMV Circuito Movilidad  -</v>
          </cell>
          <cell r="AU9249">
            <v>0</v>
          </cell>
          <cell r="AV9249" t="str">
            <v>sc</v>
          </cell>
        </row>
        <row r="9250">
          <cell r="AP9250">
            <v>448399</v>
          </cell>
          <cell r="AQ9250">
            <v>19003928</v>
          </cell>
          <cell r="AR9250">
            <v>19</v>
          </cell>
          <cell r="AS9250">
            <v>42338</v>
          </cell>
          <cell r="AT9250" t="str">
            <v>SD Terminado Rehabilitación UAERMV Circuito Movilidad  -</v>
          </cell>
          <cell r="AU9250">
            <v>0</v>
          </cell>
          <cell r="AV9250" t="str">
            <v>sc</v>
          </cell>
        </row>
        <row r="9251">
          <cell r="AP9251">
            <v>448443</v>
          </cell>
          <cell r="AQ9251">
            <v>19003946</v>
          </cell>
          <cell r="AR9251">
            <v>19</v>
          </cell>
          <cell r="AS9251">
            <v>42277</v>
          </cell>
          <cell r="AT9251" t="str">
            <v>SD Terminado Rehabilitación UAERMV Circuito Movilidad  -</v>
          </cell>
          <cell r="AU9251">
            <v>0</v>
          </cell>
          <cell r="AV9251" t="str">
            <v>sc</v>
          </cell>
        </row>
        <row r="9252">
          <cell r="AP9252">
            <v>448479</v>
          </cell>
          <cell r="AQ9252">
            <v>19003961</v>
          </cell>
          <cell r="AR9252">
            <v>19</v>
          </cell>
          <cell r="AS9252">
            <v>42338</v>
          </cell>
          <cell r="AT9252" t="str">
            <v>SD Terminado Mantenimiento Periódico UAERMV Circuito Movilidad  -</v>
          </cell>
          <cell r="AU9252">
            <v>0</v>
          </cell>
          <cell r="AV9252" t="str">
            <v>sc</v>
          </cell>
        </row>
        <row r="9253">
          <cell r="AP9253">
            <v>448536</v>
          </cell>
          <cell r="AQ9253">
            <v>19003985</v>
          </cell>
          <cell r="AR9253">
            <v>19</v>
          </cell>
          <cell r="AS9253">
            <v>42277</v>
          </cell>
          <cell r="AT9253" t="str">
            <v>SD Terminado Rehabilitación UAERMV Circuito Movilidad  -</v>
          </cell>
          <cell r="AU9253">
            <v>0</v>
          </cell>
          <cell r="AV9253" t="str">
            <v>sc</v>
          </cell>
        </row>
        <row r="9254">
          <cell r="AP9254">
            <v>448616</v>
          </cell>
          <cell r="AQ9254">
            <v>19004015</v>
          </cell>
          <cell r="AR9254">
            <v>19</v>
          </cell>
          <cell r="AS9254">
            <v>42277</v>
          </cell>
          <cell r="AT9254" t="str">
            <v>SD Terminado Rehabilitación UAERMV Circuito Movilidad  -</v>
          </cell>
          <cell r="AU9254">
            <v>0</v>
          </cell>
          <cell r="AV9254" t="str">
            <v>sc</v>
          </cell>
        </row>
        <row r="9255">
          <cell r="AP9255">
            <v>448682</v>
          </cell>
          <cell r="AQ9255">
            <v>19004047</v>
          </cell>
          <cell r="AR9255">
            <v>19</v>
          </cell>
          <cell r="AS9255">
            <v>42277</v>
          </cell>
          <cell r="AT9255" t="str">
            <v>SD Terminado Rehabilitación UAERMV Circuito Movilidad  -</v>
          </cell>
          <cell r="AU9255">
            <v>0</v>
          </cell>
          <cell r="AV9255" t="str">
            <v>sc</v>
          </cell>
        </row>
        <row r="9256">
          <cell r="AP9256">
            <v>448896</v>
          </cell>
          <cell r="AQ9256">
            <v>19004163</v>
          </cell>
          <cell r="AR9256">
            <v>19</v>
          </cell>
          <cell r="AS9256">
            <v>42731</v>
          </cell>
          <cell r="AT9256" t="str">
            <v>SD Reservado Mantenimiento Rutinario IDU Local EJECUCION SITP 2016 -</v>
          </cell>
          <cell r="AU9256">
            <v>0</v>
          </cell>
          <cell r="AV9256" t="str">
            <v>reservada por el IDU</v>
          </cell>
        </row>
        <row r="9257">
          <cell r="AP9257">
            <v>449022</v>
          </cell>
          <cell r="AQ9257">
            <v>19004235</v>
          </cell>
          <cell r="AR9257">
            <v>19</v>
          </cell>
          <cell r="AS9257">
            <v>42731</v>
          </cell>
          <cell r="AT9257" t="str">
            <v>SD Reservado Mantenimiento Periódico IDU Circuito Movilidad EJECUCION SITP 2016 -</v>
          </cell>
          <cell r="AU9257">
            <v>0</v>
          </cell>
          <cell r="AV9257" t="str">
            <v>reservada por el IDU</v>
          </cell>
        </row>
        <row r="9258">
          <cell r="AP9258">
            <v>449052</v>
          </cell>
          <cell r="AQ9258">
            <v>19004247</v>
          </cell>
          <cell r="AR9258">
            <v>19</v>
          </cell>
          <cell r="AS9258">
            <v>42731</v>
          </cell>
          <cell r="AT9258" t="str">
            <v>SD Reservado Mantenimiento Periódico IDU Circuito Movilidad EJECUCION SITP 2016 -</v>
          </cell>
          <cell r="AU9258">
            <v>0</v>
          </cell>
          <cell r="AV9258" t="str">
            <v>reservada por el IDU</v>
          </cell>
        </row>
        <row r="9259">
          <cell r="AP9259">
            <v>449115</v>
          </cell>
          <cell r="AQ9259">
            <v>19004282</v>
          </cell>
          <cell r="AR9259">
            <v>19</v>
          </cell>
          <cell r="AS9259">
            <v>42731</v>
          </cell>
          <cell r="AT9259" t="str">
            <v>SD Reservado Mantenimiento Periódico IDU Arterial EJECUCION SITP 2016 -</v>
          </cell>
          <cell r="AU9259">
            <v>0</v>
          </cell>
          <cell r="AV9259" t="str">
            <v>reservada por el IDU</v>
          </cell>
        </row>
        <row r="9260">
          <cell r="AP9260">
            <v>449223</v>
          </cell>
          <cell r="AQ9260">
            <v>19004342</v>
          </cell>
          <cell r="AR9260">
            <v>19</v>
          </cell>
          <cell r="AS9260">
            <v>42474</v>
          </cell>
          <cell r="AT9260" t="str">
            <v>IDU-1806-2015 Terminado Mantenimiento Periódico IDU Circuito Movilidad BRIGADA FASE I - MVA NO TRONCAL Y SITP -</v>
          </cell>
          <cell r="AU9260">
            <v>0</v>
          </cell>
          <cell r="AV9260" t="str">
            <v>sc</v>
          </cell>
        </row>
        <row r="9261">
          <cell r="AP9261">
            <v>449384</v>
          </cell>
          <cell r="AQ9261">
            <v>19004425</v>
          </cell>
          <cell r="AR9261">
            <v>19</v>
          </cell>
          <cell r="AS9261">
            <v>42731</v>
          </cell>
          <cell r="AT9261" t="str">
            <v>SD Reservado Mantenimiento Periódico IDU Circuito Movilidad EJECUCION SITP 2016 -</v>
          </cell>
          <cell r="AU9261">
            <v>0</v>
          </cell>
          <cell r="AV9261" t="str">
            <v>reservada por el IDU</v>
          </cell>
        </row>
        <row r="9262">
          <cell r="AP9262">
            <v>449564</v>
          </cell>
          <cell r="AQ9262">
            <v>19014350</v>
          </cell>
          <cell r="AR9262">
            <v>19</v>
          </cell>
          <cell r="AS9262">
            <v>42731</v>
          </cell>
          <cell r="AT9262" t="str">
            <v>SD Reservado Mantenimiento Rutinario IDU Circuito Movilidad EJECUCION SITP 2016 -</v>
          </cell>
          <cell r="AU9262">
            <v>0</v>
          </cell>
          <cell r="AV9262" t="str">
            <v>sc</v>
          </cell>
        </row>
        <row r="9263">
          <cell r="AP9263">
            <v>449972</v>
          </cell>
          <cell r="AQ9263">
            <v>19004784</v>
          </cell>
          <cell r="AR9263">
            <v>19</v>
          </cell>
          <cell r="AS9263">
            <v>42731</v>
          </cell>
          <cell r="AT9263" t="str">
            <v>SD Reservado Rehabilitación IDU Local EJECUCION SITP 2016 -</v>
          </cell>
          <cell r="AU9263">
            <v>0</v>
          </cell>
          <cell r="AV9263" t="str">
            <v>reservada por el IDU</v>
          </cell>
        </row>
        <row r="9264">
          <cell r="AP9264">
            <v>450150</v>
          </cell>
          <cell r="AQ9264">
            <v>19004879</v>
          </cell>
          <cell r="AR9264">
            <v>19</v>
          </cell>
          <cell r="AS9264">
            <v>42731</v>
          </cell>
          <cell r="AT9264" t="str">
            <v>SD Reservado Mantenimiento Periódico IDU Local EJECUCION SITP 2016 -</v>
          </cell>
          <cell r="AU9264">
            <v>0</v>
          </cell>
          <cell r="AV9264" t="str">
            <v>reservada por el IDU</v>
          </cell>
        </row>
        <row r="9265">
          <cell r="AP9265">
            <v>451390</v>
          </cell>
          <cell r="AQ9265">
            <v>19005621</v>
          </cell>
          <cell r="AR9265">
            <v>19</v>
          </cell>
          <cell r="AS9265">
            <v>42313</v>
          </cell>
          <cell r="AT9265" t="str">
            <v>IDU-72-2008 Terminado Rehabilitación IDU Arterial  -Calzada2-POLIZA ESTABILIDAD ACTIVA</v>
          </cell>
          <cell r="AU9265">
            <v>43307</v>
          </cell>
          <cell r="AV9265" t="str">
            <v>sc</v>
          </cell>
        </row>
        <row r="9266">
          <cell r="AP9266">
            <v>451505</v>
          </cell>
          <cell r="AQ9266">
            <v>19005710</v>
          </cell>
          <cell r="AR9266">
            <v>19</v>
          </cell>
          <cell r="AS9266">
            <v>42313</v>
          </cell>
          <cell r="AT9266" t="str">
            <v>IDU-72-2008 Terminado Rehabilitación IDU Arterial  -Calzada2-POLIZA ESTABILIDAD ACTIVA</v>
          </cell>
          <cell r="AU9266">
            <v>43307</v>
          </cell>
          <cell r="AV9266" t="str">
            <v>sc</v>
          </cell>
        </row>
        <row r="9267">
          <cell r="AP9267">
            <v>451697</v>
          </cell>
          <cell r="AQ9267">
            <v>19005848</v>
          </cell>
          <cell r="AR9267">
            <v>19</v>
          </cell>
          <cell r="AS9267">
            <v>42313</v>
          </cell>
          <cell r="AT9267" t="str">
            <v>IDU-72-2008 Terminado Rehabilitación IDU Arterial  -Calzada2-POLIZA ESTABILIDAD ACTIVA</v>
          </cell>
          <cell r="AU9267">
            <v>43307</v>
          </cell>
          <cell r="AV9267" t="str">
            <v>sc</v>
          </cell>
        </row>
        <row r="9268">
          <cell r="AP9268">
            <v>451819</v>
          </cell>
          <cell r="AQ9268">
            <v>19005910</v>
          </cell>
          <cell r="AR9268">
            <v>19</v>
          </cell>
          <cell r="AS9268">
            <v>42313</v>
          </cell>
          <cell r="AT9268" t="str">
            <v>IDU-72-2008 Terminado Rehabilitación IDU Arterial  -Calzada2-POLIZA ESTABILIDAD ACTIVA</v>
          </cell>
          <cell r="AU9268">
            <v>43307</v>
          </cell>
          <cell r="AV9268" t="str">
            <v>sc</v>
          </cell>
        </row>
        <row r="9269">
          <cell r="AP9269">
            <v>451928</v>
          </cell>
          <cell r="AQ9269">
            <v>19005969</v>
          </cell>
          <cell r="AR9269">
            <v>19</v>
          </cell>
          <cell r="AS9269">
            <v>42313</v>
          </cell>
          <cell r="AT9269" t="str">
            <v>IDU-72-2008 Terminado Rehabilitación IDU Arterial  -Calzada2-POLIZA ESTABILIDAD ACTIVA</v>
          </cell>
          <cell r="AU9269">
            <v>43307</v>
          </cell>
          <cell r="AV9269" t="str">
            <v>sc</v>
          </cell>
        </row>
        <row r="9270">
          <cell r="AP9270">
            <v>452084</v>
          </cell>
          <cell r="AQ9270">
            <v>19006054</v>
          </cell>
          <cell r="AR9270">
            <v>19</v>
          </cell>
          <cell r="AS9270">
            <v>42313</v>
          </cell>
          <cell r="AT9270" t="str">
            <v>IDU-72-2008 Terminado Rehabilitación IDU Arterial  -Calzada2-POLIZA ESTABILIDAD ACTIVA</v>
          </cell>
          <cell r="AU9270">
            <v>43307</v>
          </cell>
          <cell r="AV9270" t="str">
            <v>sc</v>
          </cell>
        </row>
        <row r="9271">
          <cell r="AP9271">
            <v>452229</v>
          </cell>
          <cell r="AQ9271">
            <v>19006141</v>
          </cell>
          <cell r="AR9271">
            <v>19</v>
          </cell>
          <cell r="AS9271">
            <v>42313</v>
          </cell>
          <cell r="AT9271" t="str">
            <v>IDU-72-2008 Terminado Rehabilitación IDU Arterial  -Calzada2-POLIZA ESTABILIDAD ACTIVA</v>
          </cell>
          <cell r="AU9271">
            <v>43307</v>
          </cell>
          <cell r="AV9271" t="str">
            <v>sc</v>
          </cell>
        </row>
        <row r="9272">
          <cell r="AP9272">
            <v>452383</v>
          </cell>
          <cell r="AQ9272">
            <v>19006231</v>
          </cell>
          <cell r="AR9272">
            <v>19</v>
          </cell>
          <cell r="AS9272">
            <v>42313</v>
          </cell>
          <cell r="AT9272" t="str">
            <v>IDU-72-2008 Terminado Rehabilitación IDU Arterial  -Calzada2-POLIZA ESTABILIDAD ACTIVA</v>
          </cell>
          <cell r="AU9272">
            <v>43307</v>
          </cell>
          <cell r="AV9272" t="str">
            <v>sc</v>
          </cell>
        </row>
        <row r="9273">
          <cell r="AP9273">
            <v>452506</v>
          </cell>
          <cell r="AQ9273">
            <v>19006305</v>
          </cell>
          <cell r="AR9273">
            <v>19</v>
          </cell>
          <cell r="AS9273">
            <v>42313</v>
          </cell>
          <cell r="AT9273" t="str">
            <v>IDU-72-2008 Terminado Rehabilitación IDU Arterial  -Calzada2-POLIZA ESTABILIDAD ACTIVA</v>
          </cell>
          <cell r="AU9273">
            <v>43307</v>
          </cell>
          <cell r="AV9273" t="str">
            <v>sc</v>
          </cell>
        </row>
        <row r="9274">
          <cell r="AP9274">
            <v>452605</v>
          </cell>
          <cell r="AQ9274">
            <v>19006355</v>
          </cell>
          <cell r="AR9274">
            <v>19</v>
          </cell>
          <cell r="AS9274">
            <v>42313</v>
          </cell>
          <cell r="AT9274" t="str">
            <v>IDU-72-2008 Terminado Rehabilitación IDU Arterial  -Calzada2-POLIZA ESTABILIDAD ACTIVA</v>
          </cell>
          <cell r="AU9274">
            <v>43307</v>
          </cell>
          <cell r="AV9274" t="str">
            <v>sc</v>
          </cell>
        </row>
        <row r="9275">
          <cell r="AP9275">
            <v>452677</v>
          </cell>
          <cell r="AQ9275">
            <v>19006394</v>
          </cell>
          <cell r="AR9275">
            <v>19</v>
          </cell>
          <cell r="AS9275">
            <v>42313</v>
          </cell>
          <cell r="AT9275" t="str">
            <v>IDU-72-2008 Terminado Rehabilitación IDU Arterial  -Calzada2-POLIZA ESTABILIDAD ACTIVA</v>
          </cell>
          <cell r="AU9275">
            <v>43307</v>
          </cell>
          <cell r="AV9275" t="str">
            <v>sc</v>
          </cell>
        </row>
        <row r="9276">
          <cell r="AP9276">
            <v>452763</v>
          </cell>
          <cell r="AQ9276">
            <v>19006433</v>
          </cell>
          <cell r="AR9276">
            <v>19</v>
          </cell>
          <cell r="AS9276">
            <v>42313</v>
          </cell>
          <cell r="AT9276" t="str">
            <v>IDU-72-2008 Terminado Rehabilitación IDU Arterial  -Calzada2-POLIZA ESTABILIDAD ACTIVA</v>
          </cell>
          <cell r="AU9276">
            <v>43307</v>
          </cell>
          <cell r="AV9276" t="str">
            <v>sc</v>
          </cell>
        </row>
        <row r="9277">
          <cell r="AP9277">
            <v>452888</v>
          </cell>
          <cell r="AQ9277">
            <v>19006499</v>
          </cell>
          <cell r="AR9277">
            <v>19</v>
          </cell>
          <cell r="AS9277">
            <v>42313</v>
          </cell>
          <cell r="AT9277" t="str">
            <v>IDU-72-2008 Terminado Rehabilitación IDU Arterial  -Calzada2-POLIZA ESTABILIDAD ACTIVA</v>
          </cell>
          <cell r="AU9277">
            <v>43307</v>
          </cell>
          <cell r="AV9277" t="str">
            <v>sc</v>
          </cell>
        </row>
        <row r="9278">
          <cell r="AP9278">
            <v>452921</v>
          </cell>
          <cell r="AQ9278">
            <v>19006513</v>
          </cell>
          <cell r="AR9278">
            <v>19</v>
          </cell>
          <cell r="AS9278">
            <v>42474</v>
          </cell>
          <cell r="AT9278" t="str">
            <v>IDU-1806-2015 Terminado Acciones de Movilidad IDU Arterial BRIGADA FASE I - MVA NO TRONCAL Y SITP -</v>
          </cell>
          <cell r="AU9278">
            <v>0</v>
          </cell>
          <cell r="AV9278" t="str">
            <v>sc</v>
          </cell>
        </row>
        <row r="9279">
          <cell r="AP9279">
            <v>452953</v>
          </cell>
          <cell r="AQ9279">
            <v>19006531</v>
          </cell>
          <cell r="AR9279">
            <v>19</v>
          </cell>
          <cell r="AS9279">
            <v>42474</v>
          </cell>
          <cell r="AT9279" t="str">
            <v>IDU-1806-2015 Terminado Acciones de Movilidad IDU Arterial BRIGADA FASE I - MVA NO TRONCAL Y SITP -</v>
          </cell>
          <cell r="AU9279">
            <v>0</v>
          </cell>
          <cell r="AV9279" t="str">
            <v>sc</v>
          </cell>
        </row>
        <row r="9280">
          <cell r="AP9280">
            <v>452998</v>
          </cell>
          <cell r="AQ9280">
            <v>19006551</v>
          </cell>
          <cell r="AR9280">
            <v>19</v>
          </cell>
          <cell r="AS9280">
            <v>42474</v>
          </cell>
          <cell r="AT9280" t="str">
            <v>IDU-1806-2015 Terminado Acciones de Movilidad IDU Arterial BRIGADA FASE I - MVA NO TRONCAL Y SITP -</v>
          </cell>
          <cell r="AU9280">
            <v>0</v>
          </cell>
          <cell r="AV9280" t="str">
            <v>sc</v>
          </cell>
        </row>
        <row r="9281">
          <cell r="AP9281">
            <v>453087</v>
          </cell>
          <cell r="AQ9281">
            <v>19006596</v>
          </cell>
          <cell r="AR9281">
            <v>19</v>
          </cell>
          <cell r="AS9281">
            <v>42474</v>
          </cell>
          <cell r="AT9281" t="str">
            <v>IDU-1806-2015 Terminado Acciones de Movilidad IDU Arterial BRIGADA FASE I - MVA NO TRONCAL Y SITP -</v>
          </cell>
          <cell r="AU9281">
            <v>0</v>
          </cell>
          <cell r="AV9281" t="str">
            <v>sc</v>
          </cell>
        </row>
        <row r="9282">
          <cell r="AP9282">
            <v>453093</v>
          </cell>
          <cell r="AQ9282">
            <v>19006600</v>
          </cell>
          <cell r="AR9282">
            <v>19</v>
          </cell>
          <cell r="AS9282">
            <v>42313</v>
          </cell>
          <cell r="AT9282" t="str">
            <v>IDU-72-2008 Terminado Mantenimiento Periódico IDU Arterial  -</v>
          </cell>
          <cell r="AU9282">
            <v>0</v>
          </cell>
          <cell r="AV9282" t="str">
            <v>sc</v>
          </cell>
        </row>
        <row r="9283">
          <cell r="AP9283">
            <v>453141</v>
          </cell>
          <cell r="AQ9283">
            <v>19006617</v>
          </cell>
          <cell r="AR9283">
            <v>19</v>
          </cell>
          <cell r="AS9283">
            <v>42313</v>
          </cell>
          <cell r="AT9283" t="str">
            <v>IDU-72-2008 Terminado Mantenimiento Periódico IDU Arterial  -</v>
          </cell>
          <cell r="AU9283">
            <v>0</v>
          </cell>
          <cell r="AV9283" t="str">
            <v>sc</v>
          </cell>
        </row>
        <row r="9284">
          <cell r="AP9284">
            <v>453201</v>
          </cell>
          <cell r="AQ9284">
            <v>19006640</v>
          </cell>
          <cell r="AR9284">
            <v>19</v>
          </cell>
          <cell r="AS9284">
            <v>42667</v>
          </cell>
          <cell r="AT9284" t="str">
            <v>SD Terminado Rehabilitación UAERMV Local SD Intervenida 26/11/2015 Reporte depuración ejecución UMV-</v>
          </cell>
          <cell r="AU9284">
            <v>0</v>
          </cell>
          <cell r="AV9284" t="str">
            <v>sc</v>
          </cell>
        </row>
        <row r="9285">
          <cell r="AP9285">
            <v>453318</v>
          </cell>
          <cell r="AQ9285">
            <v>19006681</v>
          </cell>
          <cell r="AR9285">
            <v>19</v>
          </cell>
          <cell r="AS9285">
            <v>42313</v>
          </cell>
          <cell r="AT9285" t="str">
            <v>IDU-72-2008 Terminado Rehabilitación IDU Circuito Movilidad  -Calzada2-POLIZA ESTABILIDAD ACTIVA</v>
          </cell>
          <cell r="AU9285">
            <v>43307</v>
          </cell>
          <cell r="AV9285" t="str">
            <v>sc</v>
          </cell>
        </row>
        <row r="9286">
          <cell r="AP9286">
            <v>453471</v>
          </cell>
          <cell r="AQ9286">
            <v>19006738</v>
          </cell>
          <cell r="AR9286">
            <v>19</v>
          </cell>
          <cell r="AS9286">
            <v>42313</v>
          </cell>
          <cell r="AT9286" t="str">
            <v>IDU-72-2008 Terminado Rehabilitación IDU Circuito Movilidad  -Calzada2-POLIZA ESTABILIDAD ACTIVA</v>
          </cell>
          <cell r="AU9286">
            <v>43307</v>
          </cell>
          <cell r="AV9286" t="str">
            <v>sc</v>
          </cell>
        </row>
        <row r="9287">
          <cell r="AP9287">
            <v>453615</v>
          </cell>
          <cell r="AQ9287">
            <v>19006802</v>
          </cell>
          <cell r="AR9287">
            <v>19</v>
          </cell>
          <cell r="AS9287">
            <v>42412</v>
          </cell>
          <cell r="AT9287" t="str">
            <v>IDU-1806-2015 Contratado Mantenimiento Periódico IDU Arterial BRIGADA DE REACCIÓN VIAL -Calzada4-POLIZA ESTABILIDAD ACTIVA</v>
          </cell>
          <cell r="AU9287">
            <v>43307</v>
          </cell>
          <cell r="AV9287" t="str">
            <v>sc</v>
          </cell>
        </row>
        <row r="9288">
          <cell r="AP9288">
            <v>453617</v>
          </cell>
          <cell r="AQ9288">
            <v>19006802</v>
          </cell>
          <cell r="AR9288">
            <v>19</v>
          </cell>
          <cell r="AS9288">
            <v>42412</v>
          </cell>
          <cell r="AT9288" t="str">
            <v>IDU-1806-2015 Contratado Mantenimiento Periódico IDU Arterial BRIGADA DE REACCIÓN VIAL -Calzada4-POLIZA ESTABILIDAD ACTIVA</v>
          </cell>
          <cell r="AU9288">
            <v>43307</v>
          </cell>
          <cell r="AV9288" t="str">
            <v>sc</v>
          </cell>
        </row>
        <row r="9289">
          <cell r="AP9289">
            <v>453821</v>
          </cell>
          <cell r="AQ9289">
            <v>19006879</v>
          </cell>
          <cell r="AR9289">
            <v>19</v>
          </cell>
          <cell r="AS9289">
            <v>42313</v>
          </cell>
          <cell r="AT9289" t="str">
            <v>IDU-72-2008 Terminado Mantenimiento Periódico IDU Arterial  -</v>
          </cell>
          <cell r="AU9289">
            <v>0</v>
          </cell>
          <cell r="AV9289" t="str">
            <v>sc</v>
          </cell>
        </row>
        <row r="9290">
          <cell r="AP9290">
            <v>453947</v>
          </cell>
          <cell r="AQ9290">
            <v>19006939</v>
          </cell>
          <cell r="AR9290">
            <v>19</v>
          </cell>
          <cell r="AS9290">
            <v>42313</v>
          </cell>
          <cell r="AT9290" t="str">
            <v>IDU-72-2008 Terminado Mantenimiento Periódico IDU Arterial  -</v>
          </cell>
          <cell r="AU9290">
            <v>0</v>
          </cell>
          <cell r="AV9290" t="str">
            <v>sc</v>
          </cell>
        </row>
        <row r="9291">
          <cell r="AP9291">
            <v>454256</v>
          </cell>
          <cell r="AQ9291">
            <v>19007132</v>
          </cell>
          <cell r="AR9291">
            <v>19</v>
          </cell>
          <cell r="AS9291">
            <v>42313</v>
          </cell>
          <cell r="AT9291" t="str">
            <v>IDU-72-2008 Terminado Mantenimiento Periódico IDU Circuito Movilidad  -</v>
          </cell>
          <cell r="AU9291">
            <v>0</v>
          </cell>
          <cell r="AV9291" t="str">
            <v>INTERVENCION IDU Mantenimiento Periódico IDU-72-2008</v>
          </cell>
        </row>
        <row r="9292">
          <cell r="AP9292">
            <v>454358</v>
          </cell>
          <cell r="AQ9292">
            <v>19007202</v>
          </cell>
          <cell r="AR9292">
            <v>19</v>
          </cell>
          <cell r="AS9292">
            <v>42313</v>
          </cell>
          <cell r="AT9292" t="str">
            <v>IDU-72-2008 Terminado Mantenimiento Periódico IDU Circuito Movilidad  -</v>
          </cell>
          <cell r="AU9292">
            <v>0</v>
          </cell>
          <cell r="AV9292" t="str">
            <v>INTERVENCION IDU Mantenimiento Periódico IDU-72-2008</v>
          </cell>
        </row>
        <row r="9293">
          <cell r="AP9293">
            <v>454685</v>
          </cell>
          <cell r="AQ9293">
            <v>19007384</v>
          </cell>
          <cell r="AR9293">
            <v>19</v>
          </cell>
          <cell r="AS9293">
            <v>42573</v>
          </cell>
          <cell r="AT9293" t="str">
            <v>SD Terminado Mantenimiento Periódico UAERMV Circuito Movilidad  Reporte Ejecución Junio 2016-</v>
          </cell>
          <cell r="AU9293">
            <v>0</v>
          </cell>
          <cell r="AV9293" t="str">
            <v>sc</v>
          </cell>
        </row>
        <row r="9294">
          <cell r="AP9294">
            <v>454811</v>
          </cell>
          <cell r="AQ9294">
            <v>19007460</v>
          </cell>
          <cell r="AR9294">
            <v>19</v>
          </cell>
          <cell r="AS9294">
            <v>42573</v>
          </cell>
          <cell r="AT9294" t="str">
            <v>SD Terminado Rehabilitación UAERMV Circuito Movilidad  Reporte Ejecución Junio 2016-</v>
          </cell>
          <cell r="AU9294">
            <v>0</v>
          </cell>
          <cell r="AV9294" t="str">
            <v>sc</v>
          </cell>
        </row>
        <row r="9295">
          <cell r="AP9295">
            <v>455441</v>
          </cell>
          <cell r="AQ9295">
            <v>19007788</v>
          </cell>
          <cell r="AR9295">
            <v>19</v>
          </cell>
          <cell r="AS9295">
            <v>42516</v>
          </cell>
          <cell r="AT9295" t="str">
            <v>SD Reservado Diagnostico IDU Circuito Movilidad SITP 2016 --POLIZA ESTABILIDAD ACTIVA</v>
          </cell>
          <cell r="AU9295">
            <v>44466</v>
          </cell>
          <cell r="AV9295" t="str">
            <v>POLIZA ESTABILIDAD activa IDU 1718/17</v>
          </cell>
        </row>
        <row r="9296">
          <cell r="AP9296">
            <v>455492</v>
          </cell>
          <cell r="AQ9296">
            <v>19007811</v>
          </cell>
          <cell r="AR9296">
            <v>19</v>
          </cell>
          <cell r="AS9296">
            <v>42409</v>
          </cell>
          <cell r="AT9296" t="str">
            <v>IDU-2128-2013 Terminado Mantenimiento Rutinario IDU Local  --POLIZA ESTABILIDAD ACTIVA</v>
          </cell>
          <cell r="AU9296">
            <v>44466</v>
          </cell>
          <cell r="AV9296" t="str">
            <v>POLIZA ESTABILIDAD activa IDU 1718/16</v>
          </cell>
        </row>
        <row r="9297">
          <cell r="AP9297">
            <v>455510</v>
          </cell>
          <cell r="AQ9297">
            <v>19007821</v>
          </cell>
          <cell r="AR9297">
            <v>19</v>
          </cell>
          <cell r="AS9297">
            <v>42412</v>
          </cell>
          <cell r="AT9297" t="str">
            <v>IDU-1806-2015 Contratado Mantenimiento Periódico IDU Arterial BRIGADA DE REACCIÓN VIAL -Calzada4-POLIZA ESTABILIDAD ACTIVA</v>
          </cell>
          <cell r="AU9297">
            <v>42957</v>
          </cell>
          <cell r="AV9297" t="str">
            <v>sc</v>
          </cell>
        </row>
        <row r="9298">
          <cell r="AP9298">
            <v>455512</v>
          </cell>
          <cell r="AQ9298">
            <v>19007821</v>
          </cell>
          <cell r="AR9298">
            <v>19</v>
          </cell>
          <cell r="AS9298">
            <v>42412</v>
          </cell>
          <cell r="AT9298" t="str">
            <v>IDU-1806-2015 Contratado Mantenimiento Periódico IDU Arterial BRIGADA DE REACCIÓN VIAL -Calzada4-POLIZA ESTABILIDAD ACTIVA</v>
          </cell>
          <cell r="AU9298">
            <v>42957</v>
          </cell>
          <cell r="AV9298" t="str">
            <v>sc</v>
          </cell>
        </row>
        <row r="9299">
          <cell r="AP9299">
            <v>455593</v>
          </cell>
          <cell r="AQ9299">
            <v>19007854</v>
          </cell>
          <cell r="AR9299">
            <v>19</v>
          </cell>
          <cell r="AS9299">
            <v>42409</v>
          </cell>
          <cell r="AT9299" t="str">
            <v>IDU-2128-2013 Terminado Mantenimiento Rutinario IDU Circuito Movilidad  --POLIZA ESTABILIDAD ACTIVA</v>
          </cell>
          <cell r="AU9299">
            <v>44466</v>
          </cell>
          <cell r="AV9299" t="str">
            <v>POLIZA ESTABILIDAD activa IDU 1718/16</v>
          </cell>
        </row>
        <row r="9300">
          <cell r="AP9300">
            <v>455662</v>
          </cell>
          <cell r="AQ9300">
            <v>19007884</v>
          </cell>
          <cell r="AR9300">
            <v>19</v>
          </cell>
          <cell r="AS9300">
            <v>42409</v>
          </cell>
          <cell r="AT9300" t="str">
            <v>IDU-2128-2013 Terminado Mantenimiento Rutinario IDU Circuito Movilidad  --POLIZA ESTABILIDAD ACTIVA</v>
          </cell>
          <cell r="AU9300">
            <v>44466</v>
          </cell>
          <cell r="AV9300" t="str">
            <v>POLIZA ESTABILIDAD activa IDU 1718/16</v>
          </cell>
        </row>
        <row r="9301">
          <cell r="AP9301">
            <v>455668</v>
          </cell>
          <cell r="AQ9301">
            <v>19007886</v>
          </cell>
          <cell r="AR9301">
            <v>19</v>
          </cell>
          <cell r="AS9301">
            <v>42409</v>
          </cell>
          <cell r="AT9301" t="str">
            <v>IDU-2128-2013 Terminado Mantenimiento Rutinario IDU Circuito Movilidad  --POLIZA ESTABILIDAD ACTIVA</v>
          </cell>
          <cell r="AU9301">
            <v>44466</v>
          </cell>
          <cell r="AV9301" t="str">
            <v>POLIZA ESTABILIDAD activa IDU 1718/16</v>
          </cell>
        </row>
        <row r="9302">
          <cell r="AP9302">
            <v>455734</v>
          </cell>
          <cell r="AQ9302">
            <v>19007909</v>
          </cell>
          <cell r="AR9302">
            <v>19</v>
          </cell>
          <cell r="AS9302">
            <v>42409</v>
          </cell>
          <cell r="AT9302" t="str">
            <v>IDU-2128-2013 Terminado Mantenimiento Rutinario IDU Circuito Movilidad  --POLIZA ESTABILIDAD ACTIVA</v>
          </cell>
          <cell r="AU9302">
            <v>44466</v>
          </cell>
          <cell r="AV9302" t="str">
            <v>POLIZA ESTABILIDAD activa IDU 1718/16</v>
          </cell>
        </row>
        <row r="9303">
          <cell r="AP9303">
            <v>455761</v>
          </cell>
          <cell r="AQ9303">
            <v>19007918</v>
          </cell>
          <cell r="AR9303">
            <v>19</v>
          </cell>
          <cell r="AS9303">
            <v>42409</v>
          </cell>
          <cell r="AT9303" t="str">
            <v>IDU-2128-2013 Terminado Mantenimiento Rutinario IDU Circuito Movilidad  --POLIZA ESTABILIDAD ACTIVA</v>
          </cell>
          <cell r="AU9303">
            <v>44466</v>
          </cell>
          <cell r="AV9303" t="str">
            <v>POLIZA ESTABILIDAD activa IDU 1718/16</v>
          </cell>
        </row>
        <row r="9304">
          <cell r="AP9304">
            <v>455779</v>
          </cell>
          <cell r="AQ9304">
            <v>19007925</v>
          </cell>
          <cell r="AR9304">
            <v>19</v>
          </cell>
          <cell r="AS9304">
            <v>42313</v>
          </cell>
          <cell r="AT9304" t="str">
            <v>IDU-72-2008 Terminado Mantenimiento Periódico IDU Circuito Movilidad  -</v>
          </cell>
          <cell r="AU9304">
            <v>0</v>
          </cell>
          <cell r="AV9304" t="str">
            <v>sc</v>
          </cell>
        </row>
        <row r="9305">
          <cell r="AP9305">
            <v>455806</v>
          </cell>
          <cell r="AQ9305">
            <v>19007938</v>
          </cell>
          <cell r="AR9305">
            <v>19</v>
          </cell>
          <cell r="AS9305">
            <v>42409</v>
          </cell>
          <cell r="AT9305" t="str">
            <v>IDU-2128-2013 Terminado Mantenimiento Rutinario IDU Circuito Movilidad  --POLIZA ESTABILIDAD ACTIVA</v>
          </cell>
          <cell r="AU9305">
            <v>44466</v>
          </cell>
          <cell r="AV9305" t="str">
            <v>POLIZA ESTABILIDAD activa IDU 1718/16</v>
          </cell>
        </row>
        <row r="9306">
          <cell r="AP9306">
            <v>455812</v>
          </cell>
          <cell r="AQ9306">
            <v>19007940</v>
          </cell>
          <cell r="AR9306">
            <v>19</v>
          </cell>
          <cell r="AS9306">
            <v>42412</v>
          </cell>
          <cell r="AT9306" t="str">
            <v>IDU-1806-2015 Contratado Mantenimiento Periódico IDU Arterial BRIGADA DE REACCIÓN VIAL -Calzada4-POLIZA ESTABILIDAD ACTIVA</v>
          </cell>
          <cell r="AU9306">
            <v>42957</v>
          </cell>
          <cell r="AV9306" t="str">
            <v>sc</v>
          </cell>
        </row>
        <row r="9307">
          <cell r="AP9307">
            <v>455814</v>
          </cell>
          <cell r="AQ9307">
            <v>19007940</v>
          </cell>
          <cell r="AR9307">
            <v>19</v>
          </cell>
          <cell r="AS9307">
            <v>42412</v>
          </cell>
          <cell r="AT9307" t="str">
            <v>IDU-1806-2015 Contratado Mantenimiento Periódico IDU Arterial BRIGADA DE REACCIÓN VIAL -Calzada4-POLIZA ESTABILIDAD ACTIVA</v>
          </cell>
          <cell r="AU9307">
            <v>42957</v>
          </cell>
          <cell r="AV9307" t="str">
            <v>sc</v>
          </cell>
        </row>
        <row r="9308">
          <cell r="AP9308">
            <v>455883</v>
          </cell>
          <cell r="AQ9308">
            <v>19007966</v>
          </cell>
          <cell r="AR9308">
            <v>19</v>
          </cell>
          <cell r="AS9308">
            <v>42409</v>
          </cell>
          <cell r="AT9308" t="str">
            <v>IDU-2128-2013 Terminado Mantenimiento Rutinario IDU Circuito Movilidad  --POLIZA ESTABILIDAD ACTIVA</v>
          </cell>
          <cell r="AU9308">
            <v>44466</v>
          </cell>
          <cell r="AV9308" t="str">
            <v>POLIZA ESTABILIDAD activa IDU 1718/16</v>
          </cell>
        </row>
        <row r="9309">
          <cell r="AP9309">
            <v>455901</v>
          </cell>
          <cell r="AQ9309">
            <v>19007973</v>
          </cell>
          <cell r="AR9309">
            <v>19</v>
          </cell>
          <cell r="AS9309">
            <v>42313</v>
          </cell>
          <cell r="AT9309" t="str">
            <v>IDU-72-2008 Terminado Mantenimiento Periódico IDU Circuito Movilidad  --POLIZA ESTABILIDAD ACTIVA</v>
          </cell>
          <cell r="AU9309">
            <v>44466</v>
          </cell>
          <cell r="AV9309" t="str">
            <v>POLIZA ESTABILIDAD activa IDU 1718/14</v>
          </cell>
        </row>
        <row r="9310">
          <cell r="AP9310">
            <v>455934</v>
          </cell>
          <cell r="AQ9310">
            <v>19007986</v>
          </cell>
          <cell r="AR9310">
            <v>19</v>
          </cell>
          <cell r="AS9310">
            <v>42412</v>
          </cell>
          <cell r="AT9310" t="str">
            <v>IDU-1806-2015 Contratado Mantenimiento Periódico IDU Arterial BRIGADA DE REACCIÓN VIAL -Calzada4-POLIZA ESTABILIDAD ACTIVA</v>
          </cell>
          <cell r="AU9310">
            <v>42957</v>
          </cell>
          <cell r="AV9310" t="str">
            <v>sc</v>
          </cell>
        </row>
        <row r="9311">
          <cell r="AP9311">
            <v>455936</v>
          </cell>
          <cell r="AQ9311">
            <v>19007986</v>
          </cell>
          <cell r="AR9311">
            <v>19</v>
          </cell>
          <cell r="AS9311">
            <v>42412</v>
          </cell>
          <cell r="AT9311" t="str">
            <v>IDU-1806-2015 Contratado Mantenimiento Periódico IDU Arterial BRIGADA DE REACCIÓN VIAL -Calzada4-POLIZA ESTABILIDAD ACTIVA</v>
          </cell>
          <cell r="AU9311">
            <v>42957</v>
          </cell>
          <cell r="AV9311" t="str">
            <v>sc</v>
          </cell>
        </row>
        <row r="9312">
          <cell r="AP9312">
            <v>456065</v>
          </cell>
          <cell r="AQ9312">
            <v>19008039</v>
          </cell>
          <cell r="AR9312">
            <v>19</v>
          </cell>
          <cell r="AS9312">
            <v>42731</v>
          </cell>
          <cell r="AT9312" t="str">
            <v>SD Reservado Mantenimiento Rutinario IDU Circuito Movilidad EJECUCION SITP 2016 -</v>
          </cell>
          <cell r="AU9312">
            <v>0</v>
          </cell>
          <cell r="AV9312" t="str">
            <v>reservada por el IDU</v>
          </cell>
        </row>
        <row r="9313">
          <cell r="AP9313">
            <v>456116</v>
          </cell>
          <cell r="AQ9313">
            <v>19008059</v>
          </cell>
          <cell r="AR9313">
            <v>19</v>
          </cell>
          <cell r="AS9313">
            <v>42313</v>
          </cell>
          <cell r="AT9313" t="str">
            <v>IDU-72-2008 Terminado Mantenimiento Periódico IDU Circuito Movilidad  --POLIZA ESTABILIDAD ACTIVA</v>
          </cell>
          <cell r="AU9313">
            <v>44466</v>
          </cell>
          <cell r="AV9313" t="str">
            <v>POLIZA ESTABILIDAD activa IDU 1718/14</v>
          </cell>
        </row>
        <row r="9314">
          <cell r="AP9314">
            <v>456155</v>
          </cell>
          <cell r="AQ9314">
            <v>19008076</v>
          </cell>
          <cell r="AR9314">
            <v>19</v>
          </cell>
          <cell r="AS9314">
            <v>42412</v>
          </cell>
          <cell r="AT9314" t="str">
            <v>IDU-1806-2015 Contratado Mantenimiento Periódico IDU Arterial BRIGADA DE REACCIÓN VIAL -Calzada2-4-POLIZA ESTABILIDAD ACTIVA</v>
          </cell>
          <cell r="AU9314">
            <v>42957</v>
          </cell>
          <cell r="AV9314" t="str">
            <v>sc</v>
          </cell>
        </row>
        <row r="9315">
          <cell r="AP9315">
            <v>456157</v>
          </cell>
          <cell r="AQ9315">
            <v>19008076</v>
          </cell>
          <cell r="AR9315">
            <v>19</v>
          </cell>
          <cell r="AS9315">
            <v>42412</v>
          </cell>
          <cell r="AT9315" t="str">
            <v>IDU-1806-2015 Contratado Mantenimiento Periódico IDU Arterial BRIGADA DE REACCIÓN VIAL -Calzada2-4-POLIZA ESTABILIDAD ACTIVA</v>
          </cell>
          <cell r="AU9315">
            <v>42957</v>
          </cell>
          <cell r="AV9315" t="str">
            <v>sc</v>
          </cell>
        </row>
        <row r="9316">
          <cell r="AP9316">
            <v>456307</v>
          </cell>
          <cell r="AQ9316">
            <v>19008136</v>
          </cell>
          <cell r="AR9316">
            <v>19</v>
          </cell>
          <cell r="AS9316">
            <v>42731</v>
          </cell>
          <cell r="AT9316" t="str">
            <v>SD Reservado Mantenimiento Rutinario IDU Circuito Movilidad EJECUCION SITP 2016 -</v>
          </cell>
          <cell r="AU9316">
            <v>0</v>
          </cell>
          <cell r="AV9316" t="str">
            <v>reservada por el IDU</v>
          </cell>
        </row>
        <row r="9317">
          <cell r="AP9317">
            <v>456337</v>
          </cell>
          <cell r="AQ9317">
            <v>19008147</v>
          </cell>
          <cell r="AR9317">
            <v>19</v>
          </cell>
          <cell r="AS9317">
            <v>42313</v>
          </cell>
          <cell r="AT9317" t="str">
            <v>IDU-72-2008 Terminado Rehabilitación IDU Circuito Movilidad  -Calzada2-POLIZA ESTABILIDAD ACTIVA</v>
          </cell>
          <cell r="AU9317">
            <v>43307</v>
          </cell>
          <cell r="AV9317" t="str">
            <v>sc</v>
          </cell>
        </row>
        <row r="9318">
          <cell r="AP9318">
            <v>456451</v>
          </cell>
          <cell r="AQ9318">
            <v>19008202</v>
          </cell>
          <cell r="AR9318">
            <v>19</v>
          </cell>
          <cell r="AS9318">
            <v>42412</v>
          </cell>
          <cell r="AT9318" t="str">
            <v>IDU-1806-2015 Contratado Mantenimiento Periódico IDU Arterial BRIGADA DE REACCIÓN VIAL -</v>
          </cell>
          <cell r="AU9318">
            <v>0</v>
          </cell>
          <cell r="AV9318" t="str">
            <v>sc</v>
          </cell>
        </row>
        <row r="9319">
          <cell r="AP9319">
            <v>456453</v>
          </cell>
          <cell r="AQ9319">
            <v>19008202</v>
          </cell>
          <cell r="AR9319">
            <v>19</v>
          </cell>
          <cell r="AS9319">
            <v>42412</v>
          </cell>
          <cell r="AT9319" t="str">
            <v>IDU-1806-2015 Contratado Mantenimiento Periódico IDU Arterial BRIGADA DE REACCIÓN VIAL -</v>
          </cell>
          <cell r="AU9319">
            <v>0</v>
          </cell>
          <cell r="AV9319" t="str">
            <v>sc</v>
          </cell>
        </row>
        <row r="9320">
          <cell r="AP9320">
            <v>456477</v>
          </cell>
          <cell r="AQ9320">
            <v>19008212</v>
          </cell>
          <cell r="AR9320">
            <v>19</v>
          </cell>
          <cell r="AS9320">
            <v>42313</v>
          </cell>
          <cell r="AT9320" t="str">
            <v>IDU-72-2008 Terminado Rehabilitación IDU Circuito Movilidad  -Calzada2-POLIZA ESTABILIDAD ACTIVA</v>
          </cell>
          <cell r="AU9320">
            <v>43307</v>
          </cell>
          <cell r="AV9320" t="str">
            <v>sc</v>
          </cell>
        </row>
        <row r="9321">
          <cell r="AP9321">
            <v>456624</v>
          </cell>
          <cell r="AQ9321">
            <v>19008270</v>
          </cell>
          <cell r="AR9321">
            <v>19</v>
          </cell>
          <cell r="AS9321">
            <v>42731</v>
          </cell>
          <cell r="AT9321" t="str">
            <v>SD Reservado Mantenimiento Rutinario IDU Circuito Movilidad EJECUCION SITP 2016 -</v>
          </cell>
          <cell r="AU9321">
            <v>0</v>
          </cell>
          <cell r="AV9321" t="str">
            <v>reservada por el IDU</v>
          </cell>
        </row>
        <row r="9322">
          <cell r="AP9322">
            <v>456750</v>
          </cell>
          <cell r="AQ9322">
            <v>19008320</v>
          </cell>
          <cell r="AR9322">
            <v>19</v>
          </cell>
          <cell r="AS9322">
            <v>42313</v>
          </cell>
          <cell r="AT9322" t="str">
            <v>IDU-72-2008 Terminado Mantenimiento Periódico IDU Circuito Movilidad  -</v>
          </cell>
          <cell r="AU9322">
            <v>0</v>
          </cell>
          <cell r="AV9322" t="str">
            <v>sc</v>
          </cell>
        </row>
        <row r="9323">
          <cell r="AP9323">
            <v>456759</v>
          </cell>
          <cell r="AQ9323">
            <v>19008324</v>
          </cell>
          <cell r="AR9323">
            <v>19</v>
          </cell>
          <cell r="AS9323">
            <v>42313</v>
          </cell>
          <cell r="AT9323" t="str">
            <v>IDU-72-2008 Terminado Rehabilitación IDU Circuito Movilidad  -Calzada2-POLIZA ESTABILIDAD ACTIVA</v>
          </cell>
          <cell r="AU9323">
            <v>43307</v>
          </cell>
          <cell r="AV9323" t="str">
            <v>sc</v>
          </cell>
        </row>
        <row r="9324">
          <cell r="AP9324">
            <v>456813</v>
          </cell>
          <cell r="AQ9324">
            <v>19008348</v>
          </cell>
          <cell r="AR9324">
            <v>19</v>
          </cell>
          <cell r="AS9324">
            <v>42412</v>
          </cell>
          <cell r="AT9324" t="str">
            <v>IDU-1806-2015 Contratado Mantenimiento Periódico IDU Arterial BRIGADA DE REACCIÓN VIAL -Sep3-POLIZA ESTABILIDAD ACTIVA</v>
          </cell>
          <cell r="AU9324">
            <v>43307</v>
          </cell>
          <cell r="AV9324" t="str">
            <v>sc</v>
          </cell>
        </row>
        <row r="9325">
          <cell r="AP9325">
            <v>456815</v>
          </cell>
          <cell r="AQ9325">
            <v>19008348</v>
          </cell>
          <cell r="AR9325">
            <v>19</v>
          </cell>
          <cell r="AS9325">
            <v>42412</v>
          </cell>
          <cell r="AT9325" t="str">
            <v>IDU-1806-2015 Contratado Mantenimiento Periódico IDU Arterial BRIGADA DE REACCIÓN VIAL -Sep3-POLIZA ESTABILIDAD ACTIVA</v>
          </cell>
          <cell r="AU9325">
            <v>43307</v>
          </cell>
          <cell r="AV9325" t="str">
            <v>sc</v>
          </cell>
        </row>
        <row r="9326">
          <cell r="AP9326">
            <v>456887</v>
          </cell>
          <cell r="AQ9326">
            <v>19008378</v>
          </cell>
          <cell r="AR9326">
            <v>19</v>
          </cell>
          <cell r="AS9326">
            <v>42731</v>
          </cell>
          <cell r="AT9326" t="str">
            <v>SD Reservado Mantenimiento Rutinario IDU Circuito Movilidad EJECUCION SITP 2016 -</v>
          </cell>
          <cell r="AU9326">
            <v>0</v>
          </cell>
          <cell r="AV9326" t="str">
            <v>reservada por el IDU</v>
          </cell>
        </row>
        <row r="9327">
          <cell r="AP9327">
            <v>456935</v>
          </cell>
          <cell r="AQ9327">
            <v>19008397</v>
          </cell>
          <cell r="AR9327">
            <v>19</v>
          </cell>
          <cell r="AS9327">
            <v>42313</v>
          </cell>
          <cell r="AT9327" t="str">
            <v>IDU-72-2008 Terminado Mantenimiento Periódico IDU Circuito Movilidad  -</v>
          </cell>
          <cell r="AU9327">
            <v>0</v>
          </cell>
          <cell r="AV9327" t="str">
            <v>sc</v>
          </cell>
        </row>
        <row r="9328">
          <cell r="AP9328">
            <v>456977</v>
          </cell>
          <cell r="AQ9328">
            <v>19008420</v>
          </cell>
          <cell r="AR9328">
            <v>19</v>
          </cell>
          <cell r="AS9328">
            <v>42412</v>
          </cell>
          <cell r="AT9328" t="str">
            <v>IDU-1806-2015 Contratado Mantenimiento Periódico IDU Arterial BRIGADA DE REACCIÓN VIAL -Calzada2-4-POLIZA ESTABILIDAD ACTIVA</v>
          </cell>
          <cell r="AU9328">
            <v>42957</v>
          </cell>
          <cell r="AV9328" t="str">
            <v>sc</v>
          </cell>
        </row>
        <row r="9329">
          <cell r="AP9329">
            <v>456979</v>
          </cell>
          <cell r="AQ9329">
            <v>19008420</v>
          </cell>
          <cell r="AR9329">
            <v>19</v>
          </cell>
          <cell r="AS9329">
            <v>42412</v>
          </cell>
          <cell r="AT9329" t="str">
            <v>IDU-1806-2015 Contratado Mantenimiento Periódico IDU Arterial BRIGADA DE REACCIÓN VIAL -Calzada2-4-POLIZA ESTABILIDAD ACTIVA</v>
          </cell>
          <cell r="AU9329">
            <v>42957</v>
          </cell>
          <cell r="AV9329" t="str">
            <v>sc</v>
          </cell>
        </row>
        <row r="9330">
          <cell r="AP9330">
            <v>457015</v>
          </cell>
          <cell r="AQ9330">
            <v>19008440</v>
          </cell>
          <cell r="AR9330">
            <v>19</v>
          </cell>
          <cell r="AS9330">
            <v>42313</v>
          </cell>
          <cell r="AT9330" t="str">
            <v>IDU-72-2008 Terminado Rehabilitación IDU Circuito Movilidad  -Calzada2-POLIZA ESTABILIDAD ACTIVA</v>
          </cell>
          <cell r="AU9330">
            <v>43307</v>
          </cell>
          <cell r="AV9330" t="str">
            <v>sc</v>
          </cell>
        </row>
        <row r="9331">
          <cell r="AP9331">
            <v>457120</v>
          </cell>
          <cell r="AQ9331">
            <v>19008491</v>
          </cell>
          <cell r="AR9331">
            <v>19</v>
          </cell>
          <cell r="AS9331">
            <v>42731</v>
          </cell>
          <cell r="AT9331" t="str">
            <v>SD Reservado Mantenimiento Rutinario IDU Circuito Movilidad EJECUCION SITP 2016 -</v>
          </cell>
          <cell r="AU9331">
            <v>0</v>
          </cell>
          <cell r="AV9331" t="str">
            <v>reservada por el IDU</v>
          </cell>
        </row>
        <row r="9332">
          <cell r="AP9332">
            <v>457159</v>
          </cell>
          <cell r="AQ9332">
            <v>19008508</v>
          </cell>
          <cell r="AR9332">
            <v>19</v>
          </cell>
          <cell r="AS9332">
            <v>42412</v>
          </cell>
          <cell r="AT9332" t="str">
            <v>IDU-1806-2015 Contratado Mantenimiento Periódico IDU Arterial BRIGADA DE REACCIÓN VIAL -Calzada2-4-POLIZA ESTABILIDAD ACTIVA</v>
          </cell>
          <cell r="AU9332">
            <v>42957</v>
          </cell>
          <cell r="AV9332" t="str">
            <v>sc</v>
          </cell>
        </row>
        <row r="9333">
          <cell r="AP9333">
            <v>457161</v>
          </cell>
          <cell r="AQ9333">
            <v>19008508</v>
          </cell>
          <cell r="AR9333">
            <v>19</v>
          </cell>
          <cell r="AS9333">
            <v>42412</v>
          </cell>
          <cell r="AT9333" t="str">
            <v>IDU-1806-2015 Contratado Mantenimiento Periódico IDU Arterial BRIGADA DE REACCIÓN VIAL -Calzada2-4-POLIZA ESTABILIDAD ACTIVA</v>
          </cell>
          <cell r="AU9333">
            <v>42957</v>
          </cell>
          <cell r="AV9333" t="str">
            <v>sc</v>
          </cell>
        </row>
        <row r="9334">
          <cell r="AP9334">
            <v>457230</v>
          </cell>
          <cell r="AQ9334">
            <v>19008535</v>
          </cell>
          <cell r="AR9334">
            <v>19</v>
          </cell>
          <cell r="AS9334">
            <v>42313</v>
          </cell>
          <cell r="AT9334" t="str">
            <v>IDU-72-2008 Terminado Mantenimiento Periódico IDU Circuito Movilidad  -</v>
          </cell>
          <cell r="AU9334">
            <v>0</v>
          </cell>
          <cell r="AV9334" t="str">
            <v>sc</v>
          </cell>
        </row>
        <row r="9335">
          <cell r="AP9335">
            <v>457266</v>
          </cell>
          <cell r="AQ9335">
            <v>19008554</v>
          </cell>
          <cell r="AR9335">
            <v>19</v>
          </cell>
          <cell r="AS9335">
            <v>42313</v>
          </cell>
          <cell r="AT9335" t="str">
            <v>IDU-72-2008 Terminado Rehabilitación IDU Circuito Movilidad  -Calzada2-POLIZA ESTABILIDAD ACTIVA</v>
          </cell>
          <cell r="AU9335">
            <v>43307</v>
          </cell>
          <cell r="AV9335" t="str">
            <v>sc</v>
          </cell>
        </row>
        <row r="9336">
          <cell r="AP9336">
            <v>457365</v>
          </cell>
          <cell r="AQ9336">
            <v>19008604</v>
          </cell>
          <cell r="AR9336">
            <v>19</v>
          </cell>
          <cell r="AS9336">
            <v>42412</v>
          </cell>
          <cell r="AT9336" t="str">
            <v>IDU-1806-2015 Contratado Mantenimiento Periódico IDU Arterial BRIGADA DE REACCIÓN VIAL -Calzada2-4-POLIZA ESTABILIDAD ACTIVA</v>
          </cell>
          <cell r="AU9336">
            <v>42957</v>
          </cell>
          <cell r="AV9336" t="str">
            <v>sc</v>
          </cell>
        </row>
        <row r="9337">
          <cell r="AP9337">
            <v>457367</v>
          </cell>
          <cell r="AQ9337">
            <v>19008604</v>
          </cell>
          <cell r="AR9337">
            <v>19</v>
          </cell>
          <cell r="AS9337">
            <v>42412</v>
          </cell>
          <cell r="AT9337" t="str">
            <v>IDU-1806-2015 Contratado Mantenimiento Periódico IDU Arterial BRIGADA DE REACCIÓN VIAL -Calzada2-4-POLIZA ESTABILIDAD ACTIVA</v>
          </cell>
          <cell r="AU9337">
            <v>42957</v>
          </cell>
          <cell r="AV9337" t="str">
            <v>sc</v>
          </cell>
        </row>
        <row r="9338">
          <cell r="AP9338">
            <v>457379</v>
          </cell>
          <cell r="AQ9338">
            <v>19008608</v>
          </cell>
          <cell r="AR9338">
            <v>19</v>
          </cell>
          <cell r="AS9338">
            <v>42731</v>
          </cell>
          <cell r="AT9338" t="str">
            <v>SD Reservado Mantenimiento Rutinario IDU Circuito Movilidad EJECUCION SITP 2016 -</v>
          </cell>
          <cell r="AU9338">
            <v>0</v>
          </cell>
          <cell r="AV9338" t="str">
            <v>reservada por el IDU</v>
          </cell>
        </row>
        <row r="9339">
          <cell r="AP9339">
            <v>457499</v>
          </cell>
          <cell r="AQ9339">
            <v>19008675</v>
          </cell>
          <cell r="AR9339">
            <v>19</v>
          </cell>
          <cell r="AS9339">
            <v>42313</v>
          </cell>
          <cell r="AT9339" t="str">
            <v>IDU-72-2008 Terminado Rehabilitación IDU Circuito Movilidad  -Calzada2-POLIZA ESTABILIDAD ACTIVA</v>
          </cell>
          <cell r="AU9339">
            <v>43307</v>
          </cell>
          <cell r="AV9339" t="str">
            <v>sc</v>
          </cell>
        </row>
        <row r="9340">
          <cell r="AP9340">
            <v>457625</v>
          </cell>
          <cell r="AQ9340">
            <v>19008732</v>
          </cell>
          <cell r="AR9340">
            <v>19</v>
          </cell>
          <cell r="AS9340">
            <v>42731</v>
          </cell>
          <cell r="AT9340" t="str">
            <v>SD Reservado Mantenimiento Rutinario IDU Circuito Movilidad EJECUCION SITP 2016 -</v>
          </cell>
          <cell r="AU9340">
            <v>0</v>
          </cell>
          <cell r="AV9340" t="str">
            <v>reservada por el IDU</v>
          </cell>
        </row>
        <row r="9341">
          <cell r="AP9341">
            <v>457724</v>
          </cell>
          <cell r="AQ9341">
            <v>19008770</v>
          </cell>
          <cell r="AR9341">
            <v>19</v>
          </cell>
          <cell r="AS9341">
            <v>42313</v>
          </cell>
          <cell r="AT9341" t="str">
            <v>IDU-72-2008 Terminado Rehabilitación IDU Circuito Movilidad  -Calzada2-POLIZA ESTABILIDAD ACTIVA</v>
          </cell>
          <cell r="AU9341">
            <v>43307</v>
          </cell>
          <cell r="AV9341" t="str">
            <v>sc</v>
          </cell>
        </row>
        <row r="9342">
          <cell r="AP9342">
            <v>457931</v>
          </cell>
          <cell r="AQ9342">
            <v>19008861</v>
          </cell>
          <cell r="AR9342">
            <v>19</v>
          </cell>
          <cell r="AS9342">
            <v>42731</v>
          </cell>
          <cell r="AT9342" t="str">
            <v>SD Reservado Mantenimiento Rutinario IDU Circuito Movilidad EJECUCION SITP 2016 -</v>
          </cell>
          <cell r="AU9342">
            <v>0</v>
          </cell>
          <cell r="AV9342" t="str">
            <v>reservada por el IDU</v>
          </cell>
        </row>
        <row r="9343">
          <cell r="AP9343">
            <v>457958</v>
          </cell>
          <cell r="AQ9343">
            <v>19008874</v>
          </cell>
          <cell r="AR9343">
            <v>19</v>
          </cell>
          <cell r="AS9343">
            <v>42412</v>
          </cell>
          <cell r="AT9343" t="str">
            <v>IDU-1806-2015 Contratado Mantenimiento Periódico IDU Arterial BRIGADA DE REACCIÓN VIAL -</v>
          </cell>
          <cell r="AU9343">
            <v>0</v>
          </cell>
          <cell r="AV9343" t="str">
            <v>sc</v>
          </cell>
        </row>
        <row r="9344">
          <cell r="AP9344">
            <v>457960</v>
          </cell>
          <cell r="AQ9344">
            <v>19008874</v>
          </cell>
          <cell r="AR9344">
            <v>19</v>
          </cell>
          <cell r="AS9344">
            <v>42412</v>
          </cell>
          <cell r="AT9344" t="str">
            <v>IDU-1806-2015 Contratado Mantenimiento Periódico IDU Arterial BRIGADA DE REACCIÓN VIAL -</v>
          </cell>
          <cell r="AU9344">
            <v>0</v>
          </cell>
          <cell r="AV9344" t="str">
            <v>sc</v>
          </cell>
        </row>
        <row r="9345">
          <cell r="AP9345">
            <v>458035</v>
          </cell>
          <cell r="AQ9345">
            <v>19008911</v>
          </cell>
          <cell r="AR9345">
            <v>19</v>
          </cell>
          <cell r="AS9345">
            <v>42313</v>
          </cell>
          <cell r="AT9345" t="str">
            <v>IDU-72-2008 Terminado Rehabilitación IDU Circuito Movilidad  -Calzada2-POLIZA ESTABILIDAD ACTIVA</v>
          </cell>
          <cell r="AU9345">
            <v>43307</v>
          </cell>
          <cell r="AV9345" t="str">
            <v>sc</v>
          </cell>
        </row>
        <row r="9346">
          <cell r="AP9346">
            <v>458122</v>
          </cell>
          <cell r="AQ9346">
            <v>19008951</v>
          </cell>
          <cell r="AR9346">
            <v>19</v>
          </cell>
          <cell r="AS9346">
            <v>42515</v>
          </cell>
          <cell r="AT9346" t="str">
            <v>IDU-2128-2013 Excluido Conservacion IDU Circuito Movilidad SD Excluido con diagnostico--POLIZA ESTABILIDAD ACTIVA</v>
          </cell>
          <cell r="AU9346">
            <v>44466</v>
          </cell>
          <cell r="AV9346" t="str">
            <v>viable</v>
          </cell>
        </row>
        <row r="9347">
          <cell r="AP9347">
            <v>458248</v>
          </cell>
          <cell r="AQ9347">
            <v>19009007</v>
          </cell>
          <cell r="AR9347">
            <v>19</v>
          </cell>
          <cell r="AS9347">
            <v>42515</v>
          </cell>
          <cell r="AT9347" t="str">
            <v>IDU-2128-2013 Excluido Conservacion IDU Circuito Movilidad SD Excluido con diagnostico--POLIZA ESTABILIDAD ACTIVA</v>
          </cell>
          <cell r="AU9347">
            <v>44466</v>
          </cell>
          <cell r="AV9347" t="str">
            <v>viable</v>
          </cell>
        </row>
        <row r="9348">
          <cell r="AP9348">
            <v>458572</v>
          </cell>
          <cell r="AQ9348">
            <v>19009159</v>
          </cell>
          <cell r="AR9348">
            <v>19</v>
          </cell>
          <cell r="AS9348">
            <v>41912</v>
          </cell>
          <cell r="AT9348" t="str">
            <v>CONV-IDU-1323-2013 Terminado Mantenimiento Periódico UAERMV Local  -</v>
          </cell>
          <cell r="AU9348">
            <v>0</v>
          </cell>
          <cell r="AV9348" t="str">
            <v>sc</v>
          </cell>
        </row>
        <row r="9349">
          <cell r="AP9349">
            <v>458629</v>
          </cell>
          <cell r="AQ9349">
            <v>19009190</v>
          </cell>
          <cell r="AR9349">
            <v>19</v>
          </cell>
          <cell r="AS9349">
            <v>42412</v>
          </cell>
          <cell r="AT9349" t="str">
            <v>IDU-1806-2015 Contratado Mantenimiento Periódico IDU Arterial BRIGADA DE REACCIÓN VIAL -Calzada2-4-POLIZA ESTABILIDAD ACTIVA</v>
          </cell>
          <cell r="AU9349">
            <v>43307</v>
          </cell>
          <cell r="AV9349" t="str">
            <v>sc</v>
          </cell>
        </row>
        <row r="9350">
          <cell r="AP9350">
            <v>458631</v>
          </cell>
          <cell r="AQ9350">
            <v>19009190</v>
          </cell>
          <cell r="AR9350">
            <v>19</v>
          </cell>
          <cell r="AS9350">
            <v>42412</v>
          </cell>
          <cell r="AT9350" t="str">
            <v>IDU-1806-2015 Contratado Mantenimiento Periódico IDU Arterial BRIGADA DE REACCIÓN VIAL -Calzada2-4-POLIZA ESTABILIDAD ACTIVA</v>
          </cell>
          <cell r="AU9350">
            <v>43307</v>
          </cell>
          <cell r="AV9350" t="str">
            <v>sc</v>
          </cell>
        </row>
        <row r="9351">
          <cell r="AP9351">
            <v>459642</v>
          </cell>
          <cell r="AQ9351">
            <v>19009768</v>
          </cell>
          <cell r="AR9351">
            <v>19</v>
          </cell>
          <cell r="AS9351">
            <v>42313</v>
          </cell>
          <cell r="AT9351" t="str">
            <v>IDU-1718-2014 En Ejecución Acciones de Movilidad IDU Circuito Movilidad  --POLIZA ESTABILIDAD ACTIVA</v>
          </cell>
          <cell r="AU9351">
            <v>44466</v>
          </cell>
          <cell r="AV9351" t="str">
            <v>POLIZA ESTABILIDAD activa IDU 1718/14</v>
          </cell>
        </row>
        <row r="9352">
          <cell r="AP9352">
            <v>459678</v>
          </cell>
          <cell r="AQ9352">
            <v>50007741</v>
          </cell>
          <cell r="AR9352">
            <v>19</v>
          </cell>
          <cell r="AS9352">
            <v>42409</v>
          </cell>
          <cell r="AT9352" t="str">
            <v>IDU-1718-2014 Terminado Mantenimiento Rutinario IDU Circuito Movilidad  --POLIZA ESTABILIDAD ACTIVA</v>
          </cell>
          <cell r="AU9352">
            <v>44466</v>
          </cell>
          <cell r="AV9352" t="str">
            <v>POLIZA ESTABILIDAD activa IDU 1718/14</v>
          </cell>
        </row>
        <row r="9353">
          <cell r="AP9353">
            <v>459768</v>
          </cell>
          <cell r="AQ9353">
            <v>19009831</v>
          </cell>
          <cell r="AR9353">
            <v>19</v>
          </cell>
          <cell r="AS9353">
            <v>42731</v>
          </cell>
          <cell r="AT9353" t="str">
            <v>SD Reservado Mejoramiento con Material Fresado IDU Circuito Movilidad EJECUCION SITP 2016 -</v>
          </cell>
          <cell r="AU9353">
            <v>0</v>
          </cell>
          <cell r="AV9353" t="str">
            <v>reservada por el IDU</v>
          </cell>
        </row>
        <row r="9354">
          <cell r="AP9354">
            <v>459825</v>
          </cell>
          <cell r="AQ9354">
            <v>19009872</v>
          </cell>
          <cell r="AR9354">
            <v>19</v>
          </cell>
          <cell r="AS9354">
            <v>42313</v>
          </cell>
          <cell r="AT9354" t="str">
            <v>IDU-1718-2014 En Ejecución Acciones de Movilidad IDU Circuito Movilidad  --POLIZA ESTABILIDAD ACTIVA</v>
          </cell>
          <cell r="AU9354">
            <v>44466</v>
          </cell>
          <cell r="AV9354" t="str">
            <v>POLIZA ESTABILIDAD activa IDU 1718/14</v>
          </cell>
        </row>
        <row r="9355">
          <cell r="AP9355">
            <v>459846</v>
          </cell>
          <cell r="AQ9355">
            <v>19009884</v>
          </cell>
          <cell r="AR9355">
            <v>19</v>
          </cell>
          <cell r="AS9355">
            <v>42731</v>
          </cell>
          <cell r="AT9355" t="str">
            <v>SD Reservado Mejoramiento con Material Fresado IDU Circuito Movilidad EJECUCION SITP 2016 -</v>
          </cell>
          <cell r="AU9355">
            <v>0</v>
          </cell>
          <cell r="AV9355" t="str">
            <v>reservada por el IDU</v>
          </cell>
        </row>
        <row r="9356">
          <cell r="AP9356">
            <v>459918</v>
          </cell>
          <cell r="AQ9356">
            <v>19009932</v>
          </cell>
          <cell r="AR9356">
            <v>19</v>
          </cell>
          <cell r="AS9356">
            <v>42313</v>
          </cell>
          <cell r="AT9356" t="str">
            <v>IDU-1718-2014 En Ejecución Acciones de Movilidad IDU Circuito Movilidad  --POLIZA ESTABILIDAD ACTIVA</v>
          </cell>
          <cell r="AU9356">
            <v>44466</v>
          </cell>
          <cell r="AV9356" t="str">
            <v>POLIZA ESTABILIDAD activa IDU 1718/14</v>
          </cell>
        </row>
        <row r="9357">
          <cell r="AP9357">
            <v>460005</v>
          </cell>
          <cell r="AQ9357">
            <v>19009995</v>
          </cell>
          <cell r="AR9357">
            <v>19</v>
          </cell>
          <cell r="AS9357">
            <v>42409</v>
          </cell>
          <cell r="AT9357" t="str">
            <v>IDU-1718-2014 Terminado Mantenimiento Rutinario IDU Circuito Movilidad  --POLIZA ESTABILIDAD ACTIVA</v>
          </cell>
          <cell r="AU9357">
            <v>44466</v>
          </cell>
          <cell r="AV9357" t="str">
            <v>POLIZA ESTABILIDAD activa IDU 1718/16</v>
          </cell>
        </row>
        <row r="9358">
          <cell r="AP9358">
            <v>460008</v>
          </cell>
          <cell r="AQ9358">
            <v>19009996</v>
          </cell>
          <cell r="AR9358">
            <v>19</v>
          </cell>
          <cell r="AS9358">
            <v>42731</v>
          </cell>
          <cell r="AT9358" t="str">
            <v>SD Reservado Mejoramiento con Material Fresado IDU Circuito Movilidad EJECUCION SITP 2016 -</v>
          </cell>
          <cell r="AU9358">
            <v>0</v>
          </cell>
          <cell r="AV9358" t="str">
            <v>reservada por el IDU</v>
          </cell>
        </row>
        <row r="9359">
          <cell r="AP9359">
            <v>460032</v>
          </cell>
          <cell r="AQ9359">
            <v>50008042</v>
          </cell>
          <cell r="AR9359">
            <v>19</v>
          </cell>
          <cell r="AS9359">
            <v>42409</v>
          </cell>
          <cell r="AT9359" t="str">
            <v>IDU-1718-2014 Terminado Mantenimiento Rutinario IDU Circuito Movilidad  --POLIZA ESTABILIDAD ACTIVA</v>
          </cell>
          <cell r="AU9359">
            <v>44466</v>
          </cell>
          <cell r="AV9359" t="str">
            <v>POLIZA ESTABILIDAD activa IDU 1718/16</v>
          </cell>
        </row>
        <row r="9360">
          <cell r="AP9360">
            <v>460062</v>
          </cell>
          <cell r="AQ9360">
            <v>19010043</v>
          </cell>
          <cell r="AR9360">
            <v>19</v>
          </cell>
          <cell r="AS9360">
            <v>42731</v>
          </cell>
          <cell r="AT9360" t="str">
            <v>SD Reservado Mejoramiento con Material Fresado IDU Circuito Movilidad EJECUCION SITP 2016 -</v>
          </cell>
          <cell r="AU9360">
            <v>0</v>
          </cell>
          <cell r="AV9360" t="str">
            <v>reservada por el IDU</v>
          </cell>
        </row>
        <row r="9361">
          <cell r="AP9361">
            <v>460224</v>
          </cell>
          <cell r="AQ9361">
            <v>19010134</v>
          </cell>
          <cell r="AR9361">
            <v>19</v>
          </cell>
          <cell r="AS9361">
            <v>42313</v>
          </cell>
          <cell r="AT9361" t="str">
            <v>CONV-1323-2013 Terminado Acciones de Movilidad IDU Circuito Movilidad  -Calzada 2-POLIZA ESTABILIDAD ACTIVA</v>
          </cell>
          <cell r="AU9361">
            <v>43816</v>
          </cell>
          <cell r="AV9361" t="str">
            <v>POLIZA ESTABILIDAD activa IDU 1718/16</v>
          </cell>
        </row>
        <row r="9362">
          <cell r="AP9362">
            <v>460296</v>
          </cell>
          <cell r="AQ9362">
            <v>19010172</v>
          </cell>
          <cell r="AR9362">
            <v>19</v>
          </cell>
          <cell r="AS9362">
            <v>42313</v>
          </cell>
          <cell r="AT9362" t="str">
            <v>CONV-1323-2013 Terminado Acciones de Movilidad IDU Circuito Movilidad  -Calzada 2-POLIZA ESTABILIDAD ACTIVA</v>
          </cell>
          <cell r="AU9362">
            <v>43816</v>
          </cell>
          <cell r="AV9362" t="str">
            <v>POLIZA ESTABILIDAD activa IDU 1718/16</v>
          </cell>
        </row>
        <row r="9363">
          <cell r="AP9363">
            <v>460377</v>
          </cell>
          <cell r="AQ9363">
            <v>19010146</v>
          </cell>
          <cell r="AR9363">
            <v>19</v>
          </cell>
          <cell r="AS9363">
            <v>42731</v>
          </cell>
          <cell r="AT9363" t="str">
            <v>SD Reservado Mejoramiento con Material Fresado IDU Circuito Movilidad EJECUCION SITP 2016 -</v>
          </cell>
          <cell r="AU9363">
            <v>0</v>
          </cell>
          <cell r="AV9363" t="str">
            <v>sc</v>
          </cell>
        </row>
        <row r="9364">
          <cell r="AP9364">
            <v>461223</v>
          </cell>
          <cell r="AQ9364">
            <v>19010611</v>
          </cell>
          <cell r="AR9364">
            <v>19</v>
          </cell>
          <cell r="AS9364">
            <v>42632</v>
          </cell>
          <cell r="AT9364" t="str">
            <v>SD Reservado Conservacion FDL CIUDAD BOLIVAR Circuito Movilidad SD -</v>
          </cell>
          <cell r="AU9364">
            <v>0</v>
          </cell>
          <cell r="AV9364" t="str">
            <v>reservada por el FDL</v>
          </cell>
        </row>
        <row r="9365">
          <cell r="AP9365">
            <v>461310</v>
          </cell>
          <cell r="AQ9365">
            <v>19010663</v>
          </cell>
          <cell r="AR9365">
            <v>19</v>
          </cell>
          <cell r="AS9365">
            <v>40575</v>
          </cell>
          <cell r="AT9365" t="str">
            <v>UMV-78-2010 Terminado Mantenimiento Periódico UAERMV Local  -</v>
          </cell>
          <cell r="AU9365">
            <v>0</v>
          </cell>
          <cell r="AV9365" t="str">
            <v>sc</v>
          </cell>
        </row>
        <row r="9366">
          <cell r="AP9366">
            <v>462252</v>
          </cell>
          <cell r="AQ9366">
            <v>19011210</v>
          </cell>
          <cell r="AR9366">
            <v>19</v>
          </cell>
          <cell r="AS9366">
            <v>42731</v>
          </cell>
          <cell r="AT9366" t="str">
            <v>SD Reservado Mantenimiento Periódico IDU Circuito Movilidad EJECUCION SITP 2016 -</v>
          </cell>
          <cell r="AU9366">
            <v>0</v>
          </cell>
          <cell r="AV9366" t="str">
            <v>reservada por el IDU</v>
          </cell>
        </row>
        <row r="9367">
          <cell r="AP9367">
            <v>462662</v>
          </cell>
          <cell r="AQ9367">
            <v>19011427</v>
          </cell>
          <cell r="AR9367">
            <v>19</v>
          </cell>
          <cell r="AS9367">
            <v>42412</v>
          </cell>
          <cell r="AT9367" t="str">
            <v>IDU-1806-2015 Contratado Mantenimiento Periódico IDU Arterial BRIGADA DE REACCIÓN VIAL -</v>
          </cell>
          <cell r="AU9367">
            <v>0</v>
          </cell>
          <cell r="AV9367" t="str">
            <v>sc</v>
          </cell>
        </row>
        <row r="9368">
          <cell r="AP9368">
            <v>462664</v>
          </cell>
          <cell r="AQ9368">
            <v>19011427</v>
          </cell>
          <cell r="AR9368">
            <v>19</v>
          </cell>
          <cell r="AS9368">
            <v>42412</v>
          </cell>
          <cell r="AT9368" t="str">
            <v>IDU-1806-2015 Contratado Mantenimiento Periódico IDU Arterial BRIGADA DE REACCIÓN VIAL -</v>
          </cell>
          <cell r="AU9368">
            <v>0</v>
          </cell>
          <cell r="AV9368" t="str">
            <v>sc</v>
          </cell>
        </row>
        <row r="9369">
          <cell r="AP9369">
            <v>463429</v>
          </cell>
          <cell r="AQ9369">
            <v>19011813</v>
          </cell>
          <cell r="AR9369">
            <v>19</v>
          </cell>
          <cell r="AS9369">
            <v>42313</v>
          </cell>
          <cell r="AT9369" t="str">
            <v>IDU-57-2012 Terminado Acciones de Movilidad IDU Arterial  -</v>
          </cell>
          <cell r="AU9369">
            <v>0</v>
          </cell>
          <cell r="AV9369" t="str">
            <v>Av camino a pasquilla ARTERIAL</v>
          </cell>
        </row>
        <row r="9370">
          <cell r="AP9370">
            <v>463489</v>
          </cell>
          <cell r="AQ9370">
            <v>19011848</v>
          </cell>
          <cell r="AR9370">
            <v>19</v>
          </cell>
          <cell r="AS9370">
            <v>42313</v>
          </cell>
          <cell r="AT9370" t="str">
            <v>IDU-57-2012 Terminado Acciones de Movilidad IDU Arterial  -</v>
          </cell>
          <cell r="AU9370">
            <v>0</v>
          </cell>
          <cell r="AV9370" t="str">
            <v>Av camino a pasquilla ARTERIAL</v>
          </cell>
        </row>
        <row r="9371">
          <cell r="AP9371">
            <v>463996</v>
          </cell>
          <cell r="AQ9371">
            <v>19012113</v>
          </cell>
          <cell r="AR9371">
            <v>19</v>
          </cell>
          <cell r="AS9371">
            <v>42731</v>
          </cell>
          <cell r="AT9371" t="str">
            <v>SD Reservado Mejoramiento con Material Fresado IDU Circuito Movilidad EJECUCION SITP 2016 -</v>
          </cell>
          <cell r="AU9371">
            <v>0</v>
          </cell>
          <cell r="AV9371" t="str">
            <v>reservada por el IDU</v>
          </cell>
        </row>
        <row r="9372">
          <cell r="AP9372">
            <v>464233</v>
          </cell>
          <cell r="AQ9372">
            <v>19012223</v>
          </cell>
          <cell r="AR9372">
            <v>19</v>
          </cell>
          <cell r="AS9372">
            <v>42731</v>
          </cell>
          <cell r="AT9372" t="str">
            <v>SD Reservado Mejoramiento con Material Fresado IDU Circuito Movilidad EJECUCION SITP 2016 -</v>
          </cell>
          <cell r="AU9372">
            <v>0</v>
          </cell>
          <cell r="AV9372" t="str">
            <v>reservada por el IDU</v>
          </cell>
        </row>
        <row r="9373">
          <cell r="AP9373">
            <v>464395</v>
          </cell>
          <cell r="AQ9373">
            <v>19012294</v>
          </cell>
          <cell r="AR9373">
            <v>19</v>
          </cell>
          <cell r="AS9373">
            <v>42731</v>
          </cell>
          <cell r="AT9373" t="str">
            <v>SD Reservado Mejoramiento con Material Fresado IDU Circuito Movilidad EJECUCION SITP 2016 -</v>
          </cell>
          <cell r="AU9373">
            <v>0</v>
          </cell>
          <cell r="AV9373" t="str">
            <v>reservada por el IDU</v>
          </cell>
        </row>
        <row r="9374">
          <cell r="AP9374">
            <v>465118</v>
          </cell>
          <cell r="AQ9374">
            <v>19012660</v>
          </cell>
          <cell r="AR9374">
            <v>19</v>
          </cell>
          <cell r="AS9374">
            <v>42573</v>
          </cell>
          <cell r="AT9374" t="str">
            <v>SD Terminado Rehabilitación UAERMV Circuito Movilidad  Reporte Ejecución Junio 2016-</v>
          </cell>
          <cell r="AU9374">
            <v>0</v>
          </cell>
          <cell r="AV9374" t="str">
            <v>sc</v>
          </cell>
        </row>
        <row r="9375">
          <cell r="AP9375">
            <v>465579</v>
          </cell>
          <cell r="AQ9375">
            <v>19012826</v>
          </cell>
          <cell r="AR9375">
            <v>19</v>
          </cell>
          <cell r="AS9375">
            <v>42412</v>
          </cell>
          <cell r="AT9375" t="str">
            <v>IDU-1806-2015 Contratado Mantenimiento Periódico IDU Arterial BRIGADA DE REACCIÓN VIAL -</v>
          </cell>
          <cell r="AU9375">
            <v>0</v>
          </cell>
          <cell r="AV9375" t="str">
            <v>sc</v>
          </cell>
        </row>
        <row r="9376">
          <cell r="AP9376">
            <v>465581</v>
          </cell>
          <cell r="AQ9376">
            <v>19012826</v>
          </cell>
          <cell r="AR9376">
            <v>19</v>
          </cell>
          <cell r="AS9376">
            <v>42412</v>
          </cell>
          <cell r="AT9376" t="str">
            <v>IDU-1806-2015 Contratado Mantenimiento Periódico IDU Arterial BRIGADA DE REACCIÓN VIAL -</v>
          </cell>
          <cell r="AU9376">
            <v>0</v>
          </cell>
          <cell r="AV9376" t="str">
            <v>sc</v>
          </cell>
        </row>
        <row r="9377">
          <cell r="AP9377">
            <v>465584</v>
          </cell>
          <cell r="AQ9377">
            <v>50007796</v>
          </cell>
          <cell r="AR9377">
            <v>19</v>
          </cell>
          <cell r="AS9377">
            <v>42412</v>
          </cell>
          <cell r="AT9377" t="str">
            <v>IDU-1806-2015 Contratado Mantenimiento Periódico IDU Arterial BRIGADA DE REACCIÓN VIAL -Calzada4-POLIZA ESTABILIDAD ACTIVA</v>
          </cell>
          <cell r="AU9377">
            <v>42957</v>
          </cell>
          <cell r="AV9377" t="str">
            <v>sc</v>
          </cell>
        </row>
        <row r="9378">
          <cell r="AP9378">
            <v>465586</v>
          </cell>
          <cell r="AQ9378">
            <v>50007796</v>
          </cell>
          <cell r="AR9378">
            <v>19</v>
          </cell>
          <cell r="AS9378">
            <v>42412</v>
          </cell>
          <cell r="AT9378" t="str">
            <v>IDU-1806-2015 Contratado Mantenimiento Periódico IDU Arterial BRIGADA DE REACCIÓN VIAL -Calzada4-POLIZA ESTABILIDAD ACTIVA</v>
          </cell>
          <cell r="AU9378">
            <v>42957</v>
          </cell>
          <cell r="AV9378" t="str">
            <v>sc</v>
          </cell>
        </row>
        <row r="9379">
          <cell r="AP9379">
            <v>465594</v>
          </cell>
          <cell r="AQ9379">
            <v>19012831</v>
          </cell>
          <cell r="AR9379">
            <v>19</v>
          </cell>
          <cell r="AS9379">
            <v>42412</v>
          </cell>
          <cell r="AT9379" t="str">
            <v>IDU-1806-2015 Contratado Mantenimiento Periódico IDU Arterial BRIGADA DE REACCIÓN VIAL -</v>
          </cell>
          <cell r="AU9379">
            <v>0</v>
          </cell>
          <cell r="AV9379" t="str">
            <v>sc</v>
          </cell>
        </row>
        <row r="9380">
          <cell r="AP9380">
            <v>465596</v>
          </cell>
          <cell r="AQ9380">
            <v>19012831</v>
          </cell>
          <cell r="AR9380">
            <v>19</v>
          </cell>
          <cell r="AS9380">
            <v>42412</v>
          </cell>
          <cell r="AT9380" t="str">
            <v>IDU-1806-2015 Contratado Mantenimiento Periódico IDU Arterial BRIGADA DE REACCIÓN VIAL -</v>
          </cell>
          <cell r="AU9380">
            <v>0</v>
          </cell>
          <cell r="AV9380" t="str">
            <v>sc</v>
          </cell>
        </row>
        <row r="9381">
          <cell r="AP9381">
            <v>465609</v>
          </cell>
          <cell r="AQ9381">
            <v>19012832</v>
          </cell>
          <cell r="AR9381">
            <v>19</v>
          </cell>
          <cell r="AS9381">
            <v>42313</v>
          </cell>
          <cell r="AT9381" t="str">
            <v>IDU-72-2008 Terminado Construcción IDU Arterial  -Calzada2-4-POLIZA ESTABILIDAD ACTIVA</v>
          </cell>
          <cell r="AU9381">
            <v>42957</v>
          </cell>
          <cell r="AV9381" t="str">
            <v>sc</v>
          </cell>
        </row>
        <row r="9382">
          <cell r="AP9382">
            <v>465619</v>
          </cell>
          <cell r="AQ9382">
            <v>19012834</v>
          </cell>
          <cell r="AR9382">
            <v>19</v>
          </cell>
          <cell r="AS9382">
            <v>42313</v>
          </cell>
          <cell r="AT9382" t="str">
            <v>IDU-72-2008 Terminado Construcción IDU Arterial  -Sep3-POLIZA ESTABILIDAD ACTIVA</v>
          </cell>
          <cell r="AU9382">
            <v>43307</v>
          </cell>
          <cell r="AV9382" t="str">
            <v>sc</v>
          </cell>
        </row>
        <row r="9383">
          <cell r="AP9383">
            <v>465629</v>
          </cell>
          <cell r="AQ9383">
            <v>19012836</v>
          </cell>
          <cell r="AR9383">
            <v>19</v>
          </cell>
          <cell r="AS9383">
            <v>42313</v>
          </cell>
          <cell r="AT9383" t="str">
            <v>IDU-72-2008 Terminado Construcción IDU Arterial  -Calzada2-4-POLIZA ESTABILIDAD ACTIVA</v>
          </cell>
          <cell r="AU9383">
            <v>42957</v>
          </cell>
          <cell r="AV9383" t="str">
            <v>sc</v>
          </cell>
        </row>
        <row r="9384">
          <cell r="AP9384">
            <v>465739</v>
          </cell>
          <cell r="AQ9384">
            <v>19012866</v>
          </cell>
          <cell r="AR9384">
            <v>19</v>
          </cell>
          <cell r="AS9384">
            <v>42731</v>
          </cell>
          <cell r="AT9384" t="str">
            <v>SD Reservado Mantenimiento Rutinario IDU Circuito Movilidad EJECUCION SITP 2016 -</v>
          </cell>
          <cell r="AU9384">
            <v>0</v>
          </cell>
          <cell r="AV9384" t="str">
            <v>reservada por el IDU</v>
          </cell>
        </row>
        <row r="9385">
          <cell r="AP9385">
            <v>465745</v>
          </cell>
          <cell r="AQ9385">
            <v>19012868</v>
          </cell>
          <cell r="AR9385">
            <v>19</v>
          </cell>
          <cell r="AS9385">
            <v>42313</v>
          </cell>
          <cell r="AT9385" t="str">
            <v>IDU-2128-2013 Terminado Mantenimiento Rutinario IDU Local  --POLIZA ESTABILIDAD ACTIVA</v>
          </cell>
          <cell r="AU9385">
            <v>44466</v>
          </cell>
          <cell r="AV9385" t="str">
            <v>POLIZA ESTABILIDAD activa IDU 1718/16</v>
          </cell>
        </row>
        <row r="9386">
          <cell r="AP9386">
            <v>472900</v>
          </cell>
          <cell r="AQ9386">
            <v>19012911</v>
          </cell>
          <cell r="AR9386">
            <v>19</v>
          </cell>
          <cell r="AS9386">
            <v>42313</v>
          </cell>
          <cell r="AT9386" t="str">
            <v>IDU-1718-2014 En Ejecución Acciones de Movilidad IDU Circuito Movilidad  --POLIZA ESTABILIDAD ACTIVA</v>
          </cell>
          <cell r="AU9386">
            <v>44466</v>
          </cell>
          <cell r="AV9386" t="str">
            <v>POLIZA ESTABILIDAD activa IDU 1718/14</v>
          </cell>
        </row>
        <row r="9387">
          <cell r="AP9387">
            <v>472967</v>
          </cell>
          <cell r="AQ9387">
            <v>19012985</v>
          </cell>
          <cell r="AR9387">
            <v>19</v>
          </cell>
          <cell r="AS9387">
            <v>42731</v>
          </cell>
          <cell r="AT9387" t="str">
            <v>SD Reservado Rehabilitación IDU Circuito Movilidad EJECUCION SITP 2016 -</v>
          </cell>
          <cell r="AU9387">
            <v>0</v>
          </cell>
          <cell r="AV9387" t="str">
            <v>reservada por el IDU</v>
          </cell>
        </row>
        <row r="9388">
          <cell r="AP9388">
            <v>472968</v>
          </cell>
          <cell r="AQ9388">
            <v>19012986</v>
          </cell>
          <cell r="AR9388">
            <v>19</v>
          </cell>
          <cell r="AS9388">
            <v>42731</v>
          </cell>
          <cell r="AT9388" t="str">
            <v>SD Reservado Mejoramiento con Material Fresado IDU Circuito Movilidad EJECUCION SITP 2016 -</v>
          </cell>
          <cell r="AU9388">
            <v>0</v>
          </cell>
          <cell r="AV9388" t="str">
            <v>reservada por el IDU</v>
          </cell>
        </row>
        <row r="9389">
          <cell r="AP9389">
            <v>472983</v>
          </cell>
          <cell r="AQ9389">
            <v>19013012</v>
          </cell>
          <cell r="AR9389">
            <v>19</v>
          </cell>
          <cell r="AS9389">
            <v>42313</v>
          </cell>
          <cell r="AT9389" t="str">
            <v>IDU-72-2008 Terminado Mantenimiento Periódico IDU Circuito Movilidad  --POLIZA ESTABILIDAD ACTIVA</v>
          </cell>
          <cell r="AU9389">
            <v>44466</v>
          </cell>
          <cell r="AV9389" t="str">
            <v>POLIZA ESTABILIDAD activa IDU 1718/14</v>
          </cell>
        </row>
        <row r="9390">
          <cell r="AP9390">
            <v>490118</v>
          </cell>
          <cell r="AQ9390">
            <v>19009147</v>
          </cell>
          <cell r="AR9390">
            <v>19</v>
          </cell>
          <cell r="AS9390">
            <v>42667</v>
          </cell>
          <cell r="AT9390" t="str">
            <v>SD Terminado Mantenimiento Periódico UAERMV Rural SD Intervenida 02/07/2014 Reporte depuración ejecución UMV-</v>
          </cell>
          <cell r="AU9390">
            <v>0</v>
          </cell>
          <cell r="AV9390" t="str">
            <v>sc</v>
          </cell>
        </row>
        <row r="9391">
          <cell r="AP9391">
            <v>490119</v>
          </cell>
          <cell r="AQ9391">
            <v>19009148</v>
          </cell>
          <cell r="AR9391">
            <v>19</v>
          </cell>
          <cell r="AS9391">
            <v>42667</v>
          </cell>
          <cell r="AT9391" t="str">
            <v>SD Terminado Mantenimiento Periódico UAERMV Rural SD Intervenida 05/07/2014 Reporte depuración ejecución UMV-</v>
          </cell>
          <cell r="AU9391">
            <v>0</v>
          </cell>
          <cell r="AV9391" t="str">
            <v>sc</v>
          </cell>
        </row>
        <row r="9392">
          <cell r="AP9392">
            <v>490120</v>
          </cell>
          <cell r="AQ9392">
            <v>19009150</v>
          </cell>
          <cell r="AR9392">
            <v>19</v>
          </cell>
          <cell r="AS9392">
            <v>42667</v>
          </cell>
          <cell r="AT9392" t="str">
            <v>SD Terminado Mantenimiento Periódico UAERMV Rural SD Intervenida 04/07/2014 Reporte depuración ejecución UMV-</v>
          </cell>
          <cell r="AU9392">
            <v>0</v>
          </cell>
          <cell r="AV9392" t="str">
            <v>sc</v>
          </cell>
        </row>
        <row r="9393">
          <cell r="AP9393">
            <v>508650</v>
          </cell>
          <cell r="AQ9393">
            <v>50007749</v>
          </cell>
          <cell r="AR9393">
            <v>19</v>
          </cell>
          <cell r="AS9393">
            <v>42412</v>
          </cell>
          <cell r="AT9393" t="str">
            <v>IDU-1806-2015 Contratado Mantenimiento Periódico IDU Arterial BRIGADA DE REACCIÓN VIAL -</v>
          </cell>
          <cell r="AU9393">
            <v>0</v>
          </cell>
          <cell r="AV9393" t="str">
            <v>sc</v>
          </cell>
        </row>
        <row r="9394">
          <cell r="AP9394">
            <v>508652</v>
          </cell>
          <cell r="AQ9394">
            <v>50007749</v>
          </cell>
          <cell r="AR9394">
            <v>19</v>
          </cell>
          <cell r="AS9394">
            <v>42412</v>
          </cell>
          <cell r="AT9394" t="str">
            <v>IDU-1806-2015 Contratado Mantenimiento Periódico IDU Arterial BRIGADA DE REACCIÓN VIAL -</v>
          </cell>
          <cell r="AU9394">
            <v>0</v>
          </cell>
          <cell r="AV9394" t="str">
            <v>sc</v>
          </cell>
        </row>
        <row r="9395">
          <cell r="AP9395">
            <v>529838</v>
          </cell>
          <cell r="AQ9395">
            <v>19012910</v>
          </cell>
          <cell r="AR9395">
            <v>19</v>
          </cell>
          <cell r="AS9395">
            <v>42409</v>
          </cell>
          <cell r="AT9395" t="str">
            <v>IDU-1718-2014 Terminado Mantenimiento Rutinario IDU Circuito Movilidad  --POLIZA ESTABILIDAD ACTIVA</v>
          </cell>
          <cell r="AV9395" t="str">
            <v>POLIZA ESTABILIDAD activa IDU 1718/16</v>
          </cell>
        </row>
        <row r="9396">
          <cell r="AP9396">
            <v>530012</v>
          </cell>
          <cell r="AQ9396">
            <v>19008879</v>
          </cell>
          <cell r="AR9396">
            <v>19</v>
          </cell>
          <cell r="AS9396">
            <v>42515</v>
          </cell>
          <cell r="AT9396" t="str">
            <v>IDU-2128-2013 Excluido Conservacion IDU Circuito Movilidad SD Excluido con diagnostico--POLIZA ESTABILIDAD ACTIVA</v>
          </cell>
          <cell r="AV9396" t="str">
            <v>viable</v>
          </cell>
        </row>
        <row r="9397">
          <cell r="AP9397">
            <v>532188</v>
          </cell>
          <cell r="AQ9397">
            <v>19013214</v>
          </cell>
          <cell r="AR9397">
            <v>19</v>
          </cell>
          <cell r="AS9397">
            <v>40645</v>
          </cell>
          <cell r="AT9397" t="str">
            <v>SD Terminado Mantenimiento Periódico UAERMV Local  -</v>
          </cell>
          <cell r="AV9397" t="str">
            <v>sc</v>
          </cell>
        </row>
        <row r="9398">
          <cell r="AP9398">
            <v>533694</v>
          </cell>
          <cell r="AQ9398">
            <v>19013382</v>
          </cell>
          <cell r="AR9398">
            <v>19</v>
          </cell>
          <cell r="AS9398">
            <v>42667</v>
          </cell>
          <cell r="AT9398" t="str">
            <v>SD Terminado Rehabilitación UAERMV Circuito Movilidad SD Intervenida 26/11/2015 Reporte depuración ejecución UMV-</v>
          </cell>
          <cell r="AV9398" t="str">
            <v>sc</v>
          </cell>
        </row>
        <row r="9399">
          <cell r="AP9399">
            <v>533696</v>
          </cell>
          <cell r="AQ9399">
            <v>19013381</v>
          </cell>
          <cell r="AR9399">
            <v>19</v>
          </cell>
          <cell r="AS9399">
            <v>42338</v>
          </cell>
          <cell r="AT9399" t="str">
            <v>SD Terminado Rehabilitación UAERMV Circuito Movilidad  -</v>
          </cell>
          <cell r="AV9399" t="str">
            <v>sc</v>
          </cell>
        </row>
        <row r="9400">
          <cell r="AP9400">
            <v>534039</v>
          </cell>
          <cell r="AQ9400">
            <v>19013376</v>
          </cell>
          <cell r="AR9400">
            <v>19</v>
          </cell>
          <cell r="AS9400">
            <v>42277</v>
          </cell>
          <cell r="AT9400" t="str">
            <v>SD Terminado Rehabilitación UAERMV Circuito Movilidad  -</v>
          </cell>
          <cell r="AV9400" t="str">
            <v>sc</v>
          </cell>
        </row>
        <row r="9401">
          <cell r="AP9401">
            <v>534041</v>
          </cell>
          <cell r="AQ9401">
            <v>19013375</v>
          </cell>
          <cell r="AR9401">
            <v>19</v>
          </cell>
          <cell r="AS9401">
            <v>42277</v>
          </cell>
          <cell r="AT9401" t="str">
            <v>SD Terminado Rehabilitación UAERMV Circuito Movilidad  -</v>
          </cell>
          <cell r="AV9401" t="str">
            <v>sc</v>
          </cell>
        </row>
        <row r="9402">
          <cell r="AP9402">
            <v>534042</v>
          </cell>
          <cell r="AQ9402">
            <v>19013374</v>
          </cell>
          <cell r="AR9402">
            <v>19</v>
          </cell>
          <cell r="AS9402">
            <v>42277</v>
          </cell>
          <cell r="AT9402" t="str">
            <v>SD Terminado Rehabilitación UAERMV Circuito Movilidad  -</v>
          </cell>
          <cell r="AV9402" t="str">
            <v>sc</v>
          </cell>
        </row>
        <row r="9403">
          <cell r="AP9403">
            <v>534047</v>
          </cell>
          <cell r="AQ9403">
            <v>19013379</v>
          </cell>
          <cell r="AR9403">
            <v>19</v>
          </cell>
          <cell r="AS9403">
            <v>42277</v>
          </cell>
          <cell r="AT9403" t="str">
            <v>SD Terminado Rehabilitación UAERMV Circuito Movilidad  -</v>
          </cell>
          <cell r="AV9403" t="str">
            <v>sc</v>
          </cell>
        </row>
        <row r="9404">
          <cell r="AP9404">
            <v>534049</v>
          </cell>
          <cell r="AQ9404">
            <v>19013378</v>
          </cell>
          <cell r="AR9404">
            <v>19</v>
          </cell>
          <cell r="AS9404">
            <v>42277</v>
          </cell>
          <cell r="AT9404" t="str">
            <v>SD Terminado Rehabilitación UAERMV Circuito Movilidad  -</v>
          </cell>
          <cell r="AV9404" t="str">
            <v>sc</v>
          </cell>
        </row>
        <row r="9405">
          <cell r="AP9405">
            <v>534051</v>
          </cell>
          <cell r="AQ9405">
            <v>19013377</v>
          </cell>
          <cell r="AR9405">
            <v>19</v>
          </cell>
          <cell r="AS9405">
            <v>42277</v>
          </cell>
          <cell r="AT9405" t="str">
            <v>SD Terminado Rehabilitación UAERMV Circuito Movilidad  -</v>
          </cell>
          <cell r="AV9405" t="str">
            <v>sc</v>
          </cell>
        </row>
        <row r="9406">
          <cell r="AP9406">
            <v>534118</v>
          </cell>
          <cell r="AQ9406">
            <v>50008055</v>
          </cell>
          <cell r="AR9406">
            <v>19</v>
          </cell>
          <cell r="AS9406">
            <v>41676</v>
          </cell>
          <cell r="AT9406" t="str">
            <v>SD Terminado Mantenimiento Periódico UAERMV Circuito Movilidad  -</v>
          </cell>
          <cell r="AV9406" t="str">
            <v>sc</v>
          </cell>
        </row>
        <row r="9407">
          <cell r="AP9407">
            <v>534134</v>
          </cell>
          <cell r="AQ9407">
            <v>19013422</v>
          </cell>
          <cell r="AR9407">
            <v>19</v>
          </cell>
          <cell r="AS9407">
            <v>42731</v>
          </cell>
          <cell r="AT9407" t="str">
            <v>SD Reservado Mantenimiento Periódico IDU Circuito Movilidad EJECUCION SITP 2016 -</v>
          </cell>
          <cell r="AV9407" t="str">
            <v>reservada por el IDU</v>
          </cell>
        </row>
        <row r="9408">
          <cell r="AP9408">
            <v>534281</v>
          </cell>
          <cell r="AQ9408">
            <v>19013380</v>
          </cell>
          <cell r="AR9408">
            <v>19</v>
          </cell>
          <cell r="AS9408">
            <v>42277</v>
          </cell>
          <cell r="AT9408" t="str">
            <v>SD Terminado Rehabilitación UAERMV Circuito Movilidad  -</v>
          </cell>
          <cell r="AV9408" t="str">
            <v>sc</v>
          </cell>
        </row>
        <row r="9409">
          <cell r="AP9409">
            <v>601885</v>
          </cell>
          <cell r="AQ9409">
            <v>19010144</v>
          </cell>
          <cell r="AR9409">
            <v>19</v>
          </cell>
          <cell r="AS9409">
            <v>42412</v>
          </cell>
          <cell r="AT9409" t="str">
            <v>IDU-1806-2015 Contratado Mantenimiento Periódico IDU Arterial BRIGADA DE REACCIÓN VIAL -</v>
          </cell>
          <cell r="AV9409" t="str">
            <v>sc</v>
          </cell>
        </row>
        <row r="9410">
          <cell r="AP9410">
            <v>601887</v>
          </cell>
          <cell r="AQ9410">
            <v>19010144</v>
          </cell>
          <cell r="AR9410">
            <v>19</v>
          </cell>
          <cell r="AS9410">
            <v>42412</v>
          </cell>
          <cell r="AT9410" t="str">
            <v>IDU-1806-2015 Contratado Mantenimiento Periódico IDU Arterial BRIGADA DE REACCIÓN VIAL -</v>
          </cell>
          <cell r="AV9410" t="str">
            <v>sc</v>
          </cell>
        </row>
        <row r="9411">
          <cell r="AP9411">
            <v>601890</v>
          </cell>
          <cell r="AQ9411">
            <v>19010168</v>
          </cell>
          <cell r="AR9411">
            <v>19</v>
          </cell>
          <cell r="AS9411">
            <v>42412</v>
          </cell>
          <cell r="AT9411" t="str">
            <v>IDU-1806-2015 Contratado Mantenimiento Periódico IDU Arterial BRIGADA DE REACCIÓN VIAL -</v>
          </cell>
          <cell r="AV9411" t="str">
            <v>sc</v>
          </cell>
        </row>
        <row r="9412">
          <cell r="AP9412">
            <v>601892</v>
          </cell>
          <cell r="AQ9412">
            <v>19010168</v>
          </cell>
          <cell r="AR9412">
            <v>19</v>
          </cell>
          <cell r="AS9412">
            <v>42412</v>
          </cell>
          <cell r="AT9412" t="str">
            <v>IDU-1806-2015 Contratado Mantenimiento Periódico IDU Arterial BRIGADA DE REACCIÓN VIAL -</v>
          </cell>
          <cell r="AV9412" t="str">
            <v>sc</v>
          </cell>
        </row>
        <row r="9413">
          <cell r="AP9413">
            <v>601915</v>
          </cell>
          <cell r="AQ9413">
            <v>19010903</v>
          </cell>
          <cell r="AR9413">
            <v>19</v>
          </cell>
          <cell r="AS9413">
            <v>42412</v>
          </cell>
          <cell r="AT9413" t="str">
            <v>IDU-1806-2015 Contratado Mantenimiento Periódico IDU Arterial BRIGADA DE REACCIÓN VIAL -Calzada2-4 Sep3-POLIZA ESTABILIDAD ACTIVA</v>
          </cell>
          <cell r="AV9413" t="str">
            <v>sc</v>
          </cell>
        </row>
        <row r="9414">
          <cell r="AP9414">
            <v>601917</v>
          </cell>
          <cell r="AQ9414">
            <v>19010903</v>
          </cell>
          <cell r="AR9414">
            <v>19</v>
          </cell>
          <cell r="AS9414">
            <v>42412</v>
          </cell>
          <cell r="AT9414" t="str">
            <v>IDU-1806-2015 Contratado Mantenimiento Periódico IDU Arterial BRIGADA DE REACCIÓN VIAL -Calzada2-4 Sep3-POLIZA ESTABILIDAD ACTIVA</v>
          </cell>
          <cell r="AV9414" t="str">
            <v>sc</v>
          </cell>
        </row>
        <row r="9415">
          <cell r="AP9415">
            <v>601992</v>
          </cell>
          <cell r="AQ9415">
            <v>19006464</v>
          </cell>
          <cell r="AR9415">
            <v>19</v>
          </cell>
          <cell r="AS9415">
            <v>42412</v>
          </cell>
          <cell r="AT9415" t="str">
            <v>IDU-1806-2015 Contratado Mantenimiento Periódico IDU Arterial BRIGADA DE REACCIÓN VIAL -Calzada4-POLIZA ESTABILIDAD ACTIVA</v>
          </cell>
          <cell r="AV9415" t="str">
            <v>sc</v>
          </cell>
        </row>
        <row r="9416">
          <cell r="AP9416">
            <v>601994</v>
          </cell>
          <cell r="AQ9416">
            <v>19006464</v>
          </cell>
          <cell r="AR9416">
            <v>19</v>
          </cell>
          <cell r="AS9416">
            <v>42412</v>
          </cell>
          <cell r="AT9416" t="str">
            <v>IDU-1806-2015 Contratado Mantenimiento Periódico IDU Arterial BRIGADA DE REACCIÓN VIAL -Calzada4-POLIZA ESTABILIDAD ACTIVA</v>
          </cell>
          <cell r="AV9416" t="str">
            <v>sc</v>
          </cell>
        </row>
        <row r="9417">
          <cell r="AP9417">
            <v>601997</v>
          </cell>
          <cell r="AQ9417">
            <v>19006507</v>
          </cell>
          <cell r="AR9417">
            <v>19</v>
          </cell>
          <cell r="AS9417">
            <v>42412</v>
          </cell>
          <cell r="AT9417" t="str">
            <v>IDU-1806-2015 Contratado Mantenimiento Periódico IDU Arterial BRIGADA DE REACCIÓN VIAL -Calzada4-POLIZA ESTABILIDAD ACTIVA</v>
          </cell>
          <cell r="AV9417" t="str">
            <v>sc</v>
          </cell>
        </row>
        <row r="9418">
          <cell r="AP9418">
            <v>601999</v>
          </cell>
          <cell r="AQ9418">
            <v>19006507</v>
          </cell>
          <cell r="AR9418">
            <v>19</v>
          </cell>
          <cell r="AS9418">
            <v>42412</v>
          </cell>
          <cell r="AT9418" t="str">
            <v>IDU-1806-2015 Contratado Mantenimiento Periódico IDU Arterial BRIGADA DE REACCIÓN VIAL -Calzada4-POLIZA ESTABILIDAD ACTIVA</v>
          </cell>
          <cell r="AV9418" t="str">
            <v>sc</v>
          </cell>
        </row>
        <row r="9419">
          <cell r="AP9419">
            <v>602002</v>
          </cell>
          <cell r="AQ9419">
            <v>19006546</v>
          </cell>
          <cell r="AR9419">
            <v>19</v>
          </cell>
          <cell r="AS9419">
            <v>42412</v>
          </cell>
          <cell r="AT9419" t="str">
            <v>IDU-1806-2015 Contratado Mantenimiento Periódico IDU Arterial BRIGADA DE REACCIÓN VIAL -Calzada4-POLIZA ESTABILIDAD ACTIVA</v>
          </cell>
          <cell r="AV9419" t="str">
            <v>sc</v>
          </cell>
        </row>
        <row r="9420">
          <cell r="AP9420">
            <v>602004</v>
          </cell>
          <cell r="AQ9420">
            <v>19006546</v>
          </cell>
          <cell r="AR9420">
            <v>19</v>
          </cell>
          <cell r="AS9420">
            <v>42412</v>
          </cell>
          <cell r="AT9420" t="str">
            <v>IDU-1806-2015 Contratado Mantenimiento Periódico IDU Arterial BRIGADA DE REACCIÓN VIAL -Calzada4-POLIZA ESTABILIDAD ACTIVA</v>
          </cell>
          <cell r="AV9420" t="str">
            <v>sc</v>
          </cell>
        </row>
        <row r="9421">
          <cell r="AP9421">
            <v>602007</v>
          </cell>
          <cell r="AQ9421">
            <v>19006589</v>
          </cell>
          <cell r="AR9421">
            <v>19</v>
          </cell>
          <cell r="AS9421">
            <v>42412</v>
          </cell>
          <cell r="AT9421" t="str">
            <v>IDU-1806-2015 Contratado Mantenimiento Periódico IDU Arterial BRIGADA DE REACCIÓN VIAL -Calzada4-POLIZA ESTABILIDAD ACTIVA</v>
          </cell>
          <cell r="AV9421" t="str">
            <v>sc</v>
          </cell>
        </row>
        <row r="9422">
          <cell r="AP9422">
            <v>602009</v>
          </cell>
          <cell r="AQ9422">
            <v>19006589</v>
          </cell>
          <cell r="AR9422">
            <v>19</v>
          </cell>
          <cell r="AS9422">
            <v>42412</v>
          </cell>
          <cell r="AT9422" t="str">
            <v>IDU-1806-2015 Contratado Mantenimiento Periódico IDU Arterial BRIGADA DE REACCIÓN VIAL -Calzada4-POLIZA ESTABILIDAD ACTIVA</v>
          </cell>
          <cell r="AV9422" t="str">
            <v>sc</v>
          </cell>
        </row>
        <row r="9423">
          <cell r="AP9423">
            <v>602012</v>
          </cell>
          <cell r="AQ9423">
            <v>19006618</v>
          </cell>
          <cell r="AR9423">
            <v>19</v>
          </cell>
          <cell r="AS9423">
            <v>42412</v>
          </cell>
          <cell r="AT9423" t="str">
            <v>IDU-1806-2015 Contratado Mantenimiento Periódico IDU Arterial BRIGADA DE REACCIÓN VIAL -Calzada4-POLIZA ESTABILIDAD ACTIVA</v>
          </cell>
          <cell r="AV9423" t="str">
            <v>sc</v>
          </cell>
        </row>
        <row r="9424">
          <cell r="AP9424">
            <v>602014</v>
          </cell>
          <cell r="AQ9424">
            <v>19006618</v>
          </cell>
          <cell r="AR9424">
            <v>19</v>
          </cell>
          <cell r="AS9424">
            <v>42412</v>
          </cell>
          <cell r="AT9424" t="str">
            <v>IDU-1806-2015 Contratado Mantenimiento Periódico IDU Arterial BRIGADA DE REACCIÓN VIAL -Calzada4-POLIZA ESTABILIDAD ACTIVA</v>
          </cell>
          <cell r="AV9424" t="str">
            <v>sc</v>
          </cell>
        </row>
        <row r="9425">
          <cell r="AP9425">
            <v>602017</v>
          </cell>
          <cell r="AQ9425">
            <v>19007302</v>
          </cell>
          <cell r="AR9425">
            <v>19</v>
          </cell>
          <cell r="AS9425">
            <v>42412</v>
          </cell>
          <cell r="AT9425" t="str">
            <v>IDU-1806-2015 Contratado Mantenimiento Periódico IDU Arterial BRIGADA DE REACCIÓN VIAL -Calzada4-POLIZA ESTABILIDAD ACTIVA</v>
          </cell>
          <cell r="AV9425" t="str">
            <v>sc</v>
          </cell>
        </row>
        <row r="9426">
          <cell r="AP9426">
            <v>602019</v>
          </cell>
          <cell r="AQ9426">
            <v>19007302</v>
          </cell>
          <cell r="AR9426">
            <v>19</v>
          </cell>
          <cell r="AS9426">
            <v>42412</v>
          </cell>
          <cell r="AT9426" t="str">
            <v>IDU-1806-2015 Contratado Mantenimiento Periódico IDU Arterial BRIGADA DE REACCIÓN VIAL -Calzada4-POLIZA ESTABILIDAD ACTIVA</v>
          </cell>
          <cell r="AV9426" t="str">
            <v>sc</v>
          </cell>
        </row>
        <row r="9427">
          <cell r="AP9427">
            <v>602022</v>
          </cell>
          <cell r="AQ9427">
            <v>19007343</v>
          </cell>
          <cell r="AR9427">
            <v>19</v>
          </cell>
          <cell r="AS9427">
            <v>42412</v>
          </cell>
          <cell r="AT9427" t="str">
            <v>IDU-1806-2015 Contratado Mantenimiento Periódico IDU Arterial BRIGADA DE REACCIÓN VIAL -Calzada4-POLIZA ESTABILIDAD ACTIVA</v>
          </cell>
          <cell r="AV9427" t="str">
            <v>sc</v>
          </cell>
        </row>
        <row r="9428">
          <cell r="AP9428">
            <v>602024</v>
          </cell>
          <cell r="AQ9428">
            <v>19007343</v>
          </cell>
          <cell r="AR9428">
            <v>19</v>
          </cell>
          <cell r="AS9428">
            <v>42412</v>
          </cell>
          <cell r="AT9428" t="str">
            <v>IDU-1806-2015 Contratado Mantenimiento Periódico IDU Arterial BRIGADA DE REACCIÓN VIAL -Calzada4-POLIZA ESTABILIDAD ACTIVA</v>
          </cell>
          <cell r="AV9428" t="str">
            <v>sc</v>
          </cell>
        </row>
        <row r="9429">
          <cell r="AP9429">
            <v>602027</v>
          </cell>
          <cell r="AQ9429">
            <v>19007381</v>
          </cell>
          <cell r="AR9429">
            <v>19</v>
          </cell>
          <cell r="AS9429">
            <v>42412</v>
          </cell>
          <cell r="AT9429" t="str">
            <v>IDU-1806-2015 Contratado Mantenimiento Periódico IDU Arterial BRIGADA DE REACCIÓN VIAL -Calzada4-POLIZA ESTABILIDAD ACTIVA</v>
          </cell>
          <cell r="AV9429" t="str">
            <v>sc</v>
          </cell>
        </row>
        <row r="9430">
          <cell r="AP9430">
            <v>602029</v>
          </cell>
          <cell r="AQ9430">
            <v>19007381</v>
          </cell>
          <cell r="AR9430">
            <v>19</v>
          </cell>
          <cell r="AS9430">
            <v>42412</v>
          </cell>
          <cell r="AT9430" t="str">
            <v>IDU-1806-2015 Contratado Mantenimiento Periódico IDU Arterial BRIGADA DE REACCIÓN VIAL -Calzada4-POLIZA ESTABILIDAD ACTIVA</v>
          </cell>
          <cell r="AV9430" t="str">
            <v>sc</v>
          </cell>
        </row>
        <row r="9431">
          <cell r="AP9431">
            <v>602037</v>
          </cell>
          <cell r="AQ9431">
            <v>19007511</v>
          </cell>
          <cell r="AR9431">
            <v>19</v>
          </cell>
          <cell r="AS9431">
            <v>42412</v>
          </cell>
          <cell r="AT9431" t="str">
            <v>IDU-1806-2015 Contratado Mantenimiento Periódico IDU Arterial BRIGADA DE REACCIÓN VIAL -Calzada4-POLIZA ESTABILIDAD ACTIVA</v>
          </cell>
          <cell r="AV9431" t="str">
            <v>sc</v>
          </cell>
        </row>
        <row r="9432">
          <cell r="AP9432">
            <v>602039</v>
          </cell>
          <cell r="AQ9432">
            <v>19007511</v>
          </cell>
          <cell r="AR9432">
            <v>19</v>
          </cell>
          <cell r="AS9432">
            <v>42412</v>
          </cell>
          <cell r="AT9432" t="str">
            <v>IDU-1806-2015 Contratado Mantenimiento Periódico IDU Arterial BRIGADA DE REACCIÓN VIAL -Calzada4-POLIZA ESTABILIDAD ACTIVA</v>
          </cell>
          <cell r="AV9432" t="str">
            <v>sc</v>
          </cell>
        </row>
        <row r="9433">
          <cell r="AP9433">
            <v>602042</v>
          </cell>
          <cell r="AQ9433">
            <v>19007653</v>
          </cell>
          <cell r="AR9433">
            <v>19</v>
          </cell>
          <cell r="AS9433">
            <v>42412</v>
          </cell>
          <cell r="AT9433" t="str">
            <v>IDU-1806-2015 Contratado Mantenimiento Periódico IDU Arterial BRIGADA DE REACCIÓN VIAL -Calzada4-POLIZA ESTABILIDAD ACTIVA</v>
          </cell>
          <cell r="AV9433" t="str">
            <v>sc</v>
          </cell>
        </row>
        <row r="9434">
          <cell r="AP9434">
            <v>602044</v>
          </cell>
          <cell r="AQ9434">
            <v>19007653</v>
          </cell>
          <cell r="AR9434">
            <v>19</v>
          </cell>
          <cell r="AS9434">
            <v>42412</v>
          </cell>
          <cell r="AT9434" t="str">
            <v>IDU-1806-2015 Contratado Mantenimiento Periódico IDU Arterial BRIGADA DE REACCIÓN VIAL -Calzada4-POLIZA ESTABILIDAD ACTIVA</v>
          </cell>
          <cell r="AV9434" t="str">
            <v>sc</v>
          </cell>
        </row>
        <row r="9435">
          <cell r="AP9435">
            <v>602047</v>
          </cell>
          <cell r="AQ9435">
            <v>19012689</v>
          </cell>
          <cell r="AR9435">
            <v>19</v>
          </cell>
          <cell r="AS9435">
            <v>42412</v>
          </cell>
          <cell r="AT9435" t="str">
            <v>IDU-1806-2015 Contratado Mantenimiento Periódico IDU Arterial BRIGADA DE REACCIÓN VIAL -Calzada4-POLIZA ESTABILIDAD ACTIVA</v>
          </cell>
          <cell r="AV9435" t="str">
            <v>sc</v>
          </cell>
        </row>
        <row r="9436">
          <cell r="AP9436">
            <v>602049</v>
          </cell>
          <cell r="AQ9436">
            <v>19012689</v>
          </cell>
          <cell r="AR9436">
            <v>19</v>
          </cell>
          <cell r="AS9436">
            <v>42412</v>
          </cell>
          <cell r="AT9436" t="str">
            <v>IDU-1806-2015 Contratado Mantenimiento Periódico IDU Arterial BRIGADA DE REACCIÓN VIAL -Calzada4-POLIZA ESTABILIDAD ACTIVA</v>
          </cell>
          <cell r="AV9436" t="str">
            <v>sc</v>
          </cell>
        </row>
        <row r="9437">
          <cell r="AP9437">
            <v>602642</v>
          </cell>
          <cell r="AQ9437">
            <v>19005447</v>
          </cell>
          <cell r="AR9437">
            <v>19</v>
          </cell>
          <cell r="AS9437">
            <v>42313</v>
          </cell>
          <cell r="AT9437" t="str">
            <v>IDU-57-2012 Terminado Acciones de Movilidad IDU Arterial  -</v>
          </cell>
          <cell r="AV9437" t="str">
            <v>sc</v>
          </cell>
        </row>
        <row r="9438">
          <cell r="AP9438">
            <v>602644</v>
          </cell>
          <cell r="AQ9438">
            <v>19005447</v>
          </cell>
          <cell r="AR9438">
            <v>19</v>
          </cell>
          <cell r="AS9438">
            <v>42313</v>
          </cell>
          <cell r="AT9438" t="str">
            <v>IDU-72-2008 Terminado Mantenimiento Periódico IDU Arterial  -</v>
          </cell>
          <cell r="AV9438" t="str">
            <v>sc</v>
          </cell>
        </row>
        <row r="9439">
          <cell r="AP9439">
            <v>602656</v>
          </cell>
          <cell r="AQ9439">
            <v>19005725</v>
          </cell>
          <cell r="AR9439">
            <v>19</v>
          </cell>
          <cell r="AS9439">
            <v>42313</v>
          </cell>
          <cell r="AT9439" t="str">
            <v>IDU-1792-2013 Terminado Acciones de Movilidad IDU Arterial  -Calzada4-POLIZA ESTABILIDAD ACTIVA</v>
          </cell>
          <cell r="AV9439" t="str">
            <v>sc</v>
          </cell>
        </row>
        <row r="9440">
          <cell r="AP9440">
            <v>602658</v>
          </cell>
          <cell r="AQ9440">
            <v>19005725</v>
          </cell>
          <cell r="AR9440">
            <v>19</v>
          </cell>
          <cell r="AS9440">
            <v>42313</v>
          </cell>
          <cell r="AT9440" t="str">
            <v>IDU-72-2008 Terminado Mantenimiento Periódico IDU Arterial  -Calzada4-POLIZA ESTABILIDAD ACTIVA</v>
          </cell>
          <cell r="AV9440" t="str">
            <v>sc</v>
          </cell>
        </row>
        <row r="9441">
          <cell r="AP9441">
            <v>602803</v>
          </cell>
          <cell r="AQ9441">
            <v>19006688</v>
          </cell>
          <cell r="AR9441">
            <v>19</v>
          </cell>
          <cell r="AS9441">
            <v>42412</v>
          </cell>
          <cell r="AT9441" t="str">
            <v>IDU-1806-2015 Contratado Mantenimiento Periódico IDU Arterial BRIGADA DE REACCIÓN VIAL -Calzada4-POLIZA ESTABILIDAD ACTIVA</v>
          </cell>
          <cell r="AV9441" t="str">
            <v>sc</v>
          </cell>
        </row>
        <row r="9442">
          <cell r="AP9442">
            <v>602805</v>
          </cell>
          <cell r="AQ9442">
            <v>19006688</v>
          </cell>
          <cell r="AR9442">
            <v>19</v>
          </cell>
          <cell r="AS9442">
            <v>42412</v>
          </cell>
          <cell r="AT9442" t="str">
            <v>IDU-1806-2015 Contratado Mantenimiento Periódico IDU Arterial BRIGADA DE REACCIÓN VIAL -Calzada4-POLIZA ESTABILIDAD ACTIVA</v>
          </cell>
          <cell r="AV9442" t="str">
            <v>sc</v>
          </cell>
        </row>
        <row r="9443">
          <cell r="AP9443">
            <v>602813</v>
          </cell>
          <cell r="AQ9443">
            <v>19006837</v>
          </cell>
          <cell r="AR9443">
            <v>19</v>
          </cell>
          <cell r="AS9443">
            <v>42412</v>
          </cell>
          <cell r="AT9443" t="str">
            <v>IDU-1806-2015 Contratado Mantenimiento Periódico IDU Arterial BRIGADA DE REACCIÓN VIAL -Calzada4-POLIZA ESTABILIDAD ACTIVA</v>
          </cell>
          <cell r="AV9443" t="str">
            <v>sc</v>
          </cell>
        </row>
        <row r="9444">
          <cell r="AP9444">
            <v>602815</v>
          </cell>
          <cell r="AQ9444">
            <v>19006837</v>
          </cell>
          <cell r="AR9444">
            <v>19</v>
          </cell>
          <cell r="AS9444">
            <v>42412</v>
          </cell>
          <cell r="AT9444" t="str">
            <v>IDU-1806-2015 Contratado Mantenimiento Periódico IDU Arterial BRIGADA DE REACCIÓN VIAL -Calzada4-POLIZA ESTABILIDAD ACTIVA</v>
          </cell>
          <cell r="AV9444" t="str">
            <v>sc</v>
          </cell>
        </row>
        <row r="9445">
          <cell r="AP9445">
            <v>602818</v>
          </cell>
          <cell r="AQ9445">
            <v>19006866</v>
          </cell>
          <cell r="AR9445">
            <v>19</v>
          </cell>
          <cell r="AS9445">
            <v>42412</v>
          </cell>
          <cell r="AT9445" t="str">
            <v>IDU-1806-2015 Contratado Mantenimiento Periódico IDU Arterial BRIGADA DE REACCIÓN VIAL -Calzada4-POLIZA ESTABILIDAD ACTIVA</v>
          </cell>
          <cell r="AV9445" t="str">
            <v>sc</v>
          </cell>
        </row>
        <row r="9446">
          <cell r="AP9446">
            <v>602820</v>
          </cell>
          <cell r="AQ9446">
            <v>19006866</v>
          </cell>
          <cell r="AR9446">
            <v>19</v>
          </cell>
          <cell r="AS9446">
            <v>42412</v>
          </cell>
          <cell r="AT9446" t="str">
            <v>IDU-1806-2015 Contratado Mantenimiento Periódico IDU Arterial BRIGADA DE REACCIÓN VIAL -Calzada4-POLIZA ESTABILIDAD ACTIVA</v>
          </cell>
          <cell r="AV9446" t="str">
            <v>sc</v>
          </cell>
        </row>
        <row r="9447">
          <cell r="AP9447">
            <v>602828</v>
          </cell>
          <cell r="AQ9447">
            <v>19006927</v>
          </cell>
          <cell r="AR9447">
            <v>19</v>
          </cell>
          <cell r="AS9447">
            <v>42412</v>
          </cell>
          <cell r="AT9447" t="str">
            <v>IDU-1806-2015 Contratado Mantenimiento Periódico IDU Arterial BRIGADA DE REACCIÓN VIAL -Calzada4-POLIZA ESTABILIDAD ACTIVA</v>
          </cell>
          <cell r="AV9447" t="str">
            <v>sc</v>
          </cell>
        </row>
        <row r="9448">
          <cell r="AP9448">
            <v>602830</v>
          </cell>
          <cell r="AQ9448">
            <v>19006927</v>
          </cell>
          <cell r="AR9448">
            <v>19</v>
          </cell>
          <cell r="AS9448">
            <v>42412</v>
          </cell>
          <cell r="AT9448" t="str">
            <v>IDU-1806-2015 Contratado Mantenimiento Periódico IDU Arterial BRIGADA DE REACCIÓN VIAL -Calzada4-POLIZA ESTABILIDAD ACTIVA</v>
          </cell>
          <cell r="AV9448" t="str">
            <v>sc</v>
          </cell>
        </row>
        <row r="9449">
          <cell r="AP9449">
            <v>602833</v>
          </cell>
          <cell r="AQ9449">
            <v>50008033</v>
          </cell>
          <cell r="AR9449">
            <v>19</v>
          </cell>
          <cell r="AS9449">
            <v>42412</v>
          </cell>
          <cell r="AT9449" t="str">
            <v>IDU-1806-2015 Contratado Mantenimiento Periódico IDU Arterial BRIGADA DE REACCIÓN VIAL -Calzada2-4-POLIZA ESTABILIDAD ACTIVA</v>
          </cell>
          <cell r="AV9449" t="str">
            <v>sc</v>
          </cell>
        </row>
        <row r="9450">
          <cell r="AP9450">
            <v>602835</v>
          </cell>
          <cell r="AQ9450">
            <v>50008033</v>
          </cell>
          <cell r="AR9450">
            <v>19</v>
          </cell>
          <cell r="AS9450">
            <v>42412</v>
          </cell>
          <cell r="AT9450" t="str">
            <v>IDU-1806-2015 Contratado Mantenimiento Periódico IDU Arterial BRIGADA DE REACCIÓN VIAL -Calzada2-4-POLIZA ESTABILIDAD ACTIVA</v>
          </cell>
          <cell r="AV9450" t="str">
            <v>sc</v>
          </cell>
        </row>
        <row r="9451">
          <cell r="AP9451">
            <v>602838</v>
          </cell>
          <cell r="AQ9451">
            <v>19007170</v>
          </cell>
          <cell r="AR9451">
            <v>19</v>
          </cell>
          <cell r="AS9451">
            <v>42412</v>
          </cell>
          <cell r="AT9451" t="str">
            <v>IDU-1806-2015 Contratado Mantenimiento Periódico IDU Arterial BRIGADA DE REACCIÓN VIAL -</v>
          </cell>
          <cell r="AV9451" t="str">
            <v>sc</v>
          </cell>
        </row>
        <row r="9452">
          <cell r="AP9452">
            <v>602840</v>
          </cell>
          <cell r="AQ9452">
            <v>19007170</v>
          </cell>
          <cell r="AR9452">
            <v>19</v>
          </cell>
          <cell r="AS9452">
            <v>42412</v>
          </cell>
          <cell r="AT9452" t="str">
            <v>IDU-1806-2015 Contratado Mantenimiento Periódico IDU Arterial BRIGADA DE REACCIÓN VIAL -</v>
          </cell>
          <cell r="AV9452" t="str">
            <v>sc</v>
          </cell>
        </row>
        <row r="9453">
          <cell r="AP9453">
            <v>602857</v>
          </cell>
          <cell r="AQ9453">
            <v>19004392</v>
          </cell>
          <cell r="AR9453">
            <v>19</v>
          </cell>
          <cell r="AS9453">
            <v>42313</v>
          </cell>
          <cell r="AT9453" t="str">
            <v>IDU-72-2008 Terminado Rehabilitación IDU Arterial  -Calzada4-6-POLIZA ESTABILIDAD ACTIVA</v>
          </cell>
          <cell r="AV9453" t="str">
            <v>sc</v>
          </cell>
        </row>
        <row r="9454">
          <cell r="AP9454">
            <v>602859</v>
          </cell>
          <cell r="AQ9454">
            <v>19004392</v>
          </cell>
          <cell r="AR9454">
            <v>19</v>
          </cell>
          <cell r="AS9454">
            <v>42313</v>
          </cell>
          <cell r="AT9454" t="str">
            <v>IDU-57-2012 Terminado Acciones de Movilidad IDU Arterial  -Calzada4-6-POLIZA ESTABILIDAD ACTIVA</v>
          </cell>
          <cell r="AV9454" t="str">
            <v>sc</v>
          </cell>
        </row>
        <row r="9455">
          <cell r="AP9455">
            <v>602864</v>
          </cell>
          <cell r="AQ9455">
            <v>19004646</v>
          </cell>
          <cell r="AR9455">
            <v>19</v>
          </cell>
          <cell r="AS9455">
            <v>42313</v>
          </cell>
          <cell r="AT9455" t="str">
            <v>IDU-72-2008 Terminado Mantenimiento Periódico IDU Arterial  -</v>
          </cell>
          <cell r="AV9455" t="str">
            <v>sc</v>
          </cell>
        </row>
        <row r="9456">
          <cell r="AP9456">
            <v>602866</v>
          </cell>
          <cell r="AQ9456">
            <v>19004646</v>
          </cell>
          <cell r="AR9456">
            <v>19</v>
          </cell>
          <cell r="AS9456">
            <v>42313</v>
          </cell>
          <cell r="AT9456" t="str">
            <v>IDU-72-2008 Terminado Mantenimiento Periódico IDU Arterial  -</v>
          </cell>
          <cell r="AV9456" t="str">
            <v>sc</v>
          </cell>
        </row>
        <row r="9457">
          <cell r="AP9457">
            <v>602871</v>
          </cell>
          <cell r="AQ9457">
            <v>19004987</v>
          </cell>
          <cell r="AR9457">
            <v>19</v>
          </cell>
          <cell r="AS9457">
            <v>42313</v>
          </cell>
          <cell r="AT9457" t="str">
            <v>IDU-72-2008 Terminado Rehabilitación IDU Arterial  -Calzada4-POLIZA ESTABILIDAD ACTIVA</v>
          </cell>
          <cell r="AV9457" t="str">
            <v>sc</v>
          </cell>
        </row>
        <row r="9458">
          <cell r="AP9458">
            <v>602873</v>
          </cell>
          <cell r="AQ9458">
            <v>19004987</v>
          </cell>
          <cell r="AR9458">
            <v>19</v>
          </cell>
          <cell r="AS9458">
            <v>42313</v>
          </cell>
          <cell r="AT9458" t="str">
            <v>IDU-72-2008 Terminado Mantenimiento Periódico IDU Arterial  -Calzada4-POLIZA ESTABILIDAD ACTIVA</v>
          </cell>
          <cell r="AV9458" t="str">
            <v>sc</v>
          </cell>
        </row>
        <row r="9459">
          <cell r="AP9459">
            <v>602878</v>
          </cell>
          <cell r="AQ9459">
            <v>19005081</v>
          </cell>
          <cell r="AR9459">
            <v>19</v>
          </cell>
          <cell r="AS9459">
            <v>42313</v>
          </cell>
          <cell r="AT9459" t="str">
            <v>IDU-57-2012 Terminado Acciones de Movilidad IDU Arterial  -</v>
          </cell>
          <cell r="AV9459" t="str">
            <v>sc</v>
          </cell>
        </row>
        <row r="9460">
          <cell r="AP9460">
            <v>602880</v>
          </cell>
          <cell r="AQ9460">
            <v>19005081</v>
          </cell>
          <cell r="AR9460">
            <v>19</v>
          </cell>
          <cell r="AS9460">
            <v>42313</v>
          </cell>
          <cell r="AT9460" t="str">
            <v>IDU-72-2008 Terminado Mantenimiento Periódico IDU Arterial  -</v>
          </cell>
          <cell r="AV9460" t="str">
            <v>sc</v>
          </cell>
        </row>
        <row r="9461">
          <cell r="AP9461">
            <v>602885</v>
          </cell>
          <cell r="AQ9461">
            <v>19005130</v>
          </cell>
          <cell r="AR9461">
            <v>19</v>
          </cell>
          <cell r="AS9461">
            <v>42313</v>
          </cell>
          <cell r="AT9461" t="str">
            <v>IDU-57-2012 Terminado Acciones de Movilidad IDU Arterial  -Calzada4-POLIZA ESTABILIDAD ACTIVA</v>
          </cell>
          <cell r="AV9461" t="str">
            <v>sc</v>
          </cell>
        </row>
        <row r="9462">
          <cell r="AP9462">
            <v>602887</v>
          </cell>
          <cell r="AQ9462">
            <v>19005130</v>
          </cell>
          <cell r="AR9462">
            <v>19</v>
          </cell>
          <cell r="AS9462">
            <v>42313</v>
          </cell>
          <cell r="AT9462" t="str">
            <v>IDU-72-2008 Terminado Mantenimiento Rutinario IDU Arterial  -Calzada4-POLIZA ESTABILIDAD ACTIVA</v>
          </cell>
          <cell r="AV9462" t="str">
            <v>sc</v>
          </cell>
        </row>
        <row r="9463">
          <cell r="AP9463">
            <v>602892</v>
          </cell>
          <cell r="AQ9463">
            <v>19005174</v>
          </cell>
          <cell r="AR9463">
            <v>19</v>
          </cell>
          <cell r="AS9463">
            <v>42313</v>
          </cell>
          <cell r="AT9463" t="str">
            <v>IDU-57-2012 Terminado Acciones de Movilidad IDU Arterial  -Calzada4-6-POLIZA ESTABILIDAD ACTIVA</v>
          </cell>
          <cell r="AV9463" t="str">
            <v>sc</v>
          </cell>
        </row>
        <row r="9464">
          <cell r="AP9464">
            <v>602894</v>
          </cell>
          <cell r="AQ9464">
            <v>19005174</v>
          </cell>
          <cell r="AR9464">
            <v>19</v>
          </cell>
          <cell r="AS9464">
            <v>42313</v>
          </cell>
          <cell r="AT9464" t="str">
            <v>IDU-72-2008 Terminado Rehabilitación IDU Arterial  -Calzada4-6-POLIZA ESTABILIDAD ACTIVA</v>
          </cell>
          <cell r="AV9464" t="str">
            <v>sc</v>
          </cell>
        </row>
        <row r="9465">
          <cell r="AP9465">
            <v>602899</v>
          </cell>
          <cell r="AQ9465">
            <v>19005222</v>
          </cell>
          <cell r="AR9465">
            <v>19</v>
          </cell>
          <cell r="AS9465">
            <v>42313</v>
          </cell>
          <cell r="AT9465" t="str">
            <v>IDU-72-2008 Terminado Mantenimiento Periódico IDU Arterial  -</v>
          </cell>
          <cell r="AV9465" t="str">
            <v>sc</v>
          </cell>
        </row>
        <row r="9466">
          <cell r="AP9466">
            <v>602901</v>
          </cell>
          <cell r="AQ9466">
            <v>19005222</v>
          </cell>
          <cell r="AR9466">
            <v>19</v>
          </cell>
          <cell r="AS9466">
            <v>42313</v>
          </cell>
          <cell r="AT9466" t="str">
            <v>IDU-72-2008 Terminado Mantenimiento Periódico IDU Arterial  -</v>
          </cell>
          <cell r="AV9466" t="str">
            <v>sc</v>
          </cell>
        </row>
        <row r="9467">
          <cell r="AP9467">
            <v>602906</v>
          </cell>
          <cell r="AQ9467">
            <v>19005256</v>
          </cell>
          <cell r="AR9467">
            <v>19</v>
          </cell>
          <cell r="AS9467">
            <v>42313</v>
          </cell>
          <cell r="AT9467" t="str">
            <v>IDU-72-2008 Terminado Rehabilitación IDU Arterial  -Calzada4-POLIZA ESTABILIDAD ACTIVA</v>
          </cell>
          <cell r="AV9467" t="str">
            <v>sc</v>
          </cell>
        </row>
        <row r="9468">
          <cell r="AP9468">
            <v>602908</v>
          </cell>
          <cell r="AQ9468">
            <v>19005256</v>
          </cell>
          <cell r="AR9468">
            <v>19</v>
          </cell>
          <cell r="AS9468">
            <v>42313</v>
          </cell>
          <cell r="AT9468" t="str">
            <v>IDU-72-2008 Terminado Mantenimiento Periódico IDU Arterial  -Calzada4-POLIZA ESTABILIDAD ACTIVA</v>
          </cell>
          <cell r="AV9468" t="str">
            <v>sc</v>
          </cell>
        </row>
        <row r="9469">
          <cell r="AP9469">
            <v>602913</v>
          </cell>
          <cell r="AQ9469">
            <v>19005283</v>
          </cell>
          <cell r="AR9469">
            <v>19</v>
          </cell>
          <cell r="AS9469">
            <v>42313</v>
          </cell>
          <cell r="AT9469" t="str">
            <v>IDU-72-2008 Terminado Mantenimiento Periódico IDU Arterial  -Anden 7-POLIZA ESTABILIDAD ACTIVA</v>
          </cell>
          <cell r="AV9469" t="str">
            <v>sc</v>
          </cell>
        </row>
        <row r="9470">
          <cell r="AP9470">
            <v>602915</v>
          </cell>
          <cell r="AQ9470">
            <v>19005283</v>
          </cell>
          <cell r="AR9470">
            <v>19</v>
          </cell>
          <cell r="AS9470">
            <v>42313</v>
          </cell>
          <cell r="AT9470" t="str">
            <v>IDU-72-2008 Terminado Mantenimiento Periódico IDU Arterial  -Anden 7-POLIZA ESTABILIDAD ACTIVA</v>
          </cell>
          <cell r="AV9470" t="str">
            <v>sc</v>
          </cell>
        </row>
        <row r="9471">
          <cell r="AP9471">
            <v>602966</v>
          </cell>
          <cell r="AQ9471">
            <v>19001884</v>
          </cell>
          <cell r="AR9471">
            <v>19</v>
          </cell>
          <cell r="AS9471">
            <v>42313</v>
          </cell>
          <cell r="AT9471" t="str">
            <v>IDU-72-2008 Terminado Mantenimiento Periódico IDU Arterial  -Calzada4-POLIZA ESTABILIDAD ACTIVA</v>
          </cell>
          <cell r="AV9471" t="str">
            <v>sc</v>
          </cell>
        </row>
        <row r="9472">
          <cell r="AP9472">
            <v>602968</v>
          </cell>
          <cell r="AQ9472">
            <v>19001884</v>
          </cell>
          <cell r="AR9472">
            <v>19</v>
          </cell>
          <cell r="AS9472">
            <v>42313</v>
          </cell>
          <cell r="AT9472" t="str">
            <v>IDU-72-2008 Terminado Rehabilitación IDU Arterial  -Calzada4-POLIZA ESTABILIDAD ACTIVA</v>
          </cell>
          <cell r="AV9472" t="str">
            <v>sc</v>
          </cell>
        </row>
        <row r="9473">
          <cell r="AP9473">
            <v>602973</v>
          </cell>
          <cell r="AQ9473">
            <v>19002093</v>
          </cell>
          <cell r="AR9473">
            <v>19</v>
          </cell>
          <cell r="AS9473">
            <v>42731</v>
          </cell>
          <cell r="AT9473" t="str">
            <v>IDU-983-2016 En Ejecución Construcción IDU Arterial CONVENIOS IDU Plan de Implantacion Centro comercial Gran Plaza El Ensueño-Calzada4-POLIZA ESTABILIDAD ACTIVA</v>
          </cell>
          <cell r="AV9473" t="str">
            <v>sc</v>
          </cell>
        </row>
        <row r="9474">
          <cell r="AP9474">
            <v>602975</v>
          </cell>
          <cell r="AQ9474">
            <v>19002093</v>
          </cell>
          <cell r="AR9474">
            <v>19</v>
          </cell>
          <cell r="AS9474">
            <v>42731</v>
          </cell>
          <cell r="AT9474" t="str">
            <v>IDU-983-2016 En Ejecución Construcción IDU Arterial CONVENIOS IDU Plan de Implantacion Centro comercial Gran Plaza El Ensueño-Calzada4-POLIZA ESTABILIDAD ACTIVA</v>
          </cell>
          <cell r="AV9474" t="str">
            <v>sc</v>
          </cell>
        </row>
        <row r="9475">
          <cell r="AP9475">
            <v>602980</v>
          </cell>
          <cell r="AQ9475">
            <v>19002280</v>
          </cell>
          <cell r="AR9475">
            <v>19</v>
          </cell>
          <cell r="AS9475">
            <v>42313</v>
          </cell>
          <cell r="AT9475" t="str">
            <v>IDU-72-2008 Terminado Rehabilitación IDU Arterial  -Calzada2-POLIZA ESTABILIDAD ACTIVA</v>
          </cell>
          <cell r="AV9475" t="str">
            <v>sc</v>
          </cell>
        </row>
        <row r="9476">
          <cell r="AP9476">
            <v>602982</v>
          </cell>
          <cell r="AQ9476">
            <v>19002280</v>
          </cell>
          <cell r="AR9476">
            <v>19</v>
          </cell>
          <cell r="AS9476">
            <v>42313</v>
          </cell>
          <cell r="AT9476" t="str">
            <v>IDU-57-2012 Terminado Acciones de Movilidad IDU Arterial  -Calzada2-POLIZA ESTABILIDAD ACTIVA</v>
          </cell>
          <cell r="AV9476" t="str">
            <v>sc</v>
          </cell>
        </row>
        <row r="9477">
          <cell r="AP9477">
            <v>602989</v>
          </cell>
          <cell r="AQ9477">
            <v>50008165</v>
          </cell>
          <cell r="AR9477">
            <v>19</v>
          </cell>
          <cell r="AS9477">
            <v>42313</v>
          </cell>
          <cell r="AT9477" t="str">
            <v>IDU-57-2012 Terminado Acciones de Movilidad IDU Arterial  -Calzada2-4-POLIZA ESTABILIDAD ACTIVA</v>
          </cell>
          <cell r="AV9477" t="str">
            <v>sc</v>
          </cell>
        </row>
        <row r="9478">
          <cell r="AP9478">
            <v>603008</v>
          </cell>
          <cell r="AQ9478">
            <v>19003041</v>
          </cell>
          <cell r="AR9478">
            <v>19</v>
          </cell>
          <cell r="AS9478">
            <v>42313</v>
          </cell>
          <cell r="AT9478" t="str">
            <v>IDU-72-2008 Terminado Mantenimiento Periódico IDU Arterial  -Calzada2-4-POLIZA ESTABILIDAD ACTIVA</v>
          </cell>
          <cell r="AV9478" t="str">
            <v>sc</v>
          </cell>
        </row>
        <row r="9479">
          <cell r="AP9479">
            <v>603010</v>
          </cell>
          <cell r="AQ9479">
            <v>19003041</v>
          </cell>
          <cell r="AR9479">
            <v>19</v>
          </cell>
          <cell r="AS9479">
            <v>42313</v>
          </cell>
          <cell r="AT9479" t="str">
            <v>IDU-57-2012 Terminado Acciones de Movilidad IDU Arterial  -Calzada2-4-POLIZA ESTABILIDAD ACTIVA</v>
          </cell>
          <cell r="AV9479" t="str">
            <v>sc</v>
          </cell>
        </row>
        <row r="9480">
          <cell r="AP9480">
            <v>603015</v>
          </cell>
          <cell r="AQ9480">
            <v>19003140</v>
          </cell>
          <cell r="AR9480">
            <v>19</v>
          </cell>
          <cell r="AS9480">
            <v>42313</v>
          </cell>
          <cell r="AT9480" t="str">
            <v>IDU-72-2008 Terminado Mantenimiento Periódico IDU Arterial  -</v>
          </cell>
          <cell r="AV9480" t="str">
            <v>sc</v>
          </cell>
        </row>
        <row r="9481">
          <cell r="AP9481">
            <v>603017</v>
          </cell>
          <cell r="AQ9481">
            <v>19003140</v>
          </cell>
          <cell r="AR9481">
            <v>19</v>
          </cell>
          <cell r="AS9481">
            <v>42313</v>
          </cell>
          <cell r="AT9481" t="str">
            <v>IDU-72-2008 Terminado Mantenimiento Periódico IDU Arterial  -</v>
          </cell>
          <cell r="AV9481" t="str">
            <v>sc</v>
          </cell>
        </row>
        <row r="9482">
          <cell r="AP9482">
            <v>603022</v>
          </cell>
          <cell r="AQ9482">
            <v>19003211</v>
          </cell>
          <cell r="AR9482">
            <v>19</v>
          </cell>
          <cell r="AS9482">
            <v>42313</v>
          </cell>
          <cell r="AT9482" t="str">
            <v>IDU-72-2008 Terminado Mantenimiento Periódico IDU Arterial  -</v>
          </cell>
          <cell r="AV9482" t="str">
            <v>sc</v>
          </cell>
        </row>
        <row r="9483">
          <cell r="AP9483">
            <v>603024</v>
          </cell>
          <cell r="AQ9483">
            <v>19003211</v>
          </cell>
          <cell r="AR9483">
            <v>19</v>
          </cell>
          <cell r="AS9483">
            <v>42313</v>
          </cell>
          <cell r="AT9483" t="str">
            <v>IDU-72-2008 Terminado Mantenimiento Periódico IDU Arterial  -</v>
          </cell>
          <cell r="AV9483" t="str">
            <v>sc</v>
          </cell>
        </row>
        <row r="9484">
          <cell r="AP9484">
            <v>603029</v>
          </cell>
          <cell r="AQ9484">
            <v>19003286</v>
          </cell>
          <cell r="AR9484">
            <v>19</v>
          </cell>
          <cell r="AS9484">
            <v>42313</v>
          </cell>
          <cell r="AT9484" t="str">
            <v>IDU-72-2008 Terminado Rehabilitación IDU Arterial  -Calzada2-4-POLIZA ESTABILIDAD ACTIVA</v>
          </cell>
          <cell r="AV9484" t="str">
            <v>sc</v>
          </cell>
        </row>
        <row r="9485">
          <cell r="AP9485">
            <v>603031</v>
          </cell>
          <cell r="AQ9485">
            <v>19003286</v>
          </cell>
          <cell r="AR9485">
            <v>19</v>
          </cell>
          <cell r="AS9485">
            <v>42313</v>
          </cell>
          <cell r="AT9485" t="str">
            <v>IDU-72-2008 Terminado Mantenimiento Periódico IDU Arterial  -Calzada2-4-POLIZA ESTABILIDAD ACTIVA</v>
          </cell>
          <cell r="AV9485" t="str">
            <v>sc</v>
          </cell>
        </row>
        <row r="9486">
          <cell r="AP9486">
            <v>603036</v>
          </cell>
          <cell r="AQ9486">
            <v>19003370</v>
          </cell>
          <cell r="AR9486">
            <v>19</v>
          </cell>
          <cell r="AS9486">
            <v>42313</v>
          </cell>
          <cell r="AT9486" t="str">
            <v>IDU-72-2008 Terminado Mantenimiento Periódico IDU Arterial  -</v>
          </cell>
          <cell r="AV9486" t="str">
            <v>sc</v>
          </cell>
        </row>
        <row r="9487">
          <cell r="AP9487">
            <v>603038</v>
          </cell>
          <cell r="AQ9487">
            <v>19003370</v>
          </cell>
          <cell r="AR9487">
            <v>19</v>
          </cell>
          <cell r="AS9487">
            <v>42313</v>
          </cell>
          <cell r="AT9487" t="str">
            <v>IDU-72-2008 Terminado Mantenimiento Periódico IDU Arterial  -</v>
          </cell>
          <cell r="AV9487" t="str">
            <v>sc</v>
          </cell>
        </row>
        <row r="9488">
          <cell r="AP9488">
            <v>603043</v>
          </cell>
          <cell r="AQ9488">
            <v>19003468</v>
          </cell>
          <cell r="AR9488">
            <v>19</v>
          </cell>
          <cell r="AS9488">
            <v>42313</v>
          </cell>
          <cell r="AT9488" t="str">
            <v>IDU-72-2008 Terminado Mantenimiento Periódico IDU Arterial  -</v>
          </cell>
          <cell r="AV9488" t="str">
            <v>sc</v>
          </cell>
        </row>
        <row r="9489">
          <cell r="AP9489">
            <v>603045</v>
          </cell>
          <cell r="AQ9489">
            <v>19003468</v>
          </cell>
          <cell r="AR9489">
            <v>19</v>
          </cell>
          <cell r="AS9489">
            <v>42313</v>
          </cell>
          <cell r="AT9489" t="str">
            <v>IDU-72-2008 Terminado Mantenimiento Rutinario IDU Arterial  -</v>
          </cell>
          <cell r="AV9489" t="str">
            <v>sc</v>
          </cell>
        </row>
        <row r="9490">
          <cell r="AP9490">
            <v>603052</v>
          </cell>
          <cell r="AQ9490">
            <v>19003811</v>
          </cell>
          <cell r="AR9490">
            <v>19</v>
          </cell>
          <cell r="AS9490">
            <v>42313</v>
          </cell>
          <cell r="AT9490" t="str">
            <v>IDU-72-2008 Terminado Mantenimiento Periódico IDU Arterial  -Calzada4-POLIZA ESTABILIDAD ACTIVA</v>
          </cell>
          <cell r="AV9490" t="str">
            <v>sc</v>
          </cell>
        </row>
        <row r="9491">
          <cell r="AP9491">
            <v>603054</v>
          </cell>
          <cell r="AQ9491">
            <v>19003811</v>
          </cell>
          <cell r="AR9491">
            <v>19</v>
          </cell>
          <cell r="AS9491">
            <v>42313</v>
          </cell>
          <cell r="AT9491" t="str">
            <v>IDU-72-2008 Terminado Rehabilitación IDU Arterial  -Calzada4-POLIZA ESTABILIDAD ACTIVA</v>
          </cell>
          <cell r="AV9491" t="str">
            <v>sc</v>
          </cell>
        </row>
        <row r="9492">
          <cell r="AP9492">
            <v>603080</v>
          </cell>
          <cell r="AQ9492">
            <v>19000406</v>
          </cell>
          <cell r="AR9492">
            <v>19</v>
          </cell>
          <cell r="AS9492">
            <v>42313</v>
          </cell>
          <cell r="AT9492" t="str">
            <v>IDU-57-2012 Terminado Acciones de Movilidad IDU Arterial  -</v>
          </cell>
          <cell r="AV9492" t="str">
            <v>sc</v>
          </cell>
        </row>
        <row r="9493">
          <cell r="AP9493">
            <v>603085</v>
          </cell>
          <cell r="AQ9493">
            <v>19000499</v>
          </cell>
          <cell r="AR9493">
            <v>19</v>
          </cell>
          <cell r="AS9493">
            <v>42313</v>
          </cell>
          <cell r="AT9493" t="str">
            <v>IDU-57-2012 Terminado Acciones de Movilidad IDU Arterial  -</v>
          </cell>
          <cell r="AV9493" t="str">
            <v>sc</v>
          </cell>
        </row>
        <row r="9494">
          <cell r="AP9494">
            <v>603087</v>
          </cell>
          <cell r="AQ9494">
            <v>19000499</v>
          </cell>
          <cell r="AR9494">
            <v>19</v>
          </cell>
          <cell r="AS9494">
            <v>42313</v>
          </cell>
          <cell r="AT9494" t="str">
            <v>IDU-72-2008 Terminado Mantenimiento Periódico IDU Arterial  -</v>
          </cell>
          <cell r="AV9494" t="str">
            <v>sc</v>
          </cell>
        </row>
        <row r="9495">
          <cell r="AP9495">
            <v>603092</v>
          </cell>
          <cell r="AQ9495">
            <v>19000596</v>
          </cell>
          <cell r="AR9495">
            <v>19</v>
          </cell>
          <cell r="AS9495">
            <v>42313</v>
          </cell>
          <cell r="AT9495" t="str">
            <v>IDU-72-2008 Terminado Mantenimiento Periódico IDU Arterial  -</v>
          </cell>
          <cell r="AV9495" t="str">
            <v>sc</v>
          </cell>
        </row>
        <row r="9496">
          <cell r="AP9496">
            <v>603094</v>
          </cell>
          <cell r="AQ9496">
            <v>19000596</v>
          </cell>
          <cell r="AR9496">
            <v>19</v>
          </cell>
          <cell r="AS9496">
            <v>42313</v>
          </cell>
          <cell r="AT9496" t="str">
            <v>IDU-57-2012 Terminado Acciones de Movilidad IDU Arterial  -</v>
          </cell>
          <cell r="AV9496" t="str">
            <v>sc</v>
          </cell>
        </row>
        <row r="9497">
          <cell r="AP9497">
            <v>603099</v>
          </cell>
          <cell r="AQ9497">
            <v>19000707</v>
          </cell>
          <cell r="AR9497">
            <v>19</v>
          </cell>
          <cell r="AS9497">
            <v>42313</v>
          </cell>
          <cell r="AT9497" t="str">
            <v>IDU-57-2012 Terminado Acciones de Movilidad IDU Arterial  -</v>
          </cell>
          <cell r="AV9497" t="str">
            <v>sc</v>
          </cell>
        </row>
        <row r="9498">
          <cell r="AP9498">
            <v>603106</v>
          </cell>
          <cell r="AQ9498">
            <v>19000823</v>
          </cell>
          <cell r="AR9498">
            <v>19</v>
          </cell>
          <cell r="AS9498">
            <v>42313</v>
          </cell>
          <cell r="AT9498" t="str">
            <v>IDU-72-2008 Terminado Mantenimiento Periódico IDU Arterial  -</v>
          </cell>
          <cell r="AV9498" t="str">
            <v>sc</v>
          </cell>
        </row>
        <row r="9499">
          <cell r="AP9499">
            <v>603108</v>
          </cell>
          <cell r="AQ9499">
            <v>19000823</v>
          </cell>
          <cell r="AR9499">
            <v>19</v>
          </cell>
          <cell r="AS9499">
            <v>42313</v>
          </cell>
          <cell r="AT9499" t="str">
            <v>IDU-57-2012 Terminado Acciones de Movilidad IDU Arterial  -</v>
          </cell>
          <cell r="AV9499" t="str">
            <v>sc</v>
          </cell>
        </row>
        <row r="9500">
          <cell r="AP9500">
            <v>603113</v>
          </cell>
          <cell r="AQ9500">
            <v>19000943</v>
          </cell>
          <cell r="AR9500">
            <v>19</v>
          </cell>
          <cell r="AS9500">
            <v>42313</v>
          </cell>
          <cell r="AT9500" t="str">
            <v>IDU-57-2012 Terminado Acciones de Movilidad IDU Arterial  -</v>
          </cell>
          <cell r="AV9500" t="str">
            <v>sc</v>
          </cell>
        </row>
        <row r="9501">
          <cell r="AP9501">
            <v>603128</v>
          </cell>
          <cell r="AQ9501">
            <v>19001590</v>
          </cell>
          <cell r="AR9501">
            <v>19</v>
          </cell>
          <cell r="AS9501">
            <v>42313</v>
          </cell>
          <cell r="AT9501" t="str">
            <v>IDU-57-2012 Terminado Acciones de Movilidad IDU Arterial  -Calzada2-4-POLIZA ESTABILIDAD ACTIVA</v>
          </cell>
          <cell r="AV9501" t="str">
            <v>sc</v>
          </cell>
        </row>
        <row r="9502">
          <cell r="AP9502">
            <v>603130</v>
          </cell>
          <cell r="AQ9502">
            <v>19001590</v>
          </cell>
          <cell r="AR9502">
            <v>19</v>
          </cell>
          <cell r="AS9502">
            <v>42313</v>
          </cell>
          <cell r="AT9502" t="str">
            <v>IDU-72-2008 Terminado Rehabilitación IDU Arterial  -Calzada2-4-POLIZA ESTABILIDAD ACTIVA</v>
          </cell>
          <cell r="AV9502" t="str">
            <v>sc</v>
          </cell>
        </row>
        <row r="9503">
          <cell r="AP9503">
            <v>604775</v>
          </cell>
          <cell r="AQ9503">
            <v>19001164</v>
          </cell>
          <cell r="AR9503">
            <v>19</v>
          </cell>
          <cell r="AS9503">
            <v>42313</v>
          </cell>
          <cell r="AT9503" t="str">
            <v>IDU-57-2012 Terminado Acciones de Movilidad IDU Arterial  -Calzada2-4-POLIZA ESTABILIDAD ACTIVA</v>
          </cell>
          <cell r="AV9503" t="str">
            <v>sc</v>
          </cell>
        </row>
        <row r="9504">
          <cell r="AP9504">
            <v>604777</v>
          </cell>
          <cell r="AQ9504">
            <v>19001164</v>
          </cell>
          <cell r="AR9504">
            <v>19</v>
          </cell>
          <cell r="AS9504">
            <v>42313</v>
          </cell>
          <cell r="AT9504" t="str">
            <v>IDU-72-2008 Terminado Rehabilitación IDU Arterial  -Calzada2-4-POLIZA ESTABILIDAD ACTIVA</v>
          </cell>
          <cell r="AV9504" t="str">
            <v>sc</v>
          </cell>
        </row>
        <row r="9505">
          <cell r="AP9505">
            <v>604782</v>
          </cell>
          <cell r="AQ9505">
            <v>19003073</v>
          </cell>
          <cell r="AR9505">
            <v>19</v>
          </cell>
          <cell r="AS9505">
            <v>42313</v>
          </cell>
          <cell r="AT9505" t="str">
            <v>IDU-72-2008 Terminado Mantenimiento Periódico IDU Arterial  -Calzada4-POLIZA ESTABILIDAD ACTIVA</v>
          </cell>
          <cell r="AV9505" t="str">
            <v>sc</v>
          </cell>
        </row>
        <row r="9506">
          <cell r="AP9506">
            <v>604784</v>
          </cell>
          <cell r="AQ9506">
            <v>19003073</v>
          </cell>
          <cell r="AR9506">
            <v>19</v>
          </cell>
          <cell r="AS9506">
            <v>42313</v>
          </cell>
          <cell r="AT9506" t="str">
            <v>IDU-72-2008 Terminado Rehabilitación IDU Arterial  -Calzada4-POLIZA ESTABILIDAD ACTIVA</v>
          </cell>
          <cell r="AV9506" t="str">
            <v>sc</v>
          </cell>
        </row>
        <row r="9507">
          <cell r="AP9507">
            <v>604801</v>
          </cell>
          <cell r="AQ9507">
            <v>50008043</v>
          </cell>
          <cell r="AR9507">
            <v>19</v>
          </cell>
          <cell r="AS9507">
            <v>42412</v>
          </cell>
          <cell r="AT9507" t="str">
            <v>IDU-1806-2015 Contratado Mantenimiento Periódico IDU Arterial BRIGADA DE REACCIÓN VIAL -</v>
          </cell>
          <cell r="AV9507" t="str">
            <v>sc</v>
          </cell>
        </row>
        <row r="9508">
          <cell r="AP9508">
            <v>604803</v>
          </cell>
          <cell r="AQ9508">
            <v>50008043</v>
          </cell>
          <cell r="AR9508">
            <v>19</v>
          </cell>
          <cell r="AS9508">
            <v>42412</v>
          </cell>
          <cell r="AT9508" t="str">
            <v>IDU-1806-2015 Contratado Mantenimiento Periódico IDU Arterial BRIGADA DE REACCIÓN VIAL -</v>
          </cell>
          <cell r="AV9508" t="str">
            <v>sc</v>
          </cell>
        </row>
        <row r="9509">
          <cell r="AP9509">
            <v>604806</v>
          </cell>
          <cell r="AQ9509">
            <v>8011587</v>
          </cell>
          <cell r="AR9509">
            <v>19</v>
          </cell>
          <cell r="AS9509">
            <v>42313</v>
          </cell>
          <cell r="AT9509" t="str">
            <v>IDU-1718-2014 Terminado Mantenimiento Rutinario IDU Arterial  -Anden11 Calzada10-POLIZA ESTABILIDAD ACTIVA</v>
          </cell>
          <cell r="AV9509" t="str">
            <v>sc</v>
          </cell>
        </row>
        <row r="9510">
          <cell r="AP9510">
            <v>604808</v>
          </cell>
          <cell r="AQ9510">
            <v>8011587</v>
          </cell>
          <cell r="AR9510">
            <v>19</v>
          </cell>
          <cell r="AS9510">
            <v>42313</v>
          </cell>
          <cell r="AT9510" t="str">
            <v>IDU-1718-2014 Terminado Mantenimiento Rutinario IDU Arterial  -Anden11 Calzada10-POLIZA ESTABILIDAD ACTIVA</v>
          </cell>
          <cell r="AV9510" t="str">
            <v>sc</v>
          </cell>
        </row>
        <row r="9511">
          <cell r="AP9511">
            <v>605180</v>
          </cell>
          <cell r="AQ9511">
            <v>19003986</v>
          </cell>
          <cell r="AR9511">
            <v>19</v>
          </cell>
          <cell r="AS9511">
            <v>42313</v>
          </cell>
          <cell r="AT9511" t="str">
            <v>IDU-72-2008 Terminado Mantenimiento Periódico IDU Arterial  -</v>
          </cell>
          <cell r="AV9511" t="str">
            <v>sc</v>
          </cell>
        </row>
        <row r="9512">
          <cell r="AP9512">
            <v>605182</v>
          </cell>
          <cell r="AQ9512">
            <v>19003986</v>
          </cell>
          <cell r="AR9512">
            <v>19</v>
          </cell>
          <cell r="AS9512">
            <v>42313</v>
          </cell>
          <cell r="AT9512" t="str">
            <v>IDU-72-2008 Terminado Mantenimiento Periódico IDU Arterial  -</v>
          </cell>
          <cell r="AV9512" t="str">
            <v>sc</v>
          </cell>
        </row>
        <row r="9513">
          <cell r="AP9513">
            <v>605190</v>
          </cell>
          <cell r="AQ9513">
            <v>19004964</v>
          </cell>
          <cell r="AR9513">
            <v>19</v>
          </cell>
          <cell r="AS9513">
            <v>42313</v>
          </cell>
          <cell r="AT9513" t="str">
            <v>IDU-57-2012 Terminado Acciones de Movilidad IDU Arterial  -</v>
          </cell>
          <cell r="AV9513" t="str">
            <v>sc</v>
          </cell>
        </row>
        <row r="9514">
          <cell r="AP9514">
            <v>605192</v>
          </cell>
          <cell r="AQ9514">
            <v>19004964</v>
          </cell>
          <cell r="AR9514">
            <v>19</v>
          </cell>
          <cell r="AS9514">
            <v>42313</v>
          </cell>
          <cell r="AT9514" t="str">
            <v>IDU-72-2008 Terminado Mantenimiento Periódico IDU Arterial  -</v>
          </cell>
          <cell r="AV9514" t="str">
            <v>sc</v>
          </cell>
        </row>
        <row r="9515">
          <cell r="AP9515">
            <v>605197</v>
          </cell>
          <cell r="AQ9515">
            <v>19005053</v>
          </cell>
          <cell r="AR9515">
            <v>19</v>
          </cell>
          <cell r="AS9515">
            <v>42313</v>
          </cell>
          <cell r="AT9515" t="str">
            <v>IDU-72-2008 Terminado Rehabilitación IDU Arterial  -Calzada4-POLIZA ESTABILIDAD ACTIVA</v>
          </cell>
          <cell r="AV9515" t="str">
            <v>sc</v>
          </cell>
        </row>
        <row r="9516">
          <cell r="AP9516">
            <v>605199</v>
          </cell>
          <cell r="AQ9516">
            <v>19005053</v>
          </cell>
          <cell r="AR9516">
            <v>19</v>
          </cell>
          <cell r="AS9516">
            <v>42313</v>
          </cell>
          <cell r="AT9516" t="str">
            <v>IDU-72-2008 Terminado Mantenimiento Periódico IDU Arterial  -Calzada4-POLIZA ESTABILIDAD ACTIVA</v>
          </cell>
          <cell r="AV9516" t="str">
            <v>sc</v>
          </cell>
        </row>
        <row r="9517">
          <cell r="AP9517">
            <v>605455</v>
          </cell>
          <cell r="AQ9517">
            <v>19006638</v>
          </cell>
          <cell r="AR9517">
            <v>19</v>
          </cell>
          <cell r="AS9517">
            <v>42412</v>
          </cell>
          <cell r="AT9517" t="str">
            <v>IDU-1806-2015 Contratado Mantenimiento Periódico IDU Arterial BRIGADA DE REACCIÓN VIAL -Calzada4-POLIZA ESTABILIDAD ACTIVA</v>
          </cell>
          <cell r="AV9517" t="str">
            <v>sc</v>
          </cell>
        </row>
        <row r="9518">
          <cell r="AP9518">
            <v>605457</v>
          </cell>
          <cell r="AQ9518">
            <v>19006638</v>
          </cell>
          <cell r="AR9518">
            <v>19</v>
          </cell>
          <cell r="AS9518">
            <v>42412</v>
          </cell>
          <cell r="AT9518" t="str">
            <v>IDU-1806-2015 Contratado Mantenimiento Periódico IDU Arterial BRIGADA DE REACCIÓN VIAL -Calzada4-POLIZA ESTABILIDAD ACTIVA</v>
          </cell>
          <cell r="AV9518" t="str">
            <v>sc</v>
          </cell>
        </row>
        <row r="9519">
          <cell r="AP9519">
            <v>605460</v>
          </cell>
          <cell r="AQ9519">
            <v>19006669</v>
          </cell>
          <cell r="AR9519">
            <v>19</v>
          </cell>
          <cell r="AS9519">
            <v>42412</v>
          </cell>
          <cell r="AT9519" t="str">
            <v>IDU-1806-2015 Contratado Mantenimiento Periódico IDU Arterial BRIGADA DE REACCIÓN VIAL -Calzada4-POLIZA ESTABILIDAD ACTIVA</v>
          </cell>
          <cell r="AV9519" t="str">
            <v>sc</v>
          </cell>
        </row>
        <row r="9520">
          <cell r="AP9520">
            <v>605462</v>
          </cell>
          <cell r="AQ9520">
            <v>19006669</v>
          </cell>
          <cell r="AR9520">
            <v>19</v>
          </cell>
          <cell r="AS9520">
            <v>42412</v>
          </cell>
          <cell r="AT9520" t="str">
            <v>IDU-1806-2015 Contratado Mantenimiento Periódico IDU Arterial BRIGADA DE REACCIÓN VIAL -Calzada4-POLIZA ESTABILIDAD ACTIVA</v>
          </cell>
          <cell r="AV9520" t="str">
            <v>sc</v>
          </cell>
        </row>
        <row r="9521">
          <cell r="AP9521">
            <v>606316</v>
          </cell>
          <cell r="AQ9521">
            <v>19013103</v>
          </cell>
          <cell r="AR9521">
            <v>19</v>
          </cell>
          <cell r="AS9521">
            <v>42412</v>
          </cell>
          <cell r="AT9521" t="str">
            <v>IDU-1806-2015 Contratado Mantenimiento Periódico IDU Arterial BRIGADA DE REACCIÓN VIAL -Calzada4-POLIZA ESTABILIDAD ACTIVA</v>
          </cell>
          <cell r="AV9521" t="str">
            <v>sc</v>
          </cell>
        </row>
        <row r="9522">
          <cell r="AP9522">
            <v>606318</v>
          </cell>
          <cell r="AQ9522">
            <v>19013103</v>
          </cell>
          <cell r="AR9522">
            <v>19</v>
          </cell>
          <cell r="AS9522">
            <v>42412</v>
          </cell>
          <cell r="AT9522" t="str">
            <v>IDU-1806-2015 Contratado Mantenimiento Periódico IDU Arterial BRIGADA DE REACCIÓN VIAL -Calzada4-POLIZA ESTABILIDAD ACTIVA</v>
          </cell>
          <cell r="AV9522" t="str">
            <v>sc</v>
          </cell>
        </row>
        <row r="9523">
          <cell r="AP9523">
            <v>900866</v>
          </cell>
          <cell r="AQ9523">
            <v>50008033</v>
          </cell>
          <cell r="AR9523">
            <v>19</v>
          </cell>
          <cell r="AS9523">
            <v>42412</v>
          </cell>
          <cell r="AT9523" t="str">
            <v>IDU-1806-2015 Contratado Mantenimiento Periódico IDU Arterial BRIGADA DE REACCIÓN VIAL -Calzada2-4-POLIZA ESTABILIDAD ACTIVA</v>
          </cell>
          <cell r="AV9523" t="str">
            <v>sc</v>
          </cell>
        </row>
        <row r="9524">
          <cell r="AP9524">
            <v>901883</v>
          </cell>
          <cell r="AQ9524">
            <v>30001271</v>
          </cell>
          <cell r="AR9524">
            <v>19</v>
          </cell>
          <cell r="AS9524">
            <v>42034</v>
          </cell>
          <cell r="AT9524" t="str">
            <v>SD Reservado Mantenimiento Periódico UAERMV Circuito Movilidad  -</v>
          </cell>
          <cell r="AV9524" t="str">
            <v>sc</v>
          </cell>
        </row>
        <row r="9525">
          <cell r="AP9525">
            <v>901884</v>
          </cell>
          <cell r="AQ9525">
            <v>30001272</v>
          </cell>
          <cell r="AR9525">
            <v>19</v>
          </cell>
          <cell r="AS9525">
            <v>42034</v>
          </cell>
          <cell r="AT9525" t="str">
            <v>SD Reservado Mantenimiento Periódico UAERMV Circuito Movilidad  -</v>
          </cell>
          <cell r="AV9525" t="str">
            <v>reservada por la UAERMV</v>
          </cell>
        </row>
        <row r="9526">
          <cell r="AP9526">
            <v>902003</v>
          </cell>
          <cell r="AQ9526">
            <v>19010903</v>
          </cell>
          <cell r="AR9526">
            <v>19</v>
          </cell>
          <cell r="AS9526">
            <v>42412</v>
          </cell>
          <cell r="AT9526" t="str">
            <v>IDU-1806-2015 Contratado Mantenimiento Periódico IDU Arterial BRIGADA DE REACCIÓN VIAL -Calzada2-4 Sep3-POLIZA ESTABILIDAD ACTIVA</v>
          </cell>
          <cell r="AV9526" t="str">
            <v>sc</v>
          </cell>
        </row>
        <row r="9527">
          <cell r="AP9527">
            <v>904324</v>
          </cell>
          <cell r="AQ9527">
            <v>30001838</v>
          </cell>
          <cell r="AR9527">
            <v>19</v>
          </cell>
          <cell r="AS9527">
            <v>42277</v>
          </cell>
          <cell r="AT9527" t="str">
            <v>SD Terminado Rehabilitación UAERMV Circuito Movilidad  -</v>
          </cell>
          <cell r="AV9527" t="str">
            <v>sc</v>
          </cell>
        </row>
        <row r="9528">
          <cell r="AP9528">
            <v>24120025</v>
          </cell>
          <cell r="AQ9528">
            <v>8011587</v>
          </cell>
          <cell r="AR9528">
            <v>19</v>
          </cell>
          <cell r="AS9528">
            <v>42313</v>
          </cell>
          <cell r="AT9528" t="str">
            <v>IDU-1718-2014 Terminado Mantenimiento Rutinario IDU Arterial  -Anden11 Calzada10-POLIZA ESTABILIDAD ACTIVA</v>
          </cell>
          <cell r="AV9528" t="str">
            <v>sc</v>
          </cell>
        </row>
        <row r="9529">
          <cell r="AP9529">
            <v>24120026</v>
          </cell>
          <cell r="AQ9529">
            <v>8011587</v>
          </cell>
          <cell r="AR9529">
            <v>19</v>
          </cell>
          <cell r="AS9529">
            <v>42313</v>
          </cell>
          <cell r="AT9529" t="str">
            <v>IDU-1718-2014 Terminado Mantenimiento Rutinario IDU Arterial  -Anden11 Calzada10-POLIZA ESTABILIDAD ACTIVA</v>
          </cell>
          <cell r="AV9529" t="str">
            <v>sc</v>
          </cell>
        </row>
        <row r="9530">
          <cell r="AP9530">
            <v>24121511</v>
          </cell>
          <cell r="AQ9530">
            <v>19000008</v>
          </cell>
          <cell r="AR9530">
            <v>19</v>
          </cell>
          <cell r="AS9530">
            <v>42313</v>
          </cell>
          <cell r="AT9530" t="str">
            <v>IDU-1718-2014 Terminado Mantenimiento Rutinario IDU Arterial  -</v>
          </cell>
          <cell r="AV9530" t="str">
            <v>sc</v>
          </cell>
        </row>
        <row r="9531">
          <cell r="AP9531">
            <v>24121512</v>
          </cell>
          <cell r="AQ9531">
            <v>19000008</v>
          </cell>
          <cell r="AR9531">
            <v>19</v>
          </cell>
          <cell r="AS9531">
            <v>42313</v>
          </cell>
          <cell r="AT9531" t="str">
            <v>IDU-1718-2014 Terminado Mantenimiento Rutinario IDU Arterial  -</v>
          </cell>
          <cell r="AV9531" t="str">
            <v>sc</v>
          </cell>
        </row>
        <row r="9532">
          <cell r="AP9532">
            <v>24121514</v>
          </cell>
          <cell r="AQ9532">
            <v>19000010</v>
          </cell>
          <cell r="AR9532">
            <v>19</v>
          </cell>
          <cell r="AS9532">
            <v>42313</v>
          </cell>
          <cell r="AT9532" t="str">
            <v>IDU-1718-2014 Terminado Mantenimiento Rutinario IDU Arterial  --POLIZA ESTABILIDAD ACTIVA</v>
          </cell>
          <cell r="AV9532" t="str">
            <v>sc</v>
          </cell>
        </row>
        <row r="9533">
          <cell r="AP9533">
            <v>24121515</v>
          </cell>
          <cell r="AQ9533">
            <v>19000010</v>
          </cell>
          <cell r="AR9533">
            <v>19</v>
          </cell>
          <cell r="AS9533">
            <v>42313</v>
          </cell>
          <cell r="AT9533" t="str">
            <v>IDU-1718-2014 Terminado Mantenimiento Rutinario IDU Arterial  --POLIZA ESTABILIDAD ACTIVA</v>
          </cell>
          <cell r="AV9533" t="str">
            <v>sc</v>
          </cell>
        </row>
        <row r="9534">
          <cell r="AP9534">
            <v>24121534</v>
          </cell>
          <cell r="AQ9534">
            <v>19014337</v>
          </cell>
          <cell r="AR9534">
            <v>19</v>
          </cell>
          <cell r="AS9534">
            <v>42731</v>
          </cell>
          <cell r="AT9534" t="str">
            <v>IDU-983-2016 En Ejecución Construcción IDU Arterial CONVENIOS IDU Plan de Implantacion Centro comercial Gran Plaza El Ensueño-Anden 5-POLIZA ESTABILIDAD ACTIVA</v>
          </cell>
          <cell r="AV9534" t="str">
            <v>sc</v>
          </cell>
        </row>
        <row r="9535">
          <cell r="AP9535">
            <v>24121535</v>
          </cell>
          <cell r="AQ9535">
            <v>19014338</v>
          </cell>
          <cell r="AR9535">
            <v>19</v>
          </cell>
          <cell r="AS9535">
            <v>42731</v>
          </cell>
          <cell r="AT9535" t="str">
            <v>IDU-983-2016 En Ejecución Construcción IDU Arterial CONVENIOS IDU Plan de Implantacion Centro comercial Gran Plaza El Ensueño-Anden 5-POLIZA ESTABILIDAD ACTIVA</v>
          </cell>
          <cell r="AV9535" t="str">
            <v>sc</v>
          </cell>
        </row>
        <row r="9536">
          <cell r="AP9536">
            <v>24121536</v>
          </cell>
          <cell r="AQ9536">
            <v>19014339</v>
          </cell>
          <cell r="AR9536">
            <v>19</v>
          </cell>
          <cell r="AS9536">
            <v>42731</v>
          </cell>
          <cell r="AT9536" t="str">
            <v>IDU-983-2016 En Ejecución Construcción IDU Arterial CONVENIOS IDU Plan de Implantacion Centro comercial Gran Plaza El Ensueño-</v>
          </cell>
          <cell r="AV9536" t="str">
            <v>sc</v>
          </cell>
        </row>
        <row r="9537">
          <cell r="AP9537">
            <v>24121537</v>
          </cell>
          <cell r="AQ9537">
            <v>19014336</v>
          </cell>
          <cell r="AR9537">
            <v>19</v>
          </cell>
          <cell r="AS9537">
            <v>42731</v>
          </cell>
          <cell r="AT9537" t="str">
            <v>IDU-983-2016 En Ejecución Construcción IDU Arterial CONVENIOS IDU Plan de Implantacion Centro comercial Gran Plaza El Ensueño-</v>
          </cell>
          <cell r="AV9537" t="str">
            <v>sc</v>
          </cell>
        </row>
        <row r="9538">
          <cell r="AP9538">
            <v>24121545</v>
          </cell>
          <cell r="AQ9538">
            <v>19005053</v>
          </cell>
          <cell r="AR9538">
            <v>19</v>
          </cell>
          <cell r="AS9538">
            <v>42313</v>
          </cell>
          <cell r="AT9538" t="str">
            <v>IDU-57-2012 Terminado Acciones de Movilidad IDU Arterial  -Calzada4-POLIZA ESTABILIDAD ACTIVA</v>
          </cell>
          <cell r="AV9538" t="str">
            <v>sc</v>
          </cell>
        </row>
        <row r="9539">
          <cell r="AP9539">
            <v>24121548</v>
          </cell>
          <cell r="AQ9539">
            <v>19010903</v>
          </cell>
          <cell r="AR9539">
            <v>19</v>
          </cell>
          <cell r="AS9539">
            <v>42412</v>
          </cell>
          <cell r="AT9539" t="str">
            <v>IDU-1806-2015 Contratado Mantenimiento Periódico IDU Arterial BRIGADA DE REACCIÓN VIAL -Calzada2-4 Sep3-POLIZA ESTABILIDAD ACTIVA</v>
          </cell>
          <cell r="AV9539" t="str">
            <v>sc</v>
          </cell>
        </row>
        <row r="9540">
          <cell r="AP9540">
            <v>24121549</v>
          </cell>
          <cell r="AQ9540">
            <v>19011427</v>
          </cell>
          <cell r="AR9540">
            <v>19</v>
          </cell>
          <cell r="AS9540">
            <v>42412</v>
          </cell>
          <cell r="AT9540" t="str">
            <v>IDU-1806-2015 Contratado Mantenimiento Periódico IDU Arterial BRIGADA DE REACCIÓN VIAL -</v>
          </cell>
          <cell r="AV9540" t="str">
            <v>sc</v>
          </cell>
        </row>
        <row r="9541">
          <cell r="AP9541">
            <v>24121561</v>
          </cell>
          <cell r="AQ9541">
            <v>19013103</v>
          </cell>
          <cell r="AR9541">
            <v>19</v>
          </cell>
          <cell r="AS9541">
            <v>42412</v>
          </cell>
          <cell r="AT9541" t="str">
            <v>IDU-1806-2015 Contratado Mantenimiento Periódico IDU Arterial BRIGADA DE REACCIÓN VIAL -Calzada4-POLIZA ESTABILIDAD ACTIVA</v>
          </cell>
          <cell r="AV9541" t="str">
            <v>sc</v>
          </cell>
        </row>
        <row r="9542">
          <cell r="AP9542">
            <v>24121846</v>
          </cell>
          <cell r="AQ9542">
            <v>50005800</v>
          </cell>
          <cell r="AR9542">
            <v>19</v>
          </cell>
          <cell r="AS9542">
            <v>42313</v>
          </cell>
          <cell r="AT9542" t="str">
            <v>IDU-57-2012 Terminado Acciones de Movilidad IDU Arterial  -Calzada4-POLIZA ESTABILIDAD ACTIVA</v>
          </cell>
          <cell r="AV9542" t="str">
            <v>sc</v>
          </cell>
        </row>
        <row r="9543">
          <cell r="AP9543">
            <v>24122032</v>
          </cell>
          <cell r="AQ9543">
            <v>50006068</v>
          </cell>
          <cell r="AR9543">
            <v>19</v>
          </cell>
          <cell r="AS9543">
            <v>42313</v>
          </cell>
          <cell r="AT9543" t="str">
            <v>IDU-1718-2014 Terminado Mantenimiento Rutinario IDU Arterial  -</v>
          </cell>
          <cell r="AV9543" t="str">
            <v>sc</v>
          </cell>
        </row>
        <row r="9544">
          <cell r="AP9544">
            <v>24122033</v>
          </cell>
          <cell r="AQ9544">
            <v>50006068</v>
          </cell>
          <cell r="AR9544">
            <v>19</v>
          </cell>
          <cell r="AS9544">
            <v>42313</v>
          </cell>
          <cell r="AT9544" t="str">
            <v>IDU-1718-2014 Terminado Mantenimiento Rutinario IDU Arterial  -</v>
          </cell>
          <cell r="AV9544" t="str">
            <v>sc</v>
          </cell>
        </row>
        <row r="9545">
          <cell r="AP9545">
            <v>24122034</v>
          </cell>
          <cell r="AQ9545">
            <v>50006068</v>
          </cell>
          <cell r="AR9545">
            <v>19</v>
          </cell>
          <cell r="AS9545">
            <v>42313</v>
          </cell>
          <cell r="AT9545" t="str">
            <v>IDU-1718-2014 Terminado Mantenimiento Rutinario IDU Arterial  -</v>
          </cell>
          <cell r="AV9545" t="str">
            <v>sc</v>
          </cell>
        </row>
        <row r="9546">
          <cell r="AP9546">
            <v>24122037</v>
          </cell>
          <cell r="AQ9546">
            <v>50006069</v>
          </cell>
          <cell r="AR9546">
            <v>19</v>
          </cell>
          <cell r="AS9546">
            <v>42313</v>
          </cell>
          <cell r="AT9546" t="str">
            <v>IDU-1718-2014 Terminado Mantenimiento Rutinario IDU Arterial  -</v>
          </cell>
          <cell r="AV9546" t="str">
            <v>sc</v>
          </cell>
        </row>
        <row r="9547">
          <cell r="AP9547">
            <v>24122038</v>
          </cell>
          <cell r="AQ9547">
            <v>50006069</v>
          </cell>
          <cell r="AR9547">
            <v>19</v>
          </cell>
          <cell r="AS9547">
            <v>42313</v>
          </cell>
          <cell r="AT9547" t="str">
            <v>IDU-1718-2014 Terminado Mantenimiento Rutinario IDU Arterial  -</v>
          </cell>
          <cell r="AV9547" t="str">
            <v>sc</v>
          </cell>
        </row>
        <row r="9548">
          <cell r="AP9548">
            <v>24122039</v>
          </cell>
          <cell r="AQ9548">
            <v>50006069</v>
          </cell>
          <cell r="AR9548">
            <v>19</v>
          </cell>
          <cell r="AS9548">
            <v>42313</v>
          </cell>
          <cell r="AT9548" t="str">
            <v>IDU-1718-2014 Terminado Mantenimiento Rutinario IDU Arterial  -</v>
          </cell>
          <cell r="AV9548" t="str">
            <v>sc</v>
          </cell>
        </row>
        <row r="9549">
          <cell r="AP9549">
            <v>91014279</v>
          </cell>
          <cell r="AQ9549">
            <v>19008348</v>
          </cell>
          <cell r="AR9549">
            <v>19</v>
          </cell>
          <cell r="AS9549">
            <v>42412</v>
          </cell>
          <cell r="AT9549" t="str">
            <v>IDU-1806-2015 Contratado Mantenimiento Periódico IDU Arterial BRIGADA DE REACCIÓN VIAL -Sep3-POLIZA ESTABILIDAD ACTIVA</v>
          </cell>
          <cell r="AV9549" t="str">
            <v>sc</v>
          </cell>
        </row>
        <row r="9550">
          <cell r="AP9550">
            <v>91014850</v>
          </cell>
          <cell r="AQ9550">
            <v>19012660</v>
          </cell>
          <cell r="AR9550">
            <v>19</v>
          </cell>
          <cell r="AS9550">
            <v>42573</v>
          </cell>
          <cell r="AT9550" t="str">
            <v>SD Terminado Mantenimiento Periódico UAERMV Circuito Movilidad  Reporte Ejecución Junio 2016-</v>
          </cell>
          <cell r="AV9550" t="str">
            <v>sc</v>
          </cell>
        </row>
        <row r="9551">
          <cell r="AP9551">
            <v>91014943</v>
          </cell>
          <cell r="AQ9551">
            <v>19007384</v>
          </cell>
          <cell r="AR9551">
            <v>19</v>
          </cell>
          <cell r="AS9551">
            <v>42573</v>
          </cell>
          <cell r="AT9551" t="str">
            <v>SD Terminado Rehabilitación UAERMV Circuito Movilidad  Reporte Ejecución Junio 2016-</v>
          </cell>
          <cell r="AV9551" t="str">
            <v>sc</v>
          </cell>
        </row>
        <row r="9552">
          <cell r="AP9552">
            <v>91015756</v>
          </cell>
          <cell r="AQ9552">
            <v>50005191</v>
          </cell>
          <cell r="AR9552">
            <v>19</v>
          </cell>
          <cell r="AS9552">
            <v>42667</v>
          </cell>
          <cell r="AT9552" t="str">
            <v>SD Terminado Mantenimiento Periódico UAERMV Arterial SD Intervenida 19/04/2011 Reporte depuración ejecución UMV-</v>
          </cell>
          <cell r="AV9552" t="str">
            <v>sc</v>
          </cell>
        </row>
        <row r="9553">
          <cell r="AP9553">
            <v>91016068</v>
          </cell>
          <cell r="AQ9553">
            <v>50005768</v>
          </cell>
          <cell r="AR9553">
            <v>19</v>
          </cell>
          <cell r="AS9553">
            <v>42409</v>
          </cell>
          <cell r="AT9553" t="str">
            <v>IDU-1718-2014 Terminado Mantenimiento Rutinario IDU Circuito Movilidad  --POLIZA ESTABILIDAD ACTIVA</v>
          </cell>
          <cell r="AV9553" t="str">
            <v>POLIZA ESTABILIDAD activa IDU 1718/16</v>
          </cell>
        </row>
        <row r="9554">
          <cell r="AP9554">
            <v>91016075</v>
          </cell>
          <cell r="AQ9554">
            <v>50008027</v>
          </cell>
          <cell r="AR9554">
            <v>19</v>
          </cell>
          <cell r="AS9554">
            <v>42667</v>
          </cell>
          <cell r="AT9554" t="str">
            <v>SD Terminado Mantenimiento Periódico UAERMV Circuito Movilidad SD Intervenida 25/08/2014 Reporte depuración ejecución UMV-Calzada 2-POLIZA ESTABILIDAD ACTIVA</v>
          </cell>
          <cell r="AV9554" t="str">
            <v>viable</v>
          </cell>
        </row>
        <row r="9555">
          <cell r="AP9555">
            <v>91016188</v>
          </cell>
          <cell r="AQ9555">
            <v>19013301</v>
          </cell>
          <cell r="AR9555">
            <v>19</v>
          </cell>
          <cell r="AS9555">
            <v>42412</v>
          </cell>
          <cell r="AT9555" t="str">
            <v>IDU-1806-2015 Contratado Mantenimiento Periódico IDU Arterial BRIGADA DE REACCIÓN VIAL -</v>
          </cell>
          <cell r="AV9555" t="str">
            <v>sc</v>
          </cell>
        </row>
        <row r="9556">
          <cell r="AP9556">
            <v>91016189</v>
          </cell>
          <cell r="AQ9556">
            <v>19013301</v>
          </cell>
          <cell r="AR9556">
            <v>19</v>
          </cell>
          <cell r="AS9556">
            <v>42412</v>
          </cell>
          <cell r="AT9556" t="str">
            <v>IDU-1806-2015 Contratado Mantenimiento Periódico IDU Arterial BRIGADA DE REACCIÓN VIAL -</v>
          </cell>
          <cell r="AV9556" t="str">
            <v>sc</v>
          </cell>
        </row>
        <row r="9557">
          <cell r="AP9557">
            <v>91016854</v>
          </cell>
          <cell r="AQ9557">
            <v>19000460</v>
          </cell>
          <cell r="AR9557">
            <v>19</v>
          </cell>
          <cell r="AS9557">
            <v>42632</v>
          </cell>
          <cell r="AT9557" t="str">
            <v>SD Reservado Conservacion FDL CIUDAD BOLIVAR Arterial SD -</v>
          </cell>
          <cell r="AV9557" t="str">
            <v>sc</v>
          </cell>
        </row>
        <row r="9558">
          <cell r="AP9558">
            <v>91016876</v>
          </cell>
          <cell r="AQ9558">
            <v>19001065</v>
          </cell>
          <cell r="AR9558">
            <v>19</v>
          </cell>
          <cell r="AS9558">
            <v>41676</v>
          </cell>
          <cell r="AT9558" t="str">
            <v>CONV-009-2011 Terminado Rehabilitación UAERMV Circuito Movilidad  -</v>
          </cell>
          <cell r="AV9558" t="str">
            <v>sc</v>
          </cell>
        </row>
        <row r="9559">
          <cell r="AP9559">
            <v>91016890</v>
          </cell>
          <cell r="AQ9559">
            <v>19001336</v>
          </cell>
          <cell r="AR9559">
            <v>19</v>
          </cell>
          <cell r="AS9559">
            <v>41676</v>
          </cell>
          <cell r="AT9559" t="str">
            <v>CONV-009-2011 Terminado Rehabilitación UAERMV Circuito Movilidad  -</v>
          </cell>
          <cell r="AV9559" t="str">
            <v>sc</v>
          </cell>
        </row>
        <row r="9560">
          <cell r="AP9560">
            <v>91016891</v>
          </cell>
          <cell r="AQ9560">
            <v>50006158</v>
          </cell>
          <cell r="AR9560">
            <v>19</v>
          </cell>
          <cell r="AS9560">
            <v>41676</v>
          </cell>
          <cell r="AT9560" t="str">
            <v>CONV-009-2011 Terminado Rehabilitación UAERMV Circuito Movilidad  -</v>
          </cell>
          <cell r="AV9560" t="str">
            <v>sc</v>
          </cell>
        </row>
        <row r="9561">
          <cell r="AP9561">
            <v>91016902</v>
          </cell>
          <cell r="AQ9561">
            <v>50006154</v>
          </cell>
          <cell r="AR9561">
            <v>19</v>
          </cell>
          <cell r="AS9561">
            <v>42667</v>
          </cell>
          <cell r="AT9561" t="str">
            <v>SD Terminado Mantenimiento Periódico UAERMV Circuito Movilidad SD Intervenida 05/08/2013 Reporte depuración ejecución UMV-</v>
          </cell>
          <cell r="AV9561" t="str">
            <v>sc</v>
          </cell>
        </row>
        <row r="9562">
          <cell r="AP9562">
            <v>91016980</v>
          </cell>
          <cell r="AQ9562">
            <v>50009179</v>
          </cell>
          <cell r="AR9562">
            <v>19</v>
          </cell>
          <cell r="AS9562">
            <v>41563</v>
          </cell>
          <cell r="AT9562" t="str">
            <v>SD Terminado Mantenimiento Periódico UAERMV Circuito Movilidad  -Anden1-5 Calzada2-4 Sep3-POLIZA ESTABILIDAD ACTIVA</v>
          </cell>
          <cell r="AV9562" t="str">
            <v>sc</v>
          </cell>
        </row>
        <row r="9563">
          <cell r="AP9563">
            <v>91016981</v>
          </cell>
          <cell r="AQ9563">
            <v>50009179</v>
          </cell>
          <cell r="AR9563">
            <v>19</v>
          </cell>
          <cell r="AS9563">
            <v>41563</v>
          </cell>
          <cell r="AT9563" t="str">
            <v>SD Terminado Mantenimiento Periódico UAERMV Circuito Movilidad  -Anden1-5 Calzada2-4 Sep3-POLIZA ESTABILIDAD ACTIVA</v>
          </cell>
          <cell r="AV9563" t="str">
            <v>sc</v>
          </cell>
        </row>
        <row r="9564">
          <cell r="AP9564">
            <v>91017150</v>
          </cell>
          <cell r="AQ9564">
            <v>19001660</v>
          </cell>
          <cell r="AR9564">
            <v>19</v>
          </cell>
          <cell r="AS9564">
            <v>42313</v>
          </cell>
          <cell r="AT9564" t="str">
            <v>IDU-72-2008 Terminado Rehabilitación IDU Arterial  -Calzada2-4-POLIZA ESTABILIDAD ACTIVA</v>
          </cell>
          <cell r="AV9564" t="str">
            <v>sc</v>
          </cell>
        </row>
        <row r="9565">
          <cell r="AP9565">
            <v>91017151</v>
          </cell>
          <cell r="AQ9565">
            <v>19001660</v>
          </cell>
          <cell r="AR9565">
            <v>19</v>
          </cell>
          <cell r="AS9565">
            <v>42313</v>
          </cell>
          <cell r="AT9565" t="str">
            <v>IDU-72-2008 Terminado Rehabilitación IDU Arterial  -Calzada2-4-POLIZA ESTABILIDAD ACTIVA</v>
          </cell>
          <cell r="AV9565" t="str">
            <v>sc</v>
          </cell>
        </row>
        <row r="9566">
          <cell r="AP9566">
            <v>91023039</v>
          </cell>
          <cell r="AQ9566">
            <v>19014003</v>
          </cell>
          <cell r="AR9566">
            <v>19</v>
          </cell>
          <cell r="AS9566">
            <v>42412</v>
          </cell>
          <cell r="AT9566" t="str">
            <v>IDU-1806-2015 Contratado Mantenimiento Periódico IDU Arterial BRIGADA DE REACCIÓN VIAL -</v>
          </cell>
          <cell r="AV9566" t="str">
            <v>sc</v>
          </cell>
        </row>
        <row r="9567">
          <cell r="AP9567">
            <v>91023040</v>
          </cell>
          <cell r="AQ9567">
            <v>19014003</v>
          </cell>
          <cell r="AR9567">
            <v>19</v>
          </cell>
          <cell r="AS9567">
            <v>42412</v>
          </cell>
          <cell r="AT9567" t="str">
            <v>IDU-1806-2015 Contratado Mantenimiento Periódico IDU Arterial BRIGADA DE REACCIÓN VIAL -</v>
          </cell>
          <cell r="AV9567" t="str">
            <v>sc</v>
          </cell>
        </row>
        <row r="9568">
          <cell r="AP9568">
            <v>91023052</v>
          </cell>
          <cell r="AQ9568">
            <v>19014009</v>
          </cell>
          <cell r="AR9568">
            <v>19</v>
          </cell>
          <cell r="AS9568">
            <v>42412</v>
          </cell>
          <cell r="AT9568" t="str">
            <v>IDU-1806-2015 Contratado Mantenimiento Periódico IDU Arterial BRIGADA DE REACCIÓN VIAL -</v>
          </cell>
          <cell r="AV9568" t="str">
            <v>sc</v>
          </cell>
        </row>
        <row r="9569">
          <cell r="AP9569">
            <v>91023053</v>
          </cell>
          <cell r="AQ9569">
            <v>19014009</v>
          </cell>
          <cell r="AR9569">
            <v>19</v>
          </cell>
          <cell r="AS9569">
            <v>42412</v>
          </cell>
          <cell r="AT9569" t="str">
            <v>IDU-1806-2015 Contratado Mantenimiento Periódico IDU Arterial BRIGADA DE REACCIÓN VIAL -</v>
          </cell>
          <cell r="AV9569" t="str">
            <v>sc</v>
          </cell>
        </row>
        <row r="9570">
          <cell r="AP9570">
            <v>91023475</v>
          </cell>
          <cell r="AQ9570">
            <v>19014220</v>
          </cell>
          <cell r="AR9570">
            <v>19</v>
          </cell>
          <cell r="AS9570">
            <v>42412</v>
          </cell>
          <cell r="AT9570" t="str">
            <v>IDU-1806-2015 Contratado Mantenimiento Periódico IDU Arterial BRIGADA DE REACCIÓN VIAL -</v>
          </cell>
          <cell r="AV9570" t="str">
            <v>sc</v>
          </cell>
        </row>
        <row r="9571">
          <cell r="AP9571">
            <v>91023727</v>
          </cell>
          <cell r="AQ9571">
            <v>19014220</v>
          </cell>
          <cell r="AR9571">
            <v>19</v>
          </cell>
          <cell r="AS9571">
            <v>42412</v>
          </cell>
          <cell r="AT9571" t="str">
            <v>IDU-1806-2015 Contratado Mantenimiento Periódico IDU Arterial BRIGADA DE REACCIÓN VIAL -</v>
          </cell>
          <cell r="AV9571" t="str">
            <v>sc</v>
          </cell>
        </row>
        <row r="9572">
          <cell r="AP9572">
            <v>902695</v>
          </cell>
          <cell r="AQ9572">
            <v>13000709</v>
          </cell>
          <cell r="AR9572" t="str">
            <v>sd</v>
          </cell>
          <cell r="AS9572">
            <v>42949</v>
          </cell>
          <cell r="AT9572" t="str">
            <v>Anden13 Ciclo14-POLIZA ESTABILIDAD ACTIVA</v>
          </cell>
          <cell r="AV9572" t="str">
            <v>sc</v>
          </cell>
        </row>
        <row r="9573">
          <cell r="AP9573">
            <v>902695</v>
          </cell>
          <cell r="AQ9573">
            <v>13000709</v>
          </cell>
          <cell r="AR9573" t="str">
            <v>sd</v>
          </cell>
          <cell r="AS9573">
            <v>44250</v>
          </cell>
          <cell r="AT9573" t="str">
            <v>-POLIZA ESTABILIDAD ACTIVA</v>
          </cell>
          <cell r="AV9573" t="str">
            <v>sc</v>
          </cell>
        </row>
        <row r="9574">
          <cell r="AP9574">
            <v>511130</v>
          </cell>
          <cell r="AQ9574">
            <v>14001038</v>
          </cell>
          <cell r="AR9574" t="str">
            <v>sd</v>
          </cell>
          <cell r="AS9574">
            <v>44172</v>
          </cell>
          <cell r="AT9574" t="str">
            <v>Calzada 4-6 Separador 5-POLIZA ESTABILIDAD ACTIVA</v>
          </cell>
          <cell r="AV9574" t="str">
            <v>sc</v>
          </cell>
        </row>
        <row r="9575">
          <cell r="AP9575">
            <v>24119597</v>
          </cell>
          <cell r="AQ9575">
            <v>6001212</v>
          </cell>
          <cell r="AR9575" t="str">
            <v>sd</v>
          </cell>
          <cell r="AS9575">
            <v>43307</v>
          </cell>
          <cell r="AT9575" t="str">
            <v>Calzada2-4-POLIZA ESTABILIDAD ACTIVA</v>
          </cell>
          <cell r="AV9575" t="str">
            <v>sc</v>
          </cell>
        </row>
        <row r="9576">
          <cell r="AP9576">
            <v>513327</v>
          </cell>
          <cell r="AQ9576">
            <v>13000013</v>
          </cell>
          <cell r="AR9576" t="str">
            <v>sd</v>
          </cell>
          <cell r="AS9576">
            <v>43845</v>
          </cell>
          <cell r="AT9576" t="str">
            <v>Anden 7-POLIZA ESTABILIDAD ACTIVA</v>
          </cell>
          <cell r="AV9576" t="str">
            <v>sc</v>
          </cell>
        </row>
        <row r="9577">
          <cell r="AP9577">
            <v>91011361</v>
          </cell>
          <cell r="AQ9577">
            <v>3002337</v>
          </cell>
          <cell r="AR9577" t="str">
            <v>sd</v>
          </cell>
          <cell r="AS9577">
            <v>43499</v>
          </cell>
          <cell r="AT9577" t="str">
            <v>-POLIZA ESTABILIDAD ACTIVA</v>
          </cell>
          <cell r="AV9577" t="str">
            <v>sc</v>
          </cell>
        </row>
        <row r="9578">
          <cell r="AP9578">
            <v>91024972</v>
          </cell>
          <cell r="AQ9578">
            <v>30001810</v>
          </cell>
          <cell r="AR9578" t="str">
            <v>sd</v>
          </cell>
          <cell r="AS9578">
            <v>44018</v>
          </cell>
          <cell r="AT9578" t="str">
            <v>Separador 4-POLIZA ESTABILIDAD ACTIVA</v>
          </cell>
          <cell r="AV9578" t="str">
            <v>sc</v>
          </cell>
        </row>
        <row r="9579">
          <cell r="AP9579">
            <v>144546</v>
          </cell>
          <cell r="AQ9579">
            <v>3001954</v>
          </cell>
          <cell r="AR9579" t="str">
            <v>sd</v>
          </cell>
          <cell r="AS9579">
            <v>42962</v>
          </cell>
          <cell r="AT9579" t="str">
            <v>Anden1-3 Calzada2-POLIZA ESTABILIDAD ACTIVA</v>
          </cell>
          <cell r="AV9579" t="str">
            <v>sc</v>
          </cell>
        </row>
        <row r="9580">
          <cell r="AP9580">
            <v>505721</v>
          </cell>
          <cell r="AQ9580">
            <v>1004205</v>
          </cell>
          <cell r="AR9580" t="str">
            <v>sd</v>
          </cell>
          <cell r="AS9580">
            <v>42946</v>
          </cell>
          <cell r="AT9580" t="str">
            <v>Calzada12-POLIZA ESTABILIDAD ACTIVA</v>
          </cell>
          <cell r="AV9580" t="str">
            <v>sc</v>
          </cell>
        </row>
        <row r="9581">
          <cell r="AP9581">
            <v>24122276</v>
          </cell>
          <cell r="AQ9581">
            <v>50006480</v>
          </cell>
          <cell r="AR9581" t="str">
            <v>sd</v>
          </cell>
          <cell r="AS9581">
            <v>44099</v>
          </cell>
          <cell r="AT9581" t="str">
            <v>Calzada 2-4-6-POLIZA ESTABILIDAD Y CALIDAD ACTIVA</v>
          </cell>
          <cell r="AV9581" t="str">
            <v>sc</v>
          </cell>
        </row>
        <row r="9582">
          <cell r="AP9582">
            <v>525542</v>
          </cell>
          <cell r="AQ9582">
            <v>1004208</v>
          </cell>
          <cell r="AR9582" t="str">
            <v>sd</v>
          </cell>
          <cell r="AS9582">
            <v>42946</v>
          </cell>
          <cell r="AT9582" t="str">
            <v>Calzada12-POLIZA ESTABILIDAD ACTIVA</v>
          </cell>
          <cell r="AV9582" t="str">
            <v>sc</v>
          </cell>
        </row>
        <row r="9583">
          <cell r="AP9583">
            <v>359472</v>
          </cell>
          <cell r="AQ9583">
            <v>7003645</v>
          </cell>
          <cell r="AR9583" t="str">
            <v>sd</v>
          </cell>
          <cell r="AS9583">
            <v>44096</v>
          </cell>
          <cell r="AT9583" t="str">
            <v>Anden 3-POLIZA ESTABILIDAD ACTIVA</v>
          </cell>
          <cell r="AV9583" t="str">
            <v>sc</v>
          </cell>
        </row>
        <row r="9584">
          <cell r="AP9584">
            <v>91013351</v>
          </cell>
          <cell r="AQ9584">
            <v>14000783</v>
          </cell>
          <cell r="AR9584" t="str">
            <v>sd</v>
          </cell>
          <cell r="AS9584">
            <v>44172</v>
          </cell>
          <cell r="AT9584" t="str">
            <v>Calzada 2-4-6-8 Separador 5-POLIZA ESTABILIDAD ACTIVA</v>
          </cell>
          <cell r="AV9584" t="str">
            <v>sc</v>
          </cell>
        </row>
        <row r="9585">
          <cell r="AP9585">
            <v>456340</v>
          </cell>
          <cell r="AQ9585">
            <v>19008149</v>
          </cell>
          <cell r="AR9585" t="str">
            <v>sd</v>
          </cell>
          <cell r="AS9585">
            <v>44466</v>
          </cell>
          <cell r="AT9585" t="str">
            <v>-POLIZA ESTABILIDAD ACTIVA</v>
          </cell>
          <cell r="AV9585" t="str">
            <v>POLIZA ESTABILIDAD activa IDU 1718/14</v>
          </cell>
        </row>
        <row r="9586">
          <cell r="AP9586">
            <v>903806</v>
          </cell>
          <cell r="AQ9586">
            <v>12002223</v>
          </cell>
          <cell r="AR9586" t="str">
            <v>sd</v>
          </cell>
          <cell r="AS9586">
            <v>44250</v>
          </cell>
          <cell r="AT9586" t="str">
            <v>-POLIZA ESTABILIDAD ACTIVA</v>
          </cell>
          <cell r="AV9586" t="str">
            <v>sc</v>
          </cell>
        </row>
        <row r="9587">
          <cell r="AP9587">
            <v>91010625</v>
          </cell>
          <cell r="AQ9587">
            <v>1001273</v>
          </cell>
          <cell r="AR9587" t="str">
            <v>sd</v>
          </cell>
          <cell r="AS9587">
            <v>44250</v>
          </cell>
          <cell r="AT9587" t="str">
            <v>-POLIZA ESTABILIDAD ACTIVA</v>
          </cell>
          <cell r="AV9587" t="str">
            <v>sc</v>
          </cell>
        </row>
        <row r="9588">
          <cell r="AP9588">
            <v>24119673</v>
          </cell>
          <cell r="AQ9588">
            <v>1003366</v>
          </cell>
          <cell r="AR9588" t="str">
            <v>sd</v>
          </cell>
          <cell r="AS9588">
            <v>42946</v>
          </cell>
          <cell r="AT9588" t="str">
            <v>Calzada12-POLIZA ESTABILIDAD ACTIVA</v>
          </cell>
          <cell r="AV9588" t="str">
            <v>sc</v>
          </cell>
        </row>
        <row r="9589">
          <cell r="AP9589">
            <v>24119673</v>
          </cell>
          <cell r="AQ9589">
            <v>1003366</v>
          </cell>
          <cell r="AR9589" t="str">
            <v>sd</v>
          </cell>
          <cell r="AS9589">
            <v>44250</v>
          </cell>
          <cell r="AT9589" t="str">
            <v>-POLIZA ESTABILIDAD ACTIVA</v>
          </cell>
          <cell r="AV9589" t="str">
            <v>sc</v>
          </cell>
        </row>
        <row r="9590">
          <cell r="AP9590">
            <v>519752</v>
          </cell>
          <cell r="AQ9590">
            <v>8002345</v>
          </cell>
          <cell r="AR9590" t="str">
            <v>sd</v>
          </cell>
          <cell r="AS9590">
            <v>44099</v>
          </cell>
          <cell r="AT9590" t="str">
            <v>Calzada 4-6-POLIZA ESTABILIDAD Y CALIDAD ACTIVA</v>
          </cell>
          <cell r="AV9590" t="str">
            <v>sc</v>
          </cell>
        </row>
        <row r="9591">
          <cell r="AP9591">
            <v>903562</v>
          </cell>
          <cell r="AQ9591">
            <v>12000626</v>
          </cell>
          <cell r="AR9591" t="str">
            <v>sd</v>
          </cell>
          <cell r="AS9591">
            <v>44250</v>
          </cell>
          <cell r="AT9591" t="str">
            <v>-POLIZA ESTABILIDAD ACTIVA</v>
          </cell>
          <cell r="AV9591" t="str">
            <v>sc</v>
          </cell>
        </row>
        <row r="9592">
          <cell r="AP9592">
            <v>445800</v>
          </cell>
          <cell r="AQ9592">
            <v>19002658</v>
          </cell>
          <cell r="AR9592" t="str">
            <v>sd</v>
          </cell>
          <cell r="AS9592">
            <v>42912</v>
          </cell>
          <cell r="AT9592" t="str">
            <v>Anden1-3 Calzada2-POLIZA ESTABILIDAD ACTIVA</v>
          </cell>
          <cell r="AV9592" t="str">
            <v>sc</v>
          </cell>
        </row>
        <row r="9593">
          <cell r="AP9593">
            <v>91013608</v>
          </cell>
          <cell r="AQ9593">
            <v>50001355</v>
          </cell>
          <cell r="AR9593" t="str">
            <v>sd</v>
          </cell>
          <cell r="AS9593">
            <v>44053</v>
          </cell>
          <cell r="AT9593" t="str">
            <v>Puente 1-POLIZA ESTABILIDAD ACTIVA</v>
          </cell>
          <cell r="AV9593" t="str">
            <v>sc</v>
          </cell>
        </row>
        <row r="9594">
          <cell r="AP9594">
            <v>512275</v>
          </cell>
          <cell r="AQ9594">
            <v>3000728</v>
          </cell>
          <cell r="AR9594" t="str">
            <v>sd</v>
          </cell>
          <cell r="AS9594">
            <v>43499</v>
          </cell>
          <cell r="AT9594" t="str">
            <v>-POLIZA ESTABILIDAD ACTIVA</v>
          </cell>
          <cell r="AV9594" t="str">
            <v>sc</v>
          </cell>
        </row>
        <row r="9595">
          <cell r="AP9595">
            <v>902968</v>
          </cell>
          <cell r="AQ9595">
            <v>13000367</v>
          </cell>
          <cell r="AR9595" t="str">
            <v>sd</v>
          </cell>
          <cell r="AS9595">
            <v>44250</v>
          </cell>
          <cell r="AT9595" t="str">
            <v>-POLIZA ESTABILIDAD ACTIVA</v>
          </cell>
          <cell r="AV9595" t="str">
            <v>sc</v>
          </cell>
        </row>
        <row r="9596">
          <cell r="AP9596">
            <v>24121094</v>
          </cell>
          <cell r="AQ9596">
            <v>14000588</v>
          </cell>
          <cell r="AR9596" t="str">
            <v>sd</v>
          </cell>
          <cell r="AS9596">
            <v>44250</v>
          </cell>
          <cell r="AT9596" t="str">
            <v>-POLIZA ESTABILIDAD ACTIVA</v>
          </cell>
          <cell r="AV9596" t="str">
            <v>sc</v>
          </cell>
        </row>
        <row r="9597">
          <cell r="AP9597">
            <v>91012320</v>
          </cell>
          <cell r="AQ9597">
            <v>50006412</v>
          </cell>
          <cell r="AR9597" t="str">
            <v>sd</v>
          </cell>
          <cell r="AS9597">
            <v>43745</v>
          </cell>
          <cell r="AT9597" t="str">
            <v>Calzada 2, Calzada 4, Calzada 6, Calzada 8-POLIZA ESTABILIDAD ACTIVA</v>
          </cell>
          <cell r="AV9597" t="str">
            <v>sc</v>
          </cell>
        </row>
        <row r="9598">
          <cell r="AP9598">
            <v>503342</v>
          </cell>
          <cell r="AQ9598">
            <v>1001874</v>
          </cell>
          <cell r="AR9598" t="str">
            <v>sd</v>
          </cell>
          <cell r="AS9598">
            <v>43412</v>
          </cell>
          <cell r="AT9598" t="str">
            <v>Anden 1-7 Calzada 2-4 Separador 3-5 Cicloruta 6-POLIZA ESTABILIDAD ACTIVA</v>
          </cell>
          <cell r="AV9598" t="str">
            <v>sc</v>
          </cell>
        </row>
        <row r="9599">
          <cell r="AP9599">
            <v>24122475</v>
          </cell>
          <cell r="AQ9599">
            <v>50006729</v>
          </cell>
          <cell r="AR9599" t="str">
            <v>sd</v>
          </cell>
          <cell r="AS9599">
            <v>44099</v>
          </cell>
          <cell r="AT9599" t="str">
            <v>Calzada 2-6-POLIZA ESTABILIDAD Y CALIDAD ACTIVA</v>
          </cell>
          <cell r="AV9599" t="str">
            <v>sc</v>
          </cell>
        </row>
        <row r="9600">
          <cell r="AP9600">
            <v>24123634</v>
          </cell>
          <cell r="AQ9600">
            <v>8012518</v>
          </cell>
          <cell r="AR9600" t="str">
            <v>sd</v>
          </cell>
          <cell r="AS9600">
            <v>44099</v>
          </cell>
          <cell r="AT9600" t="str">
            <v>Calzada 2-8-POLIZA ESTABILIDAD Y CALIDAD ACTIVA</v>
          </cell>
          <cell r="AV9600" t="str">
            <v>sc</v>
          </cell>
        </row>
        <row r="9601">
          <cell r="AP9601">
            <v>143816</v>
          </cell>
          <cell r="AQ9601">
            <v>3000618</v>
          </cell>
          <cell r="AR9601" t="str">
            <v>sd</v>
          </cell>
          <cell r="AS9601">
            <v>44462</v>
          </cell>
          <cell r="AT9601" t="str">
            <v>-POLIZA ESTABILIDAD ACTIVA</v>
          </cell>
          <cell r="AV9601" t="str">
            <v>POLIZA ESTABILIDAD ACTIVA Vencimiento 22/9/2021 Contrato IDU 1206/14</v>
          </cell>
        </row>
        <row r="9602">
          <cell r="AP9602">
            <v>903600</v>
          </cell>
          <cell r="AQ9602">
            <v>12000739</v>
          </cell>
          <cell r="AR9602" t="str">
            <v>sd</v>
          </cell>
          <cell r="AS9602">
            <v>44250</v>
          </cell>
          <cell r="AT9602" t="str">
            <v>-POLIZA ESTABILIDAD ACTIVA</v>
          </cell>
          <cell r="AV9602" t="str">
            <v>sc</v>
          </cell>
        </row>
        <row r="9603">
          <cell r="AP9603">
            <v>2510530</v>
          </cell>
          <cell r="AQ9603">
            <v>3000616</v>
          </cell>
          <cell r="AR9603" t="str">
            <v>sd</v>
          </cell>
          <cell r="AS9603">
            <v>43499</v>
          </cell>
          <cell r="AT9603" t="str">
            <v>-POLIZA ESTABILIDAD ACTIVA</v>
          </cell>
          <cell r="AV9603" t="str">
            <v>sc</v>
          </cell>
        </row>
        <row r="9604">
          <cell r="AP9604">
            <v>2501861</v>
          </cell>
          <cell r="AQ9604">
            <v>7005001</v>
          </cell>
          <cell r="AR9604" t="str">
            <v>sd</v>
          </cell>
          <cell r="AS9604">
            <v>44048</v>
          </cell>
          <cell r="AT9604" t="str">
            <v>Calzada 4-6-POLIZA ESTABILIDAD ACTIVA</v>
          </cell>
          <cell r="AV9604" t="str">
            <v>sc</v>
          </cell>
        </row>
        <row r="9605">
          <cell r="AP9605">
            <v>183151</v>
          </cell>
          <cell r="AQ9605">
            <v>14000838</v>
          </cell>
          <cell r="AR9605" t="str">
            <v>sd</v>
          </cell>
          <cell r="AS9605">
            <v>42999</v>
          </cell>
          <cell r="AT9605" t="str">
            <v>Anden1-3-POLIZA ESTABILIDAD ACTIVA</v>
          </cell>
          <cell r="AV9605" t="str">
            <v>sc</v>
          </cell>
        </row>
        <row r="9606">
          <cell r="AP9606">
            <v>162977</v>
          </cell>
          <cell r="AQ9606">
            <v>10001689</v>
          </cell>
          <cell r="AR9606" t="str">
            <v>sd</v>
          </cell>
          <cell r="AS9606">
            <v>43439</v>
          </cell>
          <cell r="AT9606" t="str">
            <v>Calzada4-POLIZA ESTABILIDAD ACTIVA</v>
          </cell>
          <cell r="AV9606" t="str">
            <v>sc</v>
          </cell>
        </row>
        <row r="9607">
          <cell r="AP9607">
            <v>162977</v>
          </cell>
          <cell r="AQ9607">
            <v>10001689</v>
          </cell>
          <cell r="AR9607" t="str">
            <v>sd</v>
          </cell>
          <cell r="AS9607">
            <v>43142</v>
          </cell>
          <cell r="AT9607" t="str">
            <v>Calzada2-POLIZA ESTABILIDAD ACTIVA</v>
          </cell>
          <cell r="AV9607" t="str">
            <v>sc</v>
          </cell>
        </row>
        <row r="9608">
          <cell r="AP9608">
            <v>24122385</v>
          </cell>
          <cell r="AQ9608">
            <v>50006579</v>
          </cell>
          <cell r="AR9608" t="str">
            <v>sd</v>
          </cell>
          <cell r="AS9608">
            <v>44099</v>
          </cell>
          <cell r="AT9608" t="str">
            <v>Calzada 2-POLIZA ESTABILIDAD Y CALIDAD ACTIVA</v>
          </cell>
          <cell r="AV9608" t="str">
            <v>sc</v>
          </cell>
        </row>
        <row r="9609">
          <cell r="AP9609">
            <v>24120007</v>
          </cell>
          <cell r="AQ9609">
            <v>8005072</v>
          </cell>
          <cell r="AR9609" t="str">
            <v>sd</v>
          </cell>
          <cell r="AS9609">
            <v>44099</v>
          </cell>
          <cell r="AT9609" t="str">
            <v>Calzada 2-POLIZA ESTABILIDAD Y CALIDAD ACTIVA</v>
          </cell>
          <cell r="AV9609" t="str">
            <v>sc</v>
          </cell>
        </row>
        <row r="9610">
          <cell r="AP9610">
            <v>903749</v>
          </cell>
          <cell r="AQ9610">
            <v>12001736</v>
          </cell>
          <cell r="AR9610" t="str">
            <v>sd</v>
          </cell>
          <cell r="AS9610">
            <v>44250</v>
          </cell>
          <cell r="AT9610" t="str">
            <v>-POLIZA ESTABILIDAD ACTIVA</v>
          </cell>
          <cell r="AV9610" t="str">
            <v>sc</v>
          </cell>
        </row>
        <row r="9611">
          <cell r="AP9611">
            <v>503411</v>
          </cell>
          <cell r="AQ9611">
            <v>1001914</v>
          </cell>
          <cell r="AR9611" t="str">
            <v>sd</v>
          </cell>
          <cell r="AS9611">
            <v>43412</v>
          </cell>
          <cell r="AT9611" t="str">
            <v>Anden 1-7 Calzada 2-4 Separador 3-5 Cicloruta 6-POLIZA ESTABILIDAD ACTIVA</v>
          </cell>
          <cell r="AV9611" t="str">
            <v>sc</v>
          </cell>
        </row>
        <row r="9612">
          <cell r="AP9612">
            <v>24122328</v>
          </cell>
          <cell r="AQ9612">
            <v>50006513</v>
          </cell>
          <cell r="AR9612" t="str">
            <v>sd</v>
          </cell>
          <cell r="AS9612">
            <v>44099</v>
          </cell>
          <cell r="AT9612" t="str">
            <v>Calzada 2-4-6-POLIZA ESTABILIDAD Y CALIDAD ACTIVA</v>
          </cell>
          <cell r="AV9612" t="str">
            <v>sc</v>
          </cell>
        </row>
        <row r="9613">
          <cell r="AP9613">
            <v>24180783</v>
          </cell>
          <cell r="AQ9613">
            <v>8004666</v>
          </cell>
          <cell r="AR9613" t="str">
            <v>sd</v>
          </cell>
          <cell r="AS9613">
            <v>44099</v>
          </cell>
          <cell r="AT9613" t="str">
            <v>Anden 1-POLIZA ESTABILIDAD Y CALIDAD ACTIVA</v>
          </cell>
          <cell r="AV9613" t="str">
            <v>sc</v>
          </cell>
        </row>
        <row r="9614">
          <cell r="AP9614">
            <v>24121903</v>
          </cell>
          <cell r="AQ9614">
            <v>50005954</v>
          </cell>
          <cell r="AR9614" t="str">
            <v>sd</v>
          </cell>
          <cell r="AS9614">
            <v>44250</v>
          </cell>
          <cell r="AT9614" t="str">
            <v>-POLIZA ESTABILIDAD ACTIVA</v>
          </cell>
          <cell r="AV9614" t="str">
            <v>sc</v>
          </cell>
        </row>
        <row r="9615">
          <cell r="AP9615">
            <v>24120972</v>
          </cell>
          <cell r="AQ9615">
            <v>14000082</v>
          </cell>
          <cell r="AR9615" t="str">
            <v>sd</v>
          </cell>
          <cell r="AS9615">
            <v>44250</v>
          </cell>
          <cell r="AT9615" t="str">
            <v>-POLIZA ESTABILIDAD ACTIVA</v>
          </cell>
          <cell r="AV9615" t="str">
            <v>sc</v>
          </cell>
        </row>
        <row r="9616">
          <cell r="AP9616">
            <v>506889</v>
          </cell>
          <cell r="AQ9616">
            <v>16001032</v>
          </cell>
          <cell r="AR9616" t="str">
            <v>sd</v>
          </cell>
          <cell r="AS9616">
            <v>44096</v>
          </cell>
          <cell r="AT9616" t="str">
            <v>Anden 1-POLIZA ESTABILIDAD ACTIVA</v>
          </cell>
          <cell r="AV9616" t="str">
            <v>sc</v>
          </cell>
        </row>
        <row r="9617">
          <cell r="AP9617">
            <v>24119801</v>
          </cell>
          <cell r="AQ9617">
            <v>2001132</v>
          </cell>
          <cell r="AR9617" t="str">
            <v>sd</v>
          </cell>
          <cell r="AS9617">
            <v>44096</v>
          </cell>
          <cell r="AT9617" t="str">
            <v>Anden 1-POLIZA ESTABILIDAD ACTIVA</v>
          </cell>
          <cell r="AV9617" t="str">
            <v>sc</v>
          </cell>
        </row>
        <row r="9618">
          <cell r="AP9618">
            <v>507825</v>
          </cell>
          <cell r="AQ9618">
            <v>1001369</v>
          </cell>
          <cell r="AR9618" t="str">
            <v>sd</v>
          </cell>
          <cell r="AS9618">
            <v>44250</v>
          </cell>
          <cell r="AT9618" t="str">
            <v>-POLIZA ESTABILIDAD ACTIVA</v>
          </cell>
          <cell r="AV9618" t="str">
            <v>sc</v>
          </cell>
        </row>
        <row r="9619">
          <cell r="AP9619">
            <v>902048</v>
          </cell>
          <cell r="AQ9619">
            <v>7008528</v>
          </cell>
          <cell r="AR9619" t="str">
            <v>sd</v>
          </cell>
          <cell r="AS9619">
            <v>44096</v>
          </cell>
          <cell r="AT9619" t="str">
            <v>Anden 7-POLIZA ESTABILIDAD ACTIVA</v>
          </cell>
          <cell r="AV9619" t="str">
            <v>sc</v>
          </cell>
        </row>
        <row r="9620">
          <cell r="AP9620">
            <v>91016070</v>
          </cell>
          <cell r="AQ9620">
            <v>50005770</v>
          </cell>
          <cell r="AR9620" t="str">
            <v>sd</v>
          </cell>
          <cell r="AS9620">
            <v>44466</v>
          </cell>
          <cell r="AT9620" t="str">
            <v>-POLIZA ESTABILIDAD ACTIVA</v>
          </cell>
          <cell r="AV9620" t="str">
            <v>POLIZA ESTABILIDAD activa IDU 1718/14</v>
          </cell>
        </row>
        <row r="9621">
          <cell r="AP9621">
            <v>512220</v>
          </cell>
          <cell r="AQ9621">
            <v>3000938</v>
          </cell>
          <cell r="AR9621" t="str">
            <v>sd</v>
          </cell>
          <cell r="AS9621">
            <v>42999</v>
          </cell>
          <cell r="AT9621" t="str">
            <v>Anden1-11-9 Calzada2-4-6-8 Ciclo10 Sep3-5-7-POLIZA ESTABILIDAD ACTIVA</v>
          </cell>
          <cell r="AV9621" t="str">
            <v>sc</v>
          </cell>
        </row>
        <row r="9622">
          <cell r="AP9622">
            <v>300790</v>
          </cell>
          <cell r="AQ9622">
            <v>5004902</v>
          </cell>
          <cell r="AR9622" t="str">
            <v>sd</v>
          </cell>
          <cell r="AS9622">
            <v>42733</v>
          </cell>
          <cell r="AT9622" t="str">
            <v>Anden1-5 Calzada2-4 Sep3-POLIZA ESTABILIDAD ACTIVA</v>
          </cell>
          <cell r="AV9622" t="str">
            <v>sc</v>
          </cell>
        </row>
        <row r="9623">
          <cell r="AP9623">
            <v>532312</v>
          </cell>
          <cell r="AQ9623">
            <v>19013258</v>
          </cell>
          <cell r="AR9623" t="str">
            <v>sd</v>
          </cell>
          <cell r="AS9623">
            <v>44466</v>
          </cell>
          <cell r="AT9623" t="str">
            <v>-POLIZA ESTABILIDAD ACTIVA</v>
          </cell>
          <cell r="AV9623" t="str">
            <v>POLIZA ESTABILIDAD activa IDU 1718/14</v>
          </cell>
        </row>
        <row r="9624">
          <cell r="AP9624">
            <v>301472</v>
          </cell>
          <cell r="AQ9624">
            <v>5005232</v>
          </cell>
          <cell r="AR9624" t="str">
            <v>sd</v>
          </cell>
          <cell r="AS9624">
            <v>42733</v>
          </cell>
          <cell r="AT9624" t="str">
            <v>Anden1-5 Calzada2-4 Sep3-POLIZA ESTABILIDAD ACTIVA</v>
          </cell>
          <cell r="AV9624" t="str">
            <v>sc</v>
          </cell>
        </row>
        <row r="9625">
          <cell r="AP9625">
            <v>91010477</v>
          </cell>
          <cell r="AQ9625">
            <v>50006216</v>
          </cell>
          <cell r="AR9625" t="str">
            <v>sd</v>
          </cell>
          <cell r="AS9625">
            <v>44466</v>
          </cell>
          <cell r="AT9625" t="str">
            <v>-POLIZA ESTABILIDAD ACTIVA</v>
          </cell>
          <cell r="AV9625" t="str">
            <v>POLIZA ACTIVA</v>
          </cell>
        </row>
        <row r="9626">
          <cell r="AP9626">
            <v>91010716</v>
          </cell>
          <cell r="AQ9626">
            <v>1006240</v>
          </cell>
          <cell r="AR9626" t="str">
            <v>sd</v>
          </cell>
          <cell r="AS9626">
            <v>43412</v>
          </cell>
          <cell r="AT9626" t="str">
            <v>Anden 1-7 Calzada 2-4 Separador 3-5 Cicloruta 6-POLIZA ESTABILIDAD ACTIVA</v>
          </cell>
          <cell r="AV9626" t="str">
            <v>sc</v>
          </cell>
        </row>
        <row r="9627">
          <cell r="AP9627">
            <v>525752</v>
          </cell>
          <cell r="AQ9627">
            <v>1004946</v>
          </cell>
          <cell r="AR9627" t="str">
            <v>sd</v>
          </cell>
          <cell r="AS9627">
            <v>44250</v>
          </cell>
          <cell r="AT9627" t="str">
            <v>-POLIZA ESTABILIDAD ACTIVA</v>
          </cell>
          <cell r="AV9627" t="str">
            <v>sc</v>
          </cell>
        </row>
        <row r="9628">
          <cell r="AP9628">
            <v>24120189</v>
          </cell>
          <cell r="AQ9628">
            <v>3000637</v>
          </cell>
          <cell r="AR9628" t="str">
            <v>sd</v>
          </cell>
          <cell r="AS9628">
            <v>43499</v>
          </cell>
          <cell r="AT9628" t="str">
            <v>-POLIZA ESTABILIDAD ACTIVA</v>
          </cell>
          <cell r="AV9628" t="str">
            <v>sc</v>
          </cell>
        </row>
        <row r="9629">
          <cell r="AP9629">
            <v>24121400</v>
          </cell>
          <cell r="AQ9629">
            <v>16003879</v>
          </cell>
          <cell r="AR9629" t="str">
            <v>sd</v>
          </cell>
          <cell r="AS9629">
            <v>44466</v>
          </cell>
          <cell r="AT9629" t="str">
            <v>-POLIZA ESTABILIDAD ACTIVA</v>
          </cell>
          <cell r="AV9629" t="str">
            <v>sc</v>
          </cell>
        </row>
        <row r="9630">
          <cell r="AP9630">
            <v>24121400</v>
          </cell>
          <cell r="AQ9630">
            <v>16003879</v>
          </cell>
          <cell r="AR9630" t="str">
            <v>sd</v>
          </cell>
          <cell r="AS9630">
            <v>44018</v>
          </cell>
          <cell r="AT9630" t="str">
            <v>Puente 12-POLIZA ESTABILIDAD ACTIVA</v>
          </cell>
          <cell r="AV9630" t="str">
            <v>sc</v>
          </cell>
        </row>
        <row r="9631">
          <cell r="AP9631">
            <v>24121112</v>
          </cell>
          <cell r="AQ9631">
            <v>14000681</v>
          </cell>
          <cell r="AR9631" t="str">
            <v>sd</v>
          </cell>
          <cell r="AS9631">
            <v>44053</v>
          </cell>
          <cell r="AT9631" t="str">
            <v>Anden 1-POLIZA ESTABILIDAD ACTIVA</v>
          </cell>
          <cell r="AV9631" t="str">
            <v>sc</v>
          </cell>
        </row>
        <row r="9632">
          <cell r="AP9632">
            <v>24121112</v>
          </cell>
          <cell r="AQ9632">
            <v>14000681</v>
          </cell>
          <cell r="AR9632" t="str">
            <v>sd</v>
          </cell>
          <cell r="AS9632">
            <v>44250</v>
          </cell>
          <cell r="AT9632" t="str">
            <v>-POLIZA ESTABILIDAD ACTIVA</v>
          </cell>
          <cell r="AV9632" t="str">
            <v>sc</v>
          </cell>
        </row>
        <row r="9633">
          <cell r="AP9633">
            <v>24120349</v>
          </cell>
          <cell r="AQ9633">
            <v>11004769</v>
          </cell>
          <cell r="AR9633" t="str">
            <v>sd</v>
          </cell>
          <cell r="AS9633">
            <v>44096</v>
          </cell>
          <cell r="AT9633" t="str">
            <v>Anden 1-9-POLIZA ESTABILIDAD ACTIVA</v>
          </cell>
          <cell r="AV9633" t="str">
            <v>sc</v>
          </cell>
        </row>
        <row r="9634">
          <cell r="AP9634">
            <v>24123882</v>
          </cell>
          <cell r="AQ9634">
            <v>50006321</v>
          </cell>
          <cell r="AR9634" t="str">
            <v>sd</v>
          </cell>
          <cell r="AS9634">
            <v>43499</v>
          </cell>
          <cell r="AT9634" t="str">
            <v>-POLIZA ESTABILIDAD ACTIVA</v>
          </cell>
          <cell r="AV9634" t="str">
            <v>sc</v>
          </cell>
        </row>
        <row r="9635">
          <cell r="AP9635">
            <v>506013</v>
          </cell>
          <cell r="AQ9635">
            <v>1006255</v>
          </cell>
          <cell r="AR9635" t="str">
            <v>sd</v>
          </cell>
          <cell r="AS9635">
            <v>44250</v>
          </cell>
          <cell r="AT9635" t="str">
            <v>-POLIZA ESTABILIDAD ACTIVA</v>
          </cell>
          <cell r="AV9635" t="str">
            <v>sc</v>
          </cell>
        </row>
        <row r="9636">
          <cell r="AP9636">
            <v>902718</v>
          </cell>
          <cell r="AQ9636">
            <v>13000823</v>
          </cell>
          <cell r="AR9636" t="str">
            <v>sd</v>
          </cell>
          <cell r="AS9636">
            <v>44250</v>
          </cell>
          <cell r="AT9636" t="str">
            <v>-POLIZA ESTABILIDAD ACTIVA</v>
          </cell>
          <cell r="AV9636" t="str">
            <v>sc</v>
          </cell>
        </row>
        <row r="9637">
          <cell r="AP9637">
            <v>902718</v>
          </cell>
          <cell r="AQ9637">
            <v>13000823</v>
          </cell>
          <cell r="AR9637" t="str">
            <v>sd</v>
          </cell>
          <cell r="AS9637">
            <v>44018</v>
          </cell>
          <cell r="AT9637" t="str">
            <v>Puente 14-POLIZA ESTABILIDAD ACTIVA</v>
          </cell>
          <cell r="AV9637" t="str">
            <v>sc</v>
          </cell>
        </row>
        <row r="9638">
          <cell r="AP9638">
            <v>902791</v>
          </cell>
          <cell r="AQ9638">
            <v>13001510</v>
          </cell>
          <cell r="AR9638" t="str">
            <v>sd</v>
          </cell>
          <cell r="AS9638">
            <v>44250</v>
          </cell>
          <cell r="AT9638" t="str">
            <v>-POLIZA ESTABILIDAD ACTIVA</v>
          </cell>
          <cell r="AV9638" t="str">
            <v>sc</v>
          </cell>
        </row>
        <row r="9639">
          <cell r="AP9639">
            <v>91024571</v>
          </cell>
          <cell r="AQ9639">
            <v>9004089</v>
          </cell>
          <cell r="AR9639" t="str">
            <v>sd</v>
          </cell>
          <cell r="AS9639">
            <v>44053</v>
          </cell>
          <cell r="AT9639" t="str">
            <v>Puente 10-POLIZA ESTABILIDAD ACTIVA</v>
          </cell>
          <cell r="AV9639" t="str">
            <v>sc</v>
          </cell>
        </row>
        <row r="9640">
          <cell r="AP9640">
            <v>24122493</v>
          </cell>
          <cell r="AQ9640">
            <v>50006734</v>
          </cell>
          <cell r="AR9640" t="str">
            <v>sd</v>
          </cell>
          <cell r="AS9640">
            <v>44099</v>
          </cell>
          <cell r="AT9640" t="str">
            <v>Calzada 2-4-6-POLIZA ESTABILIDAD Y CALIDAD ACTIVA</v>
          </cell>
          <cell r="AV9640" t="str">
            <v>sc</v>
          </cell>
        </row>
        <row r="9641">
          <cell r="AP9641">
            <v>24120376</v>
          </cell>
          <cell r="AQ9641">
            <v>11005964</v>
          </cell>
          <cell r="AR9641" t="str">
            <v>sd</v>
          </cell>
          <cell r="AS9641">
            <v>44096</v>
          </cell>
          <cell r="AT9641" t="str">
            <v>Anden 1-9-POLIZA ESTABILIDAD ACTIVA</v>
          </cell>
          <cell r="AV9641" t="str">
            <v>sc</v>
          </cell>
        </row>
        <row r="9642">
          <cell r="AP9642">
            <v>24123743</v>
          </cell>
          <cell r="AQ9642">
            <v>3000820</v>
          </cell>
          <cell r="AR9642" t="str">
            <v>sd</v>
          </cell>
          <cell r="AS9642">
            <v>43499</v>
          </cell>
          <cell r="AT9642" t="str">
            <v>-POLIZA ESTABILIDAD ACTIVA</v>
          </cell>
          <cell r="AV9642" t="str">
            <v>sc</v>
          </cell>
        </row>
        <row r="9643">
          <cell r="AP9643">
            <v>519325</v>
          </cell>
          <cell r="AQ9643">
            <v>12000516</v>
          </cell>
          <cell r="AR9643" t="str">
            <v>sd</v>
          </cell>
          <cell r="AS9643">
            <v>44250</v>
          </cell>
          <cell r="AT9643" t="str">
            <v>-POLIZA ESTABILIDAD ACTIVA</v>
          </cell>
          <cell r="AV9643" t="str">
            <v>sc</v>
          </cell>
        </row>
        <row r="9644">
          <cell r="AP9644">
            <v>903817</v>
          </cell>
          <cell r="AQ9644">
            <v>12002271</v>
          </cell>
          <cell r="AR9644" t="str">
            <v>sd</v>
          </cell>
          <cell r="AS9644">
            <v>44250</v>
          </cell>
          <cell r="AT9644" t="str">
            <v>-POLIZA ESTABILIDAD ACTIVA</v>
          </cell>
          <cell r="AV9644" t="str">
            <v>sc</v>
          </cell>
        </row>
        <row r="9645">
          <cell r="AP9645">
            <v>91018866</v>
          </cell>
          <cell r="AQ9645">
            <v>50006983</v>
          </cell>
          <cell r="AR9645" t="str">
            <v>sd</v>
          </cell>
          <cell r="AS9645">
            <v>42978</v>
          </cell>
          <cell r="AT9645" t="str">
            <v>Anden1 Calzada10-2-4-6 Ciclo8 Sep3-5-7-9-POLIZA ESTABILIDAD ACTIVA</v>
          </cell>
          <cell r="AV9645" t="str">
            <v>sc</v>
          </cell>
        </row>
        <row r="9646">
          <cell r="AP9646">
            <v>531266</v>
          </cell>
          <cell r="AQ9646">
            <v>1001776</v>
          </cell>
          <cell r="AR9646" t="str">
            <v>sd</v>
          </cell>
          <cell r="AS9646">
            <v>43412</v>
          </cell>
          <cell r="AT9646" t="str">
            <v>Anden 1-7 Calzada 2-4 Separador 3-5 Cicloruta 6-POLIZA ESTABILIDAD ACTIVA</v>
          </cell>
          <cell r="AV9646" t="str">
            <v>sc</v>
          </cell>
        </row>
        <row r="9647">
          <cell r="AP9647">
            <v>505682</v>
          </cell>
          <cell r="AQ9647">
            <v>1003366</v>
          </cell>
          <cell r="AR9647" t="str">
            <v>sd</v>
          </cell>
          <cell r="AS9647">
            <v>42946</v>
          </cell>
          <cell r="AT9647" t="str">
            <v>Calzada12-POLIZA ESTABILIDAD ACTIVA</v>
          </cell>
          <cell r="AV9647" t="str">
            <v>sc</v>
          </cell>
        </row>
        <row r="9648">
          <cell r="AP9648">
            <v>505682</v>
          </cell>
          <cell r="AQ9648">
            <v>1003366</v>
          </cell>
          <cell r="AR9648" t="str">
            <v>sd</v>
          </cell>
          <cell r="AS9648">
            <v>44250</v>
          </cell>
          <cell r="AT9648" t="str">
            <v>-POLIZA ESTABILIDAD ACTIVA</v>
          </cell>
          <cell r="AV9648" t="str">
            <v>sc</v>
          </cell>
        </row>
        <row r="9649">
          <cell r="AP9649">
            <v>902697</v>
          </cell>
          <cell r="AQ9649">
            <v>13000709</v>
          </cell>
          <cell r="AR9649" t="str">
            <v>sd</v>
          </cell>
          <cell r="AS9649">
            <v>42949</v>
          </cell>
          <cell r="AT9649" t="str">
            <v>Anden13 Ciclo14-POLIZA ESTABILIDAD ACTIVA</v>
          </cell>
          <cell r="AV9649" t="str">
            <v>sc</v>
          </cell>
        </row>
        <row r="9650">
          <cell r="AP9650">
            <v>902697</v>
          </cell>
          <cell r="AQ9650">
            <v>13000709</v>
          </cell>
          <cell r="AR9650" t="str">
            <v>sd</v>
          </cell>
          <cell r="AS9650">
            <v>44250</v>
          </cell>
          <cell r="AT9650" t="str">
            <v>-POLIZA ESTABILIDAD ACTIVA</v>
          </cell>
          <cell r="AV9650" t="str">
            <v>sc</v>
          </cell>
        </row>
        <row r="9651">
          <cell r="AP9651">
            <v>601813</v>
          </cell>
          <cell r="AQ9651">
            <v>7005429</v>
          </cell>
          <cell r="AR9651" t="str">
            <v>sd</v>
          </cell>
          <cell r="AS9651">
            <v>44048</v>
          </cell>
          <cell r="AT9651" t="str">
            <v>Calzada 2-4-6-POLIZA ESTABILIDAD ACTIVA</v>
          </cell>
          <cell r="AV9651" t="str">
            <v>sc</v>
          </cell>
        </row>
        <row r="9652">
          <cell r="AP9652">
            <v>91015544</v>
          </cell>
          <cell r="AQ9652">
            <v>5007177</v>
          </cell>
          <cell r="AR9652" t="str">
            <v>sd</v>
          </cell>
          <cell r="AS9652">
            <v>42733</v>
          </cell>
          <cell r="AT9652" t="str">
            <v>Anden1-5 Calzada2-4 Sep3-POLIZA ESTABILIDAD ACTIVA</v>
          </cell>
          <cell r="AV9652" t="str">
            <v>sc</v>
          </cell>
        </row>
        <row r="9653">
          <cell r="AP9653">
            <v>603437</v>
          </cell>
          <cell r="AQ9653">
            <v>9002894</v>
          </cell>
          <cell r="AR9653" t="str">
            <v>sd</v>
          </cell>
          <cell r="AS9653">
            <v>43748</v>
          </cell>
          <cell r="AT9653" t="str">
            <v>Anden 5-POLIZA ESTABILIDAD ACTIVA</v>
          </cell>
          <cell r="AV9653" t="str">
            <v>sc</v>
          </cell>
        </row>
        <row r="9654">
          <cell r="AP9654">
            <v>24120182</v>
          </cell>
          <cell r="AQ9654">
            <v>3000569</v>
          </cell>
          <cell r="AR9654" t="str">
            <v>sd</v>
          </cell>
          <cell r="AS9654">
            <v>43499</v>
          </cell>
          <cell r="AT9654" t="str">
            <v>-POLIZA ESTABILIDAD ACTIVA</v>
          </cell>
          <cell r="AV9654" t="str">
            <v>sc</v>
          </cell>
        </row>
        <row r="9655">
          <cell r="AP9655">
            <v>902710</v>
          </cell>
          <cell r="AQ9655">
            <v>13000761</v>
          </cell>
          <cell r="AR9655" t="str">
            <v>sd</v>
          </cell>
          <cell r="AS9655">
            <v>44250</v>
          </cell>
          <cell r="AT9655" t="str">
            <v>-POLIZA ESTABILIDAD ACTIVA</v>
          </cell>
          <cell r="AV9655" t="str">
            <v>sc</v>
          </cell>
        </row>
        <row r="9656">
          <cell r="AP9656">
            <v>902710</v>
          </cell>
          <cell r="AQ9656">
            <v>13000761</v>
          </cell>
          <cell r="AR9656" t="str">
            <v>sd</v>
          </cell>
          <cell r="AS9656">
            <v>42949</v>
          </cell>
          <cell r="AT9656" t="str">
            <v>Anden13 Ciclo14-POLIZA ESTABILIDAD ACTIVA</v>
          </cell>
          <cell r="AV9656" t="str">
            <v>sc</v>
          </cell>
        </row>
        <row r="9657">
          <cell r="AP9657">
            <v>24122934</v>
          </cell>
          <cell r="AQ9657">
            <v>50007096</v>
          </cell>
          <cell r="AR9657" t="str">
            <v>sd</v>
          </cell>
          <cell r="AS9657">
            <v>43797</v>
          </cell>
          <cell r="AT9657" t="str">
            <v>Calzada 6-8-POLIZA ESTABILIDAD ACTIVA</v>
          </cell>
          <cell r="AV9657" t="str">
            <v>sc</v>
          </cell>
        </row>
        <row r="9658">
          <cell r="AP9658">
            <v>529200</v>
          </cell>
          <cell r="AQ9658">
            <v>8002993</v>
          </cell>
          <cell r="AR9658" t="str">
            <v>sd</v>
          </cell>
          <cell r="AS9658">
            <v>44099</v>
          </cell>
          <cell r="AT9658" t="str">
            <v>Calzada 2-4-6-POLIZA ESTABILIDAD Y CALIDAD ACTIVA</v>
          </cell>
          <cell r="AV9658" t="str">
            <v>sc</v>
          </cell>
        </row>
        <row r="9659">
          <cell r="AP9659">
            <v>91016420</v>
          </cell>
          <cell r="AQ9659">
            <v>18002178</v>
          </cell>
          <cell r="AR9659" t="str">
            <v>sd</v>
          </cell>
          <cell r="AS9659">
            <v>42999</v>
          </cell>
          <cell r="AT9659" t="str">
            <v>Anden1-11-3 Calzada10-4-6-8 Ciclo2 Sep5-7-9-POLIZA ESTABILIDAD ACTIVA</v>
          </cell>
          <cell r="AV9659" t="str">
            <v>sc</v>
          </cell>
        </row>
        <row r="9660">
          <cell r="AP9660">
            <v>903122</v>
          </cell>
          <cell r="AQ9660">
            <v>50008284</v>
          </cell>
          <cell r="AR9660" t="str">
            <v>sd</v>
          </cell>
          <cell r="AS9660">
            <v>44250</v>
          </cell>
          <cell r="AT9660" t="str">
            <v>-POLIZA ESTABILIDAD ACTIVA</v>
          </cell>
          <cell r="AV9660" t="str">
            <v>sc</v>
          </cell>
        </row>
        <row r="9661">
          <cell r="AP9661">
            <v>506424</v>
          </cell>
          <cell r="AQ9661">
            <v>1003895</v>
          </cell>
          <cell r="AR9661" t="str">
            <v>sd</v>
          </cell>
          <cell r="AS9661">
            <v>43577</v>
          </cell>
          <cell r="AT9661" t="str">
            <v>Calzad a16-POLIZA ESTABILIDAD ACTIVA</v>
          </cell>
          <cell r="AV9661" t="str">
            <v>sc</v>
          </cell>
        </row>
        <row r="9662">
          <cell r="AP9662">
            <v>506424</v>
          </cell>
          <cell r="AQ9662">
            <v>1003895</v>
          </cell>
          <cell r="AR9662" t="str">
            <v>sd</v>
          </cell>
          <cell r="AS9662">
            <v>44250</v>
          </cell>
          <cell r="AT9662" t="str">
            <v>-POLIZA ESTABILIDAD ACTIVA</v>
          </cell>
          <cell r="AV9662" t="str">
            <v>sc</v>
          </cell>
        </row>
        <row r="9663">
          <cell r="AP9663">
            <v>506424</v>
          </cell>
          <cell r="AQ9663">
            <v>1003895</v>
          </cell>
          <cell r="AR9663" t="str">
            <v>sd</v>
          </cell>
          <cell r="AS9663">
            <v>42946</v>
          </cell>
          <cell r="AT9663" t="str">
            <v>Calzada10-POLIZA ESTABILIDAD ACTIVA</v>
          </cell>
          <cell r="AV9663" t="str">
            <v>sc</v>
          </cell>
        </row>
        <row r="9664">
          <cell r="AP9664">
            <v>506424</v>
          </cell>
          <cell r="AQ9664">
            <v>1003895</v>
          </cell>
          <cell r="AR9664" t="str">
            <v>sd</v>
          </cell>
          <cell r="AS9664">
            <v>43577</v>
          </cell>
          <cell r="AT9664" t="str">
            <v>Calzad a16-POLIZA ESTABILIDAD ACTIVA</v>
          </cell>
          <cell r="AV9664" t="str">
            <v>sc</v>
          </cell>
        </row>
        <row r="9665">
          <cell r="AP9665">
            <v>506424</v>
          </cell>
          <cell r="AQ9665">
            <v>1003895</v>
          </cell>
          <cell r="AR9665" t="str">
            <v>sd</v>
          </cell>
          <cell r="AS9665">
            <v>43797</v>
          </cell>
          <cell r="AT9665" t="str">
            <v>Calzada 2-4-POLIZA ESTABILIDAD ACTIVA</v>
          </cell>
          <cell r="AV9665" t="str">
            <v>sc</v>
          </cell>
        </row>
        <row r="9666">
          <cell r="AP9666">
            <v>24123588</v>
          </cell>
          <cell r="AQ9666">
            <v>14001794</v>
          </cell>
          <cell r="AR9666" t="str">
            <v>sd</v>
          </cell>
          <cell r="AS9666">
            <v>44053</v>
          </cell>
          <cell r="AT9666" t="str">
            <v>Puente 1-POLIZA ESTABILIDAD ACTIVA</v>
          </cell>
          <cell r="AV9666" t="str">
            <v>sc</v>
          </cell>
        </row>
        <row r="9667">
          <cell r="AP9667">
            <v>24122483</v>
          </cell>
          <cell r="AQ9667">
            <v>50006731</v>
          </cell>
          <cell r="AR9667" t="str">
            <v>sd</v>
          </cell>
          <cell r="AS9667">
            <v>44099</v>
          </cell>
          <cell r="AT9667" t="str">
            <v>Calzada 2-6-POLIZA ESTABILIDAD Y CALIDAD ACTIVA</v>
          </cell>
          <cell r="AV9667" t="str">
            <v>sc</v>
          </cell>
        </row>
        <row r="9668">
          <cell r="AP9668">
            <v>902931</v>
          </cell>
          <cell r="AQ9668">
            <v>50008507</v>
          </cell>
          <cell r="AR9668" t="str">
            <v>sd</v>
          </cell>
          <cell r="AS9668">
            <v>44018</v>
          </cell>
          <cell r="AT9668" t="str">
            <v>Calzada 8-POLIZA ESTABILIDAD ACTIVA</v>
          </cell>
          <cell r="AV9668" t="str">
            <v>sc</v>
          </cell>
        </row>
        <row r="9669">
          <cell r="AP9669">
            <v>902931</v>
          </cell>
          <cell r="AQ9669">
            <v>50008507</v>
          </cell>
          <cell r="AR9669" t="str">
            <v>sd</v>
          </cell>
          <cell r="AS9669">
            <v>44250</v>
          </cell>
          <cell r="AT9669" t="str">
            <v>-POLIZA ESTABILIDAD ACTIVA</v>
          </cell>
          <cell r="AV9669" t="str">
            <v>sc</v>
          </cell>
        </row>
        <row r="9670">
          <cell r="AP9670">
            <v>505944</v>
          </cell>
          <cell r="AQ9670">
            <v>1002070</v>
          </cell>
          <cell r="AR9670" t="str">
            <v>sd</v>
          </cell>
          <cell r="AS9670">
            <v>44250</v>
          </cell>
          <cell r="AT9670" t="str">
            <v>-POLIZA ESTABILIDAD ACTIVA</v>
          </cell>
          <cell r="AV9670" t="str">
            <v>sc</v>
          </cell>
        </row>
        <row r="9671">
          <cell r="AP9671">
            <v>24121697</v>
          </cell>
          <cell r="AQ9671">
            <v>50002316</v>
          </cell>
          <cell r="AR9671" t="str">
            <v>sd</v>
          </cell>
          <cell r="AS9671">
            <v>44250</v>
          </cell>
          <cell r="AT9671" t="str">
            <v>-POLIZA ESTABILIDAD ACTIVA</v>
          </cell>
          <cell r="AV9671" t="str">
            <v>sc</v>
          </cell>
        </row>
        <row r="9672">
          <cell r="AP9672">
            <v>24121697</v>
          </cell>
          <cell r="AQ9672">
            <v>50002316</v>
          </cell>
          <cell r="AR9672" t="str">
            <v>sd</v>
          </cell>
          <cell r="AS9672">
            <v>44250</v>
          </cell>
          <cell r="AT9672" t="str">
            <v>-POLIZA ESTABILIDAD ACTIVA</v>
          </cell>
          <cell r="AV9672" t="str">
            <v>sc</v>
          </cell>
        </row>
        <row r="9673">
          <cell r="AP9673">
            <v>91025185</v>
          </cell>
          <cell r="AQ9673">
            <v>7001488</v>
          </cell>
          <cell r="AR9673" t="str">
            <v>sd</v>
          </cell>
          <cell r="AS9673">
            <v>44466</v>
          </cell>
          <cell r="AT9673" t="str">
            <v>-POLIZA ESTABILIDAD ACTIVA</v>
          </cell>
          <cell r="AV9673" t="str">
            <v>VIABLE</v>
          </cell>
        </row>
        <row r="9674">
          <cell r="AP9674">
            <v>164436</v>
          </cell>
          <cell r="AQ9674">
            <v>10003584</v>
          </cell>
          <cell r="AR9674" t="str">
            <v>sd</v>
          </cell>
          <cell r="AS9674">
            <v>44119</v>
          </cell>
          <cell r="AT9674" t="str">
            <v>Calzada 2-4-POLIZA ESTABILIDAD ACTIVA</v>
          </cell>
          <cell r="AV9674" t="str">
            <v>sc</v>
          </cell>
        </row>
        <row r="9675">
          <cell r="AP9675">
            <v>507832</v>
          </cell>
          <cell r="AQ9675">
            <v>1001377</v>
          </cell>
          <cell r="AR9675" t="str">
            <v>sd</v>
          </cell>
          <cell r="AS9675">
            <v>44250</v>
          </cell>
          <cell r="AT9675" t="str">
            <v>-POLIZA ESTABILIDAD ACTIVA</v>
          </cell>
          <cell r="AV9675" t="str">
            <v>sc</v>
          </cell>
        </row>
        <row r="9676">
          <cell r="AP9676">
            <v>506428</v>
          </cell>
          <cell r="AQ9676">
            <v>1003895</v>
          </cell>
          <cell r="AR9676" t="str">
            <v>sd</v>
          </cell>
          <cell r="AS9676">
            <v>43577</v>
          </cell>
          <cell r="AT9676" t="str">
            <v>Calzad a16-POLIZA ESTABILIDAD ACTIVA</v>
          </cell>
          <cell r="AV9676" t="str">
            <v>sc</v>
          </cell>
        </row>
        <row r="9677">
          <cell r="AP9677">
            <v>506428</v>
          </cell>
          <cell r="AQ9677">
            <v>1003895</v>
          </cell>
          <cell r="AR9677" t="str">
            <v>sd</v>
          </cell>
          <cell r="AS9677">
            <v>44250</v>
          </cell>
          <cell r="AT9677" t="str">
            <v>-POLIZA ESTABILIDAD ACTIVA</v>
          </cell>
          <cell r="AV9677" t="str">
            <v>sc</v>
          </cell>
        </row>
        <row r="9678">
          <cell r="AP9678">
            <v>506428</v>
          </cell>
          <cell r="AQ9678">
            <v>1003895</v>
          </cell>
          <cell r="AR9678" t="str">
            <v>sd</v>
          </cell>
          <cell r="AS9678">
            <v>42946</v>
          </cell>
          <cell r="AT9678" t="str">
            <v>Calzada10-POLIZA ESTABILIDAD ACTIVA</v>
          </cell>
          <cell r="AV9678" t="str">
            <v>sc</v>
          </cell>
        </row>
        <row r="9679">
          <cell r="AP9679">
            <v>506428</v>
          </cell>
          <cell r="AQ9679">
            <v>1003895</v>
          </cell>
          <cell r="AR9679" t="str">
            <v>sd</v>
          </cell>
          <cell r="AS9679">
            <v>43577</v>
          </cell>
          <cell r="AT9679" t="str">
            <v>Calzad a16-POLIZA ESTABILIDAD ACTIVA</v>
          </cell>
          <cell r="AV9679" t="str">
            <v>sc</v>
          </cell>
        </row>
        <row r="9680">
          <cell r="AP9680">
            <v>506428</v>
          </cell>
          <cell r="AQ9680">
            <v>1003895</v>
          </cell>
          <cell r="AR9680" t="str">
            <v>sd</v>
          </cell>
          <cell r="AS9680">
            <v>43797</v>
          </cell>
          <cell r="AT9680" t="str">
            <v>Calzada 2-4-POLIZA ESTABILIDAD ACTIVA</v>
          </cell>
          <cell r="AV9680" t="str">
            <v>sc</v>
          </cell>
        </row>
        <row r="9681">
          <cell r="AP9681">
            <v>24122327</v>
          </cell>
          <cell r="AQ9681">
            <v>50006513</v>
          </cell>
          <cell r="AR9681" t="str">
            <v>sd</v>
          </cell>
          <cell r="AS9681">
            <v>44099</v>
          </cell>
          <cell r="AT9681" t="str">
            <v>Calzada 2-4-6-POLIZA ESTABILIDAD Y CALIDAD ACTIVA</v>
          </cell>
          <cell r="AV9681" t="str">
            <v>sc</v>
          </cell>
        </row>
        <row r="9682">
          <cell r="AP9682">
            <v>903882</v>
          </cell>
          <cell r="AQ9682">
            <v>12002613</v>
          </cell>
          <cell r="AR9682" t="str">
            <v>sd</v>
          </cell>
          <cell r="AS9682">
            <v>44250</v>
          </cell>
          <cell r="AT9682" t="str">
            <v>-POLIZA ESTABILIDAD ACTIVA</v>
          </cell>
          <cell r="AV9682" t="str">
            <v>sc</v>
          </cell>
        </row>
        <row r="9683">
          <cell r="AP9683">
            <v>903882</v>
          </cell>
          <cell r="AQ9683">
            <v>12002613</v>
          </cell>
          <cell r="AR9683" t="str">
            <v>sd</v>
          </cell>
          <cell r="AS9683">
            <v>44250</v>
          </cell>
          <cell r="AT9683" t="str">
            <v>-POLIZA ESTABILIDAD ACTIVA</v>
          </cell>
          <cell r="AV9683" t="str">
            <v>sc</v>
          </cell>
        </row>
        <row r="9684">
          <cell r="AP9684">
            <v>24122694</v>
          </cell>
          <cell r="AQ9684">
            <v>50006938</v>
          </cell>
          <cell r="AR9684" t="str">
            <v>sd</v>
          </cell>
          <cell r="AS9684">
            <v>44250</v>
          </cell>
          <cell r="AT9684" t="str">
            <v>-POLIZA ESTABILIDAD ACTIVA</v>
          </cell>
          <cell r="AV9684" t="str">
            <v>sc</v>
          </cell>
        </row>
        <row r="9685">
          <cell r="AP9685">
            <v>181508</v>
          </cell>
          <cell r="AQ9685">
            <v>13001804</v>
          </cell>
          <cell r="AR9685" t="str">
            <v>sd</v>
          </cell>
          <cell r="AS9685">
            <v>43745</v>
          </cell>
          <cell r="AT9685" t="str">
            <v>Calzada 2, Calzada 4, Calzada 6-POLIZA ESTABILIDAD ACTIVA</v>
          </cell>
          <cell r="AV9685" t="str">
            <v>sc</v>
          </cell>
        </row>
        <row r="9686">
          <cell r="AP9686">
            <v>297531</v>
          </cell>
          <cell r="AQ9686">
            <v>5003457</v>
          </cell>
          <cell r="AR9686" t="str">
            <v>sd</v>
          </cell>
          <cell r="AS9686">
            <v>42912</v>
          </cell>
          <cell r="AT9686" t="str">
            <v>Calzada2-POLIZA ESTABILIDAD ACTIVA</v>
          </cell>
          <cell r="AV9686" t="str">
            <v>sc</v>
          </cell>
        </row>
        <row r="9687">
          <cell r="AP9687">
            <v>472639</v>
          </cell>
          <cell r="AQ9687">
            <v>14001677</v>
          </cell>
          <cell r="AR9687" t="str">
            <v>sd</v>
          </cell>
          <cell r="AS9687">
            <v>42999</v>
          </cell>
          <cell r="AT9687" t="str">
            <v>Anden1-3-POLIZA ESTABILIDAD ACTIVA</v>
          </cell>
          <cell r="AV9687" t="str">
            <v>sc</v>
          </cell>
        </row>
        <row r="9688">
          <cell r="AP9688">
            <v>506435</v>
          </cell>
          <cell r="AQ9688">
            <v>1003859</v>
          </cell>
          <cell r="AR9688" t="str">
            <v>sd</v>
          </cell>
          <cell r="AS9688">
            <v>43797</v>
          </cell>
          <cell r="AT9688" t="str">
            <v>Calzada 4, Puente 19-POLIZA ESTABILIDAD ACTIVA</v>
          </cell>
          <cell r="AV9688" t="str">
            <v>sc</v>
          </cell>
        </row>
        <row r="9689">
          <cell r="AP9689">
            <v>506435</v>
          </cell>
          <cell r="AQ9689">
            <v>1003859</v>
          </cell>
          <cell r="AR9689" t="str">
            <v>sd</v>
          </cell>
          <cell r="AS9689">
            <v>42946</v>
          </cell>
          <cell r="AT9689" t="str">
            <v>Calzada10-8-POLIZA ESTABILIDAD ACTIVA</v>
          </cell>
          <cell r="AV9689" t="str">
            <v>sc</v>
          </cell>
        </row>
        <row r="9690">
          <cell r="AP9690">
            <v>506435</v>
          </cell>
          <cell r="AQ9690">
            <v>1003859</v>
          </cell>
          <cell r="AR9690" t="str">
            <v>sd</v>
          </cell>
          <cell r="AS9690">
            <v>44250</v>
          </cell>
          <cell r="AT9690" t="str">
            <v>-POLIZA ESTABILIDAD ACTIVA</v>
          </cell>
          <cell r="AV9690" t="str">
            <v>sc</v>
          </cell>
        </row>
        <row r="9691">
          <cell r="AP9691">
            <v>24123159</v>
          </cell>
          <cell r="AQ9691">
            <v>50007305</v>
          </cell>
          <cell r="AR9691" t="str">
            <v>sd</v>
          </cell>
          <cell r="AS9691">
            <v>44250</v>
          </cell>
          <cell r="AT9691" t="str">
            <v>-POLIZA ESTABILIDAD ACTIVA</v>
          </cell>
          <cell r="AV9691" t="str">
            <v>sc</v>
          </cell>
        </row>
        <row r="9692">
          <cell r="AP9692">
            <v>511384</v>
          </cell>
          <cell r="AQ9692">
            <v>8008308</v>
          </cell>
          <cell r="AR9692" t="str">
            <v>sd</v>
          </cell>
          <cell r="AS9692">
            <v>44048</v>
          </cell>
          <cell r="AT9692" t="str">
            <v>Calzada 2-4-POLIZA ESTABILIDAD ACTIVA</v>
          </cell>
          <cell r="AV9692" t="str">
            <v>sc</v>
          </cell>
        </row>
        <row r="9693">
          <cell r="AP9693">
            <v>903617</v>
          </cell>
          <cell r="AQ9693">
            <v>12000761</v>
          </cell>
          <cell r="AR9693" t="str">
            <v>sd</v>
          </cell>
          <cell r="AS9693">
            <v>44250</v>
          </cell>
          <cell r="AT9693" t="str">
            <v>-POLIZA ESTABILIDAD ACTIVA</v>
          </cell>
          <cell r="AV9693" t="str">
            <v>sc</v>
          </cell>
        </row>
        <row r="9694">
          <cell r="AP9694">
            <v>24123483</v>
          </cell>
          <cell r="AQ9694">
            <v>50008281</v>
          </cell>
          <cell r="AR9694" t="str">
            <v>sd</v>
          </cell>
          <cell r="AS9694">
            <v>43555</v>
          </cell>
          <cell r="AT9694" t="str">
            <v>Ponton1-POLIZA ESTABILIDAD ACTIVA</v>
          </cell>
          <cell r="AV9694" t="str">
            <v>sc</v>
          </cell>
        </row>
        <row r="9695">
          <cell r="AP9695">
            <v>91012368</v>
          </cell>
          <cell r="AQ9695">
            <v>13002374</v>
          </cell>
          <cell r="AR9695" t="str">
            <v>sd</v>
          </cell>
          <cell r="AS9695">
            <v>43499</v>
          </cell>
          <cell r="AT9695" t="str">
            <v>-POLIZA ESTABILIDAD ACTIVA</v>
          </cell>
          <cell r="AV9695" t="str">
            <v>sc</v>
          </cell>
        </row>
        <row r="9696">
          <cell r="AP9696">
            <v>91010492</v>
          </cell>
          <cell r="AQ9696">
            <v>7005632</v>
          </cell>
          <cell r="AR9696" t="str">
            <v>sd</v>
          </cell>
          <cell r="AS9696">
            <v>42962</v>
          </cell>
          <cell r="AT9696" t="str">
            <v>Calzada2-POLIZA ESTABILIDAD ACTIVA</v>
          </cell>
          <cell r="AV9696" t="str">
            <v>sc</v>
          </cell>
        </row>
        <row r="9697">
          <cell r="AP9697">
            <v>516119</v>
          </cell>
          <cell r="AQ9697">
            <v>2002254</v>
          </cell>
          <cell r="AR9697" t="str">
            <v>sd</v>
          </cell>
          <cell r="AS9697">
            <v>43566</v>
          </cell>
          <cell r="AT9697" t="str">
            <v>Anden 1 Calzada 2 Puente 12-POLIZA ESTABILIDAD ACTIVA</v>
          </cell>
          <cell r="AV9697" t="str">
            <v>sc</v>
          </cell>
        </row>
        <row r="9698">
          <cell r="AP9698">
            <v>91011270</v>
          </cell>
          <cell r="AQ9698">
            <v>3000817</v>
          </cell>
          <cell r="AR9698" t="str">
            <v>sd</v>
          </cell>
          <cell r="AS9698">
            <v>42999</v>
          </cell>
          <cell r="AT9698" t="str">
            <v>Anden1-9 Calzada2-4-6-8 Sep3-5-7-POLIZA ESTABILIDAD ACTIVA</v>
          </cell>
          <cell r="AV9698" t="str">
            <v>sc</v>
          </cell>
        </row>
        <row r="9699">
          <cell r="AP9699">
            <v>91011983</v>
          </cell>
          <cell r="AQ9699">
            <v>50009136</v>
          </cell>
          <cell r="AR9699" t="str">
            <v>sd</v>
          </cell>
          <cell r="AS9699">
            <v>44377</v>
          </cell>
          <cell r="AT9699" t="str">
            <v>Anden 5 Calzada 2-4 Separador 3-POLIZA ESTABILIDAD ACTIVA</v>
          </cell>
          <cell r="AV9699" t="str">
            <v>sc</v>
          </cell>
        </row>
        <row r="9700">
          <cell r="AP9700">
            <v>509446</v>
          </cell>
          <cell r="AQ9700">
            <v>3002250</v>
          </cell>
          <cell r="AR9700" t="str">
            <v>sd</v>
          </cell>
          <cell r="AS9700">
            <v>43499</v>
          </cell>
          <cell r="AT9700" t="str">
            <v>-POLIZA ESTABILIDAD ACTIVA</v>
          </cell>
          <cell r="AV9700" t="str">
            <v>sc</v>
          </cell>
        </row>
        <row r="9701">
          <cell r="AP9701">
            <v>212065</v>
          </cell>
          <cell r="AQ9701">
            <v>4005649</v>
          </cell>
          <cell r="AR9701" t="str">
            <v>sd</v>
          </cell>
          <cell r="AS9701">
            <v>43523</v>
          </cell>
          <cell r="AT9701" t="str">
            <v>Calzada2-POLIZA ESTABILIDAD ACTIVA</v>
          </cell>
          <cell r="AV9701" t="str">
            <v>sc</v>
          </cell>
        </row>
        <row r="9702">
          <cell r="AP9702">
            <v>24123746</v>
          </cell>
          <cell r="AQ9702">
            <v>3000826</v>
          </cell>
          <cell r="AR9702" t="str">
            <v>sd</v>
          </cell>
          <cell r="AS9702">
            <v>42999</v>
          </cell>
          <cell r="AT9702" t="str">
            <v>Anden1-9 Calzada2-4-6-8 Sep3-5-7-POLIZA ESTABILIDAD ACTIVA</v>
          </cell>
          <cell r="AV9702" t="str">
            <v>sc</v>
          </cell>
        </row>
        <row r="9703">
          <cell r="AP9703">
            <v>24119960</v>
          </cell>
          <cell r="AQ9703">
            <v>8003671</v>
          </cell>
          <cell r="AR9703" t="str">
            <v>sd</v>
          </cell>
          <cell r="AS9703">
            <v>44099</v>
          </cell>
          <cell r="AT9703" t="str">
            <v>Calzada 2-8-POLIZA ESTABILIDAD Y CALIDAD ACTIVA</v>
          </cell>
          <cell r="AV9703" t="str">
            <v>sc</v>
          </cell>
        </row>
        <row r="9704">
          <cell r="AP9704">
            <v>24120759</v>
          </cell>
          <cell r="AQ9704">
            <v>12000516</v>
          </cell>
          <cell r="AR9704" t="str">
            <v>sd</v>
          </cell>
          <cell r="AS9704">
            <v>44250</v>
          </cell>
          <cell r="AT9704" t="str">
            <v>-POLIZA ESTABILIDAD ACTIVA</v>
          </cell>
          <cell r="AV9704" t="str">
            <v>sc</v>
          </cell>
        </row>
        <row r="9705">
          <cell r="AP9705">
            <v>24121042</v>
          </cell>
          <cell r="AQ9705">
            <v>14000398</v>
          </cell>
          <cell r="AR9705" t="str">
            <v>sd</v>
          </cell>
          <cell r="AS9705">
            <v>44018</v>
          </cell>
          <cell r="AT9705" t="str">
            <v>Puente 12-POLIZA ESTABILIDAD ACTIVA</v>
          </cell>
          <cell r="AV9705" t="str">
            <v>sc</v>
          </cell>
        </row>
        <row r="9706">
          <cell r="AP9706">
            <v>24121042</v>
          </cell>
          <cell r="AQ9706">
            <v>14000398</v>
          </cell>
          <cell r="AR9706" t="str">
            <v>sd</v>
          </cell>
          <cell r="AS9706">
            <v>44250</v>
          </cell>
          <cell r="AT9706" t="str">
            <v>-POLIZA ESTABILIDAD ACTIVA</v>
          </cell>
          <cell r="AV9706" t="str">
            <v>sc</v>
          </cell>
        </row>
        <row r="9707">
          <cell r="AP9707">
            <v>91011857</v>
          </cell>
          <cell r="AQ9707">
            <v>11005096</v>
          </cell>
          <cell r="AR9707" t="str">
            <v>sd</v>
          </cell>
          <cell r="AS9707">
            <v>43808</v>
          </cell>
          <cell r="AT9707" t="str">
            <v>Anden 1-3 Cicloruta 2 Calzada 4-POLIZA ESTABILIDAD ACTIVA</v>
          </cell>
          <cell r="AV9707" t="str">
            <v>sc</v>
          </cell>
        </row>
        <row r="9708">
          <cell r="AP9708">
            <v>24120670</v>
          </cell>
          <cell r="AQ9708">
            <v>11012440</v>
          </cell>
          <cell r="AR9708" t="str">
            <v>sd</v>
          </cell>
          <cell r="AS9708">
            <v>44096</v>
          </cell>
          <cell r="AT9708" t="str">
            <v>Anden 1-9-POLIZA ESTABILIDAD ACTIVA</v>
          </cell>
          <cell r="AV9708" t="str">
            <v>sc</v>
          </cell>
        </row>
        <row r="9709">
          <cell r="AP9709">
            <v>24121510</v>
          </cell>
          <cell r="AQ9709">
            <v>19000004</v>
          </cell>
          <cell r="AR9709" t="str">
            <v>sd</v>
          </cell>
          <cell r="AS9709">
            <v>44187</v>
          </cell>
          <cell r="AT9709" t="str">
            <v>Separador 3 Anden 9-POLIZA ESTABILIDAD ACTIVA</v>
          </cell>
          <cell r="AV9709" t="str">
            <v>sc</v>
          </cell>
        </row>
        <row r="9710">
          <cell r="AP9710">
            <v>91010475</v>
          </cell>
          <cell r="AQ9710">
            <v>19000003</v>
          </cell>
          <cell r="AR9710" t="str">
            <v>sd</v>
          </cell>
          <cell r="AS9710">
            <v>44187</v>
          </cell>
          <cell r="AT9710" t="str">
            <v>Puente 12-POLIZA ESTABILIDAD ACTIVA</v>
          </cell>
          <cell r="AV9710" t="str">
            <v>sc</v>
          </cell>
        </row>
        <row r="9711">
          <cell r="AP9711">
            <v>91010475</v>
          </cell>
          <cell r="AQ9711">
            <v>19000003</v>
          </cell>
          <cell r="AR9711" t="str">
            <v>sd</v>
          </cell>
          <cell r="AS9711">
            <v>44018</v>
          </cell>
          <cell r="AT9711" t="str">
            <v>Puente 12-POLIZA ESTABILIDAD ACTIVA</v>
          </cell>
          <cell r="AV9711" t="str">
            <v>sc</v>
          </cell>
        </row>
        <row r="9712">
          <cell r="AP9712">
            <v>24123766</v>
          </cell>
          <cell r="AQ9712">
            <v>3001099</v>
          </cell>
          <cell r="AR9712" t="str">
            <v>sd</v>
          </cell>
          <cell r="AS9712">
            <v>42999</v>
          </cell>
          <cell r="AT9712" t="str">
            <v>Anden1-11-9 Calzada2-4-6-8 Ciclo10 Sep3-5-7-POLIZA ESTABILIDAD ACTIVA</v>
          </cell>
          <cell r="AV9712" t="str">
            <v>sc</v>
          </cell>
        </row>
        <row r="9713">
          <cell r="AP9713">
            <v>24120851</v>
          </cell>
          <cell r="AQ9713">
            <v>13000519</v>
          </cell>
          <cell r="AR9713" t="str">
            <v>sd</v>
          </cell>
          <cell r="AS9713">
            <v>44250</v>
          </cell>
          <cell r="AT9713" t="str">
            <v>-POLIZA ESTABILIDAD ACTIVA</v>
          </cell>
          <cell r="AV9713" t="str">
            <v>sc</v>
          </cell>
        </row>
        <row r="9714">
          <cell r="AP9714">
            <v>91018890</v>
          </cell>
          <cell r="AQ9714">
            <v>9001036</v>
          </cell>
          <cell r="AR9714" t="str">
            <v>sd</v>
          </cell>
          <cell r="AS9714">
            <v>42978</v>
          </cell>
          <cell r="AT9714" t="str">
            <v>Anden1-11 Calzada10-2-4-8 Ciclo6 Sep3-5-7-9-POLIZA ESTABILIDAD ACTIVA</v>
          </cell>
          <cell r="AV9714" t="str">
            <v>sc</v>
          </cell>
        </row>
        <row r="9715">
          <cell r="AP9715">
            <v>902704</v>
          </cell>
          <cell r="AQ9715">
            <v>13000761</v>
          </cell>
          <cell r="AR9715" t="str">
            <v>sd</v>
          </cell>
          <cell r="AS9715">
            <v>44250</v>
          </cell>
          <cell r="AT9715" t="str">
            <v>-POLIZA ESTABILIDAD ACTIVA</v>
          </cell>
          <cell r="AV9715" t="str">
            <v>sc</v>
          </cell>
        </row>
        <row r="9716">
          <cell r="AP9716">
            <v>902704</v>
          </cell>
          <cell r="AQ9716">
            <v>13000761</v>
          </cell>
          <cell r="AR9716" t="str">
            <v>sd</v>
          </cell>
          <cell r="AS9716">
            <v>42949</v>
          </cell>
          <cell r="AT9716" t="str">
            <v>Anden13 Ciclo14-POLIZA ESTABILIDAD ACTIVA</v>
          </cell>
          <cell r="AV9716" t="str">
            <v>sc</v>
          </cell>
        </row>
        <row r="9717">
          <cell r="AP9717">
            <v>183148</v>
          </cell>
          <cell r="AQ9717">
            <v>14000963</v>
          </cell>
          <cell r="AR9717" t="str">
            <v>sd</v>
          </cell>
          <cell r="AS9717">
            <v>42999</v>
          </cell>
          <cell r="AT9717" t="str">
            <v>Anden1-3-POLIZA ESTABILIDAD ACTIVA</v>
          </cell>
          <cell r="AV9717" t="str">
            <v>sc</v>
          </cell>
        </row>
        <row r="9718">
          <cell r="AP9718">
            <v>91020680</v>
          </cell>
          <cell r="AQ9718">
            <v>11006322</v>
          </cell>
          <cell r="AR9718" t="str">
            <v>sd</v>
          </cell>
          <cell r="AS9718">
            <v>44096</v>
          </cell>
          <cell r="AT9718" t="str">
            <v>Anden 1-9-POLIZA ESTABILIDAD ACTIVA</v>
          </cell>
          <cell r="AV9718" t="str">
            <v>sc</v>
          </cell>
        </row>
        <row r="9719">
          <cell r="AP9719">
            <v>24119667</v>
          </cell>
          <cell r="AQ9719">
            <v>1003192</v>
          </cell>
          <cell r="AR9719" t="str">
            <v>sd</v>
          </cell>
          <cell r="AS9719">
            <v>44250</v>
          </cell>
          <cell r="AT9719" t="str">
            <v>-POLIZA ESTABILIDAD ACTIVA</v>
          </cell>
          <cell r="AV9719" t="str">
            <v>sc</v>
          </cell>
        </row>
        <row r="9720">
          <cell r="AP9720">
            <v>24119667</v>
          </cell>
          <cell r="AQ9720">
            <v>1003192</v>
          </cell>
          <cell r="AR9720" t="str">
            <v>sd</v>
          </cell>
          <cell r="AS9720">
            <v>42946</v>
          </cell>
          <cell r="AT9720" t="str">
            <v>Calzada12-POLIZA ESTABILIDAD ACTIVA</v>
          </cell>
          <cell r="AV9720" t="str">
            <v>sc</v>
          </cell>
        </row>
        <row r="9721">
          <cell r="AP9721">
            <v>24123178</v>
          </cell>
          <cell r="AQ9721">
            <v>50007321</v>
          </cell>
          <cell r="AR9721" t="str">
            <v>sd</v>
          </cell>
          <cell r="AS9721">
            <v>42946</v>
          </cell>
          <cell r="AT9721" t="str">
            <v>Calzada12-POLIZA ESTABILIDAD ACTIVA</v>
          </cell>
          <cell r="AV9721" t="str">
            <v>sc</v>
          </cell>
        </row>
        <row r="9722">
          <cell r="AP9722">
            <v>24123178</v>
          </cell>
          <cell r="AQ9722">
            <v>50007321</v>
          </cell>
          <cell r="AR9722" t="str">
            <v>sd</v>
          </cell>
          <cell r="AS9722">
            <v>44250</v>
          </cell>
          <cell r="AT9722" t="str">
            <v>-POLIZA ESTABILIDAD ACTIVA</v>
          </cell>
          <cell r="AV9722" t="str">
            <v>sc</v>
          </cell>
        </row>
        <row r="9723">
          <cell r="AP9723">
            <v>902802</v>
          </cell>
          <cell r="AQ9723">
            <v>50008270</v>
          </cell>
          <cell r="AR9723" t="str">
            <v>sd</v>
          </cell>
          <cell r="AS9723">
            <v>44250</v>
          </cell>
          <cell r="AT9723" t="str">
            <v>-POLIZA ESTABILIDAD ACTIVA</v>
          </cell>
          <cell r="AV9723" t="str">
            <v>sc</v>
          </cell>
        </row>
        <row r="9724">
          <cell r="AP9724">
            <v>902774</v>
          </cell>
          <cell r="AQ9724">
            <v>13001452</v>
          </cell>
          <cell r="AR9724" t="str">
            <v>sd</v>
          </cell>
          <cell r="AS9724">
            <v>44250</v>
          </cell>
          <cell r="AT9724" t="str">
            <v>-POLIZA ESTABILIDAD ACTIVA</v>
          </cell>
          <cell r="AV9724" t="str">
            <v>sc</v>
          </cell>
        </row>
        <row r="9725">
          <cell r="AP9725">
            <v>24119890</v>
          </cell>
          <cell r="AQ9725">
            <v>6001949</v>
          </cell>
          <cell r="AR9725" t="str">
            <v>sd</v>
          </cell>
          <cell r="AS9725">
            <v>44466</v>
          </cell>
          <cell r="AT9725" t="str">
            <v>-POLIZA ESTABILIDAD ACTIVA</v>
          </cell>
          <cell r="AV9725" t="str">
            <v>sc</v>
          </cell>
        </row>
        <row r="9726">
          <cell r="AP9726">
            <v>24119890</v>
          </cell>
          <cell r="AQ9726">
            <v>6001949</v>
          </cell>
          <cell r="AR9726" t="str">
            <v>sd</v>
          </cell>
          <cell r="AS9726">
            <v>44018</v>
          </cell>
          <cell r="AT9726" t="str">
            <v>Puente 8-POLIZA ESTABILIDAD ACTIVA</v>
          </cell>
          <cell r="AV9726" t="str">
            <v>sc</v>
          </cell>
        </row>
        <row r="9727">
          <cell r="AP9727">
            <v>512511</v>
          </cell>
          <cell r="AQ9727">
            <v>15000466</v>
          </cell>
          <cell r="AR9727" t="str">
            <v>sd</v>
          </cell>
          <cell r="AS9727">
            <v>44181</v>
          </cell>
          <cell r="AT9727" t="str">
            <v>-POLIZA ESTABILIDAD ACTIVA</v>
          </cell>
          <cell r="AV9727" t="str">
            <v>sc</v>
          </cell>
        </row>
        <row r="9728">
          <cell r="AP9728">
            <v>601298</v>
          </cell>
          <cell r="AQ9728">
            <v>2000420</v>
          </cell>
          <cell r="AR9728" t="str">
            <v>sd</v>
          </cell>
          <cell r="AS9728">
            <v>44096</v>
          </cell>
          <cell r="AT9728" t="str">
            <v>Anden 1-5-POLIZA ESTABILIDAD ACTIVA</v>
          </cell>
          <cell r="AV9728" t="str">
            <v>sc</v>
          </cell>
        </row>
        <row r="9729">
          <cell r="AP9729">
            <v>91024969</v>
          </cell>
          <cell r="AQ9729">
            <v>19000036</v>
          </cell>
          <cell r="AR9729" t="str">
            <v>sd</v>
          </cell>
          <cell r="AS9729">
            <v>44018</v>
          </cell>
          <cell r="AT9729" t="str">
            <v>Puente 9-POLIZA ESTABILIDAD ACTIVA</v>
          </cell>
          <cell r="AV9729" t="str">
            <v>sc</v>
          </cell>
        </row>
        <row r="9730">
          <cell r="AP9730">
            <v>91024969</v>
          </cell>
          <cell r="AQ9730">
            <v>19000036</v>
          </cell>
          <cell r="AR9730" t="str">
            <v>sd</v>
          </cell>
          <cell r="AS9730">
            <v>44053</v>
          </cell>
          <cell r="AT9730" t="str">
            <v>Puente 9-POLIZA ESTABILIDAD ACTIVA</v>
          </cell>
          <cell r="AV9730" t="str">
            <v>sc</v>
          </cell>
        </row>
        <row r="9731">
          <cell r="AP9731">
            <v>91024969</v>
          </cell>
          <cell r="AQ9731">
            <v>19000036</v>
          </cell>
          <cell r="AR9731" t="str">
            <v>sd</v>
          </cell>
          <cell r="AS9731">
            <v>44466</v>
          </cell>
          <cell r="AT9731" t="str">
            <v>-POLIZA ESTABILIDAD ACTIVA</v>
          </cell>
          <cell r="AV9731" t="str">
            <v>sc</v>
          </cell>
        </row>
        <row r="9732">
          <cell r="AP9732">
            <v>507996</v>
          </cell>
          <cell r="AQ9732">
            <v>1006380</v>
          </cell>
          <cell r="AR9732" t="str">
            <v>sd</v>
          </cell>
          <cell r="AS9732">
            <v>42946</v>
          </cell>
          <cell r="AT9732" t="str">
            <v>Calzada12-POLIZA ESTABILIDAD ACTIVA</v>
          </cell>
          <cell r="AV9732" t="str">
            <v>sc</v>
          </cell>
        </row>
        <row r="9733">
          <cell r="AP9733">
            <v>91015297</v>
          </cell>
          <cell r="AQ9733">
            <v>50007251</v>
          </cell>
          <cell r="AR9733" t="str">
            <v>sd</v>
          </cell>
          <cell r="AS9733">
            <v>44119</v>
          </cell>
          <cell r="AT9733" t="str">
            <v>Calzada 4-6-POLIZA ESTABILIDAD ACTIVA</v>
          </cell>
          <cell r="AV9733" t="str">
            <v>sc</v>
          </cell>
        </row>
        <row r="9734">
          <cell r="AP9734">
            <v>91016201</v>
          </cell>
          <cell r="AQ9734">
            <v>18002516</v>
          </cell>
          <cell r="AR9734" t="str">
            <v>sd</v>
          </cell>
          <cell r="AS9734">
            <v>42999</v>
          </cell>
          <cell r="AT9734" t="str">
            <v>Anden1-11-3 Calzada10-4-6-8 Ciclo2 Sep5-7-9-POLIZA ESTABILIDAD ACTIVA</v>
          </cell>
          <cell r="AV9734" t="str">
            <v>sc</v>
          </cell>
        </row>
        <row r="9735">
          <cell r="AP9735">
            <v>91016074</v>
          </cell>
          <cell r="AQ9735">
            <v>50004860</v>
          </cell>
          <cell r="AR9735" t="str">
            <v>sd</v>
          </cell>
          <cell r="AS9735">
            <v>44466</v>
          </cell>
          <cell r="AT9735" t="str">
            <v>-POLIZA ESTABILIDAD ACTIVA</v>
          </cell>
          <cell r="AV9735" t="str">
            <v>POLIZA ESTABILIDAD activa IDU 1718/16</v>
          </cell>
        </row>
        <row r="9736">
          <cell r="AP9736">
            <v>91018889</v>
          </cell>
          <cell r="AQ9736">
            <v>9001379</v>
          </cell>
          <cell r="AR9736" t="str">
            <v>sd</v>
          </cell>
          <cell r="AS9736">
            <v>42978</v>
          </cell>
          <cell r="AT9736" t="str">
            <v>Anden1-11 Calzada10-2-4-8 Ciclo6 Sep3-5-7-9-POLIZA ESTABILIDAD ACTIVA</v>
          </cell>
          <cell r="AV9736" t="str">
            <v>sc</v>
          </cell>
        </row>
        <row r="9737">
          <cell r="AP9737">
            <v>24122415</v>
          </cell>
          <cell r="AQ9737">
            <v>50006643</v>
          </cell>
          <cell r="AR9737" t="str">
            <v>sd</v>
          </cell>
          <cell r="AS9737">
            <v>44099</v>
          </cell>
          <cell r="AT9737" t="str">
            <v>Calzada 2-4-6-POLIZA ESTABILIDAD Y CALIDAD ACTIVA</v>
          </cell>
          <cell r="AV9737" t="str">
            <v>sc</v>
          </cell>
        </row>
        <row r="9738">
          <cell r="AP9738">
            <v>91011352</v>
          </cell>
          <cell r="AQ9738">
            <v>50006320</v>
          </cell>
          <cell r="AR9738" t="str">
            <v>sd</v>
          </cell>
          <cell r="AS9738">
            <v>43499</v>
          </cell>
          <cell r="AT9738" t="str">
            <v>-POLIZA ESTABILIDAD ACTIVA</v>
          </cell>
          <cell r="AV9738" t="str">
            <v>sc</v>
          </cell>
        </row>
        <row r="9739">
          <cell r="AP9739">
            <v>91024968</v>
          </cell>
          <cell r="AQ9739">
            <v>19000036</v>
          </cell>
          <cell r="AR9739" t="str">
            <v>sd</v>
          </cell>
          <cell r="AS9739">
            <v>44018</v>
          </cell>
          <cell r="AT9739" t="str">
            <v>Puente 9-POLIZA ESTABILIDAD ACTIVA</v>
          </cell>
          <cell r="AV9739" t="str">
            <v>sc</v>
          </cell>
        </row>
        <row r="9740">
          <cell r="AP9740">
            <v>91024968</v>
          </cell>
          <cell r="AQ9740">
            <v>19000036</v>
          </cell>
          <cell r="AR9740" t="str">
            <v>sd</v>
          </cell>
          <cell r="AS9740">
            <v>44053</v>
          </cell>
          <cell r="AT9740" t="str">
            <v>Puente 9-POLIZA ESTABILIDAD ACTIVA</v>
          </cell>
          <cell r="AV9740" t="str">
            <v>sc</v>
          </cell>
        </row>
        <row r="9741">
          <cell r="AP9741">
            <v>91024968</v>
          </cell>
          <cell r="AQ9741">
            <v>19000036</v>
          </cell>
          <cell r="AR9741" t="str">
            <v>sd</v>
          </cell>
          <cell r="AS9741">
            <v>44466</v>
          </cell>
          <cell r="AT9741" t="str">
            <v>-POLIZA ESTABILIDAD ACTIVA</v>
          </cell>
          <cell r="AV9741" t="str">
            <v>sc</v>
          </cell>
        </row>
        <row r="9742">
          <cell r="AP9742">
            <v>91016464</v>
          </cell>
          <cell r="AQ9742">
            <v>30001427</v>
          </cell>
          <cell r="AR9742" t="str">
            <v>sd</v>
          </cell>
          <cell r="AS9742">
            <v>42999</v>
          </cell>
          <cell r="AT9742" t="str">
            <v>Anden1-11-3 Calzada10-4-6-8 Ciclo2 Sep5-7-9-POLIZA ESTABILIDAD ACTIVA</v>
          </cell>
          <cell r="AV9742" t="str">
            <v>sc</v>
          </cell>
        </row>
        <row r="9743">
          <cell r="AP9743">
            <v>24122511</v>
          </cell>
          <cell r="AQ9743">
            <v>50006738</v>
          </cell>
          <cell r="AR9743" t="str">
            <v>sd</v>
          </cell>
          <cell r="AS9743">
            <v>44099</v>
          </cell>
          <cell r="AT9743" t="str">
            <v>Calzada 2-4-6-POLIZA ESTABILIDAD Y CALIDAD ACTIVA</v>
          </cell>
          <cell r="AV9743" t="str">
            <v>sc</v>
          </cell>
        </row>
        <row r="9744">
          <cell r="AP9744">
            <v>24122515</v>
          </cell>
          <cell r="AQ9744">
            <v>50006739</v>
          </cell>
          <cell r="AR9744" t="str">
            <v>sd</v>
          </cell>
          <cell r="AS9744">
            <v>44099</v>
          </cell>
          <cell r="AT9744" t="str">
            <v>Calzada 2-4-6-POLIZA ESTABILIDAD Y CALIDAD ACTIVA</v>
          </cell>
          <cell r="AV9744" t="str">
            <v>sc</v>
          </cell>
        </row>
        <row r="9745">
          <cell r="AP9745">
            <v>903128</v>
          </cell>
          <cell r="AQ9745">
            <v>50008284</v>
          </cell>
          <cell r="AR9745" t="str">
            <v>sd</v>
          </cell>
          <cell r="AS9745">
            <v>44250</v>
          </cell>
          <cell r="AT9745" t="str">
            <v>-POLIZA ESTABILIDAD ACTIVA</v>
          </cell>
          <cell r="AV9745" t="str">
            <v>sc</v>
          </cell>
        </row>
        <row r="9746">
          <cell r="AP9746">
            <v>509444</v>
          </cell>
          <cell r="AQ9746">
            <v>3002250</v>
          </cell>
          <cell r="AR9746" t="str">
            <v>sd</v>
          </cell>
          <cell r="AS9746">
            <v>43499</v>
          </cell>
          <cell r="AT9746" t="str">
            <v>-POLIZA ESTABILIDAD ACTIVA</v>
          </cell>
          <cell r="AV9746" t="str">
            <v>sc</v>
          </cell>
        </row>
        <row r="9747">
          <cell r="AP9747">
            <v>606018</v>
          </cell>
          <cell r="AQ9747">
            <v>18001625</v>
          </cell>
          <cell r="AR9747" t="str">
            <v>sd</v>
          </cell>
          <cell r="AS9747">
            <v>43065</v>
          </cell>
          <cell r="AT9747" t="str">
            <v>Calzada6-POLIZA ESTABILIDAD ACTIVA</v>
          </cell>
          <cell r="AV9747" t="str">
            <v>sc</v>
          </cell>
        </row>
        <row r="9748">
          <cell r="AP9748">
            <v>91015828</v>
          </cell>
          <cell r="AQ9748">
            <v>5007181</v>
          </cell>
          <cell r="AR9748" t="str">
            <v>sd</v>
          </cell>
          <cell r="AS9748">
            <v>42733</v>
          </cell>
          <cell r="AT9748" t="str">
            <v>Anden1-5 Calzada2-4 Sep3-POLIZA ESTABILIDAD ACTIVA</v>
          </cell>
          <cell r="AV9748" t="str">
            <v>sc</v>
          </cell>
        </row>
        <row r="9749">
          <cell r="AP9749">
            <v>24122931</v>
          </cell>
          <cell r="AQ9749">
            <v>50007096</v>
          </cell>
          <cell r="AR9749" t="str">
            <v>sd</v>
          </cell>
          <cell r="AS9749">
            <v>43797</v>
          </cell>
          <cell r="AT9749" t="str">
            <v>Calzada 6-8-POLIZA ESTABILIDAD ACTIVA</v>
          </cell>
          <cell r="AV9749" t="str">
            <v>sc</v>
          </cell>
        </row>
        <row r="9750">
          <cell r="AP9750">
            <v>515454</v>
          </cell>
          <cell r="AQ9750">
            <v>8002084</v>
          </cell>
          <cell r="AR9750" t="str">
            <v>sd</v>
          </cell>
          <cell r="AS9750">
            <v>44096</v>
          </cell>
          <cell r="AT9750" t="str">
            <v>Anden 1-POLIZA ESTABILIDAD ACTIVA</v>
          </cell>
          <cell r="AV9750" t="str">
            <v>sc</v>
          </cell>
        </row>
        <row r="9751">
          <cell r="AP9751">
            <v>91016473</v>
          </cell>
          <cell r="AQ9751">
            <v>18001797</v>
          </cell>
          <cell r="AR9751" t="str">
            <v>sd</v>
          </cell>
          <cell r="AS9751">
            <v>42999</v>
          </cell>
          <cell r="AT9751" t="str">
            <v>Anden1-11-3 Calzada10-4-6-8 Ciclo2 Sep5-7-9-POLIZA ESTABILIDAD ACTIVA</v>
          </cell>
          <cell r="AV9751" t="str">
            <v>sc</v>
          </cell>
        </row>
        <row r="9752">
          <cell r="AP9752">
            <v>91016477</v>
          </cell>
          <cell r="AQ9752">
            <v>18002008</v>
          </cell>
          <cell r="AR9752" t="str">
            <v>sd</v>
          </cell>
          <cell r="AS9752">
            <v>42999</v>
          </cell>
          <cell r="AT9752" t="str">
            <v>Anden1-11-3 Calzada10-4-6-8 Ciclo2 Sep5-7-9-POLIZA ESTABILIDAD ACTIVA</v>
          </cell>
          <cell r="AV9752" t="str">
            <v>sc</v>
          </cell>
        </row>
        <row r="9753">
          <cell r="AP9753">
            <v>24121509</v>
          </cell>
          <cell r="AQ9753">
            <v>19000004</v>
          </cell>
          <cell r="AR9753" t="str">
            <v>sd</v>
          </cell>
          <cell r="AS9753">
            <v>44187</v>
          </cell>
          <cell r="AT9753" t="str">
            <v>Separador 3 Anden 9-POLIZA ESTABILIDAD ACTIVA</v>
          </cell>
          <cell r="AV9753" t="str">
            <v>sc</v>
          </cell>
        </row>
        <row r="9754">
          <cell r="AP9754">
            <v>900068</v>
          </cell>
          <cell r="AQ9754">
            <v>8004584</v>
          </cell>
          <cell r="AR9754" t="str">
            <v>sd</v>
          </cell>
          <cell r="AS9754">
            <v>43748</v>
          </cell>
          <cell r="AT9754" t="str">
            <v>Plazoleta 13-POLIZA ESTABILIDAD ACTIVA</v>
          </cell>
          <cell r="AV9754" t="str">
            <v>sc</v>
          </cell>
        </row>
        <row r="9755">
          <cell r="AP9755">
            <v>903604</v>
          </cell>
          <cell r="AQ9755">
            <v>12000739</v>
          </cell>
          <cell r="AR9755" t="str">
            <v>sd</v>
          </cell>
          <cell r="AS9755">
            <v>44250</v>
          </cell>
          <cell r="AT9755" t="str">
            <v>-POLIZA ESTABILIDAD ACTIVA</v>
          </cell>
          <cell r="AV9755" t="str">
            <v>sc</v>
          </cell>
        </row>
        <row r="9756">
          <cell r="AP9756">
            <v>91011338</v>
          </cell>
          <cell r="AQ9756">
            <v>3000643</v>
          </cell>
          <cell r="AR9756" t="str">
            <v>sd</v>
          </cell>
          <cell r="AS9756">
            <v>43499</v>
          </cell>
          <cell r="AT9756" t="str">
            <v>-POLIZA ESTABILIDAD ACTIVA</v>
          </cell>
          <cell r="AV9756" t="str">
            <v>sc</v>
          </cell>
        </row>
        <row r="9757">
          <cell r="AP9757">
            <v>24123472</v>
          </cell>
          <cell r="AQ9757">
            <v>50008259</v>
          </cell>
          <cell r="AR9757" t="str">
            <v>sd</v>
          </cell>
          <cell r="AS9757">
            <v>44250</v>
          </cell>
          <cell r="AT9757" t="str">
            <v>-POLIZA ESTABILIDAD ACTIVA</v>
          </cell>
          <cell r="AV9757" t="str">
            <v>sc</v>
          </cell>
        </row>
        <row r="9758">
          <cell r="AP9758">
            <v>164432</v>
          </cell>
          <cell r="AQ9758">
            <v>10003857</v>
          </cell>
          <cell r="AR9758" t="str">
            <v>sd</v>
          </cell>
          <cell r="AS9758">
            <v>44119</v>
          </cell>
          <cell r="AT9758" t="str">
            <v>Calzada 2-4-POLIZA ESTABILIDAD ACTIVA</v>
          </cell>
          <cell r="AV9758" t="str">
            <v>sc</v>
          </cell>
        </row>
        <row r="9759">
          <cell r="AP9759">
            <v>91010489</v>
          </cell>
          <cell r="AQ9759">
            <v>7006597</v>
          </cell>
          <cell r="AR9759" t="str">
            <v>sd</v>
          </cell>
          <cell r="AS9759">
            <v>42962</v>
          </cell>
          <cell r="AT9759" t="str">
            <v>Calzada2-4-POLIZA ESTABILIDAD ACTIVA</v>
          </cell>
          <cell r="AV9759" t="str">
            <v>sc</v>
          </cell>
        </row>
        <row r="9760">
          <cell r="AP9760">
            <v>24123781</v>
          </cell>
          <cell r="AQ9760">
            <v>4000019</v>
          </cell>
          <cell r="AR9760" t="str">
            <v>sd</v>
          </cell>
          <cell r="AS9760">
            <v>42999</v>
          </cell>
          <cell r="AT9760" t="str">
            <v>Anden1-11-3 Calzada10-4-6-8 Ciclo2 Sep5-7-9-POLIZA ESTABILIDAD ACTIVA</v>
          </cell>
          <cell r="AV9760" t="str">
            <v>sc</v>
          </cell>
        </row>
        <row r="9761">
          <cell r="AP9761">
            <v>91024346</v>
          </cell>
          <cell r="AQ9761">
            <v>3000161</v>
          </cell>
          <cell r="AR9761" t="str">
            <v>sd</v>
          </cell>
          <cell r="AS9761">
            <v>43499</v>
          </cell>
          <cell r="AT9761" t="str">
            <v>-POLIZA ESTABILIDAD ACTIVA</v>
          </cell>
          <cell r="AV9761" t="str">
            <v>sc</v>
          </cell>
        </row>
        <row r="9762">
          <cell r="AP9762">
            <v>902781</v>
          </cell>
          <cell r="AQ9762">
            <v>50008270</v>
          </cell>
          <cell r="AR9762" t="str">
            <v>sd</v>
          </cell>
          <cell r="AS9762">
            <v>44250</v>
          </cell>
          <cell r="AT9762" t="str">
            <v>-POLIZA ESTABILIDAD ACTIVA</v>
          </cell>
          <cell r="AV9762" t="str">
            <v>sc</v>
          </cell>
        </row>
        <row r="9763">
          <cell r="AP9763">
            <v>91015357</v>
          </cell>
          <cell r="AQ9763">
            <v>50007251</v>
          </cell>
          <cell r="AR9763" t="str">
            <v>sd</v>
          </cell>
          <cell r="AS9763">
            <v>44119</v>
          </cell>
          <cell r="AT9763" t="str">
            <v>Calzada 4-6-POLIZA ESTABILIDAD ACTIVA</v>
          </cell>
          <cell r="AV9763" t="str">
            <v>sc</v>
          </cell>
        </row>
        <row r="9764">
          <cell r="AP9764">
            <v>601776</v>
          </cell>
          <cell r="AQ9764">
            <v>7005001</v>
          </cell>
          <cell r="AR9764" t="str">
            <v>sd</v>
          </cell>
          <cell r="AS9764">
            <v>44048</v>
          </cell>
          <cell r="AT9764" t="str">
            <v>Calzada 4-6-POLIZA ESTABILIDAD ACTIVA</v>
          </cell>
          <cell r="AV9764" t="str">
            <v>sc</v>
          </cell>
        </row>
        <row r="9765">
          <cell r="AP9765">
            <v>24120766</v>
          </cell>
          <cell r="AQ9765">
            <v>12000604</v>
          </cell>
          <cell r="AR9765" t="str">
            <v>sd</v>
          </cell>
          <cell r="AS9765">
            <v>44250</v>
          </cell>
          <cell r="AT9765" t="str">
            <v>-POLIZA ESTABILIDAD ACTIVA</v>
          </cell>
          <cell r="AV9765" t="str">
            <v>sc</v>
          </cell>
        </row>
        <row r="9766">
          <cell r="AP9766">
            <v>24120766</v>
          </cell>
          <cell r="AQ9766">
            <v>12000604</v>
          </cell>
          <cell r="AR9766" t="str">
            <v>sd</v>
          </cell>
          <cell r="AS9766">
            <v>44018</v>
          </cell>
          <cell r="AT9766" t="str">
            <v>Puente 12-POLIZA ESTABILIDAD ACTIVA</v>
          </cell>
          <cell r="AV9766" t="str">
            <v>sc</v>
          </cell>
        </row>
        <row r="9767">
          <cell r="AP9767">
            <v>24122597</v>
          </cell>
          <cell r="AQ9767">
            <v>50006891</v>
          </cell>
          <cell r="AR9767" t="str">
            <v>sd</v>
          </cell>
          <cell r="AS9767">
            <v>44250</v>
          </cell>
          <cell r="AT9767" t="str">
            <v>-POLIZA ESTABILIDAD ACTIVA</v>
          </cell>
          <cell r="AV9767" t="str">
            <v>sc</v>
          </cell>
        </row>
        <row r="9768">
          <cell r="AP9768">
            <v>518336</v>
          </cell>
          <cell r="AQ9768">
            <v>50008281</v>
          </cell>
          <cell r="AR9768" t="str">
            <v>sd</v>
          </cell>
          <cell r="AS9768">
            <v>43555</v>
          </cell>
          <cell r="AT9768" t="str">
            <v>Ponton1-POLIZA ESTABILIDAD ACTIVA</v>
          </cell>
          <cell r="AV9768" t="str">
            <v>sc</v>
          </cell>
        </row>
        <row r="9769">
          <cell r="AP9769">
            <v>143898</v>
          </cell>
          <cell r="AQ9769">
            <v>3000470</v>
          </cell>
          <cell r="AR9769" t="str">
            <v>sd</v>
          </cell>
          <cell r="AS9769">
            <v>43499</v>
          </cell>
          <cell r="AT9769" t="str">
            <v>-POLIZA ESTABILIDAD ACTIVA</v>
          </cell>
          <cell r="AV9769" t="str">
            <v>sc</v>
          </cell>
        </row>
        <row r="9770">
          <cell r="AP9770">
            <v>143882</v>
          </cell>
          <cell r="AQ9770">
            <v>3000666</v>
          </cell>
          <cell r="AR9770" t="str">
            <v>sd</v>
          </cell>
          <cell r="AS9770">
            <v>43499</v>
          </cell>
          <cell r="AT9770" t="str">
            <v>-POLIZA ESTABILIDAD ACTIVA</v>
          </cell>
          <cell r="AV9770" t="str">
            <v>sc</v>
          </cell>
        </row>
        <row r="9771">
          <cell r="AP9771">
            <v>183154</v>
          </cell>
          <cell r="AQ9771">
            <v>14000676</v>
          </cell>
          <cell r="AR9771" t="str">
            <v>sd</v>
          </cell>
          <cell r="AS9771">
            <v>42999</v>
          </cell>
          <cell r="AT9771" t="str">
            <v>Anden1-3-POLIZA ESTABILIDAD ACTIVA</v>
          </cell>
          <cell r="AV9771" t="str">
            <v>sc</v>
          </cell>
        </row>
        <row r="9772">
          <cell r="AP9772">
            <v>320221</v>
          </cell>
          <cell r="AQ9772">
            <v>6000053</v>
          </cell>
          <cell r="AR9772" t="str">
            <v>sd</v>
          </cell>
          <cell r="AS9772">
            <v>42912</v>
          </cell>
          <cell r="AT9772" t="str">
            <v>Calzada2-POLIZA ESTABILIDAD ACTIVA</v>
          </cell>
          <cell r="AV9772" t="str">
            <v>sc</v>
          </cell>
        </row>
        <row r="9773">
          <cell r="AP9773">
            <v>515207</v>
          </cell>
          <cell r="AQ9773">
            <v>8012263</v>
          </cell>
          <cell r="AR9773" t="str">
            <v>sd</v>
          </cell>
          <cell r="AS9773">
            <v>44099</v>
          </cell>
          <cell r="AT9773" t="str">
            <v>Calzada 2-4-6-POLIZA ESTABILIDAD Y CALIDAD ACTIVA</v>
          </cell>
          <cell r="AV9773" t="str">
            <v>sc</v>
          </cell>
        </row>
        <row r="9774">
          <cell r="AP9774">
            <v>505163</v>
          </cell>
          <cell r="AQ9774">
            <v>1003525</v>
          </cell>
          <cell r="AR9774" t="str">
            <v>sd</v>
          </cell>
          <cell r="AS9774">
            <v>44250</v>
          </cell>
          <cell r="AT9774" t="str">
            <v>-POLIZA ESTABILIDAD ACTIVA</v>
          </cell>
          <cell r="AV9774" t="str">
            <v>sc</v>
          </cell>
        </row>
        <row r="9775">
          <cell r="AP9775">
            <v>505163</v>
          </cell>
          <cell r="AQ9775">
            <v>1003525</v>
          </cell>
          <cell r="AR9775" t="str">
            <v>sd</v>
          </cell>
          <cell r="AS9775">
            <v>42946</v>
          </cell>
          <cell r="AT9775" t="str">
            <v>Calzada12-POLIZA ESTABILIDAD ACTIVA</v>
          </cell>
          <cell r="AV9775" t="str">
            <v>sc</v>
          </cell>
        </row>
        <row r="9776">
          <cell r="AP9776">
            <v>506405</v>
          </cell>
          <cell r="AQ9776">
            <v>1003760</v>
          </cell>
          <cell r="AR9776" t="str">
            <v>sd</v>
          </cell>
          <cell r="AS9776">
            <v>43821</v>
          </cell>
          <cell r="AT9776" t="str">
            <v>Puente16-POLIZA ESTABILIDAD ACTIVA</v>
          </cell>
          <cell r="AV9776" t="str">
            <v>sc</v>
          </cell>
        </row>
        <row r="9777">
          <cell r="AP9777">
            <v>506405</v>
          </cell>
          <cell r="AQ9777">
            <v>1003760</v>
          </cell>
          <cell r="AR9777" t="str">
            <v>sd</v>
          </cell>
          <cell r="AS9777">
            <v>43797</v>
          </cell>
          <cell r="AT9777" t="str">
            <v>Calzada 2- 6, Puente 16-POLIZA ESTABILIDAD ACTIVA</v>
          </cell>
          <cell r="AV9777" t="str">
            <v>sc</v>
          </cell>
        </row>
        <row r="9778">
          <cell r="AP9778">
            <v>24123764</v>
          </cell>
          <cell r="AQ9778">
            <v>3000938</v>
          </cell>
          <cell r="AR9778" t="str">
            <v>sd</v>
          </cell>
          <cell r="AS9778">
            <v>42999</v>
          </cell>
          <cell r="AT9778" t="str">
            <v>Anden1-11-9 Calzada2-4-6-8 Ciclo10 Sep3-5-7-POLIZA ESTABILIDAD ACTIVA</v>
          </cell>
          <cell r="AV9778" t="str">
            <v>sc</v>
          </cell>
        </row>
        <row r="9779">
          <cell r="AP9779">
            <v>900145</v>
          </cell>
          <cell r="AQ9779">
            <v>8012518</v>
          </cell>
          <cell r="AR9779" t="str">
            <v>sd</v>
          </cell>
          <cell r="AS9779">
            <v>44099</v>
          </cell>
          <cell r="AT9779" t="str">
            <v>Calzada 2-8-POLIZA ESTABILIDAD Y CALIDAD ACTIVA</v>
          </cell>
          <cell r="AV9779" t="str">
            <v>sc</v>
          </cell>
        </row>
        <row r="9780">
          <cell r="AP9780">
            <v>24120295</v>
          </cell>
          <cell r="AQ9780">
            <v>3000666</v>
          </cell>
          <cell r="AR9780" t="str">
            <v>sd</v>
          </cell>
          <cell r="AS9780">
            <v>43499</v>
          </cell>
          <cell r="AT9780" t="str">
            <v>-POLIZA ESTABILIDAD ACTIVA</v>
          </cell>
          <cell r="AV9780" t="str">
            <v>sc</v>
          </cell>
        </row>
        <row r="9781">
          <cell r="AP9781">
            <v>91011259</v>
          </cell>
          <cell r="AQ9781">
            <v>3002416</v>
          </cell>
          <cell r="AR9781" t="str">
            <v>sd</v>
          </cell>
          <cell r="AS9781">
            <v>42765</v>
          </cell>
          <cell r="AT9781" t="str">
            <v>Anden 1, Calzada2, Separador3, Calzada4, Anden5 -POLIZA ESTABILIDAD ACTIVA</v>
          </cell>
          <cell r="AV9781" t="str">
            <v>sc</v>
          </cell>
        </row>
        <row r="9782">
          <cell r="AP9782">
            <v>505678</v>
          </cell>
          <cell r="AQ9782">
            <v>1003366</v>
          </cell>
          <cell r="AR9782" t="str">
            <v>sd</v>
          </cell>
          <cell r="AS9782">
            <v>42946</v>
          </cell>
          <cell r="AT9782" t="str">
            <v>Calzada12-POLIZA ESTABILIDAD ACTIVA</v>
          </cell>
          <cell r="AV9782" t="str">
            <v>sc</v>
          </cell>
        </row>
        <row r="9783">
          <cell r="AP9783">
            <v>505678</v>
          </cell>
          <cell r="AQ9783">
            <v>1003366</v>
          </cell>
          <cell r="AR9783" t="str">
            <v>sd</v>
          </cell>
          <cell r="AS9783">
            <v>44250</v>
          </cell>
          <cell r="AT9783" t="str">
            <v>-POLIZA ESTABILIDAD ACTIVA</v>
          </cell>
          <cell r="AV9783" t="str">
            <v>sc</v>
          </cell>
        </row>
        <row r="9784">
          <cell r="AP9784">
            <v>506022</v>
          </cell>
          <cell r="AQ9784">
            <v>1001558</v>
          </cell>
          <cell r="AR9784" t="str">
            <v>sd</v>
          </cell>
          <cell r="AS9784">
            <v>44250</v>
          </cell>
          <cell r="AT9784" t="str">
            <v>-POLIZA ESTABILIDAD ACTIVA</v>
          </cell>
          <cell r="AV9784" t="str">
            <v>sc</v>
          </cell>
        </row>
        <row r="9785">
          <cell r="AP9785">
            <v>91011761</v>
          </cell>
          <cell r="AQ9785">
            <v>4000019</v>
          </cell>
          <cell r="AR9785" t="str">
            <v>sd</v>
          </cell>
          <cell r="AS9785">
            <v>42999</v>
          </cell>
          <cell r="AT9785" t="str">
            <v>Anden1-11-3 Calzada10-4-6-8 Ciclo2 Sep5-7-9-POLIZA ESTABILIDAD ACTIVA</v>
          </cell>
          <cell r="AV9785" t="str">
            <v>sc</v>
          </cell>
        </row>
        <row r="9786">
          <cell r="AP9786">
            <v>511127</v>
          </cell>
          <cell r="AQ9786">
            <v>14001134</v>
          </cell>
          <cell r="AR9786" t="str">
            <v>sd</v>
          </cell>
          <cell r="AS9786">
            <v>44172</v>
          </cell>
          <cell r="AT9786" t="str">
            <v>Calzada 4-6 Separador 5-POLIZA ESTABILIDAD ACTIVA</v>
          </cell>
          <cell r="AV9786" t="str">
            <v>sc</v>
          </cell>
        </row>
        <row r="9787">
          <cell r="AP9787">
            <v>24121908</v>
          </cell>
          <cell r="AQ9787">
            <v>50005955</v>
          </cell>
          <cell r="AR9787" t="str">
            <v>sd</v>
          </cell>
          <cell r="AS9787">
            <v>44250</v>
          </cell>
          <cell r="AT9787" t="str">
            <v>-POLIZA ESTABILIDAD ACTIVA</v>
          </cell>
          <cell r="AV9787" t="str">
            <v>sc</v>
          </cell>
        </row>
        <row r="9788">
          <cell r="AP9788">
            <v>456462</v>
          </cell>
          <cell r="AQ9788">
            <v>19008206</v>
          </cell>
          <cell r="AR9788" t="str">
            <v>sd</v>
          </cell>
          <cell r="AS9788">
            <v>44466</v>
          </cell>
          <cell r="AT9788" t="str">
            <v>-POLIZA ESTABILIDAD ACTIVA</v>
          </cell>
          <cell r="AV9788" t="str">
            <v>POLIZA ESTABILIDAD activa IDU 1718/14</v>
          </cell>
        </row>
        <row r="9789">
          <cell r="AP9789">
            <v>416776</v>
          </cell>
          <cell r="AQ9789">
            <v>18002516</v>
          </cell>
          <cell r="AR9789" t="str">
            <v>sd</v>
          </cell>
          <cell r="AS9789">
            <v>42999</v>
          </cell>
          <cell r="AT9789" t="str">
            <v>Anden1-11-3 Calzada10-4-6-8 Ciclo2 Sep5-7-9-POLIZA ESTABILIDAD ACTIVA</v>
          </cell>
          <cell r="AV9789" t="str">
            <v>sc</v>
          </cell>
        </row>
        <row r="9790">
          <cell r="AP9790">
            <v>91018917</v>
          </cell>
          <cell r="AQ9790">
            <v>9001379</v>
          </cell>
          <cell r="AR9790" t="str">
            <v>sd</v>
          </cell>
          <cell r="AS9790">
            <v>42978</v>
          </cell>
          <cell r="AT9790" t="str">
            <v>Anden1-11 Calzada10-2-4-8 Ciclo6 Sep3-5-7-9-POLIZA ESTABILIDAD ACTIVA</v>
          </cell>
          <cell r="AV9790" t="str">
            <v>sc</v>
          </cell>
        </row>
        <row r="9791">
          <cell r="AP9791">
            <v>91010753</v>
          </cell>
          <cell r="AQ9791">
            <v>1005612</v>
          </cell>
          <cell r="AR9791" t="str">
            <v>sd</v>
          </cell>
          <cell r="AS9791">
            <v>43566</v>
          </cell>
          <cell r="AT9791" t="str">
            <v>Anden 1-3 Calzada 2-POLIZA ESTABILIDAD ACTIVA</v>
          </cell>
          <cell r="AV9791" t="str">
            <v>sc</v>
          </cell>
        </row>
        <row r="9792">
          <cell r="AP9792">
            <v>91011341</v>
          </cell>
          <cell r="AQ9792">
            <v>3000698</v>
          </cell>
          <cell r="AR9792" t="str">
            <v>sd</v>
          </cell>
          <cell r="AS9792">
            <v>43499</v>
          </cell>
          <cell r="AT9792" t="str">
            <v>-POLIZA ESTABILIDAD ACTIVA</v>
          </cell>
          <cell r="AV9792" t="str">
            <v>sc</v>
          </cell>
        </row>
        <row r="9793">
          <cell r="AP9793">
            <v>902927</v>
          </cell>
          <cell r="AQ9793">
            <v>50008507</v>
          </cell>
          <cell r="AR9793" t="str">
            <v>sd</v>
          </cell>
          <cell r="AS9793">
            <v>44018</v>
          </cell>
          <cell r="AT9793" t="str">
            <v>Calzada 8-POLIZA ESTABILIDAD ACTIVA</v>
          </cell>
          <cell r="AV9793" t="str">
            <v>sc</v>
          </cell>
        </row>
        <row r="9794">
          <cell r="AP9794">
            <v>902927</v>
          </cell>
          <cell r="AQ9794">
            <v>50008507</v>
          </cell>
          <cell r="AR9794" t="str">
            <v>sd</v>
          </cell>
          <cell r="AS9794">
            <v>44250</v>
          </cell>
          <cell r="AT9794" t="str">
            <v>-POLIZA ESTABILIDAD ACTIVA</v>
          </cell>
          <cell r="AV9794" t="str">
            <v>sc</v>
          </cell>
        </row>
        <row r="9795">
          <cell r="AP9795">
            <v>24119696</v>
          </cell>
          <cell r="AQ9795">
            <v>1003760</v>
          </cell>
          <cell r="AR9795" t="str">
            <v>sd</v>
          </cell>
          <cell r="AS9795">
            <v>43821</v>
          </cell>
          <cell r="AT9795" t="str">
            <v>Puente16-POLIZA ESTABILIDAD ACTIVA</v>
          </cell>
          <cell r="AV9795" t="str">
            <v>sc</v>
          </cell>
        </row>
        <row r="9796">
          <cell r="AP9796">
            <v>24119696</v>
          </cell>
          <cell r="AQ9796">
            <v>1003760</v>
          </cell>
          <cell r="AR9796" t="str">
            <v>sd</v>
          </cell>
          <cell r="AS9796">
            <v>43797</v>
          </cell>
          <cell r="AT9796" t="str">
            <v>Calzada 2- 6, Puente 16-POLIZA ESTABILIDAD ACTIVA</v>
          </cell>
          <cell r="AV9796" t="str">
            <v>sc</v>
          </cell>
        </row>
        <row r="9797">
          <cell r="AP9797">
            <v>604687</v>
          </cell>
          <cell r="AQ9797">
            <v>2002184</v>
          </cell>
          <cell r="AR9797" t="str">
            <v>sd</v>
          </cell>
          <cell r="AS9797">
            <v>44096</v>
          </cell>
          <cell r="AT9797" t="str">
            <v>Anden 1-5-POLIZA ESTABILIDAD ACTIVA</v>
          </cell>
          <cell r="AV9797" t="str">
            <v>sc</v>
          </cell>
        </row>
        <row r="9798">
          <cell r="AP9798">
            <v>24121166</v>
          </cell>
          <cell r="AQ9798">
            <v>14001364</v>
          </cell>
          <cell r="AR9798" t="str">
            <v>sd</v>
          </cell>
          <cell r="AS9798">
            <v>44172</v>
          </cell>
          <cell r="AT9798" t="str">
            <v>Calzada 4-6-POLIZA ESTABILIDAD ACTIVA</v>
          </cell>
          <cell r="AV9798" t="str">
            <v>sc</v>
          </cell>
        </row>
        <row r="9799">
          <cell r="AP9799">
            <v>24123534</v>
          </cell>
          <cell r="AQ9799">
            <v>50008526</v>
          </cell>
          <cell r="AR9799" t="str">
            <v>sd</v>
          </cell>
          <cell r="AS9799">
            <v>43555</v>
          </cell>
          <cell r="AT9799" t="str">
            <v>Puente1-POLIZA ESTABILIDAD ACTIVA</v>
          </cell>
          <cell r="AV9799" t="str">
            <v>sc</v>
          </cell>
        </row>
        <row r="9800">
          <cell r="AP9800">
            <v>91018898</v>
          </cell>
          <cell r="AQ9800">
            <v>9001036</v>
          </cell>
          <cell r="AR9800" t="str">
            <v>sd</v>
          </cell>
          <cell r="AS9800">
            <v>42978</v>
          </cell>
          <cell r="AT9800" t="str">
            <v>Anden1-11 Calzada10-2-4-8 Ciclo6 Sep3-5-7-9-POLIZA ESTABILIDAD ACTIVA</v>
          </cell>
          <cell r="AV9800" t="str">
            <v>sc</v>
          </cell>
        </row>
        <row r="9801">
          <cell r="AP9801">
            <v>465707</v>
          </cell>
          <cell r="AQ9801">
            <v>19012856</v>
          </cell>
          <cell r="AR9801" t="str">
            <v>sd</v>
          </cell>
          <cell r="AS9801">
            <v>44466</v>
          </cell>
          <cell r="AT9801" t="str">
            <v>-POLIZA ESTABILIDAD ACTIVA</v>
          </cell>
          <cell r="AV9801" t="str">
            <v>sc</v>
          </cell>
        </row>
        <row r="9802">
          <cell r="AP9802">
            <v>472041</v>
          </cell>
          <cell r="AQ9802">
            <v>9004227</v>
          </cell>
          <cell r="AR9802" t="str">
            <v>sd</v>
          </cell>
          <cell r="AS9802">
            <v>44181</v>
          </cell>
          <cell r="AT9802" t="str">
            <v>-POLIZA ESTABILIDAD ACTIVA</v>
          </cell>
          <cell r="AV9802" t="str">
            <v>sc</v>
          </cell>
        </row>
        <row r="9803">
          <cell r="AP9803">
            <v>91015580</v>
          </cell>
          <cell r="AQ9803">
            <v>5007270</v>
          </cell>
          <cell r="AR9803" t="str">
            <v>sd</v>
          </cell>
          <cell r="AS9803">
            <v>42733</v>
          </cell>
          <cell r="AT9803" t="str">
            <v>Anden1-5 Calzada2-4 Sep3-POLIZA ESTABILIDAD ACTIVA</v>
          </cell>
          <cell r="AV9803" t="str">
            <v>sc</v>
          </cell>
        </row>
        <row r="9804">
          <cell r="AP9804">
            <v>91024199</v>
          </cell>
          <cell r="AQ9804">
            <v>9000833</v>
          </cell>
          <cell r="AR9804" t="str">
            <v>sd</v>
          </cell>
          <cell r="AS9804">
            <v>42978</v>
          </cell>
          <cell r="AT9804" t="str">
            <v>A1-18Cal11-13-15-16-2-4-6-8Ci10Sep12-14-16-3-5-7-9-POLIZA ESTABILIDAD ACTIVA</v>
          </cell>
          <cell r="AV9804" t="str">
            <v>sc</v>
          </cell>
        </row>
        <row r="9805">
          <cell r="AP9805">
            <v>506387</v>
          </cell>
          <cell r="AQ9805">
            <v>11008819</v>
          </cell>
          <cell r="AR9805" t="str">
            <v>sd</v>
          </cell>
          <cell r="AS9805">
            <v>43797</v>
          </cell>
          <cell r="AT9805" t="str">
            <v>Calzada 2-6-POLIZA ESTABILIDAD ACTIVA</v>
          </cell>
          <cell r="AV9805" t="str">
            <v>sc</v>
          </cell>
        </row>
        <row r="9806">
          <cell r="AP9806">
            <v>506387</v>
          </cell>
          <cell r="AQ9806">
            <v>11008819</v>
          </cell>
          <cell r="AR9806" t="str">
            <v>sd</v>
          </cell>
          <cell r="AS9806">
            <v>42946</v>
          </cell>
          <cell r="AT9806" t="str">
            <v>Calzada12-POLIZA ESTABILIDAD ACTIVA</v>
          </cell>
          <cell r="AV9806" t="str">
            <v>sc</v>
          </cell>
        </row>
        <row r="9807">
          <cell r="AP9807">
            <v>506387</v>
          </cell>
          <cell r="AQ9807">
            <v>11008819</v>
          </cell>
          <cell r="AR9807" t="str">
            <v>sd</v>
          </cell>
          <cell r="AS9807">
            <v>44250</v>
          </cell>
          <cell r="AT9807" t="str">
            <v>-POLIZA ESTABILIDAD ACTIVA</v>
          </cell>
          <cell r="AV9807" t="str">
            <v>sc</v>
          </cell>
        </row>
        <row r="9808">
          <cell r="AP9808">
            <v>24122506</v>
          </cell>
          <cell r="AQ9808">
            <v>8002993</v>
          </cell>
          <cell r="AR9808" t="str">
            <v>sd</v>
          </cell>
          <cell r="AS9808">
            <v>44099</v>
          </cell>
          <cell r="AT9808" t="str">
            <v>Calzada 2-4-6-POLIZA ESTABILIDAD Y CALIDAD ACTIVA</v>
          </cell>
          <cell r="AV9808" t="str">
            <v>sc</v>
          </cell>
        </row>
        <row r="9809">
          <cell r="AP9809">
            <v>24122595</v>
          </cell>
          <cell r="AQ9809">
            <v>50006890</v>
          </cell>
          <cell r="AR9809" t="str">
            <v>sd</v>
          </cell>
          <cell r="AS9809">
            <v>44250</v>
          </cell>
          <cell r="AT9809" t="str">
            <v>-POLIZA ESTABILIDAD ACTIVA</v>
          </cell>
          <cell r="AV9809" t="str">
            <v>sc</v>
          </cell>
        </row>
        <row r="9810">
          <cell r="AP9810">
            <v>24122187</v>
          </cell>
          <cell r="AQ9810">
            <v>50006407</v>
          </cell>
          <cell r="AR9810" t="str">
            <v>sd</v>
          </cell>
          <cell r="AS9810">
            <v>44250</v>
          </cell>
          <cell r="AT9810" t="str">
            <v>-POLIZA ESTABILIDAD ACTIVA</v>
          </cell>
          <cell r="AV9810" t="str">
            <v>sc</v>
          </cell>
        </row>
        <row r="9811">
          <cell r="AP9811">
            <v>158694</v>
          </cell>
          <cell r="AQ9811">
            <v>10008072</v>
          </cell>
          <cell r="AR9811" t="str">
            <v>sd</v>
          </cell>
          <cell r="AS9811">
            <v>43142</v>
          </cell>
          <cell r="AT9811" t="str">
            <v>Calzada2-POLIZA ESTABILIDAD ACTIVA</v>
          </cell>
          <cell r="AV9811" t="str">
            <v>sc</v>
          </cell>
        </row>
        <row r="9812">
          <cell r="AP9812">
            <v>307007</v>
          </cell>
          <cell r="AQ9812">
            <v>5007708</v>
          </cell>
          <cell r="AR9812" t="str">
            <v>sd</v>
          </cell>
          <cell r="AS9812">
            <v>42733</v>
          </cell>
          <cell r="AT9812" t="str">
            <v>Anden1-5 Calzada2-4 Sep3-POLIZA ESTABILIDAD ACTIVA</v>
          </cell>
          <cell r="AV9812" t="str">
            <v>sc</v>
          </cell>
        </row>
        <row r="9813">
          <cell r="AP9813">
            <v>91013257</v>
          </cell>
          <cell r="AQ9813">
            <v>50004773</v>
          </cell>
          <cell r="AR9813" t="str">
            <v>sd</v>
          </cell>
          <cell r="AS9813">
            <v>44096</v>
          </cell>
          <cell r="AT9813" t="str">
            <v>Anden 1-POLIZA ESTABILIDAD ACTIVA</v>
          </cell>
          <cell r="AV9813" t="str">
            <v>sc</v>
          </cell>
        </row>
        <row r="9814">
          <cell r="AP9814">
            <v>91013257</v>
          </cell>
          <cell r="AQ9814">
            <v>50004773</v>
          </cell>
          <cell r="AR9814" t="str">
            <v>sd</v>
          </cell>
          <cell r="AS9814">
            <v>42962</v>
          </cell>
          <cell r="AT9814" t="str">
            <v>Calzada4-6-POLIZA ESTABILIDAD ACTIVA</v>
          </cell>
          <cell r="AV9814" t="str">
            <v>sc</v>
          </cell>
        </row>
        <row r="9815">
          <cell r="AP9815">
            <v>91020709</v>
          </cell>
          <cell r="AQ9815">
            <v>11011790</v>
          </cell>
          <cell r="AR9815" t="str">
            <v>sd</v>
          </cell>
          <cell r="AS9815">
            <v>44096</v>
          </cell>
          <cell r="AT9815" t="str">
            <v>Anden 1-9-POLIZA ESTABILIDAD ACTIVA</v>
          </cell>
          <cell r="AV9815" t="str">
            <v>sc</v>
          </cell>
        </row>
        <row r="9816">
          <cell r="AP9816">
            <v>24121542</v>
          </cell>
          <cell r="AQ9816">
            <v>19003811</v>
          </cell>
          <cell r="AR9816" t="str">
            <v>sd</v>
          </cell>
          <cell r="AS9816">
            <v>43307</v>
          </cell>
          <cell r="AT9816" t="str">
            <v>Calzada4-POLIZA ESTABILIDAD ACTIVA</v>
          </cell>
          <cell r="AV9816" t="str">
            <v>sc</v>
          </cell>
        </row>
        <row r="9817">
          <cell r="AP9817">
            <v>24123174</v>
          </cell>
          <cell r="AQ9817">
            <v>50007319</v>
          </cell>
          <cell r="AR9817" t="str">
            <v>sd</v>
          </cell>
          <cell r="AS9817">
            <v>44250</v>
          </cell>
          <cell r="AT9817" t="str">
            <v>-POLIZA ESTABILIDAD ACTIVA</v>
          </cell>
          <cell r="AV9817" t="str">
            <v>sc</v>
          </cell>
        </row>
        <row r="9818">
          <cell r="AP9818">
            <v>24123184</v>
          </cell>
          <cell r="AQ9818">
            <v>50007322</v>
          </cell>
          <cell r="AR9818" t="str">
            <v>sd</v>
          </cell>
          <cell r="AS9818">
            <v>42946</v>
          </cell>
          <cell r="AT9818" t="str">
            <v>Calzada12-4 Puente20-POLIZA ESTABILIDAD ACTIVA</v>
          </cell>
          <cell r="AV9818" t="str">
            <v>sc</v>
          </cell>
        </row>
        <row r="9819">
          <cell r="AP9819">
            <v>24123184</v>
          </cell>
          <cell r="AQ9819">
            <v>50007322</v>
          </cell>
          <cell r="AR9819" t="str">
            <v>sd</v>
          </cell>
          <cell r="AS9819">
            <v>44250</v>
          </cell>
          <cell r="AT9819" t="str">
            <v>-POLIZA ESTABILIDAD ACTIVA</v>
          </cell>
          <cell r="AV9819" t="str">
            <v>sc</v>
          </cell>
        </row>
        <row r="9820">
          <cell r="AP9820">
            <v>902067</v>
          </cell>
          <cell r="AQ9820">
            <v>9001064</v>
          </cell>
          <cell r="AR9820" t="str">
            <v>sd</v>
          </cell>
          <cell r="AS9820">
            <v>44480</v>
          </cell>
          <cell r="AT9820" t="str">
            <v>-POLIZA ESTABILIDAD ACTIVA</v>
          </cell>
          <cell r="AV9820" t="str">
            <v>VIABLE</v>
          </cell>
        </row>
        <row r="9821">
          <cell r="AP9821">
            <v>506006</v>
          </cell>
          <cell r="AQ9821">
            <v>1001682</v>
          </cell>
          <cell r="AR9821" t="str">
            <v>sd</v>
          </cell>
          <cell r="AS9821">
            <v>44250</v>
          </cell>
          <cell r="AT9821" t="str">
            <v>-POLIZA ESTABILIDAD ACTIVA</v>
          </cell>
          <cell r="AV9821" t="str">
            <v>sc</v>
          </cell>
        </row>
        <row r="9822">
          <cell r="AP9822">
            <v>91018899</v>
          </cell>
          <cell r="AQ9822">
            <v>9001036</v>
          </cell>
          <cell r="AR9822" t="str">
            <v>sd</v>
          </cell>
          <cell r="AS9822">
            <v>42978</v>
          </cell>
          <cell r="AT9822" t="str">
            <v>Anden1-11 Calzada10-2-4-8 Ciclo6 Sep3-5-7-9-POLIZA ESTABILIDAD ACTIVA</v>
          </cell>
          <cell r="AV9822" t="str">
            <v>sc</v>
          </cell>
        </row>
        <row r="9823">
          <cell r="AP9823">
            <v>91018904</v>
          </cell>
          <cell r="AQ9823">
            <v>9000931</v>
          </cell>
          <cell r="AR9823" t="str">
            <v>sd</v>
          </cell>
          <cell r="AS9823">
            <v>42978</v>
          </cell>
          <cell r="AT9823" t="str">
            <v>Anden1-11 Calzada10-2-4-8 Ciclo6 Sep3-5-7-9-POLIZA ESTABILIDAD ACTIVA</v>
          </cell>
          <cell r="AV9823" t="str">
            <v>sc</v>
          </cell>
        </row>
        <row r="9824">
          <cell r="AP9824">
            <v>24121666</v>
          </cell>
          <cell r="AQ9824">
            <v>50001543</v>
          </cell>
          <cell r="AR9824" t="str">
            <v>sd</v>
          </cell>
          <cell r="AS9824">
            <v>44187</v>
          </cell>
          <cell r="AT9824" t="str">
            <v>Puente 12-POLIZA ESTABILIDAD ACTIVA</v>
          </cell>
          <cell r="AV9824" t="str">
            <v>sc</v>
          </cell>
        </row>
        <row r="9825">
          <cell r="AP9825">
            <v>24121666</v>
          </cell>
          <cell r="AQ9825">
            <v>50001543</v>
          </cell>
          <cell r="AR9825" t="str">
            <v>sd</v>
          </cell>
          <cell r="AS9825">
            <v>44018</v>
          </cell>
          <cell r="AT9825" t="str">
            <v>Puente 12-POLIZA ESTABILIDAD ACTIVA</v>
          </cell>
          <cell r="AV9825" t="str">
            <v>sc</v>
          </cell>
        </row>
        <row r="9826">
          <cell r="AP9826">
            <v>24122414</v>
          </cell>
          <cell r="AQ9826">
            <v>50006643</v>
          </cell>
          <cell r="AR9826" t="str">
            <v>sd</v>
          </cell>
          <cell r="AS9826">
            <v>44099</v>
          </cell>
          <cell r="AT9826" t="str">
            <v>Calzada 2-4-6-POLIZA ESTABILIDAD Y CALIDAD ACTIVA</v>
          </cell>
          <cell r="AV9826" t="str">
            <v>sc</v>
          </cell>
        </row>
        <row r="9827">
          <cell r="AP9827">
            <v>24121025</v>
          </cell>
          <cell r="AQ9827">
            <v>14000352</v>
          </cell>
          <cell r="AR9827" t="str">
            <v>sd</v>
          </cell>
          <cell r="AS9827">
            <v>44250</v>
          </cell>
          <cell r="AT9827" t="str">
            <v>-POLIZA ESTABILIDAD ACTIVA</v>
          </cell>
          <cell r="AV9827" t="str">
            <v>sc</v>
          </cell>
        </row>
        <row r="9828">
          <cell r="AP9828">
            <v>24120957</v>
          </cell>
          <cell r="AQ9828">
            <v>14000029</v>
          </cell>
          <cell r="AR9828" t="str">
            <v>sd</v>
          </cell>
          <cell r="AS9828">
            <v>44250</v>
          </cell>
          <cell r="AT9828" t="str">
            <v>-POLIZA ESTABILIDAD ACTIVA</v>
          </cell>
          <cell r="AV9828" t="str">
            <v>sc</v>
          </cell>
        </row>
        <row r="9829">
          <cell r="AP9829">
            <v>24120957</v>
          </cell>
          <cell r="AQ9829">
            <v>14000029</v>
          </cell>
          <cell r="AR9829" t="str">
            <v>sd</v>
          </cell>
          <cell r="AS9829">
            <v>44053</v>
          </cell>
          <cell r="AT9829" t="str">
            <v>Puente 12-POLIZA ESTABILIDAD ACTIVA</v>
          </cell>
          <cell r="AV9829" t="str">
            <v>sc</v>
          </cell>
        </row>
        <row r="9830">
          <cell r="AP9830">
            <v>460182</v>
          </cell>
          <cell r="AQ9830">
            <v>19010114</v>
          </cell>
          <cell r="AR9830" t="str">
            <v>sd</v>
          </cell>
          <cell r="AS9830">
            <v>44466</v>
          </cell>
          <cell r="AT9830" t="str">
            <v>-POLIZA ESTABILIDAD ACTIVA</v>
          </cell>
          <cell r="AV9830" t="str">
            <v>POLIZA ESTABILIDAD activa IDU 1718/16</v>
          </cell>
        </row>
        <row r="9831">
          <cell r="AP9831">
            <v>24121156</v>
          </cell>
          <cell r="AQ9831">
            <v>14001146</v>
          </cell>
          <cell r="AR9831" t="str">
            <v>sd</v>
          </cell>
          <cell r="AS9831">
            <v>44250</v>
          </cell>
          <cell r="AT9831" t="str">
            <v>-POLIZA ESTABILIDAD ACTIVA</v>
          </cell>
          <cell r="AV9831" t="str">
            <v>sc</v>
          </cell>
        </row>
        <row r="9832">
          <cell r="AP9832">
            <v>387609</v>
          </cell>
          <cell r="AQ9832">
            <v>9003020</v>
          </cell>
          <cell r="AR9832" t="str">
            <v>sd</v>
          </cell>
          <cell r="AS9832">
            <v>43006</v>
          </cell>
          <cell r="AT9832" t="str">
            <v>Anden1 Calzada2-POLIZA ESTABILIDAD ACTIVA</v>
          </cell>
          <cell r="AV9832" t="str">
            <v>VIABLE</v>
          </cell>
        </row>
        <row r="9833">
          <cell r="AP9833">
            <v>606062</v>
          </cell>
          <cell r="AQ9833">
            <v>18002281</v>
          </cell>
          <cell r="AR9833" t="str">
            <v>sd</v>
          </cell>
          <cell r="AS9833">
            <v>43065</v>
          </cell>
          <cell r="AT9833" t="str">
            <v>Calzada6-POLIZA ESTABILIDAD ACTIVA</v>
          </cell>
          <cell r="AV9833" t="str">
            <v>sc</v>
          </cell>
        </row>
        <row r="9834">
          <cell r="AP9834">
            <v>91024568</v>
          </cell>
          <cell r="AQ9834">
            <v>9004089</v>
          </cell>
          <cell r="AR9834" t="str">
            <v>sd</v>
          </cell>
          <cell r="AS9834">
            <v>44053</v>
          </cell>
          <cell r="AT9834" t="str">
            <v>Puente 10-POLIZA ESTABILIDAD ACTIVA</v>
          </cell>
          <cell r="AV9834" t="str">
            <v>sc</v>
          </cell>
        </row>
        <row r="9835">
          <cell r="AP9835">
            <v>525540</v>
          </cell>
          <cell r="AQ9835">
            <v>1004208</v>
          </cell>
          <cell r="AR9835" t="str">
            <v>sd</v>
          </cell>
          <cell r="AS9835">
            <v>42946</v>
          </cell>
          <cell r="AT9835" t="str">
            <v>Calzada12-POLIZA ESTABILIDAD ACTIVA</v>
          </cell>
          <cell r="AV9835" t="str">
            <v>sc</v>
          </cell>
        </row>
        <row r="9836">
          <cell r="AP9836">
            <v>306995</v>
          </cell>
          <cell r="AQ9836">
            <v>5007704</v>
          </cell>
          <cell r="AR9836" t="str">
            <v>sd</v>
          </cell>
          <cell r="AS9836">
            <v>42733</v>
          </cell>
          <cell r="AT9836" t="str">
            <v>Anden1-5 Calzada2-POLIZA ESTABILIDAD ACTIVA</v>
          </cell>
          <cell r="AV9836" t="str">
            <v>sc</v>
          </cell>
        </row>
        <row r="9837">
          <cell r="AP9837">
            <v>506298</v>
          </cell>
          <cell r="AQ9837">
            <v>1001147</v>
          </cell>
          <cell r="AR9837" t="str">
            <v>sd</v>
          </cell>
          <cell r="AS9837">
            <v>44250</v>
          </cell>
          <cell r="AT9837" t="str">
            <v>-POLIZA ESTABILIDAD ACTIVA</v>
          </cell>
          <cell r="AV9837" t="str">
            <v>sc</v>
          </cell>
        </row>
        <row r="9838">
          <cell r="AP9838">
            <v>506132</v>
          </cell>
          <cell r="AQ9838">
            <v>1001499</v>
          </cell>
          <cell r="AR9838" t="str">
            <v>sd</v>
          </cell>
          <cell r="AS9838">
            <v>44250</v>
          </cell>
          <cell r="AT9838" t="str">
            <v>-POLIZA ESTABILIDAD ACTIVA</v>
          </cell>
          <cell r="AV9838" t="str">
            <v>sc</v>
          </cell>
        </row>
        <row r="9839">
          <cell r="AP9839">
            <v>506132</v>
          </cell>
          <cell r="AQ9839">
            <v>1001499</v>
          </cell>
          <cell r="AR9839" t="str">
            <v>sd</v>
          </cell>
          <cell r="AS9839">
            <v>42946</v>
          </cell>
          <cell r="AT9839" t="str">
            <v>Calzada10-POLIZA ESTABILIDAD ACTIVA</v>
          </cell>
          <cell r="AV9839" t="str">
            <v>sc</v>
          </cell>
        </row>
        <row r="9840">
          <cell r="AP9840">
            <v>91011284</v>
          </cell>
          <cell r="AQ9840">
            <v>3002417</v>
          </cell>
          <cell r="AR9840" t="str">
            <v>sd</v>
          </cell>
          <cell r="AS9840">
            <v>42765</v>
          </cell>
          <cell r="AT9840" t="str">
            <v>Anden1-5-7, Calzada2-4-6, Separador3-POLIZA ESTABILIDAD ACTIVA</v>
          </cell>
          <cell r="AV9840" t="str">
            <v>sc</v>
          </cell>
        </row>
        <row r="9841">
          <cell r="AP9841">
            <v>24122594</v>
          </cell>
          <cell r="AQ9841">
            <v>50006890</v>
          </cell>
          <cell r="AR9841" t="str">
            <v>sd</v>
          </cell>
          <cell r="AS9841">
            <v>44250</v>
          </cell>
          <cell r="AT9841" t="str">
            <v>-POLIZA ESTABILIDAD ACTIVA</v>
          </cell>
          <cell r="AV9841" t="str">
            <v>sc</v>
          </cell>
        </row>
        <row r="9842">
          <cell r="AP9842">
            <v>903901</v>
          </cell>
          <cell r="AQ9842">
            <v>12002669</v>
          </cell>
          <cell r="AR9842" t="str">
            <v>sd</v>
          </cell>
          <cell r="AS9842">
            <v>44250</v>
          </cell>
          <cell r="AT9842" t="str">
            <v>-POLIZA ESTABILIDAD ACTIVA</v>
          </cell>
          <cell r="AV9842" t="str">
            <v>sc</v>
          </cell>
        </row>
        <row r="9843">
          <cell r="AP9843">
            <v>903901</v>
          </cell>
          <cell r="AQ9843">
            <v>12002669</v>
          </cell>
          <cell r="AR9843" t="str">
            <v>sd</v>
          </cell>
          <cell r="AS9843">
            <v>44250</v>
          </cell>
          <cell r="AT9843" t="str">
            <v>-POLIZA ESTABILIDAD ACTIVA</v>
          </cell>
          <cell r="AV9843" t="str">
            <v>sc</v>
          </cell>
        </row>
        <row r="9844">
          <cell r="AP9844">
            <v>24122933</v>
          </cell>
          <cell r="AQ9844">
            <v>50007096</v>
          </cell>
          <cell r="AR9844" t="str">
            <v>sd</v>
          </cell>
          <cell r="AS9844">
            <v>43797</v>
          </cell>
          <cell r="AT9844" t="str">
            <v>Calzada 6-8-POLIZA ESTABILIDAD ACTIVA</v>
          </cell>
          <cell r="AV9844" t="str">
            <v>sc</v>
          </cell>
        </row>
        <row r="9845">
          <cell r="AP9845">
            <v>91012398</v>
          </cell>
          <cell r="AQ9845">
            <v>50006921</v>
          </cell>
          <cell r="AR9845" t="str">
            <v>sd</v>
          </cell>
          <cell r="AS9845">
            <v>44250</v>
          </cell>
          <cell r="AT9845" t="str">
            <v>-POLIZA ESTABILIDAD ACTIVA</v>
          </cell>
          <cell r="AV9845" t="str">
            <v>sc</v>
          </cell>
        </row>
        <row r="9846">
          <cell r="AP9846">
            <v>297529</v>
          </cell>
          <cell r="AQ9846">
            <v>5003457</v>
          </cell>
          <cell r="AR9846" t="str">
            <v>sd</v>
          </cell>
          <cell r="AS9846">
            <v>42912</v>
          </cell>
          <cell r="AT9846" t="str">
            <v>Calzada2-POLIZA ESTABILIDAD ACTIVA</v>
          </cell>
          <cell r="AV9846" t="str">
            <v>sc</v>
          </cell>
        </row>
        <row r="9847">
          <cell r="AP9847">
            <v>91018857</v>
          </cell>
          <cell r="AQ9847">
            <v>9004289</v>
          </cell>
          <cell r="AR9847" t="str">
            <v>sd</v>
          </cell>
          <cell r="AS9847">
            <v>42978</v>
          </cell>
          <cell r="AT9847" t="str">
            <v>Anden1-11 Calzada10-2-4-8 Ciclo6 Sep3-5-7-9-POLIZA ESTABILIDAD ACTIVA</v>
          </cell>
          <cell r="AV9847" t="str">
            <v>sc</v>
          </cell>
        </row>
        <row r="9848">
          <cell r="AP9848">
            <v>91010595</v>
          </cell>
          <cell r="AQ9848">
            <v>3002463</v>
          </cell>
          <cell r="AR9848" t="str">
            <v>sd</v>
          </cell>
          <cell r="AS9848">
            <v>42765</v>
          </cell>
          <cell r="AT9848" t="str">
            <v>Anden 1, Calzada2, Separador3, Calzada4, Anden5 -POLIZA ESTABILIDAD ACTIVA</v>
          </cell>
          <cell r="AV9848" t="str">
            <v>sc</v>
          </cell>
        </row>
        <row r="9849">
          <cell r="AP9849">
            <v>91013609</v>
          </cell>
          <cell r="AQ9849">
            <v>50001355</v>
          </cell>
          <cell r="AR9849" t="str">
            <v>sd</v>
          </cell>
          <cell r="AS9849">
            <v>44053</v>
          </cell>
          <cell r="AT9849" t="str">
            <v>Puente 1-POLIZA ESTABILIDAD ACTIVA</v>
          </cell>
          <cell r="AV9849" t="str">
            <v>sc</v>
          </cell>
        </row>
        <row r="9850">
          <cell r="AP9850">
            <v>24122325</v>
          </cell>
          <cell r="AQ9850">
            <v>50006512</v>
          </cell>
          <cell r="AR9850" t="str">
            <v>sd</v>
          </cell>
          <cell r="AS9850">
            <v>44099</v>
          </cell>
          <cell r="AT9850" t="str">
            <v>Calzada 2-4-6-POLIZA ESTABILIDAD Y CALIDAD ACTIVA</v>
          </cell>
          <cell r="AV9850" t="str">
            <v>sc</v>
          </cell>
        </row>
        <row r="9851">
          <cell r="AP9851">
            <v>24121167</v>
          </cell>
          <cell r="AQ9851">
            <v>14001364</v>
          </cell>
          <cell r="AR9851" t="str">
            <v>sd</v>
          </cell>
          <cell r="AS9851">
            <v>44172</v>
          </cell>
          <cell r="AT9851" t="str">
            <v>Calzada 4-6-POLIZA ESTABILIDAD ACTIVA</v>
          </cell>
          <cell r="AV9851" t="str">
            <v>sc</v>
          </cell>
        </row>
        <row r="9852">
          <cell r="AP9852">
            <v>531278</v>
          </cell>
          <cell r="AQ9852">
            <v>18001940</v>
          </cell>
          <cell r="AR9852" t="str">
            <v>sd</v>
          </cell>
          <cell r="AS9852">
            <v>43065</v>
          </cell>
          <cell r="AT9852" t="str">
            <v>Calzada6-POLIZA ESTABILIDAD ACTIVA</v>
          </cell>
          <cell r="AV9852" t="str">
            <v>sc</v>
          </cell>
        </row>
        <row r="9853">
          <cell r="AP9853">
            <v>306248</v>
          </cell>
          <cell r="AQ9853">
            <v>5007258</v>
          </cell>
          <cell r="AR9853" t="str">
            <v>sd</v>
          </cell>
          <cell r="AS9853">
            <v>42733</v>
          </cell>
          <cell r="AT9853" t="str">
            <v>Anden1-5 Calzada2-4 Sep3-POLIZA ESTABILIDAD ACTIVA</v>
          </cell>
          <cell r="AV9853" t="str">
            <v>sc</v>
          </cell>
        </row>
        <row r="9854">
          <cell r="AP9854">
            <v>24123241</v>
          </cell>
          <cell r="AQ9854">
            <v>50007401</v>
          </cell>
          <cell r="AR9854" t="str">
            <v>sd</v>
          </cell>
          <cell r="AS9854">
            <v>43566</v>
          </cell>
          <cell r="AT9854" t="str">
            <v>Puente 4-POLIZA ESTABILIDAD ACTIVA</v>
          </cell>
          <cell r="AV9854" t="str">
            <v>sc</v>
          </cell>
        </row>
        <row r="9855">
          <cell r="AP9855">
            <v>24123880</v>
          </cell>
          <cell r="AQ9855">
            <v>50006321</v>
          </cell>
          <cell r="AR9855" t="str">
            <v>sd</v>
          </cell>
          <cell r="AS9855">
            <v>43499</v>
          </cell>
          <cell r="AT9855" t="str">
            <v>-POLIZA ESTABILIDAD ACTIVA</v>
          </cell>
          <cell r="AV9855" t="str">
            <v>sc</v>
          </cell>
        </row>
        <row r="9856">
          <cell r="AP9856">
            <v>91013360</v>
          </cell>
          <cell r="AQ9856">
            <v>14000872</v>
          </cell>
          <cell r="AR9856" t="str">
            <v>sd</v>
          </cell>
          <cell r="AS9856">
            <v>44172</v>
          </cell>
          <cell r="AT9856" t="str">
            <v>Calzada 4-6 Separador 5-POLIZA ESTABILIDAD ACTIVA</v>
          </cell>
          <cell r="AV9856" t="str">
            <v>sc</v>
          </cell>
        </row>
        <row r="9857">
          <cell r="AP9857">
            <v>91015826</v>
          </cell>
          <cell r="AQ9857">
            <v>5007258</v>
          </cell>
          <cell r="AR9857" t="str">
            <v>sd</v>
          </cell>
          <cell r="AS9857">
            <v>42733</v>
          </cell>
          <cell r="AT9857" t="str">
            <v>Anden1-5 Calzada2-4 Sep3-POLIZA ESTABILIDAD ACTIVA</v>
          </cell>
          <cell r="AV9857" t="str">
            <v>sc</v>
          </cell>
        </row>
        <row r="9858">
          <cell r="AP9858">
            <v>509094</v>
          </cell>
          <cell r="AQ9858">
            <v>12000004</v>
          </cell>
          <cell r="AR9858" t="str">
            <v>sd</v>
          </cell>
          <cell r="AS9858">
            <v>42735</v>
          </cell>
          <cell r="AT9858" t="str">
            <v>Calzada2-POLIZA ESTABILIDAD ACTIVA</v>
          </cell>
          <cell r="AV9858" t="str">
            <v>sc</v>
          </cell>
        </row>
        <row r="9859">
          <cell r="AP9859">
            <v>200296</v>
          </cell>
          <cell r="AQ9859">
            <v>4000107</v>
          </cell>
          <cell r="AR9859" t="str">
            <v>sd</v>
          </cell>
          <cell r="AS9859">
            <v>42999</v>
          </cell>
          <cell r="AT9859" t="str">
            <v>Anden1-11-3 Calzada10-4-6-8 Ciclo2 Sep5-7-9-POLIZA ESTABILIDAD ACTIVA</v>
          </cell>
          <cell r="AV9859" t="str">
            <v>sc</v>
          </cell>
        </row>
        <row r="9860">
          <cell r="AP9860">
            <v>513324</v>
          </cell>
          <cell r="AQ9860">
            <v>13000009</v>
          </cell>
          <cell r="AR9860" t="str">
            <v>sd</v>
          </cell>
          <cell r="AS9860">
            <v>43845</v>
          </cell>
          <cell r="AT9860" t="str">
            <v>Anden 5-POLIZA ESTABILIDAD ACTIVA</v>
          </cell>
          <cell r="AV9860" t="str">
            <v>sc</v>
          </cell>
        </row>
        <row r="9861">
          <cell r="AP9861">
            <v>24121917</v>
          </cell>
          <cell r="AQ9861">
            <v>50005957</v>
          </cell>
          <cell r="AR9861" t="str">
            <v>sd</v>
          </cell>
          <cell r="AS9861">
            <v>44250</v>
          </cell>
          <cell r="AT9861" t="str">
            <v>-POLIZA ESTABILIDAD ACTIVA</v>
          </cell>
          <cell r="AV9861" t="str">
            <v>sc</v>
          </cell>
        </row>
        <row r="9862">
          <cell r="AP9862">
            <v>472985</v>
          </cell>
          <cell r="AQ9862">
            <v>19013013</v>
          </cell>
          <cell r="AR9862" t="str">
            <v>sd</v>
          </cell>
          <cell r="AS9862">
            <v>44187</v>
          </cell>
          <cell r="AT9862" t="str">
            <v>Separador 3 Estación Transmilenio 12-POLIZA ESTABILIDAD ACTIVA</v>
          </cell>
          <cell r="AV9862" t="str">
            <v>sc</v>
          </cell>
        </row>
        <row r="9863">
          <cell r="AP9863">
            <v>91011350</v>
          </cell>
          <cell r="AQ9863">
            <v>3002356</v>
          </cell>
          <cell r="AR9863" t="str">
            <v>sd</v>
          </cell>
          <cell r="AS9863">
            <v>43499</v>
          </cell>
          <cell r="AT9863" t="str">
            <v>-POLIZA ESTABILIDAD ACTIVA</v>
          </cell>
          <cell r="AV9863" t="str">
            <v>sc</v>
          </cell>
        </row>
        <row r="9864">
          <cell r="AP9864">
            <v>505980</v>
          </cell>
          <cell r="AQ9864">
            <v>1001935</v>
          </cell>
          <cell r="AR9864" t="str">
            <v>sd</v>
          </cell>
          <cell r="AS9864">
            <v>44250</v>
          </cell>
          <cell r="AT9864" t="str">
            <v>-POLIZA ESTABILIDAD ACTIVA</v>
          </cell>
          <cell r="AV9864" t="str">
            <v>sc</v>
          </cell>
        </row>
        <row r="9865">
          <cell r="AP9865">
            <v>24123784</v>
          </cell>
          <cell r="AQ9865">
            <v>4007627</v>
          </cell>
          <cell r="AR9865" t="str">
            <v>sd</v>
          </cell>
          <cell r="AS9865">
            <v>42999</v>
          </cell>
          <cell r="AT9865" t="str">
            <v>Anden1-11-3 Calzada10-4-6-8 Ciclo2 Sep5-7-9-POLIZA ESTABILIDAD ACTIVA</v>
          </cell>
          <cell r="AV9865" t="str">
            <v>sc</v>
          </cell>
        </row>
        <row r="9866">
          <cell r="AP9866">
            <v>301020</v>
          </cell>
          <cell r="AQ9866">
            <v>5005017</v>
          </cell>
          <cell r="AR9866" t="str">
            <v>sd</v>
          </cell>
          <cell r="AS9866">
            <v>42733</v>
          </cell>
          <cell r="AT9866" t="str">
            <v>Anden1-5 Calzada2-4 Sep3-POLIZA ESTABILIDAD ACTIVA</v>
          </cell>
          <cell r="AV9866" t="str">
            <v>sc</v>
          </cell>
        </row>
        <row r="9867">
          <cell r="AP9867">
            <v>91018887</v>
          </cell>
          <cell r="AQ9867">
            <v>9001379</v>
          </cell>
          <cell r="AR9867" t="str">
            <v>sd</v>
          </cell>
          <cell r="AS9867">
            <v>42978</v>
          </cell>
          <cell r="AT9867" t="str">
            <v>Anden1-11 Calzada10-2-4-8 Ciclo6 Sep3-5-7-9-POLIZA ESTABILIDAD ACTIVA</v>
          </cell>
          <cell r="AV9867" t="str">
            <v>sc</v>
          </cell>
        </row>
        <row r="9868">
          <cell r="AP9868">
            <v>529195</v>
          </cell>
          <cell r="AQ9868">
            <v>8002874</v>
          </cell>
          <cell r="AR9868" t="str">
            <v>sd</v>
          </cell>
          <cell r="AS9868">
            <v>44099</v>
          </cell>
          <cell r="AT9868" t="str">
            <v>Calzada 2-4-6-POLIZA ESTABILIDAD Y CALIDAD ACTIVA</v>
          </cell>
          <cell r="AV9868" t="str">
            <v>sc</v>
          </cell>
        </row>
        <row r="9869">
          <cell r="AP9869">
            <v>24122386</v>
          </cell>
          <cell r="AQ9869">
            <v>50006579</v>
          </cell>
          <cell r="AR9869" t="str">
            <v>sd</v>
          </cell>
          <cell r="AS9869">
            <v>44099</v>
          </cell>
          <cell r="AT9869" t="str">
            <v>Calzada 2-POLIZA ESTABILIDAD Y CALIDAD ACTIVA</v>
          </cell>
          <cell r="AV9869" t="str">
            <v>sc</v>
          </cell>
        </row>
        <row r="9870">
          <cell r="AP9870">
            <v>24120294</v>
          </cell>
          <cell r="AQ9870">
            <v>3000666</v>
          </cell>
          <cell r="AR9870" t="str">
            <v>sd</v>
          </cell>
          <cell r="AS9870">
            <v>43499</v>
          </cell>
          <cell r="AT9870" t="str">
            <v>-POLIZA ESTABILIDAD ACTIVA</v>
          </cell>
          <cell r="AV9870" t="str">
            <v>sc</v>
          </cell>
        </row>
        <row r="9871">
          <cell r="AP9871">
            <v>24123180</v>
          </cell>
          <cell r="AQ9871">
            <v>50007321</v>
          </cell>
          <cell r="AR9871" t="str">
            <v>sd</v>
          </cell>
          <cell r="AS9871">
            <v>42946</v>
          </cell>
          <cell r="AT9871" t="str">
            <v>Calzada12-POLIZA ESTABILIDAD ACTIVA</v>
          </cell>
          <cell r="AV9871" t="str">
            <v>sc</v>
          </cell>
        </row>
        <row r="9872">
          <cell r="AP9872">
            <v>24123180</v>
          </cell>
          <cell r="AQ9872">
            <v>50007321</v>
          </cell>
          <cell r="AR9872" t="str">
            <v>sd</v>
          </cell>
          <cell r="AS9872">
            <v>44250</v>
          </cell>
          <cell r="AT9872" t="str">
            <v>-POLIZA ESTABILIDAD ACTIVA</v>
          </cell>
          <cell r="AV9872" t="str">
            <v>sc</v>
          </cell>
        </row>
        <row r="9873">
          <cell r="AP9873">
            <v>902770</v>
          </cell>
          <cell r="AQ9873">
            <v>13001452</v>
          </cell>
          <cell r="AR9873" t="str">
            <v>sd</v>
          </cell>
          <cell r="AS9873">
            <v>44250</v>
          </cell>
          <cell r="AT9873" t="str">
            <v>-POLIZA ESTABILIDAD ACTIVA</v>
          </cell>
          <cell r="AV9873" t="str">
            <v>sc</v>
          </cell>
        </row>
        <row r="9874">
          <cell r="AP9874">
            <v>601252</v>
          </cell>
          <cell r="AQ9874">
            <v>2000161</v>
          </cell>
          <cell r="AR9874" t="str">
            <v>sd</v>
          </cell>
          <cell r="AS9874">
            <v>44096</v>
          </cell>
          <cell r="AT9874" t="str">
            <v>Anden 1-5-POLIZA ESTABILIDAD ACTIVA</v>
          </cell>
          <cell r="AV9874" t="str">
            <v>sc</v>
          </cell>
        </row>
        <row r="9875">
          <cell r="AP9875">
            <v>181515</v>
          </cell>
          <cell r="AQ9875">
            <v>13001746</v>
          </cell>
          <cell r="AR9875" t="str">
            <v>sd</v>
          </cell>
          <cell r="AS9875">
            <v>43745</v>
          </cell>
          <cell r="AT9875" t="str">
            <v>Calzada 2, Calzada 4, Calzada 6-POLIZA ESTABILIDAD ACTIVA</v>
          </cell>
          <cell r="AV9875" t="str">
            <v>sc</v>
          </cell>
        </row>
        <row r="9876">
          <cell r="AP9876">
            <v>528130</v>
          </cell>
          <cell r="AQ9876">
            <v>9004410</v>
          </cell>
          <cell r="AR9876" t="str">
            <v>sd</v>
          </cell>
          <cell r="AS9876">
            <v>43142</v>
          </cell>
          <cell r="AT9876" t="str">
            <v>Calzada2-4-POLIZA ESTABILIDAD ACTIVA</v>
          </cell>
          <cell r="AV9876" t="str">
            <v>sc</v>
          </cell>
        </row>
        <row r="9877">
          <cell r="AP9877">
            <v>91015856</v>
          </cell>
          <cell r="AQ9877">
            <v>5005668</v>
          </cell>
          <cell r="AR9877" t="str">
            <v>sd</v>
          </cell>
          <cell r="AS9877">
            <v>42733</v>
          </cell>
          <cell r="AT9877" t="str">
            <v>Anden1-5 Calzada2-4 Sep3-POLIZA ESTABILIDAD ACTIVA</v>
          </cell>
          <cell r="AV9877" t="str">
            <v>sc</v>
          </cell>
        </row>
        <row r="9878">
          <cell r="AP9878">
            <v>415592</v>
          </cell>
          <cell r="AQ9878">
            <v>18002008</v>
          </cell>
          <cell r="AR9878" t="str">
            <v>sd</v>
          </cell>
          <cell r="AS9878">
            <v>42999</v>
          </cell>
          <cell r="AT9878" t="str">
            <v>Anden1-11-3 Calzada10-4-6-8 Ciclo2 Sep5-7-9-POLIZA ESTABILIDAD ACTIVA</v>
          </cell>
          <cell r="AV9878" t="str">
            <v>sc</v>
          </cell>
        </row>
        <row r="9879">
          <cell r="AP9879">
            <v>903595</v>
          </cell>
          <cell r="AQ9879">
            <v>12000712</v>
          </cell>
          <cell r="AR9879" t="str">
            <v>sd</v>
          </cell>
          <cell r="AS9879">
            <v>44250</v>
          </cell>
          <cell r="AT9879" t="str">
            <v>-POLIZA ESTABILIDAD ACTIVA</v>
          </cell>
          <cell r="AV9879" t="str">
            <v>sc</v>
          </cell>
        </row>
        <row r="9880">
          <cell r="AP9880">
            <v>91011336</v>
          </cell>
          <cell r="AQ9880">
            <v>3000533</v>
          </cell>
          <cell r="AR9880" t="str">
            <v>sd</v>
          </cell>
          <cell r="AS9880">
            <v>43499</v>
          </cell>
          <cell r="AT9880" t="str">
            <v>-POLIZA ESTABILIDAD ACTIVA</v>
          </cell>
          <cell r="AV9880" t="str">
            <v>ARTERIAL INTERVENCION IDU Construcción Fecha Reporte 3/12/2015</v>
          </cell>
        </row>
        <row r="9881">
          <cell r="AP9881">
            <v>24121113</v>
          </cell>
          <cell r="AQ9881">
            <v>14000681</v>
          </cell>
          <cell r="AR9881" t="str">
            <v>sd</v>
          </cell>
          <cell r="AS9881">
            <v>44053</v>
          </cell>
          <cell r="AT9881" t="str">
            <v>Anden 1-POLIZA ESTABILIDAD ACTIVA</v>
          </cell>
          <cell r="AV9881" t="str">
            <v>sc</v>
          </cell>
        </row>
        <row r="9882">
          <cell r="AP9882">
            <v>24121113</v>
          </cell>
          <cell r="AQ9882">
            <v>14000681</v>
          </cell>
          <cell r="AR9882" t="str">
            <v>sd</v>
          </cell>
          <cell r="AS9882">
            <v>44250</v>
          </cell>
          <cell r="AT9882" t="str">
            <v>-POLIZA ESTABILIDAD ACTIVA</v>
          </cell>
          <cell r="AV9882" t="str">
            <v>sc</v>
          </cell>
        </row>
        <row r="9883">
          <cell r="AP9883">
            <v>902856</v>
          </cell>
          <cell r="AQ9883">
            <v>13002027</v>
          </cell>
          <cell r="AR9883" t="str">
            <v>sd</v>
          </cell>
          <cell r="AS9883">
            <v>44250</v>
          </cell>
          <cell r="AT9883" t="str">
            <v>-POLIZA ESTABILIDAD ACTIVA</v>
          </cell>
          <cell r="AV9883" t="str">
            <v>sc</v>
          </cell>
        </row>
        <row r="9884">
          <cell r="AP9884">
            <v>902856</v>
          </cell>
          <cell r="AQ9884">
            <v>13002027</v>
          </cell>
          <cell r="AR9884" t="str">
            <v>sd</v>
          </cell>
          <cell r="AS9884">
            <v>44018</v>
          </cell>
          <cell r="AT9884" t="str">
            <v>Calzada 8-POLIZA ESTABILIDAD ACTIVA</v>
          </cell>
          <cell r="AV9884" t="str">
            <v>sc</v>
          </cell>
        </row>
        <row r="9885">
          <cell r="AP9885">
            <v>91012406</v>
          </cell>
          <cell r="AQ9885">
            <v>7003645</v>
          </cell>
          <cell r="AR9885" t="str">
            <v>sd</v>
          </cell>
          <cell r="AS9885">
            <v>44096</v>
          </cell>
          <cell r="AT9885" t="str">
            <v>Anden 3-POLIZA ESTABILIDAD ACTIVA</v>
          </cell>
          <cell r="AV9885" t="str">
            <v>sc</v>
          </cell>
        </row>
        <row r="9886">
          <cell r="AP9886">
            <v>24120414</v>
          </cell>
          <cell r="AQ9886">
            <v>11007678</v>
          </cell>
          <cell r="AR9886" t="str">
            <v>sd</v>
          </cell>
          <cell r="AS9886">
            <v>44096</v>
          </cell>
          <cell r="AT9886" t="str">
            <v>Anden 1-9-POLIZA ESTABILIDAD ACTIVA</v>
          </cell>
          <cell r="AV9886" t="str">
            <v>sc</v>
          </cell>
        </row>
        <row r="9887">
          <cell r="AP9887">
            <v>903760</v>
          </cell>
          <cell r="AQ9887">
            <v>12001800</v>
          </cell>
          <cell r="AR9887" t="str">
            <v>sd</v>
          </cell>
          <cell r="AS9887">
            <v>44250</v>
          </cell>
          <cell r="AT9887" t="str">
            <v>-POLIZA ESTABILIDAD ACTIVA</v>
          </cell>
          <cell r="AV9887" t="str">
            <v>sc</v>
          </cell>
        </row>
        <row r="9888">
          <cell r="AP9888">
            <v>24120976</v>
          </cell>
          <cell r="AQ9888">
            <v>14000142</v>
          </cell>
          <cell r="AR9888" t="str">
            <v>sd</v>
          </cell>
          <cell r="AS9888">
            <v>44250</v>
          </cell>
          <cell r="AT9888" t="str">
            <v>-POLIZA ESTABILIDAD ACTIVA</v>
          </cell>
          <cell r="AV9888" t="str">
            <v>sc</v>
          </cell>
        </row>
        <row r="9889">
          <cell r="AP9889">
            <v>366563</v>
          </cell>
          <cell r="AQ9889">
            <v>7006553</v>
          </cell>
          <cell r="AR9889" t="str">
            <v>sd</v>
          </cell>
          <cell r="AS9889">
            <v>44466</v>
          </cell>
          <cell r="AT9889" t="str">
            <v>-POLIZA ESTABILIDAD ACTIVA</v>
          </cell>
          <cell r="AV9889" t="str">
            <v>POLIZA ACTIVA</v>
          </cell>
        </row>
        <row r="9890">
          <cell r="AP9890">
            <v>515193</v>
          </cell>
          <cell r="AQ9890">
            <v>8004561</v>
          </cell>
          <cell r="AR9890" t="str">
            <v>sd</v>
          </cell>
          <cell r="AS9890">
            <v>44099</v>
          </cell>
          <cell r="AT9890" t="str">
            <v>Calzada 2-POLIZA ESTABILIDAD Y CALIDAD ACTIVA</v>
          </cell>
          <cell r="AV9890" t="str">
            <v>sc</v>
          </cell>
        </row>
        <row r="9891">
          <cell r="AP9891">
            <v>457664</v>
          </cell>
          <cell r="AQ9891">
            <v>19008750</v>
          </cell>
          <cell r="AR9891" t="str">
            <v>sd</v>
          </cell>
          <cell r="AS9891">
            <v>44466</v>
          </cell>
          <cell r="AT9891" t="str">
            <v>-POLIZA ESTABILIDAD ACTIVA</v>
          </cell>
          <cell r="AV9891" t="str">
            <v>POLIZA ESTABILIDAD activa IDU 1718/17</v>
          </cell>
        </row>
        <row r="9892">
          <cell r="AP9892">
            <v>505933</v>
          </cell>
          <cell r="AQ9892">
            <v>1002163</v>
          </cell>
          <cell r="AR9892" t="str">
            <v>sd</v>
          </cell>
          <cell r="AS9892">
            <v>44250</v>
          </cell>
          <cell r="AT9892" t="str">
            <v>-POLIZA ESTABILIDAD ACTIVA</v>
          </cell>
          <cell r="AV9892" t="str">
            <v>sc</v>
          </cell>
        </row>
        <row r="9893">
          <cell r="AP9893">
            <v>511165</v>
          </cell>
          <cell r="AQ9893">
            <v>14000858</v>
          </cell>
          <cell r="AR9893" t="str">
            <v>sd</v>
          </cell>
          <cell r="AS9893">
            <v>44172</v>
          </cell>
          <cell r="AT9893" t="str">
            <v>Calzada 4-6 Separador 5-POLIZA ESTABILIDAD ACTIVA</v>
          </cell>
          <cell r="AV9893" t="str">
            <v>sc</v>
          </cell>
        </row>
        <row r="9894">
          <cell r="AP9894">
            <v>900164</v>
          </cell>
          <cell r="AQ9894">
            <v>16000293</v>
          </cell>
          <cell r="AR9894" t="str">
            <v>sd</v>
          </cell>
          <cell r="AS9894">
            <v>42949</v>
          </cell>
          <cell r="AT9894" t="str">
            <v>Calzada2 Sep3-POLIZA ESTABILIDAD ACTIVA</v>
          </cell>
          <cell r="AV9894" t="str">
            <v>sc</v>
          </cell>
        </row>
        <row r="9895">
          <cell r="AP9895">
            <v>188703</v>
          </cell>
          <cell r="AQ9895">
            <v>16000325</v>
          </cell>
          <cell r="AR9895" t="str">
            <v>sd</v>
          </cell>
          <cell r="AS9895">
            <v>44099</v>
          </cell>
          <cell r="AT9895" t="str">
            <v>Anden 13-POLIZA ESTABILIDAD Y CALIDAD ACTIVA</v>
          </cell>
          <cell r="AV9895" t="str">
            <v>sc</v>
          </cell>
        </row>
        <row r="9896">
          <cell r="AP9896">
            <v>903573</v>
          </cell>
          <cell r="AQ9896">
            <v>12000662</v>
          </cell>
          <cell r="AR9896" t="str">
            <v>sd</v>
          </cell>
          <cell r="AS9896">
            <v>44250</v>
          </cell>
          <cell r="AT9896" t="str">
            <v>-POLIZA ESTABILIDAD ACTIVA</v>
          </cell>
          <cell r="AV9896" t="str">
            <v>sc</v>
          </cell>
        </row>
        <row r="9897">
          <cell r="AP9897">
            <v>903573</v>
          </cell>
          <cell r="AQ9897">
            <v>12000662</v>
          </cell>
          <cell r="AR9897" t="str">
            <v>sd</v>
          </cell>
          <cell r="AS9897">
            <v>44250</v>
          </cell>
          <cell r="AT9897" t="str">
            <v>-POLIZA ESTABILIDAD ACTIVA</v>
          </cell>
          <cell r="AV9897" t="str">
            <v>sc</v>
          </cell>
        </row>
        <row r="9898">
          <cell r="AP9898">
            <v>903661</v>
          </cell>
          <cell r="AQ9898">
            <v>12000920</v>
          </cell>
          <cell r="AR9898" t="str">
            <v>sd</v>
          </cell>
          <cell r="AS9898">
            <v>44250</v>
          </cell>
          <cell r="AT9898" t="str">
            <v>-POLIZA ESTABILIDAD ACTIVA</v>
          </cell>
          <cell r="AV9898" t="str">
            <v>sc</v>
          </cell>
        </row>
        <row r="9899">
          <cell r="AP9899">
            <v>186589</v>
          </cell>
          <cell r="AQ9899">
            <v>16003551</v>
          </cell>
          <cell r="AR9899" t="str">
            <v>sd</v>
          </cell>
          <cell r="AS9899">
            <v>44480</v>
          </cell>
          <cell r="AT9899" t="str">
            <v>-POLIZA ESTABILIDAD ACTIVA</v>
          </cell>
          <cell r="AV9899" t="str">
            <v>sc</v>
          </cell>
        </row>
        <row r="9900">
          <cell r="AP9900">
            <v>143673</v>
          </cell>
          <cell r="AQ9900">
            <v>3000576</v>
          </cell>
          <cell r="AR9900" t="str">
            <v>sd</v>
          </cell>
          <cell r="AS9900">
            <v>43499</v>
          </cell>
          <cell r="AT9900" t="str">
            <v>-POLIZA ESTABILIDAD ACTIVA</v>
          </cell>
          <cell r="AV9900" t="str">
            <v>sc</v>
          </cell>
        </row>
        <row r="9901">
          <cell r="AP9901">
            <v>91011322</v>
          </cell>
          <cell r="AQ9901">
            <v>3000360</v>
          </cell>
          <cell r="AR9901" t="str">
            <v>sd</v>
          </cell>
          <cell r="AS9901">
            <v>43499</v>
          </cell>
          <cell r="AT9901" t="str">
            <v>-POLIZA ESTABILIDAD ACTIVA</v>
          </cell>
          <cell r="AV9901" t="str">
            <v>sc</v>
          </cell>
        </row>
        <row r="9902">
          <cell r="AP9902">
            <v>903602</v>
          </cell>
          <cell r="AQ9902">
            <v>12000739</v>
          </cell>
          <cell r="AR9902" t="str">
            <v>sd</v>
          </cell>
          <cell r="AS9902">
            <v>44250</v>
          </cell>
          <cell r="AT9902" t="str">
            <v>-POLIZA ESTABILIDAD ACTIVA</v>
          </cell>
          <cell r="AV9902" t="str">
            <v>sc</v>
          </cell>
        </row>
        <row r="9903">
          <cell r="AP9903">
            <v>91010968</v>
          </cell>
          <cell r="AQ9903">
            <v>1001564</v>
          </cell>
          <cell r="AR9903" t="str">
            <v>sd</v>
          </cell>
          <cell r="AS9903">
            <v>43412</v>
          </cell>
          <cell r="AT9903" t="str">
            <v>Anden 1-7 Calzada 2-4 Separador 3-5 Cicloruta 6-POLIZA ESTABILIDAD ACTIVA</v>
          </cell>
          <cell r="AV9903" t="str">
            <v>sc</v>
          </cell>
        </row>
        <row r="9904">
          <cell r="AP9904">
            <v>24119971</v>
          </cell>
          <cell r="AQ9904">
            <v>8003972</v>
          </cell>
          <cell r="AR9904" t="str">
            <v>sd</v>
          </cell>
          <cell r="AS9904">
            <v>44099</v>
          </cell>
          <cell r="AT9904" t="str">
            <v>Calzada 2-6-POLIZA ESTABILIDAD Y CALIDAD ACTIVA</v>
          </cell>
          <cell r="AV9904" t="str">
            <v>sc</v>
          </cell>
        </row>
        <row r="9905">
          <cell r="AP9905">
            <v>24122544</v>
          </cell>
          <cell r="AQ9905">
            <v>50006843</v>
          </cell>
          <cell r="AR9905" t="str">
            <v>sd</v>
          </cell>
          <cell r="AS9905">
            <v>44466</v>
          </cell>
          <cell r="AT9905" t="str">
            <v>-POLIZA ESTABILIDAD ACTIVA</v>
          </cell>
          <cell r="AV9905" t="str">
            <v>sc</v>
          </cell>
        </row>
        <row r="9906">
          <cell r="AP9906">
            <v>383427</v>
          </cell>
          <cell r="AQ9906">
            <v>9001327</v>
          </cell>
          <cell r="AR9906" t="str">
            <v>sd</v>
          </cell>
          <cell r="AS9906">
            <v>43745</v>
          </cell>
          <cell r="AT9906" t="str">
            <v>Calzada 4-POLIZA ESTABILIDAD ACTIVA</v>
          </cell>
          <cell r="AV9906" t="str">
            <v>VIABLE</v>
          </cell>
        </row>
        <row r="9907">
          <cell r="AP9907">
            <v>24123757</v>
          </cell>
          <cell r="AQ9907">
            <v>3000873</v>
          </cell>
          <cell r="AR9907" t="str">
            <v>sd</v>
          </cell>
          <cell r="AS9907">
            <v>42999</v>
          </cell>
          <cell r="AT9907" t="str">
            <v>Anden1-11-9 Calzada2-4-6-8 Ciclo10 Sep3-5-7-POLIZA ESTABILIDAD ACTIVA</v>
          </cell>
          <cell r="AV9907" t="str">
            <v>sc</v>
          </cell>
        </row>
        <row r="9908">
          <cell r="AP9908">
            <v>143820</v>
          </cell>
          <cell r="AQ9908">
            <v>3002245</v>
          </cell>
          <cell r="AR9908" t="str">
            <v>sd</v>
          </cell>
          <cell r="AS9908">
            <v>44462</v>
          </cell>
          <cell r="AT9908" t="str">
            <v>-POLIZA ESTABILIDAD ACTIVA</v>
          </cell>
          <cell r="AV9908" t="str">
            <v>POLIZA ESTABILIDAD ACTIVA Vencimiento 22/9/2021 Contrato IDU 1206/14</v>
          </cell>
        </row>
        <row r="9909">
          <cell r="AP9909">
            <v>601864</v>
          </cell>
          <cell r="AQ9909">
            <v>2001015</v>
          </cell>
          <cell r="AR9909" t="str">
            <v>sd</v>
          </cell>
          <cell r="AS9909">
            <v>44096</v>
          </cell>
          <cell r="AT9909" t="str">
            <v>Anden 1-POLIZA ESTABILIDAD ACTIVA</v>
          </cell>
          <cell r="AV9909" t="str">
            <v>sc</v>
          </cell>
        </row>
        <row r="9910">
          <cell r="AP9910">
            <v>24121900</v>
          </cell>
          <cell r="AQ9910">
            <v>50005953</v>
          </cell>
          <cell r="AR9910" t="str">
            <v>sd</v>
          </cell>
          <cell r="AS9910">
            <v>43163</v>
          </cell>
          <cell r="AT9910" t="str">
            <v>Calzada2-POLIZA ESTABILIDAD ACTIVA</v>
          </cell>
          <cell r="AV9910" t="str">
            <v>sc</v>
          </cell>
        </row>
        <row r="9911">
          <cell r="AP9911">
            <v>505941</v>
          </cell>
          <cell r="AQ9911">
            <v>1002163</v>
          </cell>
          <cell r="AR9911" t="str">
            <v>sd</v>
          </cell>
          <cell r="AS9911">
            <v>44250</v>
          </cell>
          <cell r="AT9911" t="str">
            <v>-POLIZA ESTABILIDAD ACTIVA</v>
          </cell>
          <cell r="AV9911" t="str">
            <v>sc</v>
          </cell>
        </row>
        <row r="9912">
          <cell r="AP9912">
            <v>91011320</v>
          </cell>
          <cell r="AQ9912">
            <v>13002377</v>
          </cell>
          <cell r="AR9912" t="str">
            <v>sd</v>
          </cell>
          <cell r="AS9912">
            <v>43499</v>
          </cell>
          <cell r="AT9912" t="str">
            <v>-POLIZA ESTABILIDAD ACTIVA</v>
          </cell>
          <cell r="AV9912" t="str">
            <v>sc</v>
          </cell>
        </row>
        <row r="9913">
          <cell r="AP9913">
            <v>91011759</v>
          </cell>
          <cell r="AQ9913">
            <v>4000107</v>
          </cell>
          <cell r="AR9913" t="str">
            <v>sd</v>
          </cell>
          <cell r="AS9913">
            <v>42999</v>
          </cell>
          <cell r="AT9913" t="str">
            <v>Anden1-11-3 Calzada10-4-6-8 Ciclo2 Sep5-7-9-POLIZA ESTABILIDAD ACTIVA</v>
          </cell>
          <cell r="AV9913" t="str">
            <v>sc</v>
          </cell>
        </row>
        <row r="9914">
          <cell r="AP9914">
            <v>504971</v>
          </cell>
          <cell r="AQ9914">
            <v>2000503</v>
          </cell>
          <cell r="AR9914" t="str">
            <v>sd</v>
          </cell>
          <cell r="AS9914">
            <v>42946</v>
          </cell>
          <cell r="AT9914" t="str">
            <v>Calzada8-POLIZA ESTABILIDAD ACTIVA</v>
          </cell>
          <cell r="AV9914" t="str">
            <v>sc</v>
          </cell>
        </row>
        <row r="9915">
          <cell r="AP9915">
            <v>505719</v>
          </cell>
          <cell r="AQ9915">
            <v>1004205</v>
          </cell>
          <cell r="AR9915" t="str">
            <v>sd</v>
          </cell>
          <cell r="AS9915">
            <v>42946</v>
          </cell>
          <cell r="AT9915" t="str">
            <v>Calzada12-POLIZA ESTABILIDAD ACTIVA</v>
          </cell>
          <cell r="AV9915" t="str">
            <v>sc</v>
          </cell>
        </row>
        <row r="9916">
          <cell r="AP9916">
            <v>24122546</v>
          </cell>
          <cell r="AQ9916">
            <v>50006879</v>
          </cell>
          <cell r="AR9916" t="str">
            <v>sd</v>
          </cell>
          <cell r="AS9916">
            <v>44250</v>
          </cell>
          <cell r="AT9916" t="str">
            <v>-POLIZA ESTABILIDAD ACTIVA</v>
          </cell>
          <cell r="AV9916" t="str">
            <v>sc</v>
          </cell>
        </row>
        <row r="9917">
          <cell r="AP9917">
            <v>505146</v>
          </cell>
          <cell r="AQ9917">
            <v>1003432</v>
          </cell>
          <cell r="AR9917" t="str">
            <v>sd</v>
          </cell>
          <cell r="AS9917">
            <v>44250</v>
          </cell>
          <cell r="AT9917" t="str">
            <v>-POLIZA ESTABILIDAD ACTIVA</v>
          </cell>
          <cell r="AV9917" t="str">
            <v>sc</v>
          </cell>
        </row>
        <row r="9918">
          <cell r="AP9918">
            <v>505810</v>
          </cell>
          <cell r="AQ9918">
            <v>2000018</v>
          </cell>
          <cell r="AR9918" t="str">
            <v>sd</v>
          </cell>
          <cell r="AS9918">
            <v>44053</v>
          </cell>
          <cell r="AT9918" t="str">
            <v>Puente 18-POLIZA ESTABILIDAD ACTIVA</v>
          </cell>
          <cell r="AV9918" t="str">
            <v>sc</v>
          </cell>
        </row>
        <row r="9919">
          <cell r="AP9919">
            <v>24122191</v>
          </cell>
          <cell r="AQ9919">
            <v>50006407</v>
          </cell>
          <cell r="AR9919" t="str">
            <v>sd</v>
          </cell>
          <cell r="AS9919">
            <v>44250</v>
          </cell>
          <cell r="AT9919" t="str">
            <v>-POLIZA ESTABILIDAD ACTIVA</v>
          </cell>
          <cell r="AV9919" t="str">
            <v>sc</v>
          </cell>
        </row>
        <row r="9920">
          <cell r="AP9920">
            <v>388797</v>
          </cell>
          <cell r="AQ9920">
            <v>9003493</v>
          </cell>
          <cell r="AR9920" t="str">
            <v>sd</v>
          </cell>
          <cell r="AS9920">
            <v>44480</v>
          </cell>
          <cell r="AT9920" t="str">
            <v>-POLIZA ESTABILIDAD ACTIVA</v>
          </cell>
          <cell r="AV9920" t="str">
            <v>VIABLE</v>
          </cell>
        </row>
        <row r="9921">
          <cell r="AP9921">
            <v>91018902</v>
          </cell>
          <cell r="AQ9921">
            <v>9000931</v>
          </cell>
          <cell r="AR9921" t="str">
            <v>sd</v>
          </cell>
          <cell r="AS9921">
            <v>42978</v>
          </cell>
          <cell r="AT9921" t="str">
            <v>Anden1-11 Calzada10-2-4-8 Ciclo6 Sep3-5-7-9-POLIZA ESTABILIDAD ACTIVA</v>
          </cell>
          <cell r="AV9921" t="str">
            <v>sc</v>
          </cell>
        </row>
        <row r="9922">
          <cell r="AP9922">
            <v>91024569</v>
          </cell>
          <cell r="AQ9922">
            <v>9004089</v>
          </cell>
          <cell r="AR9922" t="str">
            <v>sd</v>
          </cell>
          <cell r="AS9922">
            <v>44053</v>
          </cell>
          <cell r="AT9922" t="str">
            <v>Puente 10-POLIZA ESTABILIDAD ACTIVA</v>
          </cell>
          <cell r="AV9922" t="str">
            <v>sc</v>
          </cell>
        </row>
        <row r="9923">
          <cell r="AP9923">
            <v>24180464</v>
          </cell>
          <cell r="AQ9923">
            <v>3000672</v>
          </cell>
          <cell r="AR9923" t="str">
            <v>sd</v>
          </cell>
          <cell r="AS9923">
            <v>44053</v>
          </cell>
          <cell r="AT9923" t="str">
            <v>Calzada 2-POLIZA ESTABILIDAD ACTIVA</v>
          </cell>
          <cell r="AV9923" t="str">
            <v>VIABLE</v>
          </cell>
        </row>
        <row r="9924">
          <cell r="AP9924">
            <v>509839</v>
          </cell>
          <cell r="AQ9924">
            <v>1001345</v>
          </cell>
          <cell r="AR9924" t="str">
            <v>sd</v>
          </cell>
          <cell r="AS9924">
            <v>44250</v>
          </cell>
          <cell r="AT9924" t="str">
            <v>-POLIZA ESTABILIDAD ACTIVA</v>
          </cell>
          <cell r="AV9924" t="str">
            <v>sc</v>
          </cell>
        </row>
        <row r="9925">
          <cell r="AP9925">
            <v>509839</v>
          </cell>
          <cell r="AQ9925">
            <v>1001345</v>
          </cell>
          <cell r="AR9925" t="str">
            <v>sd</v>
          </cell>
          <cell r="AS9925">
            <v>43748</v>
          </cell>
          <cell r="AT9925" t="str">
            <v>Anden 1-POLIZA ESTABILIDAD ACTIVA</v>
          </cell>
          <cell r="AV9925" t="str">
            <v>sc</v>
          </cell>
        </row>
        <row r="9926">
          <cell r="AP9926">
            <v>385210</v>
          </cell>
          <cell r="AQ9926">
            <v>9001983</v>
          </cell>
          <cell r="AR9926" t="str">
            <v>sd</v>
          </cell>
          <cell r="AS9926">
            <v>44480</v>
          </cell>
          <cell r="AT9926" t="str">
            <v>-POLIZA ESTABILIDAD ACTIVA</v>
          </cell>
          <cell r="AV9926" t="str">
            <v>VIABLE</v>
          </cell>
        </row>
        <row r="9927">
          <cell r="AP9927">
            <v>601331</v>
          </cell>
          <cell r="AQ9927">
            <v>2000563</v>
          </cell>
          <cell r="AR9927" t="str">
            <v>sd</v>
          </cell>
          <cell r="AS9927">
            <v>44096</v>
          </cell>
          <cell r="AT9927" t="str">
            <v>Anden 1-POLIZA ESTABILIDAD ACTIVA</v>
          </cell>
          <cell r="AV9927" t="str">
            <v>sc</v>
          </cell>
        </row>
        <row r="9928">
          <cell r="AP9928">
            <v>183146</v>
          </cell>
          <cell r="AQ9928">
            <v>14001031</v>
          </cell>
          <cell r="AR9928" t="str">
            <v>sd</v>
          </cell>
          <cell r="AS9928">
            <v>42999</v>
          </cell>
          <cell r="AT9928" t="str">
            <v>Anden1-3-POLIZA ESTABILIDAD ACTIVA</v>
          </cell>
          <cell r="AV9928" t="str">
            <v>sc</v>
          </cell>
        </row>
        <row r="9929">
          <cell r="AP9929">
            <v>384789</v>
          </cell>
          <cell r="AQ9929">
            <v>9001823</v>
          </cell>
          <cell r="AR9929" t="str">
            <v>sd</v>
          </cell>
          <cell r="AS9929">
            <v>44480</v>
          </cell>
          <cell r="AT9929" t="str">
            <v>-POLIZA ESTABILIDAD ACTIVA</v>
          </cell>
          <cell r="AV9929" t="str">
            <v>VIABLE</v>
          </cell>
        </row>
        <row r="9930">
          <cell r="AP9930">
            <v>91010571</v>
          </cell>
          <cell r="AQ9930">
            <v>3002459</v>
          </cell>
          <cell r="AR9930" t="str">
            <v>sd</v>
          </cell>
          <cell r="AS9930">
            <v>42765</v>
          </cell>
          <cell r="AT9930" t="str">
            <v>Anden 1, Calzada2, Separador3, Calzada4, Anden5 -POLIZA ESTABILIDAD ACTIVA</v>
          </cell>
          <cell r="AV9930" t="str">
            <v>sc</v>
          </cell>
        </row>
        <row r="9931">
          <cell r="AP9931">
            <v>509103</v>
          </cell>
          <cell r="AQ9931">
            <v>12000007</v>
          </cell>
          <cell r="AR9931" t="str">
            <v>sd</v>
          </cell>
          <cell r="AS9931">
            <v>42735</v>
          </cell>
          <cell r="AT9931" t="str">
            <v>Calzada2-POLIZA ESTABILIDAD ACTIVA</v>
          </cell>
          <cell r="AV9931" t="str">
            <v>sc</v>
          </cell>
        </row>
        <row r="9932">
          <cell r="AP9932">
            <v>91011818</v>
          </cell>
          <cell r="AQ9932">
            <v>11001368</v>
          </cell>
          <cell r="AR9932" t="str">
            <v>sd</v>
          </cell>
          <cell r="AS9932">
            <v>44377</v>
          </cell>
          <cell r="AT9932" t="str">
            <v>Anden 5 Calzada 2-4 Separador 3-POLIZA ESTABILIDAD ACTIVA</v>
          </cell>
          <cell r="AV9932" t="str">
            <v>sc</v>
          </cell>
        </row>
        <row r="9933">
          <cell r="AP9933">
            <v>603712</v>
          </cell>
          <cell r="AQ9933">
            <v>11010440</v>
          </cell>
          <cell r="AR9933" t="str">
            <v>sd</v>
          </cell>
          <cell r="AS9933">
            <v>42735</v>
          </cell>
          <cell r="AT9933" t="str">
            <v>Calzada2-POLIZA ESTABILIDAD ACTIVA</v>
          </cell>
          <cell r="AV9933" t="str">
            <v>sc</v>
          </cell>
        </row>
        <row r="9934">
          <cell r="AP9934">
            <v>384299</v>
          </cell>
          <cell r="AQ9934">
            <v>9001654</v>
          </cell>
          <cell r="AR9934" t="str">
            <v>sd</v>
          </cell>
          <cell r="AS9934">
            <v>44480</v>
          </cell>
          <cell r="AT9934" t="str">
            <v>-POLIZA ESTABILIDAD ACTIVA</v>
          </cell>
          <cell r="AV9934" t="str">
            <v>VIABLE</v>
          </cell>
        </row>
        <row r="9935">
          <cell r="AP9935">
            <v>24120958</v>
          </cell>
          <cell r="AQ9935">
            <v>14000029</v>
          </cell>
          <cell r="AR9935" t="str">
            <v>sd</v>
          </cell>
          <cell r="AS9935">
            <v>44250</v>
          </cell>
          <cell r="AT9935" t="str">
            <v>-POLIZA ESTABILIDAD ACTIVA</v>
          </cell>
          <cell r="AV9935" t="str">
            <v>sc</v>
          </cell>
        </row>
        <row r="9936">
          <cell r="AP9936">
            <v>24120958</v>
          </cell>
          <cell r="AQ9936">
            <v>14000029</v>
          </cell>
          <cell r="AR9936" t="str">
            <v>sd</v>
          </cell>
          <cell r="AS9936">
            <v>44053</v>
          </cell>
          <cell r="AT9936" t="str">
            <v>Puente 12-POLIZA ESTABILIDAD ACTIVA</v>
          </cell>
          <cell r="AV9936" t="str">
            <v>sc</v>
          </cell>
        </row>
        <row r="9937">
          <cell r="AP9937">
            <v>91013377</v>
          </cell>
          <cell r="AQ9937">
            <v>14000840</v>
          </cell>
          <cell r="AR9937" t="str">
            <v>sd</v>
          </cell>
          <cell r="AS9937">
            <v>44172</v>
          </cell>
          <cell r="AT9937" t="str">
            <v>Calzada 4-6 Separador 5-POLIZA ESTABILIDAD ACTIVA</v>
          </cell>
          <cell r="AV9937" t="str">
            <v>sc</v>
          </cell>
        </row>
        <row r="9938">
          <cell r="AP9938">
            <v>24121672</v>
          </cell>
          <cell r="AQ9938">
            <v>50001544</v>
          </cell>
          <cell r="AR9938" t="str">
            <v>sd</v>
          </cell>
          <cell r="AS9938">
            <v>44187</v>
          </cell>
          <cell r="AT9938" t="str">
            <v>Calzada 2-POLIZA ESTABILIDAD ACTIVA</v>
          </cell>
          <cell r="AV9938" t="str">
            <v>sc</v>
          </cell>
        </row>
        <row r="9939">
          <cell r="AP9939">
            <v>445755</v>
          </cell>
          <cell r="AQ9939">
            <v>19002629</v>
          </cell>
          <cell r="AR9939" t="str">
            <v>sd</v>
          </cell>
          <cell r="AS9939">
            <v>42912</v>
          </cell>
          <cell r="AT9939" t="str">
            <v>Anden1-3 Calzada2-POLIZA ESTABILIDAD ACTIVA</v>
          </cell>
          <cell r="AV9939" t="str">
            <v>sc</v>
          </cell>
        </row>
        <row r="9940">
          <cell r="AP9940">
            <v>24121087</v>
          </cell>
          <cell r="AQ9940">
            <v>14000577</v>
          </cell>
          <cell r="AR9940" t="str">
            <v>sd</v>
          </cell>
          <cell r="AS9940">
            <v>44099</v>
          </cell>
          <cell r="AT9940" t="str">
            <v>Calzada 4-6-8-10-POLIZA ESTABILIDAD Y CALIDAD ACTIVA</v>
          </cell>
          <cell r="AV9940" t="str">
            <v>sc</v>
          </cell>
        </row>
        <row r="9941">
          <cell r="AP9941">
            <v>24121090</v>
          </cell>
          <cell r="AQ9941">
            <v>14000577</v>
          </cell>
          <cell r="AR9941" t="str">
            <v>sd</v>
          </cell>
          <cell r="AS9941">
            <v>44099</v>
          </cell>
          <cell r="AT9941" t="str">
            <v>Calzada 4-6-8-10-POLIZA ESTABILIDAD Y CALIDAD ACTIVA</v>
          </cell>
          <cell r="AV9941" t="str">
            <v>sc</v>
          </cell>
        </row>
        <row r="9942">
          <cell r="AP9942">
            <v>505700</v>
          </cell>
          <cell r="AQ9942">
            <v>1002607</v>
          </cell>
          <cell r="AR9942" t="str">
            <v>sd</v>
          </cell>
          <cell r="AS9942">
            <v>44250</v>
          </cell>
          <cell r="AT9942" t="str">
            <v>-POLIZA ESTABILIDAD ACTIVA</v>
          </cell>
          <cell r="AV9942" t="str">
            <v>sc</v>
          </cell>
        </row>
        <row r="9943">
          <cell r="AP9943">
            <v>91015862</v>
          </cell>
          <cell r="AQ9943">
            <v>5005098</v>
          </cell>
          <cell r="AR9943" t="str">
            <v>sd</v>
          </cell>
          <cell r="AS9943">
            <v>42733</v>
          </cell>
          <cell r="AT9943" t="str">
            <v>Anden1-5 Calzada2-4 Sep3-POLIZA ESTABILIDAD ACTIVA</v>
          </cell>
          <cell r="AV9943" t="str">
            <v>sc</v>
          </cell>
        </row>
        <row r="9944">
          <cell r="AP9944">
            <v>506130</v>
          </cell>
          <cell r="AQ9944">
            <v>1001499</v>
          </cell>
          <cell r="AR9944" t="str">
            <v>sd</v>
          </cell>
          <cell r="AS9944">
            <v>44250</v>
          </cell>
          <cell r="AT9944" t="str">
            <v>-POLIZA ESTABILIDAD ACTIVA</v>
          </cell>
          <cell r="AV9944" t="str">
            <v>sc</v>
          </cell>
        </row>
        <row r="9945">
          <cell r="AP9945">
            <v>506130</v>
          </cell>
          <cell r="AQ9945">
            <v>1001499</v>
          </cell>
          <cell r="AR9945" t="str">
            <v>sd</v>
          </cell>
          <cell r="AS9945">
            <v>42946</v>
          </cell>
          <cell r="AT9945" t="str">
            <v>Calzada10-POLIZA ESTABILIDAD ACTIVA</v>
          </cell>
          <cell r="AV9945" t="str">
            <v>sc</v>
          </cell>
        </row>
        <row r="9946">
          <cell r="AP9946">
            <v>24119998</v>
          </cell>
          <cell r="AQ9946">
            <v>8004561</v>
          </cell>
          <cell r="AR9946" t="str">
            <v>sd</v>
          </cell>
          <cell r="AS9946">
            <v>44099</v>
          </cell>
          <cell r="AT9946" t="str">
            <v>Calzada 2-POLIZA ESTABILIDAD Y CALIDAD ACTIVA</v>
          </cell>
          <cell r="AV9946" t="str">
            <v>sc</v>
          </cell>
        </row>
        <row r="9947">
          <cell r="AP9947">
            <v>902742</v>
          </cell>
          <cell r="AQ9947">
            <v>13001251</v>
          </cell>
          <cell r="AR9947" t="str">
            <v>sd</v>
          </cell>
          <cell r="AS9947">
            <v>44018</v>
          </cell>
          <cell r="AT9947" t="str">
            <v>Puente 14-POLIZA ESTABILIDAD ACTIVA</v>
          </cell>
          <cell r="AV9947" t="str">
            <v>sc</v>
          </cell>
        </row>
        <row r="9948">
          <cell r="AP9948">
            <v>902742</v>
          </cell>
          <cell r="AQ9948">
            <v>13001251</v>
          </cell>
          <cell r="AR9948" t="str">
            <v>sd</v>
          </cell>
          <cell r="AS9948">
            <v>44250</v>
          </cell>
          <cell r="AT9948" t="str">
            <v>-POLIZA ESTABILIDAD ACTIVA</v>
          </cell>
          <cell r="AV9948" t="str">
            <v>sc</v>
          </cell>
        </row>
        <row r="9949">
          <cell r="AP9949">
            <v>24121026</v>
          </cell>
          <cell r="AQ9949">
            <v>14000352</v>
          </cell>
          <cell r="AR9949" t="str">
            <v>sd</v>
          </cell>
          <cell r="AS9949">
            <v>44250</v>
          </cell>
          <cell r="AT9949" t="str">
            <v>-POLIZA ESTABILIDAD ACTIVA</v>
          </cell>
          <cell r="AV9949" t="str">
            <v>sc</v>
          </cell>
        </row>
        <row r="9950">
          <cell r="AP9950">
            <v>527724</v>
          </cell>
          <cell r="AQ9950">
            <v>2002327</v>
          </cell>
          <cell r="AR9950" t="str">
            <v>sd</v>
          </cell>
          <cell r="AS9950">
            <v>43964</v>
          </cell>
          <cell r="AT9950" t="str">
            <v>Calzada 2-POLIZA ESTABILIDAD ACTIVA</v>
          </cell>
          <cell r="AV9950" t="str">
            <v>sc</v>
          </cell>
        </row>
        <row r="9951">
          <cell r="AP9951">
            <v>24119655</v>
          </cell>
          <cell r="AQ9951">
            <v>1002607</v>
          </cell>
          <cell r="AR9951" t="str">
            <v>sd</v>
          </cell>
          <cell r="AS9951">
            <v>44250</v>
          </cell>
          <cell r="AT9951" t="str">
            <v>-POLIZA ESTABILIDAD ACTIVA</v>
          </cell>
          <cell r="AV9951" t="str">
            <v>sc</v>
          </cell>
        </row>
        <row r="9952">
          <cell r="AP9952">
            <v>462907</v>
          </cell>
          <cell r="AQ9952">
            <v>19011556</v>
          </cell>
          <cell r="AR9952" t="str">
            <v>sd</v>
          </cell>
          <cell r="AS9952">
            <v>42912</v>
          </cell>
          <cell r="AT9952" t="str">
            <v>Anden1-3 Calzada2-POLIZA ESTABILIDAD ACTIVA</v>
          </cell>
          <cell r="AV9952" t="str">
            <v>sc</v>
          </cell>
        </row>
        <row r="9953">
          <cell r="AP9953">
            <v>91020704</v>
          </cell>
          <cell r="AQ9953">
            <v>11007736</v>
          </cell>
          <cell r="AR9953" t="str">
            <v>sd</v>
          </cell>
          <cell r="AS9953">
            <v>44096</v>
          </cell>
          <cell r="AT9953" t="str">
            <v>Anden 1-9-POLIZA ESTABILIDAD ACTIVA</v>
          </cell>
          <cell r="AV9953" t="str">
            <v>sc</v>
          </cell>
        </row>
        <row r="9954">
          <cell r="AP9954">
            <v>91024194</v>
          </cell>
          <cell r="AQ9954">
            <v>9000833</v>
          </cell>
          <cell r="AR9954" t="str">
            <v>sd</v>
          </cell>
          <cell r="AS9954">
            <v>42978</v>
          </cell>
          <cell r="AT9954" t="str">
            <v>A1-18Cal11-13-15-16-2-4-6-8Ci10Sep12-14-16-3-5-7-9-POLIZA ESTABILIDAD ACTIVA</v>
          </cell>
          <cell r="AV9954" t="str">
            <v>sc</v>
          </cell>
        </row>
        <row r="9955">
          <cell r="AP9955">
            <v>505926</v>
          </cell>
          <cell r="AQ9955">
            <v>1001607</v>
          </cell>
          <cell r="AR9955" t="str">
            <v>sd</v>
          </cell>
          <cell r="AS9955">
            <v>44250</v>
          </cell>
          <cell r="AT9955" t="str">
            <v>-POLIZA ESTABILIDAD ACTIVA</v>
          </cell>
          <cell r="AV9955" t="str">
            <v>sc</v>
          </cell>
        </row>
        <row r="9956">
          <cell r="AP9956">
            <v>24119654</v>
          </cell>
          <cell r="AQ9956">
            <v>1002607</v>
          </cell>
          <cell r="AR9956" t="str">
            <v>sd</v>
          </cell>
          <cell r="AS9956">
            <v>44250</v>
          </cell>
          <cell r="AT9956" t="str">
            <v>-POLIZA ESTABILIDAD ACTIVA</v>
          </cell>
          <cell r="AV9956" t="str">
            <v>sc</v>
          </cell>
        </row>
        <row r="9957">
          <cell r="AP9957">
            <v>91018940</v>
          </cell>
          <cell r="AQ9957">
            <v>50006321</v>
          </cell>
          <cell r="AR9957" t="str">
            <v>sd</v>
          </cell>
          <cell r="AS9957">
            <v>43499</v>
          </cell>
          <cell r="AT9957" t="str">
            <v>-POLIZA ESTABILIDAD ACTIVA</v>
          </cell>
          <cell r="AV9957" t="str">
            <v>sc</v>
          </cell>
        </row>
        <row r="9958">
          <cell r="AP9958">
            <v>91018900</v>
          </cell>
          <cell r="AQ9958">
            <v>9000931</v>
          </cell>
          <cell r="AR9958" t="str">
            <v>sd</v>
          </cell>
          <cell r="AS9958">
            <v>42978</v>
          </cell>
          <cell r="AT9958" t="str">
            <v>Anden1-11 Calzada10-2-4-8 Ciclo6 Sep3-5-7-9-POLIZA ESTABILIDAD ACTIVA</v>
          </cell>
          <cell r="AV9958" t="str">
            <v>sc</v>
          </cell>
        </row>
        <row r="9959">
          <cell r="AP9959">
            <v>507656</v>
          </cell>
          <cell r="AQ9959">
            <v>1001347</v>
          </cell>
          <cell r="AR9959" t="str">
            <v>sd</v>
          </cell>
          <cell r="AS9959">
            <v>44250</v>
          </cell>
          <cell r="AT9959" t="str">
            <v>-POLIZA ESTABILIDAD ACTIVA</v>
          </cell>
          <cell r="AV9959" t="str">
            <v>sc</v>
          </cell>
        </row>
        <row r="9960">
          <cell r="AP9960">
            <v>144160</v>
          </cell>
          <cell r="AQ9960">
            <v>3001037</v>
          </cell>
          <cell r="AR9960" t="str">
            <v>sd</v>
          </cell>
          <cell r="AS9960">
            <v>42765</v>
          </cell>
          <cell r="AT9960" t="str">
            <v>Anden 1, Calzada2, Separador3, Calzada4, Anden5 -POLIZA ESTABILIDAD ACTIVA</v>
          </cell>
          <cell r="AV9960" t="str">
            <v>sc</v>
          </cell>
        </row>
        <row r="9961">
          <cell r="AP9961">
            <v>24122485</v>
          </cell>
          <cell r="AQ9961">
            <v>50006732</v>
          </cell>
          <cell r="AR9961" t="str">
            <v>sd</v>
          </cell>
          <cell r="AS9961">
            <v>44099</v>
          </cell>
          <cell r="AT9961" t="str">
            <v>Calzada 4-6-POLIZA ESTABILIDAD Y CALIDAD ACTIVA</v>
          </cell>
          <cell r="AV9961" t="str">
            <v>sc</v>
          </cell>
        </row>
        <row r="9962">
          <cell r="AP9962">
            <v>24122508</v>
          </cell>
          <cell r="AQ9962">
            <v>50006738</v>
          </cell>
          <cell r="AR9962" t="str">
            <v>sd</v>
          </cell>
          <cell r="AS9962">
            <v>44099</v>
          </cell>
          <cell r="AT9962" t="str">
            <v>Calzada 2-4-6-POLIZA ESTABILIDAD Y CALIDAD ACTIVA</v>
          </cell>
          <cell r="AV9962" t="str">
            <v>sc</v>
          </cell>
        </row>
        <row r="9963">
          <cell r="AP9963">
            <v>24122413</v>
          </cell>
          <cell r="AQ9963">
            <v>50006643</v>
          </cell>
          <cell r="AR9963" t="str">
            <v>sd</v>
          </cell>
          <cell r="AS9963">
            <v>44099</v>
          </cell>
          <cell r="AT9963" t="str">
            <v>Calzada 2-4-6-POLIZA ESTABILIDAD Y CALIDAD ACTIVA</v>
          </cell>
          <cell r="AV9963" t="str">
            <v>sc</v>
          </cell>
        </row>
        <row r="9964">
          <cell r="AP9964">
            <v>504956</v>
          </cell>
          <cell r="AQ9964">
            <v>2000409</v>
          </cell>
          <cell r="AR9964" t="str">
            <v>sd</v>
          </cell>
          <cell r="AS9964">
            <v>42946</v>
          </cell>
          <cell r="AT9964" t="str">
            <v>Calzada6-8-POLIZA ESTABILIDAD ACTIVA</v>
          </cell>
          <cell r="AV9964" t="str">
            <v>sc</v>
          </cell>
        </row>
        <row r="9965">
          <cell r="AP9965">
            <v>183149</v>
          </cell>
          <cell r="AQ9965">
            <v>14000917</v>
          </cell>
          <cell r="AR9965" t="str">
            <v>sd</v>
          </cell>
          <cell r="AS9965">
            <v>42999</v>
          </cell>
          <cell r="AT9965" t="str">
            <v>Anden1-3-POLIZA ESTABILIDAD ACTIVA</v>
          </cell>
          <cell r="AV9965" t="str">
            <v>sc</v>
          </cell>
        </row>
        <row r="9966">
          <cell r="AP9966">
            <v>91015536</v>
          </cell>
          <cell r="AQ9966">
            <v>5006441</v>
          </cell>
          <cell r="AR9966" t="str">
            <v>sd</v>
          </cell>
          <cell r="AS9966">
            <v>42733</v>
          </cell>
          <cell r="AT9966" t="str">
            <v>Anden1-5 Calzada2-4 Sep3-POLIZA ESTABILIDAD ACTIVA</v>
          </cell>
          <cell r="AV9966" t="str">
            <v>sc</v>
          </cell>
        </row>
        <row r="9967">
          <cell r="AP9967">
            <v>507660</v>
          </cell>
          <cell r="AQ9967">
            <v>1001347</v>
          </cell>
          <cell r="AR9967" t="str">
            <v>sd</v>
          </cell>
          <cell r="AS9967">
            <v>44250</v>
          </cell>
          <cell r="AT9967" t="str">
            <v>-POLIZA ESTABILIDAD ACTIVA</v>
          </cell>
          <cell r="AV9967" t="str">
            <v>sc</v>
          </cell>
        </row>
        <row r="9968">
          <cell r="AP9968">
            <v>503386</v>
          </cell>
          <cell r="AQ9968">
            <v>1006240</v>
          </cell>
          <cell r="AR9968" t="str">
            <v>sd</v>
          </cell>
          <cell r="AS9968">
            <v>43412</v>
          </cell>
          <cell r="AT9968" t="str">
            <v>Anden 1-7 Calzada 2-4 Separador 3-5 Cicloruta 6-POLIZA ESTABILIDAD ACTIVA</v>
          </cell>
          <cell r="AV9968" t="str">
            <v>sc</v>
          </cell>
        </row>
        <row r="9969">
          <cell r="AP9969">
            <v>506260</v>
          </cell>
          <cell r="AQ9969">
            <v>1005256</v>
          </cell>
          <cell r="AR9969" t="str">
            <v>sd</v>
          </cell>
          <cell r="AS9969">
            <v>42946</v>
          </cell>
          <cell r="AT9969" t="str">
            <v>Puente16-POLIZA ESTABILIDAD ACTIVA</v>
          </cell>
          <cell r="AV9969" t="str">
            <v>sc</v>
          </cell>
        </row>
        <row r="9970">
          <cell r="AP9970">
            <v>91011327</v>
          </cell>
          <cell r="AQ9970">
            <v>3000465</v>
          </cell>
          <cell r="AR9970" t="str">
            <v>sd</v>
          </cell>
          <cell r="AS9970">
            <v>43499</v>
          </cell>
          <cell r="AT9970" t="str">
            <v>-POLIZA ESTABILIDAD ACTIVA</v>
          </cell>
          <cell r="AV9970" t="str">
            <v>sc</v>
          </cell>
        </row>
        <row r="9971">
          <cell r="AP9971">
            <v>24120954</v>
          </cell>
          <cell r="AQ9971">
            <v>14000023</v>
          </cell>
          <cell r="AR9971" t="str">
            <v>sd</v>
          </cell>
          <cell r="AS9971">
            <v>44018</v>
          </cell>
          <cell r="AT9971" t="str">
            <v>Puente 12-POLIZA ESTABILIDAD ACTIVA</v>
          </cell>
          <cell r="AV9971" t="str">
            <v>sc</v>
          </cell>
        </row>
        <row r="9972">
          <cell r="AP9972">
            <v>24120954</v>
          </cell>
          <cell r="AQ9972">
            <v>14000023</v>
          </cell>
          <cell r="AR9972" t="str">
            <v>sd</v>
          </cell>
          <cell r="AS9972">
            <v>44250</v>
          </cell>
          <cell r="AT9972" t="str">
            <v>-POLIZA ESTABILIDAD ACTIVA</v>
          </cell>
          <cell r="AV9972" t="str">
            <v>sc</v>
          </cell>
        </row>
        <row r="9973">
          <cell r="AP9973">
            <v>24120792</v>
          </cell>
          <cell r="AQ9973">
            <v>12001241</v>
          </cell>
          <cell r="AR9973" t="str">
            <v>sd</v>
          </cell>
          <cell r="AS9973">
            <v>44250</v>
          </cell>
          <cell r="AT9973" t="str">
            <v>-POLIZA ESTABILIDAD ACTIVA</v>
          </cell>
          <cell r="AV9973" t="str">
            <v>sc</v>
          </cell>
        </row>
        <row r="9974">
          <cell r="AP9974">
            <v>24120836</v>
          </cell>
          <cell r="AQ9974">
            <v>13000255</v>
          </cell>
          <cell r="AR9974" t="str">
            <v>sd</v>
          </cell>
          <cell r="AS9974">
            <v>44250</v>
          </cell>
          <cell r="AT9974" t="str">
            <v>-POLIZA ESTABILIDAD ACTIVA</v>
          </cell>
          <cell r="AV9974" t="str">
            <v>sc</v>
          </cell>
        </row>
        <row r="9975">
          <cell r="AP9975">
            <v>91012390</v>
          </cell>
          <cell r="AQ9975">
            <v>13001452</v>
          </cell>
          <cell r="AR9975" t="str">
            <v>sd</v>
          </cell>
          <cell r="AS9975">
            <v>44250</v>
          </cell>
          <cell r="AT9975" t="str">
            <v>-POLIZA ESTABILIDAD ACTIVA</v>
          </cell>
          <cell r="AV9975" t="str">
            <v>sc</v>
          </cell>
        </row>
        <row r="9976">
          <cell r="AP9976">
            <v>515812</v>
          </cell>
          <cell r="AQ9976">
            <v>50008972</v>
          </cell>
          <cell r="AR9976" t="str">
            <v>sd</v>
          </cell>
          <cell r="AS9976">
            <v>44096</v>
          </cell>
          <cell r="AT9976" t="str">
            <v>Anden 1-POLIZA ESTABILIDAD ACTIVA</v>
          </cell>
          <cell r="AV9976" t="str">
            <v>sc</v>
          </cell>
        </row>
        <row r="9977">
          <cell r="AP9977">
            <v>515812</v>
          </cell>
          <cell r="AQ9977">
            <v>50008972</v>
          </cell>
          <cell r="AR9977" t="str">
            <v>sd</v>
          </cell>
          <cell r="AS9977">
            <v>42962</v>
          </cell>
          <cell r="AT9977" t="str">
            <v>Calzada4-POLIZA ESTABILIDAD ACTIVA</v>
          </cell>
          <cell r="AV9977" t="str">
            <v>sc</v>
          </cell>
        </row>
        <row r="9978">
          <cell r="AP9978">
            <v>320218</v>
          </cell>
          <cell r="AQ9978">
            <v>6000052</v>
          </cell>
          <cell r="AR9978" t="str">
            <v>sd</v>
          </cell>
          <cell r="AS9978">
            <v>42912</v>
          </cell>
          <cell r="AT9978" t="str">
            <v>Calzada2-POLIZA ESTABILIDAD ACTIVA</v>
          </cell>
          <cell r="AV9978" t="str">
            <v>sc</v>
          </cell>
        </row>
        <row r="9979">
          <cell r="AP9979">
            <v>24121768</v>
          </cell>
          <cell r="AQ9979">
            <v>50004992</v>
          </cell>
          <cell r="AR9979" t="str">
            <v>sd</v>
          </cell>
          <cell r="AS9979">
            <v>43866</v>
          </cell>
          <cell r="AT9979" t="str">
            <v>Cuneta1, Calzada2, Cuneta3-POLIZA ESTABILIDAD ACTIVA</v>
          </cell>
          <cell r="AV9979" t="str">
            <v>sc</v>
          </cell>
        </row>
        <row r="9980">
          <cell r="AP9980">
            <v>471248</v>
          </cell>
          <cell r="AQ9980">
            <v>4007416</v>
          </cell>
          <cell r="AR9980" t="str">
            <v>sd</v>
          </cell>
          <cell r="AS9980">
            <v>42999</v>
          </cell>
          <cell r="AT9980" t="str">
            <v>Anden1-11-3 Calzada10-4-6-8 Ciclo2 Sep5-7-9-POLIZA ESTABILIDAD ACTIVA</v>
          </cell>
          <cell r="AV9980" t="str">
            <v>sc</v>
          </cell>
        </row>
        <row r="9981">
          <cell r="AP9981">
            <v>361746</v>
          </cell>
          <cell r="AQ9981">
            <v>7004609</v>
          </cell>
          <cell r="AR9981" t="str">
            <v>sd</v>
          </cell>
          <cell r="AS9981">
            <v>43748</v>
          </cell>
          <cell r="AT9981" t="str">
            <v>Anden 1-POLIZA ESTABILIDAD ACTIVA</v>
          </cell>
          <cell r="AV9981" t="str">
            <v>VIABLE</v>
          </cell>
        </row>
        <row r="9982">
          <cell r="AP9982">
            <v>91024592</v>
          </cell>
          <cell r="AQ9982">
            <v>11003285</v>
          </cell>
          <cell r="AR9982" t="str">
            <v>sd</v>
          </cell>
          <cell r="AS9982">
            <v>44096</v>
          </cell>
          <cell r="AT9982" t="str">
            <v>Anden 1-9-POLIZA ESTABILIDAD ACTIVA</v>
          </cell>
          <cell r="AV9982" t="str">
            <v>sc</v>
          </cell>
        </row>
        <row r="9983">
          <cell r="AP9983">
            <v>2502929</v>
          </cell>
          <cell r="AQ9983">
            <v>7005187</v>
          </cell>
          <cell r="AR9983" t="str">
            <v>sd</v>
          </cell>
          <cell r="AS9983">
            <v>44048</v>
          </cell>
          <cell r="AT9983" t="str">
            <v>Calzada 4-6-POLIZA ESTABILIDAD ACTIVA</v>
          </cell>
          <cell r="AV9983" t="str">
            <v>sc</v>
          </cell>
        </row>
        <row r="9984">
          <cell r="AP9984">
            <v>24121271</v>
          </cell>
          <cell r="AQ9984">
            <v>16000325</v>
          </cell>
          <cell r="AR9984" t="str">
            <v>sd</v>
          </cell>
          <cell r="AS9984">
            <v>44099</v>
          </cell>
          <cell r="AT9984" t="str">
            <v>Anden 13-POLIZA ESTABILIDAD Y CALIDAD ACTIVA</v>
          </cell>
          <cell r="AV9984" t="str">
            <v>sc</v>
          </cell>
        </row>
        <row r="9985">
          <cell r="AP9985">
            <v>514386</v>
          </cell>
          <cell r="AQ9985">
            <v>12001369</v>
          </cell>
          <cell r="AR9985" t="str">
            <v>sd</v>
          </cell>
          <cell r="AS9985">
            <v>44250</v>
          </cell>
          <cell r="AT9985" t="str">
            <v>-POLIZA ESTABILIDAD ACTIVA</v>
          </cell>
          <cell r="AV9985" t="str">
            <v>sc</v>
          </cell>
        </row>
        <row r="9986">
          <cell r="AP9986">
            <v>514386</v>
          </cell>
          <cell r="AQ9986">
            <v>12001369</v>
          </cell>
          <cell r="AR9986" t="str">
            <v>sd</v>
          </cell>
          <cell r="AS9986">
            <v>44119</v>
          </cell>
          <cell r="AT9986" t="str">
            <v>Calzada 6-POLIZA ESTABILIDAD ACTIVA</v>
          </cell>
          <cell r="AV9986" t="str">
            <v>sc</v>
          </cell>
        </row>
        <row r="9987">
          <cell r="AP9987">
            <v>387600</v>
          </cell>
          <cell r="AQ9987">
            <v>9003017</v>
          </cell>
          <cell r="AR9987" t="str">
            <v>sd</v>
          </cell>
          <cell r="AS9987">
            <v>43439</v>
          </cell>
          <cell r="AT9987" t="str">
            <v>Calzada2-POLIZA ESTABILIDAD ACTIVA</v>
          </cell>
          <cell r="AV9987" t="str">
            <v>VIABLE</v>
          </cell>
        </row>
        <row r="9988">
          <cell r="AP9988">
            <v>383519</v>
          </cell>
          <cell r="AQ9988">
            <v>9001360</v>
          </cell>
          <cell r="AR9988" t="str">
            <v>sd</v>
          </cell>
          <cell r="AS9988">
            <v>43142</v>
          </cell>
          <cell r="AT9988" t="str">
            <v>Calzada2-POLIZA ESTABILIDAD ACTIVA</v>
          </cell>
          <cell r="AV9988" t="str">
            <v>VIABLE</v>
          </cell>
        </row>
        <row r="9989">
          <cell r="AP9989">
            <v>24120845</v>
          </cell>
          <cell r="AQ9989">
            <v>3000711</v>
          </cell>
          <cell r="AR9989" t="str">
            <v>sd</v>
          </cell>
          <cell r="AS9989">
            <v>43499</v>
          </cell>
          <cell r="AT9989" t="str">
            <v>-POLIZA ESTABILIDAD ACTIVA</v>
          </cell>
          <cell r="AV9989" t="str">
            <v>sc</v>
          </cell>
        </row>
        <row r="9990">
          <cell r="AP9990">
            <v>24123783</v>
          </cell>
          <cell r="AQ9990">
            <v>4007627</v>
          </cell>
          <cell r="AR9990" t="str">
            <v>sd</v>
          </cell>
          <cell r="AS9990">
            <v>42999</v>
          </cell>
          <cell r="AT9990" t="str">
            <v>Anden1-11-3 Calzada10-4-6-8 Ciclo2 Sep5-7-9-POLIZA ESTABILIDAD ACTIVA</v>
          </cell>
          <cell r="AV9990" t="str">
            <v>sc</v>
          </cell>
        </row>
        <row r="9991">
          <cell r="AP9991">
            <v>605955</v>
          </cell>
          <cell r="AQ9991">
            <v>18002326</v>
          </cell>
          <cell r="AR9991" t="str">
            <v>sd</v>
          </cell>
          <cell r="AS9991">
            <v>43065</v>
          </cell>
          <cell r="AT9991" t="str">
            <v>Calzada6-POLIZA ESTABILIDAD ACTIVA</v>
          </cell>
          <cell r="AV9991" t="str">
            <v>sc</v>
          </cell>
        </row>
        <row r="9992">
          <cell r="AP9992">
            <v>902785</v>
          </cell>
          <cell r="AQ9992">
            <v>13001510</v>
          </cell>
          <cell r="AR9992" t="str">
            <v>sd</v>
          </cell>
          <cell r="AS9992">
            <v>44250</v>
          </cell>
          <cell r="AT9992" t="str">
            <v>-POLIZA ESTABILIDAD ACTIVA</v>
          </cell>
          <cell r="AV9992" t="str">
            <v>sc</v>
          </cell>
        </row>
        <row r="9993">
          <cell r="AP9993">
            <v>307010</v>
          </cell>
          <cell r="AQ9993">
            <v>5007709</v>
          </cell>
          <cell r="AR9993" t="str">
            <v>sd</v>
          </cell>
          <cell r="AS9993">
            <v>42733</v>
          </cell>
          <cell r="AT9993" t="str">
            <v>Anden1-5 Calzada2-4 Sep3-POLIZA ESTABILIDAD ACTIVA</v>
          </cell>
          <cell r="AV9993" t="str">
            <v>sc</v>
          </cell>
        </row>
        <row r="9994">
          <cell r="AP9994">
            <v>91018908</v>
          </cell>
          <cell r="AQ9994">
            <v>9000894</v>
          </cell>
          <cell r="AR9994" t="str">
            <v>sd</v>
          </cell>
          <cell r="AS9994">
            <v>42978</v>
          </cell>
          <cell r="AT9994" t="str">
            <v>Anden1-11 Calzada10-2-4-8 Ciclo6 Sep3-5-7-9-POLIZA ESTABILIDAD ACTIVA</v>
          </cell>
          <cell r="AV9994" t="str">
            <v>sc</v>
          </cell>
        </row>
        <row r="9995">
          <cell r="AP9995">
            <v>91018968</v>
          </cell>
          <cell r="AQ9995">
            <v>50008648</v>
          </cell>
          <cell r="AR9995" t="str">
            <v>sd</v>
          </cell>
          <cell r="AS9995">
            <v>43499</v>
          </cell>
          <cell r="AT9995" t="str">
            <v>-POLIZA ESTABILIDAD ACTIVA</v>
          </cell>
          <cell r="AV9995" t="str">
            <v>sc</v>
          </cell>
        </row>
        <row r="9996">
          <cell r="AP9996">
            <v>91010572</v>
          </cell>
          <cell r="AQ9996">
            <v>3002459</v>
          </cell>
          <cell r="AR9996" t="str">
            <v>sd</v>
          </cell>
          <cell r="AS9996">
            <v>42765</v>
          </cell>
          <cell r="AT9996" t="str">
            <v>Anden 1, Calzada2, Separador3, Calzada4, Anden5 -POLIZA ESTABILIDAD ACTIVA</v>
          </cell>
          <cell r="AV9996" t="str">
            <v>sc</v>
          </cell>
        </row>
        <row r="9997">
          <cell r="AP9997">
            <v>506273</v>
          </cell>
          <cell r="AQ9997">
            <v>1001242</v>
          </cell>
          <cell r="AR9997" t="str">
            <v>sd</v>
          </cell>
          <cell r="AS9997">
            <v>44250</v>
          </cell>
          <cell r="AT9997" t="str">
            <v>-POLIZA ESTABILIDAD ACTIVA</v>
          </cell>
          <cell r="AV9997" t="str">
            <v>sc</v>
          </cell>
        </row>
        <row r="9998">
          <cell r="AP9998">
            <v>91011469</v>
          </cell>
          <cell r="AQ9998">
            <v>16004637</v>
          </cell>
          <cell r="AR9998" t="str">
            <v>sd</v>
          </cell>
          <cell r="AS9998">
            <v>43555</v>
          </cell>
          <cell r="AT9998" t="str">
            <v>Puente6-POLIZA ESTABILIDAD ACTIVA</v>
          </cell>
          <cell r="AV9998" t="str">
            <v>sc</v>
          </cell>
        </row>
        <row r="9999">
          <cell r="AP9999">
            <v>510513</v>
          </cell>
          <cell r="AQ9999">
            <v>11000327</v>
          </cell>
          <cell r="AR9999" t="str">
            <v>sd</v>
          </cell>
          <cell r="AS9999">
            <v>43412</v>
          </cell>
          <cell r="AT9999" t="str">
            <v>Anden 1 Cicloruta 2 Separador 3-5 Calzada 4-POLIZA ESTABILIDAD ACTIVA</v>
          </cell>
          <cell r="AV9999" t="str">
            <v>sc</v>
          </cell>
        </row>
        <row r="10000">
          <cell r="AP10000">
            <v>902759</v>
          </cell>
          <cell r="AQ10000">
            <v>13001393</v>
          </cell>
          <cell r="AR10000" t="str">
            <v>sd</v>
          </cell>
          <cell r="AS10000">
            <v>44250</v>
          </cell>
          <cell r="AT10000" t="str">
            <v>-POLIZA ESTABILIDAD ACTIVA</v>
          </cell>
          <cell r="AV10000" t="str">
            <v>sc</v>
          </cell>
        </row>
        <row r="10001">
          <cell r="AP10001">
            <v>530461</v>
          </cell>
          <cell r="AQ10001">
            <v>8004759</v>
          </cell>
          <cell r="AR10001" t="str">
            <v>sd</v>
          </cell>
          <cell r="AS10001">
            <v>44096</v>
          </cell>
          <cell r="AT10001" t="str">
            <v>Separador 3-POLIZA ESTABILIDAD ACTIVA</v>
          </cell>
          <cell r="AV10001" t="str">
            <v>sc</v>
          </cell>
        </row>
        <row r="10002">
          <cell r="AP10002">
            <v>91014295</v>
          </cell>
          <cell r="AQ10002">
            <v>9004405</v>
          </cell>
          <cell r="AR10002" t="str">
            <v>sd</v>
          </cell>
          <cell r="AS10002">
            <v>42911</v>
          </cell>
          <cell r="AT10002" t="str">
            <v>Anden 1-5 Calzada 2-4 Sep3-CERTIFICADO MODIFICACION ESTA* ACTIVA</v>
          </cell>
          <cell r="AV10002" t="str">
            <v>sc</v>
          </cell>
        </row>
        <row r="10003">
          <cell r="AP10003">
            <v>158696</v>
          </cell>
          <cell r="AQ10003">
            <v>10007918</v>
          </cell>
          <cell r="AR10003" t="str">
            <v>sd</v>
          </cell>
          <cell r="AS10003">
            <v>43142</v>
          </cell>
          <cell r="AT10003" t="str">
            <v>Calzada2-POLIZA ESTABILIDAD ACTIVA</v>
          </cell>
          <cell r="AV10003" t="str">
            <v>sc</v>
          </cell>
        </row>
        <row r="10004">
          <cell r="AP10004">
            <v>91015866</v>
          </cell>
          <cell r="AQ10004">
            <v>5005251</v>
          </cell>
          <cell r="AR10004" t="str">
            <v>sd</v>
          </cell>
          <cell r="AS10004">
            <v>42733</v>
          </cell>
          <cell r="AT10004" t="str">
            <v>Anden1-5 Calzada2-4 Sep3-POLIZA ESTABILIDAD ACTIVA</v>
          </cell>
          <cell r="AV10004" t="str">
            <v>sc</v>
          </cell>
        </row>
        <row r="10005">
          <cell r="AP10005">
            <v>525553</v>
          </cell>
          <cell r="AQ10005">
            <v>1004194</v>
          </cell>
          <cell r="AR10005" t="str">
            <v>sd</v>
          </cell>
          <cell r="AS10005">
            <v>42946</v>
          </cell>
          <cell r="AT10005" t="str">
            <v>Calzada12-POLIZA ESTABILIDAD ACTIVA</v>
          </cell>
          <cell r="AV10005" t="str">
            <v>sc</v>
          </cell>
        </row>
        <row r="10006">
          <cell r="AP10006">
            <v>91024399</v>
          </cell>
          <cell r="AQ10006">
            <v>3002328</v>
          </cell>
          <cell r="AR10006" t="str">
            <v>sd</v>
          </cell>
          <cell r="AS10006">
            <v>43499</v>
          </cell>
          <cell r="AT10006" t="str">
            <v>-POLIZA ESTABILIDAD ACTIVA</v>
          </cell>
          <cell r="AV10006" t="str">
            <v>sc</v>
          </cell>
        </row>
        <row r="10007">
          <cell r="AP10007">
            <v>527700</v>
          </cell>
          <cell r="AQ10007">
            <v>2002348</v>
          </cell>
          <cell r="AR10007" t="str">
            <v>sd</v>
          </cell>
          <cell r="AS10007">
            <v>43964</v>
          </cell>
          <cell r="AT10007" t="str">
            <v>Calzada 2-POLIZA ESTABILIDAD ACTIVA</v>
          </cell>
          <cell r="AV10007" t="str">
            <v>sc</v>
          </cell>
        </row>
        <row r="10008">
          <cell r="AP10008">
            <v>24121740</v>
          </cell>
          <cell r="AQ10008">
            <v>50003462</v>
          </cell>
          <cell r="AR10008" t="str">
            <v>sd</v>
          </cell>
          <cell r="AS10008">
            <v>42946</v>
          </cell>
          <cell r="AT10008" t="str">
            <v>Calzada12-POLIZA ESTABILIDAD ACTIVA</v>
          </cell>
          <cell r="AV10008" t="str">
            <v>sc</v>
          </cell>
        </row>
        <row r="10009">
          <cell r="AP10009">
            <v>24121740</v>
          </cell>
          <cell r="AQ10009">
            <v>50003462</v>
          </cell>
          <cell r="AR10009" t="str">
            <v>sd</v>
          </cell>
          <cell r="AS10009">
            <v>44250</v>
          </cell>
          <cell r="AT10009" t="str">
            <v>-POLIZA ESTABILIDAD ACTIVA</v>
          </cell>
          <cell r="AV10009" t="str">
            <v>sc</v>
          </cell>
        </row>
        <row r="10010">
          <cell r="AP10010">
            <v>24120298</v>
          </cell>
          <cell r="AQ10010">
            <v>3000698</v>
          </cell>
          <cell r="AR10010" t="str">
            <v>sd</v>
          </cell>
          <cell r="AS10010">
            <v>43499</v>
          </cell>
          <cell r="AT10010" t="str">
            <v>-POLIZA ESTABILIDAD ACTIVA</v>
          </cell>
          <cell r="AV10010" t="str">
            <v>sc</v>
          </cell>
        </row>
        <row r="10011">
          <cell r="AP10011">
            <v>506271</v>
          </cell>
          <cell r="AQ10011">
            <v>1001242</v>
          </cell>
          <cell r="AR10011" t="str">
            <v>sd</v>
          </cell>
          <cell r="AS10011">
            <v>44250</v>
          </cell>
          <cell r="AT10011" t="str">
            <v>-POLIZA ESTABILIDAD ACTIVA</v>
          </cell>
          <cell r="AV10011" t="str">
            <v>sc</v>
          </cell>
        </row>
        <row r="10012">
          <cell r="AP10012">
            <v>2501961</v>
          </cell>
          <cell r="AQ10012">
            <v>13000088</v>
          </cell>
          <cell r="AR10012" t="str">
            <v>sd</v>
          </cell>
          <cell r="AS10012">
            <v>43336</v>
          </cell>
          <cell r="AT10012" t="str">
            <v>Anden2 Puente7-POLIZA ESTABILIDAD ACTIVA</v>
          </cell>
          <cell r="AV10012" t="str">
            <v>sc</v>
          </cell>
        </row>
        <row r="10013">
          <cell r="AP10013">
            <v>2501961</v>
          </cell>
          <cell r="AQ10013">
            <v>13000088</v>
          </cell>
          <cell r="AR10013" t="str">
            <v>sd</v>
          </cell>
          <cell r="AS10013">
            <v>43845</v>
          </cell>
          <cell r="AT10013" t="str">
            <v>Anden 6-POLIZA ESTABILIDAD ACTIVA</v>
          </cell>
          <cell r="AV10013" t="str">
            <v>sc</v>
          </cell>
        </row>
        <row r="10014">
          <cell r="AP10014">
            <v>902708</v>
          </cell>
          <cell r="AQ10014">
            <v>13000761</v>
          </cell>
          <cell r="AR10014" t="str">
            <v>sd</v>
          </cell>
          <cell r="AS10014">
            <v>44250</v>
          </cell>
          <cell r="AT10014" t="str">
            <v>-POLIZA ESTABILIDAD ACTIVA</v>
          </cell>
          <cell r="AV10014" t="str">
            <v>sc</v>
          </cell>
        </row>
        <row r="10015">
          <cell r="AP10015">
            <v>902708</v>
          </cell>
          <cell r="AQ10015">
            <v>13000761</v>
          </cell>
          <cell r="AR10015" t="str">
            <v>sd</v>
          </cell>
          <cell r="AS10015">
            <v>42949</v>
          </cell>
          <cell r="AT10015" t="str">
            <v>Anden13 Ciclo14-POLIZA ESTABILIDAD ACTIVA</v>
          </cell>
          <cell r="AV10015" t="str">
            <v>sc</v>
          </cell>
        </row>
        <row r="10016">
          <cell r="AP10016">
            <v>154197</v>
          </cell>
          <cell r="AQ10016">
            <v>8001035</v>
          </cell>
          <cell r="AR10016" t="str">
            <v>sd</v>
          </cell>
          <cell r="AS10016">
            <v>44424</v>
          </cell>
          <cell r="AT10016" t="str">
            <v xml:space="preserve">Anden 1-3-POLIZA ESTABILIDAD </v>
          </cell>
          <cell r="AV10016" t="str">
            <v>sc</v>
          </cell>
        </row>
        <row r="10017">
          <cell r="AP10017">
            <v>24121083</v>
          </cell>
          <cell r="AQ10017">
            <v>14000541</v>
          </cell>
          <cell r="AR10017" t="str">
            <v>sd</v>
          </cell>
          <cell r="AS10017">
            <v>44099</v>
          </cell>
          <cell r="AT10017" t="str">
            <v>Calzada 4-6-8-10-POLIZA ESTABILIDAD Y CALIDAD ACTIVA</v>
          </cell>
          <cell r="AV10017" t="str">
            <v>sc</v>
          </cell>
        </row>
        <row r="10018">
          <cell r="AP10018">
            <v>24119918</v>
          </cell>
          <cell r="AQ10018">
            <v>8002479</v>
          </cell>
          <cell r="AR10018" t="str">
            <v>sd</v>
          </cell>
          <cell r="AS10018">
            <v>44099</v>
          </cell>
          <cell r="AT10018" t="str">
            <v>Calzada 2-4-6-POLIZA ESTABILIDAD Y CALIDAD ACTIVA</v>
          </cell>
          <cell r="AV10018" t="str">
            <v>sc</v>
          </cell>
        </row>
        <row r="10019">
          <cell r="AP10019">
            <v>383347</v>
          </cell>
          <cell r="AQ10019">
            <v>9001300</v>
          </cell>
          <cell r="AR10019" t="str">
            <v>sd</v>
          </cell>
          <cell r="AS10019">
            <v>43745</v>
          </cell>
          <cell r="AT10019" t="str">
            <v>Calzada 4-POLIZA ESTABILIDAD ACTIVA</v>
          </cell>
          <cell r="AV10019" t="str">
            <v>VIABLE</v>
          </cell>
        </row>
        <row r="10020">
          <cell r="AP10020">
            <v>91015891</v>
          </cell>
          <cell r="AQ10020">
            <v>5004928</v>
          </cell>
          <cell r="AR10020" t="str">
            <v>sd</v>
          </cell>
          <cell r="AS10020">
            <v>42733</v>
          </cell>
          <cell r="AT10020" t="str">
            <v>Anden1-5 Calzada2-4 Sep3-POLIZA ESTABILIDAD ACTIVA</v>
          </cell>
          <cell r="AV10020" t="str">
            <v>sc</v>
          </cell>
        </row>
        <row r="10021">
          <cell r="AP10021">
            <v>415245</v>
          </cell>
          <cell r="AQ10021">
            <v>18001869</v>
          </cell>
          <cell r="AR10021" t="str">
            <v>sd</v>
          </cell>
          <cell r="AS10021">
            <v>43065</v>
          </cell>
          <cell r="AT10021" t="str">
            <v>Calzada4-POLIZA ESTABILIDAD ACTIVA</v>
          </cell>
          <cell r="AV10021" t="str">
            <v>sc</v>
          </cell>
        </row>
        <row r="10022">
          <cell r="AP10022">
            <v>91020708</v>
          </cell>
          <cell r="AQ10022">
            <v>11011791</v>
          </cell>
          <cell r="AR10022" t="str">
            <v>sd</v>
          </cell>
          <cell r="AS10022">
            <v>44096</v>
          </cell>
          <cell r="AT10022" t="str">
            <v>Anden 1-9-POLIZA ESTABILIDAD ACTIVA</v>
          </cell>
          <cell r="AV10022" t="str">
            <v>sc</v>
          </cell>
        </row>
        <row r="10023">
          <cell r="AP10023">
            <v>91024198</v>
          </cell>
          <cell r="AQ10023">
            <v>9004089</v>
          </cell>
          <cell r="AR10023" t="str">
            <v>sd</v>
          </cell>
          <cell r="AS10023">
            <v>44053</v>
          </cell>
          <cell r="AT10023" t="str">
            <v>Puente 10-POLIZA ESTABILIDAD ACTIVA</v>
          </cell>
          <cell r="AV10023" t="str">
            <v>sc</v>
          </cell>
        </row>
        <row r="10024">
          <cell r="AP10024">
            <v>91024301</v>
          </cell>
          <cell r="AQ10024">
            <v>10004329</v>
          </cell>
          <cell r="AR10024" t="str">
            <v>sd</v>
          </cell>
          <cell r="AS10024">
            <v>44119</v>
          </cell>
          <cell r="AT10024" t="str">
            <v>Calzada 2-4-POLIZA ESTABILIDAD ACTIVA</v>
          </cell>
          <cell r="AV10024" t="str">
            <v>sc</v>
          </cell>
        </row>
        <row r="10025">
          <cell r="AP10025">
            <v>91024300</v>
          </cell>
          <cell r="AQ10025">
            <v>10004329</v>
          </cell>
          <cell r="AR10025" t="str">
            <v>sd</v>
          </cell>
          <cell r="AS10025">
            <v>44119</v>
          </cell>
          <cell r="AT10025" t="str">
            <v>Calzada 2-4-POLIZA ESTABILIDAD ACTIVA</v>
          </cell>
          <cell r="AV10025" t="str">
            <v>sc</v>
          </cell>
        </row>
        <row r="10026">
          <cell r="AP10026">
            <v>24121089</v>
          </cell>
          <cell r="AQ10026">
            <v>14000577</v>
          </cell>
          <cell r="AR10026" t="str">
            <v>sd</v>
          </cell>
          <cell r="AS10026">
            <v>44099</v>
          </cell>
          <cell r="AT10026" t="str">
            <v>Calzada 4-6-8-10-POLIZA ESTABILIDAD Y CALIDAD ACTIVA</v>
          </cell>
          <cell r="AV10026" t="str">
            <v>sc</v>
          </cell>
        </row>
        <row r="10027">
          <cell r="AP10027">
            <v>24121446</v>
          </cell>
          <cell r="AQ10027">
            <v>16004526</v>
          </cell>
          <cell r="AR10027" t="str">
            <v>sd</v>
          </cell>
          <cell r="AS10027">
            <v>44466</v>
          </cell>
          <cell r="AT10027" t="str">
            <v>-POLIZA ESTABILIDAD ACTIVA</v>
          </cell>
          <cell r="AV10027" t="str">
            <v>sc</v>
          </cell>
        </row>
        <row r="10028">
          <cell r="AP10028">
            <v>24121446</v>
          </cell>
          <cell r="AQ10028">
            <v>16004526</v>
          </cell>
          <cell r="AR10028" t="str">
            <v>sd</v>
          </cell>
          <cell r="AS10028">
            <v>44018</v>
          </cell>
          <cell r="AT10028" t="str">
            <v>Puente 12-POLIZA ESTABILIDAD ACTIVA</v>
          </cell>
          <cell r="AV10028" t="str">
            <v>sc</v>
          </cell>
        </row>
        <row r="10029">
          <cell r="AP10029">
            <v>515223</v>
          </cell>
          <cell r="AQ10029">
            <v>8004536</v>
          </cell>
          <cell r="AR10029" t="str">
            <v>sd</v>
          </cell>
          <cell r="AS10029">
            <v>44099</v>
          </cell>
          <cell r="AT10029" t="str">
            <v>Calzada 2-4-POLIZA ESTABILIDAD Y CALIDAD ACTIVA</v>
          </cell>
          <cell r="AV10029" t="str">
            <v>sc</v>
          </cell>
        </row>
        <row r="10030">
          <cell r="AP10030">
            <v>24123526</v>
          </cell>
          <cell r="AQ10030">
            <v>50008504</v>
          </cell>
          <cell r="AR10030" t="str">
            <v>sd</v>
          </cell>
          <cell r="AS10030">
            <v>44018</v>
          </cell>
          <cell r="AT10030" t="str">
            <v>Puente 12-POLIZA ESTABILIDAD ACTIVA</v>
          </cell>
          <cell r="AV10030" t="str">
            <v>sc</v>
          </cell>
        </row>
        <row r="10031">
          <cell r="AP10031">
            <v>24123526</v>
          </cell>
          <cell r="AQ10031">
            <v>50008504</v>
          </cell>
          <cell r="AR10031" t="str">
            <v>sd</v>
          </cell>
          <cell r="AS10031">
            <v>44250</v>
          </cell>
          <cell r="AT10031" t="str">
            <v>-POLIZA ESTABILIDAD ACTIVA</v>
          </cell>
          <cell r="AV10031" t="str">
            <v>sc</v>
          </cell>
        </row>
        <row r="10032">
          <cell r="AP10032">
            <v>504948</v>
          </cell>
          <cell r="AQ10032">
            <v>2000409</v>
          </cell>
          <cell r="AR10032" t="str">
            <v>sd</v>
          </cell>
          <cell r="AS10032">
            <v>42946</v>
          </cell>
          <cell r="AT10032" t="str">
            <v>Calzada6-8-POLIZA ESTABILIDAD ACTIVA</v>
          </cell>
          <cell r="AV10032" t="str">
            <v>sc</v>
          </cell>
        </row>
        <row r="10033">
          <cell r="AP10033">
            <v>24121904</v>
          </cell>
          <cell r="AQ10033">
            <v>50005954</v>
          </cell>
          <cell r="AR10033" t="str">
            <v>sd</v>
          </cell>
          <cell r="AS10033">
            <v>44250</v>
          </cell>
          <cell r="AT10033" t="str">
            <v>-POLIZA ESTABILIDAD ACTIVA</v>
          </cell>
          <cell r="AV10033" t="str">
            <v>sc</v>
          </cell>
        </row>
        <row r="10034">
          <cell r="AP10034">
            <v>24121698</v>
          </cell>
          <cell r="AQ10034">
            <v>50002316</v>
          </cell>
          <cell r="AR10034" t="str">
            <v>sd</v>
          </cell>
          <cell r="AS10034">
            <v>44250</v>
          </cell>
          <cell r="AT10034" t="str">
            <v>-POLIZA ESTABILIDAD ACTIVA</v>
          </cell>
          <cell r="AV10034" t="str">
            <v>sc</v>
          </cell>
        </row>
        <row r="10035">
          <cell r="AP10035">
            <v>24121698</v>
          </cell>
          <cell r="AQ10035">
            <v>50002316</v>
          </cell>
          <cell r="AR10035" t="str">
            <v>sd</v>
          </cell>
          <cell r="AS10035">
            <v>44250</v>
          </cell>
          <cell r="AT10035" t="str">
            <v>-POLIZA ESTABILIDAD ACTIVA</v>
          </cell>
          <cell r="AV10035" t="str">
            <v>sc</v>
          </cell>
        </row>
        <row r="10036">
          <cell r="AP10036">
            <v>505413</v>
          </cell>
          <cell r="AQ10036">
            <v>2000306</v>
          </cell>
          <cell r="AR10036" t="str">
            <v>sd</v>
          </cell>
          <cell r="AS10036">
            <v>42946</v>
          </cell>
          <cell r="AT10036" t="str">
            <v>Calzada4-6-POLIZA ESTABILIDAD ACTIVA</v>
          </cell>
          <cell r="AV10036" t="str">
            <v>sc</v>
          </cell>
        </row>
        <row r="10037">
          <cell r="AP10037">
            <v>24120987</v>
          </cell>
          <cell r="AQ10037">
            <v>14000195</v>
          </cell>
          <cell r="AR10037" t="str">
            <v>sd</v>
          </cell>
          <cell r="AS10037">
            <v>44250</v>
          </cell>
          <cell r="AT10037" t="str">
            <v>-POLIZA ESTABILIDAD ACTIVA</v>
          </cell>
          <cell r="AV10037" t="str">
            <v>sc</v>
          </cell>
        </row>
        <row r="10038">
          <cell r="AP10038">
            <v>457227</v>
          </cell>
          <cell r="AQ10038">
            <v>19008534</v>
          </cell>
          <cell r="AR10038" t="str">
            <v>sd</v>
          </cell>
          <cell r="AS10038">
            <v>44466</v>
          </cell>
          <cell r="AT10038" t="str">
            <v>-POLIZA ESTABILIDAD ACTIVA</v>
          </cell>
          <cell r="AV10038" t="str">
            <v>POLIZA ESTABILIDAD activa IDU 1718/14</v>
          </cell>
        </row>
        <row r="10039">
          <cell r="AP10039">
            <v>606305</v>
          </cell>
          <cell r="AQ10039">
            <v>5007936</v>
          </cell>
          <cell r="AR10039" t="str">
            <v>sd</v>
          </cell>
          <cell r="AS10039">
            <v>42733</v>
          </cell>
          <cell r="AT10039" t="str">
            <v>Anden1-5 Calzada2-4 Sep3-POLIZA ESTABILIDAD ACTIVA</v>
          </cell>
          <cell r="AV10039" t="str">
            <v>sc</v>
          </cell>
        </row>
        <row r="10040">
          <cell r="AP10040">
            <v>91018858</v>
          </cell>
          <cell r="AQ10040">
            <v>9004289</v>
          </cell>
          <cell r="AR10040" t="str">
            <v>sd</v>
          </cell>
          <cell r="AS10040">
            <v>42978</v>
          </cell>
          <cell r="AT10040" t="str">
            <v>Anden1-11 Calzada10-2-4-8 Ciclo6 Sep3-5-7-9-POLIZA ESTABILIDAD ACTIVA</v>
          </cell>
          <cell r="AV10040" t="str">
            <v>sc</v>
          </cell>
        </row>
        <row r="10041">
          <cell r="AP10041">
            <v>515221</v>
          </cell>
          <cell r="AQ10041">
            <v>8004536</v>
          </cell>
          <cell r="AR10041" t="str">
            <v>sd</v>
          </cell>
          <cell r="AS10041">
            <v>44099</v>
          </cell>
          <cell r="AT10041" t="str">
            <v>Calzada 2-4-POLIZA ESTABILIDAD Y CALIDAD ACTIVA</v>
          </cell>
          <cell r="AV10041" t="str">
            <v>sc</v>
          </cell>
        </row>
        <row r="10042">
          <cell r="AP10042">
            <v>24123636</v>
          </cell>
          <cell r="AQ10042">
            <v>8012518</v>
          </cell>
          <cell r="AR10042" t="str">
            <v>sd</v>
          </cell>
          <cell r="AS10042">
            <v>44099</v>
          </cell>
          <cell r="AT10042" t="str">
            <v>Calzada 2-8-POLIZA ESTABILIDAD Y CALIDAD ACTIVA</v>
          </cell>
          <cell r="AV10042" t="str">
            <v>sc</v>
          </cell>
        </row>
        <row r="10043">
          <cell r="AP10043">
            <v>91011745</v>
          </cell>
          <cell r="AQ10043">
            <v>4007416</v>
          </cell>
          <cell r="AR10043" t="str">
            <v>sd</v>
          </cell>
          <cell r="AS10043">
            <v>42999</v>
          </cell>
          <cell r="AT10043" t="str">
            <v>Anden1-11-3 Calzada10-4-6-8 Ciclo2 Sep5-7-9-POLIZA ESTABILIDAD ACTIVA</v>
          </cell>
          <cell r="AV10043" t="str">
            <v>sc</v>
          </cell>
        </row>
        <row r="10044">
          <cell r="AP10044">
            <v>164439</v>
          </cell>
          <cell r="AQ10044">
            <v>10003375</v>
          </cell>
          <cell r="AR10044" t="str">
            <v>sd</v>
          </cell>
          <cell r="AS10044">
            <v>44119</v>
          </cell>
          <cell r="AT10044" t="str">
            <v>Calzada 2-4-POLIZA ESTABILIDAD ACTIVA</v>
          </cell>
          <cell r="AV10044" t="str">
            <v>sc</v>
          </cell>
        </row>
        <row r="10045">
          <cell r="AP10045">
            <v>600110</v>
          </cell>
          <cell r="AQ10045">
            <v>19012875</v>
          </cell>
          <cell r="AR10045" t="str">
            <v>sd</v>
          </cell>
          <cell r="AS10045">
            <v>44466</v>
          </cell>
          <cell r="AT10045" t="str">
            <v>-POLIZA ESTABILIDAD ACTIVA</v>
          </cell>
          <cell r="AV10045" t="str">
            <v>POLIZA ESTABILIDAD activa IDU 1718/14</v>
          </cell>
        </row>
        <row r="10046">
          <cell r="AP10046">
            <v>390569</v>
          </cell>
          <cell r="AQ10046">
            <v>9004063</v>
          </cell>
          <cell r="AR10046" t="str">
            <v>sd</v>
          </cell>
          <cell r="AS10046">
            <v>43142</v>
          </cell>
          <cell r="AT10046" t="str">
            <v>Calzada2-POLIZA ESTABILIDAD ACTIVA</v>
          </cell>
          <cell r="AV10046" t="str">
            <v>sc</v>
          </cell>
        </row>
        <row r="10047">
          <cell r="AP10047">
            <v>458970</v>
          </cell>
          <cell r="AQ10047">
            <v>19009358</v>
          </cell>
          <cell r="AR10047" t="str">
            <v>sd</v>
          </cell>
          <cell r="AS10047">
            <v>44466</v>
          </cell>
          <cell r="AT10047" t="str">
            <v>-POLIZA ESTABILIDAD ACTIVA</v>
          </cell>
          <cell r="AV10047" t="str">
            <v>POLIZA ESTABILIDAD activa IDU 1718/14</v>
          </cell>
        </row>
        <row r="10048">
          <cell r="AP10048">
            <v>145457</v>
          </cell>
          <cell r="AQ10048">
            <v>8004666</v>
          </cell>
          <cell r="AR10048" t="str">
            <v>sd</v>
          </cell>
          <cell r="AS10048">
            <v>44099</v>
          </cell>
          <cell r="AT10048" t="str">
            <v>Anden 1-POLIZA ESTABILIDAD Y CALIDAD ACTIVA</v>
          </cell>
          <cell r="AV10048" t="str">
            <v>sc</v>
          </cell>
        </row>
        <row r="10049">
          <cell r="AP10049">
            <v>154190</v>
          </cell>
          <cell r="AQ10049">
            <v>8001362</v>
          </cell>
          <cell r="AR10049" t="str">
            <v>sd</v>
          </cell>
          <cell r="AS10049">
            <v>44424</v>
          </cell>
          <cell r="AT10049" t="str">
            <v xml:space="preserve">Anden 1-3-POLIZA ESTABILIDAD </v>
          </cell>
          <cell r="AV10049" t="str">
            <v>sc</v>
          </cell>
        </row>
        <row r="10050">
          <cell r="AP10050">
            <v>325488</v>
          </cell>
          <cell r="AQ10050">
            <v>6001853</v>
          </cell>
          <cell r="AR10050" t="str">
            <v>sd</v>
          </cell>
          <cell r="AS10050">
            <v>42912</v>
          </cell>
          <cell r="AT10050" t="str">
            <v>Calzada2-POLIZA ESTABILIDAD ACTIVA</v>
          </cell>
          <cell r="AV10050" t="str">
            <v>sc</v>
          </cell>
        </row>
        <row r="10051">
          <cell r="AP10051">
            <v>91016206</v>
          </cell>
          <cell r="AQ10051">
            <v>18002549</v>
          </cell>
          <cell r="AR10051" t="str">
            <v>sd</v>
          </cell>
          <cell r="AS10051">
            <v>42999</v>
          </cell>
          <cell r="AT10051" t="str">
            <v>Anden1-11-3 Calzada10-4-6-8 Ciclo2 Sep5-7-9-POLIZA ESTABILIDAD ACTIVA</v>
          </cell>
          <cell r="AV10051" t="str">
            <v>sc</v>
          </cell>
        </row>
        <row r="10052">
          <cell r="AP10052">
            <v>91016467</v>
          </cell>
          <cell r="AQ10052">
            <v>4007434</v>
          </cell>
          <cell r="AR10052" t="str">
            <v>sd</v>
          </cell>
          <cell r="AS10052">
            <v>42999</v>
          </cell>
          <cell r="AT10052" t="str">
            <v>Anden1-11-3 Calzada10-4-6-8 Ciclo2 Sep5-7-9-POLIZA ESTABILIDAD ACTIVA</v>
          </cell>
          <cell r="AV10052" t="str">
            <v>sc</v>
          </cell>
        </row>
        <row r="10053">
          <cell r="AP10053">
            <v>189282</v>
          </cell>
          <cell r="AQ10053">
            <v>16001780</v>
          </cell>
          <cell r="AR10053" t="str">
            <v>sd</v>
          </cell>
          <cell r="AS10053">
            <v>42949</v>
          </cell>
          <cell r="AT10053" t="str">
            <v>Calzada2-POLIZA ESTABILIDAD ACTIVA</v>
          </cell>
          <cell r="AV10053" t="str">
            <v>sc</v>
          </cell>
        </row>
        <row r="10054">
          <cell r="AP10054">
            <v>189281</v>
          </cell>
          <cell r="AQ10054">
            <v>16001816</v>
          </cell>
          <cell r="AR10054" t="str">
            <v>sd</v>
          </cell>
          <cell r="AS10054">
            <v>42949</v>
          </cell>
          <cell r="AT10054" t="str">
            <v>Calzada2-POLIZA ESTABILIDAD ACTIVA</v>
          </cell>
          <cell r="AV10054" t="str">
            <v>sc</v>
          </cell>
        </row>
        <row r="10055">
          <cell r="AP10055">
            <v>91019734</v>
          </cell>
          <cell r="AQ10055">
            <v>3002568</v>
          </cell>
          <cell r="AR10055" t="str">
            <v>sd</v>
          </cell>
          <cell r="AS10055">
            <v>43499</v>
          </cell>
          <cell r="AT10055" t="str">
            <v>-POLIZA ESTABILIDAD ACTIVA</v>
          </cell>
          <cell r="AV10055" t="str">
            <v>ARTERIAL INTERVENCION IDU Construcción Fecha Reporte 3/12/2015</v>
          </cell>
        </row>
        <row r="10056">
          <cell r="AP10056">
            <v>91020863</v>
          </cell>
          <cell r="AQ10056">
            <v>50007700</v>
          </cell>
          <cell r="AR10056" t="str">
            <v>sd</v>
          </cell>
          <cell r="AS10056">
            <v>44096</v>
          </cell>
          <cell r="AT10056" t="str">
            <v>Anden 1-9-POLIZA ESTABILIDAD ACTIVA</v>
          </cell>
          <cell r="AV10056" t="str">
            <v>sc</v>
          </cell>
        </row>
        <row r="10057">
          <cell r="AP10057">
            <v>91018894</v>
          </cell>
          <cell r="AQ10057">
            <v>9001036</v>
          </cell>
          <cell r="AR10057" t="str">
            <v>sd</v>
          </cell>
          <cell r="AS10057">
            <v>42978</v>
          </cell>
          <cell r="AT10057" t="str">
            <v>Anden1-11 Calzada10-2-4-8 Ciclo6 Sep3-5-7-9-POLIZA ESTABILIDAD ACTIVA</v>
          </cell>
          <cell r="AV10057" t="str">
            <v>sc</v>
          </cell>
        </row>
        <row r="10058">
          <cell r="AP10058">
            <v>902961</v>
          </cell>
          <cell r="AQ10058">
            <v>13000310</v>
          </cell>
          <cell r="AR10058" t="str">
            <v>sd</v>
          </cell>
          <cell r="AS10058">
            <v>44250</v>
          </cell>
          <cell r="AT10058" t="str">
            <v>-POLIZA ESTABILIDAD ACTIVA</v>
          </cell>
          <cell r="AV10058" t="str">
            <v>sc</v>
          </cell>
        </row>
        <row r="10059">
          <cell r="AP10059">
            <v>456603</v>
          </cell>
          <cell r="AQ10059">
            <v>19008261</v>
          </cell>
          <cell r="AR10059" t="str">
            <v>sd</v>
          </cell>
          <cell r="AS10059">
            <v>44466</v>
          </cell>
          <cell r="AT10059" t="str">
            <v>-POLIZA ESTABILIDAD ACTIVA</v>
          </cell>
          <cell r="AV10059" t="str">
            <v>POLIZA ESTABILIDAD activa IDU 1718/14</v>
          </cell>
        </row>
        <row r="10060">
          <cell r="AP10060">
            <v>145458</v>
          </cell>
          <cell r="AQ10060">
            <v>8004666</v>
          </cell>
          <cell r="AR10060" t="str">
            <v>sd</v>
          </cell>
          <cell r="AS10060">
            <v>44099</v>
          </cell>
          <cell r="AT10060" t="str">
            <v>Anden 1-POLIZA ESTABILIDAD Y CALIDAD ACTIVA</v>
          </cell>
          <cell r="AV10060" t="str">
            <v>sc</v>
          </cell>
        </row>
        <row r="10061">
          <cell r="AP10061">
            <v>520325</v>
          </cell>
          <cell r="AQ10061">
            <v>17000444</v>
          </cell>
          <cell r="AR10061" t="str">
            <v>sd</v>
          </cell>
          <cell r="AS10061">
            <v>43871</v>
          </cell>
          <cell r="AT10061" t="str">
            <v>Calzada2 y 4-POLIZA ESTABILIDAD ACTIVA</v>
          </cell>
          <cell r="AV10061" t="str">
            <v>sc</v>
          </cell>
        </row>
        <row r="10062">
          <cell r="AP10062">
            <v>91011752</v>
          </cell>
          <cell r="AQ10062">
            <v>4000058</v>
          </cell>
          <cell r="AR10062" t="str">
            <v>sd</v>
          </cell>
          <cell r="AS10062">
            <v>42999</v>
          </cell>
          <cell r="AT10062" t="str">
            <v>Anden1-11-3 Calzada10-4-6-8 Ciclo2 Sep5-7-9-POLIZA ESTABILIDAD ACTIVA</v>
          </cell>
          <cell r="AV10062" t="str">
            <v>sc</v>
          </cell>
        </row>
        <row r="10063">
          <cell r="AP10063">
            <v>91011767</v>
          </cell>
          <cell r="AQ10063">
            <v>4000120</v>
          </cell>
          <cell r="AR10063" t="str">
            <v>sd</v>
          </cell>
          <cell r="AS10063">
            <v>42999</v>
          </cell>
          <cell r="AT10063" t="str">
            <v>Anden1-11-3 Calzada10-4-6-8 Ciclo2 Sep5-7-9-POLIZA ESTABILIDAD ACTIVA</v>
          </cell>
          <cell r="AV10063" t="str">
            <v>sc</v>
          </cell>
        </row>
        <row r="10064">
          <cell r="AP10064">
            <v>24123532</v>
          </cell>
          <cell r="AQ10064">
            <v>50008526</v>
          </cell>
          <cell r="AR10064" t="str">
            <v>sd</v>
          </cell>
          <cell r="AS10064">
            <v>43555</v>
          </cell>
          <cell r="AT10064" t="str">
            <v>Puente1-POLIZA ESTABILIDAD ACTIVA</v>
          </cell>
          <cell r="AV10064" t="str">
            <v>sc</v>
          </cell>
        </row>
        <row r="10065">
          <cell r="AP10065">
            <v>505883</v>
          </cell>
          <cell r="AQ10065">
            <v>1004056</v>
          </cell>
          <cell r="AR10065" t="str">
            <v>sd</v>
          </cell>
          <cell r="AS10065">
            <v>42946</v>
          </cell>
          <cell r="AT10065" t="str">
            <v>Calzada14-POLIZA ESTABILIDAD ACTIVA</v>
          </cell>
          <cell r="AV10065" t="str">
            <v>sc</v>
          </cell>
        </row>
        <row r="10066">
          <cell r="AP10066">
            <v>24123189</v>
          </cell>
          <cell r="AQ10066">
            <v>50007322</v>
          </cell>
          <cell r="AR10066" t="str">
            <v>sd</v>
          </cell>
          <cell r="AS10066">
            <v>42946</v>
          </cell>
          <cell r="AT10066" t="str">
            <v>Calzada12-4 Puente20-POLIZA ESTABILIDAD ACTIVA</v>
          </cell>
          <cell r="AV10066" t="str">
            <v>sc</v>
          </cell>
        </row>
        <row r="10067">
          <cell r="AP10067">
            <v>24123189</v>
          </cell>
          <cell r="AQ10067">
            <v>50007322</v>
          </cell>
          <cell r="AR10067" t="str">
            <v>sd</v>
          </cell>
          <cell r="AS10067">
            <v>44250</v>
          </cell>
          <cell r="AT10067" t="str">
            <v>-POLIZA ESTABILIDAD ACTIVA</v>
          </cell>
          <cell r="AV10067" t="str">
            <v>sc</v>
          </cell>
        </row>
        <row r="10068">
          <cell r="AP10068">
            <v>24120161</v>
          </cell>
          <cell r="AQ10068">
            <v>3000443</v>
          </cell>
          <cell r="AR10068" t="str">
            <v>sd</v>
          </cell>
          <cell r="AS10068">
            <v>43499</v>
          </cell>
          <cell r="AT10068" t="str">
            <v>-POLIZA ESTABILIDAD ACTIVA</v>
          </cell>
          <cell r="AV10068" t="str">
            <v>sc</v>
          </cell>
        </row>
        <row r="10069">
          <cell r="AP10069">
            <v>903639</v>
          </cell>
          <cell r="AQ10069">
            <v>12000817</v>
          </cell>
          <cell r="AR10069" t="str">
            <v>sd</v>
          </cell>
          <cell r="AS10069">
            <v>44250</v>
          </cell>
          <cell r="AT10069" t="str">
            <v>-POLIZA ESTABILIDAD ACTIVA</v>
          </cell>
          <cell r="AV10069" t="str">
            <v>sc</v>
          </cell>
        </row>
        <row r="10070">
          <cell r="AP10070">
            <v>903639</v>
          </cell>
          <cell r="AQ10070">
            <v>12000817</v>
          </cell>
          <cell r="AR10070" t="str">
            <v>sd</v>
          </cell>
          <cell r="AS10070">
            <v>44018</v>
          </cell>
          <cell r="AT10070" t="str">
            <v>Puente 12-POLIZA ESTABILIDAD ACTIVA</v>
          </cell>
          <cell r="AV10070" t="str">
            <v>sc</v>
          </cell>
        </row>
        <row r="10071">
          <cell r="AP10071">
            <v>24121847</v>
          </cell>
          <cell r="AQ10071">
            <v>50005800</v>
          </cell>
          <cell r="AR10071" t="str">
            <v>sd</v>
          </cell>
          <cell r="AS10071">
            <v>43307</v>
          </cell>
          <cell r="AT10071" t="str">
            <v>Calzada4-POLIZA ESTABILIDAD ACTIVA</v>
          </cell>
          <cell r="AV10071" t="str">
            <v>sc</v>
          </cell>
        </row>
        <row r="10072">
          <cell r="AP10072">
            <v>503421</v>
          </cell>
          <cell r="AQ10072">
            <v>1001955</v>
          </cell>
          <cell r="AR10072" t="str">
            <v>sd</v>
          </cell>
          <cell r="AS10072">
            <v>43412</v>
          </cell>
          <cell r="AT10072" t="str">
            <v>Anden 1-7 Calzada 2-4 Separador 3-5 Cicloruta 6-POLIZA ESTABILIDAD ACTIVA</v>
          </cell>
          <cell r="AV10072" t="str">
            <v>sc</v>
          </cell>
        </row>
        <row r="10073">
          <cell r="AP10073">
            <v>24119750</v>
          </cell>
          <cell r="AQ10073">
            <v>1006376</v>
          </cell>
          <cell r="AR10073" t="str">
            <v>sd</v>
          </cell>
          <cell r="AS10073">
            <v>44250</v>
          </cell>
          <cell r="AT10073" t="str">
            <v>-POLIZA ESTABILIDAD ACTIVA</v>
          </cell>
          <cell r="AV10073" t="str">
            <v>sc</v>
          </cell>
        </row>
        <row r="10074">
          <cell r="AP10074">
            <v>24120040</v>
          </cell>
          <cell r="AQ10074">
            <v>8012185</v>
          </cell>
          <cell r="AR10074" t="str">
            <v>sd</v>
          </cell>
          <cell r="AS10074">
            <v>44099</v>
          </cell>
          <cell r="AT10074" t="str">
            <v>Calzada 4-6-POLIZA ESTABILIDAD Y CALIDAD ACTIVA</v>
          </cell>
          <cell r="AV10074" t="str">
            <v>sc</v>
          </cell>
        </row>
        <row r="10075">
          <cell r="AP10075">
            <v>24123782</v>
          </cell>
          <cell r="AQ10075">
            <v>4000029</v>
          </cell>
          <cell r="AR10075" t="str">
            <v>sd</v>
          </cell>
          <cell r="AS10075">
            <v>42999</v>
          </cell>
          <cell r="AT10075" t="str">
            <v>Anden1-11-3 Calzada10-4-6-8 Ciclo2 Sep5-7-9-POLIZA ESTABILIDAD ACTIVA</v>
          </cell>
          <cell r="AV10075" t="str">
            <v>sc</v>
          </cell>
        </row>
        <row r="10076">
          <cell r="AP10076">
            <v>603057</v>
          </cell>
          <cell r="AQ10076">
            <v>11010467</v>
          </cell>
          <cell r="AR10076" t="str">
            <v>sd</v>
          </cell>
          <cell r="AS10076">
            <v>42735</v>
          </cell>
          <cell r="AT10076" t="str">
            <v>Calzada2-POLIZA ESTABILIDAD ACTIVA</v>
          </cell>
          <cell r="AV10076" t="str">
            <v>sc</v>
          </cell>
        </row>
        <row r="10077">
          <cell r="AP10077">
            <v>154342</v>
          </cell>
          <cell r="AQ10077">
            <v>8001905</v>
          </cell>
          <cell r="AR10077" t="str">
            <v>sd</v>
          </cell>
          <cell r="AS10077">
            <v>44096</v>
          </cell>
          <cell r="AT10077" t="str">
            <v>Anden 1-POLIZA ESTABILIDAD ACTIVA</v>
          </cell>
          <cell r="AV10077" t="str">
            <v>sc</v>
          </cell>
        </row>
        <row r="10078">
          <cell r="AP10078">
            <v>24122492</v>
          </cell>
          <cell r="AQ10078">
            <v>50006734</v>
          </cell>
          <cell r="AR10078" t="str">
            <v>sd</v>
          </cell>
          <cell r="AS10078">
            <v>44099</v>
          </cell>
          <cell r="AT10078" t="str">
            <v>Calzada 2-4-6-POLIZA ESTABILIDAD Y CALIDAD ACTIVA</v>
          </cell>
          <cell r="AV10078" t="str">
            <v>sc</v>
          </cell>
        </row>
        <row r="10079">
          <cell r="AP10079">
            <v>900072</v>
          </cell>
          <cell r="AQ10079">
            <v>8004584</v>
          </cell>
          <cell r="AR10079" t="str">
            <v>sd</v>
          </cell>
          <cell r="AS10079">
            <v>43748</v>
          </cell>
          <cell r="AT10079" t="str">
            <v>Plazoleta 13-POLIZA ESTABILIDAD ACTIVA</v>
          </cell>
          <cell r="AV10079" t="str">
            <v>sc</v>
          </cell>
        </row>
        <row r="10080">
          <cell r="AP10080">
            <v>903694</v>
          </cell>
          <cell r="AQ10080">
            <v>12001155</v>
          </cell>
          <cell r="AR10080" t="str">
            <v>sd</v>
          </cell>
          <cell r="AS10080">
            <v>44250</v>
          </cell>
          <cell r="AT10080" t="str">
            <v>-POLIZA ESTABILIDAD ACTIVA</v>
          </cell>
          <cell r="AV10080" t="str">
            <v>sc</v>
          </cell>
        </row>
        <row r="10081">
          <cell r="AP10081">
            <v>24122592</v>
          </cell>
          <cell r="AQ10081">
            <v>50006889</v>
          </cell>
          <cell r="AR10081" t="str">
            <v>sd</v>
          </cell>
          <cell r="AS10081">
            <v>44250</v>
          </cell>
          <cell r="AT10081" t="str">
            <v>-POLIZA ESTABILIDAD ACTIVA</v>
          </cell>
          <cell r="AV10081" t="str">
            <v>sc</v>
          </cell>
        </row>
        <row r="10082">
          <cell r="AP10082">
            <v>902828</v>
          </cell>
          <cell r="AQ10082">
            <v>13001778</v>
          </cell>
          <cell r="AR10082" t="str">
            <v>sd</v>
          </cell>
          <cell r="AS10082">
            <v>44250</v>
          </cell>
          <cell r="AT10082" t="str">
            <v>-POLIZA ESTABILIDAD ACTIVA</v>
          </cell>
          <cell r="AV10082" t="str">
            <v>sc</v>
          </cell>
        </row>
        <row r="10083">
          <cell r="AP10083">
            <v>902828</v>
          </cell>
          <cell r="AQ10083">
            <v>13001778</v>
          </cell>
          <cell r="AR10083" t="str">
            <v>sd</v>
          </cell>
          <cell r="AS10083">
            <v>44250</v>
          </cell>
          <cell r="AT10083" t="str">
            <v>-POLIZA ESTABILIDAD ACTIVA</v>
          </cell>
          <cell r="AV10083" t="str">
            <v>sc</v>
          </cell>
        </row>
        <row r="10084">
          <cell r="AP10084">
            <v>509686</v>
          </cell>
          <cell r="AQ10084">
            <v>50006921</v>
          </cell>
          <cell r="AR10084" t="str">
            <v>sd</v>
          </cell>
          <cell r="AS10084">
            <v>44250</v>
          </cell>
          <cell r="AT10084" t="str">
            <v>-POLIZA ESTABILIDAD ACTIVA</v>
          </cell>
          <cell r="AV10084" t="str">
            <v>sc</v>
          </cell>
        </row>
        <row r="10085">
          <cell r="AP10085">
            <v>24123586</v>
          </cell>
          <cell r="AQ10085">
            <v>50001355</v>
          </cell>
          <cell r="AR10085" t="str">
            <v>sd</v>
          </cell>
          <cell r="AS10085">
            <v>44053</v>
          </cell>
          <cell r="AT10085" t="str">
            <v>Puente 1-POLIZA ESTABILIDAD ACTIVA</v>
          </cell>
          <cell r="AV10085" t="str">
            <v>sc</v>
          </cell>
        </row>
        <row r="10086">
          <cell r="AP10086">
            <v>292906</v>
          </cell>
          <cell r="AQ10086">
            <v>5001416</v>
          </cell>
          <cell r="AR10086" t="str">
            <v>sd</v>
          </cell>
          <cell r="AS10086">
            <v>42957</v>
          </cell>
          <cell r="AT10086" t="str">
            <v>Calzada2-4-POLIZA ESTABILIDAD ACTIVA</v>
          </cell>
          <cell r="AV10086" t="str">
            <v>sc</v>
          </cell>
        </row>
        <row r="10087">
          <cell r="AP10087">
            <v>91020182</v>
          </cell>
          <cell r="AQ10087">
            <v>50008284</v>
          </cell>
          <cell r="AR10087" t="str">
            <v>sd</v>
          </cell>
          <cell r="AS10087">
            <v>44250</v>
          </cell>
          <cell r="AT10087" t="str">
            <v>-POLIZA ESTABILIDAD ACTIVA</v>
          </cell>
          <cell r="AV10087" t="str">
            <v>sc</v>
          </cell>
        </row>
        <row r="10088">
          <cell r="AP10088">
            <v>517964</v>
          </cell>
          <cell r="AQ10088">
            <v>10005914</v>
          </cell>
          <cell r="AR10088" t="str">
            <v>sd</v>
          </cell>
          <cell r="AS10088">
            <v>43142</v>
          </cell>
          <cell r="AT10088" t="str">
            <v>Calzada2-POLIZA ESTABILIDAD ACTIVA</v>
          </cell>
          <cell r="AV10088" t="str">
            <v>sc</v>
          </cell>
        </row>
        <row r="10089">
          <cell r="AP10089">
            <v>91016016</v>
          </cell>
          <cell r="AQ10089">
            <v>5002995</v>
          </cell>
          <cell r="AR10089" t="str">
            <v>sd</v>
          </cell>
          <cell r="AS10089">
            <v>43307</v>
          </cell>
          <cell r="AT10089" t="str">
            <v>Calzada2-4 Sep3-POLIZA ESTABILIDAD ACTIVA</v>
          </cell>
          <cell r="AV10089" t="str">
            <v>sc</v>
          </cell>
        </row>
        <row r="10090">
          <cell r="AP10090">
            <v>605803</v>
          </cell>
          <cell r="AQ10090">
            <v>3000823</v>
          </cell>
          <cell r="AR10090" t="str">
            <v>sd</v>
          </cell>
          <cell r="AS10090">
            <v>42999</v>
          </cell>
          <cell r="AT10090" t="str">
            <v>Anden1-9 Calzada2-4-6-8 Sep3-5-7-POLIZA ESTABILIDAD ACTIVA</v>
          </cell>
          <cell r="AV10090" t="str">
            <v>sc</v>
          </cell>
        </row>
        <row r="10091">
          <cell r="AP10091">
            <v>24121447</v>
          </cell>
          <cell r="AQ10091">
            <v>16004526</v>
          </cell>
          <cell r="AR10091" t="str">
            <v>sd</v>
          </cell>
          <cell r="AS10091">
            <v>44466</v>
          </cell>
          <cell r="AT10091" t="str">
            <v>-POLIZA ESTABILIDAD ACTIVA</v>
          </cell>
          <cell r="AV10091" t="str">
            <v>sc</v>
          </cell>
        </row>
        <row r="10092">
          <cell r="AP10092">
            <v>24121447</v>
          </cell>
          <cell r="AQ10092">
            <v>16004526</v>
          </cell>
          <cell r="AR10092" t="str">
            <v>sd</v>
          </cell>
          <cell r="AS10092">
            <v>44018</v>
          </cell>
          <cell r="AT10092" t="str">
            <v>Puente 12-POLIZA ESTABILIDAD ACTIVA</v>
          </cell>
          <cell r="AV10092" t="str">
            <v>sc</v>
          </cell>
        </row>
        <row r="10093">
          <cell r="AP10093">
            <v>903782</v>
          </cell>
          <cell r="AQ10093">
            <v>12002045</v>
          </cell>
          <cell r="AR10093" t="str">
            <v>sd</v>
          </cell>
          <cell r="AS10093">
            <v>44250</v>
          </cell>
          <cell r="AT10093" t="str">
            <v>-POLIZA ESTABILIDAD ACTIVA</v>
          </cell>
          <cell r="AV10093" t="str">
            <v>sc</v>
          </cell>
        </row>
        <row r="10094">
          <cell r="AP10094">
            <v>903782</v>
          </cell>
          <cell r="AQ10094">
            <v>12002045</v>
          </cell>
          <cell r="AR10094" t="str">
            <v>sd</v>
          </cell>
          <cell r="AS10094">
            <v>44250</v>
          </cell>
          <cell r="AT10094" t="str">
            <v>-POLIZA ESTABILIDAD ACTIVA</v>
          </cell>
          <cell r="AV10094" t="str">
            <v>sc</v>
          </cell>
        </row>
        <row r="10095">
          <cell r="AP10095">
            <v>91019484</v>
          </cell>
          <cell r="AQ10095">
            <v>50007417</v>
          </cell>
          <cell r="AR10095" t="str">
            <v>sd</v>
          </cell>
          <cell r="AS10095">
            <v>42878</v>
          </cell>
          <cell r="AT10095" t="str">
            <v>Anden5-POLIZA ESTABILIDAD ACTIVA</v>
          </cell>
          <cell r="AV10095" t="str">
            <v>sc</v>
          </cell>
        </row>
        <row r="10096">
          <cell r="AP10096">
            <v>24120988</v>
          </cell>
          <cell r="AQ10096">
            <v>14000195</v>
          </cell>
          <cell r="AR10096" t="str">
            <v>sd</v>
          </cell>
          <cell r="AS10096">
            <v>44250</v>
          </cell>
          <cell r="AT10096" t="str">
            <v>-POLIZA ESTABILIDAD ACTIVA</v>
          </cell>
          <cell r="AV10096" t="str">
            <v>sc</v>
          </cell>
        </row>
        <row r="10097">
          <cell r="AP10097">
            <v>902684</v>
          </cell>
          <cell r="AQ10097">
            <v>13000651</v>
          </cell>
          <cell r="AR10097" t="str">
            <v>sd</v>
          </cell>
          <cell r="AS10097">
            <v>42949</v>
          </cell>
          <cell r="AT10097" t="str">
            <v>Anden13 Ciclo14-POLIZA ESTABILIDAD ACTIVA</v>
          </cell>
          <cell r="AV10097" t="str">
            <v>sc</v>
          </cell>
        </row>
        <row r="10098">
          <cell r="AP10098">
            <v>902684</v>
          </cell>
          <cell r="AQ10098">
            <v>13000651</v>
          </cell>
          <cell r="AR10098" t="str">
            <v>sd</v>
          </cell>
          <cell r="AS10098">
            <v>44250</v>
          </cell>
          <cell r="AT10098" t="str">
            <v>-POLIZA ESTABILIDAD ACTIVA</v>
          </cell>
          <cell r="AV10098" t="str">
            <v>sc</v>
          </cell>
        </row>
        <row r="10099">
          <cell r="AP10099">
            <v>24119697</v>
          </cell>
          <cell r="AQ10099">
            <v>1003895</v>
          </cell>
          <cell r="AR10099" t="str">
            <v>sd</v>
          </cell>
          <cell r="AS10099">
            <v>43577</v>
          </cell>
          <cell r="AT10099" t="str">
            <v>Calzad a16-POLIZA ESTABILIDAD ACTIVA</v>
          </cell>
          <cell r="AV10099" t="str">
            <v>sc</v>
          </cell>
        </row>
        <row r="10100">
          <cell r="AP10100">
            <v>24119697</v>
          </cell>
          <cell r="AQ10100">
            <v>1003895</v>
          </cell>
          <cell r="AR10100" t="str">
            <v>sd</v>
          </cell>
          <cell r="AS10100">
            <v>44250</v>
          </cell>
          <cell r="AT10100" t="str">
            <v>-POLIZA ESTABILIDAD ACTIVA</v>
          </cell>
          <cell r="AV10100" t="str">
            <v>sc</v>
          </cell>
        </row>
        <row r="10101">
          <cell r="AP10101">
            <v>24119697</v>
          </cell>
          <cell r="AQ10101">
            <v>1003895</v>
          </cell>
          <cell r="AR10101" t="str">
            <v>sd</v>
          </cell>
          <cell r="AS10101">
            <v>42946</v>
          </cell>
          <cell r="AT10101" t="str">
            <v>Calzada10-POLIZA ESTABILIDAD ACTIVA</v>
          </cell>
          <cell r="AV10101" t="str">
            <v>sc</v>
          </cell>
        </row>
        <row r="10102">
          <cell r="AP10102">
            <v>24119697</v>
          </cell>
          <cell r="AQ10102">
            <v>1003895</v>
          </cell>
          <cell r="AR10102" t="str">
            <v>sd</v>
          </cell>
          <cell r="AS10102">
            <v>43577</v>
          </cell>
          <cell r="AT10102" t="str">
            <v>Calzad a16-POLIZA ESTABILIDAD ACTIVA</v>
          </cell>
          <cell r="AV10102" t="str">
            <v>sc</v>
          </cell>
        </row>
        <row r="10103">
          <cell r="AP10103">
            <v>24119697</v>
          </cell>
          <cell r="AQ10103">
            <v>1003895</v>
          </cell>
          <cell r="AR10103" t="str">
            <v>sd</v>
          </cell>
          <cell r="AS10103">
            <v>43797</v>
          </cell>
          <cell r="AT10103" t="str">
            <v>Calzada 2-4-POLIZA ESTABILIDAD ACTIVA</v>
          </cell>
          <cell r="AV10103" t="str">
            <v>sc</v>
          </cell>
        </row>
        <row r="10104">
          <cell r="AP10104">
            <v>525560</v>
          </cell>
          <cell r="AQ10104">
            <v>1004178</v>
          </cell>
          <cell r="AR10104" t="str">
            <v>sd</v>
          </cell>
          <cell r="AS10104">
            <v>42946</v>
          </cell>
          <cell r="AT10104" t="str">
            <v>Calzada12-POLIZA ESTABILIDAD ACTIVA</v>
          </cell>
          <cell r="AV10104" t="str">
            <v>sc</v>
          </cell>
        </row>
        <row r="10105">
          <cell r="AP10105">
            <v>505182</v>
          </cell>
          <cell r="AQ10105">
            <v>1003479</v>
          </cell>
          <cell r="AR10105" t="str">
            <v>sd</v>
          </cell>
          <cell r="AS10105">
            <v>44250</v>
          </cell>
          <cell r="AT10105" t="str">
            <v>-POLIZA ESTABILIDAD ACTIVA</v>
          </cell>
          <cell r="AV10105" t="str">
            <v>sc</v>
          </cell>
        </row>
        <row r="10106">
          <cell r="AP10106">
            <v>505182</v>
          </cell>
          <cell r="AQ10106">
            <v>1003479</v>
          </cell>
          <cell r="AR10106" t="str">
            <v>sd</v>
          </cell>
          <cell r="AS10106">
            <v>42946</v>
          </cell>
          <cell r="AT10106" t="str">
            <v>Calzada12-POLIZA ESTABILIDAD ACTIVA</v>
          </cell>
          <cell r="AV10106" t="str">
            <v>sc</v>
          </cell>
        </row>
        <row r="10107">
          <cell r="AP10107">
            <v>91011376</v>
          </cell>
          <cell r="AQ10107">
            <v>50006961</v>
          </cell>
          <cell r="AR10107" t="str">
            <v>sd</v>
          </cell>
          <cell r="AS10107">
            <v>44250</v>
          </cell>
          <cell r="AT10107" t="str">
            <v>-POLIZA ESTABILIDAD ACTIVA</v>
          </cell>
          <cell r="AV10107" t="str">
            <v>sc</v>
          </cell>
        </row>
        <row r="10108">
          <cell r="AP10108">
            <v>903580</v>
          </cell>
          <cell r="AQ10108">
            <v>12000690</v>
          </cell>
          <cell r="AR10108" t="str">
            <v>sd</v>
          </cell>
          <cell r="AS10108">
            <v>44250</v>
          </cell>
          <cell r="AT10108" t="str">
            <v>-POLIZA ESTABILIDAD ACTIVA</v>
          </cell>
          <cell r="AV10108" t="str">
            <v>sc</v>
          </cell>
        </row>
        <row r="10109">
          <cell r="AP10109">
            <v>529193</v>
          </cell>
          <cell r="AQ10109">
            <v>8002874</v>
          </cell>
          <cell r="AR10109" t="str">
            <v>sd</v>
          </cell>
          <cell r="AS10109">
            <v>44099</v>
          </cell>
          <cell r="AT10109" t="str">
            <v>Calzada 2-4-6-POLIZA ESTABILIDAD Y CALIDAD ACTIVA</v>
          </cell>
          <cell r="AV10109" t="str">
            <v>sc</v>
          </cell>
        </row>
        <row r="10110">
          <cell r="AP10110">
            <v>506115</v>
          </cell>
          <cell r="AQ10110">
            <v>1001529</v>
          </cell>
          <cell r="AR10110" t="str">
            <v>sd</v>
          </cell>
          <cell r="AS10110">
            <v>42946</v>
          </cell>
          <cell r="AT10110" t="str">
            <v>Calzada10-POLIZA ESTABILIDAD ACTIVA</v>
          </cell>
          <cell r="AV10110" t="str">
            <v>sc</v>
          </cell>
        </row>
        <row r="10111">
          <cell r="AP10111">
            <v>506115</v>
          </cell>
          <cell r="AQ10111">
            <v>1001529</v>
          </cell>
          <cell r="AR10111" t="str">
            <v>sd</v>
          </cell>
          <cell r="AS10111">
            <v>44250</v>
          </cell>
          <cell r="AT10111" t="str">
            <v>-POLIZA ESTABILIDAD ACTIVA</v>
          </cell>
          <cell r="AV10111" t="str">
            <v>sc</v>
          </cell>
        </row>
        <row r="10112">
          <cell r="AP10112">
            <v>24122169</v>
          </cell>
          <cell r="AQ10112">
            <v>50006393</v>
          </cell>
          <cell r="AR10112" t="str">
            <v>sd</v>
          </cell>
          <cell r="AS10112">
            <v>44096</v>
          </cell>
          <cell r="AT10112" t="str">
            <v>Anden 7-POLIZA ESTABILIDAD ACTIVA</v>
          </cell>
          <cell r="AV10112" t="str">
            <v>sc</v>
          </cell>
        </row>
        <row r="10113">
          <cell r="AP10113">
            <v>531154</v>
          </cell>
          <cell r="AQ10113">
            <v>6001977</v>
          </cell>
          <cell r="AR10113" t="str">
            <v>sd</v>
          </cell>
          <cell r="AS10113">
            <v>43748</v>
          </cell>
          <cell r="AT10113" t="str">
            <v>Anden 1-POLIZA ESTABILIDAD ACTIVA</v>
          </cell>
          <cell r="AV10113" t="str">
            <v>sc</v>
          </cell>
        </row>
        <row r="10114">
          <cell r="AP10114">
            <v>91024593</v>
          </cell>
          <cell r="AQ10114">
            <v>11003285</v>
          </cell>
          <cell r="AR10114" t="str">
            <v>sd</v>
          </cell>
          <cell r="AS10114">
            <v>44096</v>
          </cell>
          <cell r="AT10114" t="str">
            <v>Anden 1-9-POLIZA ESTABILIDAD ACTIVA</v>
          </cell>
          <cell r="AV10114" t="str">
            <v>sc</v>
          </cell>
        </row>
        <row r="10115">
          <cell r="AP10115">
            <v>24122509</v>
          </cell>
          <cell r="AQ10115">
            <v>50006738</v>
          </cell>
          <cell r="AR10115" t="str">
            <v>sd</v>
          </cell>
          <cell r="AS10115">
            <v>44099</v>
          </cell>
          <cell r="AT10115" t="str">
            <v>Calzada 2-4-6-POLIZA ESTABILIDAD Y CALIDAD ACTIVA</v>
          </cell>
          <cell r="AV10115" t="str">
            <v>sc</v>
          </cell>
        </row>
        <row r="10116">
          <cell r="AP10116">
            <v>515265</v>
          </cell>
          <cell r="AQ10116">
            <v>8003870</v>
          </cell>
          <cell r="AR10116" t="str">
            <v>sd</v>
          </cell>
          <cell r="AS10116">
            <v>44099</v>
          </cell>
          <cell r="AT10116" t="str">
            <v>Calzada 2-4-6-POLIZA ESTABILIDAD Y CALIDAD ACTIVA</v>
          </cell>
          <cell r="AV10116" t="str">
            <v>sc</v>
          </cell>
        </row>
        <row r="10117">
          <cell r="AP10117">
            <v>91011323</v>
          </cell>
          <cell r="AQ10117">
            <v>3000360</v>
          </cell>
          <cell r="AR10117" t="str">
            <v>sd</v>
          </cell>
          <cell r="AS10117">
            <v>43499</v>
          </cell>
          <cell r="AT10117" t="str">
            <v>-POLIZA ESTABILIDAD ACTIVA</v>
          </cell>
          <cell r="AV10117" t="str">
            <v>sc</v>
          </cell>
        </row>
        <row r="10118">
          <cell r="AP10118">
            <v>506377</v>
          </cell>
          <cell r="AQ10118">
            <v>11008819</v>
          </cell>
          <cell r="AR10118" t="str">
            <v>sd</v>
          </cell>
          <cell r="AS10118">
            <v>43797</v>
          </cell>
          <cell r="AT10118" t="str">
            <v>Calzada 2-6-POLIZA ESTABILIDAD ACTIVA</v>
          </cell>
          <cell r="AV10118" t="str">
            <v>sc</v>
          </cell>
        </row>
        <row r="10119">
          <cell r="AP10119">
            <v>506377</v>
          </cell>
          <cell r="AQ10119">
            <v>11008819</v>
          </cell>
          <cell r="AR10119" t="str">
            <v>sd</v>
          </cell>
          <cell r="AS10119">
            <v>42946</v>
          </cell>
          <cell r="AT10119" t="str">
            <v>Calzada12-POLIZA ESTABILIDAD ACTIVA</v>
          </cell>
          <cell r="AV10119" t="str">
            <v>sc</v>
          </cell>
        </row>
        <row r="10120">
          <cell r="AP10120">
            <v>506377</v>
          </cell>
          <cell r="AQ10120">
            <v>11008819</v>
          </cell>
          <cell r="AR10120" t="str">
            <v>sd</v>
          </cell>
          <cell r="AS10120">
            <v>44250</v>
          </cell>
          <cell r="AT10120" t="str">
            <v>-POLIZA ESTABILIDAD ACTIVA</v>
          </cell>
          <cell r="AV10120" t="str">
            <v>sc</v>
          </cell>
        </row>
        <row r="10121">
          <cell r="AP10121">
            <v>24123450</v>
          </cell>
          <cell r="AQ10121">
            <v>50008120</v>
          </cell>
          <cell r="AR10121" t="str">
            <v>sd</v>
          </cell>
          <cell r="AS10121">
            <v>44250</v>
          </cell>
          <cell r="AT10121" t="str">
            <v>-POLIZA ESTABILIDAD ACTIVA</v>
          </cell>
          <cell r="AV10121" t="str">
            <v>sc</v>
          </cell>
        </row>
        <row r="10122">
          <cell r="AP10122">
            <v>515263</v>
          </cell>
          <cell r="AQ10122">
            <v>8003870</v>
          </cell>
          <cell r="AR10122" t="str">
            <v>sd</v>
          </cell>
          <cell r="AS10122">
            <v>44099</v>
          </cell>
          <cell r="AT10122" t="str">
            <v>Calzada 2-4-6-POLIZA ESTABILIDAD Y CALIDAD ACTIVA</v>
          </cell>
          <cell r="AV10122" t="str">
            <v>sc</v>
          </cell>
        </row>
        <row r="10123">
          <cell r="AP10123">
            <v>91024235</v>
          </cell>
          <cell r="AQ10123">
            <v>13000002</v>
          </cell>
          <cell r="AR10123" t="str">
            <v>sd</v>
          </cell>
          <cell r="AS10123">
            <v>42824</v>
          </cell>
          <cell r="AT10123" t="str">
            <v>Anden1-9 Calzada2-4-6-8 Sep3-5-7-CERTIFICADO MODIFICACION ESTA* ACTIVA</v>
          </cell>
          <cell r="AV10123" t="str">
            <v>sc</v>
          </cell>
        </row>
        <row r="10124">
          <cell r="AP10124">
            <v>91024235</v>
          </cell>
          <cell r="AQ10124">
            <v>13000002</v>
          </cell>
          <cell r="AR10124" t="str">
            <v>sd</v>
          </cell>
          <cell r="AS10124">
            <v>43845</v>
          </cell>
          <cell r="AT10124" t="str">
            <v>Anden 1-POLIZA ESTABILIDAD ACTIVA</v>
          </cell>
          <cell r="AV10124" t="str">
            <v>sc</v>
          </cell>
        </row>
        <row r="10125">
          <cell r="AP10125">
            <v>24121044</v>
          </cell>
          <cell r="AQ10125">
            <v>14000398</v>
          </cell>
          <cell r="AR10125" t="str">
            <v>sd</v>
          </cell>
          <cell r="AS10125">
            <v>44018</v>
          </cell>
          <cell r="AT10125" t="str">
            <v>Puente 12-POLIZA ESTABILIDAD ACTIVA</v>
          </cell>
          <cell r="AV10125" t="str">
            <v>sc</v>
          </cell>
        </row>
        <row r="10126">
          <cell r="AP10126">
            <v>24121044</v>
          </cell>
          <cell r="AQ10126">
            <v>14000398</v>
          </cell>
          <cell r="AR10126" t="str">
            <v>sd</v>
          </cell>
          <cell r="AS10126">
            <v>44250</v>
          </cell>
          <cell r="AT10126" t="str">
            <v>-POLIZA ESTABILIDAD ACTIVA</v>
          </cell>
          <cell r="AV10126" t="str">
            <v>sc</v>
          </cell>
        </row>
        <row r="10127">
          <cell r="AP10127">
            <v>525536</v>
          </cell>
          <cell r="AQ10127">
            <v>1004208</v>
          </cell>
          <cell r="AR10127" t="str">
            <v>sd</v>
          </cell>
          <cell r="AS10127">
            <v>42946</v>
          </cell>
          <cell r="AT10127" t="str">
            <v>Calzada12-POLIZA ESTABILIDAD ACTIVA</v>
          </cell>
          <cell r="AV10127" t="str">
            <v>sc</v>
          </cell>
        </row>
        <row r="10128">
          <cell r="AP10128">
            <v>200091</v>
          </cell>
          <cell r="AQ10128">
            <v>4000029</v>
          </cell>
          <cell r="AR10128" t="str">
            <v>sd</v>
          </cell>
          <cell r="AS10128">
            <v>42999</v>
          </cell>
          <cell r="AT10128" t="str">
            <v>Anden1-11-3 Calzada10-4-6-8 Ciclo2 Sep5-7-9-POLIZA ESTABILIDAD ACTIVA</v>
          </cell>
          <cell r="AV10128" t="str">
            <v>sc</v>
          </cell>
        </row>
        <row r="10129">
          <cell r="AP10129">
            <v>505656</v>
          </cell>
          <cell r="AQ10129">
            <v>1003192</v>
          </cell>
          <cell r="AR10129" t="str">
            <v>sd</v>
          </cell>
          <cell r="AS10129">
            <v>44250</v>
          </cell>
          <cell r="AT10129" t="str">
            <v>-POLIZA ESTABILIDAD ACTIVA</v>
          </cell>
          <cell r="AV10129" t="str">
            <v>sc</v>
          </cell>
        </row>
        <row r="10130">
          <cell r="AP10130">
            <v>505656</v>
          </cell>
          <cell r="AQ10130">
            <v>1003192</v>
          </cell>
          <cell r="AR10130" t="str">
            <v>sd</v>
          </cell>
          <cell r="AS10130">
            <v>42946</v>
          </cell>
          <cell r="AT10130" t="str">
            <v>Calzada12-POLIZA ESTABILIDAD ACTIVA</v>
          </cell>
          <cell r="AV10130" t="str">
            <v>sc</v>
          </cell>
        </row>
        <row r="10131">
          <cell r="AP10131">
            <v>519766</v>
          </cell>
          <cell r="AQ10131">
            <v>8002528</v>
          </cell>
          <cell r="AR10131" t="str">
            <v>sd</v>
          </cell>
          <cell r="AS10131">
            <v>44099</v>
          </cell>
          <cell r="AT10131" t="str">
            <v>Calzada 2-4-6-POLIZA ESTABILIDAD Y CALIDAD ACTIVA</v>
          </cell>
          <cell r="AV10131" t="str">
            <v>sc</v>
          </cell>
        </row>
        <row r="10132">
          <cell r="AP10132">
            <v>24119968</v>
          </cell>
          <cell r="AQ10132">
            <v>8003870</v>
          </cell>
          <cell r="AR10132" t="str">
            <v>sd</v>
          </cell>
          <cell r="AS10132">
            <v>44099</v>
          </cell>
          <cell r="AT10132" t="str">
            <v>Calzada 2-4-6-POLIZA ESTABILIDAD Y CALIDAD ACTIVA</v>
          </cell>
          <cell r="AV10132" t="str">
            <v>sc</v>
          </cell>
        </row>
        <row r="10133">
          <cell r="AP10133">
            <v>24120969</v>
          </cell>
          <cell r="AQ10133">
            <v>14000082</v>
          </cell>
          <cell r="AR10133" t="str">
            <v>sd</v>
          </cell>
          <cell r="AS10133">
            <v>44250</v>
          </cell>
          <cell r="AT10133" t="str">
            <v>-POLIZA ESTABILIDAD ACTIVA</v>
          </cell>
          <cell r="AV10133" t="str">
            <v>sc</v>
          </cell>
        </row>
        <row r="10134">
          <cell r="AP10134">
            <v>518848</v>
          </cell>
          <cell r="AQ10134">
            <v>11001783</v>
          </cell>
          <cell r="AR10134" t="str">
            <v>sd</v>
          </cell>
          <cell r="AS10134">
            <v>44096</v>
          </cell>
          <cell r="AT10134" t="str">
            <v>Anden 1-9-POLIZA ESTABILIDAD ACTIVA</v>
          </cell>
          <cell r="AV10134" t="str">
            <v>sc</v>
          </cell>
        </row>
        <row r="10135">
          <cell r="AP10135">
            <v>416333</v>
          </cell>
          <cell r="AQ10135">
            <v>18002339</v>
          </cell>
          <cell r="AR10135" t="str">
            <v>sd</v>
          </cell>
          <cell r="AS10135">
            <v>44364</v>
          </cell>
          <cell r="AT10135" t="str">
            <v>-POLIZA ESTABILIDAD ACTIVA</v>
          </cell>
          <cell r="AV10135" t="str">
            <v>POLIZA ESTABILIDAD ACTIVA IDU 1878/13 Vencimiento 16/6/2021</v>
          </cell>
        </row>
        <row r="10136">
          <cell r="AP10136">
            <v>518611</v>
          </cell>
          <cell r="AQ10136">
            <v>11004808</v>
          </cell>
          <cell r="AR10136" t="str">
            <v>sd</v>
          </cell>
          <cell r="AS10136">
            <v>44096</v>
          </cell>
          <cell r="AT10136" t="str">
            <v>Anden 1-9-POLIZA ESTABILIDAD ACTIVA</v>
          </cell>
          <cell r="AV10136" t="str">
            <v>sc</v>
          </cell>
        </row>
        <row r="10137">
          <cell r="AP10137">
            <v>24123183</v>
          </cell>
          <cell r="AQ10137">
            <v>50007321</v>
          </cell>
          <cell r="AR10137" t="str">
            <v>sd</v>
          </cell>
          <cell r="AS10137">
            <v>42946</v>
          </cell>
          <cell r="AT10137" t="str">
            <v>Calzada12-POLIZA ESTABILIDAD ACTIVA</v>
          </cell>
          <cell r="AV10137" t="str">
            <v>sc</v>
          </cell>
        </row>
        <row r="10138">
          <cell r="AP10138">
            <v>24123183</v>
          </cell>
          <cell r="AQ10138">
            <v>50007321</v>
          </cell>
          <cell r="AR10138" t="str">
            <v>sd</v>
          </cell>
          <cell r="AS10138">
            <v>44250</v>
          </cell>
          <cell r="AT10138" t="str">
            <v>-POLIZA ESTABILIDAD ACTIVA</v>
          </cell>
          <cell r="AV10138" t="str">
            <v>sc</v>
          </cell>
        </row>
        <row r="10139">
          <cell r="AP10139">
            <v>24123635</v>
          </cell>
          <cell r="AQ10139">
            <v>8012518</v>
          </cell>
          <cell r="AR10139" t="str">
            <v>sd</v>
          </cell>
          <cell r="AS10139">
            <v>44099</v>
          </cell>
          <cell r="AT10139" t="str">
            <v>Calzada 2-8-POLIZA ESTABILIDAD Y CALIDAD ACTIVA</v>
          </cell>
          <cell r="AV10139" t="str">
            <v>sc</v>
          </cell>
        </row>
        <row r="10140">
          <cell r="AP10140">
            <v>143900</v>
          </cell>
          <cell r="AQ10140">
            <v>3000443</v>
          </cell>
          <cell r="AR10140" t="str">
            <v>sd</v>
          </cell>
          <cell r="AS10140">
            <v>43499</v>
          </cell>
          <cell r="AT10140" t="str">
            <v>-POLIZA ESTABILIDAD ACTIVA</v>
          </cell>
          <cell r="AV10140" t="str">
            <v>sc</v>
          </cell>
        </row>
        <row r="10141">
          <cell r="AP10141">
            <v>525588</v>
          </cell>
          <cell r="AQ10141">
            <v>2000112</v>
          </cell>
          <cell r="AR10141" t="str">
            <v>sd</v>
          </cell>
          <cell r="AS10141">
            <v>43450</v>
          </cell>
          <cell r="AT10141" t="str">
            <v>Puente16-POLIZA ESTABILIDAD ACTIVA</v>
          </cell>
          <cell r="AV10141" t="str">
            <v>sc</v>
          </cell>
        </row>
        <row r="10142">
          <cell r="AP10142">
            <v>525588</v>
          </cell>
          <cell r="AQ10142">
            <v>2000112</v>
          </cell>
          <cell r="AR10142" t="str">
            <v>sd</v>
          </cell>
          <cell r="AS10142">
            <v>42946</v>
          </cell>
          <cell r="AT10142" t="str">
            <v>Calzada4-8-POLIZA ESTABILIDAD ACTIVA</v>
          </cell>
          <cell r="AV10142" t="str">
            <v>sc</v>
          </cell>
        </row>
        <row r="10143">
          <cell r="AP10143">
            <v>525588</v>
          </cell>
          <cell r="AQ10143">
            <v>2000112</v>
          </cell>
          <cell r="AR10143" t="str">
            <v>sd</v>
          </cell>
          <cell r="AS10143">
            <v>44250</v>
          </cell>
          <cell r="AT10143" t="str">
            <v>-POLIZA ESTABILIDAD ACTIVA</v>
          </cell>
          <cell r="AV10143" t="str">
            <v>sc</v>
          </cell>
        </row>
        <row r="10144">
          <cell r="AP10144">
            <v>903606</v>
          </cell>
          <cell r="AQ10144">
            <v>12000739</v>
          </cell>
          <cell r="AR10144" t="str">
            <v>sd</v>
          </cell>
          <cell r="AS10144">
            <v>44250</v>
          </cell>
          <cell r="AT10144" t="str">
            <v>-POLIZA ESTABILIDAD ACTIVA</v>
          </cell>
          <cell r="AV10144" t="str">
            <v>sc</v>
          </cell>
        </row>
        <row r="10145">
          <cell r="AP10145">
            <v>24121043</v>
          </cell>
          <cell r="AQ10145">
            <v>14000398</v>
          </cell>
          <cell r="AR10145" t="str">
            <v>sd</v>
          </cell>
          <cell r="AS10145">
            <v>44018</v>
          </cell>
          <cell r="AT10145" t="str">
            <v>Puente 12-POLIZA ESTABILIDAD ACTIVA</v>
          </cell>
          <cell r="AV10145" t="str">
            <v>sc</v>
          </cell>
        </row>
        <row r="10146">
          <cell r="AP10146">
            <v>24121043</v>
          </cell>
          <cell r="AQ10146">
            <v>14000398</v>
          </cell>
          <cell r="AR10146" t="str">
            <v>sd</v>
          </cell>
          <cell r="AS10146">
            <v>44250</v>
          </cell>
          <cell r="AT10146" t="str">
            <v>-POLIZA ESTABILIDAD ACTIVA</v>
          </cell>
          <cell r="AV10146" t="str">
            <v>sc</v>
          </cell>
        </row>
        <row r="10147">
          <cell r="AP10147">
            <v>902843</v>
          </cell>
          <cell r="AQ10147">
            <v>13001884</v>
          </cell>
          <cell r="AR10147" t="str">
            <v>sd</v>
          </cell>
          <cell r="AS10147">
            <v>44250</v>
          </cell>
          <cell r="AT10147" t="str">
            <v>-POLIZA ESTABILIDAD ACTIVA</v>
          </cell>
          <cell r="AV10147" t="str">
            <v>sc</v>
          </cell>
        </row>
        <row r="10148">
          <cell r="AP10148">
            <v>183144</v>
          </cell>
          <cell r="AQ10148">
            <v>14001133</v>
          </cell>
          <cell r="AR10148" t="str">
            <v>sd</v>
          </cell>
          <cell r="AS10148">
            <v>42999</v>
          </cell>
          <cell r="AT10148" t="str">
            <v>Anden1-3-POLIZA ESTABILIDAD ACTIVA</v>
          </cell>
          <cell r="AV10148" t="str">
            <v>sc</v>
          </cell>
        </row>
        <row r="10149">
          <cell r="AP10149">
            <v>606064</v>
          </cell>
          <cell r="AQ10149">
            <v>18002281</v>
          </cell>
          <cell r="AR10149" t="str">
            <v>sd</v>
          </cell>
          <cell r="AS10149">
            <v>43065</v>
          </cell>
          <cell r="AT10149" t="str">
            <v>Calzada6-POLIZA ESTABILIDAD ACTIVA</v>
          </cell>
          <cell r="AV10149" t="str">
            <v>sc</v>
          </cell>
        </row>
        <row r="10150">
          <cell r="AP10150">
            <v>91018907</v>
          </cell>
          <cell r="AQ10150">
            <v>9000894</v>
          </cell>
          <cell r="AR10150" t="str">
            <v>sd</v>
          </cell>
          <cell r="AS10150">
            <v>42978</v>
          </cell>
          <cell r="AT10150" t="str">
            <v>Anden1-11 Calzada10-2-4-8 Ciclo6 Sep3-5-7-9-POLIZA ESTABILIDAD ACTIVA</v>
          </cell>
          <cell r="AV10150" t="str">
            <v>sc</v>
          </cell>
        </row>
        <row r="10151">
          <cell r="AP10151">
            <v>91024213</v>
          </cell>
          <cell r="AQ10151">
            <v>10006436</v>
          </cell>
          <cell r="AR10151" t="str">
            <v>sd</v>
          </cell>
          <cell r="AS10151">
            <v>44119</v>
          </cell>
          <cell r="AT10151" t="str">
            <v>Calzada 2-POLIZA ESTABILIDAD ACTIVA</v>
          </cell>
          <cell r="AV10151" t="str">
            <v>sc</v>
          </cell>
        </row>
        <row r="10152">
          <cell r="AP10152">
            <v>508718</v>
          </cell>
          <cell r="AQ10152">
            <v>11011561</v>
          </cell>
          <cell r="AR10152" t="str">
            <v>sd</v>
          </cell>
          <cell r="AS10152">
            <v>43100</v>
          </cell>
          <cell r="AT10152" t="str">
            <v>Calzada2-POLIZA ESTABILIDAD ACTIVA</v>
          </cell>
          <cell r="AV10152" t="str">
            <v>sc</v>
          </cell>
        </row>
        <row r="10153">
          <cell r="AP10153">
            <v>24121916</v>
          </cell>
          <cell r="AQ10153">
            <v>50005957</v>
          </cell>
          <cell r="AR10153" t="str">
            <v>sd</v>
          </cell>
          <cell r="AS10153">
            <v>44250</v>
          </cell>
          <cell r="AT10153" t="str">
            <v>-POLIZA ESTABILIDAD ACTIVA</v>
          </cell>
          <cell r="AV10153" t="str">
            <v>sc</v>
          </cell>
        </row>
        <row r="10154">
          <cell r="AP10154">
            <v>91014445</v>
          </cell>
          <cell r="AQ10154">
            <v>50009239</v>
          </cell>
          <cell r="AR10154" t="str">
            <v>sd</v>
          </cell>
          <cell r="AS10154">
            <v>43297</v>
          </cell>
          <cell r="AT10154" t="str">
            <v>anden1, calzada2, anden3-POLIZA ESTABILIDAD ACTIVA</v>
          </cell>
          <cell r="AV10154" t="str">
            <v>sc</v>
          </cell>
        </row>
        <row r="10155">
          <cell r="AP10155">
            <v>159473</v>
          </cell>
          <cell r="AQ10155">
            <v>10008765</v>
          </cell>
          <cell r="AR10155" t="str">
            <v>sd</v>
          </cell>
          <cell r="AS10155">
            <v>44096</v>
          </cell>
          <cell r="AT10155" t="str">
            <v>Calzada 2-POLIZA ESTABILIDAD ACTIVA</v>
          </cell>
          <cell r="AV10155" t="str">
            <v>sc</v>
          </cell>
        </row>
        <row r="10156">
          <cell r="AP10156">
            <v>462937</v>
          </cell>
          <cell r="AQ10156">
            <v>19011576</v>
          </cell>
          <cell r="AR10156" t="str">
            <v>sd</v>
          </cell>
          <cell r="AS10156">
            <v>42912</v>
          </cell>
          <cell r="AT10156" t="str">
            <v>Anden1-3 Calzada2-POLIZA ESTABILIDAD ACTIVA</v>
          </cell>
          <cell r="AV10156" t="str">
            <v>sc</v>
          </cell>
        </row>
        <row r="10157">
          <cell r="AP10157">
            <v>24122119</v>
          </cell>
          <cell r="AQ10157">
            <v>50006220</v>
          </cell>
          <cell r="AR10157" t="str">
            <v>sd</v>
          </cell>
          <cell r="AS10157">
            <v>44466</v>
          </cell>
          <cell r="AT10157" t="str">
            <v>-POLIZA ESTABILIDAD ACTIVA</v>
          </cell>
          <cell r="AV10157" t="str">
            <v>sc</v>
          </cell>
        </row>
        <row r="10158">
          <cell r="AP10158">
            <v>24122119</v>
          </cell>
          <cell r="AQ10158">
            <v>50006220</v>
          </cell>
          <cell r="AR10158" t="str">
            <v>sd</v>
          </cell>
          <cell r="AS10158">
            <v>44018</v>
          </cell>
          <cell r="AT10158" t="str">
            <v>Puente 8-POLIZA ESTABILIDAD ACTIVA</v>
          </cell>
          <cell r="AV10158" t="str">
            <v>sc</v>
          </cell>
        </row>
        <row r="10159">
          <cell r="AP10159">
            <v>91018895</v>
          </cell>
          <cell r="AQ10159">
            <v>9001036</v>
          </cell>
          <cell r="AR10159" t="str">
            <v>sd</v>
          </cell>
          <cell r="AS10159">
            <v>42978</v>
          </cell>
          <cell r="AT10159" t="str">
            <v>Anden1-11 Calzada10-2-4-8 Ciclo6 Sep3-5-7-9-POLIZA ESTABILIDAD ACTIVA</v>
          </cell>
          <cell r="AV10159" t="str">
            <v>sc</v>
          </cell>
        </row>
        <row r="10160">
          <cell r="AP10160">
            <v>512260</v>
          </cell>
          <cell r="AQ10160">
            <v>3000769</v>
          </cell>
          <cell r="AR10160" t="str">
            <v>sd</v>
          </cell>
          <cell r="AS10160">
            <v>43499</v>
          </cell>
          <cell r="AT10160" t="str">
            <v>-POLIZA ESTABILIDAD ACTIVA</v>
          </cell>
          <cell r="AV10160" t="str">
            <v>sc</v>
          </cell>
        </row>
        <row r="10161">
          <cell r="AP10161">
            <v>91011335</v>
          </cell>
          <cell r="AQ10161">
            <v>3000360</v>
          </cell>
          <cell r="AR10161" t="str">
            <v>sd</v>
          </cell>
          <cell r="AS10161">
            <v>43499</v>
          </cell>
          <cell r="AT10161" t="str">
            <v>-POLIZA ESTABILIDAD ACTIVA</v>
          </cell>
          <cell r="AV10161" t="str">
            <v>sc</v>
          </cell>
        </row>
        <row r="10162">
          <cell r="AP10162">
            <v>24119772</v>
          </cell>
          <cell r="AQ10162">
            <v>2000112</v>
          </cell>
          <cell r="AR10162" t="str">
            <v>sd</v>
          </cell>
          <cell r="AS10162">
            <v>43450</v>
          </cell>
          <cell r="AT10162" t="str">
            <v>Puente16-POLIZA ESTABILIDAD ACTIVA</v>
          </cell>
          <cell r="AV10162" t="str">
            <v>sc</v>
          </cell>
        </row>
        <row r="10163">
          <cell r="AP10163">
            <v>24119772</v>
          </cell>
          <cell r="AQ10163">
            <v>2000112</v>
          </cell>
          <cell r="AR10163" t="str">
            <v>sd</v>
          </cell>
          <cell r="AS10163">
            <v>42946</v>
          </cell>
          <cell r="AT10163" t="str">
            <v>Calzada4-8-POLIZA ESTABILIDAD ACTIVA</v>
          </cell>
          <cell r="AV10163" t="str">
            <v>sc</v>
          </cell>
        </row>
        <row r="10164">
          <cell r="AP10164">
            <v>24119772</v>
          </cell>
          <cell r="AQ10164">
            <v>2000112</v>
          </cell>
          <cell r="AR10164" t="str">
            <v>sd</v>
          </cell>
          <cell r="AS10164">
            <v>44250</v>
          </cell>
          <cell r="AT10164" t="str">
            <v>-POLIZA ESTABILIDAD ACTIVA</v>
          </cell>
          <cell r="AV10164" t="str">
            <v>sc</v>
          </cell>
        </row>
        <row r="10165">
          <cell r="AP10165">
            <v>354856</v>
          </cell>
          <cell r="AQ10165">
            <v>7001843</v>
          </cell>
          <cell r="AR10165" t="str">
            <v>sd</v>
          </cell>
          <cell r="AS10165">
            <v>44466</v>
          </cell>
          <cell r="AT10165" t="str">
            <v>-POLIZA ESTABILIDAD ACTIVA</v>
          </cell>
          <cell r="AV10165" t="str">
            <v>sc</v>
          </cell>
        </row>
        <row r="10166">
          <cell r="AP10166">
            <v>527373</v>
          </cell>
          <cell r="AQ10166">
            <v>1006466</v>
          </cell>
          <cell r="AR10166" t="str">
            <v>sd</v>
          </cell>
          <cell r="AS10166">
            <v>43566</v>
          </cell>
          <cell r="AT10166" t="str">
            <v>Anden 1 Calzada 2 Puente 4-POLIZA ESTABILIDAD ACTIVA</v>
          </cell>
          <cell r="AV10166" t="str">
            <v>sc</v>
          </cell>
        </row>
        <row r="10167">
          <cell r="AP10167">
            <v>505708</v>
          </cell>
          <cell r="AQ10167">
            <v>1002607</v>
          </cell>
          <cell r="AR10167" t="str">
            <v>sd</v>
          </cell>
          <cell r="AS10167">
            <v>44250</v>
          </cell>
          <cell r="AT10167" t="str">
            <v>-POLIZA ESTABILIDAD ACTIVA</v>
          </cell>
          <cell r="AV10167" t="str">
            <v>sc</v>
          </cell>
        </row>
        <row r="10168">
          <cell r="AP10168">
            <v>505808</v>
          </cell>
          <cell r="AQ10168">
            <v>2000018</v>
          </cell>
          <cell r="AR10168" t="str">
            <v>sd</v>
          </cell>
          <cell r="AS10168">
            <v>44053</v>
          </cell>
          <cell r="AT10168" t="str">
            <v>Puente 18-POLIZA ESTABILIDAD ACTIVA</v>
          </cell>
          <cell r="AV10168" t="str">
            <v>sc</v>
          </cell>
        </row>
        <row r="10169">
          <cell r="AP10169">
            <v>91015545</v>
          </cell>
          <cell r="AQ10169">
            <v>5007710</v>
          </cell>
          <cell r="AR10169" t="str">
            <v>sd</v>
          </cell>
          <cell r="AS10169">
            <v>42733</v>
          </cell>
          <cell r="AT10169" t="str">
            <v>Anden1-5 Calzada2-4 Sep3-POLIZA ESTABILIDAD ACTIVA</v>
          </cell>
          <cell r="AV10169" t="str">
            <v>sc</v>
          </cell>
        </row>
        <row r="10170">
          <cell r="AP10170">
            <v>471564</v>
          </cell>
          <cell r="AQ10170">
            <v>7008178</v>
          </cell>
          <cell r="AR10170" t="str">
            <v>sd</v>
          </cell>
          <cell r="AS10170">
            <v>43748</v>
          </cell>
          <cell r="AT10170" t="str">
            <v>Anden 1-POLIZA ESTABILIDAD ACTIVA</v>
          </cell>
          <cell r="AV10170" t="str">
            <v>VIABLE</v>
          </cell>
        </row>
        <row r="10171">
          <cell r="AP10171">
            <v>903756</v>
          </cell>
          <cell r="AQ10171">
            <v>12001800</v>
          </cell>
          <cell r="AR10171" t="str">
            <v>sd</v>
          </cell>
          <cell r="AS10171">
            <v>44250</v>
          </cell>
          <cell r="AT10171" t="str">
            <v>-POLIZA ESTABILIDAD ACTIVA</v>
          </cell>
          <cell r="AV10171" t="str">
            <v>sc</v>
          </cell>
        </row>
        <row r="10172">
          <cell r="AP10172">
            <v>24122751</v>
          </cell>
          <cell r="AQ10172">
            <v>50006960</v>
          </cell>
          <cell r="AR10172" t="str">
            <v>sd</v>
          </cell>
          <cell r="AS10172">
            <v>44250</v>
          </cell>
          <cell r="AT10172" t="str">
            <v>-POLIZA ESTABILIDAD ACTIVA</v>
          </cell>
          <cell r="AV10172" t="str">
            <v>sc</v>
          </cell>
        </row>
        <row r="10173">
          <cell r="AP10173">
            <v>24120044</v>
          </cell>
          <cell r="AQ10173">
            <v>8012263</v>
          </cell>
          <cell r="AR10173" t="str">
            <v>sd</v>
          </cell>
          <cell r="AS10173">
            <v>44099</v>
          </cell>
          <cell r="AT10173" t="str">
            <v>Calzada 2-4-6-POLIZA ESTABILIDAD Y CALIDAD ACTIVA</v>
          </cell>
          <cell r="AV10173" t="str">
            <v>sc</v>
          </cell>
        </row>
        <row r="10174">
          <cell r="AP10174">
            <v>24120184</v>
          </cell>
          <cell r="AQ10174">
            <v>3000591</v>
          </cell>
          <cell r="AR10174" t="str">
            <v>sd</v>
          </cell>
          <cell r="AS10174">
            <v>43499</v>
          </cell>
          <cell r="AT10174" t="str">
            <v>-POLIZA ESTABILIDAD ACTIVA</v>
          </cell>
          <cell r="AV10174" t="str">
            <v>ARTERIAL INTERVENCION IDU Construcción Fecha Reporte 3/12/2015</v>
          </cell>
        </row>
        <row r="10175">
          <cell r="AP10175">
            <v>142014</v>
          </cell>
          <cell r="AQ10175">
            <v>2000148</v>
          </cell>
          <cell r="AR10175" t="str">
            <v>sd</v>
          </cell>
          <cell r="AS10175">
            <v>44096</v>
          </cell>
          <cell r="AT10175" t="str">
            <v>Anden 1-7-POLIZA ESTABILIDAD ACTIVA</v>
          </cell>
          <cell r="AV10175" t="str">
            <v>sc</v>
          </cell>
        </row>
        <row r="10176">
          <cell r="AP10176">
            <v>505806</v>
          </cell>
          <cell r="AQ10176">
            <v>2000018</v>
          </cell>
          <cell r="AR10176" t="str">
            <v>sd</v>
          </cell>
          <cell r="AS10176">
            <v>44053</v>
          </cell>
          <cell r="AT10176" t="str">
            <v>Puente 18-POLIZA ESTABILIDAD ACTIVA</v>
          </cell>
          <cell r="AV10176" t="str">
            <v>sc</v>
          </cell>
        </row>
        <row r="10177">
          <cell r="AP10177">
            <v>504958</v>
          </cell>
          <cell r="AQ10177">
            <v>2000409</v>
          </cell>
          <cell r="AR10177" t="str">
            <v>sd</v>
          </cell>
          <cell r="AS10177">
            <v>42946</v>
          </cell>
          <cell r="AT10177" t="str">
            <v>Calzada6-8-POLIZA ESTABILIDAD ACTIVA</v>
          </cell>
          <cell r="AV10177" t="str">
            <v>sc</v>
          </cell>
        </row>
        <row r="10178">
          <cell r="AP10178">
            <v>24123596</v>
          </cell>
          <cell r="AQ10178">
            <v>50008504</v>
          </cell>
          <cell r="AR10178" t="str">
            <v>sd</v>
          </cell>
          <cell r="AS10178">
            <v>44018</v>
          </cell>
          <cell r="AT10178" t="str">
            <v>Puente 12-POLIZA ESTABILIDAD ACTIVA</v>
          </cell>
          <cell r="AV10178" t="str">
            <v>sc</v>
          </cell>
        </row>
        <row r="10179">
          <cell r="AP10179">
            <v>24123596</v>
          </cell>
          <cell r="AQ10179">
            <v>50008504</v>
          </cell>
          <cell r="AR10179" t="str">
            <v>sd</v>
          </cell>
          <cell r="AS10179">
            <v>44250</v>
          </cell>
          <cell r="AT10179" t="str">
            <v>-POLIZA ESTABILIDAD ACTIVA</v>
          </cell>
          <cell r="AV10179" t="str">
            <v>sc</v>
          </cell>
        </row>
        <row r="10180">
          <cell r="AP10180">
            <v>91024345</v>
          </cell>
          <cell r="AQ10180">
            <v>3000161</v>
          </cell>
          <cell r="AR10180" t="str">
            <v>sd</v>
          </cell>
          <cell r="AS10180">
            <v>43499</v>
          </cell>
          <cell r="AT10180" t="str">
            <v>-POLIZA ESTABILIDAD ACTIVA</v>
          </cell>
          <cell r="AV10180" t="str">
            <v>sc</v>
          </cell>
        </row>
        <row r="10181">
          <cell r="AP10181">
            <v>91018918</v>
          </cell>
          <cell r="AQ10181">
            <v>9001736</v>
          </cell>
          <cell r="AR10181" t="str">
            <v>sd</v>
          </cell>
          <cell r="AS10181">
            <v>42978</v>
          </cell>
          <cell r="AT10181" t="str">
            <v>Anden1-11 Calzada10-2-4-8 Ciclo6 Sep3-5-7-9-POLIZA ESTABILIDAD ACTIVA</v>
          </cell>
          <cell r="AV10181" t="str">
            <v>sc</v>
          </cell>
        </row>
        <row r="10182">
          <cell r="AP10182">
            <v>505872</v>
          </cell>
          <cell r="AQ10182">
            <v>1004096</v>
          </cell>
          <cell r="AR10182" t="str">
            <v>sd</v>
          </cell>
          <cell r="AS10182">
            <v>42946</v>
          </cell>
          <cell r="AT10182" t="str">
            <v>Calzada14-POLIZA ESTABILIDAD ACTIVA</v>
          </cell>
          <cell r="AV10182" t="str">
            <v>sc</v>
          </cell>
        </row>
        <row r="10183">
          <cell r="AP10183">
            <v>2510523</v>
          </cell>
          <cell r="AQ10183">
            <v>3000678</v>
          </cell>
          <cell r="AR10183" t="str">
            <v>sd</v>
          </cell>
          <cell r="AS10183">
            <v>43499</v>
          </cell>
          <cell r="AT10183" t="str">
            <v>-POLIZA ESTABILIDAD ACTIVA</v>
          </cell>
          <cell r="AV10183" t="str">
            <v>sc</v>
          </cell>
        </row>
        <row r="10184">
          <cell r="AP10184">
            <v>601256</v>
          </cell>
          <cell r="AQ10184">
            <v>2000148</v>
          </cell>
          <cell r="AR10184" t="str">
            <v>sd</v>
          </cell>
          <cell r="AS10184">
            <v>44096</v>
          </cell>
          <cell r="AT10184" t="str">
            <v>Anden 1-7-POLIZA ESTABILIDAD ACTIVA</v>
          </cell>
          <cell r="AV10184" t="str">
            <v>sc</v>
          </cell>
        </row>
        <row r="10185">
          <cell r="AP10185">
            <v>24120968</v>
          </cell>
          <cell r="AQ10185">
            <v>14000082</v>
          </cell>
          <cell r="AR10185" t="str">
            <v>sd</v>
          </cell>
          <cell r="AS10185">
            <v>44250</v>
          </cell>
          <cell r="AT10185" t="str">
            <v>-POLIZA ESTABILIDAD ACTIVA</v>
          </cell>
          <cell r="AV10185" t="str">
            <v>sc</v>
          </cell>
        </row>
        <row r="10186">
          <cell r="AP10186">
            <v>24121054</v>
          </cell>
          <cell r="AQ10186">
            <v>14000439</v>
          </cell>
          <cell r="AR10186" t="str">
            <v>sd</v>
          </cell>
          <cell r="AS10186">
            <v>44250</v>
          </cell>
          <cell r="AT10186" t="str">
            <v>-POLIZA ESTABILIDAD ACTIVA</v>
          </cell>
          <cell r="AV10186" t="str">
            <v>sc</v>
          </cell>
        </row>
        <row r="10187">
          <cell r="AP10187">
            <v>453995</v>
          </cell>
          <cell r="AQ10187">
            <v>19006957</v>
          </cell>
          <cell r="AR10187" t="str">
            <v>sd</v>
          </cell>
          <cell r="AS10187">
            <v>44466</v>
          </cell>
          <cell r="AT10187" t="str">
            <v>-POLIZA ESTABILIDAD ACTIVA</v>
          </cell>
          <cell r="AV10187" t="str">
            <v>sc</v>
          </cell>
        </row>
        <row r="10188">
          <cell r="AP10188">
            <v>514401</v>
          </cell>
          <cell r="AQ10188">
            <v>12001303</v>
          </cell>
          <cell r="AR10188" t="str">
            <v>sd</v>
          </cell>
          <cell r="AS10188">
            <v>44250</v>
          </cell>
          <cell r="AT10188" t="str">
            <v>-POLIZA ESTABILIDAD ACTIVA</v>
          </cell>
          <cell r="AV10188" t="str">
            <v>sc</v>
          </cell>
        </row>
        <row r="10189">
          <cell r="AP10189">
            <v>24123779</v>
          </cell>
          <cell r="AQ10189">
            <v>3002457</v>
          </cell>
          <cell r="AR10189" t="str">
            <v>sd</v>
          </cell>
          <cell r="AS10189">
            <v>42999</v>
          </cell>
          <cell r="AT10189" t="str">
            <v>Anden1 Calzada2-4 Sep3-POLIZA ESTABILIDAD ACTIVA</v>
          </cell>
          <cell r="AV10189" t="str">
            <v>sc</v>
          </cell>
        </row>
        <row r="10190">
          <cell r="AP10190">
            <v>517929</v>
          </cell>
          <cell r="AQ10190">
            <v>10010224</v>
          </cell>
          <cell r="AR10190" t="str">
            <v>sd</v>
          </cell>
          <cell r="AS10190">
            <v>43142</v>
          </cell>
          <cell r="AT10190" t="str">
            <v>Calzada2-POLIZA ESTABILIDAD ACTIVA</v>
          </cell>
          <cell r="AV10190" t="str">
            <v>sc</v>
          </cell>
        </row>
        <row r="10191">
          <cell r="AP10191">
            <v>91012374</v>
          </cell>
          <cell r="AQ10191">
            <v>50008269</v>
          </cell>
          <cell r="AR10191" t="str">
            <v>sd</v>
          </cell>
          <cell r="AS10191">
            <v>43745</v>
          </cell>
          <cell r="AT10191" t="str">
            <v>Calzada 2, Calzada 4, Calzada 6, Calzada 8-POLIZA ESTABILIDAD ACTIVA</v>
          </cell>
          <cell r="AV10191" t="str">
            <v>sc</v>
          </cell>
        </row>
        <row r="10192">
          <cell r="AP10192">
            <v>518731</v>
          </cell>
          <cell r="AQ10192">
            <v>7003633</v>
          </cell>
          <cell r="AR10192" t="str">
            <v>sd</v>
          </cell>
          <cell r="AS10192">
            <v>44096</v>
          </cell>
          <cell r="AT10192" t="str">
            <v>Anden 7-POLIZA ESTABILIDAD ACTIVA</v>
          </cell>
          <cell r="AV10192" t="str">
            <v>sc</v>
          </cell>
        </row>
        <row r="10193">
          <cell r="AP10193">
            <v>91015833</v>
          </cell>
          <cell r="AQ10193">
            <v>5007106</v>
          </cell>
          <cell r="AR10193" t="str">
            <v>sd</v>
          </cell>
          <cell r="AS10193">
            <v>42733</v>
          </cell>
          <cell r="AT10193" t="str">
            <v>Anden1-5 Calzada2-4 Sep3-POLIZA ESTABILIDAD ACTIVA</v>
          </cell>
          <cell r="AV10193" t="str">
            <v>sc</v>
          </cell>
        </row>
        <row r="10194">
          <cell r="AP10194">
            <v>91011060</v>
          </cell>
          <cell r="AQ10194">
            <v>50007473</v>
          </cell>
          <cell r="AR10194" t="str">
            <v>sd</v>
          </cell>
          <cell r="AS10194">
            <v>42878</v>
          </cell>
          <cell r="AT10194" t="str">
            <v>Puente1-POLIZA ESTABILIDAD ACTIVA</v>
          </cell>
          <cell r="AV10194" t="str">
            <v>sc</v>
          </cell>
        </row>
        <row r="10195">
          <cell r="AP10195">
            <v>506887</v>
          </cell>
          <cell r="AQ10195">
            <v>16001032</v>
          </cell>
          <cell r="AR10195" t="str">
            <v>sd</v>
          </cell>
          <cell r="AS10195">
            <v>44096</v>
          </cell>
          <cell r="AT10195" t="str">
            <v>Anden 1-POLIZA ESTABILIDAD ACTIVA</v>
          </cell>
          <cell r="AV10195" t="str">
            <v>sc</v>
          </cell>
        </row>
        <row r="10196">
          <cell r="AP10196">
            <v>505159</v>
          </cell>
          <cell r="AQ10196">
            <v>1003525</v>
          </cell>
          <cell r="AR10196" t="str">
            <v>sd</v>
          </cell>
          <cell r="AS10196">
            <v>44250</v>
          </cell>
          <cell r="AT10196" t="str">
            <v>-POLIZA ESTABILIDAD ACTIVA</v>
          </cell>
          <cell r="AV10196" t="str">
            <v>sc</v>
          </cell>
        </row>
        <row r="10197">
          <cell r="AP10197">
            <v>505159</v>
          </cell>
          <cell r="AQ10197">
            <v>1003525</v>
          </cell>
          <cell r="AR10197" t="str">
            <v>sd</v>
          </cell>
          <cell r="AS10197">
            <v>42946</v>
          </cell>
          <cell r="AT10197" t="str">
            <v>Calzada12-POLIZA ESTABILIDAD ACTIVA</v>
          </cell>
          <cell r="AV10197" t="str">
            <v>sc</v>
          </cell>
        </row>
        <row r="10198">
          <cell r="AP10198">
            <v>902686</v>
          </cell>
          <cell r="AQ10198">
            <v>13000651</v>
          </cell>
          <cell r="AR10198" t="str">
            <v>sd</v>
          </cell>
          <cell r="AS10198">
            <v>42949</v>
          </cell>
          <cell r="AT10198" t="str">
            <v>Anden13 Ciclo14-POLIZA ESTABILIDAD ACTIVA</v>
          </cell>
          <cell r="AV10198" t="str">
            <v>sc</v>
          </cell>
        </row>
        <row r="10199">
          <cell r="AP10199">
            <v>902686</v>
          </cell>
          <cell r="AQ10199">
            <v>13000651</v>
          </cell>
          <cell r="AR10199" t="str">
            <v>sd</v>
          </cell>
          <cell r="AS10199">
            <v>44250</v>
          </cell>
          <cell r="AT10199" t="str">
            <v>-POLIZA ESTABILIDAD ACTIVA</v>
          </cell>
          <cell r="AV10199" t="str">
            <v>sc</v>
          </cell>
        </row>
        <row r="10200">
          <cell r="AP10200">
            <v>91015863</v>
          </cell>
          <cell r="AQ10200">
            <v>5005327</v>
          </cell>
          <cell r="AR10200" t="str">
            <v>sd</v>
          </cell>
          <cell r="AS10200">
            <v>42733</v>
          </cell>
          <cell r="AT10200" t="str">
            <v>Anden1-5 Calzada2-4 Sep3-POLIZA ESTABILIDAD ACTIVA</v>
          </cell>
          <cell r="AV10200" t="str">
            <v>sc</v>
          </cell>
        </row>
        <row r="10201">
          <cell r="AP10201">
            <v>307004</v>
          </cell>
          <cell r="AQ10201">
            <v>5007707</v>
          </cell>
          <cell r="AR10201" t="str">
            <v>sd</v>
          </cell>
          <cell r="AS10201">
            <v>42733</v>
          </cell>
          <cell r="AT10201" t="str">
            <v>Anden1-5 Calzada2-4 Sep3-POLIZA ESTABILIDAD ACTIVA</v>
          </cell>
          <cell r="AV10201" t="str">
            <v>sc</v>
          </cell>
        </row>
        <row r="10202">
          <cell r="AP10202">
            <v>91010755</v>
          </cell>
          <cell r="AQ10202">
            <v>1005612</v>
          </cell>
          <cell r="AR10202" t="str">
            <v>sd</v>
          </cell>
          <cell r="AS10202">
            <v>43566</v>
          </cell>
          <cell r="AT10202" t="str">
            <v>Anden 1-3 Calzada 2-POLIZA ESTABILIDAD ACTIVA</v>
          </cell>
          <cell r="AV10202" t="str">
            <v>sc</v>
          </cell>
        </row>
        <row r="10203">
          <cell r="AP10203">
            <v>530960</v>
          </cell>
          <cell r="AQ10203">
            <v>8003476</v>
          </cell>
          <cell r="AR10203" t="str">
            <v>sd</v>
          </cell>
          <cell r="AS10203">
            <v>44099</v>
          </cell>
          <cell r="AT10203" t="str">
            <v>Calzada 2-4-6-POLIZA ESTABILIDAD Y CALIDAD ACTIVA</v>
          </cell>
          <cell r="AV10203" t="str">
            <v>sc</v>
          </cell>
        </row>
        <row r="10204">
          <cell r="AP10204">
            <v>24121081</v>
          </cell>
          <cell r="AQ10204">
            <v>14000539</v>
          </cell>
          <cell r="AR10204" t="str">
            <v>sd</v>
          </cell>
          <cell r="AS10204">
            <v>44250</v>
          </cell>
          <cell r="AT10204" t="str">
            <v>-POLIZA ESTABILIDAD ACTIVA</v>
          </cell>
          <cell r="AV10204" t="str">
            <v>sc</v>
          </cell>
        </row>
        <row r="10205">
          <cell r="AP10205">
            <v>384624</v>
          </cell>
          <cell r="AQ10205">
            <v>9001764</v>
          </cell>
          <cell r="AR10205" t="str">
            <v>sd</v>
          </cell>
          <cell r="AS10205">
            <v>44480</v>
          </cell>
          <cell r="AT10205" t="str">
            <v>-POLIZA ESTABILIDAD ACTIVA</v>
          </cell>
          <cell r="AV10205" t="str">
            <v>VIABLE</v>
          </cell>
        </row>
        <row r="10206">
          <cell r="AP10206">
            <v>382970</v>
          </cell>
          <cell r="AQ10206">
            <v>9001161</v>
          </cell>
          <cell r="AR10206" t="str">
            <v>sd</v>
          </cell>
          <cell r="AS10206">
            <v>43745</v>
          </cell>
          <cell r="AT10206" t="str">
            <v>Calzada 4-POLIZA ESTABILIDAD ACTIVA</v>
          </cell>
          <cell r="AV10206" t="str">
            <v>VIABLE</v>
          </cell>
        </row>
        <row r="10207">
          <cell r="AP10207">
            <v>91016471</v>
          </cell>
          <cell r="AQ10207">
            <v>18002549</v>
          </cell>
          <cell r="AR10207" t="str">
            <v>sd</v>
          </cell>
          <cell r="AS10207">
            <v>42999</v>
          </cell>
          <cell r="AT10207" t="str">
            <v>Anden1-11-3 Calzada10-4-6-8 Ciclo2 Sep5-7-9-POLIZA ESTABILIDAD ACTIVA</v>
          </cell>
          <cell r="AV10207" t="str">
            <v>sc</v>
          </cell>
        </row>
        <row r="10208">
          <cell r="AP10208">
            <v>505172</v>
          </cell>
          <cell r="AQ10208">
            <v>1003479</v>
          </cell>
          <cell r="AR10208" t="str">
            <v>sd</v>
          </cell>
          <cell r="AS10208">
            <v>44250</v>
          </cell>
          <cell r="AT10208" t="str">
            <v>-POLIZA ESTABILIDAD ACTIVA</v>
          </cell>
          <cell r="AV10208" t="str">
            <v>sc</v>
          </cell>
        </row>
        <row r="10209">
          <cell r="AP10209">
            <v>505172</v>
          </cell>
          <cell r="AQ10209">
            <v>1003479</v>
          </cell>
          <cell r="AR10209" t="str">
            <v>sd</v>
          </cell>
          <cell r="AS10209">
            <v>42946</v>
          </cell>
          <cell r="AT10209" t="str">
            <v>Calzada12-POLIZA ESTABILIDAD ACTIVA</v>
          </cell>
          <cell r="AV10209" t="str">
            <v>sc</v>
          </cell>
        </row>
        <row r="10210">
          <cell r="AP10210">
            <v>520832</v>
          </cell>
          <cell r="AQ10210">
            <v>13002521</v>
          </cell>
          <cell r="AR10210" t="str">
            <v>sd</v>
          </cell>
          <cell r="AS10210">
            <v>43555</v>
          </cell>
          <cell r="AT10210" t="str">
            <v>Calzada2 Puente6-POLIZA ESTABILIDAD ACTIVA</v>
          </cell>
          <cell r="AV10210" t="str">
            <v>sc</v>
          </cell>
        </row>
        <row r="10211">
          <cell r="AP10211">
            <v>904018</v>
          </cell>
          <cell r="AQ10211">
            <v>7003589</v>
          </cell>
          <cell r="AR10211" t="str">
            <v>sd</v>
          </cell>
          <cell r="AS10211">
            <v>44096</v>
          </cell>
          <cell r="AT10211" t="str">
            <v>Anden 7-POLIZA ESTABILIDAD ACTIVA</v>
          </cell>
          <cell r="AV10211" t="str">
            <v>sc</v>
          </cell>
        </row>
        <row r="10212">
          <cell r="AP10212">
            <v>91018885</v>
          </cell>
          <cell r="AQ10212">
            <v>9001736</v>
          </cell>
          <cell r="AR10212" t="str">
            <v>sd</v>
          </cell>
          <cell r="AS10212">
            <v>42978</v>
          </cell>
          <cell r="AT10212" t="str">
            <v>Anden1-11 Calzada10-2-4-8 Ciclo6 Sep3-5-7-9-POLIZA ESTABILIDAD ACTIVA</v>
          </cell>
          <cell r="AV10212" t="str">
            <v>sc</v>
          </cell>
        </row>
        <row r="10213">
          <cell r="AP10213">
            <v>182547</v>
          </cell>
          <cell r="AQ10213">
            <v>14001251</v>
          </cell>
          <cell r="AR10213" t="str">
            <v>sd</v>
          </cell>
          <cell r="AS10213">
            <v>42999</v>
          </cell>
          <cell r="AT10213" t="str">
            <v>Anden1-3 Calzada2-POLIZA ESTABILIDAD ACTIVA</v>
          </cell>
          <cell r="AV10213" t="str">
            <v>sc</v>
          </cell>
        </row>
        <row r="10214">
          <cell r="AP10214">
            <v>515557</v>
          </cell>
          <cell r="AQ10214">
            <v>50007252</v>
          </cell>
          <cell r="AR10214" t="str">
            <v>sd</v>
          </cell>
          <cell r="AS10214">
            <v>44119</v>
          </cell>
          <cell r="AT10214" t="str">
            <v>Calzada 4-6-POLIZA ESTABILIDAD ACTIVA</v>
          </cell>
          <cell r="AV10214" t="str">
            <v>sc</v>
          </cell>
        </row>
        <row r="10215">
          <cell r="AP10215">
            <v>515557</v>
          </cell>
          <cell r="AQ10215">
            <v>50007252</v>
          </cell>
          <cell r="AR10215" t="str">
            <v>sd</v>
          </cell>
          <cell r="AS10215">
            <v>42886</v>
          </cell>
          <cell r="AT10215" t="str">
            <v>Calzada2-POLIZA ESTABILIDAD* ACTIVA</v>
          </cell>
          <cell r="AV10215" t="str">
            <v>sc</v>
          </cell>
        </row>
        <row r="10216">
          <cell r="AP10216">
            <v>903819</v>
          </cell>
          <cell r="AQ10216">
            <v>12002271</v>
          </cell>
          <cell r="AR10216" t="str">
            <v>sd</v>
          </cell>
          <cell r="AS10216">
            <v>44250</v>
          </cell>
          <cell r="AT10216" t="str">
            <v>-POLIZA ESTABILIDAD ACTIVA</v>
          </cell>
          <cell r="AV10216" t="str">
            <v>sc</v>
          </cell>
        </row>
        <row r="10217">
          <cell r="AP10217">
            <v>903613</v>
          </cell>
          <cell r="AQ10217">
            <v>12000761</v>
          </cell>
          <cell r="AR10217" t="str">
            <v>sd</v>
          </cell>
          <cell r="AS10217">
            <v>44250</v>
          </cell>
          <cell r="AT10217" t="str">
            <v>-POLIZA ESTABILIDAD ACTIVA</v>
          </cell>
          <cell r="AV10217" t="str">
            <v>sc</v>
          </cell>
        </row>
        <row r="10218">
          <cell r="AP10218">
            <v>158695</v>
          </cell>
          <cell r="AQ10218">
            <v>10008017</v>
          </cell>
          <cell r="AR10218" t="str">
            <v>sd</v>
          </cell>
          <cell r="AS10218">
            <v>43142</v>
          </cell>
          <cell r="AT10218" t="str">
            <v>Calzada2-POLIZA ESTABILIDAD ACTIVA</v>
          </cell>
          <cell r="AV10218" t="str">
            <v>sc</v>
          </cell>
        </row>
        <row r="10219">
          <cell r="AP10219">
            <v>366465</v>
          </cell>
          <cell r="AQ10219">
            <v>7006515</v>
          </cell>
          <cell r="AR10219" t="str">
            <v>sd</v>
          </cell>
          <cell r="AS10219">
            <v>44466</v>
          </cell>
          <cell r="AT10219" t="str">
            <v>-POLIZA ESTABILIDAD ACTIVA</v>
          </cell>
          <cell r="AV10219" t="str">
            <v>POLIZA ACTIVA</v>
          </cell>
        </row>
        <row r="10220">
          <cell r="AP10220">
            <v>24123763</v>
          </cell>
          <cell r="AQ10220">
            <v>3000938</v>
          </cell>
          <cell r="AR10220" t="str">
            <v>sd</v>
          </cell>
          <cell r="AS10220">
            <v>42999</v>
          </cell>
          <cell r="AT10220" t="str">
            <v>Anden1-11-9 Calzada2-4-6-8 Ciclo10 Sep3-5-7-POLIZA ESTABILIDAD ACTIVA</v>
          </cell>
          <cell r="AV10220" t="str">
            <v>sc</v>
          </cell>
        </row>
        <row r="10221">
          <cell r="AP10221">
            <v>91011379</v>
          </cell>
          <cell r="AQ10221">
            <v>50008504</v>
          </cell>
          <cell r="AR10221" t="str">
            <v>sd</v>
          </cell>
          <cell r="AS10221">
            <v>44018</v>
          </cell>
          <cell r="AT10221" t="str">
            <v>Puente 12-POLIZA ESTABILIDAD ACTIVA</v>
          </cell>
          <cell r="AV10221" t="str">
            <v>sc</v>
          </cell>
        </row>
        <row r="10222">
          <cell r="AP10222">
            <v>91011379</v>
          </cell>
          <cell r="AQ10222">
            <v>50008504</v>
          </cell>
          <cell r="AR10222" t="str">
            <v>sd</v>
          </cell>
          <cell r="AS10222">
            <v>44250</v>
          </cell>
          <cell r="AT10222" t="str">
            <v>-POLIZA ESTABILIDAD ACTIVA</v>
          </cell>
          <cell r="AV10222" t="str">
            <v>sc</v>
          </cell>
        </row>
        <row r="10223">
          <cell r="AP10223">
            <v>91011287</v>
          </cell>
          <cell r="AQ10223">
            <v>17000327</v>
          </cell>
          <cell r="AR10223" t="str">
            <v>sd</v>
          </cell>
          <cell r="AS10223">
            <v>43871</v>
          </cell>
          <cell r="AT10223" t="str">
            <v>Calzada2 y 4-POLIZA ESTABILIDAD ACTIVA</v>
          </cell>
          <cell r="AV10223" t="str">
            <v>sc</v>
          </cell>
        </row>
        <row r="10224">
          <cell r="AP10224">
            <v>91011287</v>
          </cell>
          <cell r="AQ10224">
            <v>17000327</v>
          </cell>
          <cell r="AR10224" t="str">
            <v>sd</v>
          </cell>
          <cell r="AS10224">
            <v>44462</v>
          </cell>
          <cell r="AT10224" t="str">
            <v>-POLIZA ESTABILIDAD ACTIVA</v>
          </cell>
          <cell r="AV10224" t="str">
            <v>sc</v>
          </cell>
        </row>
        <row r="10225">
          <cell r="AP10225">
            <v>24123179</v>
          </cell>
          <cell r="AQ10225">
            <v>50007321</v>
          </cell>
          <cell r="AR10225" t="str">
            <v>sd</v>
          </cell>
          <cell r="AS10225">
            <v>42946</v>
          </cell>
          <cell r="AT10225" t="str">
            <v>Calzada12-POLIZA ESTABILIDAD ACTIVA</v>
          </cell>
          <cell r="AV10225" t="str">
            <v>sc</v>
          </cell>
        </row>
        <row r="10226">
          <cell r="AP10226">
            <v>24123179</v>
          </cell>
          <cell r="AQ10226">
            <v>50007321</v>
          </cell>
          <cell r="AR10226" t="str">
            <v>sd</v>
          </cell>
          <cell r="AS10226">
            <v>44250</v>
          </cell>
          <cell r="AT10226" t="str">
            <v>-POLIZA ESTABILIDAD ACTIVA</v>
          </cell>
          <cell r="AV10226" t="str">
            <v>sc</v>
          </cell>
        </row>
        <row r="10227">
          <cell r="AP10227">
            <v>91013023</v>
          </cell>
          <cell r="AQ10227">
            <v>50009455</v>
          </cell>
          <cell r="AR10227" t="str">
            <v>sd</v>
          </cell>
          <cell r="AS10227">
            <v>43006</v>
          </cell>
          <cell r="AT10227" t="str">
            <v>Anden1 Calzada2-POLIZA ESTABILIDAD ACTIVA</v>
          </cell>
          <cell r="AV10227" t="str">
            <v>sc</v>
          </cell>
        </row>
        <row r="10228">
          <cell r="AP10228">
            <v>91013350</v>
          </cell>
          <cell r="AQ10228">
            <v>14000783</v>
          </cell>
          <cell r="AR10228" t="str">
            <v>sd</v>
          </cell>
          <cell r="AS10228">
            <v>44172</v>
          </cell>
          <cell r="AT10228" t="str">
            <v>Calzada 2-4-6-8 Separador 5-POLIZA ESTABILIDAD ACTIVA</v>
          </cell>
          <cell r="AV10228" t="str">
            <v>sc</v>
          </cell>
        </row>
        <row r="10229">
          <cell r="AP10229">
            <v>363914</v>
          </cell>
          <cell r="AQ10229">
            <v>7005484</v>
          </cell>
          <cell r="AR10229" t="str">
            <v>sd</v>
          </cell>
          <cell r="AS10229">
            <v>44466</v>
          </cell>
          <cell r="AT10229" t="str">
            <v>-POLIZA ESTABILIDAD ACTIVA</v>
          </cell>
          <cell r="AV10229" t="str">
            <v>POLIZA ACTIVA</v>
          </cell>
        </row>
        <row r="10230">
          <cell r="AP10230">
            <v>24121918</v>
          </cell>
          <cell r="AQ10230">
            <v>50005957</v>
          </cell>
          <cell r="AR10230" t="str">
            <v>sd</v>
          </cell>
          <cell r="AS10230">
            <v>44250</v>
          </cell>
          <cell r="AT10230" t="str">
            <v>-POLIZA ESTABILIDAD ACTIVA</v>
          </cell>
          <cell r="AV10230" t="str">
            <v>sc</v>
          </cell>
        </row>
        <row r="10231">
          <cell r="AP10231">
            <v>506441</v>
          </cell>
          <cell r="AQ10231">
            <v>1003859</v>
          </cell>
          <cell r="AR10231" t="str">
            <v>sd</v>
          </cell>
          <cell r="AS10231">
            <v>43797</v>
          </cell>
          <cell r="AT10231" t="str">
            <v>Calzada 4, Puente 19-POLIZA ESTABILIDAD ACTIVA</v>
          </cell>
          <cell r="AV10231" t="str">
            <v>sc</v>
          </cell>
        </row>
        <row r="10232">
          <cell r="AP10232">
            <v>506441</v>
          </cell>
          <cell r="AQ10232">
            <v>1003859</v>
          </cell>
          <cell r="AR10232" t="str">
            <v>sd</v>
          </cell>
          <cell r="AS10232">
            <v>42946</v>
          </cell>
          <cell r="AT10232" t="str">
            <v>Calzada10-8-POLIZA ESTABILIDAD ACTIVA</v>
          </cell>
          <cell r="AV10232" t="str">
            <v>sc</v>
          </cell>
        </row>
        <row r="10233">
          <cell r="AP10233">
            <v>506441</v>
          </cell>
          <cell r="AQ10233">
            <v>1003859</v>
          </cell>
          <cell r="AR10233" t="str">
            <v>sd</v>
          </cell>
          <cell r="AS10233">
            <v>44250</v>
          </cell>
          <cell r="AT10233" t="str">
            <v>-POLIZA ESTABILIDAD ACTIVA</v>
          </cell>
          <cell r="AV10233" t="str">
            <v>sc</v>
          </cell>
        </row>
        <row r="10234">
          <cell r="AP10234">
            <v>24123759</v>
          </cell>
          <cell r="AQ10234">
            <v>3000890</v>
          </cell>
          <cell r="AR10234" t="str">
            <v>sd</v>
          </cell>
          <cell r="AS10234">
            <v>42999</v>
          </cell>
          <cell r="AT10234" t="str">
            <v>Anden1-11-9 Calzada2-4-6-8 Ciclo10 Sep3-5-7-POLIZA ESTABILIDAD ACTIVA</v>
          </cell>
          <cell r="AV10234" t="str">
            <v>sc</v>
          </cell>
        </row>
        <row r="10235">
          <cell r="AP10235">
            <v>506015</v>
          </cell>
          <cell r="AQ10235">
            <v>1006255</v>
          </cell>
          <cell r="AR10235" t="str">
            <v>sd</v>
          </cell>
          <cell r="AS10235">
            <v>44250</v>
          </cell>
          <cell r="AT10235" t="str">
            <v>-POLIZA ESTABILIDAD ACTIVA</v>
          </cell>
          <cell r="AV10235" t="str">
            <v>sc</v>
          </cell>
        </row>
        <row r="10236">
          <cell r="AP10236">
            <v>91010586</v>
          </cell>
          <cell r="AQ10236">
            <v>3001021</v>
          </cell>
          <cell r="AR10236" t="str">
            <v>sd</v>
          </cell>
          <cell r="AS10236">
            <v>42999</v>
          </cell>
          <cell r="AT10236" t="str">
            <v>Anden1-11-9 Calzada2-4-6-8 Ciclo10 Sep3-5-7-POLIZA ESTABILIDAD ACTIVA</v>
          </cell>
          <cell r="AV10236" t="str">
            <v>sc</v>
          </cell>
        </row>
        <row r="10237">
          <cell r="AP10237">
            <v>24123755</v>
          </cell>
          <cell r="AQ10237">
            <v>3000873</v>
          </cell>
          <cell r="AR10237" t="str">
            <v>sd</v>
          </cell>
          <cell r="AS10237">
            <v>42999</v>
          </cell>
          <cell r="AT10237" t="str">
            <v>Anden1-11-9 Calzada2-4-6-8 Ciclo10 Sep3-5-7-POLIZA ESTABILIDAD ACTIVA</v>
          </cell>
          <cell r="AV10237" t="str">
            <v>sc</v>
          </cell>
        </row>
        <row r="10238">
          <cell r="AP10238">
            <v>91011450</v>
          </cell>
          <cell r="AQ10238">
            <v>11011589</v>
          </cell>
          <cell r="AR10238" t="str">
            <v>sd</v>
          </cell>
          <cell r="AS10238">
            <v>43577</v>
          </cell>
          <cell r="AT10238" t="str">
            <v>Calzada 4-POLIZA ESTABILIDAD ACTIVA</v>
          </cell>
          <cell r="AV10238" t="str">
            <v>sc</v>
          </cell>
        </row>
        <row r="10239">
          <cell r="AP10239">
            <v>91011450</v>
          </cell>
          <cell r="AQ10239">
            <v>11011589</v>
          </cell>
          <cell r="AR10239" t="str">
            <v>sd</v>
          </cell>
          <cell r="AS10239">
            <v>43577</v>
          </cell>
          <cell r="AT10239" t="str">
            <v>Calzada 4-POLIZA ESTABILIDAD ACTIVA</v>
          </cell>
          <cell r="AV10239" t="str">
            <v>sc</v>
          </cell>
        </row>
        <row r="10240">
          <cell r="AP10240">
            <v>200205</v>
          </cell>
          <cell r="AQ10240">
            <v>4000069</v>
          </cell>
          <cell r="AR10240" t="str">
            <v>sd</v>
          </cell>
          <cell r="AS10240">
            <v>42999</v>
          </cell>
          <cell r="AT10240" t="str">
            <v>Anden1-11-3 Calzada10-4-6-8 Ciclo2 Sep5-7-9-POLIZA ESTABILIDAD ACTIVA</v>
          </cell>
          <cell r="AV10240" t="str">
            <v>sc</v>
          </cell>
        </row>
        <row r="10241">
          <cell r="AP10241">
            <v>506420</v>
          </cell>
          <cell r="AQ10241">
            <v>1003895</v>
          </cell>
          <cell r="AR10241" t="str">
            <v>sd</v>
          </cell>
          <cell r="AS10241">
            <v>43577</v>
          </cell>
          <cell r="AT10241" t="str">
            <v>Calzad a16-POLIZA ESTABILIDAD ACTIVA</v>
          </cell>
          <cell r="AV10241" t="str">
            <v>sc</v>
          </cell>
        </row>
        <row r="10242">
          <cell r="AP10242">
            <v>506420</v>
          </cell>
          <cell r="AQ10242">
            <v>1003895</v>
          </cell>
          <cell r="AR10242" t="str">
            <v>sd</v>
          </cell>
          <cell r="AS10242">
            <v>44250</v>
          </cell>
          <cell r="AT10242" t="str">
            <v>-POLIZA ESTABILIDAD ACTIVA</v>
          </cell>
          <cell r="AV10242" t="str">
            <v>sc</v>
          </cell>
        </row>
        <row r="10243">
          <cell r="AP10243">
            <v>506420</v>
          </cell>
          <cell r="AQ10243">
            <v>1003895</v>
          </cell>
          <cell r="AR10243" t="str">
            <v>sd</v>
          </cell>
          <cell r="AS10243">
            <v>42946</v>
          </cell>
          <cell r="AT10243" t="str">
            <v>Calzada10-POLIZA ESTABILIDAD ACTIVA</v>
          </cell>
          <cell r="AV10243" t="str">
            <v>sc</v>
          </cell>
        </row>
        <row r="10244">
          <cell r="AP10244">
            <v>506420</v>
          </cell>
          <cell r="AQ10244">
            <v>1003895</v>
          </cell>
          <cell r="AR10244" t="str">
            <v>sd</v>
          </cell>
          <cell r="AS10244">
            <v>43577</v>
          </cell>
          <cell r="AT10244" t="str">
            <v>Calzad a16-POLIZA ESTABILIDAD ACTIVA</v>
          </cell>
          <cell r="AV10244" t="str">
            <v>sc</v>
          </cell>
        </row>
        <row r="10245">
          <cell r="AP10245">
            <v>506420</v>
          </cell>
          <cell r="AQ10245">
            <v>1003895</v>
          </cell>
          <cell r="AR10245" t="str">
            <v>sd</v>
          </cell>
          <cell r="AS10245">
            <v>43797</v>
          </cell>
          <cell r="AT10245" t="str">
            <v>Calzada 2-4-POLIZA ESTABILIDAD ACTIVA</v>
          </cell>
          <cell r="AV10245" t="str">
            <v>sc</v>
          </cell>
        </row>
        <row r="10246">
          <cell r="AP10246">
            <v>505411</v>
          </cell>
          <cell r="AQ10246">
            <v>2000306</v>
          </cell>
          <cell r="AR10246" t="str">
            <v>sd</v>
          </cell>
          <cell r="AS10246">
            <v>42946</v>
          </cell>
          <cell r="AT10246" t="str">
            <v>Calzada4-6-POLIZA ESTABILIDAD ACTIVA</v>
          </cell>
          <cell r="AV10246" t="str">
            <v>sc</v>
          </cell>
        </row>
        <row r="10247">
          <cell r="AP10247">
            <v>507667</v>
          </cell>
          <cell r="AQ10247">
            <v>1001346</v>
          </cell>
          <cell r="AR10247" t="str">
            <v>sd</v>
          </cell>
          <cell r="AS10247">
            <v>44250</v>
          </cell>
          <cell r="AT10247" t="str">
            <v>-POLIZA ESTABILIDAD ACTIVA</v>
          </cell>
          <cell r="AV10247" t="str">
            <v>sc</v>
          </cell>
        </row>
        <row r="10248">
          <cell r="AP10248">
            <v>143886</v>
          </cell>
          <cell r="AQ10248">
            <v>3000603</v>
          </cell>
          <cell r="AR10248" t="str">
            <v>sd</v>
          </cell>
          <cell r="AS10248">
            <v>43499</v>
          </cell>
          <cell r="AT10248" t="str">
            <v>-POLIZA ESTABILIDAD ACTIVA</v>
          </cell>
          <cell r="AV10248" t="str">
            <v>sc</v>
          </cell>
        </row>
        <row r="10249">
          <cell r="AP10249">
            <v>91011349</v>
          </cell>
          <cell r="AQ10249">
            <v>3000504</v>
          </cell>
          <cell r="AR10249" t="str">
            <v>sd</v>
          </cell>
          <cell r="AS10249">
            <v>43499</v>
          </cell>
          <cell r="AT10249" t="str">
            <v>-POLIZA ESTABILIDAD ACTIVA</v>
          </cell>
          <cell r="AV10249" t="str">
            <v>sc</v>
          </cell>
        </row>
        <row r="10250">
          <cell r="AP10250">
            <v>201974</v>
          </cell>
          <cell r="AQ10250">
            <v>4000696</v>
          </cell>
          <cell r="AR10250" t="str">
            <v>sd</v>
          </cell>
          <cell r="AS10250">
            <v>43748</v>
          </cell>
          <cell r="AT10250" t="str">
            <v>Anden 5-POLIZA ESTABILIDAD ACTIVA</v>
          </cell>
          <cell r="AV10250" t="str">
            <v>sc</v>
          </cell>
        </row>
        <row r="10251">
          <cell r="AP10251">
            <v>153928</v>
          </cell>
          <cell r="AQ10251">
            <v>8000170</v>
          </cell>
          <cell r="AR10251" t="str">
            <v>sd</v>
          </cell>
          <cell r="AS10251">
            <v>43732</v>
          </cell>
          <cell r="AT10251" t="str">
            <v>Anden1-POLIZA ESTABILIDAD ACTIVA</v>
          </cell>
          <cell r="AV10251" t="str">
            <v>sc</v>
          </cell>
        </row>
        <row r="10252">
          <cell r="AP10252">
            <v>903633</v>
          </cell>
          <cell r="AQ10252">
            <v>12000817</v>
          </cell>
          <cell r="AR10252" t="str">
            <v>sd</v>
          </cell>
          <cell r="AS10252">
            <v>44250</v>
          </cell>
          <cell r="AT10252" t="str">
            <v>-POLIZA ESTABILIDAD ACTIVA</v>
          </cell>
          <cell r="AV10252" t="str">
            <v>sc</v>
          </cell>
        </row>
        <row r="10253">
          <cell r="AP10253">
            <v>903633</v>
          </cell>
          <cell r="AQ10253">
            <v>12000817</v>
          </cell>
          <cell r="AR10253" t="str">
            <v>sd</v>
          </cell>
          <cell r="AS10253">
            <v>44018</v>
          </cell>
          <cell r="AT10253" t="str">
            <v>Puente 12-POLIZA ESTABILIDAD ACTIVA</v>
          </cell>
          <cell r="AV10253" t="str">
            <v>sc</v>
          </cell>
        </row>
        <row r="10254">
          <cell r="AP10254">
            <v>24120852</v>
          </cell>
          <cell r="AQ10254">
            <v>13000519</v>
          </cell>
          <cell r="AR10254" t="str">
            <v>sd</v>
          </cell>
          <cell r="AS10254">
            <v>44250</v>
          </cell>
          <cell r="AT10254" t="str">
            <v>-POLIZA ESTABILIDAD ACTIVA</v>
          </cell>
          <cell r="AV10254" t="str">
            <v>sc</v>
          </cell>
        </row>
        <row r="10255">
          <cell r="AP10255">
            <v>511141</v>
          </cell>
          <cell r="AQ10255">
            <v>14000982</v>
          </cell>
          <cell r="AR10255" t="str">
            <v>sd</v>
          </cell>
          <cell r="AS10255">
            <v>44172</v>
          </cell>
          <cell r="AT10255" t="str">
            <v>Calzada 4-6 Separador 5-POLIZA ESTABILIDAD ACTIVA</v>
          </cell>
          <cell r="AV10255" t="str">
            <v>sc</v>
          </cell>
        </row>
        <row r="10256">
          <cell r="AP10256">
            <v>297448</v>
          </cell>
          <cell r="AQ10256">
            <v>5003435</v>
          </cell>
          <cell r="AR10256" t="str">
            <v>sd</v>
          </cell>
          <cell r="AS10256">
            <v>42957</v>
          </cell>
          <cell r="AT10256" t="str">
            <v>Calzada2-POLIZA ESTABILIDAD ACTIVA</v>
          </cell>
          <cell r="AV10256" t="str">
            <v>sc</v>
          </cell>
        </row>
        <row r="10257">
          <cell r="AP10257">
            <v>506400</v>
          </cell>
          <cell r="AQ10257">
            <v>1003981</v>
          </cell>
          <cell r="AR10257" t="str">
            <v>sd</v>
          </cell>
          <cell r="AS10257">
            <v>43577</v>
          </cell>
          <cell r="AT10257" t="str">
            <v>Calzada 16-POLIZA ESTABILIDAD ACTIVA</v>
          </cell>
          <cell r="AV10257" t="str">
            <v>sc</v>
          </cell>
        </row>
        <row r="10258">
          <cell r="AP10258">
            <v>506400</v>
          </cell>
          <cell r="AQ10258">
            <v>1003981</v>
          </cell>
          <cell r="AR10258" t="str">
            <v>sd</v>
          </cell>
          <cell r="AS10258">
            <v>43577</v>
          </cell>
          <cell r="AT10258" t="str">
            <v>Calzada 16-POLIZA ESTABILIDAD ACTIVA</v>
          </cell>
          <cell r="AV10258" t="str">
            <v>sc</v>
          </cell>
        </row>
        <row r="10259">
          <cell r="AP10259">
            <v>511202</v>
          </cell>
          <cell r="AQ10259">
            <v>3000811</v>
          </cell>
          <cell r="AR10259" t="str">
            <v>sd</v>
          </cell>
          <cell r="AS10259">
            <v>42999</v>
          </cell>
          <cell r="AT10259" t="str">
            <v>Anden1-9 Calzada2-4-6-8 Sep3-5-7-POLIZA ESTABILIDAD ACTIVA</v>
          </cell>
          <cell r="AV10259" t="str">
            <v>sc</v>
          </cell>
        </row>
        <row r="10260">
          <cell r="AP10260">
            <v>362478</v>
          </cell>
          <cell r="AQ10260">
            <v>7004904</v>
          </cell>
          <cell r="AR10260" t="str">
            <v>sd</v>
          </cell>
          <cell r="AS10260">
            <v>44018</v>
          </cell>
          <cell r="AT10260" t="str">
            <v>Calzada 2-POLIZA ESTABILIDAD ACTIVA</v>
          </cell>
          <cell r="AV10260" t="str">
            <v>POLIZA ACTIVA</v>
          </cell>
        </row>
        <row r="10261">
          <cell r="AP10261">
            <v>24120387</v>
          </cell>
          <cell r="AQ10261">
            <v>11006322</v>
          </cell>
          <cell r="AR10261" t="str">
            <v>sd</v>
          </cell>
          <cell r="AS10261">
            <v>44096</v>
          </cell>
          <cell r="AT10261" t="str">
            <v>Anden 1-9-POLIZA ESTABILIDAD ACTIVA</v>
          </cell>
          <cell r="AV10261" t="str">
            <v>sc</v>
          </cell>
        </row>
        <row r="10262">
          <cell r="AP10262">
            <v>456456</v>
          </cell>
          <cell r="AQ10262">
            <v>19008203</v>
          </cell>
          <cell r="AR10262" t="str">
            <v>sd</v>
          </cell>
          <cell r="AS10262">
            <v>44466</v>
          </cell>
          <cell r="AT10262" t="str">
            <v>-POLIZA ESTABILIDAD ACTIVA</v>
          </cell>
          <cell r="AV10262" t="str">
            <v>POLIZA ESTABILIDAD activa IDU 1718/14</v>
          </cell>
        </row>
        <row r="10263">
          <cell r="AP10263">
            <v>414945</v>
          </cell>
          <cell r="AQ10263">
            <v>18001756</v>
          </cell>
          <cell r="AR10263" t="str">
            <v>sd</v>
          </cell>
          <cell r="AS10263">
            <v>43065</v>
          </cell>
          <cell r="AT10263" t="str">
            <v>Calzada4-POLIZA ESTABILIDAD ACTIVA</v>
          </cell>
          <cell r="AV10263" t="str">
            <v>sc</v>
          </cell>
        </row>
        <row r="10264">
          <cell r="AP10264">
            <v>24123570</v>
          </cell>
          <cell r="AQ10264">
            <v>50008913</v>
          </cell>
          <cell r="AR10264" t="str">
            <v>sd</v>
          </cell>
          <cell r="AS10264">
            <v>44096</v>
          </cell>
          <cell r="AT10264" t="str">
            <v>Anden 1-POLIZA ESTABILIDAD ACTIVA</v>
          </cell>
          <cell r="AV10264" t="str">
            <v>sc</v>
          </cell>
        </row>
        <row r="10265">
          <cell r="AP10265">
            <v>24123570</v>
          </cell>
          <cell r="AQ10265">
            <v>50008913</v>
          </cell>
          <cell r="AR10265" t="str">
            <v>sd</v>
          </cell>
          <cell r="AS10265">
            <v>42962</v>
          </cell>
          <cell r="AT10265" t="str">
            <v>Calzada6-POLIZA ESTABILIDAD ACTIVA</v>
          </cell>
          <cell r="AV10265" t="str">
            <v>sc</v>
          </cell>
        </row>
        <row r="10266">
          <cell r="AP10266">
            <v>24121165</v>
          </cell>
          <cell r="AQ10266">
            <v>14001364</v>
          </cell>
          <cell r="AR10266" t="str">
            <v>sd</v>
          </cell>
          <cell r="AS10266">
            <v>44172</v>
          </cell>
          <cell r="AT10266" t="str">
            <v>Calzada 4-6-POLIZA ESTABILIDAD ACTIVA</v>
          </cell>
          <cell r="AV10266" t="str">
            <v>sc</v>
          </cell>
        </row>
        <row r="10267">
          <cell r="AP10267">
            <v>24119879</v>
          </cell>
          <cell r="AQ10267">
            <v>6001329</v>
          </cell>
          <cell r="AR10267" t="str">
            <v>sd</v>
          </cell>
          <cell r="AS10267">
            <v>44250</v>
          </cell>
          <cell r="AT10267" t="str">
            <v>-POLIZA ESTABILIDAD ACTIVA</v>
          </cell>
          <cell r="AV10267" t="str">
            <v>sc</v>
          </cell>
        </row>
        <row r="10268">
          <cell r="AP10268">
            <v>601799</v>
          </cell>
          <cell r="AQ10268">
            <v>7005280</v>
          </cell>
          <cell r="AR10268" t="str">
            <v>sd</v>
          </cell>
          <cell r="AS10268">
            <v>44048</v>
          </cell>
          <cell r="AT10268" t="str">
            <v>Calzada 4-6-POLIZA ESTABILIDAD ACTIVA</v>
          </cell>
          <cell r="AV10268" t="str">
            <v>sc</v>
          </cell>
        </row>
        <row r="10269">
          <cell r="AP10269">
            <v>506134</v>
          </cell>
          <cell r="AQ10269">
            <v>1001499</v>
          </cell>
          <cell r="AR10269" t="str">
            <v>sd</v>
          </cell>
          <cell r="AS10269">
            <v>44250</v>
          </cell>
          <cell r="AT10269" t="str">
            <v>-POLIZA ESTABILIDAD ACTIVA</v>
          </cell>
          <cell r="AV10269" t="str">
            <v>sc</v>
          </cell>
        </row>
        <row r="10270">
          <cell r="AP10270">
            <v>506134</v>
          </cell>
          <cell r="AQ10270">
            <v>1001499</v>
          </cell>
          <cell r="AR10270" t="str">
            <v>sd</v>
          </cell>
          <cell r="AS10270">
            <v>42946</v>
          </cell>
          <cell r="AT10270" t="str">
            <v>Calzada10-POLIZA ESTABILIDAD ACTIVA</v>
          </cell>
          <cell r="AV10270" t="str">
            <v>sc</v>
          </cell>
        </row>
        <row r="10271">
          <cell r="AP10271">
            <v>147119</v>
          </cell>
          <cell r="AQ10271">
            <v>8008441</v>
          </cell>
          <cell r="AR10271" t="str">
            <v>sd</v>
          </cell>
          <cell r="AS10271">
            <v>42962</v>
          </cell>
          <cell r="AT10271" t="str">
            <v>Calzada2-POLIZA ESTABILIDAD ACTIVA</v>
          </cell>
          <cell r="AV10271" t="str">
            <v>POLIZA ESTABILIDAD CTO IDU 073/08_V11 VENCE 14/8/2017</v>
          </cell>
        </row>
        <row r="10272">
          <cell r="AP10272">
            <v>91018877</v>
          </cell>
          <cell r="AQ10272">
            <v>9001736</v>
          </cell>
          <cell r="AR10272" t="str">
            <v>sd</v>
          </cell>
          <cell r="AS10272">
            <v>42978</v>
          </cell>
          <cell r="AT10272" t="str">
            <v>Anden1-11 Calzada10-2-4-8 Ciclo6 Sep3-5-7-9-POLIZA ESTABILIDAD ACTIVA</v>
          </cell>
          <cell r="AV10272" t="str">
            <v>sc</v>
          </cell>
        </row>
        <row r="10273">
          <cell r="AP10273">
            <v>24122753</v>
          </cell>
          <cell r="AQ10273">
            <v>50006960</v>
          </cell>
          <cell r="AR10273" t="str">
            <v>sd</v>
          </cell>
          <cell r="AS10273">
            <v>44250</v>
          </cell>
          <cell r="AT10273" t="str">
            <v>-POLIZA ESTABILIDAD ACTIVA</v>
          </cell>
          <cell r="AV10273" t="str">
            <v>sc</v>
          </cell>
        </row>
        <row r="10274">
          <cell r="AP10274">
            <v>24121092</v>
          </cell>
          <cell r="AQ10274">
            <v>14000588</v>
          </cell>
          <cell r="AR10274" t="str">
            <v>sd</v>
          </cell>
          <cell r="AS10274">
            <v>44250</v>
          </cell>
          <cell r="AT10274" t="str">
            <v>-POLIZA ESTABILIDAD ACTIVA</v>
          </cell>
          <cell r="AV10274" t="str">
            <v>sc</v>
          </cell>
        </row>
        <row r="10275">
          <cell r="AP10275">
            <v>24120860</v>
          </cell>
          <cell r="AQ10275">
            <v>13000578</v>
          </cell>
          <cell r="AR10275" t="str">
            <v>sd</v>
          </cell>
          <cell r="AS10275">
            <v>44250</v>
          </cell>
          <cell r="AT10275" t="str">
            <v>-POLIZA ESTABILIDAD ACTIVA</v>
          </cell>
          <cell r="AV10275" t="str">
            <v>sc</v>
          </cell>
        </row>
        <row r="10276">
          <cell r="AP10276">
            <v>24120860</v>
          </cell>
          <cell r="AQ10276">
            <v>13000578</v>
          </cell>
          <cell r="AR10276" t="str">
            <v>sd</v>
          </cell>
          <cell r="AS10276">
            <v>42949</v>
          </cell>
          <cell r="AT10276" t="str">
            <v>Anden11 Ciclo12-POLIZA ESTABILIDAD ACTIVA</v>
          </cell>
          <cell r="AV10276" t="str">
            <v>sc</v>
          </cell>
        </row>
        <row r="10277">
          <cell r="AP10277">
            <v>24123760</v>
          </cell>
          <cell r="AQ10277">
            <v>3000890</v>
          </cell>
          <cell r="AR10277" t="str">
            <v>sd</v>
          </cell>
          <cell r="AS10277">
            <v>42999</v>
          </cell>
          <cell r="AT10277" t="str">
            <v>Anden1-11-9 Calzada2-4-6-8 Ciclo10 Sep3-5-7-POLIZA ESTABILIDAD ACTIVA</v>
          </cell>
          <cell r="AV10277" t="str">
            <v>sc</v>
          </cell>
        </row>
        <row r="10278">
          <cell r="AP10278">
            <v>24123182</v>
          </cell>
          <cell r="AQ10278">
            <v>50007321</v>
          </cell>
          <cell r="AR10278" t="str">
            <v>sd</v>
          </cell>
          <cell r="AS10278">
            <v>42946</v>
          </cell>
          <cell r="AT10278" t="str">
            <v>Calzada12-POLIZA ESTABILIDAD ACTIVA</v>
          </cell>
          <cell r="AV10278" t="str">
            <v>sc</v>
          </cell>
        </row>
        <row r="10279">
          <cell r="AP10279">
            <v>24123182</v>
          </cell>
          <cell r="AQ10279">
            <v>50007321</v>
          </cell>
          <cell r="AR10279" t="str">
            <v>sd</v>
          </cell>
          <cell r="AS10279">
            <v>44250</v>
          </cell>
          <cell r="AT10279" t="str">
            <v>-POLIZA ESTABILIDAD ACTIVA</v>
          </cell>
          <cell r="AV10279" t="str">
            <v>sc</v>
          </cell>
        </row>
        <row r="10280">
          <cell r="AP10280">
            <v>24120173</v>
          </cell>
          <cell r="AQ10280">
            <v>3000483</v>
          </cell>
          <cell r="AR10280" t="str">
            <v>sd</v>
          </cell>
          <cell r="AS10280">
            <v>43499</v>
          </cell>
          <cell r="AT10280" t="str">
            <v>-POLIZA ESTABILIDAD ACTIVA</v>
          </cell>
          <cell r="AV10280" t="str">
            <v>sc</v>
          </cell>
        </row>
        <row r="10281">
          <cell r="AP10281">
            <v>24123902</v>
          </cell>
          <cell r="AQ10281">
            <v>6001192</v>
          </cell>
          <cell r="AR10281" t="str">
            <v>sd</v>
          </cell>
          <cell r="AS10281">
            <v>43307</v>
          </cell>
          <cell r="AT10281" t="str">
            <v>Calzada2-4-POLIZA ESTABILIDAD ACTIVA</v>
          </cell>
          <cell r="AV10281" t="str">
            <v>sc</v>
          </cell>
        </row>
        <row r="10282">
          <cell r="AP10282">
            <v>24123160</v>
          </cell>
          <cell r="AQ10282">
            <v>50007305</v>
          </cell>
          <cell r="AR10282" t="str">
            <v>sd</v>
          </cell>
          <cell r="AS10282">
            <v>44250</v>
          </cell>
          <cell r="AT10282" t="str">
            <v>-POLIZA ESTABILIDAD ACTIVA</v>
          </cell>
          <cell r="AV10282" t="str">
            <v>sc</v>
          </cell>
        </row>
        <row r="10283">
          <cell r="AP10283">
            <v>903873</v>
          </cell>
          <cell r="AQ10283">
            <v>12002556</v>
          </cell>
          <cell r="AR10283" t="str">
            <v>sd</v>
          </cell>
          <cell r="AS10283">
            <v>44250</v>
          </cell>
          <cell r="AT10283" t="str">
            <v>-POLIZA ESTABILIDAD ACTIVA</v>
          </cell>
          <cell r="AV10283" t="str">
            <v>sc</v>
          </cell>
        </row>
        <row r="10284">
          <cell r="AP10284">
            <v>903873</v>
          </cell>
          <cell r="AQ10284">
            <v>12002556</v>
          </cell>
          <cell r="AR10284" t="str">
            <v>sd</v>
          </cell>
          <cell r="AS10284">
            <v>44250</v>
          </cell>
          <cell r="AT10284" t="str">
            <v>-POLIZA ESTABILIDAD ACTIVA</v>
          </cell>
          <cell r="AV10284" t="str">
            <v>sc</v>
          </cell>
        </row>
        <row r="10285">
          <cell r="AP10285">
            <v>24122646</v>
          </cell>
          <cell r="AQ10285">
            <v>50006913</v>
          </cell>
          <cell r="AR10285" t="str">
            <v>sd</v>
          </cell>
          <cell r="AS10285">
            <v>42946</v>
          </cell>
          <cell r="AT10285" t="str">
            <v>Calzada6-8-POLIZA ESTABILIDAD ACTIVA</v>
          </cell>
          <cell r="AV10285" t="str">
            <v>sc</v>
          </cell>
        </row>
        <row r="10286">
          <cell r="AP10286">
            <v>200179</v>
          </cell>
          <cell r="AQ10286">
            <v>4000058</v>
          </cell>
          <cell r="AR10286" t="str">
            <v>sd</v>
          </cell>
          <cell r="AS10286">
            <v>42999</v>
          </cell>
          <cell r="AT10286" t="str">
            <v>Anden1-11-3 Calzada10-4-6-8 Ciclo2 Sep5-7-9-POLIZA ESTABILIDAD ACTIVA</v>
          </cell>
          <cell r="AV10286" t="str">
            <v>sc</v>
          </cell>
        </row>
        <row r="10287">
          <cell r="AP10287">
            <v>24120963</v>
          </cell>
          <cell r="AQ10287">
            <v>14000061</v>
          </cell>
          <cell r="AR10287" t="str">
            <v>sd</v>
          </cell>
          <cell r="AS10287">
            <v>44250</v>
          </cell>
          <cell r="AT10287" t="str">
            <v>-POLIZA ESTABILIDAD ACTIVA</v>
          </cell>
          <cell r="AV10287" t="str">
            <v>sc</v>
          </cell>
        </row>
        <row r="10288">
          <cell r="AP10288">
            <v>154195</v>
          </cell>
          <cell r="AQ10288">
            <v>8001116</v>
          </cell>
          <cell r="AR10288" t="str">
            <v>sd</v>
          </cell>
          <cell r="AS10288">
            <v>44424</v>
          </cell>
          <cell r="AT10288" t="str">
            <v xml:space="preserve">Anden 1-3-POLIZA ESTABILIDAD </v>
          </cell>
          <cell r="AV10288" t="str">
            <v>sc</v>
          </cell>
        </row>
        <row r="10289">
          <cell r="AP10289">
            <v>91015443</v>
          </cell>
          <cell r="AQ10289">
            <v>50009256</v>
          </cell>
          <cell r="AR10289" t="str">
            <v>sd</v>
          </cell>
          <cell r="AS10289">
            <v>42769</v>
          </cell>
          <cell r="AT10289" t="str">
            <v>Anden5-POLIZA ESTABILIDAD ACTIVA</v>
          </cell>
          <cell r="AV10289" t="str">
            <v>sc</v>
          </cell>
        </row>
        <row r="10290">
          <cell r="AP10290">
            <v>320224</v>
          </cell>
          <cell r="AQ10290">
            <v>6000054</v>
          </cell>
          <cell r="AR10290" t="str">
            <v>sd</v>
          </cell>
          <cell r="AS10290">
            <v>42912</v>
          </cell>
          <cell r="AT10290" t="str">
            <v>Calzada2-POLIZA ESTABILIDAD ACTIVA</v>
          </cell>
          <cell r="AV10290" t="str">
            <v>sc</v>
          </cell>
        </row>
        <row r="10291">
          <cell r="AP10291">
            <v>465646</v>
          </cell>
          <cell r="AQ10291">
            <v>19012839</v>
          </cell>
          <cell r="AR10291" t="str">
            <v>sd</v>
          </cell>
          <cell r="AS10291">
            <v>42957</v>
          </cell>
          <cell r="AT10291" t="str">
            <v>Calzada2-4-POLIZA ESTABILIDAD ACTIVA</v>
          </cell>
          <cell r="AV10291" t="str">
            <v>sc</v>
          </cell>
        </row>
        <row r="10292">
          <cell r="AP10292">
            <v>24121085</v>
          </cell>
          <cell r="AQ10292">
            <v>14000541</v>
          </cell>
          <cell r="AR10292" t="str">
            <v>sd</v>
          </cell>
          <cell r="AS10292">
            <v>44099</v>
          </cell>
          <cell r="AT10292" t="str">
            <v>Calzada 4-6-8-10-POLIZA ESTABILIDAD Y CALIDAD ACTIVA</v>
          </cell>
          <cell r="AV10292" t="str">
            <v>sc</v>
          </cell>
        </row>
        <row r="10293">
          <cell r="AP10293">
            <v>24122591</v>
          </cell>
          <cell r="AQ10293">
            <v>50006889</v>
          </cell>
          <cell r="AR10293" t="str">
            <v>sd</v>
          </cell>
          <cell r="AS10293">
            <v>44250</v>
          </cell>
          <cell r="AT10293" t="str">
            <v>-POLIZA ESTABILIDAD ACTIVA</v>
          </cell>
          <cell r="AV10293" t="str">
            <v>sc</v>
          </cell>
        </row>
        <row r="10294">
          <cell r="AP10294">
            <v>24122417</v>
          </cell>
          <cell r="AQ10294">
            <v>50006669</v>
          </cell>
          <cell r="AR10294" t="str">
            <v>sd</v>
          </cell>
          <cell r="AS10294">
            <v>44096</v>
          </cell>
          <cell r="AT10294" t="str">
            <v>Anden 7-POLIZA ESTABILIDAD ACTIVA</v>
          </cell>
          <cell r="AV10294" t="str">
            <v>sc</v>
          </cell>
        </row>
        <row r="10295">
          <cell r="AP10295">
            <v>511144</v>
          </cell>
          <cell r="AQ10295">
            <v>14000898</v>
          </cell>
          <cell r="AR10295" t="str">
            <v>sd</v>
          </cell>
          <cell r="AS10295">
            <v>44172</v>
          </cell>
          <cell r="AT10295" t="str">
            <v>Calzada 4-6 Separador 5-POLIZA ESTABILIDAD ACTIVA</v>
          </cell>
          <cell r="AV10295" t="str">
            <v>sc</v>
          </cell>
        </row>
        <row r="10296">
          <cell r="AP10296">
            <v>901507</v>
          </cell>
          <cell r="AQ10296">
            <v>30001254</v>
          </cell>
          <cell r="AR10296" t="str">
            <v>sd</v>
          </cell>
          <cell r="AS10296">
            <v>43748</v>
          </cell>
          <cell r="AT10296" t="str">
            <v>Anden 3-POLIZA ESTABILIDAD ACTIVA</v>
          </cell>
          <cell r="AV10296" t="str">
            <v>VIABLE</v>
          </cell>
        </row>
        <row r="10297">
          <cell r="AP10297">
            <v>417635</v>
          </cell>
          <cell r="AQ10297">
            <v>18002825</v>
          </cell>
          <cell r="AR10297" t="str">
            <v>sd</v>
          </cell>
          <cell r="AS10297">
            <v>43935</v>
          </cell>
          <cell r="AT10297" t="str">
            <v>Calzada2-POLIZA ESTABILIDAD ACTIVA</v>
          </cell>
          <cell r="AV10297" t="str">
            <v>sc</v>
          </cell>
        </row>
        <row r="10298">
          <cell r="AP10298">
            <v>91020448</v>
          </cell>
          <cell r="AQ10298">
            <v>50008284</v>
          </cell>
          <cell r="AR10298" t="str">
            <v>sd</v>
          </cell>
          <cell r="AS10298">
            <v>44250</v>
          </cell>
          <cell r="AT10298" t="str">
            <v>-POLIZA ESTABILIDAD ACTIVA</v>
          </cell>
          <cell r="AV10298" t="str">
            <v>sc</v>
          </cell>
        </row>
        <row r="10299">
          <cell r="AP10299">
            <v>91017169</v>
          </cell>
          <cell r="AQ10299">
            <v>50006139</v>
          </cell>
          <cell r="AR10299" t="str">
            <v>sd</v>
          </cell>
          <cell r="AS10299">
            <v>44018</v>
          </cell>
          <cell r="AT10299" t="str">
            <v>Calzada 2-POLIZA ESTABILIDAD ACTIVA</v>
          </cell>
          <cell r="AV10299" t="str">
            <v>sc</v>
          </cell>
        </row>
        <row r="10300">
          <cell r="AP10300">
            <v>514390</v>
          </cell>
          <cell r="AQ10300">
            <v>12001369</v>
          </cell>
          <cell r="AR10300" t="str">
            <v>sd</v>
          </cell>
          <cell r="AS10300">
            <v>44250</v>
          </cell>
          <cell r="AT10300" t="str">
            <v>-POLIZA ESTABILIDAD ACTIVA</v>
          </cell>
          <cell r="AV10300" t="str">
            <v>sc</v>
          </cell>
        </row>
        <row r="10301">
          <cell r="AP10301">
            <v>514390</v>
          </cell>
          <cell r="AQ10301">
            <v>12001369</v>
          </cell>
          <cell r="AR10301" t="str">
            <v>sd</v>
          </cell>
          <cell r="AS10301">
            <v>44119</v>
          </cell>
          <cell r="AT10301" t="str">
            <v>Calzada 6-POLIZA ESTABILIDAD ACTIVA</v>
          </cell>
          <cell r="AV10301" t="str">
            <v>sc</v>
          </cell>
        </row>
        <row r="10302">
          <cell r="AP10302">
            <v>24120819</v>
          </cell>
          <cell r="AQ10302">
            <v>12003005</v>
          </cell>
          <cell r="AR10302" t="str">
            <v>sd</v>
          </cell>
          <cell r="AS10302">
            <v>43555</v>
          </cell>
          <cell r="AT10302" t="str">
            <v>Puente12-POLIZA ESTABILIDAD ACTIVA</v>
          </cell>
          <cell r="AV10302" t="str">
            <v>sc</v>
          </cell>
        </row>
        <row r="10303">
          <cell r="AP10303">
            <v>523200</v>
          </cell>
          <cell r="AQ10303">
            <v>50008508</v>
          </cell>
          <cell r="AR10303" t="str">
            <v>sd</v>
          </cell>
          <cell r="AS10303">
            <v>44068</v>
          </cell>
          <cell r="AT10303" t="str">
            <v>Puente-POLIZA ESTABILIDAD ACTIVA</v>
          </cell>
          <cell r="AV10303" t="str">
            <v>sc</v>
          </cell>
        </row>
        <row r="10304">
          <cell r="AP10304">
            <v>516517</v>
          </cell>
          <cell r="AQ10304">
            <v>13002377</v>
          </cell>
          <cell r="AR10304" t="str">
            <v>sd</v>
          </cell>
          <cell r="AS10304">
            <v>43499</v>
          </cell>
          <cell r="AT10304" t="str">
            <v>-POLIZA ESTABILIDAD ACTIVA</v>
          </cell>
          <cell r="AV10304" t="str">
            <v>sc</v>
          </cell>
        </row>
        <row r="10305">
          <cell r="AP10305">
            <v>456373</v>
          </cell>
          <cell r="AQ10305">
            <v>19008163</v>
          </cell>
          <cell r="AR10305" t="str">
            <v>sd</v>
          </cell>
          <cell r="AS10305">
            <v>44466</v>
          </cell>
          <cell r="AT10305" t="str">
            <v>-POLIZA ESTABILIDAD ACTIVA</v>
          </cell>
          <cell r="AV10305" t="str">
            <v>POLIZA ESTABILIDAD activa IDU 1718/14</v>
          </cell>
        </row>
        <row r="10306">
          <cell r="AP10306">
            <v>91015774</v>
          </cell>
          <cell r="AQ10306">
            <v>50004981</v>
          </cell>
          <cell r="AR10306" t="str">
            <v>sd</v>
          </cell>
          <cell r="AS10306">
            <v>43866</v>
          </cell>
          <cell r="AT10306" t="str">
            <v>Calzada2-POLIZA ESTABILIDAD ACTIVA</v>
          </cell>
          <cell r="AV10306" t="str">
            <v>sc</v>
          </cell>
        </row>
        <row r="10307">
          <cell r="AP10307">
            <v>24119779</v>
          </cell>
          <cell r="AQ10307">
            <v>2000347</v>
          </cell>
          <cell r="AR10307" t="str">
            <v>sd</v>
          </cell>
          <cell r="AS10307">
            <v>42946</v>
          </cell>
          <cell r="AT10307" t="str">
            <v>Calzada4-6-8 Puente14-POLIZA ESTABILIDAD ACTIVA</v>
          </cell>
          <cell r="AV10307" t="str">
            <v>sc</v>
          </cell>
        </row>
        <row r="10308">
          <cell r="AP10308">
            <v>509846</v>
          </cell>
          <cell r="AQ10308">
            <v>1001343</v>
          </cell>
          <cell r="AR10308" t="str">
            <v>sd</v>
          </cell>
          <cell r="AS10308">
            <v>44250</v>
          </cell>
          <cell r="AT10308" t="str">
            <v>-POLIZA ESTABILIDAD ACTIVA</v>
          </cell>
          <cell r="AV10308" t="str">
            <v>sc</v>
          </cell>
        </row>
        <row r="10309">
          <cell r="AP10309">
            <v>24122275</v>
          </cell>
          <cell r="AQ10309">
            <v>50006480</v>
          </cell>
          <cell r="AR10309" t="str">
            <v>sd</v>
          </cell>
          <cell r="AS10309">
            <v>44099</v>
          </cell>
          <cell r="AT10309" t="str">
            <v>Calzada 2-4-6-POLIZA ESTABILIDAD Y CALIDAD ACTIVA</v>
          </cell>
          <cell r="AV10309" t="str">
            <v>sc</v>
          </cell>
        </row>
        <row r="10310">
          <cell r="AP10310">
            <v>505407</v>
          </cell>
          <cell r="AQ10310">
            <v>2000306</v>
          </cell>
          <cell r="AR10310" t="str">
            <v>sd</v>
          </cell>
          <cell r="AS10310">
            <v>42946</v>
          </cell>
          <cell r="AT10310" t="str">
            <v>Calzada4-6-POLIZA ESTABILIDAD ACTIVA</v>
          </cell>
          <cell r="AV10310" t="str">
            <v>sc</v>
          </cell>
        </row>
        <row r="10311">
          <cell r="AP10311">
            <v>24119911</v>
          </cell>
          <cell r="AQ10311">
            <v>8001092</v>
          </cell>
          <cell r="AR10311" t="str">
            <v>sd</v>
          </cell>
          <cell r="AS10311">
            <v>42962</v>
          </cell>
          <cell r="AT10311" t="str">
            <v>Calzada10-2-4-8-POLIZA ESTABILIDAD ACTIVA</v>
          </cell>
          <cell r="AV10311" t="str">
            <v>sc</v>
          </cell>
        </row>
        <row r="10312">
          <cell r="AP10312">
            <v>384028</v>
          </cell>
          <cell r="AQ10312">
            <v>9001545</v>
          </cell>
          <cell r="AR10312" t="str">
            <v>sd</v>
          </cell>
          <cell r="AS10312">
            <v>43142</v>
          </cell>
          <cell r="AT10312" t="str">
            <v>Calzada2-POLIZA ESTABILIDAD ACTIVA</v>
          </cell>
          <cell r="AV10312" t="str">
            <v>VIABLE</v>
          </cell>
        </row>
        <row r="10313">
          <cell r="AP10313">
            <v>91013366</v>
          </cell>
          <cell r="AQ10313">
            <v>14000982</v>
          </cell>
          <cell r="AR10313" t="str">
            <v>sd</v>
          </cell>
          <cell r="AS10313">
            <v>44172</v>
          </cell>
          <cell r="AT10313" t="str">
            <v>Calzada 4-6 Separador 5-POLIZA ESTABILIDAD ACTIVA</v>
          </cell>
          <cell r="AV10313" t="str">
            <v>sc</v>
          </cell>
        </row>
        <row r="10314">
          <cell r="AP10314">
            <v>2506330</v>
          </cell>
          <cell r="AQ10314">
            <v>50007676</v>
          </cell>
          <cell r="AR10314" t="str">
            <v>sd</v>
          </cell>
          <cell r="AS10314">
            <v>43307</v>
          </cell>
          <cell r="AT10314" t="str">
            <v>Anden5 Calzada2-4-POLIZA ESTABILIDAD ACTIVA</v>
          </cell>
          <cell r="AV10314" t="str">
            <v>sc</v>
          </cell>
        </row>
        <row r="10315">
          <cell r="AP10315">
            <v>151931</v>
          </cell>
          <cell r="AQ10315">
            <v>8003671</v>
          </cell>
          <cell r="AR10315" t="str">
            <v>sd</v>
          </cell>
          <cell r="AS10315">
            <v>44099</v>
          </cell>
          <cell r="AT10315" t="str">
            <v>Calzada 2-8-POLIZA ESTABILIDAD Y CALIDAD ACTIVA</v>
          </cell>
          <cell r="AV10315" t="str">
            <v>sc</v>
          </cell>
        </row>
        <row r="10316">
          <cell r="AP10316">
            <v>903650</v>
          </cell>
          <cell r="AQ10316">
            <v>12000861</v>
          </cell>
          <cell r="AR10316" t="str">
            <v>sd</v>
          </cell>
          <cell r="AS10316">
            <v>44250</v>
          </cell>
          <cell r="AT10316" t="str">
            <v>-POLIZA ESTABILIDAD ACTIVA</v>
          </cell>
          <cell r="AV10316" t="str">
            <v>sc</v>
          </cell>
        </row>
        <row r="10317">
          <cell r="AP10317">
            <v>24120985</v>
          </cell>
          <cell r="AQ10317">
            <v>14000195</v>
          </cell>
          <cell r="AR10317" t="str">
            <v>sd</v>
          </cell>
          <cell r="AS10317">
            <v>44250</v>
          </cell>
          <cell r="AT10317" t="str">
            <v>-POLIZA ESTABILIDAD ACTIVA</v>
          </cell>
          <cell r="AV10317" t="str">
            <v>sc</v>
          </cell>
        </row>
        <row r="10318">
          <cell r="AP10318">
            <v>506471</v>
          </cell>
          <cell r="AQ10318">
            <v>11012138</v>
          </cell>
          <cell r="AR10318" t="str">
            <v>sd</v>
          </cell>
          <cell r="AS10318">
            <v>43797</v>
          </cell>
          <cell r="AT10318" t="str">
            <v>Calzada 4-POLIZA ESTABILIDAD ACTIVA</v>
          </cell>
          <cell r="AV10318" t="str">
            <v>sc</v>
          </cell>
        </row>
        <row r="10319">
          <cell r="AP10319">
            <v>24121176</v>
          </cell>
          <cell r="AQ10319">
            <v>14001706</v>
          </cell>
          <cell r="AR10319" t="str">
            <v>sd</v>
          </cell>
          <cell r="AS10319">
            <v>44053</v>
          </cell>
          <cell r="AT10319" t="str">
            <v>Puente 12-POLIZA ESTABILIDAD ACTIVA</v>
          </cell>
          <cell r="AV10319" t="str">
            <v>sc</v>
          </cell>
        </row>
        <row r="10320">
          <cell r="AP10320">
            <v>24121176</v>
          </cell>
          <cell r="AQ10320">
            <v>14001706</v>
          </cell>
          <cell r="AR10320" t="str">
            <v>sd</v>
          </cell>
          <cell r="AS10320">
            <v>44018</v>
          </cell>
          <cell r="AT10320" t="str">
            <v>Puente 12-POLIZA ESTABILIDAD ACTIVA</v>
          </cell>
          <cell r="AV10320" t="str">
            <v>sc</v>
          </cell>
        </row>
        <row r="10321">
          <cell r="AP10321">
            <v>24121176</v>
          </cell>
          <cell r="AQ10321">
            <v>14001706</v>
          </cell>
          <cell r="AR10321" t="str">
            <v>sd</v>
          </cell>
          <cell r="AS10321">
            <v>44250</v>
          </cell>
          <cell r="AT10321" t="str">
            <v>-POLIZA ESTABILIDAD ACTIVA</v>
          </cell>
          <cell r="AV10321" t="str">
            <v>sc</v>
          </cell>
        </row>
        <row r="10322">
          <cell r="AP10322">
            <v>24120587</v>
          </cell>
          <cell r="AQ10322">
            <v>11011615</v>
          </cell>
          <cell r="AR10322" t="str">
            <v>sd</v>
          </cell>
          <cell r="AS10322">
            <v>43577</v>
          </cell>
          <cell r="AT10322" t="str">
            <v>Calzada 4-POLIZA ESTABILIDAD ACTIVA</v>
          </cell>
          <cell r="AV10322" t="str">
            <v>sc</v>
          </cell>
        </row>
        <row r="10323">
          <cell r="AP10323">
            <v>24120587</v>
          </cell>
          <cell r="AQ10323">
            <v>11011615</v>
          </cell>
          <cell r="AR10323" t="str">
            <v>sd</v>
          </cell>
          <cell r="AS10323">
            <v>43577</v>
          </cell>
          <cell r="AT10323" t="str">
            <v>Calzada 4-POLIZA ESTABILIDAD ACTIVA</v>
          </cell>
          <cell r="AV10323" t="str">
            <v>sc</v>
          </cell>
        </row>
        <row r="10324">
          <cell r="AP10324">
            <v>602504</v>
          </cell>
          <cell r="AQ10324">
            <v>11004769</v>
          </cell>
          <cell r="AR10324" t="str">
            <v>sd</v>
          </cell>
          <cell r="AS10324">
            <v>44096</v>
          </cell>
          <cell r="AT10324" t="str">
            <v>Anden 1-9-POLIZA ESTABILIDAD ACTIVA</v>
          </cell>
          <cell r="AV10324" t="str">
            <v>sc</v>
          </cell>
        </row>
        <row r="10325">
          <cell r="AP10325">
            <v>527940</v>
          </cell>
          <cell r="AQ10325">
            <v>2002329</v>
          </cell>
          <cell r="AR10325" t="str">
            <v>sd</v>
          </cell>
          <cell r="AS10325">
            <v>43739</v>
          </cell>
          <cell r="AT10325" t="str">
            <v>Muro4-POLIZA ESTABILIDAD ACTIVA</v>
          </cell>
          <cell r="AV10325" t="str">
            <v>sc</v>
          </cell>
        </row>
        <row r="10326">
          <cell r="AP10326">
            <v>24120965</v>
          </cell>
          <cell r="AQ10326">
            <v>14000061</v>
          </cell>
          <cell r="AR10326" t="str">
            <v>sd</v>
          </cell>
          <cell r="AS10326">
            <v>44250</v>
          </cell>
          <cell r="AT10326" t="str">
            <v>-POLIZA ESTABILIDAD ACTIVA</v>
          </cell>
          <cell r="AV10326" t="str">
            <v>sc</v>
          </cell>
        </row>
        <row r="10327">
          <cell r="AP10327">
            <v>530886</v>
          </cell>
          <cell r="AQ10327">
            <v>13002546</v>
          </cell>
          <cell r="AR10327" t="str">
            <v>sd</v>
          </cell>
          <cell r="AS10327">
            <v>43555</v>
          </cell>
          <cell r="AT10327" t="str">
            <v>Calzada4 Puente6-POLIZA ESTABILIDAD ACTIVA</v>
          </cell>
          <cell r="AV10327" t="str">
            <v>sc</v>
          </cell>
        </row>
        <row r="10328">
          <cell r="AP10328">
            <v>91017167</v>
          </cell>
          <cell r="AQ10328">
            <v>50006220</v>
          </cell>
          <cell r="AR10328" t="str">
            <v>sd</v>
          </cell>
          <cell r="AS10328">
            <v>44466</v>
          </cell>
          <cell r="AT10328" t="str">
            <v>-POLIZA ESTABILIDAD ACTIVA</v>
          </cell>
          <cell r="AV10328" t="str">
            <v>sc</v>
          </cell>
        </row>
        <row r="10329">
          <cell r="AP10329">
            <v>91017167</v>
          </cell>
          <cell r="AQ10329">
            <v>50006220</v>
          </cell>
          <cell r="AR10329" t="str">
            <v>sd</v>
          </cell>
          <cell r="AS10329">
            <v>44018</v>
          </cell>
          <cell r="AT10329" t="str">
            <v>Puente 8-POLIZA ESTABILIDAD ACTIVA</v>
          </cell>
          <cell r="AV10329" t="str">
            <v>sc</v>
          </cell>
        </row>
        <row r="10330">
          <cell r="AP10330">
            <v>516080</v>
          </cell>
          <cell r="AQ10330">
            <v>3000427</v>
          </cell>
          <cell r="AR10330" t="str">
            <v>sd</v>
          </cell>
          <cell r="AS10330">
            <v>43499</v>
          </cell>
          <cell r="AT10330" t="str">
            <v>-POLIZA ESTABILIDAD ACTIVA</v>
          </cell>
          <cell r="AV10330" t="str">
            <v>sc</v>
          </cell>
        </row>
        <row r="10331">
          <cell r="AP10331">
            <v>533651</v>
          </cell>
          <cell r="AQ10331">
            <v>3002359</v>
          </cell>
          <cell r="AR10331" t="str">
            <v>sd</v>
          </cell>
          <cell r="AS10331">
            <v>43499</v>
          </cell>
          <cell r="AT10331" t="str">
            <v>-POLIZA ESTABILIDAD ACTIVA</v>
          </cell>
          <cell r="AV10331" t="str">
            <v>sc</v>
          </cell>
        </row>
        <row r="10332">
          <cell r="AP10332">
            <v>512195</v>
          </cell>
          <cell r="AQ10332">
            <v>15001430</v>
          </cell>
          <cell r="AR10332" t="str">
            <v>sd</v>
          </cell>
          <cell r="AS10332">
            <v>42999</v>
          </cell>
          <cell r="AT10332" t="str">
            <v>Anden1-11-3 Calzada10-4-6-8 Ciclo2 Sep5-7-9-POLIZA ESTABILIDAD ACTIVA</v>
          </cell>
          <cell r="AV10332" t="str">
            <v>sc</v>
          </cell>
        </row>
        <row r="10333">
          <cell r="AP10333">
            <v>410914</v>
          </cell>
          <cell r="AQ10333">
            <v>18000294</v>
          </cell>
          <cell r="AR10333" t="str">
            <v>sd</v>
          </cell>
          <cell r="AS10333">
            <v>43748</v>
          </cell>
          <cell r="AT10333" t="str">
            <v>Anden 1-POLIZA ESTABILIDAD ACTIVA</v>
          </cell>
          <cell r="AV10333" t="str">
            <v>sc</v>
          </cell>
        </row>
        <row r="10334">
          <cell r="AP10334">
            <v>24122479</v>
          </cell>
          <cell r="AQ10334">
            <v>50006730</v>
          </cell>
          <cell r="AR10334" t="str">
            <v>sd</v>
          </cell>
          <cell r="AS10334">
            <v>44099</v>
          </cell>
          <cell r="AT10334" t="str">
            <v>Calzada 2-6-POLIZA ESTABILIDAD Y CALIDAD ACTIVA</v>
          </cell>
          <cell r="AV10334" t="str">
            <v>sc</v>
          </cell>
        </row>
        <row r="10335">
          <cell r="AP10335">
            <v>903635</v>
          </cell>
          <cell r="AQ10335">
            <v>12000817</v>
          </cell>
          <cell r="AR10335" t="str">
            <v>sd</v>
          </cell>
          <cell r="AS10335">
            <v>44250</v>
          </cell>
          <cell r="AT10335" t="str">
            <v>-POLIZA ESTABILIDAD ACTIVA</v>
          </cell>
          <cell r="AV10335" t="str">
            <v>sc</v>
          </cell>
        </row>
        <row r="10336">
          <cell r="AP10336">
            <v>903635</v>
          </cell>
          <cell r="AQ10336">
            <v>12000817</v>
          </cell>
          <cell r="AR10336" t="str">
            <v>sd</v>
          </cell>
          <cell r="AS10336">
            <v>44018</v>
          </cell>
          <cell r="AT10336" t="str">
            <v>Puente 12-POLIZA ESTABILIDAD ACTIVA</v>
          </cell>
          <cell r="AV10336" t="str">
            <v>sc</v>
          </cell>
        </row>
        <row r="10337">
          <cell r="AP10337">
            <v>24121014</v>
          </cell>
          <cell r="AQ10337">
            <v>14000310</v>
          </cell>
          <cell r="AR10337" t="str">
            <v>sd</v>
          </cell>
          <cell r="AS10337">
            <v>44018</v>
          </cell>
          <cell r="AT10337" t="str">
            <v>Calzada 8-POLIZA ESTABILIDAD ACTIVA</v>
          </cell>
          <cell r="AV10337" t="str">
            <v>sc</v>
          </cell>
        </row>
        <row r="10338">
          <cell r="AP10338">
            <v>24121014</v>
          </cell>
          <cell r="AQ10338">
            <v>14000310</v>
          </cell>
          <cell r="AR10338" t="str">
            <v>sd</v>
          </cell>
          <cell r="AS10338">
            <v>44250</v>
          </cell>
          <cell r="AT10338" t="str">
            <v>-POLIZA ESTABILIDAD ACTIVA</v>
          </cell>
          <cell r="AV10338" t="str">
            <v>sc</v>
          </cell>
        </row>
        <row r="10339">
          <cell r="AP10339">
            <v>24123545</v>
          </cell>
          <cell r="AQ10339">
            <v>50008597</v>
          </cell>
          <cell r="AR10339" t="str">
            <v>sd</v>
          </cell>
          <cell r="AS10339">
            <v>44250</v>
          </cell>
          <cell r="AT10339" t="str">
            <v>-POLIZA ESTABILIDAD ACTIVA</v>
          </cell>
          <cell r="AV10339" t="str">
            <v>sc</v>
          </cell>
        </row>
        <row r="10340">
          <cell r="AP10340">
            <v>605953</v>
          </cell>
          <cell r="AQ10340">
            <v>18002326</v>
          </cell>
          <cell r="AR10340" t="str">
            <v>sd</v>
          </cell>
          <cell r="AS10340">
            <v>43065</v>
          </cell>
          <cell r="AT10340" t="str">
            <v>Calzada6-POLIZA ESTABILIDAD ACTIVA</v>
          </cell>
          <cell r="AV10340" t="str">
            <v>sc</v>
          </cell>
        </row>
        <row r="10341">
          <cell r="AP10341">
            <v>91024369</v>
          </cell>
          <cell r="AQ10341">
            <v>13002186</v>
          </cell>
          <cell r="AR10341" t="str">
            <v>sd</v>
          </cell>
          <cell r="AS10341">
            <v>44018</v>
          </cell>
          <cell r="AT10341" t="str">
            <v>Puente 12-POLIZA ESTABILIDAD ACTIVA</v>
          </cell>
          <cell r="AV10341" t="str">
            <v>sc</v>
          </cell>
        </row>
        <row r="10342">
          <cell r="AP10342">
            <v>91024369</v>
          </cell>
          <cell r="AQ10342">
            <v>13002186</v>
          </cell>
          <cell r="AR10342" t="str">
            <v>sd</v>
          </cell>
          <cell r="AS10342">
            <v>44250</v>
          </cell>
          <cell r="AT10342" t="str">
            <v>-POLIZA ESTABILIDAD ACTIVA</v>
          </cell>
          <cell r="AV10342" t="str">
            <v>sc</v>
          </cell>
        </row>
        <row r="10343">
          <cell r="AP10343">
            <v>24120964</v>
          </cell>
          <cell r="AQ10343">
            <v>14000061</v>
          </cell>
          <cell r="AR10343" t="str">
            <v>sd</v>
          </cell>
          <cell r="AS10343">
            <v>44250</v>
          </cell>
          <cell r="AT10343" t="str">
            <v>-POLIZA ESTABILIDAD ACTIVA</v>
          </cell>
          <cell r="AV10343" t="str">
            <v>sc</v>
          </cell>
        </row>
        <row r="10344">
          <cell r="AP10344">
            <v>24122649</v>
          </cell>
          <cell r="AQ10344">
            <v>50006913</v>
          </cell>
          <cell r="AR10344" t="str">
            <v>sd</v>
          </cell>
          <cell r="AS10344">
            <v>42946</v>
          </cell>
          <cell r="AT10344" t="str">
            <v>Calzada6-8-POLIZA ESTABILIDAD ACTIVA</v>
          </cell>
          <cell r="AV10344" t="str">
            <v>sc</v>
          </cell>
        </row>
        <row r="10345">
          <cell r="AP10345">
            <v>24121066</v>
          </cell>
          <cell r="AQ10345">
            <v>14000488</v>
          </cell>
          <cell r="AR10345" t="str">
            <v>sd</v>
          </cell>
          <cell r="AS10345">
            <v>44250</v>
          </cell>
          <cell r="AT10345" t="str">
            <v>-POLIZA ESTABILIDAD ACTIVA</v>
          </cell>
          <cell r="AV10345" t="str">
            <v>sc</v>
          </cell>
        </row>
        <row r="10346">
          <cell r="AP10346">
            <v>24122932</v>
          </cell>
          <cell r="AQ10346">
            <v>50007096</v>
          </cell>
          <cell r="AR10346" t="str">
            <v>sd</v>
          </cell>
          <cell r="AS10346">
            <v>43797</v>
          </cell>
          <cell r="AT10346" t="str">
            <v>Calzada 6-8-POLIZA ESTABILIDAD ACTIVA</v>
          </cell>
          <cell r="AV10346" t="str">
            <v>sc</v>
          </cell>
        </row>
        <row r="10347">
          <cell r="AP10347">
            <v>506361</v>
          </cell>
          <cell r="AQ10347">
            <v>11012140</v>
          </cell>
          <cell r="AR10347" t="str">
            <v>sd</v>
          </cell>
          <cell r="AS10347">
            <v>42946</v>
          </cell>
          <cell r="AT10347" t="str">
            <v>Calzada10-POLIZA ESTABILIDAD ACTIVA</v>
          </cell>
          <cell r="AV10347" t="str">
            <v>sc</v>
          </cell>
        </row>
        <row r="10348">
          <cell r="AP10348">
            <v>506361</v>
          </cell>
          <cell r="AQ10348">
            <v>11012140</v>
          </cell>
          <cell r="AR10348" t="str">
            <v>sd</v>
          </cell>
          <cell r="AS10348">
            <v>43797</v>
          </cell>
          <cell r="AT10348" t="str">
            <v>Calzada 6-POLIZA ESTABILIDAD ACTIVA</v>
          </cell>
          <cell r="AV10348" t="str">
            <v>sc</v>
          </cell>
        </row>
        <row r="10349">
          <cell r="AP10349">
            <v>605798</v>
          </cell>
          <cell r="AQ10349">
            <v>3000817</v>
          </cell>
          <cell r="AR10349" t="str">
            <v>sd</v>
          </cell>
          <cell r="AS10349">
            <v>42999</v>
          </cell>
          <cell r="AT10349" t="str">
            <v>Anden1-9 Calzada2-4-6-8 Sep3-5-7-POLIZA ESTABILIDAD ACTIVA</v>
          </cell>
          <cell r="AV10349" t="str">
            <v>sc</v>
          </cell>
        </row>
        <row r="10350">
          <cell r="AP10350">
            <v>91011740</v>
          </cell>
          <cell r="AQ10350">
            <v>4000230</v>
          </cell>
          <cell r="AR10350" t="str">
            <v>sd</v>
          </cell>
          <cell r="AS10350">
            <v>42999</v>
          </cell>
          <cell r="AT10350" t="str">
            <v>Anden1-11-3 Calzada10-4-6-8 Ciclo2 Sep5-7-9-POLIZA ESTABILIDAD ACTIVA</v>
          </cell>
          <cell r="AV10350" t="str">
            <v>sc</v>
          </cell>
        </row>
        <row r="10351">
          <cell r="AP10351">
            <v>902804</v>
          </cell>
          <cell r="AQ10351">
            <v>50008270</v>
          </cell>
          <cell r="AR10351" t="str">
            <v>sd</v>
          </cell>
          <cell r="AS10351">
            <v>44250</v>
          </cell>
          <cell r="AT10351" t="str">
            <v>-POLIZA ESTABILIDAD ACTIVA</v>
          </cell>
          <cell r="AV10351" t="str">
            <v>sc</v>
          </cell>
        </row>
        <row r="10352">
          <cell r="AP10352">
            <v>386657</v>
          </cell>
          <cell r="AQ10352">
            <v>9002577</v>
          </cell>
          <cell r="AR10352" t="str">
            <v>sd</v>
          </cell>
          <cell r="AS10352">
            <v>44480</v>
          </cell>
          <cell r="AT10352" t="str">
            <v>-POLIZA ESTABILIDAD ACTIVA</v>
          </cell>
          <cell r="AV10352" t="str">
            <v>VIABLE</v>
          </cell>
        </row>
        <row r="10353">
          <cell r="AP10353">
            <v>91014490</v>
          </cell>
          <cell r="AQ10353">
            <v>50009244</v>
          </cell>
          <cell r="AR10353" t="str">
            <v>sd</v>
          </cell>
          <cell r="AS10353">
            <v>43006</v>
          </cell>
          <cell r="AT10353" t="str">
            <v>Anden1 Calzada2-POLIZA ESTABILIDAD ACTIVA</v>
          </cell>
          <cell r="AV10353" t="str">
            <v>VIABLE</v>
          </cell>
        </row>
        <row r="10354">
          <cell r="AP10354">
            <v>24122384</v>
          </cell>
          <cell r="AQ10354">
            <v>50006579</v>
          </cell>
          <cell r="AR10354" t="str">
            <v>sd</v>
          </cell>
          <cell r="AS10354">
            <v>44099</v>
          </cell>
          <cell r="AT10354" t="str">
            <v>Calzada 2-POLIZA ESTABILIDAD Y CALIDAD ACTIVA</v>
          </cell>
          <cell r="AV10354" t="str">
            <v>sc</v>
          </cell>
        </row>
        <row r="10355">
          <cell r="AP10355">
            <v>900170</v>
          </cell>
          <cell r="AQ10355">
            <v>16000296</v>
          </cell>
          <cell r="AR10355" t="str">
            <v>sd</v>
          </cell>
          <cell r="AS10355">
            <v>42949</v>
          </cell>
          <cell r="AT10355" t="str">
            <v>Calzada2 Sep3-POLIZA ESTABILIDAD ACTIVA</v>
          </cell>
          <cell r="AV10355" t="str">
            <v>sc</v>
          </cell>
        </row>
        <row r="10356">
          <cell r="AP10356">
            <v>24123637</v>
          </cell>
          <cell r="AQ10356">
            <v>8012518</v>
          </cell>
          <cell r="AR10356" t="str">
            <v>sd</v>
          </cell>
          <cell r="AS10356">
            <v>44099</v>
          </cell>
          <cell r="AT10356" t="str">
            <v>Calzada 2-8-POLIZA ESTABILIDAD Y CALIDAD ACTIVA</v>
          </cell>
          <cell r="AV10356" t="str">
            <v>sc</v>
          </cell>
        </row>
        <row r="10357">
          <cell r="AP10357">
            <v>903699</v>
          </cell>
          <cell r="AQ10357">
            <v>12001241</v>
          </cell>
          <cell r="AR10357" t="str">
            <v>sd</v>
          </cell>
          <cell r="AS10357">
            <v>44250</v>
          </cell>
          <cell r="AT10357" t="str">
            <v>-POLIZA ESTABILIDAD ACTIVA</v>
          </cell>
          <cell r="AV10357" t="str">
            <v>sc</v>
          </cell>
        </row>
        <row r="10358">
          <cell r="AP10358">
            <v>24122878</v>
          </cell>
          <cell r="AQ10358">
            <v>50007058</v>
          </cell>
          <cell r="AR10358" t="str">
            <v>sd</v>
          </cell>
          <cell r="AS10358">
            <v>44181</v>
          </cell>
          <cell r="AT10358" t="str">
            <v>-POLIZA ESTABILIDAD ACTIVA</v>
          </cell>
          <cell r="AV10358" t="str">
            <v>sc</v>
          </cell>
        </row>
        <row r="10359">
          <cell r="AP10359">
            <v>91014543</v>
          </cell>
          <cell r="AQ10359">
            <v>9000890</v>
          </cell>
          <cell r="AR10359" t="str">
            <v>sd</v>
          </cell>
          <cell r="AS10359">
            <v>43745</v>
          </cell>
          <cell r="AT10359" t="str">
            <v>Calzada 4-POLIZA ESTABILIDAD ACTIVA</v>
          </cell>
          <cell r="AV10359" t="str">
            <v>VIABLE</v>
          </cell>
        </row>
        <row r="10360">
          <cell r="AP10360">
            <v>91016069</v>
          </cell>
          <cell r="AQ10360">
            <v>50005769</v>
          </cell>
          <cell r="AR10360" t="str">
            <v>sd</v>
          </cell>
          <cell r="AS10360">
            <v>44466</v>
          </cell>
          <cell r="AT10360" t="str">
            <v>-POLIZA ESTABILIDAD ACTIVA</v>
          </cell>
          <cell r="AV10360" t="str">
            <v>POLIZA ESTABILIDAD activa IDU 1718/14</v>
          </cell>
        </row>
        <row r="10361">
          <cell r="AP10361">
            <v>24121041</v>
          </cell>
          <cell r="AQ10361">
            <v>14000398</v>
          </cell>
          <cell r="AR10361" t="str">
            <v>sd</v>
          </cell>
          <cell r="AS10361">
            <v>44018</v>
          </cell>
          <cell r="AT10361" t="str">
            <v>Puente 12-POLIZA ESTABILIDAD ACTIVA</v>
          </cell>
          <cell r="AV10361" t="str">
            <v>sc</v>
          </cell>
        </row>
        <row r="10362">
          <cell r="AP10362">
            <v>24121041</v>
          </cell>
          <cell r="AQ10362">
            <v>14000398</v>
          </cell>
          <cell r="AR10362" t="str">
            <v>sd</v>
          </cell>
          <cell r="AS10362">
            <v>44250</v>
          </cell>
          <cell r="AT10362" t="str">
            <v>-POLIZA ESTABILIDAD ACTIVA</v>
          </cell>
          <cell r="AV10362" t="str">
            <v>sc</v>
          </cell>
        </row>
        <row r="10363">
          <cell r="AP10363">
            <v>91018873</v>
          </cell>
          <cell r="AQ10363">
            <v>50006982</v>
          </cell>
          <cell r="AR10363" t="str">
            <v>sd</v>
          </cell>
          <cell r="AS10363">
            <v>42978</v>
          </cell>
          <cell r="AT10363" t="str">
            <v>Anden1-11 Calzada10-2-4-8 Ciclo6 Sep3-5-7-9-POLIZA ESTABILIDAD ACTIVA</v>
          </cell>
          <cell r="AV10363" t="str">
            <v>sc</v>
          </cell>
        </row>
        <row r="10364">
          <cell r="AP10364">
            <v>24120348</v>
          </cell>
          <cell r="AQ10364">
            <v>11004769</v>
          </cell>
          <cell r="AR10364" t="str">
            <v>sd</v>
          </cell>
          <cell r="AS10364">
            <v>44096</v>
          </cell>
          <cell r="AT10364" t="str">
            <v>Anden 1-9-POLIZA ESTABILIDAD ACTIVA</v>
          </cell>
          <cell r="AV10364" t="str">
            <v>sc</v>
          </cell>
        </row>
        <row r="10365">
          <cell r="AP10365">
            <v>472718</v>
          </cell>
          <cell r="AQ10365">
            <v>16004526</v>
          </cell>
          <cell r="AR10365" t="str">
            <v>sd</v>
          </cell>
          <cell r="AS10365">
            <v>44466</v>
          </cell>
          <cell r="AT10365" t="str">
            <v>-POLIZA ESTABILIDAD ACTIVA</v>
          </cell>
          <cell r="AV10365" t="str">
            <v>sc</v>
          </cell>
        </row>
        <row r="10366">
          <cell r="AP10366">
            <v>472718</v>
          </cell>
          <cell r="AQ10366">
            <v>16004526</v>
          </cell>
          <cell r="AR10366" t="str">
            <v>sd</v>
          </cell>
          <cell r="AS10366">
            <v>44018</v>
          </cell>
          <cell r="AT10366" t="str">
            <v>Puente 12-POLIZA ESTABILIDAD ACTIVA</v>
          </cell>
          <cell r="AV10366" t="str">
            <v>sc</v>
          </cell>
        </row>
        <row r="10367">
          <cell r="AP10367">
            <v>24119937</v>
          </cell>
          <cell r="AQ10367">
            <v>8002993</v>
          </cell>
          <cell r="AR10367" t="str">
            <v>sd</v>
          </cell>
          <cell r="AS10367">
            <v>44099</v>
          </cell>
          <cell r="AT10367" t="str">
            <v>Calzada 2-4-6-POLIZA ESTABILIDAD Y CALIDAD ACTIVA</v>
          </cell>
          <cell r="AV10367" t="str">
            <v>sc</v>
          </cell>
        </row>
        <row r="10368">
          <cell r="AP10368">
            <v>24122576</v>
          </cell>
          <cell r="AQ10368">
            <v>50006885</v>
          </cell>
          <cell r="AR10368" t="str">
            <v>sd</v>
          </cell>
          <cell r="AS10368">
            <v>44250</v>
          </cell>
          <cell r="AT10368" t="str">
            <v>-POLIZA ESTABILIDAD ACTIVA</v>
          </cell>
          <cell r="AV10368" t="str">
            <v>sc</v>
          </cell>
        </row>
        <row r="10369">
          <cell r="AP10369">
            <v>24121895</v>
          </cell>
          <cell r="AQ10369">
            <v>50005951</v>
          </cell>
          <cell r="AR10369" t="str">
            <v>sd</v>
          </cell>
          <cell r="AS10369">
            <v>43163</v>
          </cell>
          <cell r="AT10369" t="str">
            <v>Calzada2-POLIZA ESTABILIDAD ACTIVA</v>
          </cell>
          <cell r="AV10369" t="str">
            <v>sc</v>
          </cell>
        </row>
        <row r="10370">
          <cell r="AP10370">
            <v>164420</v>
          </cell>
          <cell r="AQ10370">
            <v>10004407</v>
          </cell>
          <cell r="AR10370" t="str">
            <v>sd</v>
          </cell>
          <cell r="AS10370">
            <v>44119</v>
          </cell>
          <cell r="AT10370" t="str">
            <v>Calzada 2-4-POLIZA ESTABILIDAD ACTIVA</v>
          </cell>
          <cell r="AV10370" t="str">
            <v>sc</v>
          </cell>
        </row>
        <row r="10371">
          <cell r="AP10371">
            <v>519175</v>
          </cell>
          <cell r="AQ10371">
            <v>8005520</v>
          </cell>
          <cell r="AR10371" t="str">
            <v>sd</v>
          </cell>
          <cell r="AS10371">
            <v>44096</v>
          </cell>
          <cell r="AT10371" t="str">
            <v>Separador 3-POLIZA ESTABILIDAD ACTIVA</v>
          </cell>
          <cell r="AV10371" t="str">
            <v>sc</v>
          </cell>
        </row>
        <row r="10372">
          <cell r="AP10372">
            <v>91013038</v>
          </cell>
          <cell r="AQ10372">
            <v>50009445</v>
          </cell>
          <cell r="AR10372" t="str">
            <v>sd</v>
          </cell>
          <cell r="AS10372">
            <v>43006</v>
          </cell>
          <cell r="AT10372" t="str">
            <v>Anden1-3 Calzada2-POLIZA ESTABILIDAD ACTIVA</v>
          </cell>
          <cell r="AV10372" t="str">
            <v>sc</v>
          </cell>
        </row>
        <row r="10373">
          <cell r="AP10373">
            <v>160643</v>
          </cell>
          <cell r="AQ10373">
            <v>10002896</v>
          </cell>
          <cell r="AR10373" t="str">
            <v>sd</v>
          </cell>
          <cell r="AS10373">
            <v>44283</v>
          </cell>
          <cell r="AT10373" t="str">
            <v>Calzada 2-POLIZA ESTABILIDAD Y CALIDAD ACTIVA</v>
          </cell>
          <cell r="AV10373" t="str">
            <v>sc</v>
          </cell>
        </row>
        <row r="10374">
          <cell r="AP10374">
            <v>525544</v>
          </cell>
          <cell r="AQ10374">
            <v>1004208</v>
          </cell>
          <cell r="AR10374" t="str">
            <v>sd</v>
          </cell>
          <cell r="AS10374">
            <v>42946</v>
          </cell>
          <cell r="AT10374" t="str">
            <v>Calzada12-POLIZA ESTABILIDAD ACTIVA</v>
          </cell>
          <cell r="AV10374" t="str">
            <v>sc</v>
          </cell>
        </row>
        <row r="10375">
          <cell r="AP10375">
            <v>509843</v>
          </cell>
          <cell r="AQ10375">
            <v>1001345</v>
          </cell>
          <cell r="AR10375" t="str">
            <v>sd</v>
          </cell>
          <cell r="AS10375">
            <v>44250</v>
          </cell>
          <cell r="AT10375" t="str">
            <v>-POLIZA ESTABILIDAD ACTIVA</v>
          </cell>
          <cell r="AV10375" t="str">
            <v>sc</v>
          </cell>
        </row>
        <row r="10376">
          <cell r="AP10376">
            <v>509843</v>
          </cell>
          <cell r="AQ10376">
            <v>1001345</v>
          </cell>
          <cell r="AR10376" t="str">
            <v>sd</v>
          </cell>
          <cell r="AS10376">
            <v>43748</v>
          </cell>
          <cell r="AT10376" t="str">
            <v>Anden 1-POLIZA ESTABILIDAD ACTIVA</v>
          </cell>
          <cell r="AV10376" t="str">
            <v>sc</v>
          </cell>
        </row>
        <row r="10377">
          <cell r="AP10377">
            <v>506383</v>
          </cell>
          <cell r="AQ10377">
            <v>11008819</v>
          </cell>
          <cell r="AR10377" t="str">
            <v>sd</v>
          </cell>
          <cell r="AS10377">
            <v>43797</v>
          </cell>
          <cell r="AT10377" t="str">
            <v>Calzada 2-6-POLIZA ESTABILIDAD ACTIVA</v>
          </cell>
          <cell r="AV10377" t="str">
            <v>sc</v>
          </cell>
        </row>
        <row r="10378">
          <cell r="AP10378">
            <v>506383</v>
          </cell>
          <cell r="AQ10378">
            <v>11008819</v>
          </cell>
          <cell r="AR10378" t="str">
            <v>sd</v>
          </cell>
          <cell r="AS10378">
            <v>42946</v>
          </cell>
          <cell r="AT10378" t="str">
            <v>Calzada12-POLIZA ESTABILIDAD ACTIVA</v>
          </cell>
          <cell r="AV10378" t="str">
            <v>sc</v>
          </cell>
        </row>
        <row r="10379">
          <cell r="AP10379">
            <v>506383</v>
          </cell>
          <cell r="AQ10379">
            <v>11008819</v>
          </cell>
          <cell r="AR10379" t="str">
            <v>sd</v>
          </cell>
          <cell r="AS10379">
            <v>44250</v>
          </cell>
          <cell r="AT10379" t="str">
            <v>-POLIZA ESTABILIDAD ACTIVA</v>
          </cell>
          <cell r="AV10379" t="str">
            <v>sc</v>
          </cell>
        </row>
        <row r="10380">
          <cell r="AP10380">
            <v>506111</v>
          </cell>
          <cell r="AQ10380">
            <v>1001529</v>
          </cell>
          <cell r="AR10380" t="str">
            <v>sd</v>
          </cell>
          <cell r="AS10380">
            <v>42946</v>
          </cell>
          <cell r="AT10380" t="str">
            <v>Calzada10-POLIZA ESTABILIDAD ACTIVA</v>
          </cell>
          <cell r="AV10380" t="str">
            <v>sc</v>
          </cell>
        </row>
        <row r="10381">
          <cell r="AP10381">
            <v>506111</v>
          </cell>
          <cell r="AQ10381">
            <v>1001529</v>
          </cell>
          <cell r="AR10381" t="str">
            <v>sd</v>
          </cell>
          <cell r="AS10381">
            <v>44250</v>
          </cell>
          <cell r="AT10381" t="str">
            <v>-POLIZA ESTABILIDAD ACTIVA</v>
          </cell>
          <cell r="AV10381" t="str">
            <v>sc</v>
          </cell>
        </row>
        <row r="10382">
          <cell r="AP10382">
            <v>505713</v>
          </cell>
          <cell r="AQ10382">
            <v>1004205</v>
          </cell>
          <cell r="AR10382" t="str">
            <v>sd</v>
          </cell>
          <cell r="AS10382">
            <v>42946</v>
          </cell>
          <cell r="AT10382" t="str">
            <v>Calzada12-POLIZA ESTABILIDAD ACTIVA</v>
          </cell>
          <cell r="AV10382" t="str">
            <v>sc</v>
          </cell>
        </row>
        <row r="10383">
          <cell r="AP10383">
            <v>24121528</v>
          </cell>
          <cell r="AQ10383">
            <v>19000039</v>
          </cell>
          <cell r="AR10383" t="str">
            <v>sd</v>
          </cell>
          <cell r="AS10383">
            <v>44018</v>
          </cell>
          <cell r="AT10383" t="str">
            <v>Calzada 2-POLIZA ESTABILIDAD ACTIVA</v>
          </cell>
          <cell r="AV10383" t="str">
            <v>sc</v>
          </cell>
        </row>
        <row r="10384">
          <cell r="AP10384">
            <v>2503997</v>
          </cell>
          <cell r="AQ10384">
            <v>11004808</v>
          </cell>
          <cell r="AR10384" t="str">
            <v>sd</v>
          </cell>
          <cell r="AS10384">
            <v>44096</v>
          </cell>
          <cell r="AT10384" t="str">
            <v>Anden 1-9-POLIZA ESTABILIDAD ACTIVA</v>
          </cell>
          <cell r="AV10384" t="str">
            <v>sc</v>
          </cell>
        </row>
        <row r="10385">
          <cell r="AP10385">
            <v>24120981</v>
          </cell>
          <cell r="AQ10385">
            <v>14000168</v>
          </cell>
          <cell r="AR10385" t="str">
            <v>sd</v>
          </cell>
          <cell r="AS10385">
            <v>44250</v>
          </cell>
          <cell r="AT10385" t="str">
            <v>-POLIZA ESTABILIDAD ACTIVA</v>
          </cell>
          <cell r="AV10385" t="str">
            <v>sc</v>
          </cell>
        </row>
        <row r="10386">
          <cell r="AP10386">
            <v>24122490</v>
          </cell>
          <cell r="AQ10386">
            <v>50006733</v>
          </cell>
          <cell r="AR10386" t="str">
            <v>sd</v>
          </cell>
          <cell r="AS10386">
            <v>44099</v>
          </cell>
          <cell r="AT10386" t="str">
            <v>Calzada 2-POLIZA ESTABILIDAD Y CALIDAD ACTIVA</v>
          </cell>
          <cell r="AV10386" t="str">
            <v>sc</v>
          </cell>
        </row>
        <row r="10387">
          <cell r="AP10387">
            <v>24120902</v>
          </cell>
          <cell r="AQ10387">
            <v>3000755</v>
          </cell>
          <cell r="AR10387" t="str">
            <v>sd</v>
          </cell>
          <cell r="AS10387">
            <v>43499</v>
          </cell>
          <cell r="AT10387" t="str">
            <v>-POLIZA ESTABILIDAD ACTIVA</v>
          </cell>
          <cell r="AV10387" t="str">
            <v>sc</v>
          </cell>
        </row>
        <row r="10388">
          <cell r="AP10388">
            <v>200252</v>
          </cell>
          <cell r="AQ10388">
            <v>4000087</v>
          </cell>
          <cell r="AR10388" t="str">
            <v>sd</v>
          </cell>
          <cell r="AS10388">
            <v>42999</v>
          </cell>
          <cell r="AT10388" t="str">
            <v>Anden1-11-3 Calzada10-4-6-8 Ciclo2 Sep5-7-9-POLIZA ESTABILIDAD ACTIVA</v>
          </cell>
          <cell r="AV10388" t="str">
            <v>sc</v>
          </cell>
        </row>
        <row r="10389">
          <cell r="AP10389">
            <v>902724</v>
          </cell>
          <cell r="AQ10389">
            <v>13000823</v>
          </cell>
          <cell r="AR10389" t="str">
            <v>sd</v>
          </cell>
          <cell r="AS10389">
            <v>44250</v>
          </cell>
          <cell r="AT10389" t="str">
            <v>-POLIZA ESTABILIDAD ACTIVA</v>
          </cell>
          <cell r="AV10389" t="str">
            <v>sc</v>
          </cell>
        </row>
        <row r="10390">
          <cell r="AP10390">
            <v>902724</v>
          </cell>
          <cell r="AQ10390">
            <v>13000823</v>
          </cell>
          <cell r="AR10390" t="str">
            <v>sd</v>
          </cell>
          <cell r="AS10390">
            <v>44018</v>
          </cell>
          <cell r="AT10390" t="str">
            <v>Puente 14-POLIZA ESTABILIDAD ACTIVA</v>
          </cell>
          <cell r="AV10390" t="str">
            <v>sc</v>
          </cell>
        </row>
        <row r="10391">
          <cell r="AP10391">
            <v>24120027</v>
          </cell>
          <cell r="AQ10391">
            <v>8011587</v>
          </cell>
          <cell r="AR10391" t="str">
            <v>sd</v>
          </cell>
          <cell r="AS10391">
            <v>43006</v>
          </cell>
          <cell r="AT10391" t="str">
            <v>Anden11 Calzada10-POLIZA ESTABILIDAD ACTIVA</v>
          </cell>
          <cell r="AV10391" t="str">
            <v>sc</v>
          </cell>
        </row>
        <row r="10392">
          <cell r="AP10392">
            <v>91010589</v>
          </cell>
          <cell r="AQ10392">
            <v>3002458</v>
          </cell>
          <cell r="AR10392" t="str">
            <v>sd</v>
          </cell>
          <cell r="AS10392">
            <v>42765</v>
          </cell>
          <cell r="AT10392" t="str">
            <v>Anden 1, Calzada2, Separador3, Calzada4, Anden5 -POLIZA ESTABILIDAD ACTIVA</v>
          </cell>
          <cell r="AV10392" t="str">
            <v>sc</v>
          </cell>
        </row>
        <row r="10393">
          <cell r="AP10393">
            <v>91011253</v>
          </cell>
          <cell r="AQ10393">
            <v>3001120</v>
          </cell>
          <cell r="AR10393" t="str">
            <v>sd</v>
          </cell>
          <cell r="AS10393">
            <v>42765</v>
          </cell>
          <cell r="AT10393" t="str">
            <v>Anden 1, Calzada2, Separador3, Calzada4, Anden5 -POLIZA ESTABILIDAD ACTIVA</v>
          </cell>
          <cell r="AV10393" t="str">
            <v>sc</v>
          </cell>
        </row>
        <row r="10394">
          <cell r="AP10394">
            <v>24119961</v>
          </cell>
          <cell r="AQ10394">
            <v>8003723</v>
          </cell>
          <cell r="AR10394" t="str">
            <v>sd</v>
          </cell>
          <cell r="AS10394">
            <v>44099</v>
          </cell>
          <cell r="AT10394" t="str">
            <v>Calzada 4-6-POLIZA ESTABILIDAD Y CALIDAD ACTIVA</v>
          </cell>
          <cell r="AV10394" t="str">
            <v>sc</v>
          </cell>
        </row>
        <row r="10395">
          <cell r="AP10395">
            <v>512255</v>
          </cell>
          <cell r="AQ10395">
            <v>3000780</v>
          </cell>
          <cell r="AR10395" t="str">
            <v>sd</v>
          </cell>
          <cell r="AS10395">
            <v>43499</v>
          </cell>
          <cell r="AT10395" t="str">
            <v>-POLIZA ESTABILIDAD ACTIVA</v>
          </cell>
          <cell r="AV10395" t="str">
            <v>sc</v>
          </cell>
        </row>
        <row r="10396">
          <cell r="AP10396">
            <v>24120820</v>
          </cell>
          <cell r="AQ10396">
            <v>12003005</v>
          </cell>
          <cell r="AR10396" t="str">
            <v>sd</v>
          </cell>
          <cell r="AS10396">
            <v>43555</v>
          </cell>
          <cell r="AT10396" t="str">
            <v>Puente12-POLIZA ESTABILIDAD ACTIVA</v>
          </cell>
          <cell r="AV10396" t="str">
            <v>sc</v>
          </cell>
        </row>
        <row r="10397">
          <cell r="AP10397">
            <v>503391</v>
          </cell>
          <cell r="AQ10397">
            <v>1003516</v>
          </cell>
          <cell r="AR10397" t="str">
            <v>sd</v>
          </cell>
          <cell r="AS10397">
            <v>43412</v>
          </cell>
          <cell r="AT10397" t="str">
            <v>Anden 1-7 Calzada 2-4 Separador 3-5 Cicloruta 6-POLIZA ESTABILIDAD ACTIVA</v>
          </cell>
          <cell r="AV10397" t="str">
            <v>sc</v>
          </cell>
        </row>
        <row r="10398">
          <cell r="AP10398">
            <v>24121702</v>
          </cell>
          <cell r="AQ10398">
            <v>50002886</v>
          </cell>
          <cell r="AR10398" t="str">
            <v>sd</v>
          </cell>
          <cell r="AS10398">
            <v>44099</v>
          </cell>
          <cell r="AT10398" t="str">
            <v>Calzada 2-4-6-POLIZA ESTABILIDAD Y CALIDAD ACTIVA</v>
          </cell>
          <cell r="AV10398" t="str">
            <v>sc</v>
          </cell>
        </row>
        <row r="10399">
          <cell r="AP10399">
            <v>24122484</v>
          </cell>
          <cell r="AQ10399">
            <v>50006732</v>
          </cell>
          <cell r="AR10399" t="str">
            <v>sd</v>
          </cell>
          <cell r="AS10399">
            <v>44099</v>
          </cell>
          <cell r="AT10399" t="str">
            <v>Calzada 4-6-POLIZA ESTABILIDAD Y CALIDAD ACTIVA</v>
          </cell>
          <cell r="AV10399" t="str">
            <v>sc</v>
          </cell>
        </row>
        <row r="10400">
          <cell r="AP10400">
            <v>91012388</v>
          </cell>
          <cell r="AQ10400">
            <v>50008270</v>
          </cell>
          <cell r="AR10400" t="str">
            <v>sd</v>
          </cell>
          <cell r="AS10400">
            <v>44250</v>
          </cell>
          <cell r="AT10400" t="str">
            <v>-POLIZA ESTABILIDAD ACTIVA</v>
          </cell>
          <cell r="AV10400" t="str">
            <v>sc</v>
          </cell>
        </row>
        <row r="10401">
          <cell r="AP10401">
            <v>364223</v>
          </cell>
          <cell r="AQ10401">
            <v>7005601</v>
          </cell>
          <cell r="AR10401" t="str">
            <v>sd</v>
          </cell>
          <cell r="AS10401">
            <v>42962</v>
          </cell>
          <cell r="AT10401" t="str">
            <v>Calzada2-POLIZA ESTABILIDAD ACTIVA</v>
          </cell>
          <cell r="AV10401" t="str">
            <v>sc</v>
          </cell>
        </row>
        <row r="10402">
          <cell r="AP10402">
            <v>293729</v>
          </cell>
          <cell r="AQ10402">
            <v>5001751</v>
          </cell>
          <cell r="AR10402" t="str">
            <v>sd</v>
          </cell>
          <cell r="AS10402">
            <v>42957</v>
          </cell>
          <cell r="AT10402" t="str">
            <v>Calzada4-POLIZA ESTABILIDAD ACTIVA</v>
          </cell>
          <cell r="AV10402" t="str">
            <v>sc</v>
          </cell>
        </row>
        <row r="10403">
          <cell r="AP10403">
            <v>293729</v>
          </cell>
          <cell r="AQ10403">
            <v>5001751</v>
          </cell>
          <cell r="AR10403" t="str">
            <v>sd</v>
          </cell>
          <cell r="AS10403">
            <v>43307</v>
          </cell>
          <cell r="AT10403" t="str">
            <v>Calzada2-POLIZA ESTABILIDAD ACTIVA</v>
          </cell>
          <cell r="AV10403" t="str">
            <v>sc</v>
          </cell>
        </row>
        <row r="10404">
          <cell r="AP10404">
            <v>91016472</v>
          </cell>
          <cell r="AQ10404">
            <v>18001947</v>
          </cell>
          <cell r="AR10404" t="str">
            <v>sd</v>
          </cell>
          <cell r="AS10404">
            <v>42999</v>
          </cell>
          <cell r="AT10404" t="str">
            <v>Anden1-11-3 Calzada10-4-6-8 Ciclo2 Sep5-7-9-POLIZA ESTABILIDAD ACTIVA</v>
          </cell>
          <cell r="AV10404" t="str">
            <v>sc</v>
          </cell>
        </row>
        <row r="10405">
          <cell r="AP10405">
            <v>24122499</v>
          </cell>
          <cell r="AQ10405">
            <v>50006735</v>
          </cell>
          <cell r="AR10405" t="str">
            <v>sd</v>
          </cell>
          <cell r="AS10405">
            <v>44099</v>
          </cell>
          <cell r="AT10405" t="str">
            <v>Calzada 2-4-6-POLIZA ESTABILIDAD Y CALIDAD ACTIVA</v>
          </cell>
          <cell r="AV10405" t="str">
            <v>sc</v>
          </cell>
        </row>
        <row r="10406">
          <cell r="AP10406">
            <v>903659</v>
          </cell>
          <cell r="AQ10406">
            <v>12000920</v>
          </cell>
          <cell r="AR10406" t="str">
            <v>sd</v>
          </cell>
          <cell r="AS10406">
            <v>44250</v>
          </cell>
          <cell r="AT10406" t="str">
            <v>-POLIZA ESTABILIDAD ACTIVA</v>
          </cell>
          <cell r="AV10406" t="str">
            <v>sc</v>
          </cell>
        </row>
        <row r="10407">
          <cell r="AP10407">
            <v>24122584</v>
          </cell>
          <cell r="AQ10407">
            <v>50006887</v>
          </cell>
          <cell r="AR10407" t="str">
            <v>sd</v>
          </cell>
          <cell r="AS10407">
            <v>44250</v>
          </cell>
          <cell r="AT10407" t="str">
            <v>-POLIZA ESTABILIDAD ACTIVA</v>
          </cell>
          <cell r="AV10407" t="str">
            <v>sc</v>
          </cell>
        </row>
        <row r="10408">
          <cell r="AP10408">
            <v>24122488</v>
          </cell>
          <cell r="AQ10408">
            <v>50006733</v>
          </cell>
          <cell r="AR10408" t="str">
            <v>sd</v>
          </cell>
          <cell r="AS10408">
            <v>44099</v>
          </cell>
          <cell r="AT10408" t="str">
            <v>Calzada 2-POLIZA ESTABILIDAD Y CALIDAD ACTIVA</v>
          </cell>
          <cell r="AV10408" t="str">
            <v>sc</v>
          </cell>
        </row>
        <row r="10409">
          <cell r="AP10409">
            <v>157897</v>
          </cell>
          <cell r="AQ10409">
            <v>10006862</v>
          </cell>
          <cell r="AR10409" t="str">
            <v>sd</v>
          </cell>
          <cell r="AS10409">
            <v>43142</v>
          </cell>
          <cell r="AT10409" t="str">
            <v>Calzada2-POLIZA ESTABILIDAD ACTIVA</v>
          </cell>
          <cell r="AV10409" t="str">
            <v>sc</v>
          </cell>
        </row>
        <row r="10410">
          <cell r="AP10410">
            <v>91018859</v>
          </cell>
          <cell r="AQ10410">
            <v>9004289</v>
          </cell>
          <cell r="AR10410" t="str">
            <v>sd</v>
          </cell>
          <cell r="AS10410">
            <v>42978</v>
          </cell>
          <cell r="AT10410" t="str">
            <v>Anden1-11 Calzada10-2-4-8 Ciclo6 Sep3-5-7-9-POLIZA ESTABILIDAD ACTIVA</v>
          </cell>
          <cell r="AV10410" t="str">
            <v>sc</v>
          </cell>
        </row>
        <row r="10411">
          <cell r="AP10411">
            <v>506186</v>
          </cell>
          <cell r="AQ10411">
            <v>1001394</v>
          </cell>
          <cell r="AR10411" t="str">
            <v>sd</v>
          </cell>
          <cell r="AS10411">
            <v>42946</v>
          </cell>
          <cell r="AT10411" t="str">
            <v>Calzada8-POLIZA ESTABILIDAD ACTIVA</v>
          </cell>
          <cell r="AV10411" t="str">
            <v>sc</v>
          </cell>
        </row>
        <row r="10412">
          <cell r="AP10412">
            <v>24119666</v>
          </cell>
          <cell r="AQ10412">
            <v>1003192</v>
          </cell>
          <cell r="AR10412" t="str">
            <v>sd</v>
          </cell>
          <cell r="AS10412">
            <v>44250</v>
          </cell>
          <cell r="AT10412" t="str">
            <v>-POLIZA ESTABILIDAD ACTIVA</v>
          </cell>
          <cell r="AV10412" t="str">
            <v>sc</v>
          </cell>
        </row>
        <row r="10413">
          <cell r="AP10413">
            <v>24119666</v>
          </cell>
          <cell r="AQ10413">
            <v>1003192</v>
          </cell>
          <cell r="AR10413" t="str">
            <v>sd</v>
          </cell>
          <cell r="AS10413">
            <v>42946</v>
          </cell>
          <cell r="AT10413" t="str">
            <v>Calzada12-POLIZA ESTABILIDAD ACTIVA</v>
          </cell>
          <cell r="AV10413" t="str">
            <v>sc</v>
          </cell>
        </row>
        <row r="10414">
          <cell r="AP10414">
            <v>523702</v>
          </cell>
          <cell r="AQ10414">
            <v>13002552</v>
          </cell>
          <cell r="AR10414" t="str">
            <v>sd</v>
          </cell>
          <cell r="AS10414">
            <v>43555</v>
          </cell>
          <cell r="AT10414" t="str">
            <v>Puente6-POLIZA ESTABILIDAD ACTIVA</v>
          </cell>
          <cell r="AV10414" t="str">
            <v>sc</v>
          </cell>
        </row>
        <row r="10415">
          <cell r="AP10415">
            <v>24120694</v>
          </cell>
          <cell r="AQ10415">
            <v>11012638</v>
          </cell>
          <cell r="AR10415" t="str">
            <v>sd</v>
          </cell>
          <cell r="AS10415">
            <v>44096</v>
          </cell>
          <cell r="AT10415" t="str">
            <v>Anden 1-9-POLIZA ESTABILIDAD ACTIVA</v>
          </cell>
          <cell r="AV10415" t="str">
            <v>sc</v>
          </cell>
        </row>
        <row r="10416">
          <cell r="AP10416">
            <v>515138</v>
          </cell>
          <cell r="AQ10416">
            <v>10000679</v>
          </cell>
          <cell r="AR10416" t="str">
            <v>sd</v>
          </cell>
          <cell r="AS10416">
            <v>44119</v>
          </cell>
          <cell r="AT10416" t="str">
            <v>Calzada 4-POLIZA ESTABILIDAD ACTIVA</v>
          </cell>
          <cell r="AV10416" t="str">
            <v>sc</v>
          </cell>
        </row>
        <row r="10417">
          <cell r="AP10417">
            <v>91015861</v>
          </cell>
          <cell r="AQ10417">
            <v>5005251</v>
          </cell>
          <cell r="AR10417" t="str">
            <v>sd</v>
          </cell>
          <cell r="AS10417">
            <v>42733</v>
          </cell>
          <cell r="AT10417" t="str">
            <v>Anden1-5 Calzada2-4 Sep3-POLIZA ESTABILIDAD ACTIVA</v>
          </cell>
          <cell r="AV10417" t="str">
            <v>sc</v>
          </cell>
        </row>
        <row r="10418">
          <cell r="AP10418">
            <v>91015546</v>
          </cell>
          <cell r="AQ10418">
            <v>5007710</v>
          </cell>
          <cell r="AR10418" t="str">
            <v>sd</v>
          </cell>
          <cell r="AS10418">
            <v>42733</v>
          </cell>
          <cell r="AT10418" t="str">
            <v>Anden1-5 Calzada2-4 Sep3-POLIZA ESTABILIDAD ACTIVA</v>
          </cell>
          <cell r="AV10418" t="str">
            <v>sc</v>
          </cell>
        </row>
        <row r="10419">
          <cell r="AP10419">
            <v>91018868</v>
          </cell>
          <cell r="AQ10419">
            <v>50006982</v>
          </cell>
          <cell r="AR10419" t="str">
            <v>sd</v>
          </cell>
          <cell r="AS10419">
            <v>42978</v>
          </cell>
          <cell r="AT10419" t="str">
            <v>Anden1-11 Calzada10-2-4-8 Ciclo6 Sep3-5-7-9-POLIZA ESTABILIDAD ACTIVA</v>
          </cell>
          <cell r="AV10419" t="str">
            <v>sc</v>
          </cell>
        </row>
        <row r="10420">
          <cell r="AP10420">
            <v>91018959</v>
          </cell>
          <cell r="AQ10420">
            <v>3002517</v>
          </cell>
          <cell r="AR10420" t="str">
            <v>sd</v>
          </cell>
          <cell r="AS10420">
            <v>43499</v>
          </cell>
          <cell r="AT10420" t="str">
            <v>-POLIZA ESTABILIDAD ACTIVA</v>
          </cell>
          <cell r="AV10420" t="str">
            <v>sc</v>
          </cell>
        </row>
        <row r="10421">
          <cell r="AP10421">
            <v>91018941</v>
          </cell>
          <cell r="AQ10421">
            <v>50006321</v>
          </cell>
          <cell r="AR10421" t="str">
            <v>sd</v>
          </cell>
          <cell r="AS10421">
            <v>43499</v>
          </cell>
          <cell r="AT10421" t="str">
            <v>-POLIZA ESTABILIDAD ACTIVA</v>
          </cell>
          <cell r="AV10421" t="str">
            <v>sc</v>
          </cell>
        </row>
        <row r="10422">
          <cell r="AP10422">
            <v>505382</v>
          </cell>
          <cell r="AQ10422">
            <v>2000347</v>
          </cell>
          <cell r="AR10422" t="str">
            <v>sd</v>
          </cell>
          <cell r="AS10422">
            <v>42946</v>
          </cell>
          <cell r="AT10422" t="str">
            <v>Calzada4-6-8 Puente14-POLIZA ESTABILIDAD ACTIVA</v>
          </cell>
          <cell r="AV10422" t="str">
            <v>sc</v>
          </cell>
        </row>
        <row r="10423">
          <cell r="AP10423">
            <v>91013364</v>
          </cell>
          <cell r="AQ10423">
            <v>14000898</v>
          </cell>
          <cell r="AR10423" t="str">
            <v>sd</v>
          </cell>
          <cell r="AS10423">
            <v>44172</v>
          </cell>
          <cell r="AT10423" t="str">
            <v>Calzada 4-6 Separador 5-POLIZA ESTABILIDAD ACTIVA</v>
          </cell>
          <cell r="AV10423" t="str">
            <v>sc</v>
          </cell>
        </row>
        <row r="10424">
          <cell r="AP10424">
            <v>515548</v>
          </cell>
          <cell r="AQ10424">
            <v>10000374</v>
          </cell>
          <cell r="AR10424" t="str">
            <v>sd</v>
          </cell>
          <cell r="AS10424">
            <v>44119</v>
          </cell>
          <cell r="AT10424" t="str">
            <v>Calzada 4-6-POLIZA ESTABILIDAD ACTIVA</v>
          </cell>
          <cell r="AV10424" t="str">
            <v>sc</v>
          </cell>
        </row>
        <row r="10425">
          <cell r="AP10425">
            <v>515548</v>
          </cell>
          <cell r="AQ10425">
            <v>10000374</v>
          </cell>
          <cell r="AR10425" t="str">
            <v>sd</v>
          </cell>
          <cell r="AS10425">
            <v>42886</v>
          </cell>
          <cell r="AT10425" t="str">
            <v>Calzada2-POLIZA ESTABILIDAD* ACTIVA</v>
          </cell>
          <cell r="AV10425" t="str">
            <v>sc</v>
          </cell>
        </row>
        <row r="10426">
          <cell r="AP10426">
            <v>91015841</v>
          </cell>
          <cell r="AQ10426">
            <v>5007707</v>
          </cell>
          <cell r="AR10426" t="str">
            <v>sd</v>
          </cell>
          <cell r="AS10426">
            <v>42733</v>
          </cell>
          <cell r="AT10426" t="str">
            <v>Anden1-5 Calzada2-4 Sep3-POLIZA ESTABILIDAD ACTIVA</v>
          </cell>
          <cell r="AV10426" t="str">
            <v>sc</v>
          </cell>
        </row>
        <row r="10427">
          <cell r="AP10427">
            <v>24121800</v>
          </cell>
          <cell r="AQ10427">
            <v>50005482</v>
          </cell>
          <cell r="AR10427" t="str">
            <v>sd</v>
          </cell>
          <cell r="AS10427">
            <v>44096</v>
          </cell>
          <cell r="AT10427" t="str">
            <v>Anden 1-POLIZA ESTABILIDAD ACTIVA</v>
          </cell>
          <cell r="AV10427" t="str">
            <v>sc</v>
          </cell>
        </row>
        <row r="10428">
          <cell r="AP10428">
            <v>159183</v>
          </cell>
          <cell r="AQ10428">
            <v>10006699</v>
          </cell>
          <cell r="AR10428" t="str">
            <v>sd</v>
          </cell>
          <cell r="AS10428">
            <v>44119</v>
          </cell>
          <cell r="AT10428" t="str">
            <v>Calzada 2-POLIZA ESTABILIDAD ACTIVA</v>
          </cell>
          <cell r="AV10428" t="str">
            <v>sc</v>
          </cell>
        </row>
        <row r="10429">
          <cell r="AP10429">
            <v>24121369</v>
          </cell>
          <cell r="AQ10429">
            <v>16001513</v>
          </cell>
          <cell r="AR10429" t="str">
            <v>sd</v>
          </cell>
          <cell r="AS10429">
            <v>44096</v>
          </cell>
          <cell r="AT10429" t="str">
            <v>Separador 9-POLIZA ESTABILIDAD ACTIVA</v>
          </cell>
          <cell r="AV10429" t="str">
            <v>sc</v>
          </cell>
        </row>
        <row r="10430">
          <cell r="AP10430">
            <v>24123161</v>
          </cell>
          <cell r="AQ10430">
            <v>50007305</v>
          </cell>
          <cell r="AR10430" t="str">
            <v>sd</v>
          </cell>
          <cell r="AS10430">
            <v>44250</v>
          </cell>
          <cell r="AT10430" t="str">
            <v>-POLIZA ESTABILIDAD ACTIVA</v>
          </cell>
          <cell r="AV10430" t="str">
            <v>sc</v>
          </cell>
        </row>
        <row r="10431">
          <cell r="AP10431">
            <v>91010756</v>
          </cell>
          <cell r="AQ10431">
            <v>1005612</v>
          </cell>
          <cell r="AR10431" t="str">
            <v>sd</v>
          </cell>
          <cell r="AS10431">
            <v>43566</v>
          </cell>
          <cell r="AT10431" t="str">
            <v>Anden 1-3 Calzada 2-POLIZA ESTABILIDAD ACTIVA</v>
          </cell>
          <cell r="AV10431" t="str">
            <v>sc</v>
          </cell>
        </row>
        <row r="10432">
          <cell r="AP10432">
            <v>24122588</v>
          </cell>
          <cell r="AQ10432">
            <v>50006888</v>
          </cell>
          <cell r="AR10432" t="str">
            <v>sd</v>
          </cell>
          <cell r="AS10432">
            <v>44250</v>
          </cell>
          <cell r="AT10432" t="str">
            <v>-POLIZA ESTABILIDAD ACTIVA</v>
          </cell>
          <cell r="AV10432" t="str">
            <v>sc</v>
          </cell>
        </row>
        <row r="10433">
          <cell r="AP10433">
            <v>903869</v>
          </cell>
          <cell r="AQ10433">
            <v>12002556</v>
          </cell>
          <cell r="AR10433" t="str">
            <v>sd</v>
          </cell>
          <cell r="AS10433">
            <v>44250</v>
          </cell>
          <cell r="AT10433" t="str">
            <v>-POLIZA ESTABILIDAD ACTIVA</v>
          </cell>
          <cell r="AV10433" t="str">
            <v>sc</v>
          </cell>
        </row>
        <row r="10434">
          <cell r="AP10434">
            <v>903869</v>
          </cell>
          <cell r="AQ10434">
            <v>12002556</v>
          </cell>
          <cell r="AR10434" t="str">
            <v>sd</v>
          </cell>
          <cell r="AS10434">
            <v>44250</v>
          </cell>
          <cell r="AT10434" t="str">
            <v>-POLIZA ESTABILIDAD ACTIVA</v>
          </cell>
          <cell r="AV10434" t="str">
            <v>sc</v>
          </cell>
        </row>
        <row r="10435">
          <cell r="AP10435">
            <v>24120850</v>
          </cell>
          <cell r="AQ10435">
            <v>13000519</v>
          </cell>
          <cell r="AR10435" t="str">
            <v>sd</v>
          </cell>
          <cell r="AS10435">
            <v>44250</v>
          </cell>
          <cell r="AT10435" t="str">
            <v>-POLIZA ESTABILIDAD ACTIVA</v>
          </cell>
          <cell r="AV10435" t="str">
            <v>sc</v>
          </cell>
        </row>
        <row r="10436">
          <cell r="AP10436">
            <v>91015830</v>
          </cell>
          <cell r="AQ10436">
            <v>5007150</v>
          </cell>
          <cell r="AR10436" t="str">
            <v>sd</v>
          </cell>
          <cell r="AS10436">
            <v>42733</v>
          </cell>
          <cell r="AT10436" t="str">
            <v>Anden1-5 Calzada2-4 Sep3-POLIZA ESTABILIDAD ACTIVA</v>
          </cell>
          <cell r="AV10436" t="str">
            <v>sc</v>
          </cell>
        </row>
        <row r="10437">
          <cell r="AP10437">
            <v>24120582</v>
          </cell>
          <cell r="AQ10437">
            <v>11011561</v>
          </cell>
          <cell r="AR10437" t="str">
            <v>sd</v>
          </cell>
          <cell r="AS10437">
            <v>43100</v>
          </cell>
          <cell r="AT10437" t="str">
            <v>Calzada2-POLIZA ESTABILIDAD ACTIVA</v>
          </cell>
          <cell r="AV10437" t="str">
            <v>sc</v>
          </cell>
        </row>
        <row r="10438">
          <cell r="AP10438">
            <v>512205</v>
          </cell>
          <cell r="AQ10438">
            <v>3001099</v>
          </cell>
          <cell r="AR10438" t="str">
            <v>sd</v>
          </cell>
          <cell r="AS10438">
            <v>42999</v>
          </cell>
          <cell r="AT10438" t="str">
            <v>Anden1-11-9 Calzada2-4-6-8 Ciclo10 Sep3-5-7-POLIZA ESTABILIDAD ACTIVA</v>
          </cell>
          <cell r="AV10438" t="str">
            <v>sc</v>
          </cell>
        </row>
        <row r="10439">
          <cell r="AP10439">
            <v>903808</v>
          </cell>
          <cell r="AQ10439">
            <v>12002223</v>
          </cell>
          <cell r="AR10439" t="str">
            <v>sd</v>
          </cell>
          <cell r="AS10439">
            <v>44250</v>
          </cell>
          <cell r="AT10439" t="str">
            <v>-POLIZA ESTABILIDAD ACTIVA</v>
          </cell>
          <cell r="AV10439" t="str">
            <v>sc</v>
          </cell>
        </row>
        <row r="10440">
          <cell r="AP10440">
            <v>519219</v>
          </cell>
          <cell r="AQ10440">
            <v>13000011</v>
          </cell>
          <cell r="AR10440" t="str">
            <v>sd</v>
          </cell>
          <cell r="AS10440">
            <v>43845</v>
          </cell>
          <cell r="AT10440" t="str">
            <v>Anden 7-POLIZA ESTABILIDAD ACTIVA</v>
          </cell>
          <cell r="AV10440" t="str">
            <v>sc</v>
          </cell>
        </row>
        <row r="10441">
          <cell r="AP10441">
            <v>24121758</v>
          </cell>
          <cell r="AQ10441">
            <v>50004774</v>
          </cell>
          <cell r="AR10441" t="str">
            <v>sd</v>
          </cell>
          <cell r="AS10441">
            <v>42962</v>
          </cell>
          <cell r="AT10441" t="str">
            <v>Calzada4-6-POLIZA ESTABILIDAD ACTIVA</v>
          </cell>
          <cell r="AV10441" t="str">
            <v>sc</v>
          </cell>
        </row>
        <row r="10442">
          <cell r="AP10442">
            <v>24121758</v>
          </cell>
          <cell r="AQ10442">
            <v>50004774</v>
          </cell>
          <cell r="AR10442" t="str">
            <v>sd</v>
          </cell>
          <cell r="AS10442">
            <v>44096</v>
          </cell>
          <cell r="AT10442" t="str">
            <v>Anden 1-POLIZA ESTABILIDAD ACTIVA</v>
          </cell>
          <cell r="AV10442" t="str">
            <v>sc</v>
          </cell>
        </row>
        <row r="10443">
          <cell r="AP10443">
            <v>322163</v>
          </cell>
          <cell r="AQ10443">
            <v>6000744</v>
          </cell>
          <cell r="AR10443" t="str">
            <v>sd</v>
          </cell>
          <cell r="AS10443">
            <v>42957</v>
          </cell>
          <cell r="AT10443" t="str">
            <v>Calzada2-POLIZA ESTABILIDAD ACTIVA</v>
          </cell>
          <cell r="AV10443" t="str">
            <v>POLIZA ESTABILIDAD activa IDU 072/08  9/8/2017</v>
          </cell>
        </row>
        <row r="10444">
          <cell r="AP10444">
            <v>515209</v>
          </cell>
          <cell r="AQ10444">
            <v>8012263</v>
          </cell>
          <cell r="AR10444" t="str">
            <v>sd</v>
          </cell>
          <cell r="AS10444">
            <v>44099</v>
          </cell>
          <cell r="AT10444" t="str">
            <v>Calzada 2-4-6-POLIZA ESTABILIDAD Y CALIDAD ACTIVA</v>
          </cell>
          <cell r="AV10444" t="str">
            <v>sc</v>
          </cell>
        </row>
        <row r="10445">
          <cell r="AP10445">
            <v>24119966</v>
          </cell>
          <cell r="AQ10445">
            <v>8003840</v>
          </cell>
          <cell r="AR10445" t="str">
            <v>sd</v>
          </cell>
          <cell r="AS10445">
            <v>44099</v>
          </cell>
          <cell r="AT10445" t="str">
            <v>Calzada 4-POLIZA ESTABILIDAD Y CALIDAD ACTIVA</v>
          </cell>
          <cell r="AV10445" t="str">
            <v>sc</v>
          </cell>
        </row>
        <row r="10446">
          <cell r="AP10446">
            <v>143902</v>
          </cell>
          <cell r="AQ10446">
            <v>3000414</v>
          </cell>
          <cell r="AR10446" t="str">
            <v>sd</v>
          </cell>
          <cell r="AS10446">
            <v>43499</v>
          </cell>
          <cell r="AT10446" t="str">
            <v>-POLIZA ESTABILIDAD ACTIVA</v>
          </cell>
          <cell r="AV10446" t="str">
            <v>sc</v>
          </cell>
        </row>
        <row r="10447">
          <cell r="AP10447">
            <v>902987</v>
          </cell>
          <cell r="AQ10447">
            <v>13000461</v>
          </cell>
          <cell r="AR10447" t="str">
            <v>sd</v>
          </cell>
          <cell r="AS10447">
            <v>44250</v>
          </cell>
          <cell r="AT10447" t="str">
            <v>-POLIZA ESTABILIDAD ACTIVA</v>
          </cell>
          <cell r="AV10447" t="str">
            <v>sc</v>
          </cell>
        </row>
        <row r="10448">
          <cell r="AP10448">
            <v>24121086</v>
          </cell>
          <cell r="AQ10448">
            <v>14000541</v>
          </cell>
          <cell r="AR10448" t="str">
            <v>sd</v>
          </cell>
          <cell r="AS10448">
            <v>44099</v>
          </cell>
          <cell r="AT10448" t="str">
            <v>Calzada 4-6-8-10-POLIZA ESTABILIDAD Y CALIDAD ACTIVA</v>
          </cell>
          <cell r="AV10448" t="str">
            <v>sc</v>
          </cell>
        </row>
        <row r="10449">
          <cell r="AP10449">
            <v>505931</v>
          </cell>
          <cell r="AQ10449">
            <v>1002163</v>
          </cell>
          <cell r="AR10449" t="str">
            <v>sd</v>
          </cell>
          <cell r="AS10449">
            <v>44250</v>
          </cell>
          <cell r="AT10449" t="str">
            <v>-POLIZA ESTABILIDAD ACTIVA</v>
          </cell>
          <cell r="AV10449" t="str">
            <v>sc</v>
          </cell>
        </row>
        <row r="10450">
          <cell r="AP10450">
            <v>511169</v>
          </cell>
          <cell r="AQ10450">
            <v>14000858</v>
          </cell>
          <cell r="AR10450" t="str">
            <v>sd</v>
          </cell>
          <cell r="AS10450">
            <v>44172</v>
          </cell>
          <cell r="AT10450" t="str">
            <v>Calzada 4-6 Separador 5-POLIZA ESTABILIDAD ACTIVA</v>
          </cell>
          <cell r="AV10450" t="str">
            <v>sc</v>
          </cell>
        </row>
        <row r="10451">
          <cell r="AP10451">
            <v>91014408</v>
          </cell>
          <cell r="AQ10451">
            <v>50007088</v>
          </cell>
          <cell r="AR10451" t="str">
            <v>sd</v>
          </cell>
          <cell r="AS10451">
            <v>44096</v>
          </cell>
          <cell r="AT10451" t="str">
            <v>Anden 5-POLIZA ESTABILIDAD ACTIVA</v>
          </cell>
          <cell r="AV10451" t="str">
            <v>sc</v>
          </cell>
        </row>
        <row r="10452">
          <cell r="AP10452">
            <v>91024400</v>
          </cell>
          <cell r="AQ10452">
            <v>3002662</v>
          </cell>
          <cell r="AR10452" t="str">
            <v>sd</v>
          </cell>
          <cell r="AS10452">
            <v>43499</v>
          </cell>
          <cell r="AT10452" t="str">
            <v>-POLIZA ESTABILIDAD ACTIVA</v>
          </cell>
          <cell r="AV10452" t="str">
            <v>sc</v>
          </cell>
        </row>
        <row r="10453">
          <cell r="AP10453">
            <v>24122550</v>
          </cell>
          <cell r="AQ10453">
            <v>50006880</v>
          </cell>
          <cell r="AR10453" t="str">
            <v>sd</v>
          </cell>
          <cell r="AS10453">
            <v>44250</v>
          </cell>
          <cell r="AT10453" t="str">
            <v>-POLIZA ESTABILIDAD ACTIVA</v>
          </cell>
          <cell r="AV10453" t="str">
            <v>sc</v>
          </cell>
        </row>
        <row r="10454">
          <cell r="AP10454">
            <v>24122573</v>
          </cell>
          <cell r="AQ10454">
            <v>50006885</v>
          </cell>
          <cell r="AR10454" t="str">
            <v>sd</v>
          </cell>
          <cell r="AS10454">
            <v>44250</v>
          </cell>
          <cell r="AT10454" t="str">
            <v>-POLIZA ESTABILIDAD ACTIVA</v>
          </cell>
          <cell r="AV10454" t="str">
            <v>sc</v>
          </cell>
        </row>
        <row r="10455">
          <cell r="AP10455">
            <v>359457</v>
          </cell>
          <cell r="AQ10455">
            <v>7003640</v>
          </cell>
          <cell r="AR10455" t="str">
            <v>sd</v>
          </cell>
          <cell r="AS10455">
            <v>44096</v>
          </cell>
          <cell r="AT10455" t="str">
            <v>Anden 3-POLIZA ESTABILIDAD ACTIVA</v>
          </cell>
          <cell r="AV10455" t="str">
            <v>sc</v>
          </cell>
        </row>
        <row r="10456">
          <cell r="AP10456">
            <v>24122494</v>
          </cell>
          <cell r="AQ10456">
            <v>50006734</v>
          </cell>
          <cell r="AR10456" t="str">
            <v>sd</v>
          </cell>
          <cell r="AS10456">
            <v>44099</v>
          </cell>
          <cell r="AT10456" t="str">
            <v>Calzada 2-4-6-POLIZA ESTABILIDAD Y CALIDAD ACTIVA</v>
          </cell>
          <cell r="AV10456" t="str">
            <v>sc</v>
          </cell>
        </row>
        <row r="10457">
          <cell r="AP10457">
            <v>516628</v>
          </cell>
          <cell r="AQ10457">
            <v>3000586</v>
          </cell>
          <cell r="AR10457" t="str">
            <v>sd</v>
          </cell>
          <cell r="AS10457">
            <v>43629</v>
          </cell>
          <cell r="AT10457" t="str">
            <v>Muro 6-POLIZA ESTABILIDAD ACTIVA</v>
          </cell>
          <cell r="AV10457" t="str">
            <v>sc</v>
          </cell>
        </row>
        <row r="10458">
          <cell r="AP10458">
            <v>91011748</v>
          </cell>
          <cell r="AQ10458">
            <v>15001497</v>
          </cell>
          <cell r="AR10458" t="str">
            <v>sd</v>
          </cell>
          <cell r="AS10458">
            <v>42999</v>
          </cell>
          <cell r="AT10458" t="str">
            <v>Anden1-11-3 Calzada10-4-6-8 Ciclo2 Sep5-7-9-POLIZA ESTABILIDAD ACTIVA</v>
          </cell>
          <cell r="AV10458" t="str">
            <v>sc</v>
          </cell>
        </row>
        <row r="10459">
          <cell r="AP10459">
            <v>24120980</v>
          </cell>
          <cell r="AQ10459">
            <v>14000168</v>
          </cell>
          <cell r="AR10459" t="str">
            <v>sd</v>
          </cell>
          <cell r="AS10459">
            <v>44250</v>
          </cell>
          <cell r="AT10459" t="str">
            <v>-POLIZA ESTABILIDAD ACTIVA</v>
          </cell>
          <cell r="AV10459" t="str">
            <v>sc</v>
          </cell>
        </row>
        <row r="10460">
          <cell r="AP10460">
            <v>24121180</v>
          </cell>
          <cell r="AQ10460">
            <v>14001706</v>
          </cell>
          <cell r="AR10460" t="str">
            <v>sd</v>
          </cell>
          <cell r="AS10460">
            <v>44053</v>
          </cell>
          <cell r="AT10460" t="str">
            <v>Puente 12-POLIZA ESTABILIDAD ACTIVA</v>
          </cell>
          <cell r="AV10460" t="str">
            <v>sc</v>
          </cell>
        </row>
        <row r="10461">
          <cell r="AP10461">
            <v>24121180</v>
          </cell>
          <cell r="AQ10461">
            <v>14001706</v>
          </cell>
          <cell r="AR10461" t="str">
            <v>sd</v>
          </cell>
          <cell r="AS10461">
            <v>44018</v>
          </cell>
          <cell r="AT10461" t="str">
            <v>Puente 12-POLIZA ESTABILIDAD ACTIVA</v>
          </cell>
          <cell r="AV10461" t="str">
            <v>sc</v>
          </cell>
        </row>
        <row r="10462">
          <cell r="AP10462">
            <v>24121180</v>
          </cell>
          <cell r="AQ10462">
            <v>14001706</v>
          </cell>
          <cell r="AR10462" t="str">
            <v>sd</v>
          </cell>
          <cell r="AS10462">
            <v>44250</v>
          </cell>
          <cell r="AT10462" t="str">
            <v>-POLIZA ESTABILIDAD ACTIVA</v>
          </cell>
          <cell r="AV10462" t="str">
            <v>sc</v>
          </cell>
        </row>
        <row r="10463">
          <cell r="AP10463">
            <v>355549</v>
          </cell>
          <cell r="AQ10463">
            <v>7002116</v>
          </cell>
          <cell r="AR10463" t="str">
            <v>sd</v>
          </cell>
          <cell r="AS10463">
            <v>44466</v>
          </cell>
          <cell r="AT10463" t="str">
            <v>-POLIZA ESTABILIDAD ACTIVA</v>
          </cell>
          <cell r="AV10463" t="str">
            <v>sc</v>
          </cell>
        </row>
        <row r="10464">
          <cell r="AP10464">
            <v>606060</v>
          </cell>
          <cell r="AQ10464">
            <v>18002281</v>
          </cell>
          <cell r="AR10464" t="str">
            <v>sd</v>
          </cell>
          <cell r="AS10464">
            <v>43065</v>
          </cell>
          <cell r="AT10464" t="str">
            <v>Calzada6-POLIZA ESTABILIDAD ACTIVA</v>
          </cell>
          <cell r="AV10464" t="str">
            <v>sc</v>
          </cell>
        </row>
        <row r="10465">
          <cell r="AP10465">
            <v>91016469</v>
          </cell>
          <cell r="AQ10465">
            <v>18002415</v>
          </cell>
          <cell r="AR10465" t="str">
            <v>sd</v>
          </cell>
          <cell r="AS10465">
            <v>42999</v>
          </cell>
          <cell r="AT10465" t="str">
            <v>Anden1-11-3 Calzada10-4-6-8 Ciclo2 Sep5-7-9-POLIZA ESTABILIDAD ACTIVA</v>
          </cell>
          <cell r="AV10465" t="str">
            <v>sc</v>
          </cell>
        </row>
        <row r="10466">
          <cell r="AP10466">
            <v>91016476</v>
          </cell>
          <cell r="AQ10466">
            <v>18001898</v>
          </cell>
          <cell r="AR10466" t="str">
            <v>sd</v>
          </cell>
          <cell r="AS10466">
            <v>42999</v>
          </cell>
          <cell r="AT10466" t="str">
            <v>Anden1-11-3 Calzada10-4-6-8 Ciclo2 Sep5-7-9-POLIZA ESTABILIDAD ACTIVA</v>
          </cell>
          <cell r="AV10466" t="str">
            <v>sc</v>
          </cell>
        </row>
        <row r="10467">
          <cell r="AP10467">
            <v>91018875</v>
          </cell>
          <cell r="AQ10467">
            <v>9001904</v>
          </cell>
          <cell r="AR10467" t="str">
            <v>sd</v>
          </cell>
          <cell r="AS10467">
            <v>42978</v>
          </cell>
          <cell r="AT10467" t="str">
            <v>Anden1-11 Calzada10-2-4-8 Ciclo6 Sep3-5-7-9-POLIZA ESTABILIDAD ACTIVA</v>
          </cell>
          <cell r="AV10467" t="str">
            <v>sc</v>
          </cell>
        </row>
        <row r="10468">
          <cell r="AP10468">
            <v>525746</v>
          </cell>
          <cell r="AQ10468">
            <v>1004946</v>
          </cell>
          <cell r="AR10468" t="str">
            <v>sd</v>
          </cell>
          <cell r="AS10468">
            <v>44250</v>
          </cell>
          <cell r="AT10468" t="str">
            <v>-POLIZA ESTABILIDAD ACTIVA</v>
          </cell>
          <cell r="AV10468" t="str">
            <v>sc</v>
          </cell>
        </row>
        <row r="10469">
          <cell r="AP10469">
            <v>515251</v>
          </cell>
          <cell r="AQ10469">
            <v>8004108</v>
          </cell>
          <cell r="AR10469" t="str">
            <v>sd</v>
          </cell>
          <cell r="AS10469">
            <v>44099</v>
          </cell>
          <cell r="AT10469" t="str">
            <v>Calzada 2-4-6-POLIZA ESTABILIDAD Y CALIDAD ACTIVA</v>
          </cell>
          <cell r="AV10469" t="str">
            <v>sc</v>
          </cell>
        </row>
        <row r="10470">
          <cell r="AP10470">
            <v>91015538</v>
          </cell>
          <cell r="AQ10470">
            <v>5007241</v>
          </cell>
          <cell r="AR10470" t="str">
            <v>sd</v>
          </cell>
          <cell r="AS10470">
            <v>42733</v>
          </cell>
          <cell r="AT10470" t="str">
            <v>Anden1-5 Calzada2-4 Sep3-POLIZA ESTABILIDAD ACTIVA</v>
          </cell>
          <cell r="AV10470" t="str">
            <v>sc</v>
          </cell>
        </row>
        <row r="10471">
          <cell r="AP10471">
            <v>296359</v>
          </cell>
          <cell r="AQ10471">
            <v>5002951</v>
          </cell>
          <cell r="AR10471" t="str">
            <v>sd</v>
          </cell>
          <cell r="AS10471">
            <v>43307</v>
          </cell>
          <cell r="AT10471" t="str">
            <v>Calzada2-4-POLIZA ESTABILIDAD ACTIVA</v>
          </cell>
          <cell r="AV10471" t="str">
            <v>sc</v>
          </cell>
        </row>
        <row r="10472">
          <cell r="AP10472">
            <v>91016470</v>
          </cell>
          <cell r="AQ10472">
            <v>18002672</v>
          </cell>
          <cell r="AR10472" t="str">
            <v>sd</v>
          </cell>
          <cell r="AS10472">
            <v>42999</v>
          </cell>
          <cell r="AT10472" t="str">
            <v>Anden1-11-3 Calzada10-4-6-8 Ciclo2 Sep5-7-9-POLIZA ESTABILIDAD ACTIVA</v>
          </cell>
          <cell r="AV10472" t="str">
            <v>sc</v>
          </cell>
        </row>
        <row r="10473">
          <cell r="AP10473">
            <v>91020706</v>
          </cell>
          <cell r="AQ10473">
            <v>11007736</v>
          </cell>
          <cell r="AR10473" t="str">
            <v>sd</v>
          </cell>
          <cell r="AS10473">
            <v>44096</v>
          </cell>
          <cell r="AT10473" t="str">
            <v>Anden 1-9-POLIZA ESTABILIDAD ACTIVA</v>
          </cell>
          <cell r="AV10473" t="str">
            <v>sc</v>
          </cell>
        </row>
        <row r="10474">
          <cell r="AP10474">
            <v>24123177</v>
          </cell>
          <cell r="AQ10474">
            <v>50007320</v>
          </cell>
          <cell r="AR10474" t="str">
            <v>sd</v>
          </cell>
          <cell r="AS10474">
            <v>44250</v>
          </cell>
          <cell r="AT10474" t="str">
            <v>-POLIZA ESTABILIDAD ACTIVA</v>
          </cell>
          <cell r="AV10474" t="str">
            <v>sc</v>
          </cell>
        </row>
        <row r="10475">
          <cell r="AP10475">
            <v>505378</v>
          </cell>
          <cell r="AQ10475">
            <v>2000347</v>
          </cell>
          <cell r="AR10475" t="str">
            <v>sd</v>
          </cell>
          <cell r="AS10475">
            <v>42946</v>
          </cell>
          <cell r="AT10475" t="str">
            <v>Calzada4-6-8 Puente14-POLIZA ESTABILIDAD ACTIVA</v>
          </cell>
          <cell r="AV10475" t="str">
            <v>sc</v>
          </cell>
        </row>
        <row r="10476">
          <cell r="AP10476">
            <v>512525</v>
          </cell>
          <cell r="AQ10476">
            <v>15001484</v>
          </cell>
          <cell r="AR10476" t="str">
            <v>sd</v>
          </cell>
          <cell r="AS10476">
            <v>44181</v>
          </cell>
          <cell r="AT10476" t="str">
            <v>-POLIZA ESTABILIDAD ACTIVA</v>
          </cell>
          <cell r="AV10476" t="str">
            <v>sc</v>
          </cell>
        </row>
        <row r="10477">
          <cell r="AP10477">
            <v>473513</v>
          </cell>
          <cell r="AQ10477">
            <v>13002478</v>
          </cell>
          <cell r="AR10477" t="str">
            <v>sd</v>
          </cell>
          <cell r="AS10477">
            <v>43163</v>
          </cell>
          <cell r="AT10477" t="str">
            <v>Calzada2-POLIZA ESTABILIDAD ACTIVA</v>
          </cell>
          <cell r="AV10477" t="str">
            <v>sc</v>
          </cell>
        </row>
        <row r="10478">
          <cell r="AP10478">
            <v>91013998</v>
          </cell>
          <cell r="AQ10478">
            <v>11001649</v>
          </cell>
          <cell r="AR10478" t="str">
            <v>sd</v>
          </cell>
          <cell r="AS10478">
            <v>44096</v>
          </cell>
          <cell r="AT10478" t="str">
            <v>Anden 1-7-POLIZA ESTABILIDAD ACTIVA</v>
          </cell>
          <cell r="AV10478" t="str">
            <v>sc</v>
          </cell>
        </row>
        <row r="10479">
          <cell r="AP10479">
            <v>24123533</v>
          </cell>
          <cell r="AQ10479">
            <v>50008526</v>
          </cell>
          <cell r="AR10479" t="str">
            <v>sd</v>
          </cell>
          <cell r="AS10479">
            <v>43555</v>
          </cell>
          <cell r="AT10479" t="str">
            <v>Puente1-POLIZA ESTABILIDAD ACTIVA</v>
          </cell>
          <cell r="AV10479" t="str">
            <v>sc</v>
          </cell>
        </row>
        <row r="10480">
          <cell r="AP10480">
            <v>24121667</v>
          </cell>
          <cell r="AQ10480">
            <v>50001543</v>
          </cell>
          <cell r="AR10480" t="str">
            <v>sd</v>
          </cell>
          <cell r="AS10480">
            <v>44187</v>
          </cell>
          <cell r="AT10480" t="str">
            <v>Puente 12-POLIZA ESTABILIDAD ACTIVA</v>
          </cell>
          <cell r="AV10480" t="str">
            <v>sc</v>
          </cell>
        </row>
        <row r="10481">
          <cell r="AP10481">
            <v>24121667</v>
          </cell>
          <cell r="AQ10481">
            <v>50001543</v>
          </cell>
          <cell r="AR10481" t="str">
            <v>sd</v>
          </cell>
          <cell r="AS10481">
            <v>44018</v>
          </cell>
          <cell r="AT10481" t="str">
            <v>Puente 12-POLIZA ESTABILIDAD ACTIVA</v>
          </cell>
          <cell r="AV10481" t="str">
            <v>sc</v>
          </cell>
        </row>
        <row r="10482">
          <cell r="AP10482">
            <v>91018909</v>
          </cell>
          <cell r="AQ10482">
            <v>9000894</v>
          </cell>
          <cell r="AR10482" t="str">
            <v>sd</v>
          </cell>
          <cell r="AS10482">
            <v>42978</v>
          </cell>
          <cell r="AT10482" t="str">
            <v>Anden1-11 Calzada10-2-4-8 Ciclo6 Sep3-5-7-9-POLIZA ESTABILIDAD ACTIVA</v>
          </cell>
          <cell r="AV10482" t="str">
            <v>sc</v>
          </cell>
        </row>
        <row r="10483">
          <cell r="AP10483">
            <v>512181</v>
          </cell>
          <cell r="AQ10483">
            <v>3000914</v>
          </cell>
          <cell r="AR10483" t="str">
            <v>sd</v>
          </cell>
          <cell r="AS10483">
            <v>42999</v>
          </cell>
          <cell r="AT10483" t="str">
            <v>Anden1-11-9 Calzada2-4-6-8 Ciclo10 Sep3-5-7-POLIZA ESTABILIDAD ACTIVA</v>
          </cell>
          <cell r="AV10483" t="str">
            <v>sc</v>
          </cell>
        </row>
        <row r="10484">
          <cell r="AP10484">
            <v>24123750</v>
          </cell>
          <cell r="AQ10484">
            <v>3000838</v>
          </cell>
          <cell r="AR10484" t="str">
            <v>sd</v>
          </cell>
          <cell r="AS10484">
            <v>42999</v>
          </cell>
          <cell r="AT10484" t="str">
            <v>Anden1-11-9 Calzada2-4-6-8 Ciclo10 Sep3-5-7-POLIZA ESTABILIDAD ACTIVA</v>
          </cell>
          <cell r="AV10484" t="str">
            <v>sc</v>
          </cell>
        </row>
        <row r="10485">
          <cell r="AP10485">
            <v>525586</v>
          </cell>
          <cell r="AQ10485">
            <v>2000112</v>
          </cell>
          <cell r="AR10485" t="str">
            <v>sd</v>
          </cell>
          <cell r="AS10485">
            <v>43450</v>
          </cell>
          <cell r="AT10485" t="str">
            <v>Puente16-POLIZA ESTABILIDAD ACTIVA</v>
          </cell>
          <cell r="AV10485" t="str">
            <v>sc</v>
          </cell>
        </row>
        <row r="10486">
          <cell r="AP10486">
            <v>525586</v>
          </cell>
          <cell r="AQ10486">
            <v>2000112</v>
          </cell>
          <cell r="AR10486" t="str">
            <v>sd</v>
          </cell>
          <cell r="AS10486">
            <v>42946</v>
          </cell>
          <cell r="AT10486" t="str">
            <v>Calzada4-8-POLIZA ESTABILIDAD ACTIVA</v>
          </cell>
          <cell r="AV10486" t="str">
            <v>sc</v>
          </cell>
        </row>
        <row r="10487">
          <cell r="AP10487">
            <v>525586</v>
          </cell>
          <cell r="AQ10487">
            <v>2000112</v>
          </cell>
          <cell r="AR10487" t="str">
            <v>sd</v>
          </cell>
          <cell r="AS10487">
            <v>44250</v>
          </cell>
          <cell r="AT10487" t="str">
            <v>-POLIZA ESTABILIDAD ACTIVA</v>
          </cell>
          <cell r="AV10487" t="str">
            <v>sc</v>
          </cell>
        </row>
        <row r="10488">
          <cell r="AP10488">
            <v>24120854</v>
          </cell>
          <cell r="AQ10488">
            <v>13000519</v>
          </cell>
          <cell r="AR10488" t="str">
            <v>sd</v>
          </cell>
          <cell r="AS10488">
            <v>44250</v>
          </cell>
          <cell r="AT10488" t="str">
            <v>-POLIZA ESTABILIDAD ACTIVA</v>
          </cell>
          <cell r="AV10488" t="str">
            <v>sc</v>
          </cell>
        </row>
        <row r="10489">
          <cell r="AP10489">
            <v>601247</v>
          </cell>
          <cell r="AQ10489">
            <v>2000110</v>
          </cell>
          <cell r="AR10489" t="str">
            <v>sd</v>
          </cell>
          <cell r="AS10489">
            <v>44096</v>
          </cell>
          <cell r="AT10489" t="str">
            <v>Anden 1-5-POLIZA ESTABILIDAD ACTIVA</v>
          </cell>
          <cell r="AV10489" t="str">
            <v>sc</v>
          </cell>
        </row>
        <row r="10490">
          <cell r="AP10490">
            <v>24121696</v>
          </cell>
          <cell r="AQ10490">
            <v>50002316</v>
          </cell>
          <cell r="AR10490" t="str">
            <v>sd</v>
          </cell>
          <cell r="AS10490">
            <v>44250</v>
          </cell>
          <cell r="AT10490" t="str">
            <v>-POLIZA ESTABILIDAD ACTIVA</v>
          </cell>
          <cell r="AV10490" t="str">
            <v>sc</v>
          </cell>
        </row>
        <row r="10491">
          <cell r="AP10491">
            <v>24121696</v>
          </cell>
          <cell r="AQ10491">
            <v>50002316</v>
          </cell>
          <cell r="AR10491" t="str">
            <v>sd</v>
          </cell>
          <cell r="AS10491">
            <v>44250</v>
          </cell>
          <cell r="AT10491" t="str">
            <v>-POLIZA ESTABILIDAD ACTIVA</v>
          </cell>
          <cell r="AV10491" t="str">
            <v>sc</v>
          </cell>
        </row>
        <row r="10492">
          <cell r="AP10492">
            <v>354628</v>
          </cell>
          <cell r="AQ10492">
            <v>7001741</v>
          </cell>
          <cell r="AR10492" t="str">
            <v>sd</v>
          </cell>
          <cell r="AS10492">
            <v>44466</v>
          </cell>
          <cell r="AT10492" t="str">
            <v>-POLIZA ESTABILIDAD ACTIVA</v>
          </cell>
          <cell r="AV10492" t="str">
            <v>sc</v>
          </cell>
        </row>
        <row r="10493">
          <cell r="AP10493">
            <v>603257</v>
          </cell>
          <cell r="AQ10493">
            <v>9003481</v>
          </cell>
          <cell r="AR10493" t="str">
            <v>sd</v>
          </cell>
          <cell r="AS10493">
            <v>44480</v>
          </cell>
          <cell r="AT10493" t="str">
            <v>-POLIZA ESTABILIDAD ACTIVA</v>
          </cell>
          <cell r="AV10493" t="str">
            <v>sc</v>
          </cell>
        </row>
        <row r="10494">
          <cell r="AP10494">
            <v>902046</v>
          </cell>
          <cell r="AQ10494">
            <v>7008528</v>
          </cell>
          <cell r="AR10494" t="str">
            <v>sd</v>
          </cell>
          <cell r="AS10494">
            <v>44096</v>
          </cell>
          <cell r="AT10494" t="str">
            <v>Anden 7-POLIZA ESTABILIDAD ACTIVA</v>
          </cell>
          <cell r="AV10494" t="str">
            <v>sc</v>
          </cell>
        </row>
        <row r="10495">
          <cell r="AP10495">
            <v>150703</v>
          </cell>
          <cell r="AQ10495">
            <v>8010130</v>
          </cell>
          <cell r="AR10495" t="str">
            <v>sd</v>
          </cell>
          <cell r="AS10495">
            <v>42962</v>
          </cell>
          <cell r="AT10495" t="str">
            <v>Calzada2-POLIZA ESTABILIDAD ACTIVA</v>
          </cell>
          <cell r="AV10495" t="str">
            <v>sc</v>
          </cell>
        </row>
        <row r="10496">
          <cell r="AP10496">
            <v>24121115</v>
          </cell>
          <cell r="AQ10496">
            <v>14000681</v>
          </cell>
          <cell r="AR10496" t="str">
            <v>sd</v>
          </cell>
          <cell r="AS10496">
            <v>44053</v>
          </cell>
          <cell r="AT10496" t="str">
            <v>Anden 1-POLIZA ESTABILIDAD ACTIVA</v>
          </cell>
          <cell r="AV10496" t="str">
            <v>sc</v>
          </cell>
        </row>
        <row r="10497">
          <cell r="AP10497">
            <v>24121115</v>
          </cell>
          <cell r="AQ10497">
            <v>14000681</v>
          </cell>
          <cell r="AR10497" t="str">
            <v>sd</v>
          </cell>
          <cell r="AS10497">
            <v>44250</v>
          </cell>
          <cell r="AT10497" t="str">
            <v>-POLIZA ESTABILIDAD ACTIVA</v>
          </cell>
          <cell r="AV10497" t="str">
            <v>sc</v>
          </cell>
        </row>
        <row r="10498">
          <cell r="AP10498">
            <v>903797</v>
          </cell>
          <cell r="AQ10498">
            <v>12002160</v>
          </cell>
          <cell r="AR10498" t="str">
            <v>sd</v>
          </cell>
          <cell r="AS10498">
            <v>44250</v>
          </cell>
          <cell r="AT10498" t="str">
            <v>-POLIZA ESTABILIDAD ACTIVA</v>
          </cell>
          <cell r="AV10498" t="str">
            <v>sc</v>
          </cell>
        </row>
        <row r="10499">
          <cell r="AP10499">
            <v>460077</v>
          </cell>
          <cell r="AQ10499">
            <v>19010061</v>
          </cell>
          <cell r="AR10499" t="str">
            <v>sd</v>
          </cell>
          <cell r="AS10499">
            <v>44466</v>
          </cell>
          <cell r="AT10499" t="str">
            <v>-POLIZA ESTABILIDAD ACTIVA</v>
          </cell>
          <cell r="AV10499" t="str">
            <v>POLIZA ESTABILIDAD activa IDU 1718/16</v>
          </cell>
        </row>
        <row r="10500">
          <cell r="AP10500">
            <v>24119891</v>
          </cell>
          <cell r="AQ10500">
            <v>6001949</v>
          </cell>
          <cell r="AR10500" t="str">
            <v>sd</v>
          </cell>
          <cell r="AS10500">
            <v>44466</v>
          </cell>
          <cell r="AT10500" t="str">
            <v>-POLIZA ESTABILIDAD ACTIVA</v>
          </cell>
          <cell r="AV10500" t="str">
            <v>sc</v>
          </cell>
        </row>
        <row r="10501">
          <cell r="AP10501">
            <v>24119891</v>
          </cell>
          <cell r="AQ10501">
            <v>6001949</v>
          </cell>
          <cell r="AR10501" t="str">
            <v>sd</v>
          </cell>
          <cell r="AS10501">
            <v>44018</v>
          </cell>
          <cell r="AT10501" t="str">
            <v>Puente 8-POLIZA ESTABILIDAD ACTIVA</v>
          </cell>
          <cell r="AV10501" t="str">
            <v>sc</v>
          </cell>
        </row>
        <row r="10502">
          <cell r="AP10502">
            <v>605959</v>
          </cell>
          <cell r="AQ10502">
            <v>18002326</v>
          </cell>
          <cell r="AR10502" t="str">
            <v>sd</v>
          </cell>
          <cell r="AS10502">
            <v>43065</v>
          </cell>
          <cell r="AT10502" t="str">
            <v>Calzada6-POLIZA ESTABILIDAD ACTIVA</v>
          </cell>
          <cell r="AV10502" t="str">
            <v>sc</v>
          </cell>
        </row>
        <row r="10503">
          <cell r="AP10503">
            <v>24119996</v>
          </cell>
          <cell r="AQ10503">
            <v>8004447</v>
          </cell>
          <cell r="AR10503" t="str">
            <v>sd</v>
          </cell>
          <cell r="AS10503">
            <v>44099</v>
          </cell>
          <cell r="AT10503" t="str">
            <v>Calzada 2-POLIZA ESTABILIDAD Y CALIDAD ACTIVA</v>
          </cell>
          <cell r="AV10503" t="str">
            <v>sc</v>
          </cell>
        </row>
        <row r="10504">
          <cell r="AP10504">
            <v>506353</v>
          </cell>
          <cell r="AQ10504">
            <v>11012140</v>
          </cell>
          <cell r="AR10504" t="str">
            <v>sd</v>
          </cell>
          <cell r="AS10504">
            <v>42946</v>
          </cell>
          <cell r="AT10504" t="str">
            <v>Calzada10-POLIZA ESTABILIDAD ACTIVA</v>
          </cell>
          <cell r="AV10504" t="str">
            <v>sc</v>
          </cell>
        </row>
        <row r="10505">
          <cell r="AP10505">
            <v>506353</v>
          </cell>
          <cell r="AQ10505">
            <v>11012140</v>
          </cell>
          <cell r="AR10505" t="str">
            <v>sd</v>
          </cell>
          <cell r="AS10505">
            <v>43797</v>
          </cell>
          <cell r="AT10505" t="str">
            <v>Calzada 6-POLIZA ESTABILIDAD ACTIVA</v>
          </cell>
          <cell r="AV10505" t="str">
            <v>sc</v>
          </cell>
        </row>
        <row r="10506">
          <cell r="AP10506">
            <v>91018872</v>
          </cell>
          <cell r="AQ10506">
            <v>50006982</v>
          </cell>
          <cell r="AR10506" t="str">
            <v>sd</v>
          </cell>
          <cell r="AS10506">
            <v>42978</v>
          </cell>
          <cell r="AT10506" t="str">
            <v>Anden1-11 Calzada10-2-4-8 Ciclo6 Sep3-5-7-9-POLIZA ESTABILIDAD ACTIVA</v>
          </cell>
          <cell r="AV10506" t="str">
            <v>sc</v>
          </cell>
        </row>
        <row r="10507">
          <cell r="AP10507">
            <v>605467</v>
          </cell>
          <cell r="AQ10507">
            <v>3000672</v>
          </cell>
          <cell r="AR10507" t="str">
            <v>sd</v>
          </cell>
          <cell r="AS10507">
            <v>44053</v>
          </cell>
          <cell r="AT10507" t="str">
            <v>Calzada 2-POLIZA ESTABILIDAD ACTIVA</v>
          </cell>
          <cell r="AV10507" t="str">
            <v>VIABLE</v>
          </cell>
        </row>
        <row r="10508">
          <cell r="AP10508">
            <v>505870</v>
          </cell>
          <cell r="AQ10508">
            <v>1004096</v>
          </cell>
          <cell r="AR10508" t="str">
            <v>sd</v>
          </cell>
          <cell r="AS10508">
            <v>42946</v>
          </cell>
          <cell r="AT10508" t="str">
            <v>Calzada14-POLIZA ESTABILIDAD ACTIVA</v>
          </cell>
          <cell r="AV10508" t="str">
            <v>sc</v>
          </cell>
        </row>
        <row r="10509">
          <cell r="AP10509">
            <v>516156</v>
          </cell>
          <cell r="AQ10509">
            <v>1006329</v>
          </cell>
          <cell r="AR10509" t="str">
            <v>sd</v>
          </cell>
          <cell r="AS10509">
            <v>43566</v>
          </cell>
          <cell r="AT10509" t="str">
            <v>Anden 1 Calzada 2-POLIZA ESTABILIDAD ACTIVA</v>
          </cell>
          <cell r="AV10509" t="str">
            <v>sc</v>
          </cell>
        </row>
        <row r="10510">
          <cell r="AP10510">
            <v>24120975</v>
          </cell>
          <cell r="AQ10510">
            <v>14000142</v>
          </cell>
          <cell r="AR10510" t="str">
            <v>sd</v>
          </cell>
          <cell r="AS10510">
            <v>44250</v>
          </cell>
          <cell r="AT10510" t="str">
            <v>-POLIZA ESTABILIDAD ACTIVA</v>
          </cell>
          <cell r="AV10510" t="str">
            <v>sc</v>
          </cell>
        </row>
        <row r="10511">
          <cell r="AP10511">
            <v>512225</v>
          </cell>
          <cell r="AQ10511">
            <v>3000890</v>
          </cell>
          <cell r="AR10511" t="str">
            <v>sd</v>
          </cell>
          <cell r="AS10511">
            <v>42999</v>
          </cell>
          <cell r="AT10511" t="str">
            <v>Anden1-11-9 Calzada2-4-6-8 Ciclo10 Sep3-5-7-POLIZA ESTABILIDAD ACTIVA</v>
          </cell>
          <cell r="AV10511" t="str">
            <v>sc</v>
          </cell>
        </row>
        <row r="10512">
          <cell r="AP10512">
            <v>91016202</v>
          </cell>
          <cell r="AQ10512">
            <v>18002344</v>
          </cell>
          <cell r="AR10512" t="str">
            <v>sd</v>
          </cell>
          <cell r="AS10512">
            <v>42999</v>
          </cell>
          <cell r="AT10512" t="str">
            <v>Anden1-11-3 Calzada10-4-6-8 Ciclo2 Sep5-7-9-POLIZA ESTABILIDAD ACTIVA</v>
          </cell>
          <cell r="AV10512" t="str">
            <v>sc</v>
          </cell>
        </row>
        <row r="10513">
          <cell r="AP10513">
            <v>440986</v>
          </cell>
          <cell r="AQ10513">
            <v>19000397</v>
          </cell>
          <cell r="AR10513" t="str">
            <v>sd</v>
          </cell>
          <cell r="AS10513">
            <v>42912</v>
          </cell>
          <cell r="AT10513" t="str">
            <v>Anden1-5 Calzada2-4 Sep3-POLIZA ESTABILIDAD ACTIVA</v>
          </cell>
          <cell r="AV10513" t="str">
            <v>sc</v>
          </cell>
        </row>
        <row r="10514">
          <cell r="AP10514">
            <v>24123234</v>
          </cell>
          <cell r="AQ10514">
            <v>50007364</v>
          </cell>
          <cell r="AR10514" t="str">
            <v>sd</v>
          </cell>
          <cell r="AS10514">
            <v>44096</v>
          </cell>
          <cell r="AT10514" t="str">
            <v>Anden 1-9-POLIZA ESTABILIDAD ACTIVA</v>
          </cell>
          <cell r="AV10514" t="str">
            <v>sc</v>
          </cell>
        </row>
        <row r="10515">
          <cell r="AP10515">
            <v>24123762</v>
          </cell>
          <cell r="AQ10515">
            <v>3000914</v>
          </cell>
          <cell r="AR10515" t="str">
            <v>sd</v>
          </cell>
          <cell r="AS10515">
            <v>42999</v>
          </cell>
          <cell r="AT10515" t="str">
            <v>Anden1-11-9 Calzada2-4-6-8 Ciclo10 Sep3-5-7-POLIZA ESTABILIDAD ACTIVA</v>
          </cell>
          <cell r="AV10515" t="str">
            <v>sc</v>
          </cell>
        </row>
        <row r="10516">
          <cell r="AP10516">
            <v>24120046</v>
          </cell>
          <cell r="AQ10516">
            <v>8012270</v>
          </cell>
          <cell r="AR10516" t="str">
            <v>sd</v>
          </cell>
          <cell r="AS10516">
            <v>44099</v>
          </cell>
          <cell r="AT10516" t="str">
            <v>Calzada 2-4-POLIZA ESTABILIDAD Y CALIDAD ACTIVA</v>
          </cell>
          <cell r="AV10516" t="str">
            <v>sc</v>
          </cell>
        </row>
        <row r="10517">
          <cell r="AP10517">
            <v>24123744</v>
          </cell>
          <cell r="AQ10517">
            <v>3000820</v>
          </cell>
          <cell r="AR10517" t="str">
            <v>sd</v>
          </cell>
          <cell r="AS10517">
            <v>43499</v>
          </cell>
          <cell r="AT10517" t="str">
            <v>-POLIZA ESTABILIDAD ACTIVA</v>
          </cell>
          <cell r="AV10517" t="str">
            <v>sc</v>
          </cell>
        </row>
        <row r="10518">
          <cell r="AP10518">
            <v>504950</v>
          </cell>
          <cell r="AQ10518">
            <v>2000409</v>
          </cell>
          <cell r="AR10518" t="str">
            <v>sd</v>
          </cell>
          <cell r="AS10518">
            <v>42946</v>
          </cell>
          <cell r="AT10518" t="str">
            <v>Calzada6-8-POLIZA ESTABILIDAD ACTIVA</v>
          </cell>
          <cell r="AV10518" t="str">
            <v>sc</v>
          </cell>
        </row>
        <row r="10519">
          <cell r="AP10519">
            <v>91011271</v>
          </cell>
          <cell r="AQ10519">
            <v>3000811</v>
          </cell>
          <cell r="AR10519" t="str">
            <v>sd</v>
          </cell>
          <cell r="AS10519">
            <v>42999</v>
          </cell>
          <cell r="AT10519" t="str">
            <v>Anden1-9 Calzada2-4-6-8 Sep3-5-7-POLIZA ESTABILIDAD ACTIVA</v>
          </cell>
          <cell r="AV10519" t="str">
            <v>sc</v>
          </cell>
        </row>
        <row r="10520">
          <cell r="AP10520">
            <v>24121015</v>
          </cell>
          <cell r="AQ10520">
            <v>14000310</v>
          </cell>
          <cell r="AR10520" t="str">
            <v>sd</v>
          </cell>
          <cell r="AS10520">
            <v>44018</v>
          </cell>
          <cell r="AT10520" t="str">
            <v>Calzada 8-POLIZA ESTABILIDAD ACTIVA</v>
          </cell>
          <cell r="AV10520" t="str">
            <v>sc</v>
          </cell>
        </row>
        <row r="10521">
          <cell r="AP10521">
            <v>24121015</v>
          </cell>
          <cell r="AQ10521">
            <v>14000310</v>
          </cell>
          <cell r="AR10521" t="str">
            <v>sd</v>
          </cell>
          <cell r="AS10521">
            <v>44250</v>
          </cell>
          <cell r="AT10521" t="str">
            <v>-POLIZA ESTABILIDAD ACTIVA</v>
          </cell>
          <cell r="AV10521" t="str">
            <v>sc</v>
          </cell>
        </row>
        <row r="10522">
          <cell r="AP10522">
            <v>24121065</v>
          </cell>
          <cell r="AQ10522">
            <v>14000488</v>
          </cell>
          <cell r="AR10522" t="str">
            <v>sd</v>
          </cell>
          <cell r="AS10522">
            <v>44250</v>
          </cell>
          <cell r="AT10522" t="str">
            <v>-POLIZA ESTABILIDAD ACTIVA</v>
          </cell>
          <cell r="AV10522" t="str">
            <v>sc</v>
          </cell>
        </row>
        <row r="10523">
          <cell r="AP10523">
            <v>182550</v>
          </cell>
          <cell r="AQ10523">
            <v>14001131</v>
          </cell>
          <cell r="AR10523" t="str">
            <v>sd</v>
          </cell>
          <cell r="AS10523">
            <v>42999</v>
          </cell>
          <cell r="AT10523" t="str">
            <v>Anden1-3-5 Calzada2 Ciclo4-POLIZA ESTABILIDAD ACTIVA</v>
          </cell>
          <cell r="AV10523" t="str">
            <v>sc</v>
          </cell>
        </row>
        <row r="10524">
          <cell r="AP10524">
            <v>442756</v>
          </cell>
          <cell r="AQ10524">
            <v>19001167</v>
          </cell>
          <cell r="AR10524" t="str">
            <v>sd</v>
          </cell>
          <cell r="AS10524">
            <v>44565</v>
          </cell>
          <cell r="AT10524" t="str">
            <v>-POLIZA ESTABILIDAD ACTIVA</v>
          </cell>
          <cell r="AV10524" t="str">
            <v>viable</v>
          </cell>
        </row>
        <row r="10525">
          <cell r="AP10525">
            <v>506469</v>
          </cell>
          <cell r="AQ10525">
            <v>11012138</v>
          </cell>
          <cell r="AR10525" t="str">
            <v>sd</v>
          </cell>
          <cell r="AS10525">
            <v>43797</v>
          </cell>
          <cell r="AT10525" t="str">
            <v>Calzada 4-POLIZA ESTABILIDAD ACTIVA</v>
          </cell>
          <cell r="AV10525" t="str">
            <v>sc</v>
          </cell>
        </row>
        <row r="10526">
          <cell r="AP10526">
            <v>91011360</v>
          </cell>
          <cell r="AQ10526">
            <v>3002337</v>
          </cell>
          <cell r="AR10526" t="str">
            <v>sd</v>
          </cell>
          <cell r="AS10526">
            <v>43499</v>
          </cell>
          <cell r="AT10526" t="str">
            <v>-POLIZA ESTABILIDAD ACTIVA</v>
          </cell>
          <cell r="AV10526" t="str">
            <v>sc</v>
          </cell>
        </row>
        <row r="10527">
          <cell r="AP10527">
            <v>24123530</v>
          </cell>
          <cell r="AQ10527">
            <v>50008510</v>
          </cell>
          <cell r="AR10527" t="str">
            <v>sd</v>
          </cell>
          <cell r="AS10527">
            <v>43142</v>
          </cell>
          <cell r="AT10527" t="str">
            <v>Calzada10-POLIZA ESTABILIDAD ACTIVA</v>
          </cell>
          <cell r="AV10527" t="str">
            <v>sc</v>
          </cell>
        </row>
        <row r="10528">
          <cell r="AP10528">
            <v>91017164</v>
          </cell>
          <cell r="AQ10528">
            <v>19000035</v>
          </cell>
          <cell r="AR10528" t="str">
            <v>sd</v>
          </cell>
          <cell r="AS10528">
            <v>44466</v>
          </cell>
          <cell r="AT10528" t="str">
            <v>-POLIZA ESTABILIDAD ACTIVA</v>
          </cell>
          <cell r="AV10528" t="str">
            <v>sc</v>
          </cell>
        </row>
        <row r="10529">
          <cell r="AP10529">
            <v>91017164</v>
          </cell>
          <cell r="AQ10529">
            <v>19000035</v>
          </cell>
          <cell r="AR10529" t="str">
            <v>sd</v>
          </cell>
          <cell r="AS10529">
            <v>44053</v>
          </cell>
          <cell r="AT10529" t="str">
            <v>Puente 12-POLIZA ESTABILIDAD ACTIVA</v>
          </cell>
          <cell r="AV10529" t="str">
            <v>sc</v>
          </cell>
        </row>
        <row r="10530">
          <cell r="AP10530">
            <v>91017164</v>
          </cell>
          <cell r="AQ10530">
            <v>19000035</v>
          </cell>
          <cell r="AR10530" t="str">
            <v>sd</v>
          </cell>
          <cell r="AS10530">
            <v>44018</v>
          </cell>
          <cell r="AT10530" t="str">
            <v>Puente 12-POLIZA ESTABILIDAD ACTIVA</v>
          </cell>
          <cell r="AV10530" t="str">
            <v>sc</v>
          </cell>
        </row>
        <row r="10531">
          <cell r="AP10531">
            <v>24120868</v>
          </cell>
          <cell r="AQ10531">
            <v>13000936</v>
          </cell>
          <cell r="AR10531" t="str">
            <v>sd</v>
          </cell>
          <cell r="AS10531">
            <v>43555</v>
          </cell>
          <cell r="AT10531" t="str">
            <v>Puente6-POLIZA ESTABILIDAD ACTIVA</v>
          </cell>
          <cell r="AV10531" t="str">
            <v>sc</v>
          </cell>
        </row>
        <row r="10532">
          <cell r="AP10532">
            <v>511190</v>
          </cell>
          <cell r="AQ10532">
            <v>14000816</v>
          </cell>
          <cell r="AR10532" t="str">
            <v>sd</v>
          </cell>
          <cell r="AS10532">
            <v>44172</v>
          </cell>
          <cell r="AT10532" t="str">
            <v>Calzada 4-6 Separador 5-POLIZA ESTABILIDAD ACTIVA</v>
          </cell>
          <cell r="AV10532" t="str">
            <v>sc</v>
          </cell>
        </row>
        <row r="10533">
          <cell r="AP10533">
            <v>91011254</v>
          </cell>
          <cell r="AQ10533">
            <v>3001111</v>
          </cell>
          <cell r="AR10533" t="str">
            <v>sd</v>
          </cell>
          <cell r="AS10533">
            <v>42765</v>
          </cell>
          <cell r="AT10533" t="str">
            <v>Anden 1, Calzada2, Separador3, Calzada4, Anden5 -POLIZA ESTABILIDAD ACTIVA</v>
          </cell>
          <cell r="AV10533" t="str">
            <v>sc</v>
          </cell>
        </row>
        <row r="10534">
          <cell r="AP10534">
            <v>24119987</v>
          </cell>
          <cell r="AQ10534">
            <v>8004398</v>
          </cell>
          <cell r="AR10534" t="str">
            <v>sd</v>
          </cell>
          <cell r="AS10534">
            <v>44099</v>
          </cell>
          <cell r="AT10534" t="str">
            <v>Calzada 2-4-6-POLIZA ESTABILIDAD Y CALIDAD ACTIVA</v>
          </cell>
          <cell r="AV10534" t="str">
            <v>sc</v>
          </cell>
        </row>
        <row r="10535">
          <cell r="AP10535">
            <v>200641</v>
          </cell>
          <cell r="AQ10535">
            <v>4000230</v>
          </cell>
          <cell r="AR10535" t="str">
            <v>sd</v>
          </cell>
          <cell r="AS10535">
            <v>42999</v>
          </cell>
          <cell r="AT10535" t="str">
            <v>Anden1-11-3 Calzada10-4-6-8 Ciclo2 Sep5-7-9-POLIZA ESTABILIDAD ACTIVA</v>
          </cell>
          <cell r="AV10535" t="str">
            <v>sc</v>
          </cell>
        </row>
        <row r="10536">
          <cell r="AP10536">
            <v>24121122</v>
          </cell>
          <cell r="AQ10536">
            <v>14000748</v>
          </cell>
          <cell r="AR10536" t="str">
            <v>sd</v>
          </cell>
          <cell r="AS10536">
            <v>44172</v>
          </cell>
          <cell r="AT10536" t="str">
            <v>Calzada 4-6 Separador 5-POLIZA ESTABILIDAD ACTIVA</v>
          </cell>
          <cell r="AV10536" t="str">
            <v>sc</v>
          </cell>
        </row>
        <row r="10537">
          <cell r="AP10537">
            <v>153748</v>
          </cell>
          <cell r="AQ10537">
            <v>8005792</v>
          </cell>
          <cell r="AR10537" t="str">
            <v>sd</v>
          </cell>
          <cell r="AS10537">
            <v>42962</v>
          </cell>
          <cell r="AT10537" t="str">
            <v>Calzada2-POLIZA ESTABILIDAD ACTIVA</v>
          </cell>
          <cell r="AV10537" t="str">
            <v>sc</v>
          </cell>
        </row>
        <row r="10538">
          <cell r="AP10538">
            <v>903743</v>
          </cell>
          <cell r="AQ10538">
            <v>12001736</v>
          </cell>
          <cell r="AR10538" t="str">
            <v>sd</v>
          </cell>
          <cell r="AS10538">
            <v>44250</v>
          </cell>
          <cell r="AT10538" t="str">
            <v>-POLIZA ESTABILIDAD ACTIVA</v>
          </cell>
          <cell r="AV10538" t="str">
            <v>sc</v>
          </cell>
        </row>
        <row r="10539">
          <cell r="AP10539">
            <v>24119638</v>
          </cell>
          <cell r="AQ10539">
            <v>1001607</v>
          </cell>
          <cell r="AR10539" t="str">
            <v>sd</v>
          </cell>
          <cell r="AS10539">
            <v>44250</v>
          </cell>
          <cell r="AT10539" t="str">
            <v>-POLIZA ESTABILIDAD ACTIVA</v>
          </cell>
          <cell r="AV10539" t="str">
            <v>sc</v>
          </cell>
        </row>
        <row r="10540">
          <cell r="AP10540">
            <v>24122343</v>
          </cell>
          <cell r="AQ10540">
            <v>50006528</v>
          </cell>
          <cell r="AR10540" t="str">
            <v>sd</v>
          </cell>
          <cell r="AS10540">
            <v>44048</v>
          </cell>
          <cell r="AT10540" t="str">
            <v>Calzada 2-4-POLIZA ESTABILIDAD ACTIVA</v>
          </cell>
          <cell r="AV10540" t="str">
            <v>sc</v>
          </cell>
        </row>
        <row r="10541">
          <cell r="AP10541">
            <v>382432</v>
          </cell>
          <cell r="AQ10541">
            <v>9000962</v>
          </cell>
          <cell r="AR10541" t="str">
            <v>sd</v>
          </cell>
          <cell r="AS10541">
            <v>43745</v>
          </cell>
          <cell r="AT10541" t="str">
            <v>Calzada 4-POLIZA ESTABILIDAD ACTIVA</v>
          </cell>
          <cell r="AV10541" t="str">
            <v>VIABLE</v>
          </cell>
        </row>
        <row r="10542">
          <cell r="AP10542">
            <v>388905</v>
          </cell>
          <cell r="AQ10542">
            <v>9003542</v>
          </cell>
          <cell r="AR10542" t="str">
            <v>sd</v>
          </cell>
          <cell r="AS10542">
            <v>44480</v>
          </cell>
          <cell r="AT10542" t="str">
            <v>-POLIZA ESTABILIDAD ACTIVA</v>
          </cell>
          <cell r="AV10542" t="str">
            <v>VIABLE</v>
          </cell>
        </row>
        <row r="10543">
          <cell r="AP10543">
            <v>91011003</v>
          </cell>
          <cell r="AQ10543">
            <v>1006490</v>
          </cell>
          <cell r="AR10543" t="str">
            <v>sd</v>
          </cell>
          <cell r="AS10543">
            <v>43412</v>
          </cell>
          <cell r="AT10543" t="str">
            <v>Anden 1-7 Calzada 2-4 Separador 3-5 Cicloruta 6-POLIZA ESTABILIDAD ACTIVA</v>
          </cell>
          <cell r="AV10543" t="str">
            <v>sc</v>
          </cell>
        </row>
        <row r="10544">
          <cell r="AP10544">
            <v>91024946</v>
          </cell>
          <cell r="AQ10544">
            <v>6000070</v>
          </cell>
          <cell r="AR10544" t="str">
            <v>sd</v>
          </cell>
          <cell r="AS10544">
            <v>43748</v>
          </cell>
          <cell r="AT10544" t="str">
            <v>Anden 9-POLIZA ESTABILIDAD ACTIVA</v>
          </cell>
          <cell r="AV10544" t="str">
            <v>sc</v>
          </cell>
        </row>
        <row r="10545">
          <cell r="AP10545">
            <v>472042</v>
          </cell>
          <cell r="AQ10545">
            <v>9004227</v>
          </cell>
          <cell r="AR10545" t="str">
            <v>sd</v>
          </cell>
          <cell r="AS10545">
            <v>44181</v>
          </cell>
          <cell r="AT10545" t="str">
            <v>-POLIZA ESTABILIDAD ACTIVA</v>
          </cell>
          <cell r="AV10545" t="str">
            <v>sc</v>
          </cell>
        </row>
        <row r="10546">
          <cell r="AP10546">
            <v>441128</v>
          </cell>
          <cell r="AQ10546">
            <v>19000452</v>
          </cell>
          <cell r="AR10546" t="str">
            <v>sd</v>
          </cell>
          <cell r="AS10546">
            <v>42912</v>
          </cell>
          <cell r="AT10546" t="str">
            <v>Anden1-3 Calzada2-POLIZA ESTABILIDAD ACTIVA</v>
          </cell>
          <cell r="AV10546" t="str">
            <v>sc</v>
          </cell>
        </row>
        <row r="10547">
          <cell r="AP10547">
            <v>91011762</v>
          </cell>
          <cell r="AQ10547">
            <v>4000029</v>
          </cell>
          <cell r="AR10547" t="str">
            <v>sd</v>
          </cell>
          <cell r="AS10547">
            <v>42999</v>
          </cell>
          <cell r="AT10547" t="str">
            <v>Anden1-11-3 Calzada10-4-6-8 Ciclo2 Sep5-7-9-POLIZA ESTABILIDAD ACTIVA</v>
          </cell>
          <cell r="AV10547" t="str">
            <v>sc</v>
          </cell>
        </row>
        <row r="10548">
          <cell r="AP10548">
            <v>91012171</v>
          </cell>
          <cell r="AQ10548">
            <v>3000259</v>
          </cell>
          <cell r="AR10548" t="str">
            <v>sd</v>
          </cell>
          <cell r="AS10548">
            <v>43499</v>
          </cell>
          <cell r="AT10548" t="str">
            <v>-POLIZA ESTABILIDAD ACTIVA</v>
          </cell>
          <cell r="AV10548" t="str">
            <v>sc</v>
          </cell>
        </row>
        <row r="10549">
          <cell r="AP10549">
            <v>183155</v>
          </cell>
          <cell r="AQ10549">
            <v>14000648</v>
          </cell>
          <cell r="AR10549" t="str">
            <v>sd</v>
          </cell>
          <cell r="AS10549">
            <v>42999</v>
          </cell>
          <cell r="AT10549" t="str">
            <v>Anden1-3-POLIZA ESTABILIDAD ACTIVA</v>
          </cell>
          <cell r="AV10549" t="str">
            <v>sc</v>
          </cell>
        </row>
        <row r="10550">
          <cell r="AP10550">
            <v>451605</v>
          </cell>
          <cell r="AQ10550">
            <v>19005791</v>
          </cell>
          <cell r="AR10550" t="str">
            <v>sd</v>
          </cell>
          <cell r="AS10550">
            <v>43307</v>
          </cell>
          <cell r="AT10550" t="str">
            <v>Calzada2-POLIZA ESTABILIDAD ACTIVA</v>
          </cell>
          <cell r="AV10550" t="str">
            <v>sc</v>
          </cell>
        </row>
        <row r="10551">
          <cell r="AP10551">
            <v>301853</v>
          </cell>
          <cell r="AQ10551">
            <v>5005398</v>
          </cell>
          <cell r="AR10551" t="str">
            <v>sd</v>
          </cell>
          <cell r="AS10551">
            <v>42912</v>
          </cell>
          <cell r="AT10551" t="str">
            <v>Anden1-3 Calzada2-POLIZA ESTABILIDAD ACTIVA</v>
          </cell>
          <cell r="AV10551" t="str">
            <v>sc</v>
          </cell>
        </row>
        <row r="10552">
          <cell r="AP10552">
            <v>91018916</v>
          </cell>
          <cell r="AQ10552">
            <v>9001379</v>
          </cell>
          <cell r="AR10552" t="str">
            <v>sd</v>
          </cell>
          <cell r="AS10552">
            <v>42978</v>
          </cell>
          <cell r="AT10552" t="str">
            <v>Anden1-11 Calzada10-2-4-8 Ciclo6 Sep3-5-7-9-POLIZA ESTABILIDAD ACTIVA</v>
          </cell>
          <cell r="AV10552" t="str">
            <v>sc</v>
          </cell>
        </row>
        <row r="10553">
          <cell r="AP10553">
            <v>91018950</v>
          </cell>
          <cell r="AQ10553">
            <v>3002517</v>
          </cell>
          <cell r="AR10553" t="str">
            <v>sd</v>
          </cell>
          <cell r="AS10553">
            <v>43499</v>
          </cell>
          <cell r="AT10553" t="str">
            <v>-POLIZA ESTABILIDAD ACTIVA</v>
          </cell>
          <cell r="AV10553" t="str">
            <v>sc</v>
          </cell>
        </row>
        <row r="10554">
          <cell r="AP10554">
            <v>507604</v>
          </cell>
          <cell r="AQ10554">
            <v>1001352</v>
          </cell>
          <cell r="AR10554" t="str">
            <v>sd</v>
          </cell>
          <cell r="AS10554">
            <v>44250</v>
          </cell>
          <cell r="AT10554" t="str">
            <v>-POLIZA ESTABILIDAD ACTIVA</v>
          </cell>
          <cell r="AV10554" t="str">
            <v>sc</v>
          </cell>
        </row>
        <row r="10555">
          <cell r="AP10555">
            <v>24122651</v>
          </cell>
          <cell r="AQ10555">
            <v>50006913</v>
          </cell>
          <cell r="AR10555" t="str">
            <v>sd</v>
          </cell>
          <cell r="AS10555">
            <v>42946</v>
          </cell>
          <cell r="AT10555" t="str">
            <v>Calzada6-8-POLIZA ESTABILIDAD ACTIVA</v>
          </cell>
          <cell r="AV10555" t="str">
            <v>sc</v>
          </cell>
        </row>
        <row r="10556">
          <cell r="AP10556">
            <v>91011339</v>
          </cell>
          <cell r="AQ10556">
            <v>3000678</v>
          </cell>
          <cell r="AR10556" t="str">
            <v>sd</v>
          </cell>
          <cell r="AS10556">
            <v>43499</v>
          </cell>
          <cell r="AT10556" t="str">
            <v>-POLIZA ESTABILIDAD ACTIVA</v>
          </cell>
          <cell r="AV10556" t="str">
            <v>sc</v>
          </cell>
        </row>
        <row r="10557">
          <cell r="AP10557">
            <v>91010719</v>
          </cell>
          <cell r="AQ10557">
            <v>1001758</v>
          </cell>
          <cell r="AR10557" t="str">
            <v>sd</v>
          </cell>
          <cell r="AS10557">
            <v>43412</v>
          </cell>
          <cell r="AT10557" t="str">
            <v>Anden 1-7 Calzada 2-4 Separador 3-5 Cicloruta 6-POLIZA ESTABILIDAD ACTIVA</v>
          </cell>
          <cell r="AV10557" t="str">
            <v>sc</v>
          </cell>
        </row>
        <row r="10558">
          <cell r="AP10558">
            <v>506041</v>
          </cell>
          <cell r="AQ10558">
            <v>1001319</v>
          </cell>
          <cell r="AR10558" t="str">
            <v>sd</v>
          </cell>
          <cell r="AS10558">
            <v>44250</v>
          </cell>
          <cell r="AT10558" t="str">
            <v>-POLIZA ESTABILIDAD ACTIVA</v>
          </cell>
          <cell r="AV10558" t="str">
            <v>sc</v>
          </cell>
        </row>
        <row r="10559">
          <cell r="AP10559">
            <v>506041</v>
          </cell>
          <cell r="AQ10559">
            <v>1001319</v>
          </cell>
          <cell r="AR10559" t="str">
            <v>sd</v>
          </cell>
          <cell r="AS10559">
            <v>42946</v>
          </cell>
          <cell r="AT10559" t="str">
            <v>Calzada10-POLIZA ESTABILIDAD ACTIVA</v>
          </cell>
          <cell r="AV10559" t="str">
            <v>sc</v>
          </cell>
        </row>
        <row r="10560">
          <cell r="AP10560">
            <v>24122647</v>
          </cell>
          <cell r="AQ10560">
            <v>50006913</v>
          </cell>
          <cell r="AR10560" t="str">
            <v>sd</v>
          </cell>
          <cell r="AS10560">
            <v>42946</v>
          </cell>
          <cell r="AT10560" t="str">
            <v>Calzada6-8-POLIZA ESTABILIDAD ACTIVA</v>
          </cell>
          <cell r="AV10560" t="str">
            <v>sc</v>
          </cell>
        </row>
        <row r="10561">
          <cell r="AP10561">
            <v>91016204</v>
          </cell>
          <cell r="AQ10561">
            <v>18002255</v>
          </cell>
          <cell r="AR10561" t="str">
            <v>sd</v>
          </cell>
          <cell r="AS10561">
            <v>42999</v>
          </cell>
          <cell r="AT10561" t="str">
            <v>Anden1-11-3 Calzada10-4-6-8 Ciclo2 Sep5-7-9-POLIZA ESTABILIDAD ACTIVA</v>
          </cell>
          <cell r="AV10561" t="str">
            <v>sc</v>
          </cell>
        </row>
        <row r="10562">
          <cell r="AP10562">
            <v>441116</v>
          </cell>
          <cell r="AQ10562">
            <v>19000448</v>
          </cell>
          <cell r="AR10562" t="str">
            <v>sd</v>
          </cell>
          <cell r="AS10562">
            <v>42912</v>
          </cell>
          <cell r="AT10562" t="str">
            <v>Anden1-3 Calzada2-POLIZA ESTABILIDAD ACTIVA</v>
          </cell>
          <cell r="AV10562" t="str">
            <v>sc</v>
          </cell>
        </row>
        <row r="10563">
          <cell r="AP10563">
            <v>91010570</v>
          </cell>
          <cell r="AQ10563">
            <v>3002462</v>
          </cell>
          <cell r="AR10563" t="str">
            <v>sd</v>
          </cell>
          <cell r="AS10563">
            <v>42765</v>
          </cell>
          <cell r="AT10563" t="str">
            <v>Anden 1, Calzada2, Separador3, Calzada4, Anden5 -POLIZA ESTABILIDAD ACTIVA</v>
          </cell>
          <cell r="AV10563" t="str">
            <v>sc</v>
          </cell>
        </row>
        <row r="10564">
          <cell r="AP10564">
            <v>91010750</v>
          </cell>
          <cell r="AQ10564">
            <v>1005584</v>
          </cell>
          <cell r="AR10564" t="str">
            <v>sd</v>
          </cell>
          <cell r="AS10564">
            <v>43566</v>
          </cell>
          <cell r="AT10564" t="str">
            <v>Anden 1-3 Calzada 2-POLIZA ESTABILIDAD ACTIVA</v>
          </cell>
          <cell r="AV10564" t="str">
            <v>sc</v>
          </cell>
        </row>
        <row r="10565">
          <cell r="AP10565">
            <v>903556</v>
          </cell>
          <cell r="AQ10565">
            <v>12000626</v>
          </cell>
          <cell r="AR10565" t="str">
            <v>sd</v>
          </cell>
          <cell r="AS10565">
            <v>44250</v>
          </cell>
          <cell r="AT10565" t="str">
            <v>-POLIZA ESTABILIDAD ACTIVA</v>
          </cell>
          <cell r="AV10565" t="str">
            <v>sc</v>
          </cell>
        </row>
        <row r="10566">
          <cell r="AP10566">
            <v>24119776</v>
          </cell>
          <cell r="AQ10566">
            <v>2000306</v>
          </cell>
          <cell r="AR10566" t="str">
            <v>sd</v>
          </cell>
          <cell r="AS10566">
            <v>42946</v>
          </cell>
          <cell r="AT10566" t="str">
            <v>Calzada4-6-POLIZA ESTABILIDAD ACTIVA</v>
          </cell>
          <cell r="AV10566" t="str">
            <v>sc</v>
          </cell>
        </row>
        <row r="10567">
          <cell r="AP10567">
            <v>290093</v>
          </cell>
          <cell r="AQ10567">
            <v>5000065</v>
          </cell>
          <cell r="AR10567" t="str">
            <v>sd</v>
          </cell>
          <cell r="AS10567">
            <v>43307</v>
          </cell>
          <cell r="AT10567" t="str">
            <v>Calzada2-4-POLIZA ESTABILIDAD ACTIVA</v>
          </cell>
          <cell r="AV10567" t="str">
            <v>sc</v>
          </cell>
        </row>
        <row r="10568">
          <cell r="AP10568">
            <v>24122495</v>
          </cell>
          <cell r="AQ10568">
            <v>50006734</v>
          </cell>
          <cell r="AR10568" t="str">
            <v>sd</v>
          </cell>
          <cell r="AS10568">
            <v>44099</v>
          </cell>
          <cell r="AT10568" t="str">
            <v>Calzada 2-4-6-POLIZA ESTABILIDAD Y CALIDAD ACTIVA</v>
          </cell>
          <cell r="AV10568" t="str">
            <v>sc</v>
          </cell>
        </row>
        <row r="10569">
          <cell r="AP10569">
            <v>528567</v>
          </cell>
          <cell r="AQ10569">
            <v>3002358</v>
          </cell>
          <cell r="AR10569" t="str">
            <v>sd</v>
          </cell>
          <cell r="AS10569">
            <v>43499</v>
          </cell>
          <cell r="AT10569" t="str">
            <v>-POLIZA ESTABILIDAD ACTIVA</v>
          </cell>
          <cell r="AV10569" t="str">
            <v>sc</v>
          </cell>
        </row>
        <row r="10570">
          <cell r="AP10570">
            <v>504965</v>
          </cell>
          <cell r="AQ10570">
            <v>2000503</v>
          </cell>
          <cell r="AR10570" t="str">
            <v>sd</v>
          </cell>
          <cell r="AS10570">
            <v>42946</v>
          </cell>
          <cell r="AT10570" t="str">
            <v>Calzada8-POLIZA ESTABILIDAD ACTIVA</v>
          </cell>
          <cell r="AV10570" t="str">
            <v>sc</v>
          </cell>
        </row>
        <row r="10571">
          <cell r="AP10571">
            <v>903893</v>
          </cell>
          <cell r="AQ10571">
            <v>12002669</v>
          </cell>
          <cell r="AR10571" t="str">
            <v>sd</v>
          </cell>
          <cell r="AS10571">
            <v>44250</v>
          </cell>
          <cell r="AT10571" t="str">
            <v>-POLIZA ESTABILIDAD ACTIVA</v>
          </cell>
          <cell r="AV10571" t="str">
            <v>sc</v>
          </cell>
        </row>
        <row r="10572">
          <cell r="AP10572">
            <v>903893</v>
          </cell>
          <cell r="AQ10572">
            <v>12002669</v>
          </cell>
          <cell r="AR10572" t="str">
            <v>sd</v>
          </cell>
          <cell r="AS10572">
            <v>44250</v>
          </cell>
          <cell r="AT10572" t="str">
            <v>-POLIZA ESTABILIDAD ACTIVA</v>
          </cell>
          <cell r="AV10572" t="str">
            <v>sc</v>
          </cell>
        </row>
        <row r="10573">
          <cell r="AP10573">
            <v>506285</v>
          </cell>
          <cell r="AQ10573">
            <v>1001273</v>
          </cell>
          <cell r="AR10573" t="str">
            <v>sd</v>
          </cell>
          <cell r="AS10573">
            <v>44250</v>
          </cell>
          <cell r="AT10573" t="str">
            <v>-POLIZA ESTABILIDAD ACTIVA</v>
          </cell>
          <cell r="AV10573" t="str">
            <v>sc</v>
          </cell>
        </row>
        <row r="10574">
          <cell r="AP10574">
            <v>24121898</v>
          </cell>
          <cell r="AQ10574">
            <v>50005952</v>
          </cell>
          <cell r="AR10574" t="str">
            <v>sd</v>
          </cell>
          <cell r="AS10574">
            <v>43163</v>
          </cell>
          <cell r="AT10574" t="str">
            <v>Calzada2-POLIZA ESTABILIDAD ACTIVA</v>
          </cell>
          <cell r="AV10574" t="str">
            <v>sc</v>
          </cell>
        </row>
        <row r="10575">
          <cell r="AP10575">
            <v>458620</v>
          </cell>
          <cell r="AQ10575">
            <v>19009183</v>
          </cell>
          <cell r="AR10575" t="str">
            <v>sd</v>
          </cell>
          <cell r="AS10575">
            <v>44466</v>
          </cell>
          <cell r="AT10575" t="str">
            <v>-POLIZA ESTABILIDAD ACTIVA</v>
          </cell>
          <cell r="AV10575" t="str">
            <v>POLIZA ESTABILIDAD activa IDU 1718/14</v>
          </cell>
        </row>
        <row r="10576">
          <cell r="AP10576">
            <v>465631</v>
          </cell>
          <cell r="AQ10576">
            <v>19012836</v>
          </cell>
          <cell r="AR10576" t="str">
            <v>sd</v>
          </cell>
          <cell r="AS10576">
            <v>42957</v>
          </cell>
          <cell r="AT10576" t="str">
            <v>Calzada2-4-POLIZA ESTABILIDAD ACTIVA</v>
          </cell>
          <cell r="AV10576" t="str">
            <v>sc</v>
          </cell>
        </row>
        <row r="10577">
          <cell r="AP10577">
            <v>515441</v>
          </cell>
          <cell r="AQ10577">
            <v>10010144</v>
          </cell>
          <cell r="AR10577" t="str">
            <v>sd</v>
          </cell>
          <cell r="AS10577">
            <v>44306</v>
          </cell>
          <cell r="AT10577" t="str">
            <v>-POLIZA ESTABILIDAD ACTIVA</v>
          </cell>
          <cell r="AV10577" t="str">
            <v>sc</v>
          </cell>
        </row>
        <row r="10578">
          <cell r="AP10578">
            <v>91015827</v>
          </cell>
          <cell r="AQ10578">
            <v>5007939</v>
          </cell>
          <cell r="AR10578" t="str">
            <v>sd</v>
          </cell>
          <cell r="AS10578">
            <v>42733</v>
          </cell>
          <cell r="AT10578" t="str">
            <v>Anden1-5 Calzada2-4 Sep3-POLIZA ESTABILIDAD ACTIVA</v>
          </cell>
          <cell r="AV10578" t="str">
            <v>sc</v>
          </cell>
        </row>
        <row r="10579">
          <cell r="AP10579">
            <v>24119986</v>
          </cell>
          <cell r="AQ10579">
            <v>8004398</v>
          </cell>
          <cell r="AR10579" t="str">
            <v>sd</v>
          </cell>
          <cell r="AS10579">
            <v>44099</v>
          </cell>
          <cell r="AT10579" t="str">
            <v>Calzada 2-4-6-POLIZA ESTABILIDAD Y CALIDAD ACTIVA</v>
          </cell>
          <cell r="AV10579" t="str">
            <v>sc</v>
          </cell>
        </row>
        <row r="10580">
          <cell r="AP10580">
            <v>178760</v>
          </cell>
          <cell r="AQ10580">
            <v>12001780</v>
          </cell>
          <cell r="AR10580" t="str">
            <v>sd</v>
          </cell>
          <cell r="AS10580">
            <v>44403</v>
          </cell>
          <cell r="AT10580" t="str">
            <v>-POLIZA ESTABILIDAD Y CALIDAD ACTIVA</v>
          </cell>
          <cell r="AV10580" t="str">
            <v>sc</v>
          </cell>
        </row>
        <row r="10581">
          <cell r="AP10581">
            <v>24123597</v>
          </cell>
          <cell r="AQ10581">
            <v>50008504</v>
          </cell>
          <cell r="AR10581" t="str">
            <v>sd</v>
          </cell>
          <cell r="AS10581">
            <v>44018</v>
          </cell>
          <cell r="AT10581" t="str">
            <v>Puente 12-POLIZA ESTABILIDAD ACTIVA</v>
          </cell>
          <cell r="AV10581" t="str">
            <v>sc</v>
          </cell>
        </row>
        <row r="10582">
          <cell r="AP10582">
            <v>24123597</v>
          </cell>
          <cell r="AQ10582">
            <v>50008504</v>
          </cell>
          <cell r="AR10582" t="str">
            <v>sd</v>
          </cell>
          <cell r="AS10582">
            <v>44250</v>
          </cell>
          <cell r="AT10582" t="str">
            <v>-POLIZA ESTABILIDAD ACTIVA</v>
          </cell>
          <cell r="AV10582" t="str">
            <v>sc</v>
          </cell>
        </row>
        <row r="10583">
          <cell r="AP10583">
            <v>527733</v>
          </cell>
          <cell r="AQ10583">
            <v>2002331</v>
          </cell>
          <cell r="AR10583" t="str">
            <v>sd</v>
          </cell>
          <cell r="AS10583">
            <v>43964</v>
          </cell>
          <cell r="AT10583" t="str">
            <v>Calzada 2-POLIZA ESTABILIDAD ACTIVA</v>
          </cell>
          <cell r="AV10583" t="str">
            <v>sc</v>
          </cell>
        </row>
        <row r="10584">
          <cell r="AP10584">
            <v>91020447</v>
          </cell>
          <cell r="AQ10584">
            <v>50008284</v>
          </cell>
          <cell r="AR10584" t="str">
            <v>sd</v>
          </cell>
          <cell r="AS10584">
            <v>44250</v>
          </cell>
          <cell r="AT10584" t="str">
            <v>-POLIZA ESTABILIDAD ACTIVA</v>
          </cell>
          <cell r="AV10584" t="str">
            <v>sc</v>
          </cell>
        </row>
        <row r="10585">
          <cell r="AP10585">
            <v>24123745</v>
          </cell>
          <cell r="AQ10585">
            <v>3000823</v>
          </cell>
          <cell r="AR10585" t="str">
            <v>sd</v>
          </cell>
          <cell r="AS10585">
            <v>42999</v>
          </cell>
          <cell r="AT10585" t="str">
            <v>Anden1-9 Calzada2-4-6-8 Sep3-5-7-POLIZA ESTABILIDAD ACTIVA</v>
          </cell>
          <cell r="AV10585" t="str">
            <v>sc</v>
          </cell>
        </row>
        <row r="10586">
          <cell r="AP10586">
            <v>293585</v>
          </cell>
          <cell r="AQ10586">
            <v>5001697</v>
          </cell>
          <cell r="AR10586" t="str">
            <v>sd</v>
          </cell>
          <cell r="AS10586">
            <v>42957</v>
          </cell>
          <cell r="AT10586" t="str">
            <v>Calzada2-4-POLIZA ESTABILIDAD ACTIVA</v>
          </cell>
          <cell r="AV10586" t="str">
            <v>sc</v>
          </cell>
        </row>
        <row r="10587">
          <cell r="AP10587">
            <v>24121671</v>
          </cell>
          <cell r="AQ10587">
            <v>50001544</v>
          </cell>
          <cell r="AR10587" t="str">
            <v>sd</v>
          </cell>
          <cell r="AS10587">
            <v>44187</v>
          </cell>
          <cell r="AT10587" t="str">
            <v>Calzada 2-POLIZA ESTABILIDAD ACTIVA</v>
          </cell>
          <cell r="AV10587" t="str">
            <v>sc</v>
          </cell>
        </row>
        <row r="10588">
          <cell r="AP10588">
            <v>384367</v>
          </cell>
          <cell r="AQ10588">
            <v>9001674</v>
          </cell>
          <cell r="AR10588" t="str">
            <v>sd</v>
          </cell>
          <cell r="AS10588">
            <v>44480</v>
          </cell>
          <cell r="AT10588" t="str">
            <v>-POLIZA ESTABILIDAD ACTIVA</v>
          </cell>
          <cell r="AV10588" t="str">
            <v>VIABLE</v>
          </cell>
        </row>
        <row r="10589">
          <cell r="AP10589">
            <v>91015331</v>
          </cell>
          <cell r="AQ10589">
            <v>50007251</v>
          </cell>
          <cell r="AR10589" t="str">
            <v>sd</v>
          </cell>
          <cell r="AS10589">
            <v>44119</v>
          </cell>
          <cell r="AT10589" t="str">
            <v>Calzada 4-6-POLIZA ESTABILIDAD ACTIVA</v>
          </cell>
          <cell r="AV10589" t="str">
            <v>sc</v>
          </cell>
        </row>
        <row r="10590">
          <cell r="AP10590">
            <v>505176</v>
          </cell>
          <cell r="AQ10590">
            <v>1003479</v>
          </cell>
          <cell r="AR10590" t="str">
            <v>sd</v>
          </cell>
          <cell r="AS10590">
            <v>44250</v>
          </cell>
          <cell r="AT10590" t="str">
            <v>-POLIZA ESTABILIDAD ACTIVA</v>
          </cell>
          <cell r="AV10590" t="str">
            <v>sc</v>
          </cell>
        </row>
        <row r="10591">
          <cell r="AP10591">
            <v>505176</v>
          </cell>
          <cell r="AQ10591">
            <v>1003479</v>
          </cell>
          <cell r="AR10591" t="str">
            <v>sd</v>
          </cell>
          <cell r="AS10591">
            <v>42946</v>
          </cell>
          <cell r="AT10591" t="str">
            <v>Calzada12-POLIZA ESTABILIDAD ACTIVA</v>
          </cell>
          <cell r="AV10591" t="str">
            <v>sc</v>
          </cell>
        </row>
        <row r="10592">
          <cell r="AP10592">
            <v>24122600</v>
          </cell>
          <cell r="AQ10592">
            <v>50006891</v>
          </cell>
          <cell r="AR10592" t="str">
            <v>sd</v>
          </cell>
          <cell r="AS10592">
            <v>44250</v>
          </cell>
          <cell r="AT10592" t="str">
            <v>-POLIZA ESTABILIDAD ACTIVA</v>
          </cell>
          <cell r="AV10592" t="str">
            <v>sc</v>
          </cell>
        </row>
        <row r="10593">
          <cell r="AP10593">
            <v>902933</v>
          </cell>
          <cell r="AQ10593">
            <v>50008507</v>
          </cell>
          <cell r="AR10593" t="str">
            <v>sd</v>
          </cell>
          <cell r="AS10593">
            <v>44018</v>
          </cell>
          <cell r="AT10593" t="str">
            <v>Calzada 8-POLIZA ESTABILIDAD ACTIVA</v>
          </cell>
          <cell r="AV10593" t="str">
            <v>sc</v>
          </cell>
        </row>
        <row r="10594">
          <cell r="AP10594">
            <v>902933</v>
          </cell>
          <cell r="AQ10594">
            <v>50008507</v>
          </cell>
          <cell r="AR10594" t="str">
            <v>sd</v>
          </cell>
          <cell r="AS10594">
            <v>44250</v>
          </cell>
          <cell r="AT10594" t="str">
            <v>-POLIZA ESTABILIDAD ACTIVA</v>
          </cell>
          <cell r="AV10594" t="str">
            <v>sc</v>
          </cell>
        </row>
        <row r="10595">
          <cell r="AP10595">
            <v>523782</v>
          </cell>
          <cell r="AQ10595">
            <v>16000267</v>
          </cell>
          <cell r="AR10595" t="str">
            <v>sd</v>
          </cell>
          <cell r="AS10595">
            <v>44096</v>
          </cell>
          <cell r="AT10595" t="str">
            <v>Anden 1-POLIZA ESTABILIDAD ACTIVA</v>
          </cell>
          <cell r="AV10595" t="str">
            <v>sc</v>
          </cell>
        </row>
        <row r="10596">
          <cell r="AP10596">
            <v>24121905</v>
          </cell>
          <cell r="AQ10596">
            <v>50005955</v>
          </cell>
          <cell r="AR10596" t="str">
            <v>sd</v>
          </cell>
          <cell r="AS10596">
            <v>44250</v>
          </cell>
          <cell r="AT10596" t="str">
            <v>-POLIZA ESTABILIDAD ACTIVA</v>
          </cell>
          <cell r="AV10596" t="str">
            <v>sc</v>
          </cell>
        </row>
        <row r="10597">
          <cell r="AP10597">
            <v>505890</v>
          </cell>
          <cell r="AQ10597">
            <v>1004002</v>
          </cell>
          <cell r="AR10597" t="str">
            <v>sd</v>
          </cell>
          <cell r="AS10597">
            <v>42946</v>
          </cell>
          <cell r="AT10597" t="str">
            <v>Calzada12-POLIZA ESTABILIDAD ACTIVA</v>
          </cell>
          <cell r="AV10597" t="str">
            <v>sc</v>
          </cell>
        </row>
        <row r="10598">
          <cell r="AP10598">
            <v>91012021</v>
          </cell>
          <cell r="AQ10598">
            <v>2002384</v>
          </cell>
          <cell r="AR10598" t="str">
            <v>sd</v>
          </cell>
          <cell r="AS10598">
            <v>43739</v>
          </cell>
          <cell r="AT10598" t="str">
            <v>Muro2-POLIZA ESTABILIDAD ACTIVA</v>
          </cell>
          <cell r="AV10598" t="str">
            <v>sc</v>
          </cell>
        </row>
        <row r="10599">
          <cell r="AP10599">
            <v>91012021</v>
          </cell>
          <cell r="AQ10599">
            <v>2002384</v>
          </cell>
          <cell r="AR10599" t="str">
            <v>sd</v>
          </cell>
          <cell r="AS10599">
            <v>43964</v>
          </cell>
          <cell r="AT10599" t="str">
            <v>Calzada 2-POLIZA ESTABILIDAD ACTIVA</v>
          </cell>
          <cell r="AV10599" t="str">
            <v>sc</v>
          </cell>
        </row>
        <row r="10600">
          <cell r="AP10600">
            <v>91013678</v>
          </cell>
          <cell r="AQ10600">
            <v>11006665</v>
          </cell>
          <cell r="AR10600" t="str">
            <v>sd</v>
          </cell>
          <cell r="AS10600">
            <v>44096</v>
          </cell>
          <cell r="AT10600" t="str">
            <v>Anden 1-9-POLIZA ESTABILIDAD ACTIVA</v>
          </cell>
          <cell r="AV10600" t="str">
            <v>sc</v>
          </cell>
        </row>
        <row r="10601">
          <cell r="AP10601">
            <v>24120338</v>
          </cell>
          <cell r="AQ10601">
            <v>11001783</v>
          </cell>
          <cell r="AR10601" t="str">
            <v>sd</v>
          </cell>
          <cell r="AS10601">
            <v>44096</v>
          </cell>
          <cell r="AT10601" t="str">
            <v>Anden 1-9-POLIZA ESTABILIDAD ACTIVA</v>
          </cell>
          <cell r="AV10601" t="str">
            <v>sc</v>
          </cell>
        </row>
        <row r="10602">
          <cell r="AP10602">
            <v>516495</v>
          </cell>
          <cell r="AQ10602">
            <v>13002374</v>
          </cell>
          <cell r="AR10602" t="str">
            <v>sd</v>
          </cell>
          <cell r="AS10602">
            <v>43499</v>
          </cell>
          <cell r="AT10602" t="str">
            <v>-POLIZA ESTABILIDAD ACTIVA</v>
          </cell>
          <cell r="AV10602" t="str">
            <v>sc</v>
          </cell>
        </row>
        <row r="10603">
          <cell r="AP10603">
            <v>24121198</v>
          </cell>
          <cell r="AQ10603">
            <v>14001796</v>
          </cell>
          <cell r="AR10603" t="str">
            <v>sd</v>
          </cell>
          <cell r="AS10603">
            <v>44250</v>
          </cell>
          <cell r="AT10603" t="str">
            <v>-POLIZA ESTABILIDAD ACTIVA</v>
          </cell>
          <cell r="AV10603" t="str">
            <v>sc</v>
          </cell>
        </row>
        <row r="10604">
          <cell r="AP10604">
            <v>24121198</v>
          </cell>
          <cell r="AQ10604">
            <v>14001796</v>
          </cell>
          <cell r="AR10604" t="str">
            <v>sd</v>
          </cell>
          <cell r="AS10604">
            <v>44096</v>
          </cell>
          <cell r="AT10604" t="str">
            <v>Puente 12-POLIZA ESTABILIDAD ACTIVA</v>
          </cell>
          <cell r="AV10604" t="str">
            <v>sc</v>
          </cell>
        </row>
        <row r="10605">
          <cell r="AP10605">
            <v>91014691</v>
          </cell>
          <cell r="AQ10605">
            <v>9003515</v>
          </cell>
          <cell r="AR10605" t="str">
            <v>sd</v>
          </cell>
          <cell r="AS10605">
            <v>44096</v>
          </cell>
          <cell r="AT10605" t="str">
            <v>Anden 7-POLIZA ESTABILIDAD ACTIVA</v>
          </cell>
          <cell r="AV10605" t="str">
            <v>sc</v>
          </cell>
        </row>
        <row r="10606">
          <cell r="AP10606">
            <v>91015533</v>
          </cell>
          <cell r="AQ10606">
            <v>5007166</v>
          </cell>
          <cell r="AR10606" t="str">
            <v>sd</v>
          </cell>
          <cell r="AS10606">
            <v>42733</v>
          </cell>
          <cell r="AT10606" t="str">
            <v>Anden1-5 Calzada2-4 Sep3-POLIZA ESTABILIDAD ACTIVA</v>
          </cell>
          <cell r="AV10606" t="str">
            <v>sc</v>
          </cell>
        </row>
        <row r="10607">
          <cell r="AP10607">
            <v>24123598</v>
          </cell>
          <cell r="AQ10607">
            <v>50008504</v>
          </cell>
          <cell r="AR10607" t="str">
            <v>sd</v>
          </cell>
          <cell r="AS10607">
            <v>44018</v>
          </cell>
          <cell r="AT10607" t="str">
            <v>Puente 12-POLIZA ESTABILIDAD ACTIVA</v>
          </cell>
          <cell r="AV10607" t="str">
            <v>sc</v>
          </cell>
        </row>
        <row r="10608">
          <cell r="AP10608">
            <v>24123598</v>
          </cell>
          <cell r="AQ10608">
            <v>50008504</v>
          </cell>
          <cell r="AR10608" t="str">
            <v>sd</v>
          </cell>
          <cell r="AS10608">
            <v>44250</v>
          </cell>
          <cell r="AT10608" t="str">
            <v>-POLIZA ESTABILIDAD ACTIVA</v>
          </cell>
          <cell r="AV10608" t="str">
            <v>sc</v>
          </cell>
        </row>
        <row r="10609">
          <cell r="AP10609">
            <v>24120200</v>
          </cell>
          <cell r="AQ10609">
            <v>10001208</v>
          </cell>
          <cell r="AR10609" t="str">
            <v>sd</v>
          </cell>
          <cell r="AS10609">
            <v>43142</v>
          </cell>
          <cell r="AT10609" t="str">
            <v>Calzada2-POLIZA ESTABILIDAD ACTIVA</v>
          </cell>
          <cell r="AV10609" t="str">
            <v>sc</v>
          </cell>
        </row>
        <row r="10610">
          <cell r="AP10610">
            <v>24120200</v>
          </cell>
          <cell r="AQ10610">
            <v>10001208</v>
          </cell>
          <cell r="AR10610" t="str">
            <v>sd</v>
          </cell>
          <cell r="AS10610">
            <v>43439</v>
          </cell>
          <cell r="AT10610" t="str">
            <v>Calzada4-POLIZA ESTABILIDAD ACTIVA</v>
          </cell>
          <cell r="AV10610" t="str">
            <v>sc</v>
          </cell>
        </row>
        <row r="10611">
          <cell r="AP10611">
            <v>506037</v>
          </cell>
          <cell r="AQ10611">
            <v>1001319</v>
          </cell>
          <cell r="AR10611" t="str">
            <v>sd</v>
          </cell>
          <cell r="AS10611">
            <v>44250</v>
          </cell>
          <cell r="AT10611" t="str">
            <v>-POLIZA ESTABILIDAD ACTIVA</v>
          </cell>
          <cell r="AV10611" t="str">
            <v>sc</v>
          </cell>
        </row>
        <row r="10612">
          <cell r="AP10612">
            <v>506037</v>
          </cell>
          <cell r="AQ10612">
            <v>1001319</v>
          </cell>
          <cell r="AR10612" t="str">
            <v>sd</v>
          </cell>
          <cell r="AS10612">
            <v>42946</v>
          </cell>
          <cell r="AT10612" t="str">
            <v>Calzada10-POLIZA ESTABILIDAD ACTIVA</v>
          </cell>
          <cell r="AV10612" t="str">
            <v>sc</v>
          </cell>
        </row>
        <row r="10613">
          <cell r="AP10613">
            <v>91020449</v>
          </cell>
          <cell r="AQ10613">
            <v>50008284</v>
          </cell>
          <cell r="AR10613" t="str">
            <v>sd</v>
          </cell>
          <cell r="AS10613">
            <v>44250</v>
          </cell>
          <cell r="AT10613" t="str">
            <v>-POLIZA ESTABILIDAD ACTIVA</v>
          </cell>
          <cell r="AV10613" t="str">
            <v>sc</v>
          </cell>
        </row>
        <row r="10614">
          <cell r="AP10614">
            <v>91024193</v>
          </cell>
          <cell r="AQ10614">
            <v>9000833</v>
          </cell>
          <cell r="AR10614" t="str">
            <v>sd</v>
          </cell>
          <cell r="AS10614">
            <v>42978</v>
          </cell>
          <cell r="AT10614" t="str">
            <v>A1-18Cal11-13-15-16-2-4-6-8Ci10Sep12-14-16-3-5-7-9-POLIZA ESTABILIDAD ACTIVA</v>
          </cell>
          <cell r="AV10614" t="str">
            <v>sc</v>
          </cell>
        </row>
        <row r="10615">
          <cell r="AP10615">
            <v>364537</v>
          </cell>
          <cell r="AQ10615">
            <v>7005720</v>
          </cell>
          <cell r="AR10615" t="str">
            <v>sd</v>
          </cell>
          <cell r="AS10615">
            <v>43748</v>
          </cell>
          <cell r="AT10615" t="str">
            <v>Anden 5-POLIZA ESTABILIDAD ACTIVA</v>
          </cell>
          <cell r="AV10615" t="str">
            <v>sc</v>
          </cell>
        </row>
        <row r="10616">
          <cell r="AP10616">
            <v>364537</v>
          </cell>
          <cell r="AQ10616">
            <v>7005720</v>
          </cell>
          <cell r="AR10616" t="str">
            <v>sd</v>
          </cell>
          <cell r="AS10616">
            <v>44048</v>
          </cell>
          <cell r="AT10616" t="str">
            <v>0-POLIZA ESTABILIDAD ACTIVA</v>
          </cell>
          <cell r="AV10616" t="str">
            <v>sc</v>
          </cell>
        </row>
        <row r="10617">
          <cell r="AP10617">
            <v>296563</v>
          </cell>
          <cell r="AQ10617">
            <v>5003033</v>
          </cell>
          <cell r="AR10617" t="str">
            <v>sd</v>
          </cell>
          <cell r="AS10617">
            <v>43307</v>
          </cell>
          <cell r="AT10617" t="str">
            <v>Calzada2-4-POLIZA ESTABILIDAD ACTIVA</v>
          </cell>
          <cell r="AV10617" t="str">
            <v>sc</v>
          </cell>
        </row>
        <row r="10618">
          <cell r="AP10618">
            <v>508727</v>
          </cell>
          <cell r="AQ10618">
            <v>11011569</v>
          </cell>
          <cell r="AR10618" t="str">
            <v>sd</v>
          </cell>
          <cell r="AS10618">
            <v>43100</v>
          </cell>
          <cell r="AT10618" t="str">
            <v>Calzada8-POLIZA ESTABILIDAD ACTIVA</v>
          </cell>
          <cell r="AV10618" t="str">
            <v>sc</v>
          </cell>
        </row>
        <row r="10619">
          <cell r="AP10619">
            <v>91011746</v>
          </cell>
          <cell r="AQ10619">
            <v>4007416</v>
          </cell>
          <cell r="AR10619" t="str">
            <v>sd</v>
          </cell>
          <cell r="AS10619">
            <v>42999</v>
          </cell>
          <cell r="AT10619" t="str">
            <v>Anden1-11-3 Calzada10-4-6-8 Ciclo2 Sep5-7-9-POLIZA ESTABILIDAD ACTIVA</v>
          </cell>
          <cell r="AV10619" t="str">
            <v>sc</v>
          </cell>
        </row>
        <row r="10620">
          <cell r="AP10620">
            <v>506048</v>
          </cell>
          <cell r="AQ10620">
            <v>1006253</v>
          </cell>
          <cell r="AR10620" t="str">
            <v>sd</v>
          </cell>
          <cell r="AS10620">
            <v>44250</v>
          </cell>
          <cell r="AT10620" t="str">
            <v>-POLIZA ESTABILIDAD ACTIVA</v>
          </cell>
          <cell r="AV10620" t="str">
            <v>sc</v>
          </cell>
        </row>
        <row r="10621">
          <cell r="AP10621">
            <v>386744</v>
          </cell>
          <cell r="AQ10621">
            <v>9002617</v>
          </cell>
          <cell r="AR10621" t="str">
            <v>sd</v>
          </cell>
          <cell r="AS10621">
            <v>43674</v>
          </cell>
          <cell r="AT10621" t="str">
            <v>Calzada 2, Anden 3-POLIZA ESTABILIDAD ACTIVA</v>
          </cell>
          <cell r="AV10621" t="str">
            <v>VIABLE</v>
          </cell>
        </row>
        <row r="10622">
          <cell r="AP10622">
            <v>91015829</v>
          </cell>
          <cell r="AQ10622">
            <v>5007172</v>
          </cell>
          <cell r="AR10622" t="str">
            <v>sd</v>
          </cell>
          <cell r="AS10622">
            <v>42733</v>
          </cell>
          <cell r="AT10622" t="str">
            <v>Anden1-5 Calzada2-4 Sep3-POLIZA ESTABILIDAD ACTIVA</v>
          </cell>
          <cell r="AV10622" t="str">
            <v>sc</v>
          </cell>
        </row>
        <row r="10623">
          <cell r="AP10623">
            <v>24189712</v>
          </cell>
          <cell r="AQ10623">
            <v>8002345</v>
          </cell>
          <cell r="AR10623" t="str">
            <v>sd</v>
          </cell>
          <cell r="AS10623">
            <v>44099</v>
          </cell>
          <cell r="AT10623" t="str">
            <v>Calzada 4-6-POLIZA ESTABILIDAD Y CALIDAD ACTIVA</v>
          </cell>
          <cell r="AV10623" t="str">
            <v>sc</v>
          </cell>
        </row>
        <row r="10624">
          <cell r="AP10624">
            <v>91018947</v>
          </cell>
          <cell r="AQ10624">
            <v>3002515</v>
          </cell>
          <cell r="AR10624" t="str">
            <v>sd</v>
          </cell>
          <cell r="AS10624">
            <v>43499</v>
          </cell>
          <cell r="AT10624" t="str">
            <v>-POLIZA ESTABILIDAD ACTIVA</v>
          </cell>
          <cell r="AV10624" t="str">
            <v>sc</v>
          </cell>
        </row>
        <row r="10625">
          <cell r="AP10625">
            <v>301988</v>
          </cell>
          <cell r="AQ10625">
            <v>5005454</v>
          </cell>
          <cell r="AR10625" t="str">
            <v>sd</v>
          </cell>
          <cell r="AS10625">
            <v>42733</v>
          </cell>
          <cell r="AT10625" t="str">
            <v>Anden1-5 Calzada2-4 Sep3-POLIZA ESTABILIDAD ACTIVA</v>
          </cell>
          <cell r="AV10625" t="str">
            <v>sc</v>
          </cell>
        </row>
        <row r="10626">
          <cell r="AP10626">
            <v>509134</v>
          </cell>
          <cell r="AQ10626">
            <v>11011589</v>
          </cell>
          <cell r="AR10626" t="str">
            <v>sd</v>
          </cell>
          <cell r="AS10626">
            <v>43577</v>
          </cell>
          <cell r="AT10626" t="str">
            <v>Calzada 4-POLIZA ESTABILIDAD ACTIVA</v>
          </cell>
          <cell r="AV10626" t="str">
            <v>sc</v>
          </cell>
        </row>
        <row r="10627">
          <cell r="AP10627">
            <v>509134</v>
          </cell>
          <cell r="AQ10627">
            <v>11011589</v>
          </cell>
          <cell r="AR10627" t="str">
            <v>sd</v>
          </cell>
          <cell r="AS10627">
            <v>43577</v>
          </cell>
          <cell r="AT10627" t="str">
            <v>Calzada 4-POLIZA ESTABILIDAD ACTIVA</v>
          </cell>
          <cell r="AV10627" t="str">
            <v>sc</v>
          </cell>
        </row>
        <row r="10628">
          <cell r="AP10628">
            <v>518627</v>
          </cell>
          <cell r="AQ10628">
            <v>11005562</v>
          </cell>
          <cell r="AR10628" t="str">
            <v>sd</v>
          </cell>
          <cell r="AS10628">
            <v>44096</v>
          </cell>
          <cell r="AT10628" t="str">
            <v>Anden 1-9-POLIZA ESTABILIDAD ACTIVA</v>
          </cell>
          <cell r="AV10628" t="str">
            <v>sc</v>
          </cell>
        </row>
        <row r="10629">
          <cell r="AP10629">
            <v>2502925</v>
          </cell>
          <cell r="AQ10629">
            <v>7005081</v>
          </cell>
          <cell r="AR10629" t="str">
            <v>sd</v>
          </cell>
          <cell r="AS10629">
            <v>44048</v>
          </cell>
          <cell r="AT10629" t="str">
            <v>Calzada 4-6-POLIZA ESTABILIDAD ACTIVA</v>
          </cell>
          <cell r="AV10629" t="str">
            <v>sc</v>
          </cell>
        </row>
        <row r="10630">
          <cell r="AP10630">
            <v>91010594</v>
          </cell>
          <cell r="AQ10630">
            <v>3002461</v>
          </cell>
          <cell r="AR10630" t="str">
            <v>sd</v>
          </cell>
          <cell r="AS10630">
            <v>42765</v>
          </cell>
          <cell r="AT10630" t="str">
            <v>Anden 1, Calzada2, Separador3, Calzada4, Anden5 -POLIZA ESTABILIDAD ACTIVA</v>
          </cell>
          <cell r="AV10630" t="str">
            <v>sc</v>
          </cell>
        </row>
        <row r="10631">
          <cell r="AP10631">
            <v>506413</v>
          </cell>
          <cell r="AQ10631">
            <v>1003760</v>
          </cell>
          <cell r="AR10631" t="str">
            <v>sd</v>
          </cell>
          <cell r="AS10631">
            <v>43821</v>
          </cell>
          <cell r="AT10631" t="str">
            <v>Puente16-POLIZA ESTABILIDAD ACTIVA</v>
          </cell>
          <cell r="AV10631" t="str">
            <v>sc</v>
          </cell>
        </row>
        <row r="10632">
          <cell r="AP10632">
            <v>506413</v>
          </cell>
          <cell r="AQ10632">
            <v>1003760</v>
          </cell>
          <cell r="AR10632" t="str">
            <v>sd</v>
          </cell>
          <cell r="AS10632">
            <v>43797</v>
          </cell>
          <cell r="AT10632" t="str">
            <v>Calzada 2- 6, Puente 16-POLIZA ESTABILIDAD ACTIVA</v>
          </cell>
          <cell r="AV10632" t="str">
            <v>sc</v>
          </cell>
        </row>
        <row r="10633">
          <cell r="AP10633">
            <v>91018878</v>
          </cell>
          <cell r="AQ10633">
            <v>9001379</v>
          </cell>
          <cell r="AR10633" t="str">
            <v>sd</v>
          </cell>
          <cell r="AS10633">
            <v>42978</v>
          </cell>
          <cell r="AT10633" t="str">
            <v>Anden1-11 Calzada10-2-4-8 Ciclo6 Sep3-5-7-9-POLIZA ESTABILIDAD ACTIVA</v>
          </cell>
          <cell r="AV10633" t="str">
            <v>sc</v>
          </cell>
        </row>
        <row r="10634">
          <cell r="AP10634">
            <v>24122759</v>
          </cell>
          <cell r="AQ10634">
            <v>50006964</v>
          </cell>
          <cell r="AR10634" t="str">
            <v>sd</v>
          </cell>
          <cell r="AS10634">
            <v>43845</v>
          </cell>
          <cell r="AT10634" t="str">
            <v>Anden 2-POLIZA ESTABILIDAD ACTIVA</v>
          </cell>
          <cell r="AV10634" t="str">
            <v>sc</v>
          </cell>
        </row>
        <row r="10635">
          <cell r="AP10635">
            <v>91013047</v>
          </cell>
          <cell r="AQ10635">
            <v>50008909</v>
          </cell>
          <cell r="AR10635" t="str">
            <v>sd</v>
          </cell>
          <cell r="AS10635">
            <v>42761</v>
          </cell>
          <cell r="AT10635" t="str">
            <v>Anden1-3 Calzada2-POLIZA ESTABILIDAD ACTIVA</v>
          </cell>
          <cell r="AV10635" t="str">
            <v>sc</v>
          </cell>
        </row>
        <row r="10636">
          <cell r="AP10636">
            <v>91013047</v>
          </cell>
          <cell r="AQ10636">
            <v>50008909</v>
          </cell>
          <cell r="AR10636" t="str">
            <v>sd</v>
          </cell>
          <cell r="AS10636">
            <v>43006</v>
          </cell>
          <cell r="AT10636" t="str">
            <v>Anden1 Calzada2-POLIZA ESTABILIDAD ACTIVA</v>
          </cell>
          <cell r="AV10636" t="str">
            <v>sc</v>
          </cell>
        </row>
        <row r="10637">
          <cell r="AP10637">
            <v>145645</v>
          </cell>
          <cell r="AQ10637">
            <v>8005360</v>
          </cell>
          <cell r="AR10637" t="str">
            <v>sd</v>
          </cell>
          <cell r="AS10637">
            <v>42962</v>
          </cell>
          <cell r="AT10637" t="str">
            <v>Anden1-3 Calzada2-POLIZA ESTABILIDAD ACTIVA</v>
          </cell>
          <cell r="AV10637" t="str">
            <v>POLIZA ESTABILIDAD CTO IDU 073/08_V11 VENCE 14/8/2017</v>
          </cell>
        </row>
        <row r="10638">
          <cell r="AP10638">
            <v>903703</v>
          </cell>
          <cell r="AQ10638">
            <v>12001241</v>
          </cell>
          <cell r="AR10638" t="str">
            <v>sd</v>
          </cell>
          <cell r="AS10638">
            <v>44250</v>
          </cell>
          <cell r="AT10638" t="str">
            <v>-POLIZA ESTABILIDAD ACTIVA</v>
          </cell>
          <cell r="AV10638" t="str">
            <v>sc</v>
          </cell>
        </row>
        <row r="10639">
          <cell r="AP10639">
            <v>91012319</v>
          </cell>
          <cell r="AQ10639">
            <v>50006413</v>
          </cell>
          <cell r="AR10639" t="str">
            <v>sd</v>
          </cell>
          <cell r="AS10639">
            <v>43745</v>
          </cell>
          <cell r="AT10639" t="str">
            <v>Calzada 2, Calzada 4, Calzada 6, Calzada 8-POLIZA ESTABILIDAD ACTIVA</v>
          </cell>
          <cell r="AV10639" t="str">
            <v>sc</v>
          </cell>
        </row>
        <row r="10640">
          <cell r="AP10640">
            <v>512982</v>
          </cell>
          <cell r="AQ10640">
            <v>13000936</v>
          </cell>
          <cell r="AR10640" t="str">
            <v>sd</v>
          </cell>
          <cell r="AS10640">
            <v>43555</v>
          </cell>
          <cell r="AT10640" t="str">
            <v>Puente6-POLIZA ESTABILIDAD ACTIVA</v>
          </cell>
          <cell r="AV10640" t="str">
            <v>sc</v>
          </cell>
        </row>
        <row r="10641">
          <cell r="AP10641">
            <v>903880</v>
          </cell>
          <cell r="AQ10641">
            <v>12002613</v>
          </cell>
          <cell r="AR10641" t="str">
            <v>sd</v>
          </cell>
          <cell r="AS10641">
            <v>44250</v>
          </cell>
          <cell r="AT10641" t="str">
            <v>-POLIZA ESTABILIDAD ACTIVA</v>
          </cell>
          <cell r="AV10641" t="str">
            <v>sc</v>
          </cell>
        </row>
        <row r="10642">
          <cell r="AP10642">
            <v>903880</v>
          </cell>
          <cell r="AQ10642">
            <v>12002613</v>
          </cell>
          <cell r="AR10642" t="str">
            <v>sd</v>
          </cell>
          <cell r="AS10642">
            <v>44250</v>
          </cell>
          <cell r="AT10642" t="str">
            <v>-POLIZA ESTABILIDAD ACTIVA</v>
          </cell>
          <cell r="AV10642" t="str">
            <v>sc</v>
          </cell>
        </row>
        <row r="10643">
          <cell r="AP10643">
            <v>903582</v>
          </cell>
          <cell r="AQ10643">
            <v>12000690</v>
          </cell>
          <cell r="AR10643" t="str">
            <v>sd</v>
          </cell>
          <cell r="AS10643">
            <v>44250</v>
          </cell>
          <cell r="AT10643" t="str">
            <v>-POLIZA ESTABILIDAD ACTIVA</v>
          </cell>
          <cell r="AV10643" t="str">
            <v>sc</v>
          </cell>
        </row>
        <row r="10644">
          <cell r="AP10644">
            <v>24123780</v>
          </cell>
          <cell r="AQ10644">
            <v>3002457</v>
          </cell>
          <cell r="AR10644" t="str">
            <v>sd</v>
          </cell>
          <cell r="AS10644">
            <v>42999</v>
          </cell>
          <cell r="AT10644" t="str">
            <v>Anden1 Calzada2-4 Sep3-POLIZA ESTABILIDAD ACTIVA</v>
          </cell>
          <cell r="AV10644" t="str">
            <v>sc</v>
          </cell>
        </row>
        <row r="10645">
          <cell r="AP10645">
            <v>24122695</v>
          </cell>
          <cell r="AQ10645">
            <v>50006938</v>
          </cell>
          <cell r="AR10645" t="str">
            <v>sd</v>
          </cell>
          <cell r="AS10645">
            <v>44250</v>
          </cell>
          <cell r="AT10645" t="str">
            <v>-POLIZA ESTABILIDAD ACTIVA</v>
          </cell>
          <cell r="AV10645" t="str">
            <v>sc</v>
          </cell>
        </row>
        <row r="10646">
          <cell r="AP10646">
            <v>902699</v>
          </cell>
          <cell r="AQ10646">
            <v>13000709</v>
          </cell>
          <cell r="AR10646" t="str">
            <v>sd</v>
          </cell>
          <cell r="AS10646">
            <v>42949</v>
          </cell>
          <cell r="AT10646" t="str">
            <v>Anden13 Ciclo14-POLIZA ESTABILIDAD ACTIVA</v>
          </cell>
          <cell r="AV10646" t="str">
            <v>sc</v>
          </cell>
        </row>
        <row r="10647">
          <cell r="AP10647">
            <v>902699</v>
          </cell>
          <cell r="AQ10647">
            <v>13000709</v>
          </cell>
          <cell r="AR10647" t="str">
            <v>sd</v>
          </cell>
          <cell r="AS10647">
            <v>44250</v>
          </cell>
          <cell r="AT10647" t="str">
            <v>-POLIZA ESTABILIDAD ACTIVA</v>
          </cell>
          <cell r="AV10647" t="str">
            <v>sc</v>
          </cell>
        </row>
        <row r="10648">
          <cell r="AP10648">
            <v>362436</v>
          </cell>
          <cell r="AQ10648">
            <v>7004888</v>
          </cell>
          <cell r="AR10648" t="str">
            <v>sd</v>
          </cell>
          <cell r="AS10648">
            <v>44018</v>
          </cell>
          <cell r="AT10648" t="str">
            <v>Calzada 2-POLIZA ESTABILIDAD ACTIVA</v>
          </cell>
          <cell r="AV10648" t="str">
            <v>POLIZA ACTIVA</v>
          </cell>
        </row>
        <row r="10649">
          <cell r="AP10649">
            <v>362145</v>
          </cell>
          <cell r="AQ10649">
            <v>7004773</v>
          </cell>
          <cell r="AR10649" t="str">
            <v>sd</v>
          </cell>
          <cell r="AS10649">
            <v>43748</v>
          </cell>
          <cell r="AT10649" t="str">
            <v>Anden 3-POLIZA ESTABILIDAD ACTIVA</v>
          </cell>
          <cell r="AV10649" t="str">
            <v>VIABLE</v>
          </cell>
        </row>
        <row r="10650">
          <cell r="AP10650">
            <v>24123866</v>
          </cell>
          <cell r="AQ10650">
            <v>18002415</v>
          </cell>
          <cell r="AR10650" t="str">
            <v>sd</v>
          </cell>
          <cell r="AS10650">
            <v>42999</v>
          </cell>
          <cell r="AT10650" t="str">
            <v>Anden1-11-3 Calzada10-4-6-8 Ciclo2 Sep5-7-9-POLIZA ESTABILIDAD ACTIVA</v>
          </cell>
          <cell r="AV10650" t="str">
            <v>sc</v>
          </cell>
        </row>
        <row r="10651">
          <cell r="AP10651">
            <v>91011264</v>
          </cell>
          <cell r="AQ10651">
            <v>3002415</v>
          </cell>
          <cell r="AR10651" t="str">
            <v>sd</v>
          </cell>
          <cell r="AS10651">
            <v>42999</v>
          </cell>
          <cell r="AT10651" t="str">
            <v>Anden4 Calzada1-3 Sep2-POLIZA ESTABILIDAD ACTIVA</v>
          </cell>
          <cell r="AV10651" t="str">
            <v>sc</v>
          </cell>
        </row>
        <row r="10652">
          <cell r="AP10652">
            <v>200150</v>
          </cell>
          <cell r="AQ10652">
            <v>4000048</v>
          </cell>
          <cell r="AR10652" t="str">
            <v>sd</v>
          </cell>
          <cell r="AS10652">
            <v>42999</v>
          </cell>
          <cell r="AT10652" t="str">
            <v>Anden1-11-3 Calzada10-4-6-8 Ciclo2 Sep5-7-9-POLIZA ESTABILIDAD ACTIVA</v>
          </cell>
          <cell r="AV10652" t="str">
            <v>sc</v>
          </cell>
        </row>
        <row r="10653">
          <cell r="AP10653">
            <v>507945</v>
          </cell>
          <cell r="AQ10653">
            <v>1006381</v>
          </cell>
          <cell r="AR10653" t="str">
            <v>sd</v>
          </cell>
          <cell r="AS10653">
            <v>44250</v>
          </cell>
          <cell r="AT10653" t="str">
            <v>-POLIZA ESTABILIDAD ACTIVA</v>
          </cell>
          <cell r="AV10653" t="str">
            <v>sc</v>
          </cell>
        </row>
        <row r="10654">
          <cell r="AP10654">
            <v>528588</v>
          </cell>
          <cell r="AQ10654">
            <v>7008520</v>
          </cell>
          <cell r="AR10654" t="str">
            <v>sd</v>
          </cell>
          <cell r="AS10654">
            <v>44096</v>
          </cell>
          <cell r="AT10654" t="str">
            <v>Anden 1-POLIZA ESTABILIDAD ACTIVA</v>
          </cell>
          <cell r="AV10654" t="str">
            <v>sc</v>
          </cell>
        </row>
        <row r="10655">
          <cell r="AP10655">
            <v>903046</v>
          </cell>
          <cell r="AQ10655">
            <v>10006669</v>
          </cell>
          <cell r="AR10655" t="str">
            <v>sd</v>
          </cell>
          <cell r="AS10655">
            <v>43439</v>
          </cell>
          <cell r="AT10655" t="str">
            <v>Calzada2-4-POLIZA ESTABILIDAD ACTIVA</v>
          </cell>
          <cell r="AV10655" t="str">
            <v>sc</v>
          </cell>
        </row>
        <row r="10656">
          <cell r="AP10656">
            <v>24121644</v>
          </cell>
          <cell r="AQ10656">
            <v>40002014</v>
          </cell>
          <cell r="AR10656" t="str">
            <v>sd</v>
          </cell>
          <cell r="AS10656">
            <v>43866</v>
          </cell>
          <cell r="AT10656" t="str">
            <v>Cuneta1, Calzada2, Cuneta3-POLIZA ESTABILIDAD ACTIVA</v>
          </cell>
          <cell r="AV10656" t="str">
            <v>sc</v>
          </cell>
        </row>
        <row r="10657">
          <cell r="AP10657">
            <v>91012271</v>
          </cell>
          <cell r="AQ10657">
            <v>3000181</v>
          </cell>
          <cell r="AR10657" t="str">
            <v>sd</v>
          </cell>
          <cell r="AS10657">
            <v>43499</v>
          </cell>
          <cell r="AT10657" t="str">
            <v>-POLIZA ESTABILIDAD ACTIVA</v>
          </cell>
          <cell r="AV10657" t="str">
            <v xml:space="preserve">POLIZA ESTABILIDAD ACTIVA IDU 136/07 Vencimiento 2/2/2019 </v>
          </cell>
        </row>
        <row r="10658">
          <cell r="AP10658">
            <v>91014499</v>
          </cell>
          <cell r="AQ10658">
            <v>50007092</v>
          </cell>
          <cell r="AR10658" t="str">
            <v>sd</v>
          </cell>
          <cell r="AS10658">
            <v>44480</v>
          </cell>
          <cell r="AT10658" t="str">
            <v>-POLIZA ESTABILIDAD ACTIVA</v>
          </cell>
          <cell r="AV10658" t="str">
            <v>VIABLE</v>
          </cell>
        </row>
        <row r="10659">
          <cell r="AP10659">
            <v>383604</v>
          </cell>
          <cell r="AQ10659">
            <v>9001393</v>
          </cell>
          <cell r="AR10659" t="str">
            <v>sd</v>
          </cell>
          <cell r="AS10659">
            <v>43745</v>
          </cell>
          <cell r="AT10659" t="str">
            <v>Calzada 4-POLIZA ESTABILIDAD ACTIVA</v>
          </cell>
          <cell r="AV10659" t="str">
            <v>VIABLE</v>
          </cell>
        </row>
        <row r="10660">
          <cell r="AP10660">
            <v>91015865</v>
          </cell>
          <cell r="AQ10660">
            <v>5005170</v>
          </cell>
          <cell r="AR10660" t="str">
            <v>sd</v>
          </cell>
          <cell r="AS10660">
            <v>42733</v>
          </cell>
          <cell r="AT10660" t="str">
            <v>Anden1-5 Calzada2-POLIZA ESTABILIDAD ACTIVA</v>
          </cell>
          <cell r="AV10660" t="str">
            <v>sc</v>
          </cell>
        </row>
        <row r="10661">
          <cell r="AP10661">
            <v>458395</v>
          </cell>
          <cell r="AQ10661">
            <v>19009072</v>
          </cell>
          <cell r="AR10661" t="str">
            <v>sd</v>
          </cell>
          <cell r="AS10661">
            <v>44466</v>
          </cell>
          <cell r="AT10661" t="str">
            <v>-POLIZA ESTABILIDAD ACTIVA</v>
          </cell>
          <cell r="AV10661" t="str">
            <v>POLIZA ESTABILIDAD activa IDU 1718/18</v>
          </cell>
        </row>
        <row r="10662">
          <cell r="AP10662">
            <v>506182</v>
          </cell>
          <cell r="AQ10662">
            <v>1001394</v>
          </cell>
          <cell r="AR10662" t="str">
            <v>sd</v>
          </cell>
          <cell r="AS10662">
            <v>42946</v>
          </cell>
          <cell r="AT10662" t="str">
            <v>Calzada8-POLIZA ESTABILIDAD ACTIVA</v>
          </cell>
          <cell r="AV10662" t="str">
            <v>sc</v>
          </cell>
        </row>
        <row r="10663">
          <cell r="AP10663">
            <v>24123738</v>
          </cell>
          <cell r="AQ10663">
            <v>3000803</v>
          </cell>
          <cell r="AR10663" t="str">
            <v>sd</v>
          </cell>
          <cell r="AS10663">
            <v>43499</v>
          </cell>
          <cell r="AT10663" t="str">
            <v>-POLIZA ESTABILIDAD ACTIVA</v>
          </cell>
          <cell r="AV10663" t="str">
            <v>sc</v>
          </cell>
        </row>
        <row r="10664">
          <cell r="AP10664">
            <v>24123747</v>
          </cell>
          <cell r="AQ10664">
            <v>3000830</v>
          </cell>
          <cell r="AR10664" t="str">
            <v>sd</v>
          </cell>
          <cell r="AS10664">
            <v>42999</v>
          </cell>
          <cell r="AT10664" t="str">
            <v>Anden1-9 Calzada2-4-6-8 Sep3-5-7-POLIZA ESTABILIDAD ACTIVA</v>
          </cell>
          <cell r="AV10664" t="str">
            <v>sc</v>
          </cell>
        </row>
        <row r="10665">
          <cell r="AP10665">
            <v>24122170</v>
          </cell>
          <cell r="AQ10665">
            <v>50006393</v>
          </cell>
          <cell r="AR10665" t="str">
            <v>sd</v>
          </cell>
          <cell r="AS10665">
            <v>44096</v>
          </cell>
          <cell r="AT10665" t="str">
            <v>Anden 7-POLIZA ESTABILIDAD ACTIVA</v>
          </cell>
          <cell r="AV10665" t="str">
            <v>sc</v>
          </cell>
        </row>
        <row r="10666">
          <cell r="AP10666">
            <v>143884</v>
          </cell>
          <cell r="AQ10666">
            <v>3000637</v>
          </cell>
          <cell r="AR10666" t="str">
            <v>sd</v>
          </cell>
          <cell r="AS10666">
            <v>43499</v>
          </cell>
          <cell r="AT10666" t="str">
            <v>-POLIZA ESTABILIDAD ACTIVA</v>
          </cell>
          <cell r="AV10666" t="str">
            <v>sc</v>
          </cell>
        </row>
        <row r="10667">
          <cell r="AP10667">
            <v>91011324</v>
          </cell>
          <cell r="AQ10667">
            <v>3002337</v>
          </cell>
          <cell r="AR10667" t="str">
            <v>sd</v>
          </cell>
          <cell r="AS10667">
            <v>43499</v>
          </cell>
          <cell r="AT10667" t="str">
            <v>-POLIZA ESTABILIDAD ACTIVA</v>
          </cell>
          <cell r="AV10667" t="str">
            <v>sc</v>
          </cell>
        </row>
        <row r="10668">
          <cell r="AP10668">
            <v>24120769</v>
          </cell>
          <cell r="AQ10668">
            <v>12000626</v>
          </cell>
          <cell r="AR10668" t="str">
            <v>sd</v>
          </cell>
          <cell r="AS10668">
            <v>44250</v>
          </cell>
          <cell r="AT10668" t="str">
            <v>-POLIZA ESTABILIDAD ACTIVA</v>
          </cell>
          <cell r="AV10668" t="str">
            <v>sc</v>
          </cell>
        </row>
        <row r="10669">
          <cell r="AP10669">
            <v>91011437</v>
          </cell>
          <cell r="AQ10669">
            <v>50006938</v>
          </cell>
          <cell r="AR10669" t="str">
            <v>sd</v>
          </cell>
          <cell r="AS10669">
            <v>44250</v>
          </cell>
          <cell r="AT10669" t="str">
            <v>-POLIZA ESTABILIDAD ACTIVA</v>
          </cell>
          <cell r="AV10669" t="str">
            <v>sc</v>
          </cell>
        </row>
        <row r="10670">
          <cell r="AP10670">
            <v>91011760</v>
          </cell>
          <cell r="AQ10670">
            <v>4000107</v>
          </cell>
          <cell r="AR10670" t="str">
            <v>sd</v>
          </cell>
          <cell r="AS10670">
            <v>42999</v>
          </cell>
          <cell r="AT10670" t="str">
            <v>Anden1-11-3 Calzada10-4-6-8 Ciclo2 Sep5-7-9-POLIZA ESTABILIDAD ACTIVA</v>
          </cell>
          <cell r="AV10670" t="str">
            <v>sc</v>
          </cell>
        </row>
        <row r="10671">
          <cell r="AP10671">
            <v>903124</v>
          </cell>
          <cell r="AQ10671">
            <v>50008284</v>
          </cell>
          <cell r="AR10671" t="str">
            <v>sd</v>
          </cell>
          <cell r="AS10671">
            <v>44250</v>
          </cell>
          <cell r="AT10671" t="str">
            <v>-POLIZA ESTABILIDAD ACTIVA</v>
          </cell>
          <cell r="AV10671" t="str">
            <v>sc</v>
          </cell>
        </row>
        <row r="10672">
          <cell r="AP10672">
            <v>902682</v>
          </cell>
          <cell r="AQ10672">
            <v>13000651</v>
          </cell>
          <cell r="AR10672" t="str">
            <v>sd</v>
          </cell>
          <cell r="AS10672">
            <v>42949</v>
          </cell>
          <cell r="AT10672" t="str">
            <v>Anden13 Ciclo14-POLIZA ESTABILIDAD ACTIVA</v>
          </cell>
          <cell r="AV10672" t="str">
            <v>sc</v>
          </cell>
        </row>
        <row r="10673">
          <cell r="AP10673">
            <v>902682</v>
          </cell>
          <cell r="AQ10673">
            <v>13000651</v>
          </cell>
          <cell r="AR10673" t="str">
            <v>sd</v>
          </cell>
          <cell r="AS10673">
            <v>44250</v>
          </cell>
          <cell r="AT10673" t="str">
            <v>-POLIZA ESTABILIDAD ACTIVA</v>
          </cell>
          <cell r="AV10673" t="str">
            <v>sc</v>
          </cell>
        </row>
        <row r="10674">
          <cell r="AP10674">
            <v>388812</v>
          </cell>
          <cell r="AQ10674">
            <v>9003500</v>
          </cell>
          <cell r="AR10674" t="str">
            <v>sd</v>
          </cell>
          <cell r="AS10674">
            <v>44480</v>
          </cell>
          <cell r="AT10674" t="str">
            <v>-POLIZA ESTABILIDAD ACTIVA</v>
          </cell>
          <cell r="AV10674" t="str">
            <v>sc</v>
          </cell>
        </row>
        <row r="10675">
          <cell r="AP10675">
            <v>24121851</v>
          </cell>
          <cell r="AQ10675">
            <v>50005802</v>
          </cell>
          <cell r="AR10675" t="str">
            <v>sd</v>
          </cell>
          <cell r="AS10675">
            <v>43307</v>
          </cell>
          <cell r="AT10675" t="str">
            <v>Calzada4-POLIZA ESTABILIDAD ACTIVA</v>
          </cell>
          <cell r="AV10675" t="str">
            <v>sc</v>
          </cell>
        </row>
        <row r="10676">
          <cell r="AP10676">
            <v>456199</v>
          </cell>
          <cell r="AQ10676">
            <v>19008094</v>
          </cell>
          <cell r="AR10676" t="str">
            <v>sd</v>
          </cell>
          <cell r="AS10676">
            <v>44466</v>
          </cell>
          <cell r="AT10676" t="str">
            <v>-POLIZA ESTABILIDAD ACTIVA</v>
          </cell>
          <cell r="AV10676" t="str">
            <v>POLIZA ESTABILIDAD activa IDU 1718/14</v>
          </cell>
        </row>
        <row r="10677">
          <cell r="AP10677">
            <v>91018969</v>
          </cell>
          <cell r="AQ10677">
            <v>50008648</v>
          </cell>
          <cell r="AR10677" t="str">
            <v>sd</v>
          </cell>
          <cell r="AS10677">
            <v>43499</v>
          </cell>
          <cell r="AT10677" t="str">
            <v>-POLIZA ESTABILIDAD ACTIVA</v>
          </cell>
          <cell r="AV10677" t="str">
            <v>sc</v>
          </cell>
        </row>
        <row r="10678">
          <cell r="AP10678">
            <v>505169</v>
          </cell>
          <cell r="AQ10678">
            <v>1003525</v>
          </cell>
          <cell r="AR10678" t="str">
            <v>sd</v>
          </cell>
          <cell r="AS10678">
            <v>44250</v>
          </cell>
          <cell r="AT10678" t="str">
            <v>-POLIZA ESTABILIDAD ACTIVA</v>
          </cell>
          <cell r="AV10678" t="str">
            <v>sc</v>
          </cell>
        </row>
        <row r="10679">
          <cell r="AP10679">
            <v>505169</v>
          </cell>
          <cell r="AQ10679">
            <v>1003525</v>
          </cell>
          <cell r="AR10679" t="str">
            <v>sd</v>
          </cell>
          <cell r="AS10679">
            <v>42946</v>
          </cell>
          <cell r="AT10679" t="str">
            <v>Calzada12-POLIZA ESTABILIDAD ACTIVA</v>
          </cell>
          <cell r="AV10679" t="str">
            <v>sc</v>
          </cell>
        </row>
        <row r="10680">
          <cell r="AP10680">
            <v>24120953</v>
          </cell>
          <cell r="AQ10680">
            <v>14000023</v>
          </cell>
          <cell r="AR10680" t="str">
            <v>sd</v>
          </cell>
          <cell r="AS10680">
            <v>44018</v>
          </cell>
          <cell r="AT10680" t="str">
            <v>Puente 12-POLIZA ESTABILIDAD ACTIVA</v>
          </cell>
          <cell r="AV10680" t="str">
            <v>sc</v>
          </cell>
        </row>
        <row r="10681">
          <cell r="AP10681">
            <v>24120953</v>
          </cell>
          <cell r="AQ10681">
            <v>14000023</v>
          </cell>
          <cell r="AR10681" t="str">
            <v>sd</v>
          </cell>
          <cell r="AS10681">
            <v>44250</v>
          </cell>
          <cell r="AT10681" t="str">
            <v>-POLIZA ESTABILIDAD ACTIVA</v>
          </cell>
          <cell r="AV10681" t="str">
            <v>sc</v>
          </cell>
        </row>
        <row r="10682">
          <cell r="AP10682">
            <v>505993</v>
          </cell>
          <cell r="AQ10682">
            <v>1001770</v>
          </cell>
          <cell r="AR10682" t="str">
            <v>sd</v>
          </cell>
          <cell r="AS10682">
            <v>44250</v>
          </cell>
          <cell r="AT10682" t="str">
            <v>-POLIZA ESTABILIDAD ACTIVA</v>
          </cell>
          <cell r="AV10682" t="str">
            <v>sc</v>
          </cell>
        </row>
        <row r="10683">
          <cell r="AP10683">
            <v>505993</v>
          </cell>
          <cell r="AQ10683">
            <v>1001770</v>
          </cell>
          <cell r="AR10683" t="str">
            <v>sd</v>
          </cell>
          <cell r="AS10683">
            <v>44053</v>
          </cell>
          <cell r="AT10683" t="str">
            <v>Puente 14-POLIZA ESTABILIDAD ACTIVA</v>
          </cell>
          <cell r="AV10683" t="str">
            <v>sc</v>
          </cell>
        </row>
        <row r="10684">
          <cell r="AP10684">
            <v>24123739</v>
          </cell>
          <cell r="AQ10684">
            <v>3000803</v>
          </cell>
          <cell r="AR10684" t="str">
            <v>sd</v>
          </cell>
          <cell r="AS10684">
            <v>43499</v>
          </cell>
          <cell r="AT10684" t="str">
            <v>-POLIZA ESTABILIDAD ACTIVA</v>
          </cell>
          <cell r="AV10684" t="str">
            <v>sc</v>
          </cell>
        </row>
        <row r="10685">
          <cell r="AP10685">
            <v>304196</v>
          </cell>
          <cell r="AQ10685">
            <v>5006394</v>
          </cell>
          <cell r="AR10685" t="str">
            <v>sd</v>
          </cell>
          <cell r="AS10685">
            <v>42733</v>
          </cell>
          <cell r="AT10685" t="str">
            <v>Anden1-5 Calzada2-4 Sep3-POLIZA ESTABILIDAD ACTIVA</v>
          </cell>
          <cell r="AV10685" t="str">
            <v>sc</v>
          </cell>
        </row>
        <row r="10686">
          <cell r="AP10686">
            <v>305996</v>
          </cell>
          <cell r="AQ10686">
            <v>5007150</v>
          </cell>
          <cell r="AR10686" t="str">
            <v>sd</v>
          </cell>
          <cell r="AS10686">
            <v>42733</v>
          </cell>
          <cell r="AT10686" t="str">
            <v>Anden1-5 Calzada2-4 Sep3-POLIZA ESTABILIDAD ACTIVA</v>
          </cell>
          <cell r="AV10686" t="str">
            <v>sc</v>
          </cell>
        </row>
        <row r="10687">
          <cell r="AP10687">
            <v>24121553</v>
          </cell>
          <cell r="AQ10687">
            <v>19013013</v>
          </cell>
          <cell r="AR10687" t="str">
            <v>sd</v>
          </cell>
          <cell r="AS10687">
            <v>44187</v>
          </cell>
          <cell r="AT10687" t="str">
            <v>Separador 3 Estación Transmilenio 12-POLIZA ESTABILIDAD ACTIVA</v>
          </cell>
          <cell r="AV10687" t="str">
            <v>sc</v>
          </cell>
        </row>
        <row r="10688">
          <cell r="AP10688">
            <v>460458</v>
          </cell>
          <cell r="AQ10688">
            <v>19010247</v>
          </cell>
          <cell r="AR10688" t="str">
            <v>sd</v>
          </cell>
          <cell r="AS10688">
            <v>44466</v>
          </cell>
          <cell r="AT10688" t="str">
            <v>-POLIZA ESTABILIDAD ACTIVA</v>
          </cell>
          <cell r="AV10688" t="str">
            <v>POLIZA ESTABILIDAD activa IDU 1718/16</v>
          </cell>
        </row>
        <row r="10689">
          <cell r="AP10689">
            <v>512470</v>
          </cell>
          <cell r="AQ10689">
            <v>1006397</v>
          </cell>
          <cell r="AR10689" t="str">
            <v>sd</v>
          </cell>
          <cell r="AS10689">
            <v>44096</v>
          </cell>
          <cell r="AT10689" t="str">
            <v>Anden 15-POLIZA ESTABILIDAD ACTIVA</v>
          </cell>
          <cell r="AV10689" t="str">
            <v>sc</v>
          </cell>
        </row>
        <row r="10690">
          <cell r="AP10690">
            <v>510506</v>
          </cell>
          <cell r="AQ10690">
            <v>11000308</v>
          </cell>
          <cell r="AR10690" t="str">
            <v>sd</v>
          </cell>
          <cell r="AS10690">
            <v>43412</v>
          </cell>
          <cell r="AT10690" t="str">
            <v>Anden 1 Cicloruta 2 Separador 3-5 Calzada 4-POLIZA ESTABILIDAD ACTIVA</v>
          </cell>
          <cell r="AV10690" t="str">
            <v>sc</v>
          </cell>
        </row>
        <row r="10691">
          <cell r="AP10691">
            <v>519329</v>
          </cell>
          <cell r="AQ10691">
            <v>12000516</v>
          </cell>
          <cell r="AR10691" t="str">
            <v>sd</v>
          </cell>
          <cell r="AS10691">
            <v>44250</v>
          </cell>
          <cell r="AT10691" t="str">
            <v>-POLIZA ESTABILIDAD ACTIVA</v>
          </cell>
          <cell r="AV10691" t="str">
            <v>sc</v>
          </cell>
        </row>
        <row r="10692">
          <cell r="AP10692">
            <v>517959</v>
          </cell>
          <cell r="AQ10692">
            <v>10005987</v>
          </cell>
          <cell r="AR10692" t="str">
            <v>sd</v>
          </cell>
          <cell r="AS10692">
            <v>43142</v>
          </cell>
          <cell r="AT10692" t="str">
            <v>Calzada2-POLIZA ESTABILIDAD ACTIVA</v>
          </cell>
          <cell r="AV10692" t="str">
            <v>sc</v>
          </cell>
        </row>
        <row r="10693">
          <cell r="AP10693">
            <v>527736</v>
          </cell>
          <cell r="AQ10693">
            <v>2002332</v>
          </cell>
          <cell r="AR10693" t="str">
            <v>sd</v>
          </cell>
          <cell r="AS10693">
            <v>43964</v>
          </cell>
          <cell r="AT10693" t="str">
            <v>Calzada 2-POLIZA ESTABILIDAD ACTIVA</v>
          </cell>
          <cell r="AV10693" t="str">
            <v>sc</v>
          </cell>
        </row>
        <row r="10694">
          <cell r="AP10694">
            <v>902996</v>
          </cell>
          <cell r="AQ10694">
            <v>13002595</v>
          </cell>
          <cell r="AR10694" t="str">
            <v>sd</v>
          </cell>
          <cell r="AS10694">
            <v>44250</v>
          </cell>
          <cell r="AT10694" t="str">
            <v>-POLIZA ESTABILIDAD ACTIVA</v>
          </cell>
          <cell r="AV10694" t="str">
            <v>sc</v>
          </cell>
        </row>
        <row r="10695">
          <cell r="AP10695">
            <v>24119806</v>
          </cell>
          <cell r="AQ10695">
            <v>2001164</v>
          </cell>
          <cell r="AR10695" t="str">
            <v>sd</v>
          </cell>
          <cell r="AS10695">
            <v>44096</v>
          </cell>
          <cell r="AT10695" t="str">
            <v>Anden 1-POLIZA ESTABILIDAD ACTIVA</v>
          </cell>
          <cell r="AV10695" t="str">
            <v>sc</v>
          </cell>
        </row>
        <row r="10696">
          <cell r="AP10696">
            <v>525566</v>
          </cell>
          <cell r="AQ10696">
            <v>1004178</v>
          </cell>
          <cell r="AR10696" t="str">
            <v>sd</v>
          </cell>
          <cell r="AS10696">
            <v>42946</v>
          </cell>
          <cell r="AT10696" t="str">
            <v>Calzada12-POLIZA ESTABILIDAD ACTIVA</v>
          </cell>
          <cell r="AV10696" t="str">
            <v>sc</v>
          </cell>
        </row>
        <row r="10697">
          <cell r="AP10697">
            <v>24121270</v>
          </cell>
          <cell r="AQ10697">
            <v>16000325</v>
          </cell>
          <cell r="AR10697" t="str">
            <v>sd</v>
          </cell>
          <cell r="AS10697">
            <v>44099</v>
          </cell>
          <cell r="AT10697" t="str">
            <v>Anden 13-POLIZA ESTABILIDAD Y CALIDAD ACTIVA</v>
          </cell>
          <cell r="AV10697" t="str">
            <v>sc</v>
          </cell>
        </row>
        <row r="10698">
          <cell r="AP10698">
            <v>903888</v>
          </cell>
          <cell r="AQ10698">
            <v>12002613</v>
          </cell>
          <cell r="AR10698" t="str">
            <v>sd</v>
          </cell>
          <cell r="AS10698">
            <v>44250</v>
          </cell>
          <cell r="AT10698" t="str">
            <v>-POLIZA ESTABILIDAD ACTIVA</v>
          </cell>
          <cell r="AV10698" t="str">
            <v>sc</v>
          </cell>
        </row>
        <row r="10699">
          <cell r="AP10699">
            <v>903888</v>
          </cell>
          <cell r="AQ10699">
            <v>12002613</v>
          </cell>
          <cell r="AR10699" t="str">
            <v>sd</v>
          </cell>
          <cell r="AS10699">
            <v>44250</v>
          </cell>
          <cell r="AT10699" t="str">
            <v>-POLIZA ESTABILIDAD ACTIVA</v>
          </cell>
          <cell r="AV10699" t="str">
            <v>sc</v>
          </cell>
        </row>
        <row r="10700">
          <cell r="AP10700">
            <v>323377</v>
          </cell>
          <cell r="AQ10700">
            <v>6001145</v>
          </cell>
          <cell r="AR10700" t="str">
            <v>sd</v>
          </cell>
          <cell r="AS10700">
            <v>43307</v>
          </cell>
          <cell r="AT10700" t="str">
            <v>Calzada2-4-POLIZA ESTABILIDAD ACTIVA</v>
          </cell>
          <cell r="AV10700" t="str">
            <v>sc</v>
          </cell>
        </row>
        <row r="10701">
          <cell r="AP10701">
            <v>91015439</v>
          </cell>
          <cell r="AQ10701">
            <v>50009256</v>
          </cell>
          <cell r="AR10701" t="str">
            <v>sd</v>
          </cell>
          <cell r="AS10701">
            <v>42769</v>
          </cell>
          <cell r="AT10701" t="str">
            <v>Anden5-POLIZA ESTABILIDAD ACTIVA</v>
          </cell>
          <cell r="AV10701" t="str">
            <v>sc</v>
          </cell>
        </row>
        <row r="10702">
          <cell r="AP10702">
            <v>91015535</v>
          </cell>
          <cell r="AQ10702">
            <v>5007706</v>
          </cell>
          <cell r="AR10702" t="str">
            <v>sd</v>
          </cell>
          <cell r="AS10702">
            <v>42733</v>
          </cell>
          <cell r="AT10702" t="str">
            <v>Anden1-5 Calzada2-4 Sep3-POLIZA ESTABILIDAD ACTIVA</v>
          </cell>
          <cell r="AV10702" t="str">
            <v>sc</v>
          </cell>
        </row>
        <row r="10703">
          <cell r="AP10703">
            <v>91016419</v>
          </cell>
          <cell r="AQ10703">
            <v>18002178</v>
          </cell>
          <cell r="AR10703" t="str">
            <v>sd</v>
          </cell>
          <cell r="AS10703">
            <v>42999</v>
          </cell>
          <cell r="AT10703" t="str">
            <v>Anden1-11-3 Calzada10-4-6-8 Ciclo2 Sep5-7-9-POLIZA ESTABILIDAD ACTIVA</v>
          </cell>
          <cell r="AV10703" t="str">
            <v>sc</v>
          </cell>
        </row>
        <row r="10704">
          <cell r="AP10704">
            <v>602554</v>
          </cell>
          <cell r="AQ10704">
            <v>6001309</v>
          </cell>
          <cell r="AR10704" t="str">
            <v>sd</v>
          </cell>
          <cell r="AS10704">
            <v>44250</v>
          </cell>
          <cell r="AT10704" t="str">
            <v>-POLIZA ESTABILIDAD ACTIVA</v>
          </cell>
          <cell r="AV10704" t="str">
            <v>sc</v>
          </cell>
        </row>
        <row r="10705">
          <cell r="AP10705">
            <v>900149</v>
          </cell>
          <cell r="AQ10705">
            <v>8012518</v>
          </cell>
          <cell r="AR10705" t="str">
            <v>sd</v>
          </cell>
          <cell r="AS10705">
            <v>44099</v>
          </cell>
          <cell r="AT10705" t="str">
            <v>Calzada 2-8-POLIZA ESTABILIDAD Y CALIDAD ACTIVA</v>
          </cell>
          <cell r="AV10705" t="str">
            <v>sc</v>
          </cell>
        </row>
        <row r="10706">
          <cell r="AP10706">
            <v>24119778</v>
          </cell>
          <cell r="AQ10706">
            <v>2000347</v>
          </cell>
          <cell r="AR10706" t="str">
            <v>sd</v>
          </cell>
          <cell r="AS10706">
            <v>42946</v>
          </cell>
          <cell r="AT10706" t="str">
            <v>Calzada4-6-8 Puente14-POLIZA ESTABILIDAD ACTIVA</v>
          </cell>
          <cell r="AV10706" t="str">
            <v>sc</v>
          </cell>
        </row>
        <row r="10707">
          <cell r="AP10707">
            <v>518620</v>
          </cell>
          <cell r="AQ10707">
            <v>11007371</v>
          </cell>
          <cell r="AR10707" t="str">
            <v>sd</v>
          </cell>
          <cell r="AS10707">
            <v>44096</v>
          </cell>
          <cell r="AT10707" t="str">
            <v>Anden 1-9-POLIZA ESTABILIDAD ACTIVA</v>
          </cell>
          <cell r="AV10707" t="str">
            <v>sc</v>
          </cell>
        </row>
        <row r="10708">
          <cell r="AP10708">
            <v>24120585</v>
          </cell>
          <cell r="AQ10708">
            <v>11011589</v>
          </cell>
          <cell r="AR10708" t="str">
            <v>sd</v>
          </cell>
          <cell r="AS10708">
            <v>43577</v>
          </cell>
          <cell r="AT10708" t="str">
            <v>Calzada 4-POLIZA ESTABILIDAD ACTIVA</v>
          </cell>
          <cell r="AV10708" t="str">
            <v>sc</v>
          </cell>
        </row>
        <row r="10709">
          <cell r="AP10709">
            <v>24120585</v>
          </cell>
          <cell r="AQ10709">
            <v>11011589</v>
          </cell>
          <cell r="AR10709" t="str">
            <v>sd</v>
          </cell>
          <cell r="AS10709">
            <v>43577</v>
          </cell>
          <cell r="AT10709" t="str">
            <v>Calzada 4-POLIZA ESTABILIDAD ACTIVA</v>
          </cell>
          <cell r="AV10709" t="str">
            <v>sc</v>
          </cell>
        </row>
        <row r="10710">
          <cell r="AP10710">
            <v>471250</v>
          </cell>
          <cell r="AQ10710">
            <v>4007417</v>
          </cell>
          <cell r="AR10710" t="str">
            <v>sd</v>
          </cell>
          <cell r="AS10710">
            <v>42999</v>
          </cell>
          <cell r="AT10710" t="str">
            <v>Anden1-11-3 Calzada10-4-6-8 Ciclo2 Sep5-7-9-POLIZA ESTABILIDAD ACTIVA</v>
          </cell>
          <cell r="AV10710" t="str">
            <v>sc</v>
          </cell>
        </row>
        <row r="10711">
          <cell r="AP10711">
            <v>24121097</v>
          </cell>
          <cell r="AQ10711">
            <v>14000611</v>
          </cell>
          <cell r="AR10711" t="str">
            <v>sd</v>
          </cell>
          <cell r="AS10711">
            <v>44096</v>
          </cell>
          <cell r="AT10711" t="str">
            <v>Puente 12-POLIZA ESTABILIDAD ACTIVA</v>
          </cell>
          <cell r="AV10711" t="str">
            <v>sc</v>
          </cell>
        </row>
        <row r="10712">
          <cell r="AP10712">
            <v>24121097</v>
          </cell>
          <cell r="AQ10712">
            <v>14000611</v>
          </cell>
          <cell r="AR10712" t="str">
            <v>sd</v>
          </cell>
          <cell r="AS10712">
            <v>44250</v>
          </cell>
          <cell r="AT10712" t="str">
            <v>-POLIZA ESTABILIDAD ACTIVA</v>
          </cell>
          <cell r="AV10712" t="str">
            <v>sc</v>
          </cell>
        </row>
        <row r="10713">
          <cell r="AP10713">
            <v>24120853</v>
          </cell>
          <cell r="AQ10713">
            <v>13000519</v>
          </cell>
          <cell r="AR10713" t="str">
            <v>sd</v>
          </cell>
          <cell r="AS10713">
            <v>44250</v>
          </cell>
          <cell r="AT10713" t="str">
            <v>-POLIZA ESTABILIDAD ACTIVA</v>
          </cell>
          <cell r="AV10713" t="str">
            <v>sc</v>
          </cell>
        </row>
        <row r="10714">
          <cell r="AP10714">
            <v>24122345</v>
          </cell>
          <cell r="AQ10714">
            <v>50006528</v>
          </cell>
          <cell r="AR10714" t="str">
            <v>sd</v>
          </cell>
          <cell r="AS10714">
            <v>44048</v>
          </cell>
          <cell r="AT10714" t="str">
            <v>Calzada 2-4-POLIZA ESTABILIDAD ACTIVA</v>
          </cell>
          <cell r="AV10714" t="str">
            <v>sc</v>
          </cell>
        </row>
        <row r="10715">
          <cell r="AP10715">
            <v>91018892</v>
          </cell>
          <cell r="AQ10715">
            <v>9001036</v>
          </cell>
          <cell r="AR10715" t="str">
            <v>sd</v>
          </cell>
          <cell r="AS10715">
            <v>42978</v>
          </cell>
          <cell r="AT10715" t="str">
            <v>Anden1-11 Calzada10-2-4-8 Ciclo6 Sep3-5-7-9-POLIZA ESTABILIDAD ACTIVA</v>
          </cell>
          <cell r="AV10715" t="str">
            <v>sc</v>
          </cell>
        </row>
        <row r="10716">
          <cell r="AP10716">
            <v>902998</v>
          </cell>
          <cell r="AQ10716">
            <v>13002595</v>
          </cell>
          <cell r="AR10716" t="str">
            <v>sd</v>
          </cell>
          <cell r="AS10716">
            <v>44250</v>
          </cell>
          <cell r="AT10716" t="str">
            <v>-POLIZA ESTABILIDAD ACTIVA</v>
          </cell>
          <cell r="AV10716" t="str">
            <v>sc</v>
          </cell>
        </row>
        <row r="10717">
          <cell r="AP10717">
            <v>183145</v>
          </cell>
          <cell r="AQ10717">
            <v>14001076</v>
          </cell>
          <cell r="AR10717" t="str">
            <v>sd</v>
          </cell>
          <cell r="AS10717">
            <v>42999</v>
          </cell>
          <cell r="AT10717" t="str">
            <v>Anden1-3-POLIZA ESTABILIDAD ACTIVA</v>
          </cell>
          <cell r="AV10717" t="str">
            <v>sc</v>
          </cell>
        </row>
        <row r="10718">
          <cell r="AP10718">
            <v>91013362</v>
          </cell>
          <cell r="AQ10718">
            <v>14000889</v>
          </cell>
          <cell r="AR10718" t="str">
            <v>sd</v>
          </cell>
          <cell r="AS10718">
            <v>44172</v>
          </cell>
          <cell r="AT10718" t="str">
            <v>Calzada 4-6 Separador 5-POLIZA ESTABILIDAD ACTIVA</v>
          </cell>
          <cell r="AV10718" t="str">
            <v>sc</v>
          </cell>
        </row>
        <row r="10719">
          <cell r="AP10719">
            <v>383098</v>
          </cell>
          <cell r="AQ10719">
            <v>9001212</v>
          </cell>
          <cell r="AR10719" t="str">
            <v>sd</v>
          </cell>
          <cell r="AS10719">
            <v>43745</v>
          </cell>
          <cell r="AT10719" t="str">
            <v>Calzada 4-POLIZA ESTABILIDAD ACTIVA</v>
          </cell>
          <cell r="AV10719" t="str">
            <v>VIABLE</v>
          </cell>
        </row>
        <row r="10720">
          <cell r="AP10720">
            <v>24119630</v>
          </cell>
          <cell r="AQ10720">
            <v>1001319</v>
          </cell>
          <cell r="AR10720" t="str">
            <v>sd</v>
          </cell>
          <cell r="AS10720">
            <v>44250</v>
          </cell>
          <cell r="AT10720" t="str">
            <v>-POLIZA ESTABILIDAD ACTIVA</v>
          </cell>
          <cell r="AV10720" t="str">
            <v>sc</v>
          </cell>
        </row>
        <row r="10721">
          <cell r="AP10721">
            <v>24119630</v>
          </cell>
          <cell r="AQ10721">
            <v>1001319</v>
          </cell>
          <cell r="AR10721" t="str">
            <v>sd</v>
          </cell>
          <cell r="AS10721">
            <v>42946</v>
          </cell>
          <cell r="AT10721" t="str">
            <v>Calzada10-POLIZA ESTABILIDAD ACTIVA</v>
          </cell>
          <cell r="AV10721" t="str">
            <v>sc</v>
          </cell>
        </row>
        <row r="10722">
          <cell r="AP10722">
            <v>900176</v>
          </cell>
          <cell r="AQ10722">
            <v>16000296</v>
          </cell>
          <cell r="AR10722" t="str">
            <v>sd</v>
          </cell>
          <cell r="AS10722">
            <v>42949</v>
          </cell>
          <cell r="AT10722" t="str">
            <v>Calzada2 Sep3-POLIZA ESTABILIDAD ACTIVA</v>
          </cell>
          <cell r="AV10722" t="str">
            <v>sc</v>
          </cell>
        </row>
        <row r="10723">
          <cell r="AP10723">
            <v>24120176</v>
          </cell>
          <cell r="AQ10723">
            <v>3000501</v>
          </cell>
          <cell r="AR10723" t="str">
            <v>sd</v>
          </cell>
          <cell r="AS10723">
            <v>43499</v>
          </cell>
          <cell r="AT10723" t="str">
            <v>-POLIZA ESTABILIDAD ACTIVA</v>
          </cell>
          <cell r="AV10723" t="str">
            <v>sc</v>
          </cell>
        </row>
        <row r="10724">
          <cell r="AP10724">
            <v>601263</v>
          </cell>
          <cell r="AQ10724">
            <v>2000195</v>
          </cell>
          <cell r="AR10724" t="str">
            <v>sd</v>
          </cell>
          <cell r="AS10724">
            <v>44096</v>
          </cell>
          <cell r="AT10724" t="str">
            <v>Anden 1-5-POLIZA ESTABILIDAD ACTIVA</v>
          </cell>
          <cell r="AV10724" t="str">
            <v>sc</v>
          </cell>
        </row>
        <row r="10725">
          <cell r="AP10725">
            <v>517722</v>
          </cell>
          <cell r="AQ10725">
            <v>8012563</v>
          </cell>
          <cell r="AR10725" t="str">
            <v>sd</v>
          </cell>
          <cell r="AS10725">
            <v>44099</v>
          </cell>
          <cell r="AT10725" t="str">
            <v>Calzada 2-6-POLIZA ESTABILIDAD Y CALIDAD ACTIVA</v>
          </cell>
          <cell r="AV10725" t="str">
            <v>sc</v>
          </cell>
        </row>
        <row r="10726">
          <cell r="AP10726">
            <v>24120847</v>
          </cell>
          <cell r="AQ10726">
            <v>3000728</v>
          </cell>
          <cell r="AR10726" t="str">
            <v>sd</v>
          </cell>
          <cell r="AS10726">
            <v>43499</v>
          </cell>
          <cell r="AT10726" t="str">
            <v>-POLIZA ESTABILIDAD ACTIVA</v>
          </cell>
          <cell r="AV10726" t="str">
            <v>sc</v>
          </cell>
        </row>
        <row r="10727">
          <cell r="AP10727">
            <v>24123772</v>
          </cell>
          <cell r="AQ10727">
            <v>3002359</v>
          </cell>
          <cell r="AR10727" t="str">
            <v>sd</v>
          </cell>
          <cell r="AS10727">
            <v>43499</v>
          </cell>
          <cell r="AT10727" t="str">
            <v>-POLIZA ESTABILIDAD ACTIVA</v>
          </cell>
          <cell r="AV10727" t="str">
            <v>sc</v>
          </cell>
        </row>
        <row r="10728">
          <cell r="AP10728">
            <v>24121018</v>
          </cell>
          <cell r="AQ10728">
            <v>14000310</v>
          </cell>
          <cell r="AR10728" t="str">
            <v>sd</v>
          </cell>
          <cell r="AS10728">
            <v>44018</v>
          </cell>
          <cell r="AT10728" t="str">
            <v>Calzada 8-POLIZA ESTABILIDAD ACTIVA</v>
          </cell>
          <cell r="AV10728" t="str">
            <v>sc</v>
          </cell>
        </row>
        <row r="10729">
          <cell r="AP10729">
            <v>24121018</v>
          </cell>
          <cell r="AQ10729">
            <v>14000310</v>
          </cell>
          <cell r="AR10729" t="str">
            <v>sd</v>
          </cell>
          <cell r="AS10729">
            <v>44250</v>
          </cell>
          <cell r="AT10729" t="str">
            <v>-POLIZA ESTABILIDAD ACTIVA</v>
          </cell>
          <cell r="AV10729" t="str">
            <v>sc</v>
          </cell>
        </row>
        <row r="10730">
          <cell r="AP10730">
            <v>91024367</v>
          </cell>
          <cell r="AQ10730">
            <v>13002186</v>
          </cell>
          <cell r="AR10730" t="str">
            <v>sd</v>
          </cell>
          <cell r="AS10730">
            <v>44018</v>
          </cell>
          <cell r="AT10730" t="str">
            <v>Puente 12-POLIZA ESTABILIDAD ACTIVA</v>
          </cell>
          <cell r="AV10730" t="str">
            <v>sc</v>
          </cell>
        </row>
        <row r="10731">
          <cell r="AP10731">
            <v>91024367</v>
          </cell>
          <cell r="AQ10731">
            <v>13002186</v>
          </cell>
          <cell r="AR10731" t="str">
            <v>sd</v>
          </cell>
          <cell r="AS10731">
            <v>44250</v>
          </cell>
          <cell r="AT10731" t="str">
            <v>-POLIZA ESTABILIDAD ACTIVA</v>
          </cell>
          <cell r="AV10731" t="str">
            <v>sc</v>
          </cell>
        </row>
        <row r="10732">
          <cell r="AP10732">
            <v>903130</v>
          </cell>
          <cell r="AQ10732">
            <v>50008284</v>
          </cell>
          <cell r="AR10732" t="str">
            <v>sd</v>
          </cell>
          <cell r="AS10732">
            <v>44250</v>
          </cell>
          <cell r="AT10732" t="str">
            <v>-POLIZA ESTABILIDAD ACTIVA</v>
          </cell>
          <cell r="AV10732" t="str">
            <v>sc</v>
          </cell>
        </row>
        <row r="10733">
          <cell r="AP10733">
            <v>902981</v>
          </cell>
          <cell r="AQ10733">
            <v>13000461</v>
          </cell>
          <cell r="AR10733" t="str">
            <v>sd</v>
          </cell>
          <cell r="AS10733">
            <v>44250</v>
          </cell>
          <cell r="AT10733" t="str">
            <v>-POLIZA ESTABILIDAD ACTIVA</v>
          </cell>
          <cell r="AV10733" t="str">
            <v>sc</v>
          </cell>
        </row>
        <row r="10734">
          <cell r="AP10734">
            <v>505103</v>
          </cell>
          <cell r="AQ10734">
            <v>1003546</v>
          </cell>
          <cell r="AR10734" t="str">
            <v>sd</v>
          </cell>
          <cell r="AS10734">
            <v>44250</v>
          </cell>
          <cell r="AT10734" t="str">
            <v>-POLIZA ESTABILIDAD ACTIVA</v>
          </cell>
          <cell r="AV10734" t="str">
            <v>sc</v>
          </cell>
        </row>
        <row r="10735">
          <cell r="AP10735">
            <v>505103</v>
          </cell>
          <cell r="AQ10735">
            <v>1003546</v>
          </cell>
          <cell r="AR10735" t="str">
            <v>sd</v>
          </cell>
          <cell r="AS10735">
            <v>42946</v>
          </cell>
          <cell r="AT10735" t="str">
            <v>Calzada12-POLIZA ESTABILIDAD ACTIVA</v>
          </cell>
          <cell r="AV10735" t="str">
            <v>sc</v>
          </cell>
        </row>
        <row r="10736">
          <cell r="AP10736">
            <v>91010606</v>
          </cell>
          <cell r="AQ10736">
            <v>1005186</v>
          </cell>
          <cell r="AR10736" t="str">
            <v>sd</v>
          </cell>
          <cell r="AS10736">
            <v>43555</v>
          </cell>
          <cell r="AT10736" t="str">
            <v>Puente8-POLIZA ESTABILIDAD ACTIVA</v>
          </cell>
          <cell r="AV10736" t="str">
            <v>sc</v>
          </cell>
        </row>
        <row r="10737">
          <cell r="AP10737">
            <v>91010696</v>
          </cell>
          <cell r="AQ10737">
            <v>1002314</v>
          </cell>
          <cell r="AR10737" t="str">
            <v>sd</v>
          </cell>
          <cell r="AS10737">
            <v>43412</v>
          </cell>
          <cell r="AT10737" t="str">
            <v>Anden 1-5 Calzada 2-4-POLIZA ESTABILIDAD ACTIVA</v>
          </cell>
          <cell r="AV10737" t="str">
            <v>sc</v>
          </cell>
        </row>
        <row r="10738">
          <cell r="AP10738">
            <v>24180807</v>
          </cell>
          <cell r="AQ10738">
            <v>16000325</v>
          </cell>
          <cell r="AR10738" t="str">
            <v>sd</v>
          </cell>
          <cell r="AS10738">
            <v>44099</v>
          </cell>
          <cell r="AT10738" t="str">
            <v>Anden 13-POLIZA ESTABILIDAD Y CALIDAD ACTIVA</v>
          </cell>
          <cell r="AV10738" t="str">
            <v>sc</v>
          </cell>
        </row>
        <row r="10739">
          <cell r="AP10739">
            <v>24120188</v>
          </cell>
          <cell r="AQ10739">
            <v>3000637</v>
          </cell>
          <cell r="AR10739" t="str">
            <v>sd</v>
          </cell>
          <cell r="AS10739">
            <v>43499</v>
          </cell>
          <cell r="AT10739" t="str">
            <v>-POLIZA ESTABILIDAD ACTIVA</v>
          </cell>
          <cell r="AV10739" t="str">
            <v>sc</v>
          </cell>
        </row>
        <row r="10740">
          <cell r="AP10740">
            <v>91011768</v>
          </cell>
          <cell r="AQ10740">
            <v>4000120</v>
          </cell>
          <cell r="AR10740" t="str">
            <v>sd</v>
          </cell>
          <cell r="AS10740">
            <v>42999</v>
          </cell>
          <cell r="AT10740" t="str">
            <v>Anden1-11-3 Calzada10-4-6-8 Ciclo2 Sep5-7-9-POLIZA ESTABILIDAD ACTIVA</v>
          </cell>
          <cell r="AV10740" t="str">
            <v>sc</v>
          </cell>
        </row>
        <row r="10741">
          <cell r="AP10741">
            <v>24120377</v>
          </cell>
          <cell r="AQ10741">
            <v>11005964</v>
          </cell>
          <cell r="AR10741" t="str">
            <v>sd</v>
          </cell>
          <cell r="AS10741">
            <v>44096</v>
          </cell>
          <cell r="AT10741" t="str">
            <v>Anden 1-9-POLIZA ESTABILIDAD ACTIVA</v>
          </cell>
          <cell r="AV10741" t="str">
            <v>sc</v>
          </cell>
        </row>
        <row r="10742">
          <cell r="AP10742">
            <v>24120844</v>
          </cell>
          <cell r="AQ10742">
            <v>3000711</v>
          </cell>
          <cell r="AR10742" t="str">
            <v>sd</v>
          </cell>
          <cell r="AS10742">
            <v>43499</v>
          </cell>
          <cell r="AT10742" t="str">
            <v>-POLIZA ESTABILIDAD ACTIVA</v>
          </cell>
          <cell r="AV10742" t="str">
            <v>sc</v>
          </cell>
        </row>
        <row r="10743">
          <cell r="AP10743">
            <v>2510526</v>
          </cell>
          <cell r="AQ10743">
            <v>3000643</v>
          </cell>
          <cell r="AR10743" t="str">
            <v>sd</v>
          </cell>
          <cell r="AS10743">
            <v>43499</v>
          </cell>
          <cell r="AT10743" t="str">
            <v>-POLIZA ESTABILIDAD ACTIVA</v>
          </cell>
          <cell r="AV10743" t="str">
            <v>sc</v>
          </cell>
        </row>
        <row r="10744">
          <cell r="AP10744">
            <v>91011347</v>
          </cell>
          <cell r="AQ10744">
            <v>3000381</v>
          </cell>
          <cell r="AR10744" t="str">
            <v>sd</v>
          </cell>
          <cell r="AS10744">
            <v>43499</v>
          </cell>
          <cell r="AT10744" t="str">
            <v>-POLIZA ESTABILIDAD ACTIVA</v>
          </cell>
          <cell r="AV10744" t="str">
            <v>sc</v>
          </cell>
        </row>
        <row r="10745">
          <cell r="AP10745">
            <v>24122552</v>
          </cell>
          <cell r="AQ10745">
            <v>50006880</v>
          </cell>
          <cell r="AR10745" t="str">
            <v>sd</v>
          </cell>
          <cell r="AS10745">
            <v>44250</v>
          </cell>
          <cell r="AT10745" t="str">
            <v>-POLIZA ESTABILIDAD ACTIVA</v>
          </cell>
          <cell r="AV10745" t="str">
            <v>sc</v>
          </cell>
        </row>
        <row r="10746">
          <cell r="AP10746">
            <v>24121920</v>
          </cell>
          <cell r="AQ10746">
            <v>50005957</v>
          </cell>
          <cell r="AR10746" t="str">
            <v>sd</v>
          </cell>
          <cell r="AS10746">
            <v>44250</v>
          </cell>
          <cell r="AT10746" t="str">
            <v>-POLIZA ESTABILIDAD ACTIVA</v>
          </cell>
          <cell r="AV10746" t="str">
            <v>sc</v>
          </cell>
        </row>
        <row r="10747">
          <cell r="AP10747">
            <v>24123584</v>
          </cell>
          <cell r="AQ10747">
            <v>11012639</v>
          </cell>
          <cell r="AR10747" t="str">
            <v>sd</v>
          </cell>
          <cell r="AS10747">
            <v>44096</v>
          </cell>
          <cell r="AT10747" t="str">
            <v>Anden 1-9-POLIZA ESTABILIDAD ACTIVA</v>
          </cell>
          <cell r="AV10747" t="str">
            <v>sc</v>
          </cell>
        </row>
        <row r="10748">
          <cell r="AP10748">
            <v>24119964</v>
          </cell>
          <cell r="AQ10748">
            <v>8003781</v>
          </cell>
          <cell r="AR10748" t="str">
            <v>sd</v>
          </cell>
          <cell r="AS10748">
            <v>44099</v>
          </cell>
          <cell r="AT10748" t="str">
            <v>Calzada 4-6-POLIZA ESTABILIDAD Y CALIDAD ACTIVA</v>
          </cell>
          <cell r="AV10748" t="str">
            <v>sc</v>
          </cell>
        </row>
        <row r="10749">
          <cell r="AP10749">
            <v>24122581</v>
          </cell>
          <cell r="AQ10749">
            <v>50006887</v>
          </cell>
          <cell r="AR10749" t="str">
            <v>sd</v>
          </cell>
          <cell r="AS10749">
            <v>44250</v>
          </cell>
          <cell r="AT10749" t="str">
            <v>-POLIZA ESTABILIDAD ACTIVA</v>
          </cell>
          <cell r="AV10749" t="str">
            <v>sc</v>
          </cell>
        </row>
        <row r="10750">
          <cell r="AP10750">
            <v>415984</v>
          </cell>
          <cell r="AQ10750">
            <v>18002178</v>
          </cell>
          <cell r="AR10750" t="str">
            <v>sd</v>
          </cell>
          <cell r="AS10750">
            <v>42999</v>
          </cell>
          <cell r="AT10750" t="str">
            <v>Anden1-11-3 Calzada10-4-6-8 Ciclo2 Sep5-7-9-POLIZA ESTABILIDAD ACTIVA</v>
          </cell>
          <cell r="AV10750" t="str">
            <v>sc</v>
          </cell>
        </row>
        <row r="10751">
          <cell r="AP10751">
            <v>514392</v>
          </cell>
          <cell r="AQ10751">
            <v>12001369</v>
          </cell>
          <cell r="AR10751" t="str">
            <v>sd</v>
          </cell>
          <cell r="AS10751">
            <v>44250</v>
          </cell>
          <cell r="AT10751" t="str">
            <v>-POLIZA ESTABILIDAD ACTIVA</v>
          </cell>
          <cell r="AV10751" t="str">
            <v>sc</v>
          </cell>
        </row>
        <row r="10752">
          <cell r="AP10752">
            <v>514392</v>
          </cell>
          <cell r="AQ10752">
            <v>12001369</v>
          </cell>
          <cell r="AR10752" t="str">
            <v>sd</v>
          </cell>
          <cell r="AS10752">
            <v>44119</v>
          </cell>
          <cell r="AT10752" t="str">
            <v>Calzada 6-POLIZA ESTABILIDAD ACTIVA</v>
          </cell>
          <cell r="AV10752" t="str">
            <v>sc</v>
          </cell>
        </row>
        <row r="10753">
          <cell r="AP10753">
            <v>531214</v>
          </cell>
          <cell r="AQ10753">
            <v>11002037</v>
          </cell>
          <cell r="AR10753" t="str">
            <v>sd</v>
          </cell>
          <cell r="AS10753">
            <v>44584</v>
          </cell>
          <cell r="AT10753" t="str">
            <v>-POLIZA ESTABILIDAD ACTIVA</v>
          </cell>
          <cell r="AV10753" t="str">
            <v>Buen estado</v>
          </cell>
        </row>
        <row r="10754">
          <cell r="AP10754">
            <v>601808</v>
          </cell>
          <cell r="AQ10754">
            <v>7005365</v>
          </cell>
          <cell r="AR10754" t="str">
            <v>sd</v>
          </cell>
          <cell r="AS10754">
            <v>44048</v>
          </cell>
          <cell r="AT10754" t="str">
            <v>Calzada 4-6-POLIZA ESTABILIDAD ACTIVA</v>
          </cell>
          <cell r="AV10754" t="str">
            <v>sc</v>
          </cell>
        </row>
        <row r="10755">
          <cell r="AP10755">
            <v>507851</v>
          </cell>
          <cell r="AQ10755">
            <v>1001388</v>
          </cell>
          <cell r="AR10755" t="str">
            <v>sd</v>
          </cell>
          <cell r="AS10755">
            <v>44250</v>
          </cell>
          <cell r="AT10755" t="str">
            <v>-POLIZA ESTABILIDAD ACTIVA</v>
          </cell>
          <cell r="AV10755" t="str">
            <v>sc</v>
          </cell>
        </row>
        <row r="10756">
          <cell r="AP10756">
            <v>24119625</v>
          </cell>
          <cell r="AQ10756">
            <v>1001309</v>
          </cell>
          <cell r="AR10756" t="str">
            <v>sd</v>
          </cell>
          <cell r="AS10756">
            <v>44250</v>
          </cell>
          <cell r="AT10756" t="str">
            <v>-POLIZA ESTABILIDAD ACTIVA</v>
          </cell>
          <cell r="AV10756" t="str">
            <v>sc</v>
          </cell>
        </row>
        <row r="10757">
          <cell r="AP10757">
            <v>505095</v>
          </cell>
          <cell r="AQ10757">
            <v>1003546</v>
          </cell>
          <cell r="AR10757" t="str">
            <v>sd</v>
          </cell>
          <cell r="AS10757">
            <v>44250</v>
          </cell>
          <cell r="AT10757" t="str">
            <v>-POLIZA ESTABILIDAD ACTIVA</v>
          </cell>
          <cell r="AV10757" t="str">
            <v>sc</v>
          </cell>
        </row>
        <row r="10758">
          <cell r="AP10758">
            <v>505095</v>
          </cell>
          <cell r="AQ10758">
            <v>1003546</v>
          </cell>
          <cell r="AR10758" t="str">
            <v>sd</v>
          </cell>
          <cell r="AS10758">
            <v>42946</v>
          </cell>
          <cell r="AT10758" t="str">
            <v>Calzada12-POLIZA ESTABILIDAD ACTIVA</v>
          </cell>
          <cell r="AV10758" t="str">
            <v>sc</v>
          </cell>
        </row>
        <row r="10759">
          <cell r="AP10759">
            <v>506296</v>
          </cell>
          <cell r="AQ10759">
            <v>1001147</v>
          </cell>
          <cell r="AR10759" t="str">
            <v>sd</v>
          </cell>
          <cell r="AS10759">
            <v>44250</v>
          </cell>
          <cell r="AT10759" t="str">
            <v>-POLIZA ESTABILIDAD ACTIVA</v>
          </cell>
          <cell r="AV10759" t="str">
            <v>sc</v>
          </cell>
        </row>
        <row r="10760">
          <cell r="AP10760">
            <v>24120603</v>
          </cell>
          <cell r="AQ10760">
            <v>11011789</v>
          </cell>
          <cell r="AR10760" t="str">
            <v>sd</v>
          </cell>
          <cell r="AS10760">
            <v>44096</v>
          </cell>
          <cell r="AT10760" t="str">
            <v>Anden 1-9-POLIZA ESTABILIDAD ACTIVA</v>
          </cell>
          <cell r="AV10760" t="str">
            <v>sc</v>
          </cell>
        </row>
        <row r="10761">
          <cell r="AP10761">
            <v>91019740</v>
          </cell>
          <cell r="AQ10761">
            <v>3002572</v>
          </cell>
          <cell r="AR10761" t="str">
            <v>sd</v>
          </cell>
          <cell r="AS10761">
            <v>43499</v>
          </cell>
          <cell r="AT10761" t="str">
            <v>-POLIZA ESTABILIDAD ACTIVA</v>
          </cell>
          <cell r="AV10761" t="str">
            <v>sc</v>
          </cell>
        </row>
        <row r="10762">
          <cell r="AP10762">
            <v>24119915</v>
          </cell>
          <cell r="AQ10762">
            <v>8002345</v>
          </cell>
          <cell r="AR10762" t="str">
            <v>sd</v>
          </cell>
          <cell r="AS10762">
            <v>44099</v>
          </cell>
          <cell r="AT10762" t="str">
            <v>Calzada 4-6-POLIZA ESTABILIDAD Y CALIDAD ACTIVA</v>
          </cell>
          <cell r="AV10762" t="str">
            <v>sc</v>
          </cell>
        </row>
        <row r="10763">
          <cell r="AP10763">
            <v>143888</v>
          </cell>
          <cell r="AQ10763">
            <v>3000569</v>
          </cell>
          <cell r="AR10763" t="str">
            <v>sd</v>
          </cell>
          <cell r="AS10763">
            <v>43499</v>
          </cell>
          <cell r="AT10763" t="str">
            <v>-POLIZA ESTABILIDAD ACTIVA</v>
          </cell>
          <cell r="AV10763" t="str">
            <v>sc</v>
          </cell>
        </row>
        <row r="10764">
          <cell r="AP10764">
            <v>24122598</v>
          </cell>
          <cell r="AQ10764">
            <v>50006891</v>
          </cell>
          <cell r="AR10764" t="str">
            <v>sd</v>
          </cell>
          <cell r="AS10764">
            <v>44250</v>
          </cell>
          <cell r="AT10764" t="str">
            <v>-POLIZA ESTABILIDAD ACTIVA</v>
          </cell>
          <cell r="AV10764" t="str">
            <v>sc</v>
          </cell>
        </row>
        <row r="10765">
          <cell r="AP10765">
            <v>505881</v>
          </cell>
          <cell r="AQ10765">
            <v>1004056</v>
          </cell>
          <cell r="AR10765" t="str">
            <v>sd</v>
          </cell>
          <cell r="AS10765">
            <v>42946</v>
          </cell>
          <cell r="AT10765" t="str">
            <v>Calzada14-POLIZA ESTABILIDAD ACTIVA</v>
          </cell>
          <cell r="AV10765" t="str">
            <v>sc</v>
          </cell>
        </row>
        <row r="10766">
          <cell r="AP10766">
            <v>24123455</v>
          </cell>
          <cell r="AQ10766">
            <v>50008122</v>
          </cell>
          <cell r="AR10766" t="str">
            <v>sd</v>
          </cell>
          <cell r="AS10766">
            <v>44053</v>
          </cell>
          <cell r="AT10766" t="str">
            <v>Puente 12-POLIZA ESTABILIDAD ACTIVA</v>
          </cell>
          <cell r="AV10766" t="str">
            <v>sc</v>
          </cell>
        </row>
        <row r="10767">
          <cell r="AP10767">
            <v>505996</v>
          </cell>
          <cell r="AQ10767">
            <v>1001682</v>
          </cell>
          <cell r="AR10767" t="str">
            <v>sd</v>
          </cell>
          <cell r="AS10767">
            <v>44250</v>
          </cell>
          <cell r="AT10767" t="str">
            <v>-POLIZA ESTABILIDAD ACTIVA</v>
          </cell>
          <cell r="AV10767" t="str">
            <v>sc</v>
          </cell>
        </row>
        <row r="10768">
          <cell r="AP10768">
            <v>150706</v>
          </cell>
          <cell r="AQ10768">
            <v>8010292</v>
          </cell>
          <cell r="AR10768" t="str">
            <v>sd</v>
          </cell>
          <cell r="AS10768">
            <v>42962</v>
          </cell>
          <cell r="AT10768" t="str">
            <v>Calzada2-POLIZA ESTABILIDAD ACTIVA</v>
          </cell>
          <cell r="AV10768" t="str">
            <v>sc</v>
          </cell>
        </row>
        <row r="10769">
          <cell r="AP10769">
            <v>515140</v>
          </cell>
          <cell r="AQ10769">
            <v>10000679</v>
          </cell>
          <cell r="AR10769" t="str">
            <v>sd</v>
          </cell>
          <cell r="AS10769">
            <v>44119</v>
          </cell>
          <cell r="AT10769" t="str">
            <v>Calzada 4-POLIZA ESTABILIDAD ACTIVA</v>
          </cell>
          <cell r="AV10769" t="str">
            <v>sc</v>
          </cell>
        </row>
        <row r="10770">
          <cell r="AP10770">
            <v>307013</v>
          </cell>
          <cell r="AQ10770">
            <v>5007270</v>
          </cell>
          <cell r="AR10770" t="str">
            <v>sd</v>
          </cell>
          <cell r="AS10770">
            <v>42733</v>
          </cell>
          <cell r="AT10770" t="str">
            <v>Anden1-5 Calzada2-4 Sep3-POLIZA ESTABILIDAD ACTIVA</v>
          </cell>
          <cell r="AV10770" t="str">
            <v>sc</v>
          </cell>
        </row>
        <row r="10771">
          <cell r="AP10771">
            <v>472984</v>
          </cell>
          <cell r="AQ10771">
            <v>19013013</v>
          </cell>
          <cell r="AR10771" t="str">
            <v>sd</v>
          </cell>
          <cell r="AS10771">
            <v>44187</v>
          </cell>
          <cell r="AT10771" t="str">
            <v>Separador 3 Estación Transmilenio 12-POLIZA ESTABILIDAD ACTIVA</v>
          </cell>
          <cell r="AV10771" t="str">
            <v>sc</v>
          </cell>
        </row>
        <row r="10772">
          <cell r="AP10772">
            <v>903936</v>
          </cell>
          <cell r="AQ10772">
            <v>12002884</v>
          </cell>
          <cell r="AR10772" t="str">
            <v>sd</v>
          </cell>
          <cell r="AS10772">
            <v>44250</v>
          </cell>
          <cell r="AT10772" t="str">
            <v>-POLIZA ESTABILIDAD ACTIVA</v>
          </cell>
          <cell r="AV10772" t="str">
            <v>sc</v>
          </cell>
        </row>
        <row r="10773">
          <cell r="AP10773">
            <v>606026</v>
          </cell>
          <cell r="AQ10773">
            <v>18001625</v>
          </cell>
          <cell r="AR10773" t="str">
            <v>sd</v>
          </cell>
          <cell r="AS10773">
            <v>43065</v>
          </cell>
          <cell r="AT10773" t="str">
            <v>Calzada6-POLIZA ESTABILIDAD ACTIVA</v>
          </cell>
          <cell r="AV10773" t="str">
            <v>sc</v>
          </cell>
        </row>
        <row r="10774">
          <cell r="AP10774">
            <v>91015840</v>
          </cell>
          <cell r="AQ10774">
            <v>5007709</v>
          </cell>
          <cell r="AR10774" t="str">
            <v>sd</v>
          </cell>
          <cell r="AS10774">
            <v>42733</v>
          </cell>
          <cell r="AT10774" t="str">
            <v>Anden1-5 Calzada2-4 Sep3-POLIZA ESTABILIDAD ACTIVA</v>
          </cell>
          <cell r="AV10774" t="str">
            <v>sc</v>
          </cell>
        </row>
        <row r="10775">
          <cell r="AP10775">
            <v>297483</v>
          </cell>
          <cell r="AQ10775">
            <v>5003445</v>
          </cell>
          <cell r="AR10775" t="str">
            <v>sd</v>
          </cell>
          <cell r="AS10775">
            <v>42912</v>
          </cell>
          <cell r="AT10775" t="str">
            <v>Calzada4-POLIZA ESTABILIDAD ACTIVA</v>
          </cell>
          <cell r="AV10775" t="str">
            <v>sc</v>
          </cell>
        </row>
        <row r="10776">
          <cell r="AP10776">
            <v>457817</v>
          </cell>
          <cell r="AQ10776">
            <v>19008812</v>
          </cell>
          <cell r="AR10776" t="str">
            <v>sd</v>
          </cell>
          <cell r="AS10776">
            <v>44466</v>
          </cell>
          <cell r="AT10776" t="str">
            <v>-POLIZA ESTABILIDAD ACTIVA</v>
          </cell>
          <cell r="AV10776" t="str">
            <v>POLIZA ESTABILIDAD activa IDU 1718/19</v>
          </cell>
        </row>
        <row r="10777">
          <cell r="AP10777">
            <v>91015839</v>
          </cell>
          <cell r="AQ10777">
            <v>5007704</v>
          </cell>
          <cell r="AR10777" t="str">
            <v>sd</v>
          </cell>
          <cell r="AS10777">
            <v>42733</v>
          </cell>
          <cell r="AT10777" t="str">
            <v>Anden1-5 Calzada2-POLIZA ESTABILIDAD ACTIVA</v>
          </cell>
          <cell r="AV10777" t="str">
            <v>sc</v>
          </cell>
        </row>
        <row r="10778">
          <cell r="AP10778">
            <v>458712</v>
          </cell>
          <cell r="AQ10778">
            <v>19009229</v>
          </cell>
          <cell r="AR10778" t="str">
            <v>sd</v>
          </cell>
          <cell r="AS10778">
            <v>44466</v>
          </cell>
          <cell r="AT10778" t="str">
            <v>-POLIZA ESTABILIDAD ACTIVA</v>
          </cell>
          <cell r="AV10778" t="str">
            <v>POLIZA ESTABILIDAD activa IDU 1718/14</v>
          </cell>
        </row>
        <row r="10779">
          <cell r="AP10779">
            <v>24121700</v>
          </cell>
          <cell r="AQ10779">
            <v>50002316</v>
          </cell>
          <cell r="AR10779" t="str">
            <v>sd</v>
          </cell>
          <cell r="AS10779">
            <v>44250</v>
          </cell>
          <cell r="AT10779" t="str">
            <v>-POLIZA ESTABILIDAD ACTIVA</v>
          </cell>
          <cell r="AV10779" t="str">
            <v>sc</v>
          </cell>
        </row>
        <row r="10780">
          <cell r="AP10780">
            <v>24121700</v>
          </cell>
          <cell r="AQ10780">
            <v>50002316</v>
          </cell>
          <cell r="AR10780" t="str">
            <v>sd</v>
          </cell>
          <cell r="AS10780">
            <v>44250</v>
          </cell>
          <cell r="AT10780" t="str">
            <v>-POLIZA ESTABILIDAD ACTIVA</v>
          </cell>
          <cell r="AV10780" t="str">
            <v>sc</v>
          </cell>
        </row>
        <row r="10781">
          <cell r="AP10781">
            <v>511197</v>
          </cell>
          <cell r="AQ10781">
            <v>14000748</v>
          </cell>
          <cell r="AR10781" t="str">
            <v>sd</v>
          </cell>
          <cell r="AS10781">
            <v>44172</v>
          </cell>
          <cell r="AT10781" t="str">
            <v>Calzada 4-6 Separador 5-POLIZA ESTABILIDAD ACTIVA</v>
          </cell>
          <cell r="AV10781" t="str">
            <v>sc</v>
          </cell>
        </row>
        <row r="10782">
          <cell r="AP10782">
            <v>91018888</v>
          </cell>
          <cell r="AQ10782">
            <v>9001036</v>
          </cell>
          <cell r="AR10782" t="str">
            <v>sd</v>
          </cell>
          <cell r="AS10782">
            <v>42978</v>
          </cell>
          <cell r="AT10782" t="str">
            <v>Anden1-11 Calzada10-2-4-8 Ciclo6 Sep3-5-7-9-POLIZA ESTABILIDAD ACTIVA</v>
          </cell>
          <cell r="AV10782" t="str">
            <v>sc</v>
          </cell>
        </row>
        <row r="10783">
          <cell r="AP10783">
            <v>2501916</v>
          </cell>
          <cell r="AQ10783">
            <v>7005429</v>
          </cell>
          <cell r="AR10783" t="str">
            <v>sd</v>
          </cell>
          <cell r="AS10783">
            <v>44048</v>
          </cell>
          <cell r="AT10783" t="str">
            <v>Calzada 2-4-6-POLIZA ESTABILIDAD ACTIVA</v>
          </cell>
          <cell r="AV10783" t="str">
            <v>sc</v>
          </cell>
        </row>
        <row r="10784">
          <cell r="AP10784">
            <v>385091</v>
          </cell>
          <cell r="AQ10784">
            <v>9001935</v>
          </cell>
          <cell r="AR10784" t="str">
            <v>sd</v>
          </cell>
          <cell r="AS10784">
            <v>44480</v>
          </cell>
          <cell r="AT10784" t="str">
            <v>-POLIZA ESTABILIDAD ACTIVA</v>
          </cell>
          <cell r="AV10784" t="str">
            <v>VIABLE</v>
          </cell>
        </row>
        <row r="10785">
          <cell r="AP10785">
            <v>456869</v>
          </cell>
          <cell r="AQ10785">
            <v>19008372</v>
          </cell>
          <cell r="AR10785" t="str">
            <v>sd</v>
          </cell>
          <cell r="AS10785">
            <v>44466</v>
          </cell>
          <cell r="AT10785" t="str">
            <v>-POLIZA ESTABILIDAD ACTIVA</v>
          </cell>
          <cell r="AV10785" t="str">
            <v>POLIZA ESTABILIDAD activa IDU 1718/14</v>
          </cell>
        </row>
        <row r="10786">
          <cell r="AP10786">
            <v>303932</v>
          </cell>
          <cell r="AQ10786">
            <v>5006290</v>
          </cell>
          <cell r="AR10786" t="str">
            <v>sd</v>
          </cell>
          <cell r="AS10786">
            <v>42733</v>
          </cell>
          <cell r="AT10786" t="str">
            <v>Anden1-5 Calzada2-4 Sep3-POLIZA ESTABILIDAD ACTIVA</v>
          </cell>
          <cell r="AV10786" t="str">
            <v>sc</v>
          </cell>
        </row>
        <row r="10787">
          <cell r="AP10787">
            <v>91024190</v>
          </cell>
          <cell r="AQ10787">
            <v>9000833</v>
          </cell>
          <cell r="AR10787" t="str">
            <v>sd</v>
          </cell>
          <cell r="AS10787">
            <v>42978</v>
          </cell>
          <cell r="AT10787" t="str">
            <v>A1-18Cal11-13-15-16-2-4-6-8Ci10Sep12-14-16-3-5-7-9-POLIZA ESTABILIDAD ACTIVA</v>
          </cell>
          <cell r="AV10787" t="str">
            <v>sc</v>
          </cell>
        </row>
        <row r="10788">
          <cell r="AP10788">
            <v>903657</v>
          </cell>
          <cell r="AQ10788">
            <v>12000920</v>
          </cell>
          <cell r="AR10788" t="str">
            <v>sd</v>
          </cell>
          <cell r="AS10788">
            <v>44250</v>
          </cell>
          <cell r="AT10788" t="str">
            <v>-POLIZA ESTABILIDAD ACTIVA</v>
          </cell>
          <cell r="AV10788" t="str">
            <v>sc</v>
          </cell>
        </row>
        <row r="10789">
          <cell r="AP10789">
            <v>24121508</v>
          </cell>
          <cell r="AQ10789">
            <v>19000003</v>
          </cell>
          <cell r="AR10789" t="str">
            <v>sd</v>
          </cell>
          <cell r="AS10789">
            <v>44187</v>
          </cell>
          <cell r="AT10789" t="str">
            <v>Puente 12-POLIZA ESTABILIDAD ACTIVA</v>
          </cell>
          <cell r="AV10789" t="str">
            <v>sc</v>
          </cell>
        </row>
        <row r="10790">
          <cell r="AP10790">
            <v>24121508</v>
          </cell>
          <cell r="AQ10790">
            <v>19000003</v>
          </cell>
          <cell r="AR10790" t="str">
            <v>sd</v>
          </cell>
          <cell r="AS10790">
            <v>44018</v>
          </cell>
          <cell r="AT10790" t="str">
            <v>Puente 12-POLIZA ESTABILIDAD ACTIVA</v>
          </cell>
          <cell r="AV10790" t="str">
            <v>sc</v>
          </cell>
        </row>
        <row r="10791">
          <cell r="AP10791">
            <v>506184</v>
          </cell>
          <cell r="AQ10791">
            <v>1001394</v>
          </cell>
          <cell r="AR10791" t="str">
            <v>sd</v>
          </cell>
          <cell r="AS10791">
            <v>42946</v>
          </cell>
          <cell r="AT10791" t="str">
            <v>Calzada8-POLIZA ESTABILIDAD ACTIVA</v>
          </cell>
          <cell r="AV10791" t="str">
            <v>sc</v>
          </cell>
        </row>
        <row r="10792">
          <cell r="AP10792">
            <v>91010698</v>
          </cell>
          <cell r="AQ10792">
            <v>1001874</v>
          </cell>
          <cell r="AR10792" t="str">
            <v>sd</v>
          </cell>
          <cell r="AS10792">
            <v>43412</v>
          </cell>
          <cell r="AT10792" t="str">
            <v>Anden 1-7 Calzada 2-4 Separador 3-5 Cicloruta 6-POLIZA ESTABILIDAD ACTIVA</v>
          </cell>
          <cell r="AV10792" t="str">
            <v>sc</v>
          </cell>
        </row>
        <row r="10793">
          <cell r="AP10793">
            <v>24119695</v>
          </cell>
          <cell r="AQ10793">
            <v>1003760</v>
          </cell>
          <cell r="AR10793" t="str">
            <v>sd</v>
          </cell>
          <cell r="AS10793">
            <v>43821</v>
          </cell>
          <cell r="AT10793" t="str">
            <v>Puente16-POLIZA ESTABILIDAD ACTIVA</v>
          </cell>
          <cell r="AV10793" t="str">
            <v>sc</v>
          </cell>
        </row>
        <row r="10794">
          <cell r="AP10794">
            <v>24119695</v>
          </cell>
          <cell r="AQ10794">
            <v>1003760</v>
          </cell>
          <cell r="AR10794" t="str">
            <v>sd</v>
          </cell>
          <cell r="AS10794">
            <v>43797</v>
          </cell>
          <cell r="AT10794" t="str">
            <v>Calzada 2- 6, Puente 16-POLIZA ESTABILIDAD ACTIVA</v>
          </cell>
          <cell r="AV10794" t="str">
            <v>sc</v>
          </cell>
        </row>
        <row r="10795">
          <cell r="AP10795">
            <v>24130671</v>
          </cell>
          <cell r="AQ10795">
            <v>50008283</v>
          </cell>
          <cell r="AR10795" t="str">
            <v>sd</v>
          </cell>
          <cell r="AS10795">
            <v>43555</v>
          </cell>
          <cell r="AT10795" t="str">
            <v>Puente1-POLIZA ESTABILIDAD ACTIVA</v>
          </cell>
          <cell r="AV10795" t="str">
            <v>sc</v>
          </cell>
        </row>
        <row r="10796">
          <cell r="AP10796">
            <v>91014283</v>
          </cell>
          <cell r="AQ10796">
            <v>6001857</v>
          </cell>
          <cell r="AR10796" t="str">
            <v>sd</v>
          </cell>
          <cell r="AS10796">
            <v>43307</v>
          </cell>
          <cell r="AT10796" t="str">
            <v>Calzada2-POLIZA ESTABILIDAD ACTIVA</v>
          </cell>
          <cell r="AV10796" t="str">
            <v>poliza estabilidad activa IDU 072/08</v>
          </cell>
        </row>
        <row r="10797">
          <cell r="AP10797">
            <v>384185</v>
          </cell>
          <cell r="AQ10797">
            <v>9001609</v>
          </cell>
          <cell r="AR10797" t="str">
            <v>sd</v>
          </cell>
          <cell r="AS10797">
            <v>43142</v>
          </cell>
          <cell r="AT10797" t="str">
            <v>Calzada2-POLIZA ESTABILIDAD ACTIVA</v>
          </cell>
          <cell r="AV10797" t="str">
            <v>VIABLE</v>
          </cell>
        </row>
        <row r="10798">
          <cell r="AP10798">
            <v>513235</v>
          </cell>
          <cell r="AQ10798">
            <v>8008966</v>
          </cell>
          <cell r="AR10798" t="str">
            <v>sd</v>
          </cell>
          <cell r="AS10798">
            <v>44048</v>
          </cell>
          <cell r="AT10798" t="str">
            <v>Calzada 2-POLIZA ESTABILIDAD ACTIVA</v>
          </cell>
          <cell r="AV10798" t="str">
            <v>sc</v>
          </cell>
        </row>
        <row r="10799">
          <cell r="AP10799">
            <v>511430</v>
          </cell>
          <cell r="AQ10799">
            <v>13000159</v>
          </cell>
          <cell r="AR10799" t="str">
            <v>sd</v>
          </cell>
          <cell r="AS10799">
            <v>43748</v>
          </cell>
          <cell r="AT10799" t="str">
            <v>Anden 5-POLIZA ESTABILIDAD ACTIVA</v>
          </cell>
          <cell r="AV10799" t="str">
            <v>MVA</v>
          </cell>
        </row>
        <row r="10800">
          <cell r="AP10800">
            <v>24122936</v>
          </cell>
          <cell r="AQ10800">
            <v>50007096</v>
          </cell>
          <cell r="AR10800" t="str">
            <v>sd</v>
          </cell>
          <cell r="AS10800">
            <v>43797</v>
          </cell>
          <cell r="AT10800" t="str">
            <v>Calzada 6-8-POLIZA ESTABILIDAD ACTIVA</v>
          </cell>
          <cell r="AV10800" t="str">
            <v>sc</v>
          </cell>
        </row>
        <row r="10801">
          <cell r="AP10801">
            <v>514388</v>
          </cell>
          <cell r="AQ10801">
            <v>12001369</v>
          </cell>
          <cell r="AR10801" t="str">
            <v>sd</v>
          </cell>
          <cell r="AS10801">
            <v>44250</v>
          </cell>
          <cell r="AT10801" t="str">
            <v>-POLIZA ESTABILIDAD ACTIVA</v>
          </cell>
          <cell r="AV10801" t="str">
            <v>sc</v>
          </cell>
        </row>
        <row r="10802">
          <cell r="AP10802">
            <v>514388</v>
          </cell>
          <cell r="AQ10802">
            <v>12001369</v>
          </cell>
          <cell r="AR10802" t="str">
            <v>sd</v>
          </cell>
          <cell r="AS10802">
            <v>44119</v>
          </cell>
          <cell r="AT10802" t="str">
            <v>Calzada 6-POLIZA ESTABILIDAD ACTIVA</v>
          </cell>
          <cell r="AV10802" t="str">
            <v>sc</v>
          </cell>
        </row>
        <row r="10803">
          <cell r="AP10803">
            <v>24122329</v>
          </cell>
          <cell r="AQ10803">
            <v>50006513</v>
          </cell>
          <cell r="AR10803" t="str">
            <v>sd</v>
          </cell>
          <cell r="AS10803">
            <v>44099</v>
          </cell>
          <cell r="AT10803" t="str">
            <v>Calzada 2-4-6-POLIZA ESTABILIDAD Y CALIDAD ACTIVA</v>
          </cell>
          <cell r="AV10803" t="str">
            <v>sc</v>
          </cell>
        </row>
        <row r="10804">
          <cell r="AP10804">
            <v>505710</v>
          </cell>
          <cell r="AQ10804">
            <v>1002607</v>
          </cell>
          <cell r="AR10804" t="str">
            <v>sd</v>
          </cell>
          <cell r="AS10804">
            <v>44250</v>
          </cell>
          <cell r="AT10804" t="str">
            <v>-POLIZA ESTABILIDAD ACTIVA</v>
          </cell>
          <cell r="AV10804" t="str">
            <v>sc</v>
          </cell>
        </row>
        <row r="10805">
          <cell r="AP10805">
            <v>24119771</v>
          </cell>
          <cell r="AQ10805">
            <v>2000112</v>
          </cell>
          <cell r="AR10805" t="str">
            <v>sd</v>
          </cell>
          <cell r="AS10805">
            <v>43450</v>
          </cell>
          <cell r="AT10805" t="str">
            <v>Puente16-POLIZA ESTABILIDAD ACTIVA</v>
          </cell>
          <cell r="AV10805" t="str">
            <v>sc</v>
          </cell>
        </row>
        <row r="10806">
          <cell r="AP10806">
            <v>24119771</v>
          </cell>
          <cell r="AQ10806">
            <v>2000112</v>
          </cell>
          <cell r="AR10806" t="str">
            <v>sd</v>
          </cell>
          <cell r="AS10806">
            <v>42946</v>
          </cell>
          <cell r="AT10806" t="str">
            <v>Calzada4-8-POLIZA ESTABILIDAD ACTIVA</v>
          </cell>
          <cell r="AV10806" t="str">
            <v>sc</v>
          </cell>
        </row>
        <row r="10807">
          <cell r="AP10807">
            <v>24119771</v>
          </cell>
          <cell r="AQ10807">
            <v>2000112</v>
          </cell>
          <cell r="AR10807" t="str">
            <v>sd</v>
          </cell>
          <cell r="AS10807">
            <v>44250</v>
          </cell>
          <cell r="AT10807" t="str">
            <v>-POLIZA ESTABILIDAD ACTIVA</v>
          </cell>
          <cell r="AV10807" t="str">
            <v>sc</v>
          </cell>
        </row>
        <row r="10808">
          <cell r="AP10808">
            <v>383513</v>
          </cell>
          <cell r="AQ10808">
            <v>9001358</v>
          </cell>
          <cell r="AR10808" t="str">
            <v>sd</v>
          </cell>
          <cell r="AS10808">
            <v>43439</v>
          </cell>
          <cell r="AT10808" t="str">
            <v>Calzada2-POLIZA ESTABILIDAD ACTIVA</v>
          </cell>
          <cell r="AV10808" t="str">
            <v>VIABLE</v>
          </cell>
        </row>
        <row r="10809">
          <cell r="AP10809">
            <v>512265</v>
          </cell>
          <cell r="AQ10809">
            <v>3000755</v>
          </cell>
          <cell r="AR10809" t="str">
            <v>sd</v>
          </cell>
          <cell r="AS10809">
            <v>43499</v>
          </cell>
          <cell r="AT10809" t="str">
            <v>-POLIZA ESTABILIDAD ACTIVA</v>
          </cell>
          <cell r="AV10809" t="str">
            <v>sc</v>
          </cell>
        </row>
        <row r="10810">
          <cell r="AP10810">
            <v>24119629</v>
          </cell>
          <cell r="AQ10810">
            <v>1001319</v>
          </cell>
          <cell r="AR10810" t="str">
            <v>sd</v>
          </cell>
          <cell r="AS10810">
            <v>44250</v>
          </cell>
          <cell r="AT10810" t="str">
            <v>-POLIZA ESTABILIDAD ACTIVA</v>
          </cell>
          <cell r="AV10810" t="str">
            <v>sc</v>
          </cell>
        </row>
        <row r="10811">
          <cell r="AP10811">
            <v>24119629</v>
          </cell>
          <cell r="AQ10811">
            <v>1001319</v>
          </cell>
          <cell r="AR10811" t="str">
            <v>sd</v>
          </cell>
          <cell r="AS10811">
            <v>42946</v>
          </cell>
          <cell r="AT10811" t="str">
            <v>Calzada10-POLIZA ESTABILIDAD ACTIVA</v>
          </cell>
          <cell r="AV10811" t="str">
            <v>sc</v>
          </cell>
        </row>
        <row r="10812">
          <cell r="AP10812">
            <v>507951</v>
          </cell>
          <cell r="AQ10812">
            <v>1006381</v>
          </cell>
          <cell r="AR10812" t="str">
            <v>sd</v>
          </cell>
          <cell r="AS10812">
            <v>44250</v>
          </cell>
          <cell r="AT10812" t="str">
            <v>-POLIZA ESTABILIDAD ACTIVA</v>
          </cell>
          <cell r="AV10812" t="str">
            <v>sc</v>
          </cell>
        </row>
        <row r="10813">
          <cell r="AP10813">
            <v>900160</v>
          </cell>
          <cell r="AQ10813">
            <v>16000293</v>
          </cell>
          <cell r="AR10813" t="str">
            <v>sd</v>
          </cell>
          <cell r="AS10813">
            <v>42949</v>
          </cell>
          <cell r="AT10813" t="str">
            <v>Calzada2 Sep3-POLIZA ESTABILIDAD ACTIVA</v>
          </cell>
          <cell r="AV10813" t="str">
            <v>sc</v>
          </cell>
        </row>
        <row r="10814">
          <cell r="AP10814">
            <v>903646</v>
          </cell>
          <cell r="AQ10814">
            <v>12000861</v>
          </cell>
          <cell r="AR10814" t="str">
            <v>sd</v>
          </cell>
          <cell r="AS10814">
            <v>44250</v>
          </cell>
          <cell r="AT10814" t="str">
            <v>-POLIZA ESTABILIDAD ACTIVA</v>
          </cell>
          <cell r="AV10814" t="str">
            <v>sc</v>
          </cell>
        </row>
        <row r="10815">
          <cell r="AP10815">
            <v>24120177</v>
          </cell>
          <cell r="AQ10815">
            <v>3000538</v>
          </cell>
          <cell r="AR10815" t="str">
            <v>sd</v>
          </cell>
          <cell r="AS10815">
            <v>43499</v>
          </cell>
          <cell r="AT10815" t="str">
            <v>-POLIZA ESTABILIDAD ACTIVA</v>
          </cell>
          <cell r="AV10815" t="str">
            <v>sc</v>
          </cell>
        </row>
        <row r="10816">
          <cell r="AP10816">
            <v>91012178</v>
          </cell>
          <cell r="AQ10816">
            <v>3000223</v>
          </cell>
          <cell r="AR10816" t="str">
            <v>sd</v>
          </cell>
          <cell r="AS10816">
            <v>43499</v>
          </cell>
          <cell r="AT10816" t="str">
            <v>-POLIZA ESTABILIDAD ACTIVA</v>
          </cell>
          <cell r="AV10816" t="str">
            <v>sc</v>
          </cell>
        </row>
        <row r="10817">
          <cell r="AP10817">
            <v>91015844</v>
          </cell>
          <cell r="AQ10817">
            <v>5006394</v>
          </cell>
          <cell r="AR10817" t="str">
            <v>sd</v>
          </cell>
          <cell r="AS10817">
            <v>42733</v>
          </cell>
          <cell r="AT10817" t="str">
            <v>Anden1-5 Calzada2-4 Sep3-POLIZA ESTABILIDAD ACTIVA</v>
          </cell>
          <cell r="AV10817" t="str">
            <v>sc</v>
          </cell>
        </row>
        <row r="10818">
          <cell r="AP10818">
            <v>91018860</v>
          </cell>
          <cell r="AQ10818">
            <v>9004289</v>
          </cell>
          <cell r="AR10818" t="str">
            <v>sd</v>
          </cell>
          <cell r="AS10818">
            <v>42978</v>
          </cell>
          <cell r="AT10818" t="str">
            <v>Anden1-11 Calzada10-2-4-8 Ciclo6 Sep3-5-7-9-POLIZA ESTABILIDAD ACTIVA</v>
          </cell>
          <cell r="AV10818" t="str">
            <v>sc</v>
          </cell>
        </row>
        <row r="10819">
          <cell r="AP10819">
            <v>24119742</v>
          </cell>
          <cell r="AQ10819">
            <v>1006255</v>
          </cell>
          <cell r="AR10819" t="str">
            <v>sd</v>
          </cell>
          <cell r="AS10819">
            <v>44250</v>
          </cell>
          <cell r="AT10819" t="str">
            <v>-POLIZA ESTABILIDAD ACTIVA</v>
          </cell>
          <cell r="AV10819" t="str">
            <v>sc</v>
          </cell>
        </row>
        <row r="10820">
          <cell r="AP10820">
            <v>24121755</v>
          </cell>
          <cell r="AQ10820">
            <v>50004773</v>
          </cell>
          <cell r="AR10820" t="str">
            <v>sd</v>
          </cell>
          <cell r="AS10820">
            <v>44096</v>
          </cell>
          <cell r="AT10820" t="str">
            <v>Anden 1-POLIZA ESTABILIDAD ACTIVA</v>
          </cell>
          <cell r="AV10820" t="str">
            <v>sc</v>
          </cell>
        </row>
        <row r="10821">
          <cell r="AP10821">
            <v>24121755</v>
          </cell>
          <cell r="AQ10821">
            <v>50004773</v>
          </cell>
          <cell r="AR10821" t="str">
            <v>sd</v>
          </cell>
          <cell r="AS10821">
            <v>42962</v>
          </cell>
          <cell r="AT10821" t="str">
            <v>Calzada4-6-POLIZA ESTABILIDAD ACTIVA</v>
          </cell>
          <cell r="AV10821" t="str">
            <v>sc</v>
          </cell>
        </row>
        <row r="10822">
          <cell r="AP10822">
            <v>519178</v>
          </cell>
          <cell r="AQ10822">
            <v>8005259</v>
          </cell>
          <cell r="AR10822" t="str">
            <v>sd</v>
          </cell>
          <cell r="AS10822">
            <v>44096</v>
          </cell>
          <cell r="AT10822" t="str">
            <v>Separador 3-POLIZA ESTABILIDAD ACTIVA</v>
          </cell>
          <cell r="AV10822" t="str">
            <v>sc</v>
          </cell>
        </row>
        <row r="10823">
          <cell r="AP10823">
            <v>91013369</v>
          </cell>
          <cell r="AQ10823">
            <v>14001038</v>
          </cell>
          <cell r="AR10823" t="str">
            <v>sd</v>
          </cell>
          <cell r="AS10823">
            <v>44172</v>
          </cell>
          <cell r="AT10823" t="str">
            <v>Calzada 4-6 Separador 5-POLIZA ESTABILIDAD ACTIVA</v>
          </cell>
          <cell r="AV10823" t="str">
            <v>sc</v>
          </cell>
        </row>
        <row r="10824">
          <cell r="AP10824">
            <v>154191</v>
          </cell>
          <cell r="AQ10824">
            <v>8001308</v>
          </cell>
          <cell r="AR10824" t="str">
            <v>sd</v>
          </cell>
          <cell r="AS10824">
            <v>44424</v>
          </cell>
          <cell r="AT10824" t="str">
            <v xml:space="preserve">Anden 1-3-POLIZA ESTABILIDAD </v>
          </cell>
          <cell r="AV10824" t="str">
            <v>sc</v>
          </cell>
        </row>
        <row r="10825">
          <cell r="AP10825">
            <v>91020282</v>
          </cell>
          <cell r="AQ10825">
            <v>3002554</v>
          </cell>
          <cell r="AR10825" t="str">
            <v>sd</v>
          </cell>
          <cell r="AS10825">
            <v>43499</v>
          </cell>
          <cell r="AT10825" t="str">
            <v>-POLIZA ESTABILIDAD ACTIVA</v>
          </cell>
          <cell r="AV10825" t="str">
            <v xml:space="preserve">POLIZA ESTABILIDAD ACTIVA IDU 136/07 Vencimiento 2/2/2019 </v>
          </cell>
        </row>
        <row r="10826">
          <cell r="AP10826">
            <v>530958</v>
          </cell>
          <cell r="AQ10826">
            <v>8003476</v>
          </cell>
          <cell r="AR10826" t="str">
            <v>sd</v>
          </cell>
          <cell r="AS10826">
            <v>44099</v>
          </cell>
          <cell r="AT10826" t="str">
            <v>Calzada 2-4-6-POLIZA ESTABILIDAD Y CALIDAD ACTIVA</v>
          </cell>
          <cell r="AV10826" t="str">
            <v>sc</v>
          </cell>
        </row>
        <row r="10827">
          <cell r="AP10827">
            <v>900033</v>
          </cell>
          <cell r="AQ10827">
            <v>8003671</v>
          </cell>
          <cell r="AR10827" t="str">
            <v>sd</v>
          </cell>
          <cell r="AS10827">
            <v>44099</v>
          </cell>
          <cell r="AT10827" t="str">
            <v>Calzada 2-8-POLIZA ESTABILIDAD Y CALIDAD ACTIVA</v>
          </cell>
          <cell r="AV10827" t="str">
            <v>sc</v>
          </cell>
        </row>
        <row r="10828">
          <cell r="AP10828">
            <v>515202</v>
          </cell>
          <cell r="AQ10828">
            <v>8012586</v>
          </cell>
          <cell r="AR10828" t="str">
            <v>sd</v>
          </cell>
          <cell r="AS10828">
            <v>43748</v>
          </cell>
          <cell r="AT10828" t="str">
            <v>Anden 1-POLIZA ESTABILIDAD ACTIVA</v>
          </cell>
          <cell r="AV10828" t="str">
            <v>sc</v>
          </cell>
        </row>
        <row r="10829">
          <cell r="AP10829">
            <v>515202</v>
          </cell>
          <cell r="AQ10829">
            <v>8012586</v>
          </cell>
          <cell r="AR10829" t="str">
            <v>sd</v>
          </cell>
          <cell r="AS10829">
            <v>44099</v>
          </cell>
          <cell r="AT10829" t="str">
            <v>Calzada 2-POLIZA ESTABILIDAD Y CALIDAD ACTIVA</v>
          </cell>
          <cell r="AV10829" t="str">
            <v>sc</v>
          </cell>
        </row>
        <row r="10830">
          <cell r="AP10830">
            <v>91011329</v>
          </cell>
          <cell r="AQ10830">
            <v>3000591</v>
          </cell>
          <cell r="AR10830" t="str">
            <v>sd</v>
          </cell>
          <cell r="AS10830">
            <v>43499</v>
          </cell>
          <cell r="AT10830" t="str">
            <v>-POLIZA ESTABILIDAD ACTIVA</v>
          </cell>
          <cell r="AV10830" t="str">
            <v>sc</v>
          </cell>
        </row>
        <row r="10831">
          <cell r="AP10831">
            <v>24122472</v>
          </cell>
          <cell r="AQ10831">
            <v>50006729</v>
          </cell>
          <cell r="AR10831" t="str">
            <v>sd</v>
          </cell>
          <cell r="AS10831">
            <v>44099</v>
          </cell>
          <cell r="AT10831" t="str">
            <v>Calzada 2-6-POLIZA ESTABILIDAD Y CALIDAD ACTIVA</v>
          </cell>
          <cell r="AV10831" t="str">
            <v>sc</v>
          </cell>
        </row>
        <row r="10832">
          <cell r="AP10832">
            <v>24121760</v>
          </cell>
          <cell r="AQ10832">
            <v>50004775</v>
          </cell>
          <cell r="AR10832" t="str">
            <v>sd</v>
          </cell>
          <cell r="AS10832">
            <v>42962</v>
          </cell>
          <cell r="AT10832" t="str">
            <v>Calzada4-POLIZA ESTABILIDAD ACTIVA</v>
          </cell>
          <cell r="AV10832" t="str">
            <v>sc</v>
          </cell>
        </row>
        <row r="10833">
          <cell r="AP10833">
            <v>513998</v>
          </cell>
          <cell r="AQ10833">
            <v>10006054</v>
          </cell>
          <cell r="AR10833" t="str">
            <v>sd</v>
          </cell>
          <cell r="AS10833">
            <v>43748</v>
          </cell>
          <cell r="AT10833" t="str">
            <v>Anden 1-POLIZA ESTABILIDAD ACTIVA</v>
          </cell>
          <cell r="AV10833" t="str">
            <v>sc</v>
          </cell>
        </row>
        <row r="10834">
          <cell r="AP10834">
            <v>415241</v>
          </cell>
          <cell r="AQ10834">
            <v>18001869</v>
          </cell>
          <cell r="AR10834" t="str">
            <v>sd</v>
          </cell>
          <cell r="AS10834">
            <v>43065</v>
          </cell>
          <cell r="AT10834" t="str">
            <v>Calzada4-POLIZA ESTABILIDAD ACTIVA</v>
          </cell>
          <cell r="AV10834" t="str">
            <v>sc</v>
          </cell>
        </row>
        <row r="10835">
          <cell r="AP10835">
            <v>24121076</v>
          </cell>
          <cell r="AQ10835">
            <v>14000522</v>
          </cell>
          <cell r="AR10835" t="str">
            <v>sd</v>
          </cell>
          <cell r="AS10835">
            <v>44099</v>
          </cell>
          <cell r="AT10835" t="str">
            <v>Calzada 4-6-8-10-POLIZA ESTABILIDAD Y CALIDAD ACTIVA</v>
          </cell>
          <cell r="AV10835" t="str">
            <v>sc</v>
          </cell>
        </row>
        <row r="10836">
          <cell r="AP10836">
            <v>506396</v>
          </cell>
          <cell r="AQ10836">
            <v>1003981</v>
          </cell>
          <cell r="AR10836" t="str">
            <v>sd</v>
          </cell>
          <cell r="AS10836">
            <v>43577</v>
          </cell>
          <cell r="AT10836" t="str">
            <v>Calzada 16-POLIZA ESTABILIDAD ACTIVA</v>
          </cell>
          <cell r="AV10836" t="str">
            <v>sc</v>
          </cell>
        </row>
        <row r="10837">
          <cell r="AP10837">
            <v>506396</v>
          </cell>
          <cell r="AQ10837">
            <v>1003981</v>
          </cell>
          <cell r="AR10837" t="str">
            <v>sd</v>
          </cell>
          <cell r="AS10837">
            <v>43577</v>
          </cell>
          <cell r="AT10837" t="str">
            <v>Calzada 16-POLIZA ESTABILIDAD ACTIVA</v>
          </cell>
          <cell r="AV10837" t="str">
            <v>sc</v>
          </cell>
        </row>
        <row r="10838">
          <cell r="AP10838">
            <v>24119628</v>
          </cell>
          <cell r="AQ10838">
            <v>1001309</v>
          </cell>
          <cell r="AR10838" t="str">
            <v>sd</v>
          </cell>
          <cell r="AS10838">
            <v>44250</v>
          </cell>
          <cell r="AT10838" t="str">
            <v>-POLIZA ESTABILIDAD ACTIVA</v>
          </cell>
          <cell r="AV10838" t="str">
            <v>sc</v>
          </cell>
        </row>
        <row r="10839">
          <cell r="AP10839">
            <v>903871</v>
          </cell>
          <cell r="AQ10839">
            <v>12002556</v>
          </cell>
          <cell r="AR10839" t="str">
            <v>sd</v>
          </cell>
          <cell r="AS10839">
            <v>44250</v>
          </cell>
          <cell r="AT10839" t="str">
            <v>-POLIZA ESTABILIDAD ACTIVA</v>
          </cell>
          <cell r="AV10839" t="str">
            <v>sc</v>
          </cell>
        </row>
        <row r="10840">
          <cell r="AP10840">
            <v>903871</v>
          </cell>
          <cell r="AQ10840">
            <v>12002556</v>
          </cell>
          <cell r="AR10840" t="str">
            <v>sd</v>
          </cell>
          <cell r="AS10840">
            <v>44250</v>
          </cell>
          <cell r="AT10840" t="str">
            <v>-POLIZA ESTABILIDAD ACTIVA</v>
          </cell>
          <cell r="AV10840" t="str">
            <v>sc</v>
          </cell>
        </row>
        <row r="10841">
          <cell r="AP10841">
            <v>383779</v>
          </cell>
          <cell r="AQ10841">
            <v>9001454</v>
          </cell>
          <cell r="AR10841" t="str">
            <v>sd</v>
          </cell>
          <cell r="AS10841">
            <v>43439</v>
          </cell>
          <cell r="AT10841" t="str">
            <v>Calzada2-POLIZA ESTABILIDAD ACTIVA</v>
          </cell>
          <cell r="AV10841" t="str">
            <v>VIABLE</v>
          </cell>
        </row>
        <row r="10842">
          <cell r="AP10842">
            <v>300856</v>
          </cell>
          <cell r="AQ10842">
            <v>5004928</v>
          </cell>
          <cell r="AR10842" t="str">
            <v>sd</v>
          </cell>
          <cell r="AS10842">
            <v>42733</v>
          </cell>
          <cell r="AT10842" t="str">
            <v>Anden1-5 Calzada2-4 Sep3-POLIZA ESTABILIDAD ACTIVA</v>
          </cell>
          <cell r="AV10842" t="str">
            <v>sc</v>
          </cell>
        </row>
        <row r="10843">
          <cell r="AP10843">
            <v>91015871</v>
          </cell>
          <cell r="AQ10843">
            <v>5005068</v>
          </cell>
          <cell r="AR10843" t="str">
            <v>sd</v>
          </cell>
          <cell r="AS10843">
            <v>42733</v>
          </cell>
          <cell r="AT10843" t="str">
            <v>Anden1-5 Calzada2-4 Sep3-POLIZA ESTABILIDAD ACTIVA</v>
          </cell>
          <cell r="AV10843" t="str">
            <v>sc</v>
          </cell>
        </row>
        <row r="10844">
          <cell r="AP10844">
            <v>457901</v>
          </cell>
          <cell r="AQ10844">
            <v>19008848</v>
          </cell>
          <cell r="AR10844" t="str">
            <v>sd</v>
          </cell>
          <cell r="AS10844">
            <v>44466</v>
          </cell>
          <cell r="AT10844" t="str">
            <v>-POLIZA ESTABILIDAD ACTIVA</v>
          </cell>
          <cell r="AV10844" t="str">
            <v>POLIZA ESTABILIDAD activa IDU 1718/25</v>
          </cell>
        </row>
        <row r="10845">
          <cell r="AP10845">
            <v>417581</v>
          </cell>
          <cell r="AQ10845">
            <v>18002807</v>
          </cell>
          <cell r="AR10845" t="str">
            <v>sd</v>
          </cell>
          <cell r="AS10845">
            <v>43935</v>
          </cell>
          <cell r="AT10845" t="str">
            <v>Calzada2-POLIZA ESTABILIDAD ACTIVA</v>
          </cell>
          <cell r="AV10845" t="str">
            <v>sc</v>
          </cell>
        </row>
        <row r="10846">
          <cell r="AP10846">
            <v>91015663</v>
          </cell>
          <cell r="AQ10846">
            <v>5007710</v>
          </cell>
          <cell r="AR10846" t="str">
            <v>sd</v>
          </cell>
          <cell r="AS10846">
            <v>42733</v>
          </cell>
          <cell r="AT10846" t="str">
            <v>Anden1-5 Calzada2-4 Sep3-POLIZA ESTABILIDAD ACTIVA</v>
          </cell>
          <cell r="AV10846" t="str">
            <v>sc</v>
          </cell>
        </row>
        <row r="10847">
          <cell r="AP10847">
            <v>903589</v>
          </cell>
          <cell r="AQ10847">
            <v>12000712</v>
          </cell>
          <cell r="AR10847" t="str">
            <v>sd</v>
          </cell>
          <cell r="AS10847">
            <v>44250</v>
          </cell>
          <cell r="AT10847" t="str">
            <v>-POLIZA ESTABILIDAD ACTIVA</v>
          </cell>
          <cell r="AV10847" t="str">
            <v>sc</v>
          </cell>
        </row>
        <row r="10848">
          <cell r="AP10848">
            <v>91012322</v>
          </cell>
          <cell r="AQ10848">
            <v>50006413</v>
          </cell>
          <cell r="AR10848" t="str">
            <v>sd</v>
          </cell>
          <cell r="AS10848">
            <v>43745</v>
          </cell>
          <cell r="AT10848" t="str">
            <v>Calzada 2, Calzada 4, Calzada 6, Calzada 8-POLIZA ESTABILIDAD ACTIVA</v>
          </cell>
          <cell r="AV10848" t="str">
            <v>sc</v>
          </cell>
        </row>
        <row r="10849">
          <cell r="AP10849">
            <v>300575</v>
          </cell>
          <cell r="AQ10849">
            <v>5004800</v>
          </cell>
          <cell r="AR10849" t="str">
            <v>sd</v>
          </cell>
          <cell r="AS10849">
            <v>42733</v>
          </cell>
          <cell r="AT10849" t="str">
            <v>Calzada2-4-POLIZA ESTABILIDAD ACTIVA</v>
          </cell>
          <cell r="AV10849" t="str">
            <v>sc</v>
          </cell>
        </row>
        <row r="10850">
          <cell r="AP10850">
            <v>91015772</v>
          </cell>
          <cell r="AQ10850">
            <v>50004982</v>
          </cell>
          <cell r="AR10850" t="str">
            <v>sd</v>
          </cell>
          <cell r="AS10850">
            <v>43866</v>
          </cell>
          <cell r="AT10850" t="str">
            <v>Calzada2-POLIZA ESTABILIDAD ACTIVA</v>
          </cell>
          <cell r="AV10850" t="str">
            <v>sc</v>
          </cell>
        </row>
        <row r="10851">
          <cell r="AP10851">
            <v>297510</v>
          </cell>
          <cell r="AQ10851">
            <v>5003452</v>
          </cell>
          <cell r="AR10851" t="str">
            <v>sd</v>
          </cell>
          <cell r="AS10851">
            <v>42912</v>
          </cell>
          <cell r="AT10851" t="str">
            <v>Calzada4-POLIZA ESTABILIDAD ACTIVA</v>
          </cell>
          <cell r="AV10851" t="str">
            <v>sc</v>
          </cell>
        </row>
        <row r="10852">
          <cell r="AP10852">
            <v>91018886</v>
          </cell>
          <cell r="AQ10852">
            <v>9001736</v>
          </cell>
          <cell r="AR10852" t="str">
            <v>sd</v>
          </cell>
          <cell r="AS10852">
            <v>42978</v>
          </cell>
          <cell r="AT10852" t="str">
            <v>Anden1-11 Calzada10-2-4-8 Ciclo6 Sep3-5-7-9-POLIZA ESTABILIDAD ACTIVA</v>
          </cell>
          <cell r="AV10852" t="str">
            <v>sc</v>
          </cell>
        </row>
        <row r="10853">
          <cell r="AP10853">
            <v>91018874</v>
          </cell>
          <cell r="AQ10853">
            <v>9001904</v>
          </cell>
          <cell r="AR10853" t="str">
            <v>sd</v>
          </cell>
          <cell r="AS10853">
            <v>42978</v>
          </cell>
          <cell r="AT10853" t="str">
            <v>Anden1-11 Calzada10-2-4-8 Ciclo6 Sep3-5-7-9-POLIZA ESTABILIDAD ACTIVA</v>
          </cell>
          <cell r="AV10853" t="str">
            <v>sc</v>
          </cell>
        </row>
        <row r="10854">
          <cell r="AP10854">
            <v>212160</v>
          </cell>
          <cell r="AQ10854">
            <v>4005684</v>
          </cell>
          <cell r="AR10854" t="str">
            <v>sd</v>
          </cell>
          <cell r="AS10854">
            <v>43523</v>
          </cell>
          <cell r="AT10854" t="str">
            <v>Calzada2-POLIZA ESTABILIDAD ACTIVA</v>
          </cell>
          <cell r="AV10854" t="str">
            <v>sc</v>
          </cell>
        </row>
        <row r="10855">
          <cell r="AP10855">
            <v>91024187</v>
          </cell>
          <cell r="AQ10855">
            <v>9000833</v>
          </cell>
          <cell r="AR10855" t="str">
            <v>sd</v>
          </cell>
          <cell r="AS10855">
            <v>42978</v>
          </cell>
          <cell r="AT10855" t="str">
            <v>A1-18Cal11-13-15-16-2-4-6-8Ci10Sep12-14-16-3-5-7-9-POLIZA ESTABILIDAD ACTIVA</v>
          </cell>
          <cell r="AV10855" t="str">
            <v>sc</v>
          </cell>
        </row>
        <row r="10856">
          <cell r="AP10856">
            <v>24121371</v>
          </cell>
          <cell r="AQ10856">
            <v>16001513</v>
          </cell>
          <cell r="AR10856" t="str">
            <v>sd</v>
          </cell>
          <cell r="AS10856">
            <v>44096</v>
          </cell>
          <cell r="AT10856" t="str">
            <v>Separador 9-POLIZA ESTABILIDAD ACTIVA</v>
          </cell>
          <cell r="AV10856" t="str">
            <v>sc</v>
          </cell>
        </row>
        <row r="10857">
          <cell r="AP10857">
            <v>91010491</v>
          </cell>
          <cell r="AQ10857">
            <v>7006423</v>
          </cell>
          <cell r="AR10857" t="str">
            <v>sd</v>
          </cell>
          <cell r="AS10857">
            <v>42962</v>
          </cell>
          <cell r="AT10857" t="str">
            <v>Calzada2-4-POLIZA ESTABILIDAD ACTIVA</v>
          </cell>
          <cell r="AV10857" t="str">
            <v>sc</v>
          </cell>
        </row>
        <row r="10858">
          <cell r="AP10858">
            <v>503347</v>
          </cell>
          <cell r="AQ10858">
            <v>1001709</v>
          </cell>
          <cell r="AR10858" t="str">
            <v>sd</v>
          </cell>
          <cell r="AS10858">
            <v>43412</v>
          </cell>
          <cell r="AT10858" t="str">
            <v>Anden 1-7 Calzada 2-4 Separador 3-5 Cicloruta 6-POLIZA ESTABILIDAD ACTIVA</v>
          </cell>
          <cell r="AV10858" t="str">
            <v>sc</v>
          </cell>
        </row>
        <row r="10859">
          <cell r="AP10859">
            <v>91015561</v>
          </cell>
          <cell r="AQ10859">
            <v>5006290</v>
          </cell>
          <cell r="AR10859" t="str">
            <v>sd</v>
          </cell>
          <cell r="AS10859">
            <v>42733</v>
          </cell>
          <cell r="AT10859" t="str">
            <v>Anden1-5 Calzada2-4 Sep3-POLIZA ESTABILIDAD ACTIVA</v>
          </cell>
          <cell r="AV10859" t="str">
            <v>sc</v>
          </cell>
        </row>
        <row r="10860">
          <cell r="AP10860">
            <v>91016985</v>
          </cell>
          <cell r="AQ10860">
            <v>50009186</v>
          </cell>
          <cell r="AR10860" t="str">
            <v>sd</v>
          </cell>
          <cell r="AS10860">
            <v>43279</v>
          </cell>
          <cell r="AT10860" t="str">
            <v>Anden1-3 Calzada2-POLIZA ESTABILIDAD ACTIVA</v>
          </cell>
          <cell r="AV10860" t="str">
            <v>sc</v>
          </cell>
        </row>
        <row r="10861">
          <cell r="AP10861">
            <v>91024570</v>
          </cell>
          <cell r="AQ10861">
            <v>9004089</v>
          </cell>
          <cell r="AR10861" t="str">
            <v>sd</v>
          </cell>
          <cell r="AS10861">
            <v>44053</v>
          </cell>
          <cell r="AT10861" t="str">
            <v>Puente 10-POLIZA ESTABILIDAD ACTIVA</v>
          </cell>
          <cell r="AV10861" t="str">
            <v>sc</v>
          </cell>
        </row>
        <row r="10862">
          <cell r="AP10862">
            <v>903692</v>
          </cell>
          <cell r="AQ10862">
            <v>12001155</v>
          </cell>
          <cell r="AR10862" t="str">
            <v>sd</v>
          </cell>
          <cell r="AS10862">
            <v>44250</v>
          </cell>
          <cell r="AT10862" t="str">
            <v>-POLIZA ESTABILIDAD ACTIVA</v>
          </cell>
          <cell r="AV10862" t="str">
            <v>sc</v>
          </cell>
        </row>
        <row r="10863">
          <cell r="AP10863">
            <v>24121095</v>
          </cell>
          <cell r="AQ10863">
            <v>14000588</v>
          </cell>
          <cell r="AR10863" t="str">
            <v>sd</v>
          </cell>
          <cell r="AS10863">
            <v>44250</v>
          </cell>
          <cell r="AT10863" t="str">
            <v>-POLIZA ESTABILIDAD ACTIVA</v>
          </cell>
          <cell r="AV10863" t="str">
            <v>sc</v>
          </cell>
        </row>
        <row r="10864">
          <cell r="AP10864">
            <v>91011252</v>
          </cell>
          <cell r="AQ10864">
            <v>3002417</v>
          </cell>
          <cell r="AR10864" t="str">
            <v>sd</v>
          </cell>
          <cell r="AS10864">
            <v>42765</v>
          </cell>
          <cell r="AT10864" t="str">
            <v>Anden1-5-7, Calzada2-4-6, Separador3-POLIZA ESTABILIDAD ACTIVA</v>
          </cell>
          <cell r="AV10864" t="str">
            <v>sc</v>
          </cell>
        </row>
        <row r="10865">
          <cell r="AP10865">
            <v>903778</v>
          </cell>
          <cell r="AQ10865">
            <v>12002045</v>
          </cell>
          <cell r="AR10865" t="str">
            <v>sd</v>
          </cell>
          <cell r="AS10865">
            <v>44250</v>
          </cell>
          <cell r="AT10865" t="str">
            <v>-POLIZA ESTABILIDAD ACTIVA</v>
          </cell>
          <cell r="AV10865" t="str">
            <v>sc</v>
          </cell>
        </row>
        <row r="10866">
          <cell r="AP10866">
            <v>903778</v>
          </cell>
          <cell r="AQ10866">
            <v>12002045</v>
          </cell>
          <cell r="AR10866" t="str">
            <v>sd</v>
          </cell>
          <cell r="AS10866">
            <v>44250</v>
          </cell>
          <cell r="AT10866" t="str">
            <v>-POLIZA ESTABILIDAD ACTIVA</v>
          </cell>
          <cell r="AV10866" t="str">
            <v>sc</v>
          </cell>
        </row>
        <row r="10867">
          <cell r="AP10867">
            <v>91024349</v>
          </cell>
          <cell r="AQ10867">
            <v>3000259</v>
          </cell>
          <cell r="AR10867" t="str">
            <v>sd</v>
          </cell>
          <cell r="AS10867">
            <v>43499</v>
          </cell>
          <cell r="AT10867" t="str">
            <v>-POLIZA ESTABILIDAD ACTIVA</v>
          </cell>
          <cell r="AV10867" t="str">
            <v>sc</v>
          </cell>
        </row>
        <row r="10868">
          <cell r="AP10868">
            <v>24119811</v>
          </cell>
          <cell r="AQ10868">
            <v>2001209</v>
          </cell>
          <cell r="AR10868" t="str">
            <v>sd</v>
          </cell>
          <cell r="AS10868">
            <v>44096</v>
          </cell>
          <cell r="AT10868" t="str">
            <v>Anden 1-POLIZA ESTABILIDAD ACTIVA</v>
          </cell>
          <cell r="AV10868" t="str">
            <v>sc</v>
          </cell>
        </row>
        <row r="10869">
          <cell r="AP10869">
            <v>91013367</v>
          </cell>
          <cell r="AQ10869">
            <v>14000982</v>
          </cell>
          <cell r="AR10869" t="str">
            <v>sd</v>
          </cell>
          <cell r="AS10869">
            <v>44172</v>
          </cell>
          <cell r="AT10869" t="str">
            <v>Calzada 4-6 Separador 5-POLIZA ESTABILIDAD ACTIVA</v>
          </cell>
          <cell r="AV10869" t="str">
            <v>sc</v>
          </cell>
        </row>
        <row r="10870">
          <cell r="AP10870">
            <v>91015845</v>
          </cell>
          <cell r="AQ10870">
            <v>5006365</v>
          </cell>
          <cell r="AR10870" t="str">
            <v>sd</v>
          </cell>
          <cell r="AS10870">
            <v>42733</v>
          </cell>
          <cell r="AT10870" t="str">
            <v>Anden1-5 Calzada2-4 Sep3-POLIZA ESTABILIDAD ACTIVA</v>
          </cell>
          <cell r="AV10870" t="str">
            <v>sc</v>
          </cell>
        </row>
        <row r="10871">
          <cell r="AP10871">
            <v>505900</v>
          </cell>
          <cell r="AQ10871">
            <v>1004002</v>
          </cell>
          <cell r="AR10871" t="str">
            <v>sd</v>
          </cell>
          <cell r="AS10871">
            <v>42946</v>
          </cell>
          <cell r="AT10871" t="str">
            <v>Calzada12-POLIZA ESTABILIDAD ACTIVA</v>
          </cell>
          <cell r="AV10871" t="str">
            <v>sc</v>
          </cell>
        </row>
        <row r="10872">
          <cell r="AP10872">
            <v>525758</v>
          </cell>
          <cell r="AQ10872">
            <v>1004946</v>
          </cell>
          <cell r="AR10872" t="str">
            <v>sd</v>
          </cell>
          <cell r="AS10872">
            <v>44250</v>
          </cell>
          <cell r="AT10872" t="str">
            <v>-POLIZA ESTABILIDAD ACTIVA</v>
          </cell>
          <cell r="AV10872" t="str">
            <v>sc</v>
          </cell>
        </row>
        <row r="10873">
          <cell r="AP10873">
            <v>515235</v>
          </cell>
          <cell r="AQ10873">
            <v>8004398</v>
          </cell>
          <cell r="AR10873" t="str">
            <v>sd</v>
          </cell>
          <cell r="AS10873">
            <v>44099</v>
          </cell>
          <cell r="AT10873" t="str">
            <v>Calzada 2-4-6-POLIZA ESTABILIDAD Y CALIDAD ACTIVA</v>
          </cell>
          <cell r="AV10873" t="str">
            <v>sc</v>
          </cell>
        </row>
        <row r="10874">
          <cell r="AP10874">
            <v>24123870</v>
          </cell>
          <cell r="AQ10874">
            <v>50005881</v>
          </cell>
          <cell r="AR10874" t="str">
            <v>sd</v>
          </cell>
          <cell r="AS10874">
            <v>43499</v>
          </cell>
          <cell r="AT10874" t="str">
            <v>-POLIZA ESTABILIDAD ACTIVA</v>
          </cell>
          <cell r="AV10874" t="str">
            <v>sc</v>
          </cell>
        </row>
        <row r="10875">
          <cell r="AP10875">
            <v>24120984</v>
          </cell>
          <cell r="AQ10875">
            <v>14000195</v>
          </cell>
          <cell r="AR10875" t="str">
            <v>sd</v>
          </cell>
          <cell r="AS10875">
            <v>44250</v>
          </cell>
          <cell r="AT10875" t="str">
            <v>-POLIZA ESTABILIDAD ACTIVA</v>
          </cell>
          <cell r="AV10875" t="str">
            <v>sc</v>
          </cell>
        </row>
        <row r="10876">
          <cell r="AP10876">
            <v>24119833</v>
          </cell>
          <cell r="AQ10876">
            <v>2002231</v>
          </cell>
          <cell r="AR10876" t="str">
            <v>sd</v>
          </cell>
          <cell r="AS10876">
            <v>42946</v>
          </cell>
          <cell r="AT10876" t="str">
            <v>Calzada4-8-POLIZA ESTABILIDAD ACTIVA</v>
          </cell>
          <cell r="AV10876" t="str">
            <v>sc</v>
          </cell>
        </row>
        <row r="10877">
          <cell r="AP10877">
            <v>24119833</v>
          </cell>
          <cell r="AQ10877">
            <v>2002231</v>
          </cell>
          <cell r="AR10877" t="str">
            <v>sd</v>
          </cell>
          <cell r="AS10877">
            <v>43821</v>
          </cell>
          <cell r="AT10877" t="str">
            <v>Calzada12-POLIZA ESTABILIDAD ACTIVA</v>
          </cell>
          <cell r="AV10877" t="str">
            <v>sc</v>
          </cell>
        </row>
        <row r="10878">
          <cell r="AP10878">
            <v>526780</v>
          </cell>
          <cell r="AQ10878">
            <v>13002680</v>
          </cell>
          <cell r="AR10878" t="str">
            <v>sd</v>
          </cell>
          <cell r="AS10878">
            <v>43845</v>
          </cell>
          <cell r="AT10878" t="str">
            <v>Anden 5-POLIZA ESTABILIDAD ACTIVA</v>
          </cell>
          <cell r="AV10878" t="str">
            <v>sc</v>
          </cell>
        </row>
        <row r="10879">
          <cell r="AP10879">
            <v>24121757</v>
          </cell>
          <cell r="AQ10879">
            <v>50004774</v>
          </cell>
          <cell r="AR10879" t="str">
            <v>sd</v>
          </cell>
          <cell r="AS10879">
            <v>42962</v>
          </cell>
          <cell r="AT10879" t="str">
            <v>Calzada4-6-POLIZA ESTABILIDAD ACTIVA</v>
          </cell>
          <cell r="AV10879" t="str">
            <v>sc</v>
          </cell>
        </row>
        <row r="10880">
          <cell r="AP10880">
            <v>24121757</v>
          </cell>
          <cell r="AQ10880">
            <v>50004774</v>
          </cell>
          <cell r="AR10880" t="str">
            <v>sd</v>
          </cell>
          <cell r="AS10880">
            <v>44096</v>
          </cell>
          <cell r="AT10880" t="str">
            <v>Anden 1-POLIZA ESTABILIDAD ACTIVA</v>
          </cell>
          <cell r="AV10880" t="str">
            <v>sc</v>
          </cell>
        </row>
        <row r="10881">
          <cell r="AP10881">
            <v>91013397</v>
          </cell>
          <cell r="AQ10881">
            <v>8008441</v>
          </cell>
          <cell r="AR10881" t="str">
            <v>sd</v>
          </cell>
          <cell r="AS10881">
            <v>42962</v>
          </cell>
          <cell r="AT10881" t="str">
            <v>Calzada2-POLIZA ESTABILIDAD ACTIVA</v>
          </cell>
          <cell r="AV10881" t="str">
            <v>POLIZA ESTABILIDAD CTO IDU 073/08_V11 VENCE 14/8/2017</v>
          </cell>
        </row>
        <row r="10882">
          <cell r="AP10882">
            <v>515546</v>
          </cell>
          <cell r="AQ10882">
            <v>10000374</v>
          </cell>
          <cell r="AR10882" t="str">
            <v>sd</v>
          </cell>
          <cell r="AS10882">
            <v>44119</v>
          </cell>
          <cell r="AT10882" t="str">
            <v>Calzada 4-6-POLIZA ESTABILIDAD ACTIVA</v>
          </cell>
          <cell r="AV10882" t="str">
            <v>sc</v>
          </cell>
        </row>
        <row r="10883">
          <cell r="AP10883">
            <v>515546</v>
          </cell>
          <cell r="AQ10883">
            <v>10000374</v>
          </cell>
          <cell r="AR10883" t="str">
            <v>sd</v>
          </cell>
          <cell r="AS10883">
            <v>42886</v>
          </cell>
          <cell r="AT10883" t="str">
            <v>Calzada2-POLIZA ESTABILIDAD* ACTIVA</v>
          </cell>
          <cell r="AV10883" t="str">
            <v>sc</v>
          </cell>
        </row>
        <row r="10884">
          <cell r="AP10884">
            <v>516065</v>
          </cell>
          <cell r="AQ10884">
            <v>3000465</v>
          </cell>
          <cell r="AR10884" t="str">
            <v>sd</v>
          </cell>
          <cell r="AS10884">
            <v>43499</v>
          </cell>
          <cell r="AT10884" t="str">
            <v>-POLIZA ESTABILIDAD ACTIVA</v>
          </cell>
          <cell r="AV10884" t="str">
            <v>sc</v>
          </cell>
        </row>
        <row r="10885">
          <cell r="AP10885">
            <v>24121759</v>
          </cell>
          <cell r="AQ10885">
            <v>50004775</v>
          </cell>
          <cell r="AR10885" t="str">
            <v>sd</v>
          </cell>
          <cell r="AS10885">
            <v>42962</v>
          </cell>
          <cell r="AT10885" t="str">
            <v>Calzada4-POLIZA ESTABILIDAD ACTIVA</v>
          </cell>
          <cell r="AV10885" t="str">
            <v>sc</v>
          </cell>
        </row>
        <row r="10886">
          <cell r="AP10886">
            <v>163824</v>
          </cell>
          <cell r="AQ10886">
            <v>10000368</v>
          </cell>
          <cell r="AR10886" t="str">
            <v>sd</v>
          </cell>
          <cell r="AS10886">
            <v>44283</v>
          </cell>
          <cell r="AT10886" t="str">
            <v>Calzada 2-POLIZA ESTABILIDAD Y CALIDAD ACTIVA</v>
          </cell>
          <cell r="AV10886" t="str">
            <v>sc</v>
          </cell>
        </row>
        <row r="10887">
          <cell r="AP10887">
            <v>91010062</v>
          </cell>
          <cell r="AQ10887">
            <v>10002622</v>
          </cell>
          <cell r="AR10887" t="str">
            <v>sd</v>
          </cell>
          <cell r="AS10887">
            <v>43964</v>
          </cell>
          <cell r="AT10887" t="str">
            <v>anden1, calzada2,cicloruta3, anden4-POLIZA ESTABILIDAD ACTIVA</v>
          </cell>
          <cell r="AV10887" t="str">
            <v>sc</v>
          </cell>
        </row>
        <row r="10888">
          <cell r="AP10888">
            <v>506627</v>
          </cell>
          <cell r="AQ10888">
            <v>1004432</v>
          </cell>
          <cell r="AR10888" t="str">
            <v>sd</v>
          </cell>
          <cell r="AS10888">
            <v>42946</v>
          </cell>
          <cell r="AT10888" t="str">
            <v>Puente16-POLIZA ESTABILIDAD ACTIVA</v>
          </cell>
          <cell r="AV10888" t="str">
            <v>sc</v>
          </cell>
        </row>
        <row r="10889">
          <cell r="AP10889">
            <v>506627</v>
          </cell>
          <cell r="AQ10889">
            <v>1004432</v>
          </cell>
          <cell r="AR10889" t="str">
            <v>sd</v>
          </cell>
          <cell r="AS10889">
            <v>42946</v>
          </cell>
          <cell r="AT10889" t="str">
            <v>Calzada8-POLIZA ESTABILIDAD ACTIVA</v>
          </cell>
          <cell r="AV10889" t="str">
            <v>sc</v>
          </cell>
        </row>
        <row r="10890">
          <cell r="AP10890">
            <v>24189722</v>
          </cell>
          <cell r="AQ10890">
            <v>50006738</v>
          </cell>
          <cell r="AR10890" t="str">
            <v>sd</v>
          </cell>
          <cell r="AS10890">
            <v>44099</v>
          </cell>
          <cell r="AT10890" t="str">
            <v>Calzada 2-4-6-POLIZA ESTABILIDAD Y CALIDAD ACTIVA</v>
          </cell>
          <cell r="AV10890" t="str">
            <v>sc</v>
          </cell>
        </row>
        <row r="10891">
          <cell r="AP10891">
            <v>24123756</v>
          </cell>
          <cell r="AQ10891">
            <v>3000873</v>
          </cell>
          <cell r="AR10891" t="str">
            <v>sd</v>
          </cell>
          <cell r="AS10891">
            <v>42999</v>
          </cell>
          <cell r="AT10891" t="str">
            <v>Anden1-11-9 Calzada2-4-6-8 Ciclo10 Sep3-5-7-POLIZA ESTABILIDAD ACTIVA</v>
          </cell>
          <cell r="AV10891" t="str">
            <v>sc</v>
          </cell>
        </row>
        <row r="10892">
          <cell r="AP10892">
            <v>91011765</v>
          </cell>
          <cell r="AQ10892">
            <v>4007418</v>
          </cell>
          <cell r="AR10892" t="str">
            <v>sd</v>
          </cell>
          <cell r="AS10892">
            <v>42999</v>
          </cell>
          <cell r="AT10892" t="str">
            <v>Anden1-11-3 Calzada10-4-6-8 Ciclo2 Sep5-7-9-POLIZA ESTABILIDAD ACTIVA</v>
          </cell>
          <cell r="AV10892" t="str">
            <v>sc</v>
          </cell>
        </row>
        <row r="10893">
          <cell r="AP10893">
            <v>533819</v>
          </cell>
          <cell r="AQ10893">
            <v>5007939</v>
          </cell>
          <cell r="AR10893" t="str">
            <v>sd</v>
          </cell>
          <cell r="AS10893">
            <v>42733</v>
          </cell>
          <cell r="AT10893" t="str">
            <v>Anden1-5 Calzada2-4 Sep3-POLIZA ESTABILIDAD ACTIVA</v>
          </cell>
          <cell r="AV10893" t="str">
            <v>sc</v>
          </cell>
        </row>
        <row r="10894">
          <cell r="AP10894">
            <v>516497</v>
          </cell>
          <cell r="AQ10894">
            <v>13002374</v>
          </cell>
          <cell r="AR10894" t="str">
            <v>sd</v>
          </cell>
          <cell r="AS10894">
            <v>43499</v>
          </cell>
          <cell r="AT10894" t="str">
            <v>-POLIZA ESTABILIDAD ACTIVA</v>
          </cell>
          <cell r="AV10894" t="str">
            <v>sc</v>
          </cell>
        </row>
        <row r="10895">
          <cell r="AP10895">
            <v>525557</v>
          </cell>
          <cell r="AQ10895">
            <v>1004194</v>
          </cell>
          <cell r="AR10895" t="str">
            <v>sd</v>
          </cell>
          <cell r="AS10895">
            <v>42946</v>
          </cell>
          <cell r="AT10895" t="str">
            <v>Calzada12-POLIZA ESTABILIDAD ACTIVA</v>
          </cell>
          <cell r="AV10895" t="str">
            <v>sc</v>
          </cell>
        </row>
        <row r="10896">
          <cell r="AP10896">
            <v>903784</v>
          </cell>
          <cell r="AQ10896">
            <v>12002045</v>
          </cell>
          <cell r="AR10896" t="str">
            <v>sd</v>
          </cell>
          <cell r="AS10896">
            <v>44250</v>
          </cell>
          <cell r="AT10896" t="str">
            <v>-POLIZA ESTABILIDAD ACTIVA</v>
          </cell>
          <cell r="AV10896" t="str">
            <v>sc</v>
          </cell>
        </row>
        <row r="10897">
          <cell r="AP10897">
            <v>903784</v>
          </cell>
          <cell r="AQ10897">
            <v>12002045</v>
          </cell>
          <cell r="AR10897" t="str">
            <v>sd</v>
          </cell>
          <cell r="AS10897">
            <v>44250</v>
          </cell>
          <cell r="AT10897" t="str">
            <v>-POLIZA ESTABILIDAD ACTIVA</v>
          </cell>
          <cell r="AV10897" t="str">
            <v>sc</v>
          </cell>
        </row>
        <row r="10898">
          <cell r="AP10898">
            <v>380287</v>
          </cell>
          <cell r="AQ10898">
            <v>9000109</v>
          </cell>
          <cell r="AR10898" t="str">
            <v>sd</v>
          </cell>
          <cell r="AS10898">
            <v>43748</v>
          </cell>
          <cell r="AT10898" t="str">
            <v>Anden 3-POLIZA ESTABILIDAD ACTIVA</v>
          </cell>
          <cell r="AV10898" t="str">
            <v>VIABLE</v>
          </cell>
        </row>
        <row r="10899">
          <cell r="AP10899">
            <v>322100</v>
          </cell>
          <cell r="AQ10899">
            <v>6000720</v>
          </cell>
          <cell r="AR10899" t="str">
            <v>sd</v>
          </cell>
          <cell r="AS10899">
            <v>42957</v>
          </cell>
          <cell r="AT10899" t="str">
            <v>Calzada2-POLIZA ESTABILIDAD ACTIVA</v>
          </cell>
          <cell r="AV10899" t="str">
            <v>POLIZA ESTABILIDAD activa IDU-72-2008</v>
          </cell>
        </row>
        <row r="10900">
          <cell r="AP10900">
            <v>415047</v>
          </cell>
          <cell r="AQ10900">
            <v>18001797</v>
          </cell>
          <cell r="AR10900" t="str">
            <v>sd</v>
          </cell>
          <cell r="AS10900">
            <v>42999</v>
          </cell>
          <cell r="AT10900" t="str">
            <v>Anden1-11-3 Calzada10-4-6-8 Ciclo2 Sep5-7-9-POLIZA ESTABILIDAD ACTIVA</v>
          </cell>
          <cell r="AV10900" t="str">
            <v>sc</v>
          </cell>
        </row>
        <row r="10901">
          <cell r="AP10901">
            <v>24121071</v>
          </cell>
          <cell r="AQ10901">
            <v>14000505</v>
          </cell>
          <cell r="AR10901" t="str">
            <v>sd</v>
          </cell>
          <cell r="AS10901">
            <v>44099</v>
          </cell>
          <cell r="AT10901" t="str">
            <v>Calzada 4-6-8-10-POLIZA ESTABILIDAD Y CALIDAD ACTIVA</v>
          </cell>
          <cell r="AV10901" t="str">
            <v>sc</v>
          </cell>
        </row>
        <row r="10902">
          <cell r="AP10902">
            <v>91011325</v>
          </cell>
          <cell r="AQ10902">
            <v>3000465</v>
          </cell>
          <cell r="AR10902" t="str">
            <v>sd</v>
          </cell>
          <cell r="AS10902">
            <v>43499</v>
          </cell>
          <cell r="AT10902" t="str">
            <v>-POLIZA ESTABILIDAD ACTIVA</v>
          </cell>
          <cell r="AV10902" t="str">
            <v>sc</v>
          </cell>
        </row>
        <row r="10903">
          <cell r="AP10903">
            <v>91013027</v>
          </cell>
          <cell r="AQ10903">
            <v>50009446</v>
          </cell>
          <cell r="AR10903" t="str">
            <v>sd</v>
          </cell>
          <cell r="AS10903">
            <v>43006</v>
          </cell>
          <cell r="AT10903" t="str">
            <v>Anden3 Calzada2-POLIZA ESTABILIDAD ACTIVA</v>
          </cell>
          <cell r="AV10903" t="str">
            <v>sc</v>
          </cell>
        </row>
        <row r="10904">
          <cell r="AP10904">
            <v>511703</v>
          </cell>
          <cell r="AQ10904">
            <v>16002387</v>
          </cell>
          <cell r="AR10904" t="str">
            <v>sd</v>
          </cell>
          <cell r="AS10904">
            <v>43845</v>
          </cell>
          <cell r="AT10904" t="str">
            <v>Alamenda 1-POLIZA ESTABILIDAD ACTIVA</v>
          </cell>
          <cell r="AV10904" t="str">
            <v>sc</v>
          </cell>
        </row>
        <row r="10905">
          <cell r="AP10905">
            <v>305969</v>
          </cell>
          <cell r="AQ10905">
            <v>5007138</v>
          </cell>
          <cell r="AR10905" t="str">
            <v>sd</v>
          </cell>
          <cell r="AS10905">
            <v>42733</v>
          </cell>
          <cell r="AT10905" t="str">
            <v>Anden1-5 Calzada2-4 Sep3-POLIZA ESTABILIDAD ACTIVA</v>
          </cell>
          <cell r="AV10905" t="str">
            <v>sc</v>
          </cell>
        </row>
        <row r="10906">
          <cell r="AP10906">
            <v>507979</v>
          </cell>
          <cell r="AQ10906">
            <v>1006379</v>
          </cell>
          <cell r="AR10906" t="str">
            <v>sd</v>
          </cell>
          <cell r="AS10906">
            <v>42946</v>
          </cell>
          <cell r="AT10906" t="str">
            <v>Calzada10-POLIZA ESTABILIDAD ACTIVA</v>
          </cell>
          <cell r="AV10906" t="str">
            <v>sc</v>
          </cell>
        </row>
        <row r="10907">
          <cell r="AP10907">
            <v>91010720</v>
          </cell>
          <cell r="AQ10907">
            <v>1002480</v>
          </cell>
          <cell r="AR10907" t="str">
            <v>sd</v>
          </cell>
          <cell r="AS10907">
            <v>43412</v>
          </cell>
          <cell r="AT10907" t="str">
            <v>Anden 1-7 Calzada 2-4 Separador 3-5 Cicloruta 6-POLIZA ESTABILIDAD ACTIVA</v>
          </cell>
          <cell r="AV10907" t="str">
            <v>sc</v>
          </cell>
        </row>
        <row r="10908">
          <cell r="AP10908">
            <v>24119640</v>
          </cell>
          <cell r="AQ10908">
            <v>1001709</v>
          </cell>
          <cell r="AR10908" t="str">
            <v>sd</v>
          </cell>
          <cell r="AS10908">
            <v>43412</v>
          </cell>
          <cell r="AT10908" t="str">
            <v>Anden 1-7 Calzada 2-4 Separador 3-5 Cicloruta 6-POLIZA ESTABILIDAD ACTIVA</v>
          </cell>
          <cell r="AV10908" t="str">
            <v>sc</v>
          </cell>
        </row>
        <row r="10909">
          <cell r="AP10909">
            <v>505723</v>
          </cell>
          <cell r="AQ10909">
            <v>1004205</v>
          </cell>
          <cell r="AR10909" t="str">
            <v>sd</v>
          </cell>
          <cell r="AS10909">
            <v>42946</v>
          </cell>
          <cell r="AT10909" t="str">
            <v>Calzada12-POLIZA ESTABILIDAD ACTIVA</v>
          </cell>
          <cell r="AV10909" t="str">
            <v>sc</v>
          </cell>
        </row>
        <row r="10910">
          <cell r="AP10910">
            <v>902839</v>
          </cell>
          <cell r="AQ10910">
            <v>13001884</v>
          </cell>
          <cell r="AR10910" t="str">
            <v>sd</v>
          </cell>
          <cell r="AS10910">
            <v>44250</v>
          </cell>
          <cell r="AT10910" t="str">
            <v>-POLIZA ESTABILIDAD ACTIVA</v>
          </cell>
          <cell r="AV10910" t="str">
            <v>sc</v>
          </cell>
        </row>
        <row r="10911">
          <cell r="AP10911">
            <v>91010702</v>
          </cell>
          <cell r="AQ10911">
            <v>1001636</v>
          </cell>
          <cell r="AR10911" t="str">
            <v>sd</v>
          </cell>
          <cell r="AS10911">
            <v>43412</v>
          </cell>
          <cell r="AT10911" t="str">
            <v>Anden 1-7 Calzada 2-4 Separador 3-5 Cicloruta 6-POLIZA ESTABILIDAD ACTIVA</v>
          </cell>
          <cell r="AV10911" t="str">
            <v>sc</v>
          </cell>
        </row>
        <row r="10912">
          <cell r="AP10912">
            <v>24121080</v>
          </cell>
          <cell r="AQ10912">
            <v>14000539</v>
          </cell>
          <cell r="AR10912" t="str">
            <v>sd</v>
          </cell>
          <cell r="AS10912">
            <v>44250</v>
          </cell>
          <cell r="AT10912" t="str">
            <v>-POLIZA ESTABILIDAD ACTIVA</v>
          </cell>
          <cell r="AV10912" t="str">
            <v>sc</v>
          </cell>
        </row>
        <row r="10913">
          <cell r="AP10913">
            <v>517943</v>
          </cell>
          <cell r="AQ10913">
            <v>10006191</v>
          </cell>
          <cell r="AR10913" t="str">
            <v>sd</v>
          </cell>
          <cell r="AS10913">
            <v>43142</v>
          </cell>
          <cell r="AT10913" t="str">
            <v>Calzada2-POLIZA ESTABILIDAD ACTIVA</v>
          </cell>
          <cell r="AV10913" t="str">
            <v>sc</v>
          </cell>
        </row>
        <row r="10914">
          <cell r="AP10914">
            <v>506300</v>
          </cell>
          <cell r="AQ10914">
            <v>1001147</v>
          </cell>
          <cell r="AR10914" t="str">
            <v>sd</v>
          </cell>
          <cell r="AS10914">
            <v>44250</v>
          </cell>
          <cell r="AT10914" t="str">
            <v>-POLIZA ESTABILIDAD ACTIVA</v>
          </cell>
          <cell r="AV10914" t="str">
            <v>sc</v>
          </cell>
        </row>
        <row r="10915">
          <cell r="AP10915">
            <v>24120966</v>
          </cell>
          <cell r="AQ10915">
            <v>14000061</v>
          </cell>
          <cell r="AR10915" t="str">
            <v>sd</v>
          </cell>
          <cell r="AS10915">
            <v>44250</v>
          </cell>
          <cell r="AT10915" t="str">
            <v>-POLIZA ESTABILIDAD ACTIVA</v>
          </cell>
          <cell r="AV10915" t="str">
            <v>sc</v>
          </cell>
        </row>
        <row r="10916">
          <cell r="AP10916">
            <v>24120887</v>
          </cell>
          <cell r="AQ10916">
            <v>13001778</v>
          </cell>
          <cell r="AR10916" t="str">
            <v>sd</v>
          </cell>
          <cell r="AS10916">
            <v>44250</v>
          </cell>
          <cell r="AT10916" t="str">
            <v>-POLIZA ESTABILIDAD ACTIVA</v>
          </cell>
          <cell r="AV10916" t="str">
            <v>sc</v>
          </cell>
        </row>
        <row r="10917">
          <cell r="AP10917">
            <v>24120887</v>
          </cell>
          <cell r="AQ10917">
            <v>13001778</v>
          </cell>
          <cell r="AR10917" t="str">
            <v>sd</v>
          </cell>
          <cell r="AS10917">
            <v>44250</v>
          </cell>
          <cell r="AT10917" t="str">
            <v>-POLIZA ESTABILIDAD ACTIVA</v>
          </cell>
          <cell r="AV10917" t="str">
            <v>sc</v>
          </cell>
        </row>
        <row r="10918">
          <cell r="AP10918">
            <v>24122360</v>
          </cell>
          <cell r="AQ10918">
            <v>50006551</v>
          </cell>
          <cell r="AR10918" t="str">
            <v>sd</v>
          </cell>
          <cell r="AS10918">
            <v>44048</v>
          </cell>
          <cell r="AT10918" t="str">
            <v>Calzada 2-4-POLIZA ESTABILIDAD ACTIVA</v>
          </cell>
          <cell r="AV10918" t="str">
            <v>sc</v>
          </cell>
        </row>
        <row r="10919">
          <cell r="AP10919">
            <v>456280</v>
          </cell>
          <cell r="AQ10919">
            <v>19008124</v>
          </cell>
          <cell r="AR10919" t="str">
            <v>sd</v>
          </cell>
          <cell r="AS10919">
            <v>44466</v>
          </cell>
          <cell r="AT10919" t="str">
            <v>-POLIZA ESTABILIDAD ACTIVA</v>
          </cell>
          <cell r="AV10919" t="str">
            <v>POLIZA ESTABILIDAD activa IDU 1718/14</v>
          </cell>
        </row>
        <row r="10920">
          <cell r="AP10920">
            <v>24122507</v>
          </cell>
          <cell r="AQ10920">
            <v>50006737</v>
          </cell>
          <cell r="AR10920" t="str">
            <v>sd</v>
          </cell>
          <cell r="AS10920">
            <v>44099</v>
          </cell>
          <cell r="AT10920" t="str">
            <v>Calzada 2-4-6-POLIZA ESTABILIDAD Y CALIDAD ACTIVA</v>
          </cell>
          <cell r="AV10920" t="str">
            <v>sc</v>
          </cell>
        </row>
        <row r="10921">
          <cell r="AP10921">
            <v>200059</v>
          </cell>
          <cell r="AQ10921">
            <v>4000019</v>
          </cell>
          <cell r="AR10921" t="str">
            <v>sd</v>
          </cell>
          <cell r="AS10921">
            <v>42999</v>
          </cell>
          <cell r="AT10921" t="str">
            <v>Anden1-11-3 Calzada10-4-6-8 Ciclo2 Sep5-7-9-POLIZA ESTABILIDAD ACTIVA</v>
          </cell>
          <cell r="AV10921" t="str">
            <v>sc</v>
          </cell>
        </row>
        <row r="10922">
          <cell r="AP10922">
            <v>525594</v>
          </cell>
          <cell r="AQ10922">
            <v>2000112</v>
          </cell>
          <cell r="AR10922" t="str">
            <v>sd</v>
          </cell>
          <cell r="AS10922">
            <v>43450</v>
          </cell>
          <cell r="AT10922" t="str">
            <v>Puente16-POLIZA ESTABILIDAD ACTIVA</v>
          </cell>
          <cell r="AV10922" t="str">
            <v>sc</v>
          </cell>
        </row>
        <row r="10923">
          <cell r="AP10923">
            <v>525594</v>
          </cell>
          <cell r="AQ10923">
            <v>2000112</v>
          </cell>
          <cell r="AR10923" t="str">
            <v>sd</v>
          </cell>
          <cell r="AS10923">
            <v>42946</v>
          </cell>
          <cell r="AT10923" t="str">
            <v>Calzada4-8-POLIZA ESTABILIDAD ACTIVA</v>
          </cell>
          <cell r="AV10923" t="str">
            <v>sc</v>
          </cell>
        </row>
        <row r="10924">
          <cell r="AP10924">
            <v>525594</v>
          </cell>
          <cell r="AQ10924">
            <v>2000112</v>
          </cell>
          <cell r="AR10924" t="str">
            <v>sd</v>
          </cell>
          <cell r="AS10924">
            <v>44250</v>
          </cell>
          <cell r="AT10924" t="str">
            <v>-POLIZA ESTABILIDAD ACTIVA</v>
          </cell>
          <cell r="AV10924" t="str">
            <v>sc</v>
          </cell>
        </row>
        <row r="10925">
          <cell r="AP10925">
            <v>24121912</v>
          </cell>
          <cell r="AQ10925">
            <v>50005956</v>
          </cell>
          <cell r="AR10925" t="str">
            <v>sd</v>
          </cell>
          <cell r="AS10925">
            <v>44250</v>
          </cell>
          <cell r="AT10925" t="str">
            <v>-POLIZA ESTABILIDAD ACTIVA</v>
          </cell>
          <cell r="AV10925" t="str">
            <v>sc</v>
          </cell>
        </row>
        <row r="10926">
          <cell r="AP10926">
            <v>903002</v>
          </cell>
          <cell r="AQ10926">
            <v>13002595</v>
          </cell>
          <cell r="AR10926" t="str">
            <v>sd</v>
          </cell>
          <cell r="AS10926">
            <v>44250</v>
          </cell>
          <cell r="AT10926" t="str">
            <v>-POLIZA ESTABILIDAD ACTIVA</v>
          </cell>
          <cell r="AV10926" t="str">
            <v>sc</v>
          </cell>
        </row>
        <row r="10927">
          <cell r="AP10927">
            <v>902716</v>
          </cell>
          <cell r="AQ10927">
            <v>13000823</v>
          </cell>
          <cell r="AR10927" t="str">
            <v>sd</v>
          </cell>
          <cell r="AS10927">
            <v>44250</v>
          </cell>
          <cell r="AT10927" t="str">
            <v>-POLIZA ESTABILIDAD ACTIVA</v>
          </cell>
          <cell r="AV10927" t="str">
            <v>sc</v>
          </cell>
        </row>
        <row r="10928">
          <cell r="AP10928">
            <v>902716</v>
          </cell>
          <cell r="AQ10928">
            <v>13000823</v>
          </cell>
          <cell r="AR10928" t="str">
            <v>sd</v>
          </cell>
          <cell r="AS10928">
            <v>44018</v>
          </cell>
          <cell r="AT10928" t="str">
            <v>Puente 14-POLIZA ESTABILIDAD ACTIVA</v>
          </cell>
          <cell r="AV10928" t="str">
            <v>sc</v>
          </cell>
        </row>
        <row r="10929">
          <cell r="AP10929">
            <v>505800</v>
          </cell>
          <cell r="AQ10929">
            <v>2000018</v>
          </cell>
          <cell r="AR10929" t="str">
            <v>sd</v>
          </cell>
          <cell r="AS10929">
            <v>44053</v>
          </cell>
          <cell r="AT10929" t="str">
            <v>Puente 18-POLIZA ESTABILIDAD ACTIVA</v>
          </cell>
          <cell r="AV10929" t="str">
            <v>sc</v>
          </cell>
        </row>
        <row r="10930">
          <cell r="AP10930">
            <v>301520</v>
          </cell>
          <cell r="AQ10930">
            <v>5004902</v>
          </cell>
          <cell r="AR10930" t="str">
            <v>sd</v>
          </cell>
          <cell r="AS10930">
            <v>42733</v>
          </cell>
          <cell r="AT10930" t="str">
            <v>Anden1-5 Calzada2-4 Sep3-POLIZA ESTABILIDAD ACTIVA</v>
          </cell>
          <cell r="AV10930" t="str">
            <v>sc</v>
          </cell>
        </row>
        <row r="10931">
          <cell r="AP10931">
            <v>507830</v>
          </cell>
          <cell r="AQ10931">
            <v>1001377</v>
          </cell>
          <cell r="AR10931" t="str">
            <v>sd</v>
          </cell>
          <cell r="AS10931">
            <v>44250</v>
          </cell>
          <cell r="AT10931" t="str">
            <v>-POLIZA ESTABILIDAD ACTIVA</v>
          </cell>
          <cell r="AV10931" t="str">
            <v>sc</v>
          </cell>
        </row>
        <row r="10932">
          <cell r="AP10932">
            <v>24122476</v>
          </cell>
          <cell r="AQ10932">
            <v>50006730</v>
          </cell>
          <cell r="AR10932" t="str">
            <v>sd</v>
          </cell>
          <cell r="AS10932">
            <v>44099</v>
          </cell>
          <cell r="AT10932" t="str">
            <v>Calzada 2-6-POLIZA ESTABILIDAD Y CALIDAD ACTIVA</v>
          </cell>
          <cell r="AV10932" t="str">
            <v>sc</v>
          </cell>
        </row>
        <row r="10933">
          <cell r="AP10933">
            <v>91015314</v>
          </cell>
          <cell r="AQ10933">
            <v>50007251</v>
          </cell>
          <cell r="AR10933" t="str">
            <v>sd</v>
          </cell>
          <cell r="AS10933">
            <v>44119</v>
          </cell>
          <cell r="AT10933" t="str">
            <v>Calzada 4-6-POLIZA ESTABILIDAD ACTIVA</v>
          </cell>
          <cell r="AV10933" t="str">
            <v>sc</v>
          </cell>
        </row>
        <row r="10934">
          <cell r="AP10934">
            <v>91015537</v>
          </cell>
          <cell r="AQ10934">
            <v>5007166</v>
          </cell>
          <cell r="AR10934" t="str">
            <v>sd</v>
          </cell>
          <cell r="AS10934">
            <v>42733</v>
          </cell>
          <cell r="AT10934" t="str">
            <v>Anden1-5 Calzada2-4 Sep3-POLIZA ESTABILIDAD ACTIVA</v>
          </cell>
          <cell r="AV10934" t="str">
            <v>sc</v>
          </cell>
        </row>
        <row r="10935">
          <cell r="AP10935">
            <v>91024191</v>
          </cell>
          <cell r="AQ10935">
            <v>9000833</v>
          </cell>
          <cell r="AR10935" t="str">
            <v>sd</v>
          </cell>
          <cell r="AS10935">
            <v>42978</v>
          </cell>
          <cell r="AT10935" t="str">
            <v>A1-18Cal11-13-15-16-2-4-6-8Ci10Sep12-14-16-3-5-7-9-POLIZA ESTABILIDAD ACTIVA</v>
          </cell>
          <cell r="AV10935" t="str">
            <v>sc</v>
          </cell>
        </row>
        <row r="10936">
          <cell r="AP10936">
            <v>902808</v>
          </cell>
          <cell r="AQ10936">
            <v>50008270</v>
          </cell>
          <cell r="AR10936" t="str">
            <v>sd</v>
          </cell>
          <cell r="AS10936">
            <v>44250</v>
          </cell>
          <cell r="AT10936" t="str">
            <v>-POLIZA ESTABILIDAD ACTIVA</v>
          </cell>
          <cell r="AV10936" t="str">
            <v>sc</v>
          </cell>
        </row>
        <row r="10937">
          <cell r="AP10937">
            <v>24119632</v>
          </cell>
          <cell r="AQ10937">
            <v>1001347</v>
          </cell>
          <cell r="AR10937" t="str">
            <v>sd</v>
          </cell>
          <cell r="AS10937">
            <v>44250</v>
          </cell>
          <cell r="AT10937" t="str">
            <v>-POLIZA ESTABILIDAD ACTIVA</v>
          </cell>
          <cell r="AV10937" t="str">
            <v>sc</v>
          </cell>
        </row>
        <row r="10938">
          <cell r="AP10938">
            <v>506422</v>
          </cell>
          <cell r="AQ10938">
            <v>1003895</v>
          </cell>
          <cell r="AR10938" t="str">
            <v>sd</v>
          </cell>
          <cell r="AS10938">
            <v>43577</v>
          </cell>
          <cell r="AT10938" t="str">
            <v>Calzad a16-POLIZA ESTABILIDAD ACTIVA</v>
          </cell>
          <cell r="AV10938" t="str">
            <v>sc</v>
          </cell>
        </row>
        <row r="10939">
          <cell r="AP10939">
            <v>506422</v>
          </cell>
          <cell r="AQ10939">
            <v>1003895</v>
          </cell>
          <cell r="AR10939" t="str">
            <v>sd</v>
          </cell>
          <cell r="AS10939">
            <v>44250</v>
          </cell>
          <cell r="AT10939" t="str">
            <v>-POLIZA ESTABILIDAD ACTIVA</v>
          </cell>
          <cell r="AV10939" t="str">
            <v>sc</v>
          </cell>
        </row>
        <row r="10940">
          <cell r="AP10940">
            <v>506422</v>
          </cell>
          <cell r="AQ10940">
            <v>1003895</v>
          </cell>
          <cell r="AR10940" t="str">
            <v>sd</v>
          </cell>
          <cell r="AS10940">
            <v>42946</v>
          </cell>
          <cell r="AT10940" t="str">
            <v>Calzada10-POLIZA ESTABILIDAD ACTIVA</v>
          </cell>
          <cell r="AV10940" t="str">
            <v>sc</v>
          </cell>
        </row>
        <row r="10941">
          <cell r="AP10941">
            <v>506422</v>
          </cell>
          <cell r="AQ10941">
            <v>1003895</v>
          </cell>
          <cell r="AR10941" t="str">
            <v>sd</v>
          </cell>
          <cell r="AS10941">
            <v>43577</v>
          </cell>
          <cell r="AT10941" t="str">
            <v>Calzad a16-POLIZA ESTABILIDAD ACTIVA</v>
          </cell>
          <cell r="AV10941" t="str">
            <v>sc</v>
          </cell>
        </row>
        <row r="10942">
          <cell r="AP10942">
            <v>506422</v>
          </cell>
          <cell r="AQ10942">
            <v>1003895</v>
          </cell>
          <cell r="AR10942" t="str">
            <v>sd</v>
          </cell>
          <cell r="AS10942">
            <v>43797</v>
          </cell>
          <cell r="AT10942" t="str">
            <v>Calzada 2-4-POLIZA ESTABILIDAD ACTIVA</v>
          </cell>
          <cell r="AV10942" t="str">
            <v>sc</v>
          </cell>
        </row>
        <row r="10943">
          <cell r="AP10943">
            <v>91011168</v>
          </cell>
          <cell r="AQ10943">
            <v>1006465</v>
          </cell>
          <cell r="AR10943" t="str">
            <v>sd</v>
          </cell>
          <cell r="AS10943">
            <v>43566</v>
          </cell>
          <cell r="AT10943" t="str">
            <v>Puente 4-POLIZA ESTABILIDAD ACTIVA</v>
          </cell>
          <cell r="AV10943" t="str">
            <v>sc</v>
          </cell>
        </row>
        <row r="10944">
          <cell r="AP10944">
            <v>91011359</v>
          </cell>
          <cell r="AQ10944">
            <v>3000473</v>
          </cell>
          <cell r="AR10944" t="str">
            <v>sd</v>
          </cell>
          <cell r="AS10944">
            <v>43499</v>
          </cell>
          <cell r="AT10944" t="str">
            <v>-POLIZA ESTABILIDAD ACTIVA</v>
          </cell>
          <cell r="AV10944" t="str">
            <v>sc</v>
          </cell>
        </row>
        <row r="10945">
          <cell r="AP10945">
            <v>24123544</v>
          </cell>
          <cell r="AQ10945">
            <v>50008597</v>
          </cell>
          <cell r="AR10945" t="str">
            <v>sd</v>
          </cell>
          <cell r="AS10945">
            <v>44250</v>
          </cell>
          <cell r="AT10945" t="str">
            <v>-POLIZA ESTABILIDAD ACTIVA</v>
          </cell>
          <cell r="AV10945" t="str">
            <v>sc</v>
          </cell>
        </row>
        <row r="10946">
          <cell r="AP10946">
            <v>472226</v>
          </cell>
          <cell r="AQ10946">
            <v>10010052</v>
          </cell>
          <cell r="AR10946" t="str">
            <v>sd</v>
          </cell>
          <cell r="AS10946">
            <v>43142</v>
          </cell>
          <cell r="AT10946" t="str">
            <v>Calzada2-POLIZA ESTABILIDAD ACTIVA</v>
          </cell>
          <cell r="AV10946" t="str">
            <v>sc</v>
          </cell>
        </row>
        <row r="10947">
          <cell r="AP10947">
            <v>24122504</v>
          </cell>
          <cell r="AQ10947">
            <v>8002993</v>
          </cell>
          <cell r="AR10947" t="str">
            <v>sd</v>
          </cell>
          <cell r="AS10947">
            <v>44099</v>
          </cell>
          <cell r="AT10947" t="str">
            <v>Calzada 2-4-6-POLIZA ESTABILIDAD Y CALIDAD ACTIVA</v>
          </cell>
          <cell r="AV10947" t="str">
            <v>sc</v>
          </cell>
        </row>
        <row r="10948">
          <cell r="AP10948">
            <v>24120146</v>
          </cell>
          <cell r="AQ10948">
            <v>3000414</v>
          </cell>
          <cell r="AR10948" t="str">
            <v>sd</v>
          </cell>
          <cell r="AS10948">
            <v>43499</v>
          </cell>
          <cell r="AT10948" t="str">
            <v>-POLIZA ESTABILIDAD ACTIVA</v>
          </cell>
          <cell r="AV10948" t="str">
            <v>sc</v>
          </cell>
        </row>
        <row r="10949">
          <cell r="AP10949">
            <v>91020451</v>
          </cell>
          <cell r="AQ10949">
            <v>50008284</v>
          </cell>
          <cell r="AR10949" t="str">
            <v>sd</v>
          </cell>
          <cell r="AS10949">
            <v>44250</v>
          </cell>
          <cell r="AT10949" t="str">
            <v>-POLIZA ESTABILIDAD ACTIVA</v>
          </cell>
          <cell r="AV10949" t="str">
            <v>sc</v>
          </cell>
        </row>
        <row r="10950">
          <cell r="AP10950">
            <v>181507</v>
          </cell>
          <cell r="AQ10950">
            <v>13001846</v>
          </cell>
          <cell r="AR10950" t="str">
            <v>sd</v>
          </cell>
          <cell r="AS10950">
            <v>43745</v>
          </cell>
          <cell r="AT10950" t="str">
            <v>Calzada 2, Calzada 4, Calzada 6-POLIZA ESTABILIDAD ACTIVA</v>
          </cell>
          <cell r="AV10950" t="str">
            <v>sc</v>
          </cell>
        </row>
        <row r="10951">
          <cell r="AP10951">
            <v>364853</v>
          </cell>
          <cell r="AQ10951">
            <v>7005848</v>
          </cell>
          <cell r="AR10951" t="str">
            <v>sd</v>
          </cell>
          <cell r="AS10951">
            <v>44466</v>
          </cell>
          <cell r="AT10951" t="str">
            <v>-POLIZA ESTABILIDAD ACTIVA</v>
          </cell>
          <cell r="AV10951" t="str">
            <v>POLIZA ACTIVA</v>
          </cell>
        </row>
        <row r="10952">
          <cell r="AP10952">
            <v>24122478</v>
          </cell>
          <cell r="AQ10952">
            <v>50006730</v>
          </cell>
          <cell r="AR10952" t="str">
            <v>sd</v>
          </cell>
          <cell r="AS10952">
            <v>44099</v>
          </cell>
          <cell r="AT10952" t="str">
            <v>Calzada 2-6-POLIZA ESTABILIDAD Y CALIDAD ACTIVA</v>
          </cell>
          <cell r="AV10952" t="str">
            <v>sc</v>
          </cell>
        </row>
        <row r="10953">
          <cell r="AP10953">
            <v>24122691</v>
          </cell>
          <cell r="AQ10953">
            <v>50006938</v>
          </cell>
          <cell r="AR10953" t="str">
            <v>sd</v>
          </cell>
          <cell r="AS10953">
            <v>44250</v>
          </cell>
          <cell r="AT10953" t="str">
            <v>-POLIZA ESTABILIDAD ACTIVA</v>
          </cell>
          <cell r="AV10953" t="str">
            <v>sc</v>
          </cell>
        </row>
        <row r="10954">
          <cell r="AP10954">
            <v>525564</v>
          </cell>
          <cell r="AQ10954">
            <v>1004178</v>
          </cell>
          <cell r="AR10954" t="str">
            <v>sd</v>
          </cell>
          <cell r="AS10954">
            <v>42946</v>
          </cell>
          <cell r="AT10954" t="str">
            <v>Calzada12-POLIZA ESTABILIDAD ACTIVA</v>
          </cell>
          <cell r="AV10954" t="str">
            <v>sc</v>
          </cell>
        </row>
        <row r="10955">
          <cell r="AP10955">
            <v>600796</v>
          </cell>
          <cell r="AQ10955">
            <v>1006022</v>
          </cell>
          <cell r="AR10955" t="str">
            <v>sd</v>
          </cell>
          <cell r="AS10955">
            <v>43748</v>
          </cell>
          <cell r="AT10955" t="str">
            <v>Calzada 2-POLIZA ESTABILIDAD ACTIVA</v>
          </cell>
          <cell r="AV10955" t="str">
            <v>sc</v>
          </cell>
        </row>
        <row r="10956">
          <cell r="AP10956">
            <v>91014498</v>
          </cell>
          <cell r="AQ10956">
            <v>50007092</v>
          </cell>
          <cell r="AR10956" t="str">
            <v>sd</v>
          </cell>
          <cell r="AS10956">
            <v>44480</v>
          </cell>
          <cell r="AT10956" t="str">
            <v>-POLIZA ESTABILIDAD ACTIVA</v>
          </cell>
          <cell r="AV10956" t="str">
            <v>VIABLE</v>
          </cell>
        </row>
        <row r="10957">
          <cell r="AP10957">
            <v>456938</v>
          </cell>
          <cell r="AQ10957">
            <v>19008398</v>
          </cell>
          <cell r="AR10957" t="str">
            <v>sd</v>
          </cell>
          <cell r="AS10957">
            <v>44466</v>
          </cell>
          <cell r="AT10957" t="str">
            <v>-POLIZA ESTABILIDAD ACTIVA</v>
          </cell>
          <cell r="AV10957" t="str">
            <v>POLIZA ESTABILIDAD activa IDU 1718/14</v>
          </cell>
        </row>
        <row r="10958">
          <cell r="AP10958">
            <v>91018891</v>
          </cell>
          <cell r="AQ10958">
            <v>9001379</v>
          </cell>
          <cell r="AR10958" t="str">
            <v>sd</v>
          </cell>
          <cell r="AS10958">
            <v>42978</v>
          </cell>
          <cell r="AT10958" t="str">
            <v>Anden1-11 Calzada10-2-4-8 Ciclo6 Sep3-5-7-9-POLIZA ESTABILIDAD ACTIVA</v>
          </cell>
          <cell r="AV10958" t="str">
            <v>sc</v>
          </cell>
        </row>
        <row r="10959">
          <cell r="AP10959">
            <v>520327</v>
          </cell>
          <cell r="AQ10959">
            <v>17000444</v>
          </cell>
          <cell r="AR10959" t="str">
            <v>sd</v>
          </cell>
          <cell r="AS10959">
            <v>43871</v>
          </cell>
          <cell r="AT10959" t="str">
            <v>Calzada2 y 4-POLIZA ESTABILIDAD ACTIVA</v>
          </cell>
          <cell r="AV10959" t="str">
            <v>sc</v>
          </cell>
        </row>
        <row r="10960">
          <cell r="AP10960">
            <v>2510515</v>
          </cell>
          <cell r="AQ10960">
            <v>3000591</v>
          </cell>
          <cell r="AR10960" t="str">
            <v>sd</v>
          </cell>
          <cell r="AS10960">
            <v>43499</v>
          </cell>
          <cell r="AT10960" t="str">
            <v>-POLIZA ESTABILIDAD ACTIVA</v>
          </cell>
          <cell r="AV10960" t="str">
            <v>sc</v>
          </cell>
        </row>
        <row r="10961">
          <cell r="AP10961">
            <v>902693</v>
          </cell>
          <cell r="AQ10961">
            <v>13000709</v>
          </cell>
          <cell r="AR10961" t="str">
            <v>sd</v>
          </cell>
          <cell r="AS10961">
            <v>42949</v>
          </cell>
          <cell r="AT10961" t="str">
            <v>Anden13 Ciclo14-POLIZA ESTABILIDAD ACTIVA</v>
          </cell>
          <cell r="AV10961" t="str">
            <v>sc</v>
          </cell>
        </row>
        <row r="10962">
          <cell r="AP10962">
            <v>902693</v>
          </cell>
          <cell r="AQ10962">
            <v>13000709</v>
          </cell>
          <cell r="AR10962" t="str">
            <v>sd</v>
          </cell>
          <cell r="AS10962">
            <v>44250</v>
          </cell>
          <cell r="AT10962" t="str">
            <v>-POLIZA ESTABILIDAD ACTIVA</v>
          </cell>
          <cell r="AV10962" t="str">
            <v>sc</v>
          </cell>
        </row>
        <row r="10963">
          <cell r="AP10963">
            <v>301127</v>
          </cell>
          <cell r="AQ10963">
            <v>5005068</v>
          </cell>
          <cell r="AR10963" t="str">
            <v>sd</v>
          </cell>
          <cell r="AS10963">
            <v>42733</v>
          </cell>
          <cell r="AT10963" t="str">
            <v>Anden1-5 Calzada2-4 Sep3-POLIZA ESTABILIDAD ACTIVA</v>
          </cell>
          <cell r="AV10963" t="str">
            <v>sc</v>
          </cell>
        </row>
        <row r="10964">
          <cell r="AP10964">
            <v>900031</v>
          </cell>
          <cell r="AQ10964">
            <v>8003671</v>
          </cell>
          <cell r="AR10964" t="str">
            <v>sd</v>
          </cell>
          <cell r="AS10964">
            <v>44099</v>
          </cell>
          <cell r="AT10964" t="str">
            <v>Calzada 2-8-POLIZA ESTABILIDAD Y CALIDAD ACTIVA</v>
          </cell>
          <cell r="AV10964" t="str">
            <v>sc</v>
          </cell>
        </row>
        <row r="10965">
          <cell r="AP10965">
            <v>24121017</v>
          </cell>
          <cell r="AQ10965">
            <v>14000310</v>
          </cell>
          <cell r="AR10965" t="str">
            <v>sd</v>
          </cell>
          <cell r="AS10965">
            <v>44018</v>
          </cell>
          <cell r="AT10965" t="str">
            <v>Calzada 8-POLIZA ESTABILIDAD ACTIVA</v>
          </cell>
          <cell r="AV10965" t="str">
            <v>sc</v>
          </cell>
        </row>
        <row r="10966">
          <cell r="AP10966">
            <v>24121017</v>
          </cell>
          <cell r="AQ10966">
            <v>14000310</v>
          </cell>
          <cell r="AR10966" t="str">
            <v>sd</v>
          </cell>
          <cell r="AS10966">
            <v>44250</v>
          </cell>
          <cell r="AT10966" t="str">
            <v>-POLIZA ESTABILIDAD ACTIVA</v>
          </cell>
          <cell r="AV10966" t="str">
            <v>sc</v>
          </cell>
        </row>
        <row r="10967">
          <cell r="AP10967">
            <v>91018911</v>
          </cell>
          <cell r="AQ10967">
            <v>9001904</v>
          </cell>
          <cell r="AR10967" t="str">
            <v>sd</v>
          </cell>
          <cell r="AS10967">
            <v>42978</v>
          </cell>
          <cell r="AT10967" t="str">
            <v>Anden1-11 Calzada10-2-4-8 Ciclo6 Sep3-5-7-9-POLIZA ESTABILIDAD ACTIVA</v>
          </cell>
          <cell r="AV10967" t="str">
            <v>sc</v>
          </cell>
        </row>
        <row r="10968">
          <cell r="AP10968">
            <v>24122590</v>
          </cell>
          <cell r="AQ10968">
            <v>50006889</v>
          </cell>
          <cell r="AR10968" t="str">
            <v>sd</v>
          </cell>
          <cell r="AS10968">
            <v>44250</v>
          </cell>
          <cell r="AT10968" t="str">
            <v>-POLIZA ESTABILIDAD ACTIVA</v>
          </cell>
          <cell r="AV10968" t="str">
            <v>sc</v>
          </cell>
        </row>
        <row r="10969">
          <cell r="AP10969">
            <v>903622</v>
          </cell>
          <cell r="AQ10969">
            <v>12000778</v>
          </cell>
          <cell r="AR10969" t="str">
            <v>sd</v>
          </cell>
          <cell r="AS10969">
            <v>44250</v>
          </cell>
          <cell r="AT10969" t="str">
            <v>-POLIZA ESTABILIDAD ACTIVA</v>
          </cell>
          <cell r="AV10969" t="str">
            <v>sc</v>
          </cell>
        </row>
        <row r="10970">
          <cell r="AP10970">
            <v>24120991</v>
          </cell>
          <cell r="AQ10970">
            <v>14000213</v>
          </cell>
          <cell r="AR10970" t="str">
            <v>sd</v>
          </cell>
          <cell r="AS10970">
            <v>44018</v>
          </cell>
          <cell r="AT10970" t="str">
            <v>Calzada 6-POLIZA ESTABILIDAD ACTIVA</v>
          </cell>
          <cell r="AV10970" t="str">
            <v>sc</v>
          </cell>
        </row>
        <row r="10971">
          <cell r="AP10971">
            <v>24120991</v>
          </cell>
          <cell r="AQ10971">
            <v>14000213</v>
          </cell>
          <cell r="AR10971" t="str">
            <v>sd</v>
          </cell>
          <cell r="AS10971">
            <v>44250</v>
          </cell>
          <cell r="AT10971" t="str">
            <v>-POLIZA ESTABILIDAD ACTIVA</v>
          </cell>
          <cell r="AV10971" t="str">
            <v>sc</v>
          </cell>
        </row>
        <row r="10972">
          <cell r="AP10972">
            <v>506374</v>
          </cell>
          <cell r="AQ10972">
            <v>11012137</v>
          </cell>
          <cell r="AR10972" t="str">
            <v>sd</v>
          </cell>
          <cell r="AS10972">
            <v>43797</v>
          </cell>
          <cell r="AT10972" t="str">
            <v>Calzada 2-6-POLIZA ESTABILIDAD ACTIVA</v>
          </cell>
          <cell r="AV10972" t="str">
            <v>sc</v>
          </cell>
        </row>
        <row r="10973">
          <cell r="AP10973">
            <v>24121084</v>
          </cell>
          <cell r="AQ10973">
            <v>14000541</v>
          </cell>
          <cell r="AR10973" t="str">
            <v>sd</v>
          </cell>
          <cell r="AS10973">
            <v>44099</v>
          </cell>
          <cell r="AT10973" t="str">
            <v>Calzada 4-6-8-10-POLIZA ESTABILIDAD Y CALIDAD ACTIVA</v>
          </cell>
          <cell r="AV10973" t="str">
            <v>sc</v>
          </cell>
        </row>
        <row r="10974">
          <cell r="AP10974">
            <v>24119924</v>
          </cell>
          <cell r="AQ10974">
            <v>8002736</v>
          </cell>
          <cell r="AR10974" t="str">
            <v>sd</v>
          </cell>
          <cell r="AS10974">
            <v>44099</v>
          </cell>
          <cell r="AT10974" t="str">
            <v>Calzada 4-6-POLIZA ESTABILIDAD Y CALIDAD ACTIVA</v>
          </cell>
          <cell r="AV10974" t="str">
            <v>sc</v>
          </cell>
        </row>
        <row r="10975">
          <cell r="AP10975">
            <v>24120172</v>
          </cell>
          <cell r="AQ10975">
            <v>3000473</v>
          </cell>
          <cell r="AR10975" t="str">
            <v>sd</v>
          </cell>
          <cell r="AS10975">
            <v>43499</v>
          </cell>
          <cell r="AT10975" t="str">
            <v>-POLIZA ESTABILIDAD ACTIVA</v>
          </cell>
          <cell r="AV10975" t="str">
            <v>sc</v>
          </cell>
        </row>
        <row r="10976">
          <cell r="AP10976">
            <v>91012323</v>
          </cell>
          <cell r="AQ10976">
            <v>50006413</v>
          </cell>
          <cell r="AR10976" t="str">
            <v>sd</v>
          </cell>
          <cell r="AS10976">
            <v>43745</v>
          </cell>
          <cell r="AT10976" t="str">
            <v>Calzada 2, Calzada 4, Calzada 6, Calzada 8-POLIZA ESTABILIDAD ACTIVA</v>
          </cell>
          <cell r="AV10976" t="str">
            <v>sc</v>
          </cell>
        </row>
        <row r="10977">
          <cell r="AP10977">
            <v>902989</v>
          </cell>
          <cell r="AQ10977">
            <v>13000461</v>
          </cell>
          <cell r="AR10977" t="str">
            <v>sd</v>
          </cell>
          <cell r="AS10977">
            <v>44250</v>
          </cell>
          <cell r="AT10977" t="str">
            <v>-POLIZA ESTABILIDAD ACTIVA</v>
          </cell>
          <cell r="AV10977" t="str">
            <v>sc</v>
          </cell>
        </row>
        <row r="10978">
          <cell r="AP10978">
            <v>91013348</v>
          </cell>
          <cell r="AQ10978">
            <v>14000816</v>
          </cell>
          <cell r="AR10978" t="str">
            <v>sd</v>
          </cell>
          <cell r="AS10978">
            <v>44172</v>
          </cell>
          <cell r="AT10978" t="str">
            <v>Calzada 4-6 Separador 5-POLIZA ESTABILIDAD ACTIVA</v>
          </cell>
          <cell r="AV10978" t="str">
            <v>sc</v>
          </cell>
        </row>
        <row r="10979">
          <cell r="AP10979">
            <v>91013368</v>
          </cell>
          <cell r="AQ10979">
            <v>14001038</v>
          </cell>
          <cell r="AR10979" t="str">
            <v>sd</v>
          </cell>
          <cell r="AS10979">
            <v>44172</v>
          </cell>
          <cell r="AT10979" t="str">
            <v>Calzada 4-6 Separador 5-POLIZA ESTABILIDAD ACTIVA</v>
          </cell>
          <cell r="AV10979" t="str">
            <v>sc</v>
          </cell>
        </row>
        <row r="10980">
          <cell r="AP10980">
            <v>511155</v>
          </cell>
          <cell r="AQ10980">
            <v>14001364</v>
          </cell>
          <cell r="AR10980" t="str">
            <v>sd</v>
          </cell>
          <cell r="AS10980">
            <v>44172</v>
          </cell>
          <cell r="AT10980" t="str">
            <v>Calzada 4-6-POLIZA ESTABILIDAD ACTIVA</v>
          </cell>
          <cell r="AV10980" t="str">
            <v>sc</v>
          </cell>
        </row>
        <row r="10981">
          <cell r="AP10981">
            <v>91015867</v>
          </cell>
          <cell r="AQ10981">
            <v>5005308</v>
          </cell>
          <cell r="AR10981" t="str">
            <v>sd</v>
          </cell>
          <cell r="AS10981">
            <v>42733</v>
          </cell>
          <cell r="AT10981" t="str">
            <v>Anden1-5 Calzada2-4 Sep3-POLIZA ESTABILIDAD ACTIVA</v>
          </cell>
          <cell r="AV10981" t="str">
            <v>sc</v>
          </cell>
        </row>
        <row r="10982">
          <cell r="AP10982">
            <v>295984</v>
          </cell>
          <cell r="AQ10982">
            <v>5002752</v>
          </cell>
          <cell r="AR10982" t="str">
            <v>sd</v>
          </cell>
          <cell r="AS10982">
            <v>42957</v>
          </cell>
          <cell r="AT10982" t="str">
            <v>Calzada2-4-POLIZA ESTABILIDAD ACTIVA</v>
          </cell>
          <cell r="AV10982" t="str">
            <v>sc</v>
          </cell>
        </row>
        <row r="10983">
          <cell r="AP10983">
            <v>24123867</v>
          </cell>
          <cell r="AQ10983">
            <v>18002516</v>
          </cell>
          <cell r="AR10983" t="str">
            <v>sd</v>
          </cell>
          <cell r="AS10983">
            <v>42999</v>
          </cell>
          <cell r="AT10983" t="str">
            <v>Anden1-11-3 Calzada10-4-6-8 Ciclo2 Sep5-7-9-POLIZA ESTABILIDAD ACTIVA</v>
          </cell>
          <cell r="AV10983" t="str">
            <v>sc</v>
          </cell>
        </row>
        <row r="10984">
          <cell r="AP10984">
            <v>91013370</v>
          </cell>
          <cell r="AQ10984">
            <v>14001134</v>
          </cell>
          <cell r="AR10984" t="str">
            <v>sd</v>
          </cell>
          <cell r="AS10984">
            <v>44172</v>
          </cell>
          <cell r="AT10984" t="str">
            <v>Calzada 4-6 Separador 5-POLIZA ESTABILIDAD ACTIVA</v>
          </cell>
          <cell r="AV10984" t="str">
            <v>sc</v>
          </cell>
        </row>
        <row r="10985">
          <cell r="AP10985">
            <v>91014442</v>
          </cell>
          <cell r="AQ10985">
            <v>50009240</v>
          </cell>
          <cell r="AR10985" t="str">
            <v>sd</v>
          </cell>
          <cell r="AS10985">
            <v>43297</v>
          </cell>
          <cell r="AT10985" t="str">
            <v>anden1, calzada2, anden3-POLIZA ESTABILIDAD ACTIVA</v>
          </cell>
          <cell r="AV10985" t="str">
            <v>VIABLE</v>
          </cell>
        </row>
        <row r="10986">
          <cell r="AP10986">
            <v>506625</v>
          </cell>
          <cell r="AQ10986">
            <v>1004432</v>
          </cell>
          <cell r="AR10986" t="str">
            <v>sd</v>
          </cell>
          <cell r="AS10986">
            <v>42946</v>
          </cell>
          <cell r="AT10986" t="str">
            <v>Puente16-POLIZA ESTABILIDAD ACTIVA</v>
          </cell>
          <cell r="AV10986" t="str">
            <v>sc</v>
          </cell>
        </row>
        <row r="10987">
          <cell r="AP10987">
            <v>506625</v>
          </cell>
          <cell r="AQ10987">
            <v>1004432</v>
          </cell>
          <cell r="AR10987" t="str">
            <v>sd</v>
          </cell>
          <cell r="AS10987">
            <v>42946</v>
          </cell>
          <cell r="AT10987" t="str">
            <v>Calzada8-POLIZA ESTABILIDAD ACTIVA</v>
          </cell>
          <cell r="AV10987" t="str">
            <v>sc</v>
          </cell>
        </row>
        <row r="10988">
          <cell r="AP10988">
            <v>503401</v>
          </cell>
          <cell r="AQ10988">
            <v>1003241</v>
          </cell>
          <cell r="AR10988" t="str">
            <v>sd</v>
          </cell>
          <cell r="AS10988">
            <v>43412</v>
          </cell>
          <cell r="AT10988" t="str">
            <v>Anden 1-7 Calzada 2-4 Separador 3-5 Cicloruta 6-POLIZA ESTABILIDAD ACTIVA</v>
          </cell>
          <cell r="AV10988" t="str">
            <v>sc</v>
          </cell>
        </row>
        <row r="10989">
          <cell r="AP10989">
            <v>512250</v>
          </cell>
          <cell r="AQ10989">
            <v>3000791</v>
          </cell>
          <cell r="AR10989" t="str">
            <v>sd</v>
          </cell>
          <cell r="AS10989">
            <v>43499</v>
          </cell>
          <cell r="AT10989" t="str">
            <v>-POLIZA ESTABILIDAD ACTIVA</v>
          </cell>
          <cell r="AV10989" t="str">
            <v>sc</v>
          </cell>
        </row>
        <row r="10990">
          <cell r="AP10990">
            <v>527739</v>
          </cell>
          <cell r="AQ10990">
            <v>2002333</v>
          </cell>
          <cell r="AR10990" t="str">
            <v>sd</v>
          </cell>
          <cell r="AS10990">
            <v>43964</v>
          </cell>
          <cell r="AT10990" t="str">
            <v>Calzada 2-POLIZA ESTABILIDAD ACTIVA</v>
          </cell>
          <cell r="AV10990" t="str">
            <v>sc</v>
          </cell>
        </row>
        <row r="10991">
          <cell r="AP10991">
            <v>456465</v>
          </cell>
          <cell r="AQ10991">
            <v>19008207</v>
          </cell>
          <cell r="AR10991" t="str">
            <v>sd</v>
          </cell>
          <cell r="AS10991">
            <v>44466</v>
          </cell>
          <cell r="AT10991" t="str">
            <v>-POLIZA ESTABILIDAD ACTIVA</v>
          </cell>
          <cell r="AV10991" t="str">
            <v>POLIZA ESTABILIDAD activa IDU 1718/14</v>
          </cell>
        </row>
        <row r="10992">
          <cell r="AP10992">
            <v>24120962</v>
          </cell>
          <cell r="AQ10992">
            <v>14000043</v>
          </cell>
          <cell r="AR10992" t="str">
            <v>sd</v>
          </cell>
          <cell r="AS10992">
            <v>44250</v>
          </cell>
          <cell r="AT10992" t="str">
            <v>-POLIZA ESTABILIDAD ACTIVA</v>
          </cell>
          <cell r="AV10992" t="str">
            <v>sc</v>
          </cell>
        </row>
        <row r="10993">
          <cell r="AP10993">
            <v>902761</v>
          </cell>
          <cell r="AQ10993">
            <v>13001393</v>
          </cell>
          <cell r="AR10993" t="str">
            <v>sd</v>
          </cell>
          <cell r="AS10993">
            <v>44250</v>
          </cell>
          <cell r="AT10993" t="str">
            <v>-POLIZA ESTABILIDAD ACTIVA</v>
          </cell>
          <cell r="AV10993" t="str">
            <v>sc</v>
          </cell>
        </row>
        <row r="10994">
          <cell r="AP10994">
            <v>601254</v>
          </cell>
          <cell r="AQ10994">
            <v>2000161</v>
          </cell>
          <cell r="AR10994" t="str">
            <v>sd</v>
          </cell>
          <cell r="AS10994">
            <v>44096</v>
          </cell>
          <cell r="AT10994" t="str">
            <v>Anden 1-5-POLIZA ESTABILIDAD ACTIVA</v>
          </cell>
          <cell r="AV10994" t="str">
            <v>sc</v>
          </cell>
        </row>
        <row r="10995">
          <cell r="AP10995">
            <v>200839</v>
          </cell>
          <cell r="AQ10995">
            <v>4000298</v>
          </cell>
          <cell r="AR10995" t="str">
            <v>sd</v>
          </cell>
          <cell r="AS10995">
            <v>42999</v>
          </cell>
          <cell r="AT10995" t="str">
            <v>Anden1-11-3 Calzada10-4-6-8 Ciclo2 Sep5-7-9-POLIZA ESTABILIDAD ACTIVA</v>
          </cell>
          <cell r="AV10995" t="str">
            <v>sc</v>
          </cell>
        </row>
        <row r="10996">
          <cell r="AP10996">
            <v>902720</v>
          </cell>
          <cell r="AQ10996">
            <v>13000823</v>
          </cell>
          <cell r="AR10996" t="str">
            <v>sd</v>
          </cell>
          <cell r="AS10996">
            <v>44250</v>
          </cell>
          <cell r="AT10996" t="str">
            <v>-POLIZA ESTABILIDAD ACTIVA</v>
          </cell>
          <cell r="AV10996" t="str">
            <v>sc</v>
          </cell>
        </row>
        <row r="10997">
          <cell r="AP10997">
            <v>902720</v>
          </cell>
          <cell r="AQ10997">
            <v>13000823</v>
          </cell>
          <cell r="AR10997" t="str">
            <v>sd</v>
          </cell>
          <cell r="AS10997">
            <v>44018</v>
          </cell>
          <cell r="AT10997" t="str">
            <v>Puente 14-POLIZA ESTABILIDAD ACTIVA</v>
          </cell>
          <cell r="AV10997" t="str">
            <v>sc</v>
          </cell>
        </row>
        <row r="10998">
          <cell r="AP10998">
            <v>902972</v>
          </cell>
          <cell r="AQ10998">
            <v>13000367</v>
          </cell>
          <cell r="AR10998" t="str">
            <v>sd</v>
          </cell>
          <cell r="AS10998">
            <v>44250</v>
          </cell>
          <cell r="AT10998" t="str">
            <v>-POLIZA ESTABILIDAD ACTIVA</v>
          </cell>
          <cell r="AV10998" t="str">
            <v>sc</v>
          </cell>
        </row>
        <row r="10999">
          <cell r="AP10999">
            <v>24121073</v>
          </cell>
          <cell r="AQ10999">
            <v>14000522</v>
          </cell>
          <cell r="AR10999" t="str">
            <v>sd</v>
          </cell>
          <cell r="AS10999">
            <v>44099</v>
          </cell>
          <cell r="AT10999" t="str">
            <v>Calzada 4-6-8-10-POLIZA ESTABILIDAD Y CALIDAD ACTIVA</v>
          </cell>
          <cell r="AV10999" t="str">
            <v>sc</v>
          </cell>
        </row>
        <row r="11000">
          <cell r="AP11000">
            <v>506039</v>
          </cell>
          <cell r="AQ11000">
            <v>1001319</v>
          </cell>
          <cell r="AR11000" t="str">
            <v>sd</v>
          </cell>
          <cell r="AS11000">
            <v>44250</v>
          </cell>
          <cell r="AT11000" t="str">
            <v>-POLIZA ESTABILIDAD ACTIVA</v>
          </cell>
          <cell r="AV11000" t="str">
            <v>sc</v>
          </cell>
        </row>
        <row r="11001">
          <cell r="AP11001">
            <v>506039</v>
          </cell>
          <cell r="AQ11001">
            <v>1001319</v>
          </cell>
          <cell r="AR11001" t="str">
            <v>sd</v>
          </cell>
          <cell r="AS11001">
            <v>42946</v>
          </cell>
          <cell r="AT11001" t="str">
            <v>Calzada10-POLIZA ESTABILIDAD ACTIVA</v>
          </cell>
          <cell r="AV11001" t="str">
            <v>sc</v>
          </cell>
        </row>
        <row r="11002">
          <cell r="AP11002">
            <v>515298</v>
          </cell>
          <cell r="AQ11002">
            <v>8012185</v>
          </cell>
          <cell r="AR11002" t="str">
            <v>sd</v>
          </cell>
          <cell r="AS11002">
            <v>44099</v>
          </cell>
          <cell r="AT11002" t="str">
            <v>Calzada 4-6-POLIZA ESTABILIDAD Y CALIDAD ACTIVA</v>
          </cell>
          <cell r="AV11002" t="str">
            <v>sc</v>
          </cell>
        </row>
        <row r="11003">
          <cell r="AP11003">
            <v>91011281</v>
          </cell>
          <cell r="AQ11003">
            <v>3002466</v>
          </cell>
          <cell r="AR11003" t="str">
            <v>sd</v>
          </cell>
          <cell r="AS11003">
            <v>42765</v>
          </cell>
          <cell r="AT11003" t="str">
            <v>Anden 1, Calzada2, Separador3, Calzada4, Anden5 -POLIZA ESTABILIDAD ACTIVA</v>
          </cell>
          <cell r="AV11003" t="str">
            <v>sc</v>
          </cell>
        </row>
        <row r="11004">
          <cell r="AP11004">
            <v>505376</v>
          </cell>
          <cell r="AQ11004">
            <v>2000347</v>
          </cell>
          <cell r="AR11004" t="str">
            <v>sd</v>
          </cell>
          <cell r="AS11004">
            <v>42946</v>
          </cell>
          <cell r="AT11004" t="str">
            <v>Calzada4-6-8 Puente14-POLIZA ESTABILIDAD ACTIVA</v>
          </cell>
          <cell r="AV11004" t="str">
            <v>sc</v>
          </cell>
        </row>
        <row r="11005">
          <cell r="AP11005">
            <v>471252</v>
          </cell>
          <cell r="AQ11005">
            <v>4007418</v>
          </cell>
          <cell r="AR11005" t="str">
            <v>sd</v>
          </cell>
          <cell r="AS11005">
            <v>42999</v>
          </cell>
          <cell r="AT11005" t="str">
            <v>Anden1-11-3 Calzada10-4-6-8 Ciclo2 Sep5-7-9-POLIZA ESTABILIDAD ACTIVA</v>
          </cell>
          <cell r="AV11005" t="str">
            <v>sc</v>
          </cell>
        </row>
        <row r="11006">
          <cell r="AP11006">
            <v>164431</v>
          </cell>
          <cell r="AQ11006">
            <v>10003892</v>
          </cell>
          <cell r="AR11006" t="str">
            <v>sd</v>
          </cell>
          <cell r="AS11006">
            <v>44119</v>
          </cell>
          <cell r="AT11006" t="str">
            <v>Calzada 2-4-POLIZA ESTABILIDAD ACTIVA</v>
          </cell>
          <cell r="AV11006" t="str">
            <v>sc</v>
          </cell>
        </row>
        <row r="11007">
          <cell r="AP11007">
            <v>24121070</v>
          </cell>
          <cell r="AQ11007">
            <v>14000505</v>
          </cell>
          <cell r="AR11007" t="str">
            <v>sd</v>
          </cell>
          <cell r="AS11007">
            <v>44099</v>
          </cell>
          <cell r="AT11007" t="str">
            <v>Calzada 4-6-8-10-POLIZA ESTABILIDAD Y CALIDAD ACTIVA</v>
          </cell>
          <cell r="AV11007" t="str">
            <v>sc</v>
          </cell>
        </row>
        <row r="11008">
          <cell r="AP11008">
            <v>24180806</v>
          </cell>
          <cell r="AQ11008">
            <v>16000325</v>
          </cell>
          <cell r="AR11008" t="str">
            <v>sd</v>
          </cell>
          <cell r="AS11008">
            <v>44099</v>
          </cell>
          <cell r="AT11008" t="str">
            <v>Anden 13-POLIZA ESTABILIDAD Y CALIDAD ACTIVA</v>
          </cell>
          <cell r="AV11008" t="str">
            <v>sc</v>
          </cell>
        </row>
        <row r="11009">
          <cell r="AP11009">
            <v>24119967</v>
          </cell>
          <cell r="AQ11009">
            <v>8003840</v>
          </cell>
          <cell r="AR11009" t="str">
            <v>sd</v>
          </cell>
          <cell r="AS11009">
            <v>44099</v>
          </cell>
          <cell r="AT11009" t="str">
            <v>Calzada 4-POLIZA ESTABILIDAD Y CALIDAD ACTIVA</v>
          </cell>
          <cell r="AV11009" t="str">
            <v>sc</v>
          </cell>
        </row>
        <row r="11010">
          <cell r="AP11010">
            <v>24119623</v>
          </cell>
          <cell r="AQ11010">
            <v>1001273</v>
          </cell>
          <cell r="AR11010" t="str">
            <v>sd</v>
          </cell>
          <cell r="AS11010">
            <v>44250</v>
          </cell>
          <cell r="AT11010" t="str">
            <v>-POLIZA ESTABILIDAD ACTIVA</v>
          </cell>
          <cell r="AV11010" t="str">
            <v>sc</v>
          </cell>
        </row>
        <row r="11011">
          <cell r="AP11011">
            <v>600301</v>
          </cell>
          <cell r="AQ11011">
            <v>13000619</v>
          </cell>
          <cell r="AR11011" t="str">
            <v>sd</v>
          </cell>
          <cell r="AS11011">
            <v>43745</v>
          </cell>
          <cell r="AT11011" t="str">
            <v>Calzada 2-POLIZA ESTABILIDAD ACTIVA</v>
          </cell>
          <cell r="AV11011" t="str">
            <v>sc</v>
          </cell>
        </row>
        <row r="11012">
          <cell r="AP11012">
            <v>605813</v>
          </cell>
          <cell r="AQ11012">
            <v>3000830</v>
          </cell>
          <cell r="AR11012" t="str">
            <v>sd</v>
          </cell>
          <cell r="AS11012">
            <v>42999</v>
          </cell>
          <cell r="AT11012" t="str">
            <v>Anden1-9 Calzada2-4-6-8 Sep3-5-7-POLIZA ESTABILIDAD ACTIVA</v>
          </cell>
          <cell r="AV11012" t="str">
            <v>sc</v>
          </cell>
        </row>
        <row r="11013">
          <cell r="AP11013">
            <v>519787</v>
          </cell>
          <cell r="AQ11013">
            <v>8002736</v>
          </cell>
          <cell r="AR11013" t="str">
            <v>sd</v>
          </cell>
          <cell r="AS11013">
            <v>44099</v>
          </cell>
          <cell r="AT11013" t="str">
            <v>Calzada 4-6-POLIZA ESTABILIDAD Y CALIDAD ACTIVA</v>
          </cell>
          <cell r="AV11013" t="str">
            <v>sc</v>
          </cell>
        </row>
        <row r="11014">
          <cell r="AP11014">
            <v>903823</v>
          </cell>
          <cell r="AQ11014">
            <v>12002271</v>
          </cell>
          <cell r="AR11014" t="str">
            <v>sd</v>
          </cell>
          <cell r="AS11014">
            <v>44250</v>
          </cell>
          <cell r="AT11014" t="str">
            <v>-POLIZA ESTABILIDAD ACTIVA</v>
          </cell>
          <cell r="AV11014" t="str">
            <v>sc</v>
          </cell>
        </row>
        <row r="11015">
          <cell r="AP11015">
            <v>24122693</v>
          </cell>
          <cell r="AQ11015">
            <v>50006938</v>
          </cell>
          <cell r="AR11015" t="str">
            <v>sd</v>
          </cell>
          <cell r="AS11015">
            <v>44250</v>
          </cell>
          <cell r="AT11015" t="str">
            <v>-POLIZA ESTABILIDAD ACTIVA</v>
          </cell>
          <cell r="AV11015" t="str">
            <v>sc</v>
          </cell>
        </row>
        <row r="11016">
          <cell r="AP11016">
            <v>91011285</v>
          </cell>
          <cell r="AQ11016">
            <v>17000352</v>
          </cell>
          <cell r="AR11016" t="str">
            <v>sd</v>
          </cell>
          <cell r="AS11016">
            <v>43871</v>
          </cell>
          <cell r="AT11016" t="str">
            <v>Calzada2 y 4-POLIZA ESTABILIDAD ACTIVA</v>
          </cell>
          <cell r="AV11016" t="str">
            <v>sc</v>
          </cell>
        </row>
        <row r="11017">
          <cell r="AP11017">
            <v>902937</v>
          </cell>
          <cell r="AQ11017">
            <v>50008507</v>
          </cell>
          <cell r="AR11017" t="str">
            <v>sd</v>
          </cell>
          <cell r="AS11017">
            <v>44018</v>
          </cell>
          <cell r="AT11017" t="str">
            <v>Calzada 8-POLIZA ESTABILIDAD ACTIVA</v>
          </cell>
          <cell r="AV11017" t="str">
            <v>sc</v>
          </cell>
        </row>
        <row r="11018">
          <cell r="AP11018">
            <v>902937</v>
          </cell>
          <cell r="AQ11018">
            <v>50008507</v>
          </cell>
          <cell r="AR11018" t="str">
            <v>sd</v>
          </cell>
          <cell r="AS11018">
            <v>44250</v>
          </cell>
          <cell r="AT11018" t="str">
            <v>-POLIZA ESTABILIDAD ACTIVA</v>
          </cell>
          <cell r="AV11018" t="str">
            <v>sc</v>
          </cell>
        </row>
        <row r="11019">
          <cell r="AP11019">
            <v>24120992</v>
          </cell>
          <cell r="AQ11019">
            <v>14000213</v>
          </cell>
          <cell r="AR11019" t="str">
            <v>sd</v>
          </cell>
          <cell r="AS11019">
            <v>44018</v>
          </cell>
          <cell r="AT11019" t="str">
            <v>Calzada 6-POLIZA ESTABILIDAD ACTIVA</v>
          </cell>
          <cell r="AV11019" t="str">
            <v>sc</v>
          </cell>
        </row>
        <row r="11020">
          <cell r="AP11020">
            <v>24120992</v>
          </cell>
          <cell r="AQ11020">
            <v>14000213</v>
          </cell>
          <cell r="AR11020" t="str">
            <v>sd</v>
          </cell>
          <cell r="AS11020">
            <v>44250</v>
          </cell>
          <cell r="AT11020" t="str">
            <v>-POLIZA ESTABILIDAD ACTIVA</v>
          </cell>
          <cell r="AV11020" t="str">
            <v>sc</v>
          </cell>
        </row>
        <row r="11021">
          <cell r="AP11021">
            <v>530884</v>
          </cell>
          <cell r="AQ11021">
            <v>13002546</v>
          </cell>
          <cell r="AR11021" t="str">
            <v>sd</v>
          </cell>
          <cell r="AS11021">
            <v>43555</v>
          </cell>
          <cell r="AT11021" t="str">
            <v>Calzada4 Puente6-POLIZA ESTABILIDAD ACTIVA</v>
          </cell>
          <cell r="AV11021" t="str">
            <v>sc</v>
          </cell>
        </row>
        <row r="11022">
          <cell r="AP11022">
            <v>91019738</v>
          </cell>
          <cell r="AQ11022">
            <v>3002571</v>
          </cell>
          <cell r="AR11022" t="str">
            <v>sd</v>
          </cell>
          <cell r="AS11022">
            <v>43499</v>
          </cell>
          <cell r="AT11022" t="str">
            <v>-POLIZA ESTABILIDAD ACTIVA</v>
          </cell>
          <cell r="AV11022" t="str">
            <v>sc</v>
          </cell>
        </row>
        <row r="11023">
          <cell r="AP11023">
            <v>519134</v>
          </cell>
          <cell r="AQ11023">
            <v>11012290</v>
          </cell>
          <cell r="AR11023" t="str">
            <v>sd</v>
          </cell>
          <cell r="AS11023">
            <v>44096</v>
          </cell>
          <cell r="AT11023" t="str">
            <v>Anden 1-POLIZA ESTABILIDAD ACTIVA</v>
          </cell>
          <cell r="AV11023" t="str">
            <v>sc</v>
          </cell>
        </row>
        <row r="11024">
          <cell r="AP11024">
            <v>506030</v>
          </cell>
          <cell r="AQ11024">
            <v>1001558</v>
          </cell>
          <cell r="AR11024" t="str">
            <v>sd</v>
          </cell>
          <cell r="AS11024">
            <v>44250</v>
          </cell>
          <cell r="AT11024" t="str">
            <v>-POLIZA ESTABILIDAD ACTIVA</v>
          </cell>
          <cell r="AV11024" t="str">
            <v>sc</v>
          </cell>
        </row>
        <row r="11025">
          <cell r="AP11025">
            <v>24119973</v>
          </cell>
          <cell r="AQ11025">
            <v>8004108</v>
          </cell>
          <cell r="AR11025" t="str">
            <v>sd</v>
          </cell>
          <cell r="AS11025">
            <v>44099</v>
          </cell>
          <cell r="AT11025" t="str">
            <v>Calzada 2-4-6-POLIZA ESTABILIDAD Y CALIDAD ACTIVA</v>
          </cell>
          <cell r="AV11025" t="str">
            <v>sc</v>
          </cell>
        </row>
        <row r="11026">
          <cell r="AP11026">
            <v>24122519</v>
          </cell>
          <cell r="AQ11026">
            <v>50006740</v>
          </cell>
          <cell r="AR11026" t="str">
            <v>sd</v>
          </cell>
          <cell r="AS11026">
            <v>44099</v>
          </cell>
          <cell r="AT11026" t="str">
            <v>Calzada 2-4-6-POLIZA ESTABILIDAD Y CALIDAD ACTIVA</v>
          </cell>
          <cell r="AV11026" t="str">
            <v>sc</v>
          </cell>
        </row>
        <row r="11027">
          <cell r="AP11027">
            <v>24123447</v>
          </cell>
          <cell r="AQ11027">
            <v>50008120</v>
          </cell>
          <cell r="AR11027" t="str">
            <v>sd</v>
          </cell>
          <cell r="AS11027">
            <v>44250</v>
          </cell>
          <cell r="AT11027" t="str">
            <v>-POLIZA ESTABILIDAD ACTIVA</v>
          </cell>
          <cell r="AV11027" t="str">
            <v>sc</v>
          </cell>
        </row>
        <row r="11028">
          <cell r="AP11028">
            <v>902787</v>
          </cell>
          <cell r="AQ11028">
            <v>13001510</v>
          </cell>
          <cell r="AR11028" t="str">
            <v>sd</v>
          </cell>
          <cell r="AS11028">
            <v>44250</v>
          </cell>
          <cell r="AT11028" t="str">
            <v>-POLIZA ESTABILIDAD ACTIVA</v>
          </cell>
          <cell r="AV11028" t="str">
            <v>sc</v>
          </cell>
        </row>
        <row r="11029">
          <cell r="AP11029">
            <v>91014337</v>
          </cell>
          <cell r="AQ11029">
            <v>9004294</v>
          </cell>
          <cell r="AR11029" t="str">
            <v>sd</v>
          </cell>
          <cell r="AS11029">
            <v>43439</v>
          </cell>
          <cell r="AT11029" t="str">
            <v>Calzada4-POLIZA ESTABILIDAD ACTIVA</v>
          </cell>
          <cell r="AV11029" t="str">
            <v>sc</v>
          </cell>
        </row>
        <row r="11030">
          <cell r="AP11030">
            <v>385526</v>
          </cell>
          <cell r="AQ11030">
            <v>9002110</v>
          </cell>
          <cell r="AR11030" t="str">
            <v>sd</v>
          </cell>
          <cell r="AS11030">
            <v>43748</v>
          </cell>
          <cell r="AT11030" t="str">
            <v>Anden 3-POLIZA ESTABILIDAD ACTIVA</v>
          </cell>
          <cell r="AV11030" t="str">
            <v>sc</v>
          </cell>
        </row>
        <row r="11031">
          <cell r="AP11031">
            <v>523700</v>
          </cell>
          <cell r="AQ11031">
            <v>13002552</v>
          </cell>
          <cell r="AR11031" t="str">
            <v>sd</v>
          </cell>
          <cell r="AS11031">
            <v>43555</v>
          </cell>
          <cell r="AT11031" t="str">
            <v>Puente6-POLIZA ESTABILIDAD ACTIVA</v>
          </cell>
          <cell r="AV11031" t="str">
            <v>sc</v>
          </cell>
        </row>
        <row r="11032">
          <cell r="AP11032">
            <v>91012364</v>
          </cell>
          <cell r="AQ11032">
            <v>50008526</v>
          </cell>
          <cell r="AR11032" t="str">
            <v>sd</v>
          </cell>
          <cell r="AS11032">
            <v>43555</v>
          </cell>
          <cell r="AT11032" t="str">
            <v>Puente1-POLIZA ESTABILIDAD ACTIVA</v>
          </cell>
          <cell r="AV11032" t="str">
            <v>sc</v>
          </cell>
        </row>
        <row r="11033">
          <cell r="AP11033">
            <v>354510</v>
          </cell>
          <cell r="AQ11033">
            <v>7001696</v>
          </cell>
          <cell r="AR11033" t="str">
            <v>sd</v>
          </cell>
          <cell r="AS11033">
            <v>44466</v>
          </cell>
          <cell r="AT11033" t="str">
            <v>-POLIZA ESTABILIDAD ACTIVA</v>
          </cell>
          <cell r="AV11033" t="str">
            <v>sc</v>
          </cell>
        </row>
        <row r="11034">
          <cell r="AP11034">
            <v>162978</v>
          </cell>
          <cell r="AQ11034">
            <v>10001208</v>
          </cell>
          <cell r="AR11034" t="str">
            <v>sd</v>
          </cell>
          <cell r="AS11034">
            <v>43142</v>
          </cell>
          <cell r="AT11034" t="str">
            <v>Calzada2-POLIZA ESTABILIDAD ACTIVA</v>
          </cell>
          <cell r="AV11034" t="str">
            <v>sc</v>
          </cell>
        </row>
        <row r="11035">
          <cell r="AP11035">
            <v>162978</v>
          </cell>
          <cell r="AQ11035">
            <v>10001208</v>
          </cell>
          <cell r="AR11035" t="str">
            <v>sd</v>
          </cell>
          <cell r="AS11035">
            <v>43439</v>
          </cell>
          <cell r="AT11035" t="str">
            <v>Calzada4-POLIZA ESTABILIDAD ACTIVA</v>
          </cell>
          <cell r="AV11035" t="str">
            <v>sc</v>
          </cell>
        </row>
        <row r="11036">
          <cell r="AP11036">
            <v>24122473</v>
          </cell>
          <cell r="AQ11036">
            <v>50006729</v>
          </cell>
          <cell r="AR11036" t="str">
            <v>sd</v>
          </cell>
          <cell r="AS11036">
            <v>44099</v>
          </cell>
          <cell r="AT11036" t="str">
            <v>Calzada 2-6-POLIZA ESTABILIDAD Y CALIDAD ACTIVA</v>
          </cell>
          <cell r="AV11036" t="str">
            <v>sc</v>
          </cell>
        </row>
        <row r="11037">
          <cell r="AP11037">
            <v>903747</v>
          </cell>
          <cell r="AQ11037">
            <v>12001736</v>
          </cell>
          <cell r="AR11037" t="str">
            <v>sd</v>
          </cell>
          <cell r="AS11037">
            <v>44250</v>
          </cell>
          <cell r="AT11037" t="str">
            <v>-POLIZA ESTABILIDAD ACTIVA</v>
          </cell>
          <cell r="AV11037" t="str">
            <v>sc</v>
          </cell>
        </row>
        <row r="11038">
          <cell r="AP11038">
            <v>24122596</v>
          </cell>
          <cell r="AQ11038">
            <v>50006890</v>
          </cell>
          <cell r="AR11038" t="str">
            <v>sd</v>
          </cell>
          <cell r="AS11038">
            <v>44250</v>
          </cell>
          <cell r="AT11038" t="str">
            <v>-POLIZA ESTABILIDAD ACTIVA</v>
          </cell>
          <cell r="AV11038" t="str">
            <v>sc</v>
          </cell>
        </row>
        <row r="11039">
          <cell r="AP11039">
            <v>505804</v>
          </cell>
          <cell r="AQ11039">
            <v>2000018</v>
          </cell>
          <cell r="AR11039" t="str">
            <v>sd</v>
          </cell>
          <cell r="AS11039">
            <v>44053</v>
          </cell>
          <cell r="AT11039" t="str">
            <v>Puente 18-POLIZA ESTABILIDAD ACTIVA</v>
          </cell>
          <cell r="AV11039" t="str">
            <v>sc</v>
          </cell>
        </row>
        <row r="11040">
          <cell r="AP11040">
            <v>384935</v>
          </cell>
          <cell r="AQ11040">
            <v>9001878</v>
          </cell>
          <cell r="AR11040" t="str">
            <v>sd</v>
          </cell>
          <cell r="AS11040">
            <v>44480</v>
          </cell>
          <cell r="AT11040" t="str">
            <v>-POLIZA ESTABILIDAD ACTIVA</v>
          </cell>
          <cell r="AV11040" t="str">
            <v>VIABLE</v>
          </cell>
        </row>
        <row r="11041">
          <cell r="AP11041">
            <v>91015838</v>
          </cell>
          <cell r="AQ11041">
            <v>5007704</v>
          </cell>
          <cell r="AR11041" t="str">
            <v>sd</v>
          </cell>
          <cell r="AS11041">
            <v>42733</v>
          </cell>
          <cell r="AT11041" t="str">
            <v>Anden1-5 Calzada2-POLIZA ESTABILIDAD ACTIVA</v>
          </cell>
          <cell r="AV11041" t="str">
            <v>sc</v>
          </cell>
        </row>
        <row r="11042">
          <cell r="AP11042">
            <v>415322</v>
          </cell>
          <cell r="AQ11042">
            <v>18001898</v>
          </cell>
          <cell r="AR11042" t="str">
            <v>sd</v>
          </cell>
          <cell r="AS11042">
            <v>42999</v>
          </cell>
          <cell r="AT11042" t="str">
            <v>Anden1-11-3 Calzada10-4-6-8 Ciclo2 Sep5-7-9-POLIZA ESTABILIDAD ACTIVA</v>
          </cell>
          <cell r="AV11042" t="str">
            <v>sc</v>
          </cell>
        </row>
        <row r="11043">
          <cell r="AP11043">
            <v>903569</v>
          </cell>
          <cell r="AQ11043">
            <v>12000662</v>
          </cell>
          <cell r="AR11043" t="str">
            <v>sd</v>
          </cell>
          <cell r="AS11043">
            <v>44250</v>
          </cell>
          <cell r="AT11043" t="str">
            <v>-POLIZA ESTABILIDAD ACTIVA</v>
          </cell>
          <cell r="AV11043" t="str">
            <v>sc</v>
          </cell>
        </row>
        <row r="11044">
          <cell r="AP11044">
            <v>903569</v>
          </cell>
          <cell r="AQ11044">
            <v>12000662</v>
          </cell>
          <cell r="AR11044" t="str">
            <v>sd</v>
          </cell>
          <cell r="AS11044">
            <v>44250</v>
          </cell>
          <cell r="AT11044" t="str">
            <v>-POLIZA ESTABILIDAD ACTIVA</v>
          </cell>
          <cell r="AV11044" t="str">
            <v>sc</v>
          </cell>
        </row>
        <row r="11045">
          <cell r="AP11045">
            <v>503352</v>
          </cell>
          <cell r="AQ11045">
            <v>1001758</v>
          </cell>
          <cell r="AR11045" t="str">
            <v>sd</v>
          </cell>
          <cell r="AS11045">
            <v>43412</v>
          </cell>
          <cell r="AT11045" t="str">
            <v>Anden 1-7 Calzada 2-4 Separador 3-5 Cicloruta 6-POLIZA ESTABILIDAD ACTIVA</v>
          </cell>
          <cell r="AV11045" t="str">
            <v>sc</v>
          </cell>
        </row>
        <row r="11046">
          <cell r="AP11046">
            <v>24120000</v>
          </cell>
          <cell r="AQ11046">
            <v>8004653</v>
          </cell>
          <cell r="AR11046" t="str">
            <v>sd</v>
          </cell>
          <cell r="AS11046">
            <v>44099</v>
          </cell>
          <cell r="AT11046" t="str">
            <v>Calzada 2-POLIZA ESTABILIDAD Y CALIDAD ACTIVA</v>
          </cell>
          <cell r="AV11046" t="str">
            <v>sc</v>
          </cell>
        </row>
        <row r="11047">
          <cell r="AP11047">
            <v>91018883</v>
          </cell>
          <cell r="AQ11047">
            <v>9001736</v>
          </cell>
          <cell r="AR11047" t="str">
            <v>sd</v>
          </cell>
          <cell r="AS11047">
            <v>42978</v>
          </cell>
          <cell r="AT11047" t="str">
            <v>Anden1-11 Calzada10-2-4-8 Ciclo6 Sep3-5-7-9-POLIZA ESTABILIDAD ACTIVA</v>
          </cell>
          <cell r="AV11047" t="str">
            <v>sc</v>
          </cell>
        </row>
        <row r="11048">
          <cell r="AP11048">
            <v>91017146</v>
          </cell>
          <cell r="AQ11048">
            <v>19003286</v>
          </cell>
          <cell r="AR11048" t="str">
            <v>sd</v>
          </cell>
          <cell r="AS11048">
            <v>43307</v>
          </cell>
          <cell r="AT11048" t="str">
            <v>Calzada2-4-POLIZA ESTABILIDAD ACTIVA</v>
          </cell>
          <cell r="AV11048" t="str">
            <v>sc</v>
          </cell>
        </row>
        <row r="11049">
          <cell r="AP11049">
            <v>601785</v>
          </cell>
          <cell r="AQ11049">
            <v>7005081</v>
          </cell>
          <cell r="AR11049" t="str">
            <v>sd</v>
          </cell>
          <cell r="AS11049">
            <v>44048</v>
          </cell>
          <cell r="AT11049" t="str">
            <v>Calzada 4-6-POLIZA ESTABILIDAD ACTIVA</v>
          </cell>
          <cell r="AV11049" t="str">
            <v>sc</v>
          </cell>
        </row>
        <row r="11050">
          <cell r="AP11050">
            <v>505671</v>
          </cell>
          <cell r="AQ11050">
            <v>1003302</v>
          </cell>
          <cell r="AR11050" t="str">
            <v>sd</v>
          </cell>
          <cell r="AS11050">
            <v>44250</v>
          </cell>
          <cell r="AT11050" t="str">
            <v>-POLIZA ESTABILIDAD ACTIVA</v>
          </cell>
          <cell r="AV11050" t="str">
            <v>sc</v>
          </cell>
        </row>
        <row r="11051">
          <cell r="AP11051">
            <v>24121703</v>
          </cell>
          <cell r="AQ11051">
            <v>50002886</v>
          </cell>
          <cell r="AR11051" t="str">
            <v>sd</v>
          </cell>
          <cell r="AS11051">
            <v>44099</v>
          </cell>
          <cell r="AT11051" t="str">
            <v>Calzada 2-4-6-POLIZA ESTABILIDAD Y CALIDAD ACTIVA</v>
          </cell>
          <cell r="AV11051" t="str">
            <v>sc</v>
          </cell>
        </row>
        <row r="11052">
          <cell r="AP11052">
            <v>508725</v>
          </cell>
          <cell r="AQ11052">
            <v>11011569</v>
          </cell>
          <cell r="AR11052" t="str">
            <v>sd</v>
          </cell>
          <cell r="AS11052">
            <v>43100</v>
          </cell>
          <cell r="AT11052" t="str">
            <v>Calzada8-POLIZA ESTABILIDAD ACTIVA</v>
          </cell>
          <cell r="AV11052" t="str">
            <v>sc</v>
          </cell>
        </row>
        <row r="11053">
          <cell r="AP11053">
            <v>91011416</v>
          </cell>
          <cell r="AQ11053">
            <v>12000604</v>
          </cell>
          <cell r="AR11053" t="str">
            <v>sd</v>
          </cell>
          <cell r="AS11053">
            <v>44250</v>
          </cell>
          <cell r="AT11053" t="str">
            <v>-POLIZA ESTABILIDAD ACTIVA</v>
          </cell>
          <cell r="AV11053" t="str">
            <v>sc</v>
          </cell>
        </row>
        <row r="11054">
          <cell r="AP11054">
            <v>91011416</v>
          </cell>
          <cell r="AQ11054">
            <v>12000604</v>
          </cell>
          <cell r="AR11054" t="str">
            <v>sd</v>
          </cell>
          <cell r="AS11054">
            <v>44018</v>
          </cell>
          <cell r="AT11054" t="str">
            <v>Puente 12-POLIZA ESTABILIDAD ACTIVA</v>
          </cell>
          <cell r="AV11054" t="str">
            <v>sc</v>
          </cell>
        </row>
        <row r="11055">
          <cell r="AP11055">
            <v>515162</v>
          </cell>
          <cell r="AQ11055">
            <v>10002496</v>
          </cell>
          <cell r="AR11055" t="str">
            <v>sd</v>
          </cell>
          <cell r="AS11055">
            <v>43425</v>
          </cell>
          <cell r="AT11055" t="str">
            <v>Calzada8-POLIZA ESTABILIDAD* ACTIVA</v>
          </cell>
          <cell r="AV11055" t="str">
            <v>sc</v>
          </cell>
        </row>
        <row r="11056">
          <cell r="AP11056">
            <v>91011756</v>
          </cell>
          <cell r="AQ11056">
            <v>4000006</v>
          </cell>
          <cell r="AR11056" t="str">
            <v>sd</v>
          </cell>
          <cell r="AS11056">
            <v>42999</v>
          </cell>
          <cell r="AT11056" t="str">
            <v>Anden1-11-3 Calzada10-4-6-8 Ciclo2 Sep5-7-9-POLIZA ESTABILIDAD ACTIVA</v>
          </cell>
          <cell r="AV11056" t="str">
            <v>sc</v>
          </cell>
        </row>
        <row r="11057">
          <cell r="AP11057">
            <v>91012018</v>
          </cell>
          <cell r="AQ11057">
            <v>1001682</v>
          </cell>
          <cell r="AR11057" t="str">
            <v>sd</v>
          </cell>
          <cell r="AS11057">
            <v>44250</v>
          </cell>
          <cell r="AT11057" t="str">
            <v>-POLIZA ESTABILIDAD ACTIVA</v>
          </cell>
          <cell r="AV11057" t="str">
            <v>sc</v>
          </cell>
        </row>
        <row r="11058">
          <cell r="AP11058">
            <v>902830</v>
          </cell>
          <cell r="AQ11058">
            <v>13001778</v>
          </cell>
          <cell r="AR11058" t="str">
            <v>sd</v>
          </cell>
          <cell r="AS11058">
            <v>44250</v>
          </cell>
          <cell r="AT11058" t="str">
            <v>-POLIZA ESTABILIDAD ACTIVA</v>
          </cell>
          <cell r="AV11058" t="str">
            <v>sc</v>
          </cell>
        </row>
        <row r="11059">
          <cell r="AP11059">
            <v>902830</v>
          </cell>
          <cell r="AQ11059">
            <v>13001778</v>
          </cell>
          <cell r="AR11059" t="str">
            <v>sd</v>
          </cell>
          <cell r="AS11059">
            <v>44250</v>
          </cell>
          <cell r="AT11059" t="str">
            <v>-POLIZA ESTABILIDAD ACTIVA</v>
          </cell>
          <cell r="AV11059" t="str">
            <v>sc</v>
          </cell>
        </row>
        <row r="11060">
          <cell r="AP11060">
            <v>24121202</v>
          </cell>
          <cell r="AQ11060">
            <v>15000013</v>
          </cell>
          <cell r="AR11060" t="str">
            <v>sd</v>
          </cell>
          <cell r="AS11060">
            <v>44250</v>
          </cell>
          <cell r="AT11060" t="str">
            <v>-POLIZA ESTABILIDAD ACTIVA</v>
          </cell>
          <cell r="AV11060" t="str">
            <v>sc</v>
          </cell>
        </row>
        <row r="11061">
          <cell r="AP11061">
            <v>24121091</v>
          </cell>
          <cell r="AQ11061">
            <v>14000588</v>
          </cell>
          <cell r="AR11061" t="str">
            <v>sd</v>
          </cell>
          <cell r="AS11061">
            <v>44250</v>
          </cell>
          <cell r="AT11061" t="str">
            <v>-POLIZA ESTABILIDAD ACTIVA</v>
          </cell>
          <cell r="AV11061" t="str">
            <v>sc</v>
          </cell>
        </row>
        <row r="11062">
          <cell r="AP11062">
            <v>384691</v>
          </cell>
          <cell r="AQ11062">
            <v>9001788</v>
          </cell>
          <cell r="AR11062" t="str">
            <v>sd</v>
          </cell>
          <cell r="AS11062">
            <v>44480</v>
          </cell>
          <cell r="AT11062" t="str">
            <v>-POLIZA ESTABILIDAD ACTIVA</v>
          </cell>
          <cell r="AV11062" t="str">
            <v>VIABLE</v>
          </cell>
        </row>
        <row r="11063">
          <cell r="AP11063">
            <v>385337</v>
          </cell>
          <cell r="AQ11063">
            <v>9002029</v>
          </cell>
          <cell r="AR11063" t="str">
            <v>sd</v>
          </cell>
          <cell r="AS11063">
            <v>44480</v>
          </cell>
          <cell r="AT11063" t="str">
            <v>-POLIZA ESTABILIDAD ACTIVA</v>
          </cell>
          <cell r="AV11063" t="str">
            <v>VIABLE</v>
          </cell>
        </row>
        <row r="11064">
          <cell r="AP11064">
            <v>91018906</v>
          </cell>
          <cell r="AQ11064">
            <v>9000894</v>
          </cell>
          <cell r="AR11064" t="str">
            <v>sd</v>
          </cell>
          <cell r="AS11064">
            <v>42978</v>
          </cell>
          <cell r="AT11064" t="str">
            <v>Anden1-11 Calzada10-2-4-8 Ciclo6 Sep3-5-7-9-POLIZA ESTABILIDAD ACTIVA</v>
          </cell>
          <cell r="AV11064" t="str">
            <v>sc</v>
          </cell>
        </row>
        <row r="11065">
          <cell r="AP11065">
            <v>441140</v>
          </cell>
          <cell r="AQ11065">
            <v>19000456</v>
          </cell>
          <cell r="AR11065" t="str">
            <v>sd</v>
          </cell>
          <cell r="AS11065">
            <v>42912</v>
          </cell>
          <cell r="AT11065" t="str">
            <v>Anden1-3 Calzada2-POLIZA ESTABILIDAD ACTIVA</v>
          </cell>
          <cell r="AV11065" t="str">
            <v>sc</v>
          </cell>
        </row>
        <row r="11066">
          <cell r="AP11066">
            <v>24122586</v>
          </cell>
          <cell r="AQ11066">
            <v>50006888</v>
          </cell>
          <cell r="AR11066" t="str">
            <v>sd</v>
          </cell>
          <cell r="AS11066">
            <v>44250</v>
          </cell>
          <cell r="AT11066" t="str">
            <v>-POLIZA ESTABILIDAD ACTIVA</v>
          </cell>
          <cell r="AV11066" t="str">
            <v>sc</v>
          </cell>
        </row>
        <row r="11067">
          <cell r="AP11067">
            <v>24122412</v>
          </cell>
          <cell r="AQ11067">
            <v>50006643</v>
          </cell>
          <cell r="AR11067" t="str">
            <v>sd</v>
          </cell>
          <cell r="AS11067">
            <v>44099</v>
          </cell>
          <cell r="AT11067" t="str">
            <v>Calzada 2-4-6-POLIZA ESTABILIDAD Y CALIDAD ACTIVA</v>
          </cell>
          <cell r="AV11067" t="str">
            <v>sc</v>
          </cell>
        </row>
        <row r="11068">
          <cell r="AP11068">
            <v>145219</v>
          </cell>
          <cell r="AQ11068">
            <v>3001111</v>
          </cell>
          <cell r="AR11068" t="str">
            <v>sd</v>
          </cell>
          <cell r="AS11068">
            <v>42765</v>
          </cell>
          <cell r="AT11068" t="str">
            <v>Anden 1, Calzada2, Separador3, Calzada4, Anden5 -POLIZA ESTABILIDAD ACTIVA</v>
          </cell>
          <cell r="AV11068" t="str">
            <v>Avenida de los Comuneros POLIZA ESTABILIDAD ACTIVA</v>
          </cell>
        </row>
        <row r="11069">
          <cell r="AP11069">
            <v>200013</v>
          </cell>
          <cell r="AQ11069">
            <v>4000004</v>
          </cell>
          <cell r="AR11069" t="str">
            <v>sd</v>
          </cell>
          <cell r="AS11069">
            <v>42999</v>
          </cell>
          <cell r="AT11069" t="str">
            <v>Anden1-11-3 Calzada10-4-6-8 Ciclo2 Sep5-7-9-POLIZA ESTABILIDAD ACTIVA</v>
          </cell>
          <cell r="AV11069" t="str">
            <v>sc</v>
          </cell>
        </row>
        <row r="11070">
          <cell r="AP11070">
            <v>91015635</v>
          </cell>
          <cell r="AQ11070">
            <v>5005668</v>
          </cell>
          <cell r="AR11070" t="str">
            <v>sd</v>
          </cell>
          <cell r="AS11070">
            <v>42733</v>
          </cell>
          <cell r="AT11070" t="str">
            <v>Anden1-5 Calzada2-4 Sep3-POLIZA ESTABILIDAD ACTIVA</v>
          </cell>
          <cell r="AV11070" t="str">
            <v>sc</v>
          </cell>
        </row>
        <row r="11071">
          <cell r="AP11071">
            <v>91024970</v>
          </cell>
          <cell r="AQ11071">
            <v>19000039</v>
          </cell>
          <cell r="AR11071" t="str">
            <v>sd</v>
          </cell>
          <cell r="AS11071">
            <v>44018</v>
          </cell>
          <cell r="AT11071" t="str">
            <v>Calzada 2-POLIZA ESTABILIDAD ACTIVA</v>
          </cell>
          <cell r="AV11071" t="str">
            <v>sc</v>
          </cell>
        </row>
        <row r="11072">
          <cell r="AP11072">
            <v>24121552</v>
          </cell>
          <cell r="AQ11072">
            <v>19013013</v>
          </cell>
          <cell r="AR11072" t="str">
            <v>sd</v>
          </cell>
          <cell r="AS11072">
            <v>44187</v>
          </cell>
          <cell r="AT11072" t="str">
            <v>Separador 3 Estación Transmilenio 12-POLIZA ESTABILIDAD ACTIVA</v>
          </cell>
          <cell r="AV11072" t="str">
            <v>sc</v>
          </cell>
        </row>
        <row r="11073">
          <cell r="AP11073">
            <v>901748</v>
          </cell>
          <cell r="AQ11073">
            <v>30000824</v>
          </cell>
          <cell r="AR11073" t="str">
            <v>sd</v>
          </cell>
          <cell r="AS11073">
            <v>42733</v>
          </cell>
          <cell r="AT11073" t="str">
            <v>Anden1-5 Calzada2-4 Sep3-POLIZA ESTABILIDAD ACTIVA</v>
          </cell>
          <cell r="AV11073" t="str">
            <v>sc</v>
          </cell>
        </row>
        <row r="11074">
          <cell r="AP11074">
            <v>24123777</v>
          </cell>
          <cell r="AQ11074">
            <v>3002371</v>
          </cell>
          <cell r="AR11074" t="str">
            <v>sd</v>
          </cell>
          <cell r="AS11074">
            <v>43499</v>
          </cell>
          <cell r="AT11074" t="str">
            <v>-POLIZA ESTABILIDAD ACTIVA</v>
          </cell>
          <cell r="AV11074" t="str">
            <v>sc</v>
          </cell>
        </row>
        <row r="11075">
          <cell r="AP11075">
            <v>322154</v>
          </cell>
          <cell r="AQ11075">
            <v>6000741</v>
          </cell>
          <cell r="AR11075" t="str">
            <v>sd</v>
          </cell>
          <cell r="AS11075">
            <v>42957</v>
          </cell>
          <cell r="AT11075" t="str">
            <v>Calzada2-POLIZA ESTABILIDAD ACTIVA</v>
          </cell>
          <cell r="AV11075" t="str">
            <v>POLIZA ESTABILIDAD activa IDU-72-2008 rehabilitacion</v>
          </cell>
        </row>
        <row r="11076">
          <cell r="AP11076">
            <v>91010718</v>
          </cell>
          <cell r="AQ11076">
            <v>1006489</v>
          </cell>
          <cell r="AR11076" t="str">
            <v>sd</v>
          </cell>
          <cell r="AS11076">
            <v>43412</v>
          </cell>
          <cell r="AT11076" t="str">
            <v>Anden 1-7 Calzada 2-4 Separador 3-5 Cicloruta 6-POLIZA ESTABILIDAD ACTIVA</v>
          </cell>
          <cell r="AV11076" t="str">
            <v>sc</v>
          </cell>
        </row>
        <row r="11077">
          <cell r="AP11077">
            <v>293848</v>
          </cell>
          <cell r="AQ11077">
            <v>5001795</v>
          </cell>
          <cell r="AR11077" t="str">
            <v>sd</v>
          </cell>
          <cell r="AS11077">
            <v>42957</v>
          </cell>
          <cell r="AT11077" t="str">
            <v>Calzada4-POLIZA ESTABILIDAD ACTIVA</v>
          </cell>
          <cell r="AV11077" t="str">
            <v>sc</v>
          </cell>
        </row>
        <row r="11078">
          <cell r="AP11078">
            <v>293848</v>
          </cell>
          <cell r="AQ11078">
            <v>5001795</v>
          </cell>
          <cell r="AR11078" t="str">
            <v>sd</v>
          </cell>
          <cell r="AS11078">
            <v>43307</v>
          </cell>
          <cell r="AT11078" t="str">
            <v>Calzada2-POLIZA ESTABILIDAD ACTIVA</v>
          </cell>
          <cell r="AV11078" t="str">
            <v>sc</v>
          </cell>
        </row>
        <row r="11079">
          <cell r="AP11079">
            <v>91015526</v>
          </cell>
          <cell r="AQ11079">
            <v>5006290</v>
          </cell>
          <cell r="AR11079" t="str">
            <v>sd</v>
          </cell>
          <cell r="AS11079">
            <v>42733</v>
          </cell>
          <cell r="AT11079" t="str">
            <v>Anden1-5 Calzada2-4 Sep3-POLIZA ESTABILIDAD ACTIVA</v>
          </cell>
          <cell r="AV11079" t="str">
            <v>sc</v>
          </cell>
        </row>
        <row r="11080">
          <cell r="AP11080">
            <v>91018967</v>
          </cell>
          <cell r="AQ11080">
            <v>50008648</v>
          </cell>
          <cell r="AR11080" t="str">
            <v>sd</v>
          </cell>
          <cell r="AS11080">
            <v>43499</v>
          </cell>
          <cell r="AT11080" t="str">
            <v>-POLIZA ESTABILIDAD ACTIVA</v>
          </cell>
          <cell r="AV11080" t="str">
            <v>sc</v>
          </cell>
        </row>
        <row r="11081">
          <cell r="AP11081">
            <v>365917</v>
          </cell>
          <cell r="AQ11081">
            <v>7006281</v>
          </cell>
          <cell r="AR11081" t="str">
            <v>sd</v>
          </cell>
          <cell r="AS11081">
            <v>44466</v>
          </cell>
          <cell r="AT11081" t="str">
            <v>-POLIZA ESTABILIDAD ACTIVA</v>
          </cell>
          <cell r="AV11081" t="str">
            <v>POLIZA ACTIVA</v>
          </cell>
        </row>
        <row r="11082">
          <cell r="AP11082">
            <v>516153</v>
          </cell>
          <cell r="AQ11082">
            <v>1006330</v>
          </cell>
          <cell r="AR11082" t="str">
            <v>sd</v>
          </cell>
          <cell r="AS11082">
            <v>43566</v>
          </cell>
          <cell r="AT11082" t="str">
            <v>Anden 1 Calzada 2 Puente 4-POLIZA ESTABILIDAD ACTIVA</v>
          </cell>
          <cell r="AV11082" t="str">
            <v>sc</v>
          </cell>
        </row>
        <row r="11083">
          <cell r="AP11083">
            <v>903886</v>
          </cell>
          <cell r="AQ11083">
            <v>12002613</v>
          </cell>
          <cell r="AR11083" t="str">
            <v>sd</v>
          </cell>
          <cell r="AS11083">
            <v>44250</v>
          </cell>
          <cell r="AT11083" t="str">
            <v>-POLIZA ESTABILIDAD ACTIVA</v>
          </cell>
          <cell r="AV11083" t="str">
            <v>sc</v>
          </cell>
        </row>
        <row r="11084">
          <cell r="AP11084">
            <v>903886</v>
          </cell>
          <cell r="AQ11084">
            <v>12002613</v>
          </cell>
          <cell r="AR11084" t="str">
            <v>sd</v>
          </cell>
          <cell r="AS11084">
            <v>44250</v>
          </cell>
          <cell r="AT11084" t="str">
            <v>-POLIZA ESTABILIDAD ACTIVA</v>
          </cell>
          <cell r="AV11084" t="str">
            <v>sc</v>
          </cell>
        </row>
        <row r="11085">
          <cell r="AP11085">
            <v>902929</v>
          </cell>
          <cell r="AQ11085">
            <v>50008507</v>
          </cell>
          <cell r="AR11085" t="str">
            <v>sd</v>
          </cell>
          <cell r="AS11085">
            <v>44018</v>
          </cell>
          <cell r="AT11085" t="str">
            <v>Calzada 8-POLIZA ESTABILIDAD ACTIVA</v>
          </cell>
          <cell r="AV11085" t="str">
            <v>sc</v>
          </cell>
        </row>
        <row r="11086">
          <cell r="AP11086">
            <v>902929</v>
          </cell>
          <cell r="AQ11086">
            <v>50008507</v>
          </cell>
          <cell r="AR11086" t="str">
            <v>sd</v>
          </cell>
          <cell r="AS11086">
            <v>44250</v>
          </cell>
          <cell r="AT11086" t="str">
            <v>-POLIZA ESTABILIDAD ACTIVA</v>
          </cell>
          <cell r="AV11086" t="str">
            <v>sc</v>
          </cell>
        </row>
        <row r="11087">
          <cell r="AP11087">
            <v>506355</v>
          </cell>
          <cell r="AQ11087">
            <v>11012140</v>
          </cell>
          <cell r="AR11087" t="str">
            <v>sd</v>
          </cell>
          <cell r="AS11087">
            <v>42946</v>
          </cell>
          <cell r="AT11087" t="str">
            <v>Calzada10-POLIZA ESTABILIDAD ACTIVA</v>
          </cell>
          <cell r="AV11087" t="str">
            <v>sc</v>
          </cell>
        </row>
        <row r="11088">
          <cell r="AP11088">
            <v>506355</v>
          </cell>
          <cell r="AQ11088">
            <v>11012140</v>
          </cell>
          <cell r="AR11088" t="str">
            <v>sd</v>
          </cell>
          <cell r="AS11088">
            <v>43797</v>
          </cell>
          <cell r="AT11088" t="str">
            <v>Calzada 6-POLIZA ESTABILIDAD ACTIVA</v>
          </cell>
          <cell r="AV11088" t="str">
            <v>sc</v>
          </cell>
        </row>
        <row r="11089">
          <cell r="AP11089">
            <v>601354</v>
          </cell>
          <cell r="AQ11089">
            <v>2002183</v>
          </cell>
          <cell r="AR11089" t="str">
            <v>sd</v>
          </cell>
          <cell r="AS11089">
            <v>44096</v>
          </cell>
          <cell r="AT11089" t="str">
            <v>Anden 1-5-POLIZA ESTABILIDAD ACTIVA</v>
          </cell>
          <cell r="AV11089" t="str">
            <v>sc</v>
          </cell>
        </row>
        <row r="11090">
          <cell r="AP11090">
            <v>506359</v>
          </cell>
          <cell r="AQ11090">
            <v>11012140</v>
          </cell>
          <cell r="AR11090" t="str">
            <v>sd</v>
          </cell>
          <cell r="AS11090">
            <v>42946</v>
          </cell>
          <cell r="AT11090" t="str">
            <v>Calzada10-POLIZA ESTABILIDAD ACTIVA</v>
          </cell>
          <cell r="AV11090" t="str">
            <v>sc</v>
          </cell>
        </row>
        <row r="11091">
          <cell r="AP11091">
            <v>506359</v>
          </cell>
          <cell r="AQ11091">
            <v>11012140</v>
          </cell>
          <cell r="AR11091" t="str">
            <v>sd</v>
          </cell>
          <cell r="AS11091">
            <v>43797</v>
          </cell>
          <cell r="AT11091" t="str">
            <v>Calzada 6-POLIZA ESTABILIDAD ACTIVA</v>
          </cell>
          <cell r="AV11091" t="str">
            <v>sc</v>
          </cell>
        </row>
        <row r="11092">
          <cell r="AP11092">
            <v>903934</v>
          </cell>
          <cell r="AQ11092">
            <v>12002884</v>
          </cell>
          <cell r="AR11092" t="str">
            <v>sd</v>
          </cell>
          <cell r="AS11092">
            <v>44250</v>
          </cell>
          <cell r="AT11092" t="str">
            <v>-POLIZA ESTABILIDAD ACTIVA</v>
          </cell>
          <cell r="AV11092" t="str">
            <v>sc</v>
          </cell>
        </row>
        <row r="11093">
          <cell r="AP11093">
            <v>91011272</v>
          </cell>
          <cell r="AQ11093">
            <v>3000811</v>
          </cell>
          <cell r="AR11093" t="str">
            <v>sd</v>
          </cell>
          <cell r="AS11093">
            <v>42999</v>
          </cell>
          <cell r="AT11093" t="str">
            <v>Anden1-9 Calzada2-4-6-8 Sep3-5-7-POLIZA ESTABILIDAD ACTIVA</v>
          </cell>
          <cell r="AV11093" t="str">
            <v>sc</v>
          </cell>
        </row>
        <row r="11094">
          <cell r="AP11094">
            <v>902706</v>
          </cell>
          <cell r="AQ11094">
            <v>13000761</v>
          </cell>
          <cell r="AR11094" t="str">
            <v>sd</v>
          </cell>
          <cell r="AS11094">
            <v>44250</v>
          </cell>
          <cell r="AT11094" t="str">
            <v>-POLIZA ESTABILIDAD ACTIVA</v>
          </cell>
          <cell r="AV11094" t="str">
            <v>sc</v>
          </cell>
        </row>
        <row r="11095">
          <cell r="AP11095">
            <v>902706</v>
          </cell>
          <cell r="AQ11095">
            <v>13000761</v>
          </cell>
          <cell r="AR11095" t="str">
            <v>sd</v>
          </cell>
          <cell r="AS11095">
            <v>42949</v>
          </cell>
          <cell r="AT11095" t="str">
            <v>Anden13 Ciclo14-POLIZA ESTABILIDAD ACTIVA</v>
          </cell>
          <cell r="AV11095" t="str">
            <v>sc</v>
          </cell>
        </row>
        <row r="11096">
          <cell r="AP11096">
            <v>525592</v>
          </cell>
          <cell r="AQ11096">
            <v>2000112</v>
          </cell>
          <cell r="AR11096" t="str">
            <v>sd</v>
          </cell>
          <cell r="AS11096">
            <v>43450</v>
          </cell>
          <cell r="AT11096" t="str">
            <v>Puente16-POLIZA ESTABILIDAD ACTIVA</v>
          </cell>
          <cell r="AV11096" t="str">
            <v>sc</v>
          </cell>
        </row>
        <row r="11097">
          <cell r="AP11097">
            <v>525592</v>
          </cell>
          <cell r="AQ11097">
            <v>2000112</v>
          </cell>
          <cell r="AR11097" t="str">
            <v>sd</v>
          </cell>
          <cell r="AS11097">
            <v>42946</v>
          </cell>
          <cell r="AT11097" t="str">
            <v>Calzada4-8-POLIZA ESTABILIDAD ACTIVA</v>
          </cell>
          <cell r="AV11097" t="str">
            <v>sc</v>
          </cell>
        </row>
        <row r="11098">
          <cell r="AP11098">
            <v>525592</v>
          </cell>
          <cell r="AQ11098">
            <v>2000112</v>
          </cell>
          <cell r="AR11098" t="str">
            <v>sd</v>
          </cell>
          <cell r="AS11098">
            <v>44250</v>
          </cell>
          <cell r="AT11098" t="str">
            <v>-POLIZA ESTABILIDAD ACTIVA</v>
          </cell>
          <cell r="AV11098" t="str">
            <v>sc</v>
          </cell>
        </row>
        <row r="11099">
          <cell r="AP11099">
            <v>143152</v>
          </cell>
          <cell r="AQ11099">
            <v>2000721</v>
          </cell>
          <cell r="AR11099" t="str">
            <v>sd</v>
          </cell>
          <cell r="AS11099">
            <v>42947</v>
          </cell>
          <cell r="AT11099" t="str">
            <v>Anden1-3-POLIZA ESTABILIDAD ACTIVA</v>
          </cell>
          <cell r="AV11099" t="str">
            <v>sc</v>
          </cell>
        </row>
        <row r="11100">
          <cell r="AP11100">
            <v>471417</v>
          </cell>
          <cell r="AQ11100">
            <v>6001953</v>
          </cell>
          <cell r="AR11100" t="str">
            <v>sd</v>
          </cell>
          <cell r="AS11100">
            <v>44466</v>
          </cell>
          <cell r="AT11100" t="str">
            <v>-POLIZA ESTABILIDAD ACTIVA</v>
          </cell>
          <cell r="AV11100" t="str">
            <v>sc</v>
          </cell>
        </row>
        <row r="11101">
          <cell r="AP11101">
            <v>471417</v>
          </cell>
          <cell r="AQ11101">
            <v>6001953</v>
          </cell>
          <cell r="AR11101" t="str">
            <v>sd</v>
          </cell>
          <cell r="AS11101">
            <v>44018</v>
          </cell>
          <cell r="AT11101" t="str">
            <v>Puente 10-POLIZA ESTABILIDAD ACTIVA</v>
          </cell>
          <cell r="AV11101" t="str">
            <v>sc</v>
          </cell>
        </row>
        <row r="11102">
          <cell r="AP11102">
            <v>505667</v>
          </cell>
          <cell r="AQ11102">
            <v>1003302</v>
          </cell>
          <cell r="AR11102" t="str">
            <v>sd</v>
          </cell>
          <cell r="AS11102">
            <v>44250</v>
          </cell>
          <cell r="AT11102" t="str">
            <v>-POLIZA ESTABILIDAD ACTIVA</v>
          </cell>
          <cell r="AV11102" t="str">
            <v>sc</v>
          </cell>
        </row>
        <row r="11103">
          <cell r="AP11103">
            <v>91011278</v>
          </cell>
          <cell r="AQ11103">
            <v>3002467</v>
          </cell>
          <cell r="AR11103" t="str">
            <v>sd</v>
          </cell>
          <cell r="AS11103">
            <v>42765</v>
          </cell>
          <cell r="AT11103" t="str">
            <v>Anden 1, Calzada2, Separador3, Calzada4, Anden5 -POLIZA ESTABILIDAD ACTIVA</v>
          </cell>
          <cell r="AV11103" t="str">
            <v>sc</v>
          </cell>
        </row>
        <row r="11104">
          <cell r="AP11104">
            <v>519168</v>
          </cell>
          <cell r="AQ11104">
            <v>8005606</v>
          </cell>
          <cell r="AR11104" t="str">
            <v>sd</v>
          </cell>
          <cell r="AS11104">
            <v>44096</v>
          </cell>
          <cell r="AT11104" t="str">
            <v>Separador 3-POLIZA ESTABILIDAD ACTIVA</v>
          </cell>
          <cell r="AV11104" t="str">
            <v>sc</v>
          </cell>
        </row>
        <row r="11105">
          <cell r="AP11105">
            <v>91018884</v>
          </cell>
          <cell r="AQ11105">
            <v>9001379</v>
          </cell>
          <cell r="AR11105" t="str">
            <v>sd</v>
          </cell>
          <cell r="AS11105">
            <v>42978</v>
          </cell>
          <cell r="AT11105" t="str">
            <v>Anden1-11 Calzada10-2-4-8 Ciclo6 Sep3-5-7-9-POLIZA ESTABILIDAD ACTIVA</v>
          </cell>
          <cell r="AV11105" t="str">
            <v>sc</v>
          </cell>
        </row>
        <row r="11106">
          <cell r="AP11106">
            <v>24121539</v>
          </cell>
          <cell r="AQ11106">
            <v>19003286</v>
          </cell>
          <cell r="AR11106" t="str">
            <v>sd</v>
          </cell>
          <cell r="AS11106">
            <v>43307</v>
          </cell>
          <cell r="AT11106" t="str">
            <v>Calzada2-4-POLIZA ESTABILIDAD ACTIVA</v>
          </cell>
          <cell r="AV11106" t="str">
            <v>sc</v>
          </cell>
        </row>
        <row r="11107">
          <cell r="AP11107">
            <v>24119642</v>
          </cell>
          <cell r="AQ11107">
            <v>1001914</v>
          </cell>
          <cell r="AR11107" t="str">
            <v>sd</v>
          </cell>
          <cell r="AS11107">
            <v>43412</v>
          </cell>
          <cell r="AT11107" t="str">
            <v>Anden 1-7 Calzada 2-4 Separador 3-5 Cicloruta 6-POLIZA ESTABILIDAD ACTIVA</v>
          </cell>
          <cell r="AV11107" t="str">
            <v>sc</v>
          </cell>
        </row>
        <row r="11108">
          <cell r="AP11108">
            <v>519759</v>
          </cell>
          <cell r="AQ11108">
            <v>8002479</v>
          </cell>
          <cell r="AR11108" t="str">
            <v>sd</v>
          </cell>
          <cell r="AS11108">
            <v>44099</v>
          </cell>
          <cell r="AT11108" t="str">
            <v>Calzada 2-4-6-POLIZA ESTABILIDAD Y CALIDAD ACTIVA</v>
          </cell>
          <cell r="AV11108" t="str">
            <v>sc</v>
          </cell>
        </row>
        <row r="11109">
          <cell r="AP11109">
            <v>24122549</v>
          </cell>
          <cell r="AQ11109">
            <v>50006880</v>
          </cell>
          <cell r="AR11109" t="str">
            <v>sd</v>
          </cell>
          <cell r="AS11109">
            <v>44250</v>
          </cell>
          <cell r="AT11109" t="str">
            <v>-POLIZA ESTABILIDAD ACTIVA</v>
          </cell>
          <cell r="AV11109" t="str">
            <v>sc</v>
          </cell>
        </row>
        <row r="11110">
          <cell r="AP11110">
            <v>91011342</v>
          </cell>
          <cell r="AQ11110">
            <v>3000616</v>
          </cell>
          <cell r="AR11110" t="str">
            <v>sd</v>
          </cell>
          <cell r="AS11110">
            <v>43499</v>
          </cell>
          <cell r="AT11110" t="str">
            <v>-POLIZA ESTABILIDAD ACTIVA</v>
          </cell>
          <cell r="AV11110" t="str">
            <v>sc</v>
          </cell>
        </row>
        <row r="11111">
          <cell r="AP11111">
            <v>91024234</v>
          </cell>
          <cell r="AQ11111">
            <v>13000002</v>
          </cell>
          <cell r="AR11111" t="str">
            <v>sd</v>
          </cell>
          <cell r="AS11111">
            <v>42824</v>
          </cell>
          <cell r="AT11111" t="str">
            <v>Anden1-9 Calzada2-4-6-8 Sep3-5-7-CERTIFICADO MODIFICACION ESTA* ACTIVA</v>
          </cell>
          <cell r="AV11111" t="str">
            <v>sc</v>
          </cell>
        </row>
        <row r="11112">
          <cell r="AP11112">
            <v>91024234</v>
          </cell>
          <cell r="AQ11112">
            <v>13000002</v>
          </cell>
          <cell r="AR11112" t="str">
            <v>sd</v>
          </cell>
          <cell r="AS11112">
            <v>43845</v>
          </cell>
          <cell r="AT11112" t="str">
            <v>Anden 1-POLIZA ESTABILIDAD ACTIVA</v>
          </cell>
          <cell r="AV11112" t="str">
            <v>sc</v>
          </cell>
        </row>
        <row r="11113">
          <cell r="AP11113">
            <v>91014439</v>
          </cell>
          <cell r="AQ11113">
            <v>50009237</v>
          </cell>
          <cell r="AR11113" t="str">
            <v>sd</v>
          </cell>
          <cell r="AS11113">
            <v>43297</v>
          </cell>
          <cell r="AT11113" t="str">
            <v>anden1, calzada2, anden3-POLIZA ESTABILIDAD ACTIVA</v>
          </cell>
          <cell r="AV11113" t="str">
            <v>VIABLE</v>
          </cell>
        </row>
        <row r="11114">
          <cell r="AP11114">
            <v>465611</v>
          </cell>
          <cell r="AQ11114">
            <v>19012832</v>
          </cell>
          <cell r="AR11114" t="str">
            <v>sd</v>
          </cell>
          <cell r="AS11114">
            <v>42957</v>
          </cell>
          <cell r="AT11114" t="str">
            <v>Calzada2-4-POLIZA ESTABILIDAD ACTIVA</v>
          </cell>
          <cell r="AV11114" t="str">
            <v>sc</v>
          </cell>
        </row>
        <row r="11115">
          <cell r="AP11115">
            <v>91019739</v>
          </cell>
          <cell r="AQ11115">
            <v>3002573</v>
          </cell>
          <cell r="AR11115" t="str">
            <v>sd</v>
          </cell>
          <cell r="AS11115">
            <v>43499</v>
          </cell>
          <cell r="AT11115" t="str">
            <v>-POLIZA ESTABILIDAD ACTIVA</v>
          </cell>
          <cell r="AV11115" t="str">
            <v>sc</v>
          </cell>
        </row>
        <row r="11116">
          <cell r="AP11116">
            <v>507848</v>
          </cell>
          <cell r="AQ11116">
            <v>1001385</v>
          </cell>
          <cell r="AR11116" t="str">
            <v>sd</v>
          </cell>
          <cell r="AS11116">
            <v>44250</v>
          </cell>
          <cell r="AT11116" t="str">
            <v>-POLIZA ESTABILIDAD ACTIVA</v>
          </cell>
          <cell r="AV11116" t="str">
            <v>sc</v>
          </cell>
        </row>
        <row r="11117">
          <cell r="AP11117">
            <v>91011337</v>
          </cell>
          <cell r="AQ11117">
            <v>3000678</v>
          </cell>
          <cell r="AR11117" t="str">
            <v>sd</v>
          </cell>
          <cell r="AS11117">
            <v>43499</v>
          </cell>
          <cell r="AT11117" t="str">
            <v>-POLIZA ESTABILIDAD ACTIVA</v>
          </cell>
          <cell r="AV11117" t="str">
            <v>sc</v>
          </cell>
        </row>
        <row r="11118">
          <cell r="AP11118">
            <v>91024359</v>
          </cell>
          <cell r="AQ11118">
            <v>13002186</v>
          </cell>
          <cell r="AR11118" t="str">
            <v>sd</v>
          </cell>
          <cell r="AS11118">
            <v>44018</v>
          </cell>
          <cell r="AT11118" t="str">
            <v>Puente 12-POLIZA ESTABILIDAD ACTIVA</v>
          </cell>
          <cell r="AV11118" t="str">
            <v>sc</v>
          </cell>
        </row>
        <row r="11119">
          <cell r="AP11119">
            <v>91024359</v>
          </cell>
          <cell r="AQ11119">
            <v>13002186</v>
          </cell>
          <cell r="AR11119" t="str">
            <v>sd</v>
          </cell>
          <cell r="AS11119">
            <v>44250</v>
          </cell>
          <cell r="AT11119" t="str">
            <v>-POLIZA ESTABILIDAD ACTIVA</v>
          </cell>
          <cell r="AV11119" t="str">
            <v>sc</v>
          </cell>
        </row>
        <row r="11120">
          <cell r="AP11120">
            <v>91014013</v>
          </cell>
          <cell r="AQ11120">
            <v>50009327</v>
          </cell>
          <cell r="AR11120" t="str">
            <v>sd</v>
          </cell>
          <cell r="AS11120">
            <v>42927</v>
          </cell>
          <cell r="AT11120" t="str">
            <v>Anden5 Calzada4-POLIZA ESTABILIDAD ACTIVA</v>
          </cell>
          <cell r="AV11120" t="str">
            <v>sc</v>
          </cell>
        </row>
        <row r="11121">
          <cell r="AP11121">
            <v>91016465</v>
          </cell>
          <cell r="AQ11121">
            <v>18001947</v>
          </cell>
          <cell r="AR11121" t="str">
            <v>sd</v>
          </cell>
          <cell r="AS11121">
            <v>42999</v>
          </cell>
          <cell r="AT11121" t="str">
            <v>Anden1-11-3 Calzada10-4-6-8 Ciclo2 Sep5-7-9-POLIZA ESTABILIDAD ACTIVA</v>
          </cell>
          <cell r="AV11121" t="str">
            <v>sc</v>
          </cell>
        </row>
        <row r="11122">
          <cell r="AP11122">
            <v>507823</v>
          </cell>
          <cell r="AQ11122">
            <v>1001369</v>
          </cell>
          <cell r="AR11122" t="str">
            <v>sd</v>
          </cell>
          <cell r="AS11122">
            <v>44250</v>
          </cell>
          <cell r="AT11122" t="str">
            <v>-POLIZA ESTABILIDAD ACTIVA</v>
          </cell>
          <cell r="AV11122" t="str">
            <v>sc</v>
          </cell>
        </row>
        <row r="11123">
          <cell r="AP11123">
            <v>465773</v>
          </cell>
          <cell r="AQ11123">
            <v>19012876</v>
          </cell>
          <cell r="AR11123" t="str">
            <v>sd</v>
          </cell>
          <cell r="AS11123">
            <v>44466</v>
          </cell>
          <cell r="AT11123" t="str">
            <v>-POLIZA ESTABILIDAD ACTIVA</v>
          </cell>
          <cell r="AV11123" t="str">
            <v>POLIZA ESTABILIDAD activa IDU 1718/14</v>
          </cell>
        </row>
        <row r="11124">
          <cell r="AP11124">
            <v>91012367</v>
          </cell>
          <cell r="AQ11124">
            <v>13002374</v>
          </cell>
          <cell r="AR11124" t="str">
            <v>sd</v>
          </cell>
          <cell r="AS11124">
            <v>43499</v>
          </cell>
          <cell r="AT11124" t="str">
            <v>-POLIZA ESTABILIDAD ACTIVA</v>
          </cell>
          <cell r="AV11124" t="str">
            <v>sc</v>
          </cell>
        </row>
        <row r="11125">
          <cell r="AP11125">
            <v>415054</v>
          </cell>
          <cell r="AQ11125">
            <v>18001798</v>
          </cell>
          <cell r="AR11125" t="str">
            <v>sd</v>
          </cell>
          <cell r="AS11125">
            <v>43065</v>
          </cell>
          <cell r="AT11125" t="str">
            <v>Calzada4-POLIZA ESTABILIDAD ACTIVA</v>
          </cell>
          <cell r="AV11125" t="str">
            <v>sc</v>
          </cell>
        </row>
        <row r="11126">
          <cell r="AP11126">
            <v>91012287</v>
          </cell>
          <cell r="AQ11126">
            <v>3000206</v>
          </cell>
          <cell r="AR11126" t="str">
            <v>sd</v>
          </cell>
          <cell r="AS11126">
            <v>43499</v>
          </cell>
          <cell r="AT11126" t="str">
            <v>-POLIZA ESTABILIDAD ACTIVA</v>
          </cell>
          <cell r="AV11126" t="str">
            <v>sc</v>
          </cell>
        </row>
        <row r="11127">
          <cell r="AP11127">
            <v>601289</v>
          </cell>
          <cell r="AQ11127">
            <v>2000366</v>
          </cell>
          <cell r="AR11127" t="str">
            <v>sd</v>
          </cell>
          <cell r="AS11127">
            <v>44096</v>
          </cell>
          <cell r="AT11127" t="str">
            <v>Anden 1-5-POLIZA ESTABILIDAD ACTIVA</v>
          </cell>
          <cell r="AV11127" t="str">
            <v>sc</v>
          </cell>
        </row>
        <row r="11128">
          <cell r="AP11128">
            <v>902994</v>
          </cell>
          <cell r="AQ11128">
            <v>13002595</v>
          </cell>
          <cell r="AR11128" t="str">
            <v>sd</v>
          </cell>
          <cell r="AS11128">
            <v>44250</v>
          </cell>
          <cell r="AT11128" t="str">
            <v>-POLIZA ESTABILIDAD ACTIVA</v>
          </cell>
          <cell r="AV11128" t="str">
            <v>sc</v>
          </cell>
        </row>
        <row r="11129">
          <cell r="AP11129">
            <v>154192</v>
          </cell>
          <cell r="AQ11129">
            <v>8001261</v>
          </cell>
          <cell r="AR11129" t="str">
            <v>sd</v>
          </cell>
          <cell r="AS11129">
            <v>44424</v>
          </cell>
          <cell r="AT11129" t="str">
            <v xml:space="preserve">Anden 1-3-POLIZA ESTABILIDAD </v>
          </cell>
          <cell r="AV11129" t="str">
            <v>sc</v>
          </cell>
        </row>
        <row r="11130">
          <cell r="AP11130">
            <v>415986</v>
          </cell>
          <cell r="AQ11130">
            <v>18002178</v>
          </cell>
          <cell r="AR11130" t="str">
            <v>sd</v>
          </cell>
          <cell r="AS11130">
            <v>42999</v>
          </cell>
          <cell r="AT11130" t="str">
            <v>Anden1-11-3 Calzada10-4-6-8 Ciclo2 Sep5-7-9-POLIZA ESTABILIDAD ACTIVA</v>
          </cell>
          <cell r="AV11130" t="str">
            <v>sc</v>
          </cell>
        </row>
        <row r="11131">
          <cell r="AP11131">
            <v>2501891</v>
          </cell>
          <cell r="AQ11131">
            <v>7005280</v>
          </cell>
          <cell r="AR11131" t="str">
            <v>sd</v>
          </cell>
          <cell r="AS11131">
            <v>44048</v>
          </cell>
          <cell r="AT11131" t="str">
            <v>Calzada 4-6-POLIZA ESTABILIDAD ACTIVA</v>
          </cell>
          <cell r="AV11131" t="str">
            <v>sc</v>
          </cell>
        </row>
        <row r="11132">
          <cell r="AP11132">
            <v>512210</v>
          </cell>
          <cell r="AQ11132">
            <v>3001021</v>
          </cell>
          <cell r="AR11132" t="str">
            <v>sd</v>
          </cell>
          <cell r="AS11132">
            <v>42999</v>
          </cell>
          <cell r="AT11132" t="str">
            <v>Anden1-11-9 Calzada2-4-6-8 Ciclo10 Sep3-5-7-POLIZA ESTABILIDAD ACTIVA</v>
          </cell>
          <cell r="AV11132" t="str">
            <v>sc</v>
          </cell>
        </row>
        <row r="11133">
          <cell r="AP11133">
            <v>91010603</v>
          </cell>
          <cell r="AQ11133">
            <v>1005186</v>
          </cell>
          <cell r="AR11133" t="str">
            <v>sd</v>
          </cell>
          <cell r="AS11133">
            <v>43555</v>
          </cell>
          <cell r="AT11133" t="str">
            <v>Puente8-POLIZA ESTABILIDAD ACTIVA</v>
          </cell>
          <cell r="AV11133" t="str">
            <v>sc</v>
          </cell>
        </row>
        <row r="11134">
          <cell r="AP11134">
            <v>518682</v>
          </cell>
          <cell r="AQ11134">
            <v>8005072</v>
          </cell>
          <cell r="AR11134" t="str">
            <v>sd</v>
          </cell>
          <cell r="AS11134">
            <v>44099</v>
          </cell>
          <cell r="AT11134" t="str">
            <v>Calzada 2-POLIZA ESTABILIDAD Y CALIDAD ACTIVA</v>
          </cell>
          <cell r="AV11134" t="str">
            <v>sc</v>
          </cell>
        </row>
        <row r="11135">
          <cell r="AP11135">
            <v>903611</v>
          </cell>
          <cell r="AQ11135">
            <v>12000761</v>
          </cell>
          <cell r="AR11135" t="str">
            <v>sd</v>
          </cell>
          <cell r="AS11135">
            <v>44250</v>
          </cell>
          <cell r="AT11135" t="str">
            <v>-POLIZA ESTABILIDAD ACTIVA</v>
          </cell>
          <cell r="AV11135" t="str">
            <v>sc</v>
          </cell>
        </row>
        <row r="11136">
          <cell r="AP11136">
            <v>518232</v>
          </cell>
          <cell r="AQ11136">
            <v>50008233</v>
          </cell>
          <cell r="AR11136" t="str">
            <v>sd</v>
          </cell>
          <cell r="AS11136">
            <v>43499</v>
          </cell>
          <cell r="AT11136" t="str">
            <v>-POLIZA ESTABILIDAD ACTIVA</v>
          </cell>
          <cell r="AV11136" t="str">
            <v>sc</v>
          </cell>
        </row>
        <row r="11137">
          <cell r="AP11137">
            <v>519719</v>
          </cell>
          <cell r="AQ11137">
            <v>8012270</v>
          </cell>
          <cell r="AR11137" t="str">
            <v>sd</v>
          </cell>
          <cell r="AS11137">
            <v>44099</v>
          </cell>
          <cell r="AT11137" t="str">
            <v>Calzada 2-4-POLIZA ESTABILIDAD Y CALIDAD ACTIVA</v>
          </cell>
          <cell r="AV11137" t="str">
            <v>sc</v>
          </cell>
        </row>
        <row r="11138">
          <cell r="AP11138">
            <v>523778</v>
          </cell>
          <cell r="AQ11138">
            <v>16000267</v>
          </cell>
          <cell r="AR11138" t="str">
            <v>sd</v>
          </cell>
          <cell r="AS11138">
            <v>44096</v>
          </cell>
          <cell r="AT11138" t="str">
            <v>Anden 1-POLIZA ESTABILIDAD ACTIVA</v>
          </cell>
          <cell r="AV11138" t="str">
            <v>sc</v>
          </cell>
        </row>
        <row r="11139">
          <cell r="AP11139">
            <v>505676</v>
          </cell>
          <cell r="AQ11139">
            <v>1003366</v>
          </cell>
          <cell r="AR11139" t="str">
            <v>sd</v>
          </cell>
          <cell r="AS11139">
            <v>42946</v>
          </cell>
          <cell r="AT11139" t="str">
            <v>Calzada12-POLIZA ESTABILIDAD ACTIVA</v>
          </cell>
          <cell r="AV11139" t="str">
            <v>sc</v>
          </cell>
        </row>
        <row r="11140">
          <cell r="AP11140">
            <v>505676</v>
          </cell>
          <cell r="AQ11140">
            <v>1003366</v>
          </cell>
          <cell r="AR11140" t="str">
            <v>sd</v>
          </cell>
          <cell r="AS11140">
            <v>44250</v>
          </cell>
          <cell r="AT11140" t="str">
            <v>-POLIZA ESTABILIDAD ACTIVA</v>
          </cell>
          <cell r="AV11140" t="str">
            <v>sc</v>
          </cell>
        </row>
        <row r="11141">
          <cell r="AP11141">
            <v>534071</v>
          </cell>
          <cell r="AQ11141">
            <v>19013448</v>
          </cell>
          <cell r="AR11141" t="str">
            <v>sd</v>
          </cell>
          <cell r="AS11141">
            <v>44466</v>
          </cell>
          <cell r="AT11141" t="str">
            <v>-POLIZA ESTABILIDAD ACTIVA</v>
          </cell>
          <cell r="AV11141" t="str">
            <v>POLIZA ESTABILIDAD activa IDU 1718/14</v>
          </cell>
        </row>
        <row r="11142">
          <cell r="AP11142">
            <v>523196</v>
          </cell>
          <cell r="AQ11142">
            <v>50008508</v>
          </cell>
          <cell r="AR11142" t="str">
            <v>sd</v>
          </cell>
          <cell r="AS11142">
            <v>44068</v>
          </cell>
          <cell r="AT11142" t="str">
            <v>Puente-POLIZA ESTABILIDAD ACTIVA</v>
          </cell>
          <cell r="AV11142" t="str">
            <v>sc</v>
          </cell>
        </row>
        <row r="11143">
          <cell r="AP11143">
            <v>24121055</v>
          </cell>
          <cell r="AQ11143">
            <v>14000439</v>
          </cell>
          <cell r="AR11143" t="str">
            <v>sd</v>
          </cell>
          <cell r="AS11143">
            <v>44250</v>
          </cell>
          <cell r="AT11143" t="str">
            <v>-POLIZA ESTABILIDAD ACTIVA</v>
          </cell>
          <cell r="AV11143" t="str">
            <v>sc</v>
          </cell>
        </row>
        <row r="11144">
          <cell r="AP11144">
            <v>471245</v>
          </cell>
          <cell r="AQ11144">
            <v>4000069</v>
          </cell>
          <cell r="AR11144" t="str">
            <v>sd</v>
          </cell>
          <cell r="AS11144">
            <v>42999</v>
          </cell>
          <cell r="AT11144" t="str">
            <v>Anden1-11-3 Calzada10-4-6-8 Ciclo2 Sep5-7-9-POLIZA ESTABILIDAD ACTIVA</v>
          </cell>
          <cell r="AV11144" t="str">
            <v>sc</v>
          </cell>
        </row>
        <row r="11145">
          <cell r="AP11145">
            <v>24121082</v>
          </cell>
          <cell r="AQ11145">
            <v>14000539</v>
          </cell>
          <cell r="AR11145" t="str">
            <v>sd</v>
          </cell>
          <cell r="AS11145">
            <v>44250</v>
          </cell>
          <cell r="AT11145" t="str">
            <v>-POLIZA ESTABILIDAD ACTIVA</v>
          </cell>
          <cell r="AV11145" t="str">
            <v>sc</v>
          </cell>
        </row>
        <row r="11146">
          <cell r="AP11146">
            <v>460530</v>
          </cell>
          <cell r="AQ11146">
            <v>19010285</v>
          </cell>
          <cell r="AR11146" t="str">
            <v>sd</v>
          </cell>
          <cell r="AS11146">
            <v>44466</v>
          </cell>
          <cell r="AT11146" t="str">
            <v>-POLIZA ESTABILIDAD ACTIVA</v>
          </cell>
          <cell r="AV11146" t="str">
            <v>POLIZA ESTABILIDAD activa IDU 1718/16</v>
          </cell>
        </row>
        <row r="11147">
          <cell r="AP11147">
            <v>385260</v>
          </cell>
          <cell r="AQ11147">
            <v>9002001</v>
          </cell>
          <cell r="AR11147" t="str">
            <v>sd</v>
          </cell>
          <cell r="AS11147">
            <v>44480</v>
          </cell>
          <cell r="AT11147" t="str">
            <v>-POLIZA ESTABILIDAD ACTIVA</v>
          </cell>
          <cell r="AV11147" t="str">
            <v>VIABLE</v>
          </cell>
        </row>
        <row r="11148">
          <cell r="AP11148">
            <v>91024945</v>
          </cell>
          <cell r="AQ11148">
            <v>6000070</v>
          </cell>
          <cell r="AR11148" t="str">
            <v>sd</v>
          </cell>
          <cell r="AS11148">
            <v>43748</v>
          </cell>
          <cell r="AT11148" t="str">
            <v>Anden 9-POLIZA ESTABILIDAD ACTIVA</v>
          </cell>
          <cell r="AV11148" t="str">
            <v>sc</v>
          </cell>
        </row>
        <row r="11149">
          <cell r="AP11149">
            <v>297485</v>
          </cell>
          <cell r="AQ11149">
            <v>5003445</v>
          </cell>
          <cell r="AR11149" t="str">
            <v>sd</v>
          </cell>
          <cell r="AS11149">
            <v>42912</v>
          </cell>
          <cell r="AT11149" t="str">
            <v>Calzada4-POLIZA ESTABILIDAD ACTIVA</v>
          </cell>
          <cell r="AV11149" t="str">
            <v>sc</v>
          </cell>
        </row>
        <row r="11150">
          <cell r="AP11150">
            <v>91010699</v>
          </cell>
          <cell r="AQ11150">
            <v>1001817</v>
          </cell>
          <cell r="AR11150" t="str">
            <v>sd</v>
          </cell>
          <cell r="AS11150">
            <v>43412</v>
          </cell>
          <cell r="AT11150" t="str">
            <v>Anden 1-7 Calzada 2-4 Separador 3-5 Cicloruta 6-POLIZA ESTABILIDAD ACTIVA</v>
          </cell>
          <cell r="AV11150" t="str">
            <v>sc</v>
          </cell>
        </row>
        <row r="11151">
          <cell r="AP11151">
            <v>24123767</v>
          </cell>
          <cell r="AQ11151">
            <v>3002334</v>
          </cell>
          <cell r="AR11151" t="str">
            <v>sd</v>
          </cell>
          <cell r="AS11151">
            <v>43499</v>
          </cell>
          <cell r="AT11151" t="str">
            <v>-POLIZA ESTABILIDAD ACTIVA</v>
          </cell>
          <cell r="AV11151" t="str">
            <v>sc</v>
          </cell>
        </row>
        <row r="11152">
          <cell r="AP11152">
            <v>91011364</v>
          </cell>
          <cell r="AQ11152">
            <v>13002377</v>
          </cell>
          <cell r="AR11152" t="str">
            <v>sd</v>
          </cell>
          <cell r="AS11152">
            <v>43499</v>
          </cell>
          <cell r="AT11152" t="str">
            <v>-POLIZA ESTABILIDAD ACTIVA</v>
          </cell>
          <cell r="AV11152" t="str">
            <v>sc</v>
          </cell>
        </row>
        <row r="11153">
          <cell r="AP11153">
            <v>903897</v>
          </cell>
          <cell r="AQ11153">
            <v>12002669</v>
          </cell>
          <cell r="AR11153" t="str">
            <v>sd</v>
          </cell>
          <cell r="AS11153">
            <v>44250</v>
          </cell>
          <cell r="AT11153" t="str">
            <v>-POLIZA ESTABILIDAD ACTIVA</v>
          </cell>
          <cell r="AV11153" t="str">
            <v>sc</v>
          </cell>
        </row>
        <row r="11154">
          <cell r="AP11154">
            <v>903897</v>
          </cell>
          <cell r="AQ11154">
            <v>12002669</v>
          </cell>
          <cell r="AR11154" t="str">
            <v>sd</v>
          </cell>
          <cell r="AS11154">
            <v>44250</v>
          </cell>
          <cell r="AT11154" t="str">
            <v>-POLIZA ESTABILIDAD ACTIVA</v>
          </cell>
          <cell r="AV11154" t="str">
            <v>sc</v>
          </cell>
        </row>
        <row r="11155">
          <cell r="AP11155">
            <v>24121016</v>
          </cell>
          <cell r="AQ11155">
            <v>14000310</v>
          </cell>
          <cell r="AR11155" t="str">
            <v>sd</v>
          </cell>
          <cell r="AS11155">
            <v>44018</v>
          </cell>
          <cell r="AT11155" t="str">
            <v>Calzada 8-POLIZA ESTABILIDAD ACTIVA</v>
          </cell>
          <cell r="AV11155" t="str">
            <v>sc</v>
          </cell>
        </row>
        <row r="11156">
          <cell r="AP11156">
            <v>24121016</v>
          </cell>
          <cell r="AQ11156">
            <v>14000310</v>
          </cell>
          <cell r="AR11156" t="str">
            <v>sd</v>
          </cell>
          <cell r="AS11156">
            <v>44250</v>
          </cell>
          <cell r="AT11156" t="str">
            <v>-POLIZA ESTABILIDAD ACTIVA</v>
          </cell>
          <cell r="AV11156" t="str">
            <v>sc</v>
          </cell>
        </row>
        <row r="11157">
          <cell r="AP11157">
            <v>24121096</v>
          </cell>
          <cell r="AQ11157">
            <v>14000588</v>
          </cell>
          <cell r="AR11157" t="str">
            <v>sd</v>
          </cell>
          <cell r="AS11157">
            <v>44250</v>
          </cell>
          <cell r="AT11157" t="str">
            <v>-POLIZA ESTABILIDAD ACTIVA</v>
          </cell>
          <cell r="AV11157" t="str">
            <v>sc</v>
          </cell>
        </row>
        <row r="11158">
          <cell r="AP11158">
            <v>382356</v>
          </cell>
          <cell r="AQ11158">
            <v>9000936</v>
          </cell>
          <cell r="AR11158" t="str">
            <v>sd</v>
          </cell>
          <cell r="AS11158">
            <v>43745</v>
          </cell>
          <cell r="AT11158" t="str">
            <v>Calzada 4-POLIZA ESTABILIDAD ACTIVA</v>
          </cell>
          <cell r="AV11158" t="str">
            <v>VIABLE</v>
          </cell>
        </row>
        <row r="11159">
          <cell r="AP11159">
            <v>902845</v>
          </cell>
          <cell r="AQ11159">
            <v>13001884</v>
          </cell>
          <cell r="AR11159" t="str">
            <v>sd</v>
          </cell>
          <cell r="AS11159">
            <v>44250</v>
          </cell>
          <cell r="AT11159" t="str">
            <v>-POLIZA ESTABILIDAD ACTIVA</v>
          </cell>
          <cell r="AV11159" t="str">
            <v>sc</v>
          </cell>
        </row>
        <row r="11160">
          <cell r="AP11160">
            <v>91011743</v>
          </cell>
          <cell r="AQ11160">
            <v>4007417</v>
          </cell>
          <cell r="AR11160" t="str">
            <v>sd</v>
          </cell>
          <cell r="AS11160">
            <v>42999</v>
          </cell>
          <cell r="AT11160" t="str">
            <v>Anden1-11-3 Calzada10-4-6-8 Ciclo2 Sep5-7-9-POLIZA ESTABILIDAD ACTIVA</v>
          </cell>
          <cell r="AV11160" t="str">
            <v>sc</v>
          </cell>
        </row>
        <row r="11161">
          <cell r="AP11161">
            <v>304118</v>
          </cell>
          <cell r="AQ11161">
            <v>5006365</v>
          </cell>
          <cell r="AR11161" t="str">
            <v>sd</v>
          </cell>
          <cell r="AS11161">
            <v>42733</v>
          </cell>
          <cell r="AT11161" t="str">
            <v>Anden1-5 Calzada2-4 Sep3-POLIZA ESTABILIDAD ACTIVA</v>
          </cell>
          <cell r="AV11161" t="str">
            <v>sc</v>
          </cell>
        </row>
        <row r="11162">
          <cell r="AP11162">
            <v>459693</v>
          </cell>
          <cell r="AQ11162">
            <v>19009798</v>
          </cell>
          <cell r="AR11162" t="str">
            <v>sd</v>
          </cell>
          <cell r="AS11162">
            <v>44466</v>
          </cell>
          <cell r="AT11162" t="str">
            <v>-POLIZA ESTABILIDAD ACTIVA</v>
          </cell>
          <cell r="AV11162" t="str">
            <v>POLIZA ESTABILIDAD activa IDU 1718/14</v>
          </cell>
        </row>
        <row r="11163">
          <cell r="AP11163">
            <v>24119637</v>
          </cell>
          <cell r="AQ11163">
            <v>1001385</v>
          </cell>
          <cell r="AR11163" t="str">
            <v>sd</v>
          </cell>
          <cell r="AS11163">
            <v>44250</v>
          </cell>
          <cell r="AT11163" t="str">
            <v>-POLIZA ESTABILIDAD ACTIVA</v>
          </cell>
          <cell r="AV11163" t="str">
            <v>sc</v>
          </cell>
        </row>
        <row r="11164">
          <cell r="AP11164">
            <v>24120586</v>
          </cell>
          <cell r="AQ11164">
            <v>11011615</v>
          </cell>
          <cell r="AR11164" t="str">
            <v>sd</v>
          </cell>
          <cell r="AS11164">
            <v>43577</v>
          </cell>
          <cell r="AT11164" t="str">
            <v>Calzada 4-POLIZA ESTABILIDAD ACTIVA</v>
          </cell>
          <cell r="AV11164" t="str">
            <v>sc</v>
          </cell>
        </row>
        <row r="11165">
          <cell r="AP11165">
            <v>24120586</v>
          </cell>
          <cell r="AQ11165">
            <v>11011615</v>
          </cell>
          <cell r="AR11165" t="str">
            <v>sd</v>
          </cell>
          <cell r="AS11165">
            <v>43577</v>
          </cell>
          <cell r="AT11165" t="str">
            <v>Calzada 4-POLIZA ESTABILIDAD ACTIVA</v>
          </cell>
          <cell r="AV11165" t="str">
            <v>sc</v>
          </cell>
        </row>
        <row r="11166">
          <cell r="AP11166">
            <v>413622</v>
          </cell>
          <cell r="AQ11166">
            <v>18001295</v>
          </cell>
          <cell r="AR11166" t="str">
            <v>sd</v>
          </cell>
          <cell r="AS11166">
            <v>43163</v>
          </cell>
          <cell r="AT11166" t="str">
            <v>Calzada4-POLIZA ESTABILIDAD ACTIVA</v>
          </cell>
          <cell r="AV11166" t="str">
            <v>sc</v>
          </cell>
        </row>
        <row r="11167">
          <cell r="AP11167">
            <v>511798</v>
          </cell>
          <cell r="AQ11167">
            <v>14000666</v>
          </cell>
          <cell r="AR11167" t="str">
            <v>sd</v>
          </cell>
          <cell r="AS11167">
            <v>43723</v>
          </cell>
          <cell r="AT11167" t="str">
            <v>Calzada4-POLIZA ESTABILIDAD ACTIVA</v>
          </cell>
          <cell r="AV11167" t="str">
            <v>VIABLE</v>
          </cell>
        </row>
        <row r="11168">
          <cell r="AP11168">
            <v>512468</v>
          </cell>
          <cell r="AQ11168">
            <v>1006397</v>
          </cell>
          <cell r="AR11168" t="str">
            <v>sd</v>
          </cell>
          <cell r="AS11168">
            <v>44096</v>
          </cell>
          <cell r="AT11168" t="str">
            <v>Anden 15-POLIZA ESTABILIDAD ACTIVA</v>
          </cell>
          <cell r="AV11168" t="str">
            <v>sc</v>
          </cell>
        </row>
        <row r="11169">
          <cell r="AP11169">
            <v>505866</v>
          </cell>
          <cell r="AQ11169">
            <v>1004096</v>
          </cell>
          <cell r="AR11169" t="str">
            <v>sd</v>
          </cell>
          <cell r="AS11169">
            <v>42946</v>
          </cell>
          <cell r="AT11169" t="str">
            <v>Calzada14-POLIZA ESTABILIDAD ACTIVA</v>
          </cell>
          <cell r="AV11169" t="str">
            <v>sc</v>
          </cell>
        </row>
        <row r="11170">
          <cell r="AP11170">
            <v>902798</v>
          </cell>
          <cell r="AQ11170">
            <v>50008270</v>
          </cell>
          <cell r="AR11170" t="str">
            <v>sd</v>
          </cell>
          <cell r="AS11170">
            <v>44250</v>
          </cell>
          <cell r="AT11170" t="str">
            <v>-POLIZA ESTABILIDAD ACTIVA</v>
          </cell>
          <cell r="AV11170" t="str">
            <v>sc</v>
          </cell>
        </row>
        <row r="11171">
          <cell r="AP11171">
            <v>509043</v>
          </cell>
          <cell r="AQ11171">
            <v>8012658</v>
          </cell>
          <cell r="AR11171" t="str">
            <v>sd</v>
          </cell>
          <cell r="AS11171">
            <v>43555</v>
          </cell>
          <cell r="AT11171" t="str">
            <v>Puente4-POLIZA ESTABILIDAD ACTIVA</v>
          </cell>
          <cell r="AV11171" t="str">
            <v>sc</v>
          </cell>
        </row>
        <row r="11172">
          <cell r="AP11172">
            <v>91024942</v>
          </cell>
          <cell r="AQ11172">
            <v>6000070</v>
          </cell>
          <cell r="AR11172" t="str">
            <v>sd</v>
          </cell>
          <cell r="AS11172">
            <v>43748</v>
          </cell>
          <cell r="AT11172" t="str">
            <v>Anden 9-POLIZA ESTABILIDAD ACTIVA</v>
          </cell>
          <cell r="AV11172" t="str">
            <v>sc</v>
          </cell>
        </row>
        <row r="11173">
          <cell r="AP11173">
            <v>440019</v>
          </cell>
          <cell r="AQ11173">
            <v>19000004</v>
          </cell>
          <cell r="AR11173" t="str">
            <v>sd</v>
          </cell>
          <cell r="AS11173">
            <v>44187</v>
          </cell>
          <cell r="AT11173" t="str">
            <v>Separador 3 Anden 9-POLIZA ESTABILIDAD ACTIVA</v>
          </cell>
          <cell r="AV11173" t="str">
            <v>sc</v>
          </cell>
        </row>
        <row r="11174">
          <cell r="AP11174">
            <v>178762</v>
          </cell>
          <cell r="AQ11174">
            <v>12001706</v>
          </cell>
          <cell r="AR11174" t="str">
            <v>sd</v>
          </cell>
          <cell r="AS11174">
            <v>44403</v>
          </cell>
          <cell r="AT11174" t="str">
            <v>-POLIZA ESTABILIDAD Y CALIDAD ACTIVA</v>
          </cell>
          <cell r="AV11174" t="str">
            <v>sc</v>
          </cell>
        </row>
        <row r="11175">
          <cell r="AP11175">
            <v>531284</v>
          </cell>
          <cell r="AQ11175">
            <v>18001940</v>
          </cell>
          <cell r="AR11175" t="str">
            <v>sd</v>
          </cell>
          <cell r="AS11175">
            <v>43065</v>
          </cell>
          <cell r="AT11175" t="str">
            <v>Calzada6-POLIZA ESTABILIDAD ACTIVA</v>
          </cell>
          <cell r="AV11175" t="str">
            <v>sc</v>
          </cell>
        </row>
        <row r="11176">
          <cell r="AP11176">
            <v>91017155</v>
          </cell>
          <cell r="AQ11176">
            <v>50001543</v>
          </cell>
          <cell r="AR11176" t="str">
            <v>sd</v>
          </cell>
          <cell r="AS11176">
            <v>44187</v>
          </cell>
          <cell r="AT11176" t="str">
            <v>Puente 12-POLIZA ESTABILIDAD ACTIVA</v>
          </cell>
          <cell r="AV11176" t="str">
            <v>sc</v>
          </cell>
        </row>
        <row r="11177">
          <cell r="AP11177">
            <v>91017155</v>
          </cell>
          <cell r="AQ11177">
            <v>50001543</v>
          </cell>
          <cell r="AR11177" t="str">
            <v>sd</v>
          </cell>
          <cell r="AS11177">
            <v>44018</v>
          </cell>
          <cell r="AT11177" t="str">
            <v>Puente 12-POLIZA ESTABILIDAD ACTIVA</v>
          </cell>
          <cell r="AV11177" t="str">
            <v>sc</v>
          </cell>
        </row>
        <row r="11178">
          <cell r="AP11178">
            <v>24122489</v>
          </cell>
          <cell r="AQ11178">
            <v>50006733</v>
          </cell>
          <cell r="AR11178" t="str">
            <v>sd</v>
          </cell>
          <cell r="AS11178">
            <v>44099</v>
          </cell>
          <cell r="AT11178" t="str">
            <v>Calzada 2-POLIZA ESTABILIDAD Y CALIDAD ACTIVA</v>
          </cell>
          <cell r="AV11178" t="str">
            <v>sc</v>
          </cell>
        </row>
        <row r="11179">
          <cell r="AP11179">
            <v>515284</v>
          </cell>
          <cell r="AQ11179">
            <v>8003723</v>
          </cell>
          <cell r="AR11179" t="str">
            <v>sd</v>
          </cell>
          <cell r="AS11179">
            <v>44099</v>
          </cell>
          <cell r="AT11179" t="str">
            <v>Calzada 4-6-POLIZA ESTABILIDAD Y CALIDAD ACTIVA</v>
          </cell>
          <cell r="AV11179" t="str">
            <v>sc</v>
          </cell>
        </row>
        <row r="11180">
          <cell r="AP11180">
            <v>902950</v>
          </cell>
          <cell r="AQ11180">
            <v>13000255</v>
          </cell>
          <cell r="AR11180" t="str">
            <v>sd</v>
          </cell>
          <cell r="AS11180">
            <v>44250</v>
          </cell>
          <cell r="AT11180" t="str">
            <v>-POLIZA ESTABILIDAD ACTIVA</v>
          </cell>
          <cell r="AV11180" t="str">
            <v>sc</v>
          </cell>
        </row>
        <row r="11181">
          <cell r="AP11181">
            <v>91010703</v>
          </cell>
          <cell r="AQ11181">
            <v>1001460</v>
          </cell>
          <cell r="AR11181" t="str">
            <v>sd</v>
          </cell>
          <cell r="AS11181">
            <v>43412</v>
          </cell>
          <cell r="AT11181" t="str">
            <v>Anden 1-7 Calzada 2-4 Separador 3-5 Cicloruta 6-POLIZA ESTABILIDAD ACTIVA</v>
          </cell>
          <cell r="AV11181" t="str">
            <v>sc</v>
          </cell>
        </row>
        <row r="11182">
          <cell r="AP11182">
            <v>900178</v>
          </cell>
          <cell r="AQ11182">
            <v>16000293</v>
          </cell>
          <cell r="AR11182" t="str">
            <v>sd</v>
          </cell>
          <cell r="AS11182">
            <v>42949</v>
          </cell>
          <cell r="AT11182" t="str">
            <v>Calzada2 Sep3-POLIZA ESTABILIDAD ACTIVA</v>
          </cell>
          <cell r="AV11182" t="str">
            <v>sc</v>
          </cell>
        </row>
        <row r="11183">
          <cell r="AP11183">
            <v>903560</v>
          </cell>
          <cell r="AQ11183">
            <v>12000626</v>
          </cell>
          <cell r="AR11183" t="str">
            <v>sd</v>
          </cell>
          <cell r="AS11183">
            <v>44250</v>
          </cell>
          <cell r="AT11183" t="str">
            <v>-POLIZA ESTABILIDAD ACTIVA</v>
          </cell>
          <cell r="AV11183" t="str">
            <v>sc</v>
          </cell>
        </row>
        <row r="11184">
          <cell r="AP11184">
            <v>91011258</v>
          </cell>
          <cell r="AQ11184">
            <v>3002465</v>
          </cell>
          <cell r="AR11184" t="str">
            <v>sd</v>
          </cell>
          <cell r="AS11184">
            <v>42765</v>
          </cell>
          <cell r="AT11184" t="str">
            <v>Anden 1, Calzada2, Separador3, Calzada4, Anden5 -POLIZA ESTABILIDAD ACTIVA</v>
          </cell>
          <cell r="AV11184" t="str">
            <v>sc</v>
          </cell>
        </row>
        <row r="11185">
          <cell r="AP11185">
            <v>529034</v>
          </cell>
          <cell r="AQ11185">
            <v>7008487</v>
          </cell>
          <cell r="AR11185" t="str">
            <v>sd</v>
          </cell>
          <cell r="AS11185">
            <v>44466</v>
          </cell>
          <cell r="AT11185" t="str">
            <v>-POLIZA ESTABILIDAD ACTIVA</v>
          </cell>
          <cell r="AV11185" t="str">
            <v>VIABLE</v>
          </cell>
        </row>
        <row r="11186">
          <cell r="AP11186">
            <v>518618</v>
          </cell>
          <cell r="AQ11186">
            <v>11007371</v>
          </cell>
          <cell r="AR11186" t="str">
            <v>sd</v>
          </cell>
          <cell r="AS11186">
            <v>44096</v>
          </cell>
          <cell r="AT11186" t="str">
            <v>Anden 1-9-POLIZA ESTABILIDAD ACTIVA</v>
          </cell>
          <cell r="AV11186" t="str">
            <v>sc</v>
          </cell>
        </row>
        <row r="11187">
          <cell r="AP11187">
            <v>91019887</v>
          </cell>
          <cell r="AQ11187">
            <v>11001504</v>
          </cell>
          <cell r="AR11187" t="str">
            <v>sd</v>
          </cell>
          <cell r="AS11187">
            <v>44377</v>
          </cell>
          <cell r="AT11187" t="str">
            <v>Anden 1-3 Calzada 2-POLIZA ESTABILIDAD ACTIVA</v>
          </cell>
          <cell r="AV11187" t="str">
            <v>sc</v>
          </cell>
        </row>
        <row r="11188">
          <cell r="AP11188">
            <v>325736</v>
          </cell>
          <cell r="AQ11188">
            <v>6001933</v>
          </cell>
          <cell r="AR11188" t="str">
            <v>sd</v>
          </cell>
          <cell r="AS11188">
            <v>43307</v>
          </cell>
          <cell r="AT11188" t="str">
            <v>Calzada2-POLIZA ESTABILIDAD ACTIVA</v>
          </cell>
          <cell r="AV11188" t="str">
            <v>poliza estabilidad activa IDU 072/08</v>
          </cell>
        </row>
        <row r="11189">
          <cell r="AP11189">
            <v>91020711</v>
          </cell>
          <cell r="AQ11189">
            <v>11008667</v>
          </cell>
          <cell r="AR11189" t="str">
            <v>sd</v>
          </cell>
          <cell r="AS11189">
            <v>44096</v>
          </cell>
          <cell r="AT11189" t="str">
            <v>Anden 1-9-POLIZA ESTABILIDAD ACTIVA</v>
          </cell>
          <cell r="AV11189" t="str">
            <v>sc</v>
          </cell>
        </row>
        <row r="11190">
          <cell r="AP11190">
            <v>24119636</v>
          </cell>
          <cell r="AQ11190">
            <v>1001383</v>
          </cell>
          <cell r="AR11190" t="str">
            <v>sd</v>
          </cell>
          <cell r="AS11190">
            <v>44250</v>
          </cell>
          <cell r="AT11190" t="str">
            <v>-POLIZA ESTABILIDAD ACTIVA</v>
          </cell>
          <cell r="AV11190" t="str">
            <v>sc</v>
          </cell>
        </row>
        <row r="11191">
          <cell r="AP11191">
            <v>91024361</v>
          </cell>
          <cell r="AQ11191">
            <v>13002186</v>
          </cell>
          <cell r="AR11191" t="str">
            <v>sd</v>
          </cell>
          <cell r="AS11191">
            <v>44018</v>
          </cell>
          <cell r="AT11191" t="str">
            <v>Puente 12-POLIZA ESTABILIDAD ACTIVA</v>
          </cell>
          <cell r="AV11191" t="str">
            <v>sc</v>
          </cell>
        </row>
        <row r="11192">
          <cell r="AP11192">
            <v>91024361</v>
          </cell>
          <cell r="AQ11192">
            <v>13002186</v>
          </cell>
          <cell r="AR11192" t="str">
            <v>sd</v>
          </cell>
          <cell r="AS11192">
            <v>44250</v>
          </cell>
          <cell r="AT11192" t="str">
            <v>-POLIZA ESTABILIDAD ACTIVA</v>
          </cell>
          <cell r="AV11192" t="str">
            <v>sc</v>
          </cell>
        </row>
        <row r="11193">
          <cell r="AP11193">
            <v>24130658</v>
          </cell>
          <cell r="AQ11193">
            <v>50008283</v>
          </cell>
          <cell r="AR11193" t="str">
            <v>sd</v>
          </cell>
          <cell r="AS11193">
            <v>43555</v>
          </cell>
          <cell r="AT11193" t="str">
            <v>Puente1-POLIZA ESTABILIDAD ACTIVA</v>
          </cell>
          <cell r="AV11193" t="str">
            <v>sc</v>
          </cell>
        </row>
        <row r="11194">
          <cell r="AP11194">
            <v>91012397</v>
          </cell>
          <cell r="AQ11194">
            <v>50006921</v>
          </cell>
          <cell r="AR11194" t="str">
            <v>sd</v>
          </cell>
          <cell r="AS11194">
            <v>44250</v>
          </cell>
          <cell r="AT11194" t="str">
            <v>-POLIZA ESTABILIDAD ACTIVA</v>
          </cell>
          <cell r="AV11194" t="str">
            <v>sc</v>
          </cell>
        </row>
        <row r="11195">
          <cell r="AP11195">
            <v>903637</v>
          </cell>
          <cell r="AQ11195">
            <v>12000817</v>
          </cell>
          <cell r="AR11195" t="str">
            <v>sd</v>
          </cell>
          <cell r="AS11195">
            <v>44250</v>
          </cell>
          <cell r="AT11195" t="str">
            <v>-POLIZA ESTABILIDAD ACTIVA</v>
          </cell>
          <cell r="AV11195" t="str">
            <v>sc</v>
          </cell>
        </row>
        <row r="11196">
          <cell r="AP11196">
            <v>903637</v>
          </cell>
          <cell r="AQ11196">
            <v>12000817</v>
          </cell>
          <cell r="AR11196" t="str">
            <v>sd</v>
          </cell>
          <cell r="AS11196">
            <v>44018</v>
          </cell>
          <cell r="AT11196" t="str">
            <v>Puente 12-POLIZA ESTABILIDAD ACTIVA</v>
          </cell>
          <cell r="AV11196" t="str">
            <v>sc</v>
          </cell>
        </row>
        <row r="11197">
          <cell r="AP11197">
            <v>144159</v>
          </cell>
          <cell r="AQ11197">
            <v>3001065</v>
          </cell>
          <cell r="AR11197" t="str">
            <v>sd</v>
          </cell>
          <cell r="AS11197">
            <v>42765</v>
          </cell>
          <cell r="AT11197" t="str">
            <v>Anden 1, Calzada2, Separador3, Calzada4, Anden5 -POLIZA ESTABILIDAD ACTIVA</v>
          </cell>
          <cell r="AV11197" t="str">
            <v>sc</v>
          </cell>
        </row>
        <row r="11198">
          <cell r="AP11198">
            <v>460527</v>
          </cell>
          <cell r="AQ11198">
            <v>19010284</v>
          </cell>
          <cell r="AR11198" t="str">
            <v>sd</v>
          </cell>
          <cell r="AS11198">
            <v>44466</v>
          </cell>
          <cell r="AT11198" t="str">
            <v>-POLIZA ESTABILIDAD ACTIVA</v>
          </cell>
          <cell r="AV11198" t="str">
            <v>POLIZA ESTABILIDAD activa IDU 1718/16</v>
          </cell>
        </row>
        <row r="11199">
          <cell r="AP11199">
            <v>519180</v>
          </cell>
          <cell r="AQ11199">
            <v>8005259</v>
          </cell>
          <cell r="AR11199" t="str">
            <v>sd</v>
          </cell>
          <cell r="AS11199">
            <v>44096</v>
          </cell>
          <cell r="AT11199" t="str">
            <v>Separador 3-POLIZA ESTABILIDAD ACTIVA</v>
          </cell>
          <cell r="AV11199" t="str">
            <v>sc</v>
          </cell>
        </row>
        <row r="11200">
          <cell r="AP11200">
            <v>457841</v>
          </cell>
          <cell r="AQ11200">
            <v>19008823</v>
          </cell>
          <cell r="AR11200" t="str">
            <v>sd</v>
          </cell>
          <cell r="AS11200">
            <v>44466</v>
          </cell>
          <cell r="AT11200" t="str">
            <v>-POLIZA ESTABILIDAD ACTIVA</v>
          </cell>
          <cell r="AV11200" t="str">
            <v>POLIZA ESTABILIDAD activa IDU 1718/20</v>
          </cell>
        </row>
        <row r="11201">
          <cell r="AP11201">
            <v>24122323</v>
          </cell>
          <cell r="AQ11201">
            <v>50006512</v>
          </cell>
          <cell r="AR11201" t="str">
            <v>sd</v>
          </cell>
          <cell r="AS11201">
            <v>44099</v>
          </cell>
          <cell r="AT11201" t="str">
            <v>Calzada 2-4-6-POLIZA ESTABILIDAD Y CALIDAD ACTIVA</v>
          </cell>
          <cell r="AV11201" t="str">
            <v>sc</v>
          </cell>
        </row>
        <row r="11202">
          <cell r="AP11202">
            <v>24123736</v>
          </cell>
          <cell r="AQ11202">
            <v>3000791</v>
          </cell>
          <cell r="AR11202" t="str">
            <v>sd</v>
          </cell>
          <cell r="AS11202">
            <v>43499</v>
          </cell>
          <cell r="AT11202" t="str">
            <v>-POLIZA ESTABILIDAD ACTIVA</v>
          </cell>
          <cell r="AV11202" t="str">
            <v>sc</v>
          </cell>
        </row>
        <row r="11203">
          <cell r="AP11203">
            <v>530390</v>
          </cell>
          <cell r="AQ11203">
            <v>3002365</v>
          </cell>
          <cell r="AR11203" t="str">
            <v>sd</v>
          </cell>
          <cell r="AS11203">
            <v>43499</v>
          </cell>
          <cell r="AT11203" t="str">
            <v>-POLIZA ESTABILIDAD ACTIVA</v>
          </cell>
          <cell r="AV11203" t="str">
            <v>sc</v>
          </cell>
        </row>
        <row r="11204">
          <cell r="AP11204">
            <v>24121370</v>
          </cell>
          <cell r="AQ11204">
            <v>16001513</v>
          </cell>
          <cell r="AR11204" t="str">
            <v>sd</v>
          </cell>
          <cell r="AS11204">
            <v>44096</v>
          </cell>
          <cell r="AT11204" t="str">
            <v>Separador 9-POLIZA ESTABILIDAD ACTIVA</v>
          </cell>
          <cell r="AV11204" t="str">
            <v>sc</v>
          </cell>
        </row>
        <row r="11205">
          <cell r="AP11205">
            <v>24123158</v>
          </cell>
          <cell r="AQ11205">
            <v>50007301</v>
          </cell>
          <cell r="AR11205" t="str">
            <v>sd</v>
          </cell>
          <cell r="AS11205">
            <v>43412</v>
          </cell>
          <cell r="AT11205" t="str">
            <v>Anden 1-7 Calzada 2-4 Separador 3-5 Cicloruta 6-POLIZA ESTABILIDAD ACTIVA</v>
          </cell>
          <cell r="AV11205" t="str">
            <v>sc</v>
          </cell>
        </row>
        <row r="11206">
          <cell r="AP11206">
            <v>24120164</v>
          </cell>
          <cell r="AQ11206">
            <v>3000465</v>
          </cell>
          <cell r="AR11206" t="str">
            <v>sd</v>
          </cell>
          <cell r="AS11206">
            <v>43499</v>
          </cell>
          <cell r="AT11206" t="str">
            <v>-POLIZA ESTABILIDAD ACTIVA</v>
          </cell>
          <cell r="AV11206" t="str">
            <v>sc</v>
          </cell>
        </row>
        <row r="11207">
          <cell r="AP11207">
            <v>510520</v>
          </cell>
          <cell r="AQ11207">
            <v>11000339</v>
          </cell>
          <cell r="AR11207" t="str">
            <v>sd</v>
          </cell>
          <cell r="AS11207">
            <v>43412</v>
          </cell>
          <cell r="AT11207" t="str">
            <v>Anden 1 Cicloruta 2 Separador 3-5 Calzada 4-POLIZA ESTABILIDAD ACTIVA</v>
          </cell>
          <cell r="AV11207" t="str">
            <v>sc</v>
          </cell>
        </row>
        <row r="11208">
          <cell r="AP11208">
            <v>512506</v>
          </cell>
          <cell r="AQ11208">
            <v>15000414</v>
          </cell>
          <cell r="AR11208" t="str">
            <v>sd</v>
          </cell>
          <cell r="AS11208">
            <v>44181</v>
          </cell>
          <cell r="AT11208" t="str">
            <v>-POLIZA ESTABILIDAD ACTIVA</v>
          </cell>
          <cell r="AV11208" t="str">
            <v>sc</v>
          </cell>
        </row>
        <row r="11209">
          <cell r="AP11209">
            <v>24120614</v>
          </cell>
          <cell r="AQ11209">
            <v>11012157</v>
          </cell>
          <cell r="AR11209" t="str">
            <v>sd</v>
          </cell>
          <cell r="AS11209">
            <v>43412</v>
          </cell>
          <cell r="AT11209" t="str">
            <v>Anden 1 Cicloruta 2 Separador 3 Calzada 4-POLIZA ESTABILIDAD ACTIVA</v>
          </cell>
          <cell r="AV11209" t="str">
            <v>sc</v>
          </cell>
        </row>
        <row r="11210">
          <cell r="AP11210">
            <v>606024</v>
          </cell>
          <cell r="AQ11210">
            <v>18001625</v>
          </cell>
          <cell r="AR11210" t="str">
            <v>sd</v>
          </cell>
          <cell r="AS11210">
            <v>43065</v>
          </cell>
          <cell r="AT11210" t="str">
            <v>Calzada6-POLIZA ESTABILIDAD ACTIVA</v>
          </cell>
          <cell r="AV11210" t="str">
            <v>sc</v>
          </cell>
        </row>
        <row r="11211">
          <cell r="AP11211">
            <v>415056</v>
          </cell>
          <cell r="AQ11211">
            <v>18001798</v>
          </cell>
          <cell r="AR11211" t="str">
            <v>sd</v>
          </cell>
          <cell r="AS11211">
            <v>43065</v>
          </cell>
          <cell r="AT11211" t="str">
            <v>Calzada4-POLIZA ESTABILIDAD ACTIVA</v>
          </cell>
          <cell r="AV11211" t="str">
            <v>sc</v>
          </cell>
        </row>
        <row r="11212">
          <cell r="AP11212">
            <v>91018864</v>
          </cell>
          <cell r="AQ11212">
            <v>50006983</v>
          </cell>
          <cell r="AR11212" t="str">
            <v>sd</v>
          </cell>
          <cell r="AS11212">
            <v>42978</v>
          </cell>
          <cell r="AT11212" t="str">
            <v>Anden1 Calzada10-2-4-6 Ciclo8 Sep3-5-7-9-POLIZA ESTABILIDAD ACTIVA</v>
          </cell>
          <cell r="AV11212" t="str">
            <v>sc</v>
          </cell>
        </row>
        <row r="11213">
          <cell r="AP11213">
            <v>24120764</v>
          </cell>
          <cell r="AQ11213">
            <v>12000604</v>
          </cell>
          <cell r="AR11213" t="str">
            <v>sd</v>
          </cell>
          <cell r="AS11213">
            <v>44250</v>
          </cell>
          <cell r="AT11213" t="str">
            <v>-POLIZA ESTABILIDAD ACTIVA</v>
          </cell>
          <cell r="AV11213" t="str">
            <v>sc</v>
          </cell>
        </row>
        <row r="11214">
          <cell r="AP11214">
            <v>24120764</v>
          </cell>
          <cell r="AQ11214">
            <v>12000604</v>
          </cell>
          <cell r="AR11214" t="str">
            <v>sd</v>
          </cell>
          <cell r="AS11214">
            <v>44018</v>
          </cell>
          <cell r="AT11214" t="str">
            <v>Puente 12-POLIZA ESTABILIDAD ACTIVA</v>
          </cell>
          <cell r="AV11214" t="str">
            <v>sc</v>
          </cell>
        </row>
        <row r="11215">
          <cell r="AP11215">
            <v>517931</v>
          </cell>
          <cell r="AQ11215">
            <v>10010224</v>
          </cell>
          <cell r="AR11215" t="str">
            <v>sd</v>
          </cell>
          <cell r="AS11215">
            <v>43142</v>
          </cell>
          <cell r="AT11215" t="str">
            <v>Calzada2-POLIZA ESTABILIDAD ACTIVA</v>
          </cell>
          <cell r="AV11215" t="str">
            <v>sc</v>
          </cell>
        </row>
        <row r="11216">
          <cell r="AP11216">
            <v>506366</v>
          </cell>
          <cell r="AQ11216">
            <v>11012137</v>
          </cell>
          <cell r="AR11216" t="str">
            <v>sd</v>
          </cell>
          <cell r="AS11216">
            <v>43797</v>
          </cell>
          <cell r="AT11216" t="str">
            <v>Calzada 2-6-POLIZA ESTABILIDAD ACTIVA</v>
          </cell>
          <cell r="AV11216" t="str">
            <v>sc</v>
          </cell>
        </row>
        <row r="11217">
          <cell r="AP11217">
            <v>506409</v>
          </cell>
          <cell r="AQ11217">
            <v>1003760</v>
          </cell>
          <cell r="AR11217" t="str">
            <v>sd</v>
          </cell>
          <cell r="AS11217">
            <v>43821</v>
          </cell>
          <cell r="AT11217" t="str">
            <v>Puente16-POLIZA ESTABILIDAD ACTIVA</v>
          </cell>
          <cell r="AV11217" t="str">
            <v>sc</v>
          </cell>
        </row>
        <row r="11218">
          <cell r="AP11218">
            <v>506409</v>
          </cell>
          <cell r="AQ11218">
            <v>1003760</v>
          </cell>
          <cell r="AR11218" t="str">
            <v>sd</v>
          </cell>
          <cell r="AS11218">
            <v>43797</v>
          </cell>
          <cell r="AT11218" t="str">
            <v>Calzada 2- 6, Puente 16-POLIZA ESTABILIDAD ACTIVA</v>
          </cell>
          <cell r="AV11218" t="str">
            <v>sc</v>
          </cell>
        </row>
        <row r="11219">
          <cell r="AP11219">
            <v>24122650</v>
          </cell>
          <cell r="AQ11219">
            <v>50006913</v>
          </cell>
          <cell r="AR11219" t="str">
            <v>sd</v>
          </cell>
          <cell r="AS11219">
            <v>42946</v>
          </cell>
          <cell r="AT11219" t="str">
            <v>Calzada6-8-POLIZA ESTABILIDAD ACTIVA</v>
          </cell>
          <cell r="AV11219" t="str">
            <v>sc</v>
          </cell>
        </row>
        <row r="11220">
          <cell r="AP11220">
            <v>457754</v>
          </cell>
          <cell r="AQ11220">
            <v>19008782</v>
          </cell>
          <cell r="AR11220" t="str">
            <v>sd</v>
          </cell>
          <cell r="AS11220">
            <v>44466</v>
          </cell>
          <cell r="AT11220" t="str">
            <v>-POLIZA ESTABILIDAD ACTIVA</v>
          </cell>
          <cell r="AV11220" t="str">
            <v>POLIZA ESTABILIDAD activa IDU 1718/21</v>
          </cell>
        </row>
        <row r="11221">
          <cell r="AP11221">
            <v>519139</v>
          </cell>
          <cell r="AQ11221">
            <v>11012290</v>
          </cell>
          <cell r="AR11221" t="str">
            <v>sd</v>
          </cell>
          <cell r="AS11221">
            <v>44096</v>
          </cell>
          <cell r="AT11221" t="str">
            <v>Anden 1-POLIZA ESTABILIDAD ACTIVA</v>
          </cell>
          <cell r="AV11221" t="str">
            <v>sc</v>
          </cell>
        </row>
        <row r="11222">
          <cell r="AP11222">
            <v>518629</v>
          </cell>
          <cell r="AQ11222">
            <v>11005562</v>
          </cell>
          <cell r="AR11222" t="str">
            <v>sd</v>
          </cell>
          <cell r="AS11222">
            <v>44096</v>
          </cell>
          <cell r="AT11222" t="str">
            <v>Anden 1-9-POLIZA ESTABILIDAD ACTIVA</v>
          </cell>
          <cell r="AV11222" t="str">
            <v>sc</v>
          </cell>
        </row>
        <row r="11223">
          <cell r="AP11223">
            <v>91010587</v>
          </cell>
          <cell r="AQ11223">
            <v>3001099</v>
          </cell>
          <cell r="AR11223" t="str">
            <v>sd</v>
          </cell>
          <cell r="AS11223">
            <v>42999</v>
          </cell>
          <cell r="AT11223" t="str">
            <v>Anden1-11-9 Calzada2-4-6-8 Ciclo10 Sep3-5-7-POLIZA ESTABILIDAD ACTIVA</v>
          </cell>
          <cell r="AV11223" t="str">
            <v>sc</v>
          </cell>
        </row>
        <row r="11224">
          <cell r="AP11224">
            <v>91011304</v>
          </cell>
          <cell r="AQ11224">
            <v>3002415</v>
          </cell>
          <cell r="AR11224" t="str">
            <v>sd</v>
          </cell>
          <cell r="AS11224">
            <v>42999</v>
          </cell>
          <cell r="AT11224" t="str">
            <v>Anden4 Calzada1-3 Sep2-POLIZA ESTABILIDAD ACTIVA</v>
          </cell>
          <cell r="AV11224" t="str">
            <v>sc</v>
          </cell>
        </row>
        <row r="11225">
          <cell r="AP11225">
            <v>459468</v>
          </cell>
          <cell r="AQ11225">
            <v>19009655</v>
          </cell>
          <cell r="AR11225" t="str">
            <v>sd</v>
          </cell>
          <cell r="AS11225">
            <v>44466</v>
          </cell>
          <cell r="AT11225" t="str">
            <v>-POLIZA ESTABILIDAD ACTIVA</v>
          </cell>
          <cell r="AV11225" t="str">
            <v>POLIZA ESTABILIDAD activa IDU 1718/14</v>
          </cell>
        </row>
        <row r="11226">
          <cell r="AP11226">
            <v>902942</v>
          </cell>
          <cell r="AQ11226">
            <v>13000255</v>
          </cell>
          <cell r="AR11226" t="str">
            <v>sd</v>
          </cell>
          <cell r="AS11226">
            <v>44250</v>
          </cell>
          <cell r="AT11226" t="str">
            <v>-POLIZA ESTABILIDAD ACTIVA</v>
          </cell>
          <cell r="AV11226" t="str">
            <v>sc</v>
          </cell>
        </row>
        <row r="11227">
          <cell r="AP11227">
            <v>601859</v>
          </cell>
          <cell r="AQ11227">
            <v>2000995</v>
          </cell>
          <cell r="AR11227" t="str">
            <v>sd</v>
          </cell>
          <cell r="AS11227">
            <v>44096</v>
          </cell>
          <cell r="AT11227" t="str">
            <v>Anden 1-POLIZA ESTABILIDAD ACTIVA</v>
          </cell>
          <cell r="AV11227" t="str">
            <v>sc</v>
          </cell>
        </row>
        <row r="11228">
          <cell r="AP11228">
            <v>900174</v>
          </cell>
          <cell r="AQ11228">
            <v>16000296</v>
          </cell>
          <cell r="AR11228" t="str">
            <v>sd</v>
          </cell>
          <cell r="AS11228">
            <v>42949</v>
          </cell>
          <cell r="AT11228" t="str">
            <v>Calzada2 Sep3-POLIZA ESTABILIDAD ACTIVA</v>
          </cell>
          <cell r="AV11228" t="str">
            <v>sc</v>
          </cell>
        </row>
        <row r="11229">
          <cell r="AP11229">
            <v>24120986</v>
          </cell>
          <cell r="AQ11229">
            <v>14000195</v>
          </cell>
          <cell r="AR11229" t="str">
            <v>sd</v>
          </cell>
          <cell r="AS11229">
            <v>44250</v>
          </cell>
          <cell r="AT11229" t="str">
            <v>-POLIZA ESTABILIDAD ACTIVA</v>
          </cell>
          <cell r="AV11229" t="str">
            <v>sc</v>
          </cell>
        </row>
        <row r="11230">
          <cell r="AP11230">
            <v>460203</v>
          </cell>
          <cell r="AQ11230">
            <v>19010122</v>
          </cell>
          <cell r="AR11230" t="str">
            <v>sd</v>
          </cell>
          <cell r="AS11230">
            <v>44466</v>
          </cell>
          <cell r="AT11230" t="str">
            <v>-POLIZA ESTABILIDAD ACTIVA</v>
          </cell>
          <cell r="AV11230" t="str">
            <v>POLIZA ESTABILIDAD activa IDU 1718/16</v>
          </cell>
        </row>
        <row r="11231">
          <cell r="AP11231">
            <v>91015315</v>
          </cell>
          <cell r="AQ11231">
            <v>10002622</v>
          </cell>
          <cell r="AR11231" t="str">
            <v>sd</v>
          </cell>
          <cell r="AS11231">
            <v>43964</v>
          </cell>
          <cell r="AT11231" t="str">
            <v>anden1, calzada2,cicloruta3, anden4-POLIZA ESTABILIDAD ACTIVA</v>
          </cell>
          <cell r="AV11231" t="str">
            <v>sc</v>
          </cell>
        </row>
        <row r="11232">
          <cell r="AP11232">
            <v>24122387</v>
          </cell>
          <cell r="AQ11232">
            <v>50006579</v>
          </cell>
          <cell r="AR11232" t="str">
            <v>sd</v>
          </cell>
          <cell r="AS11232">
            <v>44099</v>
          </cell>
          <cell r="AT11232" t="str">
            <v>Calzada 2-POLIZA ESTABILIDAD Y CALIDAD ACTIVA</v>
          </cell>
          <cell r="AV11232" t="str">
            <v>sc</v>
          </cell>
        </row>
        <row r="11233">
          <cell r="AP11233">
            <v>91011328</v>
          </cell>
          <cell r="AQ11233">
            <v>3002337</v>
          </cell>
          <cell r="AR11233" t="str">
            <v>sd</v>
          </cell>
          <cell r="AS11233">
            <v>43499</v>
          </cell>
          <cell r="AT11233" t="str">
            <v>-POLIZA ESTABILIDAD ACTIVA</v>
          </cell>
          <cell r="AV11233" t="str">
            <v>sc</v>
          </cell>
        </row>
        <row r="11234">
          <cell r="AP11234">
            <v>511209</v>
          </cell>
          <cell r="AQ11234">
            <v>14000783</v>
          </cell>
          <cell r="AR11234" t="str">
            <v>sd</v>
          </cell>
          <cell r="AS11234">
            <v>44172</v>
          </cell>
          <cell r="AT11234" t="str">
            <v>Calzada 2-4-6-8 Separador 5-POLIZA ESTABILIDAD ACTIVA</v>
          </cell>
          <cell r="AV11234" t="str">
            <v>sc</v>
          </cell>
        </row>
        <row r="11235">
          <cell r="AP11235">
            <v>176984</v>
          </cell>
          <cell r="AQ11235">
            <v>11001201</v>
          </cell>
          <cell r="AR11235" t="str">
            <v>sd</v>
          </cell>
          <cell r="AS11235">
            <v>43131</v>
          </cell>
          <cell r="AT11235" t="str">
            <v>Anden1 Calzada2-POLIZA ESTABILIDAD ACTIVA</v>
          </cell>
          <cell r="AV11235" t="str">
            <v>sc</v>
          </cell>
        </row>
        <row r="11236">
          <cell r="AP11236">
            <v>91017692</v>
          </cell>
          <cell r="AQ11236">
            <v>10010148</v>
          </cell>
          <cell r="AR11236" t="str">
            <v>sd</v>
          </cell>
          <cell r="AS11236">
            <v>43142</v>
          </cell>
          <cell r="AT11236" t="str">
            <v>Calzada4-POLIZA ESTABILIDAD ACTIVA</v>
          </cell>
          <cell r="AV11236" t="str">
            <v>sc</v>
          </cell>
        </row>
        <row r="11237">
          <cell r="AP11237">
            <v>506004</v>
          </cell>
          <cell r="AQ11237">
            <v>1001682</v>
          </cell>
          <cell r="AR11237" t="str">
            <v>sd</v>
          </cell>
          <cell r="AS11237">
            <v>44250</v>
          </cell>
          <cell r="AT11237" t="str">
            <v>-POLIZA ESTABILIDAD ACTIVA</v>
          </cell>
          <cell r="AV11237" t="str">
            <v>sc</v>
          </cell>
        </row>
        <row r="11238">
          <cell r="AP11238">
            <v>91011019</v>
          </cell>
          <cell r="AQ11238">
            <v>1002829</v>
          </cell>
          <cell r="AR11238" t="str">
            <v>sd</v>
          </cell>
          <cell r="AS11238">
            <v>43412</v>
          </cell>
          <cell r="AT11238" t="str">
            <v>Anden 1-7 Calzada 2-4 Separador 3-5 Cicloruta 6-POLIZA ESTABILIDAD ACTIVA</v>
          </cell>
          <cell r="AV11238" t="str">
            <v>sc</v>
          </cell>
        </row>
        <row r="11239">
          <cell r="AP11239">
            <v>24120167</v>
          </cell>
          <cell r="AQ11239">
            <v>3000470</v>
          </cell>
          <cell r="AR11239" t="str">
            <v>sd</v>
          </cell>
          <cell r="AS11239">
            <v>43499</v>
          </cell>
          <cell r="AT11239" t="str">
            <v>-POLIZA ESTABILIDAD ACTIVA</v>
          </cell>
          <cell r="AV11239" t="str">
            <v>sc</v>
          </cell>
        </row>
        <row r="11240">
          <cell r="AP11240">
            <v>91016020</v>
          </cell>
          <cell r="AQ11240">
            <v>19012832</v>
          </cell>
          <cell r="AR11240" t="str">
            <v>sd</v>
          </cell>
          <cell r="AS11240">
            <v>42957</v>
          </cell>
          <cell r="AT11240" t="str">
            <v>Calzada2-4-POLIZA ESTABILIDAD ACTIVA</v>
          </cell>
          <cell r="AV11240" t="str">
            <v>sc</v>
          </cell>
        </row>
        <row r="11241">
          <cell r="AP11241">
            <v>91010700</v>
          </cell>
          <cell r="AQ11241">
            <v>1006239</v>
          </cell>
          <cell r="AR11241" t="str">
            <v>sd</v>
          </cell>
          <cell r="AS11241">
            <v>43412</v>
          </cell>
          <cell r="AT11241" t="str">
            <v>Anden 1-7 Calzada 2-4 Separador 3-5 Cicloruta 6-POLIZA ESTABILIDAD ACTIVA</v>
          </cell>
          <cell r="AV11241" t="str">
            <v>sc</v>
          </cell>
        </row>
        <row r="11242">
          <cell r="AP11242">
            <v>509684</v>
          </cell>
          <cell r="AQ11242">
            <v>50006921</v>
          </cell>
          <cell r="AR11242" t="str">
            <v>sd</v>
          </cell>
          <cell r="AS11242">
            <v>44250</v>
          </cell>
          <cell r="AT11242" t="str">
            <v>-POLIZA ESTABILIDAD ACTIVA</v>
          </cell>
          <cell r="AV11242" t="str">
            <v>sc</v>
          </cell>
        </row>
        <row r="11243">
          <cell r="AP11243">
            <v>183453</v>
          </cell>
          <cell r="AQ11243">
            <v>14000334</v>
          </cell>
          <cell r="AR11243" t="str">
            <v>sd</v>
          </cell>
          <cell r="AS11243">
            <v>42949</v>
          </cell>
          <cell r="AT11243" t="str">
            <v>Calzada2-POLIZA ESTABILIDAD ACTIVA</v>
          </cell>
          <cell r="AV11243" t="str">
            <v>POLIZA ESTABILIDAD ACTIVA IDU IDU 076/09 Vencimiento 1/8/2017</v>
          </cell>
        </row>
        <row r="11244">
          <cell r="AP11244">
            <v>91013055</v>
          </cell>
          <cell r="AQ11244">
            <v>50009450</v>
          </cell>
          <cell r="AR11244" t="str">
            <v>sd</v>
          </cell>
          <cell r="AS11244">
            <v>43006</v>
          </cell>
          <cell r="AT11244" t="str">
            <v>Anden1-3 Calzada2-POLIZA ESTABILIDAD ACTIVA</v>
          </cell>
          <cell r="AV11244" t="str">
            <v>sc</v>
          </cell>
        </row>
        <row r="11245">
          <cell r="AP11245">
            <v>601175</v>
          </cell>
          <cell r="AQ11245">
            <v>50008283</v>
          </cell>
          <cell r="AR11245" t="str">
            <v>sd</v>
          </cell>
          <cell r="AS11245">
            <v>43555</v>
          </cell>
          <cell r="AT11245" t="str">
            <v>Puente1-POLIZA ESTABILIDAD ACTIVA</v>
          </cell>
          <cell r="AV11245" t="str">
            <v>sc</v>
          </cell>
        </row>
        <row r="11246">
          <cell r="AP11246">
            <v>24122648</v>
          </cell>
          <cell r="AQ11246">
            <v>50006913</v>
          </cell>
          <cell r="AR11246" t="str">
            <v>sd</v>
          </cell>
          <cell r="AS11246">
            <v>42946</v>
          </cell>
          <cell r="AT11246" t="str">
            <v>Calzada6-8-POLIZA ESTABILIDAD ACTIVA</v>
          </cell>
          <cell r="AV11246" t="str">
            <v>sc</v>
          </cell>
        </row>
        <row r="11247">
          <cell r="AP11247">
            <v>507975</v>
          </cell>
          <cell r="AQ11247">
            <v>1006379</v>
          </cell>
          <cell r="AR11247" t="str">
            <v>sd</v>
          </cell>
          <cell r="AS11247">
            <v>42946</v>
          </cell>
          <cell r="AT11247" t="str">
            <v>Calzada10-POLIZA ESTABILIDAD ACTIVA</v>
          </cell>
          <cell r="AV11247" t="str">
            <v>sc</v>
          </cell>
        </row>
        <row r="11248">
          <cell r="AP11248">
            <v>24119962</v>
          </cell>
          <cell r="AQ11248">
            <v>8003723</v>
          </cell>
          <cell r="AR11248" t="str">
            <v>sd</v>
          </cell>
          <cell r="AS11248">
            <v>44099</v>
          </cell>
          <cell r="AT11248" t="str">
            <v>Calzada 4-6-POLIZA ESTABILIDAD Y CALIDAD ACTIVA</v>
          </cell>
          <cell r="AV11248" t="str">
            <v>sc</v>
          </cell>
        </row>
        <row r="11249">
          <cell r="AP11249">
            <v>902806</v>
          </cell>
          <cell r="AQ11249">
            <v>50008270</v>
          </cell>
          <cell r="AR11249" t="str">
            <v>sd</v>
          </cell>
          <cell r="AS11249">
            <v>44250</v>
          </cell>
          <cell r="AT11249" t="str">
            <v>-POLIZA ESTABILIDAD ACTIVA</v>
          </cell>
          <cell r="AV11249" t="str">
            <v>sc</v>
          </cell>
        </row>
        <row r="11250">
          <cell r="AP11250">
            <v>523648</v>
          </cell>
          <cell r="AQ11250">
            <v>13001182</v>
          </cell>
          <cell r="AR11250" t="str">
            <v>sd</v>
          </cell>
          <cell r="AS11250">
            <v>43555</v>
          </cell>
          <cell r="AT11250" t="str">
            <v>Puente6-POLIZA ESTABILIDAD ACTIVA</v>
          </cell>
          <cell r="AV11250" t="str">
            <v>sc</v>
          </cell>
        </row>
        <row r="11251">
          <cell r="AP11251">
            <v>143890</v>
          </cell>
          <cell r="AQ11251">
            <v>3000698</v>
          </cell>
          <cell r="AR11251" t="str">
            <v>sd</v>
          </cell>
          <cell r="AS11251">
            <v>43499</v>
          </cell>
          <cell r="AT11251" t="str">
            <v>-POLIZA ESTABILIDAD ACTIVA</v>
          </cell>
          <cell r="AV11251" t="str">
            <v>sc</v>
          </cell>
        </row>
        <row r="11252">
          <cell r="AP11252">
            <v>902854</v>
          </cell>
          <cell r="AQ11252">
            <v>13002027</v>
          </cell>
          <cell r="AR11252" t="str">
            <v>sd</v>
          </cell>
          <cell r="AS11252">
            <v>44250</v>
          </cell>
          <cell r="AT11252" t="str">
            <v>-POLIZA ESTABILIDAD ACTIVA</v>
          </cell>
          <cell r="AV11252" t="str">
            <v>sc</v>
          </cell>
        </row>
        <row r="11253">
          <cell r="AP11253">
            <v>902854</v>
          </cell>
          <cell r="AQ11253">
            <v>13002027</v>
          </cell>
          <cell r="AR11253" t="str">
            <v>sd</v>
          </cell>
          <cell r="AS11253">
            <v>44018</v>
          </cell>
          <cell r="AT11253" t="str">
            <v>Calzada 8-POLIZA ESTABILIDAD ACTIVA</v>
          </cell>
          <cell r="AV11253" t="str">
            <v>sc</v>
          </cell>
        </row>
        <row r="11254">
          <cell r="AP11254">
            <v>417214</v>
          </cell>
          <cell r="AQ11254">
            <v>18002672</v>
          </cell>
          <cell r="AR11254" t="str">
            <v>sd</v>
          </cell>
          <cell r="AS11254">
            <v>42999</v>
          </cell>
          <cell r="AT11254" t="str">
            <v>Anden1-11-3 Calzada10-4-6-8 Ciclo2 Sep5-7-9-POLIZA ESTABILIDAD ACTIVA</v>
          </cell>
          <cell r="AV11254" t="str">
            <v>sc</v>
          </cell>
        </row>
        <row r="11255">
          <cell r="AP11255">
            <v>505652</v>
          </cell>
          <cell r="AQ11255">
            <v>1003192</v>
          </cell>
          <cell r="AR11255" t="str">
            <v>sd</v>
          </cell>
          <cell r="AS11255">
            <v>44250</v>
          </cell>
          <cell r="AT11255" t="str">
            <v>-POLIZA ESTABILIDAD ACTIVA</v>
          </cell>
          <cell r="AV11255" t="str">
            <v>sc</v>
          </cell>
        </row>
        <row r="11256">
          <cell r="AP11256">
            <v>505652</v>
          </cell>
          <cell r="AQ11256">
            <v>1003192</v>
          </cell>
          <cell r="AR11256" t="str">
            <v>sd</v>
          </cell>
          <cell r="AS11256">
            <v>42946</v>
          </cell>
          <cell r="AT11256" t="str">
            <v>Calzada12-POLIZA ESTABILIDAD ACTIVA</v>
          </cell>
          <cell r="AV11256" t="str">
            <v>sc</v>
          </cell>
        </row>
        <row r="11257">
          <cell r="AP11257">
            <v>91011257</v>
          </cell>
          <cell r="AQ11257">
            <v>3001065</v>
          </cell>
          <cell r="AR11257" t="str">
            <v>sd</v>
          </cell>
          <cell r="AS11257">
            <v>42765</v>
          </cell>
          <cell r="AT11257" t="str">
            <v>Anden 1, Calzada2, Separador3, Calzada4, Anden5 -POLIZA ESTABILIDAD ACTIVA</v>
          </cell>
          <cell r="AV11257" t="str">
            <v>sc</v>
          </cell>
        </row>
        <row r="11258">
          <cell r="AP11258">
            <v>24122410</v>
          </cell>
          <cell r="AQ11258">
            <v>50006642</v>
          </cell>
          <cell r="AR11258" t="str">
            <v>sd</v>
          </cell>
          <cell r="AS11258">
            <v>44099</v>
          </cell>
          <cell r="AT11258" t="str">
            <v>Calzada 2-4-6-POLIZA ESTABILIDAD Y CALIDAD ACTIVA</v>
          </cell>
          <cell r="AV11258" t="str">
            <v>sc</v>
          </cell>
        </row>
        <row r="11259">
          <cell r="AP11259">
            <v>903758</v>
          </cell>
          <cell r="AQ11259">
            <v>12001800</v>
          </cell>
          <cell r="AR11259" t="str">
            <v>sd</v>
          </cell>
          <cell r="AS11259">
            <v>44250</v>
          </cell>
          <cell r="AT11259" t="str">
            <v>-POLIZA ESTABILIDAD ACTIVA</v>
          </cell>
          <cell r="AV11259" t="str">
            <v>sc</v>
          </cell>
        </row>
        <row r="11260">
          <cell r="AP11260">
            <v>517957</v>
          </cell>
          <cell r="AQ11260">
            <v>10005987</v>
          </cell>
          <cell r="AR11260" t="str">
            <v>sd</v>
          </cell>
          <cell r="AS11260">
            <v>43142</v>
          </cell>
          <cell r="AT11260" t="str">
            <v>Calzada2-POLIZA ESTABILIDAD ACTIVA</v>
          </cell>
          <cell r="AV11260" t="str">
            <v>sc</v>
          </cell>
        </row>
        <row r="11261">
          <cell r="AP11261">
            <v>24122190</v>
          </cell>
          <cell r="AQ11261">
            <v>50006407</v>
          </cell>
          <cell r="AR11261" t="str">
            <v>sd</v>
          </cell>
          <cell r="AS11261">
            <v>44250</v>
          </cell>
          <cell r="AT11261" t="str">
            <v>-POLIZA ESTABILIDAD ACTIVA</v>
          </cell>
          <cell r="AV11261" t="str">
            <v>sc</v>
          </cell>
        </row>
        <row r="11262">
          <cell r="AP11262">
            <v>24121850</v>
          </cell>
          <cell r="AQ11262">
            <v>50005802</v>
          </cell>
          <cell r="AR11262" t="str">
            <v>sd</v>
          </cell>
          <cell r="AS11262">
            <v>43307</v>
          </cell>
          <cell r="AT11262" t="str">
            <v>Calzada4-POLIZA ESTABILIDAD ACTIVA</v>
          </cell>
          <cell r="AV11262" t="str">
            <v>sc</v>
          </cell>
        </row>
        <row r="11263">
          <cell r="AP11263">
            <v>512200</v>
          </cell>
          <cell r="AQ11263">
            <v>4007434</v>
          </cell>
          <cell r="AR11263" t="str">
            <v>sd</v>
          </cell>
          <cell r="AS11263">
            <v>42999</v>
          </cell>
          <cell r="AT11263" t="str">
            <v>Anden1-11-3 Calzada10-4-6-8 Ciclo2 Sep5-7-9-POLIZA ESTABILIDAD ACTIVA</v>
          </cell>
          <cell r="AV11263" t="str">
            <v>sc</v>
          </cell>
        </row>
        <row r="11264">
          <cell r="AP11264">
            <v>505156</v>
          </cell>
          <cell r="AQ11264">
            <v>1003432</v>
          </cell>
          <cell r="AR11264" t="str">
            <v>sd</v>
          </cell>
          <cell r="AS11264">
            <v>44250</v>
          </cell>
          <cell r="AT11264" t="str">
            <v>-POLIZA ESTABILIDAD ACTIVA</v>
          </cell>
          <cell r="AV11264" t="str">
            <v>sc</v>
          </cell>
        </row>
        <row r="11265">
          <cell r="AP11265">
            <v>24119989</v>
          </cell>
          <cell r="AQ11265">
            <v>8004447</v>
          </cell>
          <cell r="AR11265" t="str">
            <v>sd</v>
          </cell>
          <cell r="AS11265">
            <v>44099</v>
          </cell>
          <cell r="AT11265" t="str">
            <v>Calzada 2-POLIZA ESTABILIDAD Y CALIDAD ACTIVA</v>
          </cell>
          <cell r="AV11265" t="str">
            <v>sc</v>
          </cell>
        </row>
        <row r="11266">
          <cell r="AP11266">
            <v>91015868</v>
          </cell>
          <cell r="AQ11266">
            <v>5004975</v>
          </cell>
          <cell r="AR11266" t="str">
            <v>sd</v>
          </cell>
          <cell r="AS11266">
            <v>42733</v>
          </cell>
          <cell r="AT11266" t="str">
            <v>Anden1-5 Calzada2-4 Sep3-POLIZA ESTABILIDAD ACTIVA</v>
          </cell>
          <cell r="AV11266" t="str">
            <v>sc</v>
          </cell>
        </row>
        <row r="11267">
          <cell r="AP11267">
            <v>305921</v>
          </cell>
          <cell r="AQ11267">
            <v>5007106</v>
          </cell>
          <cell r="AR11267" t="str">
            <v>sd</v>
          </cell>
          <cell r="AS11267">
            <v>42733</v>
          </cell>
          <cell r="AT11267" t="str">
            <v>Anden1-5 Calzada2-4 Sep3-POLIZA ESTABILIDAD ACTIVA</v>
          </cell>
          <cell r="AV11267" t="str">
            <v>sc</v>
          </cell>
        </row>
        <row r="11268">
          <cell r="AP11268">
            <v>416868</v>
          </cell>
          <cell r="AQ11268">
            <v>18002549</v>
          </cell>
          <cell r="AR11268" t="str">
            <v>sd</v>
          </cell>
          <cell r="AS11268">
            <v>42999</v>
          </cell>
          <cell r="AT11268" t="str">
            <v>Anden1-11-3 Calzada10-4-6-8 Ciclo2 Sep5-7-9-POLIZA ESTABILIDAD ACTIVA</v>
          </cell>
          <cell r="AV11268" t="str">
            <v>sc</v>
          </cell>
        </row>
        <row r="11269">
          <cell r="AP11269">
            <v>91018915</v>
          </cell>
          <cell r="AQ11269">
            <v>9001736</v>
          </cell>
          <cell r="AR11269" t="str">
            <v>sd</v>
          </cell>
          <cell r="AS11269">
            <v>42978</v>
          </cell>
          <cell r="AT11269" t="str">
            <v>Anden1-11 Calzada10-2-4-8 Ciclo6 Sep3-5-7-9-POLIZA ESTABILIDAD ACTIVA</v>
          </cell>
          <cell r="AV11269" t="str">
            <v>sc</v>
          </cell>
        </row>
        <row r="11270">
          <cell r="AP11270">
            <v>24123470</v>
          </cell>
          <cell r="AQ11270">
            <v>50008259</v>
          </cell>
          <cell r="AR11270" t="str">
            <v>sd</v>
          </cell>
          <cell r="AS11270">
            <v>44250</v>
          </cell>
          <cell r="AT11270" t="str">
            <v>-POLIZA ESTABILIDAD ACTIVA</v>
          </cell>
          <cell r="AV11270" t="str">
            <v>sc</v>
          </cell>
        </row>
        <row r="11271">
          <cell r="AP11271">
            <v>505728</v>
          </cell>
          <cell r="AQ11271">
            <v>1002705</v>
          </cell>
          <cell r="AR11271" t="str">
            <v>sd</v>
          </cell>
          <cell r="AS11271">
            <v>44250</v>
          </cell>
          <cell r="AT11271" t="str">
            <v>-POLIZA ESTABILIDAD ACTIVA</v>
          </cell>
          <cell r="AV11271" t="str">
            <v>sc</v>
          </cell>
        </row>
        <row r="11272">
          <cell r="AP11272">
            <v>183153</v>
          </cell>
          <cell r="AQ11272">
            <v>14000693</v>
          </cell>
          <cell r="AR11272" t="str">
            <v>sd</v>
          </cell>
          <cell r="AS11272">
            <v>42999</v>
          </cell>
          <cell r="AT11272" t="str">
            <v>Anden1-3-POLIZA ESTABILIDAD ACTIVA</v>
          </cell>
          <cell r="AV11272" t="str">
            <v>sc</v>
          </cell>
        </row>
        <row r="11273">
          <cell r="AP11273">
            <v>91011351</v>
          </cell>
          <cell r="AQ11273">
            <v>13002377</v>
          </cell>
          <cell r="AR11273" t="str">
            <v>sd</v>
          </cell>
          <cell r="AS11273">
            <v>43499</v>
          </cell>
          <cell r="AT11273" t="str">
            <v>-POLIZA ESTABILIDAD ACTIVA</v>
          </cell>
          <cell r="AV11273" t="str">
            <v>sc</v>
          </cell>
        </row>
        <row r="11274">
          <cell r="AP11274">
            <v>521475</v>
          </cell>
          <cell r="AQ11274">
            <v>3000105</v>
          </cell>
          <cell r="AR11274" t="str">
            <v>sd</v>
          </cell>
          <cell r="AS11274">
            <v>43499</v>
          </cell>
          <cell r="AT11274" t="str">
            <v>-POLIZA ESTABILIDAD ACTIVA</v>
          </cell>
          <cell r="AV11274" t="str">
            <v>sc</v>
          </cell>
        </row>
        <row r="11275">
          <cell r="AP11275">
            <v>24123484</v>
          </cell>
          <cell r="AQ11275">
            <v>50008281</v>
          </cell>
          <cell r="AR11275" t="str">
            <v>sd</v>
          </cell>
          <cell r="AS11275">
            <v>43555</v>
          </cell>
          <cell r="AT11275" t="str">
            <v>Ponton1-POLIZA ESTABILIDAD ACTIVA</v>
          </cell>
          <cell r="AV11275" t="str">
            <v>sc</v>
          </cell>
        </row>
        <row r="11276">
          <cell r="AP11276">
            <v>506426</v>
          </cell>
          <cell r="AQ11276">
            <v>1003895</v>
          </cell>
          <cell r="AR11276" t="str">
            <v>sd</v>
          </cell>
          <cell r="AS11276">
            <v>43577</v>
          </cell>
          <cell r="AT11276" t="str">
            <v>Calzad a16-POLIZA ESTABILIDAD ACTIVA</v>
          </cell>
          <cell r="AV11276" t="str">
            <v>sc</v>
          </cell>
        </row>
        <row r="11277">
          <cell r="AP11277">
            <v>506426</v>
          </cell>
          <cell r="AQ11277">
            <v>1003895</v>
          </cell>
          <cell r="AR11277" t="str">
            <v>sd</v>
          </cell>
          <cell r="AS11277">
            <v>44250</v>
          </cell>
          <cell r="AT11277" t="str">
            <v>-POLIZA ESTABILIDAD ACTIVA</v>
          </cell>
          <cell r="AV11277" t="str">
            <v>sc</v>
          </cell>
        </row>
        <row r="11278">
          <cell r="AP11278">
            <v>506426</v>
          </cell>
          <cell r="AQ11278">
            <v>1003895</v>
          </cell>
          <cell r="AR11278" t="str">
            <v>sd</v>
          </cell>
          <cell r="AS11278">
            <v>42946</v>
          </cell>
          <cell r="AT11278" t="str">
            <v>Calzada10-POLIZA ESTABILIDAD ACTIVA</v>
          </cell>
          <cell r="AV11278" t="str">
            <v>sc</v>
          </cell>
        </row>
        <row r="11279">
          <cell r="AP11279">
            <v>506426</v>
          </cell>
          <cell r="AQ11279">
            <v>1003895</v>
          </cell>
          <cell r="AR11279" t="str">
            <v>sd</v>
          </cell>
          <cell r="AS11279">
            <v>43577</v>
          </cell>
          <cell r="AT11279" t="str">
            <v>Calzad a16-POLIZA ESTABILIDAD ACTIVA</v>
          </cell>
          <cell r="AV11279" t="str">
            <v>sc</v>
          </cell>
        </row>
        <row r="11280">
          <cell r="AP11280">
            <v>506426</v>
          </cell>
          <cell r="AQ11280">
            <v>1003895</v>
          </cell>
          <cell r="AR11280" t="str">
            <v>sd</v>
          </cell>
          <cell r="AS11280">
            <v>43797</v>
          </cell>
          <cell r="AT11280" t="str">
            <v>Calzada 2-4-POLIZA ESTABILIDAD ACTIVA</v>
          </cell>
          <cell r="AV11280" t="str">
            <v>sc</v>
          </cell>
        </row>
        <row r="11281">
          <cell r="AP11281">
            <v>91010697</v>
          </cell>
          <cell r="AQ11281">
            <v>1001914</v>
          </cell>
          <cell r="AR11281" t="str">
            <v>sd</v>
          </cell>
          <cell r="AS11281">
            <v>43412</v>
          </cell>
          <cell r="AT11281" t="str">
            <v>Anden 1-7 Calzada 2-4 Separador 3-5 Cicloruta 6-POLIZA ESTABILIDAD ACTIVA</v>
          </cell>
          <cell r="AV11281" t="str">
            <v>sc</v>
          </cell>
        </row>
        <row r="11282">
          <cell r="AP11282">
            <v>91012321</v>
          </cell>
          <cell r="AQ11282">
            <v>50006412</v>
          </cell>
          <cell r="AR11282" t="str">
            <v>sd</v>
          </cell>
          <cell r="AS11282">
            <v>43745</v>
          </cell>
          <cell r="AT11282" t="str">
            <v>Calzada 2, Calzada 4, Calzada 6, Calzada 8-POLIZA ESTABILIDAD ACTIVA</v>
          </cell>
          <cell r="AV11282" t="str">
            <v>sc</v>
          </cell>
        </row>
        <row r="11283">
          <cell r="AP11283">
            <v>91017168</v>
          </cell>
          <cell r="AQ11283">
            <v>50006139</v>
          </cell>
          <cell r="AR11283" t="str">
            <v>sd</v>
          </cell>
          <cell r="AS11283">
            <v>44018</v>
          </cell>
          <cell r="AT11283" t="str">
            <v>Calzada 2-POLIZA ESTABILIDAD ACTIVA</v>
          </cell>
          <cell r="AV11283" t="str">
            <v>sc</v>
          </cell>
        </row>
        <row r="11284">
          <cell r="AP11284">
            <v>24123765</v>
          </cell>
          <cell r="AQ11284">
            <v>3001021</v>
          </cell>
          <cell r="AR11284" t="str">
            <v>sd</v>
          </cell>
          <cell r="AS11284">
            <v>42999</v>
          </cell>
          <cell r="AT11284" t="str">
            <v>Anden1-11-9 Calzada2-4-6-8 Ciclo10 Sep3-5-7-POLIZA ESTABILIDAD ACTIVA</v>
          </cell>
          <cell r="AV11284" t="str">
            <v>sc</v>
          </cell>
        </row>
        <row r="11285">
          <cell r="AP11285">
            <v>518013</v>
          </cell>
          <cell r="AQ11285">
            <v>10000039</v>
          </cell>
          <cell r="AR11285" t="str">
            <v>sd</v>
          </cell>
          <cell r="AS11285">
            <v>43142</v>
          </cell>
          <cell r="AT11285" t="str">
            <v>Calzada2-POLIZA ESTABILIDAD ACTIVA</v>
          </cell>
          <cell r="AV11285" t="str">
            <v>sc</v>
          </cell>
        </row>
        <row r="11286">
          <cell r="AP11286">
            <v>24121906</v>
          </cell>
          <cell r="AQ11286">
            <v>50005955</v>
          </cell>
          <cell r="AR11286" t="str">
            <v>sd</v>
          </cell>
          <cell r="AS11286">
            <v>44250</v>
          </cell>
          <cell r="AT11286" t="str">
            <v>-POLIZA ESTABILIDAD ACTIVA</v>
          </cell>
          <cell r="AV11286" t="str">
            <v>sc</v>
          </cell>
        </row>
        <row r="11287">
          <cell r="AP11287">
            <v>902944</v>
          </cell>
          <cell r="AQ11287">
            <v>13000255</v>
          </cell>
          <cell r="AR11287" t="str">
            <v>sd</v>
          </cell>
          <cell r="AS11287">
            <v>44250</v>
          </cell>
          <cell r="AT11287" t="str">
            <v>-POLIZA ESTABILIDAD ACTIVA</v>
          </cell>
          <cell r="AV11287" t="str">
            <v>sc</v>
          </cell>
        </row>
        <row r="11288">
          <cell r="AP11288">
            <v>91013984</v>
          </cell>
          <cell r="AQ11288">
            <v>11012156</v>
          </cell>
          <cell r="AR11288" t="str">
            <v>sd</v>
          </cell>
          <cell r="AS11288">
            <v>43412</v>
          </cell>
          <cell r="AT11288" t="str">
            <v>Separador 3 Calzada 4-6-POLIZA ESTABILIDAD ACTIVA</v>
          </cell>
          <cell r="AV11288" t="str">
            <v>sc</v>
          </cell>
        </row>
        <row r="11289">
          <cell r="AP11289">
            <v>91019735</v>
          </cell>
          <cell r="AQ11289">
            <v>3002568</v>
          </cell>
          <cell r="AR11289" t="str">
            <v>sd</v>
          </cell>
          <cell r="AS11289">
            <v>43499</v>
          </cell>
          <cell r="AT11289" t="str">
            <v>-POLIZA ESTABILIDAD ACTIVA</v>
          </cell>
          <cell r="AV11289" t="str">
            <v>ARTERIAL INTERVENCION IDU Construcción Fecha Reporte 3/12/2015</v>
          </cell>
        </row>
        <row r="11290">
          <cell r="AP11290">
            <v>91017156</v>
          </cell>
          <cell r="AQ11290">
            <v>50001543</v>
          </cell>
          <cell r="AR11290" t="str">
            <v>sd</v>
          </cell>
          <cell r="AS11290">
            <v>44187</v>
          </cell>
          <cell r="AT11290" t="str">
            <v>Puente 12-POLIZA ESTABILIDAD ACTIVA</v>
          </cell>
          <cell r="AV11290" t="str">
            <v>sc</v>
          </cell>
        </row>
        <row r="11291">
          <cell r="AP11291">
            <v>91017156</v>
          </cell>
          <cell r="AQ11291">
            <v>50001543</v>
          </cell>
          <cell r="AR11291" t="str">
            <v>sd</v>
          </cell>
          <cell r="AS11291">
            <v>44018</v>
          </cell>
          <cell r="AT11291" t="str">
            <v>Puente 12-POLIZA ESTABILIDAD ACTIVA</v>
          </cell>
          <cell r="AV11291" t="str">
            <v>sc</v>
          </cell>
        </row>
        <row r="11292">
          <cell r="AP11292">
            <v>91013052</v>
          </cell>
          <cell r="AQ11292">
            <v>50008910</v>
          </cell>
          <cell r="AR11292" t="str">
            <v>sd</v>
          </cell>
          <cell r="AS11292">
            <v>42761</v>
          </cell>
          <cell r="AT11292" t="str">
            <v>Anden1-3 Calzada2-POLIZA ESTABILIDAD ACTIVA</v>
          </cell>
          <cell r="AV11292" t="str">
            <v>sc</v>
          </cell>
        </row>
        <row r="11293">
          <cell r="AP11293">
            <v>91013052</v>
          </cell>
          <cell r="AQ11293">
            <v>50008910</v>
          </cell>
          <cell r="AR11293" t="str">
            <v>sd</v>
          </cell>
          <cell r="AS11293">
            <v>43006</v>
          </cell>
          <cell r="AT11293" t="str">
            <v>Calzada2-POLIZA ESTABILIDAD ACTIVA</v>
          </cell>
          <cell r="AV11293" t="str">
            <v>sc</v>
          </cell>
        </row>
        <row r="11294">
          <cell r="AP11294">
            <v>171380</v>
          </cell>
          <cell r="AQ11294">
            <v>11012638</v>
          </cell>
          <cell r="AR11294" t="str">
            <v>sd</v>
          </cell>
          <cell r="AS11294">
            <v>44096</v>
          </cell>
          <cell r="AT11294" t="str">
            <v>Anden 1-9-POLIZA ESTABILIDAD ACTIVA</v>
          </cell>
          <cell r="AV11294" t="str">
            <v>sc</v>
          </cell>
        </row>
        <row r="11295">
          <cell r="AP11295">
            <v>91020293</v>
          </cell>
          <cell r="AQ11295">
            <v>3002556</v>
          </cell>
          <cell r="AR11295" t="str">
            <v>sd</v>
          </cell>
          <cell r="AS11295">
            <v>43499</v>
          </cell>
          <cell r="AT11295" t="str">
            <v>-POLIZA ESTABILIDAD ACTIVA</v>
          </cell>
          <cell r="AV11295" t="str">
            <v>sc</v>
          </cell>
        </row>
        <row r="11296">
          <cell r="AP11296">
            <v>91018871</v>
          </cell>
          <cell r="AQ11296">
            <v>50006982</v>
          </cell>
          <cell r="AR11296" t="str">
            <v>sd</v>
          </cell>
          <cell r="AS11296">
            <v>42978</v>
          </cell>
          <cell r="AT11296" t="str">
            <v>Anden1-11 Calzada10-2-4-8 Ciclo6 Sep3-5-7-9-POLIZA ESTABILIDAD ACTIVA</v>
          </cell>
          <cell r="AV11296" t="str">
            <v>sc</v>
          </cell>
        </row>
        <row r="11297">
          <cell r="AP11297">
            <v>162980</v>
          </cell>
          <cell r="AQ11297">
            <v>10000758</v>
          </cell>
          <cell r="AR11297" t="str">
            <v>sd</v>
          </cell>
          <cell r="AS11297">
            <v>43142</v>
          </cell>
          <cell r="AT11297" t="str">
            <v>Calzada2-POLIZA ESTABILIDAD ACTIVA</v>
          </cell>
          <cell r="AV11297" t="str">
            <v>sc</v>
          </cell>
        </row>
        <row r="11298">
          <cell r="AP11298">
            <v>162980</v>
          </cell>
          <cell r="AQ11298">
            <v>10000758</v>
          </cell>
          <cell r="AR11298" t="str">
            <v>sd</v>
          </cell>
          <cell r="AS11298">
            <v>43439</v>
          </cell>
          <cell r="AT11298" t="str">
            <v>Calzada4-POLIZA ESTABILIDAD ACTIVA</v>
          </cell>
          <cell r="AV11298" t="str">
            <v>sc</v>
          </cell>
        </row>
        <row r="11299">
          <cell r="AP11299">
            <v>91018910</v>
          </cell>
          <cell r="AQ11299">
            <v>9000931</v>
          </cell>
          <cell r="AR11299" t="str">
            <v>sd</v>
          </cell>
          <cell r="AS11299">
            <v>42978</v>
          </cell>
          <cell r="AT11299" t="str">
            <v>Anden1-11 Calzada10-2-4-8 Ciclo6 Sep3-5-7-9-POLIZA ESTABILIDAD ACTIVA</v>
          </cell>
          <cell r="AV11299" t="str">
            <v>sc</v>
          </cell>
        </row>
        <row r="11300">
          <cell r="AP11300">
            <v>506032</v>
          </cell>
          <cell r="AQ11300">
            <v>1001558</v>
          </cell>
          <cell r="AR11300" t="str">
            <v>sd</v>
          </cell>
          <cell r="AS11300">
            <v>44250</v>
          </cell>
          <cell r="AT11300" t="str">
            <v>-POLIZA ESTABILIDAD ACTIVA</v>
          </cell>
          <cell r="AV11300" t="str">
            <v>sc</v>
          </cell>
        </row>
        <row r="11301">
          <cell r="AP11301">
            <v>515286</v>
          </cell>
          <cell r="AQ11301">
            <v>8003723</v>
          </cell>
          <cell r="AR11301" t="str">
            <v>sd</v>
          </cell>
          <cell r="AS11301">
            <v>44099</v>
          </cell>
          <cell r="AT11301" t="str">
            <v>Calzada 4-6-POLIZA ESTABILIDAD Y CALIDAD ACTIVA</v>
          </cell>
          <cell r="AV11301" t="str">
            <v>sc</v>
          </cell>
        </row>
        <row r="11302">
          <cell r="AP11302">
            <v>91011333</v>
          </cell>
          <cell r="AQ11302">
            <v>3000576</v>
          </cell>
          <cell r="AR11302" t="str">
            <v>sd</v>
          </cell>
          <cell r="AS11302">
            <v>43499</v>
          </cell>
          <cell r="AT11302" t="str">
            <v>-POLIZA ESTABILIDAD ACTIVA</v>
          </cell>
          <cell r="AV11302" t="str">
            <v>ARTERIAL INTERVENCION IDU Construcción Fecha Reporte 3/12/2015</v>
          </cell>
        </row>
        <row r="11303">
          <cell r="AP11303">
            <v>91011736</v>
          </cell>
          <cell r="AQ11303">
            <v>50008259</v>
          </cell>
          <cell r="AR11303" t="str">
            <v>sd</v>
          </cell>
          <cell r="AS11303">
            <v>44250</v>
          </cell>
          <cell r="AT11303" t="str">
            <v>-POLIZA ESTABILIDAD ACTIVA</v>
          </cell>
          <cell r="AV11303" t="str">
            <v>sc</v>
          </cell>
        </row>
        <row r="11304">
          <cell r="AP11304">
            <v>24121372</v>
          </cell>
          <cell r="AQ11304">
            <v>16001513</v>
          </cell>
          <cell r="AR11304" t="str">
            <v>sd</v>
          </cell>
          <cell r="AS11304">
            <v>44096</v>
          </cell>
          <cell r="AT11304" t="str">
            <v>Separador 9-POLIZA ESTABILIDAD ACTIVA</v>
          </cell>
          <cell r="AV11304" t="str">
            <v>sc</v>
          </cell>
        </row>
        <row r="11305">
          <cell r="AP11305">
            <v>144139</v>
          </cell>
          <cell r="AQ11305">
            <v>3002463</v>
          </cell>
          <cell r="AR11305" t="str">
            <v>sd</v>
          </cell>
          <cell r="AS11305">
            <v>42765</v>
          </cell>
          <cell r="AT11305" t="str">
            <v>Anden 1, Calzada2, Separador3, Calzada4, Anden5 -POLIZA ESTABILIDAD ACTIVA</v>
          </cell>
          <cell r="AV11305" t="str">
            <v>sc</v>
          </cell>
        </row>
        <row r="11306">
          <cell r="AP11306">
            <v>605821</v>
          </cell>
          <cell r="AQ11306">
            <v>1003057</v>
          </cell>
          <cell r="AR11306" t="str">
            <v>sd</v>
          </cell>
          <cell r="AS11306">
            <v>43412</v>
          </cell>
          <cell r="AT11306" t="str">
            <v>Anden 1-7 Calzada 2-4 Separador 3-5 Cicloruta 6-POLIZA ESTABILIDAD ACTIVA</v>
          </cell>
          <cell r="AV11306" t="str">
            <v>sc</v>
          </cell>
        </row>
        <row r="11307">
          <cell r="AP11307">
            <v>145220</v>
          </cell>
          <cell r="AQ11307">
            <v>3001120</v>
          </cell>
          <cell r="AR11307" t="str">
            <v>sd</v>
          </cell>
          <cell r="AS11307">
            <v>42765</v>
          </cell>
          <cell r="AT11307" t="str">
            <v>Anden 1, Calzada2, Separador3, Calzada4, Anden5 -POLIZA ESTABILIDAD ACTIVA</v>
          </cell>
          <cell r="AV11307" t="str">
            <v>ARTERIAL</v>
          </cell>
        </row>
        <row r="11308">
          <cell r="AP11308">
            <v>24123732</v>
          </cell>
          <cell r="AQ11308">
            <v>3000769</v>
          </cell>
          <cell r="AR11308" t="str">
            <v>sd</v>
          </cell>
          <cell r="AS11308">
            <v>43499</v>
          </cell>
          <cell r="AT11308" t="str">
            <v>-POLIZA ESTABILIDAD ACTIVA</v>
          </cell>
          <cell r="AV11308" t="str">
            <v>sc</v>
          </cell>
        </row>
        <row r="11309">
          <cell r="AP11309">
            <v>525534</v>
          </cell>
          <cell r="AQ11309">
            <v>1004208</v>
          </cell>
          <cell r="AR11309" t="str">
            <v>sd</v>
          </cell>
          <cell r="AS11309">
            <v>42946</v>
          </cell>
          <cell r="AT11309" t="str">
            <v>Calzada12-POLIZA ESTABILIDAD ACTIVA</v>
          </cell>
          <cell r="AV11309" t="str">
            <v>sc</v>
          </cell>
        </row>
        <row r="11310">
          <cell r="AP11310">
            <v>24122107</v>
          </cell>
          <cell r="AQ11310">
            <v>50006139</v>
          </cell>
          <cell r="AR11310" t="str">
            <v>sd</v>
          </cell>
          <cell r="AS11310">
            <v>44018</v>
          </cell>
          <cell r="AT11310" t="str">
            <v>Calzada 2-POLIZA ESTABILIDAD ACTIVA</v>
          </cell>
          <cell r="AV11310" t="str">
            <v>sc</v>
          </cell>
        </row>
        <row r="11311">
          <cell r="AP11311">
            <v>24119675</v>
          </cell>
          <cell r="AQ11311">
            <v>1003366</v>
          </cell>
          <cell r="AR11311" t="str">
            <v>sd</v>
          </cell>
          <cell r="AS11311">
            <v>42946</v>
          </cell>
          <cell r="AT11311" t="str">
            <v>Calzada12-POLIZA ESTABILIDAD ACTIVA</v>
          </cell>
          <cell r="AV11311" t="str">
            <v>sc</v>
          </cell>
        </row>
        <row r="11312">
          <cell r="AP11312">
            <v>24119675</v>
          </cell>
          <cell r="AQ11312">
            <v>1003366</v>
          </cell>
          <cell r="AR11312" t="str">
            <v>sd</v>
          </cell>
          <cell r="AS11312">
            <v>44250</v>
          </cell>
          <cell r="AT11312" t="str">
            <v>-POLIZA ESTABILIDAD ACTIVA</v>
          </cell>
          <cell r="AV11312" t="str">
            <v>sc</v>
          </cell>
        </row>
        <row r="11313">
          <cell r="AP11313">
            <v>24122497</v>
          </cell>
          <cell r="AQ11313">
            <v>50006735</v>
          </cell>
          <cell r="AR11313" t="str">
            <v>sd</v>
          </cell>
          <cell r="AS11313">
            <v>44099</v>
          </cell>
          <cell r="AT11313" t="str">
            <v>Calzada 2-4-6-POLIZA ESTABILIDAD Y CALIDAD ACTIVA</v>
          </cell>
          <cell r="AV11313" t="str">
            <v>sc</v>
          </cell>
        </row>
        <row r="11314">
          <cell r="AP11314">
            <v>24119997</v>
          </cell>
          <cell r="AQ11314">
            <v>8004536</v>
          </cell>
          <cell r="AR11314" t="str">
            <v>sd</v>
          </cell>
          <cell r="AS11314">
            <v>44099</v>
          </cell>
          <cell r="AT11314" t="str">
            <v>Calzada 2-4-POLIZA ESTABILIDAD Y CALIDAD ACTIVA</v>
          </cell>
          <cell r="AV11314" t="str">
            <v>sc</v>
          </cell>
        </row>
        <row r="11315">
          <cell r="AP11315">
            <v>440014</v>
          </cell>
          <cell r="AQ11315">
            <v>19000003</v>
          </cell>
          <cell r="AR11315" t="str">
            <v>sd</v>
          </cell>
          <cell r="AS11315">
            <v>44187</v>
          </cell>
          <cell r="AT11315" t="str">
            <v>Puente 12-POLIZA ESTABILIDAD ACTIVA</v>
          </cell>
          <cell r="AV11315" t="str">
            <v>sc</v>
          </cell>
        </row>
        <row r="11316">
          <cell r="AP11316">
            <v>440014</v>
          </cell>
          <cell r="AQ11316">
            <v>19000003</v>
          </cell>
          <cell r="AR11316" t="str">
            <v>sd</v>
          </cell>
          <cell r="AS11316">
            <v>44018</v>
          </cell>
          <cell r="AT11316" t="str">
            <v>Puente 12-POLIZA ESTABILIDAD ACTIVA</v>
          </cell>
          <cell r="AV11316" t="str">
            <v>sc</v>
          </cell>
        </row>
        <row r="11317">
          <cell r="AP11317">
            <v>24119970</v>
          </cell>
          <cell r="AQ11317">
            <v>8003972</v>
          </cell>
          <cell r="AR11317" t="str">
            <v>sd</v>
          </cell>
          <cell r="AS11317">
            <v>44099</v>
          </cell>
          <cell r="AT11317" t="str">
            <v>Calzada 2-6-POLIZA ESTABILIDAD Y CALIDAD ACTIVA</v>
          </cell>
          <cell r="AV11317" t="str">
            <v>sc</v>
          </cell>
        </row>
        <row r="11318">
          <cell r="AP11318">
            <v>24122215</v>
          </cell>
          <cell r="AQ11318">
            <v>50006451</v>
          </cell>
          <cell r="AR11318" t="str">
            <v>sd</v>
          </cell>
          <cell r="AS11318">
            <v>44096</v>
          </cell>
          <cell r="AT11318" t="str">
            <v>Anden 1-POLIZA ESTABILIDAD ACTIVA</v>
          </cell>
          <cell r="AV11318" t="str">
            <v>sc</v>
          </cell>
        </row>
        <row r="11319">
          <cell r="AP11319">
            <v>91016466</v>
          </cell>
          <cell r="AQ11319">
            <v>18002008</v>
          </cell>
          <cell r="AR11319" t="str">
            <v>sd</v>
          </cell>
          <cell r="AS11319">
            <v>42999</v>
          </cell>
          <cell r="AT11319" t="str">
            <v>Anden1-11-3 Calzada10-4-6-8 Ciclo2 Sep5-7-9-POLIZA ESTABILIDAD ACTIVA</v>
          </cell>
          <cell r="AV11319" t="str">
            <v>sc</v>
          </cell>
        </row>
        <row r="11320">
          <cell r="AP11320">
            <v>91020707</v>
          </cell>
          <cell r="AQ11320">
            <v>11011791</v>
          </cell>
          <cell r="AR11320" t="str">
            <v>sd</v>
          </cell>
          <cell r="AS11320">
            <v>44096</v>
          </cell>
          <cell r="AT11320" t="str">
            <v>Anden 1-9-POLIZA ESTABILIDAD ACTIVA</v>
          </cell>
          <cell r="AV11320" t="str">
            <v>sc</v>
          </cell>
        </row>
        <row r="11321">
          <cell r="AP11321">
            <v>24189720</v>
          </cell>
          <cell r="AQ11321">
            <v>50006579</v>
          </cell>
          <cell r="AR11321" t="str">
            <v>sd</v>
          </cell>
          <cell r="AS11321">
            <v>44099</v>
          </cell>
          <cell r="AT11321" t="str">
            <v>Calzada 2-POLIZA ESTABILIDAD Y CALIDAD ACTIVA</v>
          </cell>
          <cell r="AV11321" t="str">
            <v>sc</v>
          </cell>
        </row>
        <row r="11322">
          <cell r="AP11322">
            <v>504952</v>
          </cell>
          <cell r="AQ11322">
            <v>2000409</v>
          </cell>
          <cell r="AR11322" t="str">
            <v>sd</v>
          </cell>
          <cell r="AS11322">
            <v>42946</v>
          </cell>
          <cell r="AT11322" t="str">
            <v>Calzada6-8-POLIZA ESTABILIDAD ACTIVA</v>
          </cell>
          <cell r="AV11322" t="str">
            <v>sc</v>
          </cell>
        </row>
        <row r="11323">
          <cell r="AP11323">
            <v>91011355</v>
          </cell>
          <cell r="AQ11323">
            <v>3000427</v>
          </cell>
          <cell r="AR11323" t="str">
            <v>sd</v>
          </cell>
          <cell r="AS11323">
            <v>43499</v>
          </cell>
          <cell r="AT11323" t="str">
            <v>-POLIZA ESTABILIDAD ACTIVA</v>
          </cell>
          <cell r="AV11323" t="str">
            <v>sc</v>
          </cell>
        </row>
        <row r="11324">
          <cell r="AP11324">
            <v>91011774</v>
          </cell>
          <cell r="AQ11324">
            <v>1003432</v>
          </cell>
          <cell r="AR11324" t="str">
            <v>sd</v>
          </cell>
          <cell r="AS11324">
            <v>44250</v>
          </cell>
          <cell r="AT11324" t="str">
            <v>-POLIZA ESTABILIDAD ACTIVA</v>
          </cell>
          <cell r="AV11324" t="str">
            <v>sc</v>
          </cell>
        </row>
        <row r="11325">
          <cell r="AP11325">
            <v>902946</v>
          </cell>
          <cell r="AQ11325">
            <v>13000255</v>
          </cell>
          <cell r="AR11325" t="str">
            <v>sd</v>
          </cell>
          <cell r="AS11325">
            <v>44250</v>
          </cell>
          <cell r="AT11325" t="str">
            <v>-POLIZA ESTABILIDAD ACTIVA</v>
          </cell>
          <cell r="AV11325" t="str">
            <v>sc</v>
          </cell>
        </row>
        <row r="11326">
          <cell r="AP11326">
            <v>91013358</v>
          </cell>
          <cell r="AQ11326">
            <v>14000858</v>
          </cell>
          <cell r="AR11326" t="str">
            <v>sd</v>
          </cell>
          <cell r="AS11326">
            <v>44172</v>
          </cell>
          <cell r="AT11326" t="str">
            <v>Calzada 4-6 Separador 5-POLIZA ESTABILIDAD ACTIVA</v>
          </cell>
          <cell r="AV11326" t="str">
            <v>sc</v>
          </cell>
        </row>
        <row r="11327">
          <cell r="AP11327">
            <v>603439</v>
          </cell>
          <cell r="AQ11327">
            <v>9002894</v>
          </cell>
          <cell r="AR11327" t="str">
            <v>sd</v>
          </cell>
          <cell r="AS11327">
            <v>43748</v>
          </cell>
          <cell r="AT11327" t="str">
            <v>Anden 5-POLIZA ESTABILIDAD ACTIVA</v>
          </cell>
          <cell r="AV11327" t="str">
            <v>sc</v>
          </cell>
        </row>
        <row r="11328">
          <cell r="AP11328">
            <v>505991</v>
          </cell>
          <cell r="AQ11328">
            <v>1001770</v>
          </cell>
          <cell r="AR11328" t="str">
            <v>sd</v>
          </cell>
          <cell r="AS11328">
            <v>44250</v>
          </cell>
          <cell r="AT11328" t="str">
            <v>-POLIZA ESTABILIDAD ACTIVA</v>
          </cell>
          <cell r="AV11328" t="str">
            <v>sc</v>
          </cell>
        </row>
        <row r="11329">
          <cell r="AP11329">
            <v>505991</v>
          </cell>
          <cell r="AQ11329">
            <v>1001770</v>
          </cell>
          <cell r="AR11329" t="str">
            <v>sd</v>
          </cell>
          <cell r="AS11329">
            <v>44053</v>
          </cell>
          <cell r="AT11329" t="str">
            <v>Puente 14-POLIZA ESTABILIDAD ACTIVA</v>
          </cell>
          <cell r="AV11329" t="str">
            <v>sc</v>
          </cell>
        </row>
        <row r="11330">
          <cell r="AP11330">
            <v>24122322</v>
          </cell>
          <cell r="AQ11330">
            <v>50006512</v>
          </cell>
          <cell r="AR11330" t="str">
            <v>sd</v>
          </cell>
          <cell r="AS11330">
            <v>44099</v>
          </cell>
          <cell r="AT11330" t="str">
            <v>Calzada 2-4-6-POLIZA ESTABILIDAD Y CALIDAD ACTIVA</v>
          </cell>
          <cell r="AV11330" t="str">
            <v>sc</v>
          </cell>
        </row>
        <row r="11331">
          <cell r="AP11331">
            <v>24123737</v>
          </cell>
          <cell r="AQ11331">
            <v>3000791</v>
          </cell>
          <cell r="AR11331" t="str">
            <v>sd</v>
          </cell>
          <cell r="AS11331">
            <v>43499</v>
          </cell>
          <cell r="AT11331" t="str">
            <v>-POLIZA ESTABILIDAD ACTIVA</v>
          </cell>
          <cell r="AV11331" t="str">
            <v>sc</v>
          </cell>
        </row>
        <row r="11332">
          <cell r="AP11332">
            <v>504961</v>
          </cell>
          <cell r="AQ11332">
            <v>2000503</v>
          </cell>
          <cell r="AR11332" t="str">
            <v>sd</v>
          </cell>
          <cell r="AS11332">
            <v>42946</v>
          </cell>
          <cell r="AT11332" t="str">
            <v>Calzada8-POLIZA ESTABILIDAD ACTIVA</v>
          </cell>
          <cell r="AV11332" t="str">
            <v>sc</v>
          </cell>
        </row>
        <row r="11333">
          <cell r="AP11333">
            <v>458128</v>
          </cell>
          <cell r="AQ11333">
            <v>19008953</v>
          </cell>
          <cell r="AR11333" t="str">
            <v>sd</v>
          </cell>
          <cell r="AS11333">
            <v>44466</v>
          </cell>
          <cell r="AT11333" t="str">
            <v>-POLIZA ESTABILIDAD ACTIVA</v>
          </cell>
          <cell r="AV11333" t="str">
            <v>POLIZA ESTABILIDAD activa IDU 1718/26</v>
          </cell>
        </row>
        <row r="11334">
          <cell r="AP11334">
            <v>457514</v>
          </cell>
          <cell r="AQ11334">
            <v>19008681</v>
          </cell>
          <cell r="AR11334" t="str">
            <v>sd</v>
          </cell>
          <cell r="AS11334">
            <v>44466</v>
          </cell>
          <cell r="AT11334" t="str">
            <v>-POLIZA ESTABILIDAD ACTIVA</v>
          </cell>
          <cell r="AV11334" t="str">
            <v>POLIZA ESTABILIDAD activa IDU 1718/27</v>
          </cell>
        </row>
        <row r="11335">
          <cell r="AP11335">
            <v>364133</v>
          </cell>
          <cell r="AQ11335">
            <v>7005569</v>
          </cell>
          <cell r="AR11335" t="str">
            <v>sd</v>
          </cell>
          <cell r="AS11335">
            <v>44466</v>
          </cell>
          <cell r="AT11335" t="str">
            <v>-POLIZA ESTABILIDAD ACTIVA</v>
          </cell>
          <cell r="AV11335" t="str">
            <v>POLIZA ACTIVA</v>
          </cell>
        </row>
        <row r="11336">
          <cell r="AP11336">
            <v>506275</v>
          </cell>
          <cell r="AQ11336">
            <v>1001242</v>
          </cell>
          <cell r="AR11336" t="str">
            <v>sd</v>
          </cell>
          <cell r="AS11336">
            <v>44250</v>
          </cell>
          <cell r="AT11336" t="str">
            <v>-POLIZA ESTABILIDAD ACTIVA</v>
          </cell>
          <cell r="AV11336" t="str">
            <v>sc</v>
          </cell>
        </row>
        <row r="11337">
          <cell r="AP11337">
            <v>24120001</v>
          </cell>
          <cell r="AQ11337">
            <v>8004653</v>
          </cell>
          <cell r="AR11337" t="str">
            <v>sd</v>
          </cell>
          <cell r="AS11337">
            <v>44099</v>
          </cell>
          <cell r="AT11337" t="str">
            <v>Calzada 2-POLIZA ESTABILIDAD Y CALIDAD ACTIVA</v>
          </cell>
          <cell r="AV11337" t="str">
            <v>sc</v>
          </cell>
        </row>
        <row r="11338">
          <cell r="AP11338">
            <v>178764</v>
          </cell>
          <cell r="AQ11338">
            <v>12001633</v>
          </cell>
          <cell r="AR11338" t="str">
            <v>sd</v>
          </cell>
          <cell r="AS11338">
            <v>44403</v>
          </cell>
          <cell r="AT11338" t="str">
            <v>-POLIZA ESTABILIDAD Y CALIDAD ACTIVA</v>
          </cell>
          <cell r="AV11338" t="str">
            <v>sc</v>
          </cell>
        </row>
        <row r="11339">
          <cell r="AP11339">
            <v>506351</v>
          </cell>
          <cell r="AQ11339">
            <v>11012140</v>
          </cell>
          <cell r="AR11339" t="str">
            <v>sd</v>
          </cell>
          <cell r="AS11339">
            <v>42946</v>
          </cell>
          <cell r="AT11339" t="str">
            <v>Calzada10-POLIZA ESTABILIDAD ACTIVA</v>
          </cell>
          <cell r="AV11339" t="str">
            <v>sc</v>
          </cell>
        </row>
        <row r="11340">
          <cell r="AP11340">
            <v>506351</v>
          </cell>
          <cell r="AQ11340">
            <v>11012140</v>
          </cell>
          <cell r="AR11340" t="str">
            <v>sd</v>
          </cell>
          <cell r="AS11340">
            <v>43797</v>
          </cell>
          <cell r="AT11340" t="str">
            <v>Calzada 6-POLIZA ESTABILIDAD ACTIVA</v>
          </cell>
          <cell r="AV11340" t="str">
            <v>sc</v>
          </cell>
        </row>
        <row r="11341">
          <cell r="AP11341">
            <v>91011764</v>
          </cell>
          <cell r="AQ11341">
            <v>4007418</v>
          </cell>
          <cell r="AR11341" t="str">
            <v>sd</v>
          </cell>
          <cell r="AS11341">
            <v>42999</v>
          </cell>
          <cell r="AT11341" t="str">
            <v>Anden1-11-3 Calzada10-4-6-8 Ciclo2 Sep5-7-9-POLIZA ESTABILIDAD ACTIVA</v>
          </cell>
          <cell r="AV11341" t="str">
            <v>sc</v>
          </cell>
        </row>
        <row r="11342">
          <cell r="AP11342">
            <v>902768</v>
          </cell>
          <cell r="AQ11342">
            <v>13001452</v>
          </cell>
          <cell r="AR11342" t="str">
            <v>sd</v>
          </cell>
          <cell r="AS11342">
            <v>44250</v>
          </cell>
          <cell r="AT11342" t="str">
            <v>-POLIZA ESTABILIDAD ACTIVA</v>
          </cell>
          <cell r="AV11342" t="str">
            <v>sc</v>
          </cell>
        </row>
        <row r="11343">
          <cell r="AP11343">
            <v>414939</v>
          </cell>
          <cell r="AQ11343">
            <v>18001756</v>
          </cell>
          <cell r="AR11343" t="str">
            <v>sd</v>
          </cell>
          <cell r="AS11343">
            <v>43065</v>
          </cell>
          <cell r="AT11343" t="str">
            <v>Calzada4-POLIZA ESTABILIDAD ACTIVA</v>
          </cell>
          <cell r="AV11343" t="str">
            <v>sc</v>
          </cell>
        </row>
        <row r="11344">
          <cell r="AP11344">
            <v>902957</v>
          </cell>
          <cell r="AQ11344">
            <v>13000310</v>
          </cell>
          <cell r="AR11344" t="str">
            <v>sd</v>
          </cell>
          <cell r="AS11344">
            <v>44250</v>
          </cell>
          <cell r="AT11344" t="str">
            <v>-POLIZA ESTABILIDAD ACTIVA</v>
          </cell>
          <cell r="AV11344" t="str">
            <v>sc</v>
          </cell>
        </row>
        <row r="11345">
          <cell r="AP11345">
            <v>504969</v>
          </cell>
          <cell r="AQ11345">
            <v>2000503</v>
          </cell>
          <cell r="AR11345" t="str">
            <v>sd</v>
          </cell>
          <cell r="AS11345">
            <v>42946</v>
          </cell>
          <cell r="AT11345" t="str">
            <v>Calzada8-POLIZA ESTABILIDAD ACTIVA</v>
          </cell>
          <cell r="AV11345" t="str">
            <v>sc</v>
          </cell>
        </row>
        <row r="11346">
          <cell r="AP11346">
            <v>528375</v>
          </cell>
          <cell r="AQ11346">
            <v>7008488</v>
          </cell>
          <cell r="AR11346" t="str">
            <v>sd</v>
          </cell>
          <cell r="AS11346">
            <v>44466</v>
          </cell>
          <cell r="AT11346" t="str">
            <v>-POLIZA ESTABILIDAD ACTIVA</v>
          </cell>
          <cell r="AV11346" t="str">
            <v>VIABLE</v>
          </cell>
        </row>
        <row r="11347">
          <cell r="AP11347">
            <v>605808</v>
          </cell>
          <cell r="AQ11347">
            <v>3000826</v>
          </cell>
          <cell r="AR11347" t="str">
            <v>sd</v>
          </cell>
          <cell r="AS11347">
            <v>42999</v>
          </cell>
          <cell r="AT11347" t="str">
            <v>Anden1-9 Calzada2-4-6-8 Sep3-5-7-POLIZA ESTABILIDAD ACTIVA</v>
          </cell>
          <cell r="AV11347" t="str">
            <v>sc</v>
          </cell>
        </row>
        <row r="11348">
          <cell r="AP11348">
            <v>381502</v>
          </cell>
          <cell r="AQ11348">
            <v>9000593</v>
          </cell>
          <cell r="AR11348" t="str">
            <v>sd</v>
          </cell>
          <cell r="AS11348">
            <v>44181</v>
          </cell>
          <cell r="AT11348" t="str">
            <v>-POLIZA ESTABILIDAD ACTIVA</v>
          </cell>
          <cell r="AV11348" t="str">
            <v>sc</v>
          </cell>
        </row>
        <row r="11349">
          <cell r="AP11349">
            <v>304307</v>
          </cell>
          <cell r="AQ11349">
            <v>5006441</v>
          </cell>
          <cell r="AR11349" t="str">
            <v>sd</v>
          </cell>
          <cell r="AS11349">
            <v>42733</v>
          </cell>
          <cell r="AT11349" t="str">
            <v>Anden1-5 Calzada2-4 Sep3-POLIZA ESTABILIDAD ACTIVA</v>
          </cell>
          <cell r="AV11349" t="str">
            <v>sc</v>
          </cell>
        </row>
        <row r="11350">
          <cell r="AP11350">
            <v>903810</v>
          </cell>
          <cell r="AQ11350">
            <v>12002223</v>
          </cell>
          <cell r="AR11350" t="str">
            <v>sd</v>
          </cell>
          <cell r="AS11350">
            <v>44250</v>
          </cell>
          <cell r="AT11350" t="str">
            <v>-POLIZA ESTABILIDAD ACTIVA</v>
          </cell>
          <cell r="AV11350" t="str">
            <v>sc</v>
          </cell>
        </row>
        <row r="11351">
          <cell r="AP11351">
            <v>505983</v>
          </cell>
          <cell r="AQ11351">
            <v>1001770</v>
          </cell>
          <cell r="AR11351" t="str">
            <v>sd</v>
          </cell>
          <cell r="AS11351">
            <v>44250</v>
          </cell>
          <cell r="AT11351" t="str">
            <v>-POLIZA ESTABILIDAD ACTIVA</v>
          </cell>
          <cell r="AV11351" t="str">
            <v>sc</v>
          </cell>
        </row>
        <row r="11352">
          <cell r="AP11352">
            <v>505983</v>
          </cell>
          <cell r="AQ11352">
            <v>1001770</v>
          </cell>
          <cell r="AR11352" t="str">
            <v>sd</v>
          </cell>
          <cell r="AS11352">
            <v>44053</v>
          </cell>
          <cell r="AT11352" t="str">
            <v>Puente 14-POLIZA ESTABILIDAD ACTIVA</v>
          </cell>
          <cell r="AV11352" t="str">
            <v>sc</v>
          </cell>
        </row>
        <row r="11353">
          <cell r="AP11353">
            <v>511699</v>
          </cell>
          <cell r="AQ11353">
            <v>16002387</v>
          </cell>
          <cell r="AR11353" t="str">
            <v>sd</v>
          </cell>
          <cell r="AS11353">
            <v>43845</v>
          </cell>
          <cell r="AT11353" t="str">
            <v>Alamenda 1-POLIZA ESTABILIDAD ACTIVA</v>
          </cell>
          <cell r="AV11353" t="str">
            <v>sc</v>
          </cell>
        </row>
        <row r="11354">
          <cell r="AP11354">
            <v>306050</v>
          </cell>
          <cell r="AQ11354">
            <v>5007172</v>
          </cell>
          <cell r="AR11354" t="str">
            <v>sd</v>
          </cell>
          <cell r="AS11354">
            <v>42733</v>
          </cell>
          <cell r="AT11354" t="str">
            <v>Anden1-5 Calzada2-4 Sep3-POLIZA ESTABILIDAD ACTIVA</v>
          </cell>
          <cell r="AV11354" t="str">
            <v>sc</v>
          </cell>
        </row>
        <row r="11355">
          <cell r="AP11355">
            <v>24119969</v>
          </cell>
          <cell r="AQ11355">
            <v>8003870</v>
          </cell>
          <cell r="AR11355" t="str">
            <v>sd</v>
          </cell>
          <cell r="AS11355">
            <v>44099</v>
          </cell>
          <cell r="AT11355" t="str">
            <v>Calzada 2-4-6-POLIZA ESTABILIDAD Y CALIDAD ACTIVA</v>
          </cell>
          <cell r="AV11355" t="str">
            <v>sc</v>
          </cell>
        </row>
        <row r="11356">
          <cell r="AP11356">
            <v>91011326</v>
          </cell>
          <cell r="AQ11356">
            <v>3000465</v>
          </cell>
          <cell r="AR11356" t="str">
            <v>sd</v>
          </cell>
          <cell r="AS11356">
            <v>43499</v>
          </cell>
          <cell r="AT11356" t="str">
            <v>-POLIZA ESTABILIDAD ACTIVA</v>
          </cell>
          <cell r="AV11356" t="str">
            <v>sc</v>
          </cell>
        </row>
        <row r="11357">
          <cell r="AP11357">
            <v>417840</v>
          </cell>
          <cell r="AQ11357">
            <v>18002913</v>
          </cell>
          <cell r="AR11357" t="str">
            <v>sd</v>
          </cell>
          <cell r="AS11357">
            <v>43935</v>
          </cell>
          <cell r="AT11357" t="str">
            <v>Calzada2-POLIZA ESTABILIDAD ACTIVA</v>
          </cell>
          <cell r="AV11357" t="str">
            <v>sc</v>
          </cell>
        </row>
        <row r="11358">
          <cell r="AP11358">
            <v>91018870</v>
          </cell>
          <cell r="AQ11358">
            <v>50006982</v>
          </cell>
          <cell r="AR11358" t="str">
            <v>sd</v>
          </cell>
          <cell r="AS11358">
            <v>42978</v>
          </cell>
          <cell r="AT11358" t="str">
            <v>Anden1-11 Calzada10-2-4-8 Ciclo6 Sep3-5-7-9-POLIZA ESTABILIDAD ACTIVA</v>
          </cell>
          <cell r="AV11358" t="str">
            <v>sc</v>
          </cell>
        </row>
        <row r="11359">
          <cell r="AP11359">
            <v>24121075</v>
          </cell>
          <cell r="AQ11359">
            <v>14000522</v>
          </cell>
          <cell r="AR11359" t="str">
            <v>sd</v>
          </cell>
          <cell r="AS11359">
            <v>44099</v>
          </cell>
          <cell r="AT11359" t="str">
            <v>Calzada 4-6-8-10-POLIZA ESTABILIDAD Y CALIDAD ACTIVA</v>
          </cell>
          <cell r="AV11359" t="str">
            <v>sc</v>
          </cell>
        </row>
        <row r="11360">
          <cell r="AP11360">
            <v>509850</v>
          </cell>
          <cell r="AQ11360">
            <v>1001343</v>
          </cell>
          <cell r="AR11360" t="str">
            <v>sd</v>
          </cell>
          <cell r="AS11360">
            <v>44250</v>
          </cell>
          <cell r="AT11360" t="str">
            <v>-POLIZA ESTABILIDAD ACTIVA</v>
          </cell>
          <cell r="AV11360" t="str">
            <v>sc</v>
          </cell>
        </row>
        <row r="11361">
          <cell r="AP11361">
            <v>91014487</v>
          </cell>
          <cell r="AQ11361">
            <v>50009245</v>
          </cell>
          <cell r="AR11361" t="str">
            <v>sd</v>
          </cell>
          <cell r="AS11361">
            <v>43748</v>
          </cell>
          <cell r="AT11361" t="str">
            <v>Anden 1-POLIZA ESTABILIDAD ACTIVA</v>
          </cell>
          <cell r="AV11361" t="str">
            <v>VIABLE</v>
          </cell>
        </row>
        <row r="11362">
          <cell r="AP11362">
            <v>91014487</v>
          </cell>
          <cell r="AQ11362">
            <v>50009245</v>
          </cell>
          <cell r="AR11362" t="str">
            <v>sd</v>
          </cell>
          <cell r="AS11362">
            <v>43006</v>
          </cell>
          <cell r="AT11362" t="str">
            <v>Anden1 Calzada2-POLIZA ESTABILIDAD ACTIVA</v>
          </cell>
          <cell r="AV11362" t="str">
            <v>VIABLE</v>
          </cell>
        </row>
        <row r="11363">
          <cell r="AP11363">
            <v>903132</v>
          </cell>
          <cell r="AQ11363">
            <v>50008284</v>
          </cell>
          <cell r="AR11363" t="str">
            <v>sd</v>
          </cell>
          <cell r="AS11363">
            <v>44250</v>
          </cell>
          <cell r="AT11363" t="str">
            <v>-POLIZA ESTABILIDAD ACTIVA</v>
          </cell>
          <cell r="AV11363" t="str">
            <v>sc</v>
          </cell>
        </row>
        <row r="11364">
          <cell r="AP11364">
            <v>91012375</v>
          </cell>
          <cell r="AQ11364">
            <v>13001510</v>
          </cell>
          <cell r="AR11364" t="str">
            <v>sd</v>
          </cell>
          <cell r="AS11364">
            <v>44250</v>
          </cell>
          <cell r="AT11364" t="str">
            <v>-POLIZA ESTABILIDAD ACTIVA</v>
          </cell>
          <cell r="AV11364" t="str">
            <v>sc</v>
          </cell>
        </row>
        <row r="11365">
          <cell r="AP11365">
            <v>602556</v>
          </cell>
          <cell r="AQ11365">
            <v>6001309</v>
          </cell>
          <cell r="AR11365" t="str">
            <v>sd</v>
          </cell>
          <cell r="AS11365">
            <v>44250</v>
          </cell>
          <cell r="AT11365" t="str">
            <v>-POLIZA ESTABILIDAD ACTIVA</v>
          </cell>
          <cell r="AV11365" t="str">
            <v>sc</v>
          </cell>
        </row>
        <row r="11366">
          <cell r="AP11366">
            <v>301577</v>
          </cell>
          <cell r="AQ11366">
            <v>5005275</v>
          </cell>
          <cell r="AR11366" t="str">
            <v>sd</v>
          </cell>
          <cell r="AS11366">
            <v>42912</v>
          </cell>
          <cell r="AT11366" t="str">
            <v>Anden1-3 Calzada2-POLIZA ESTABILIDAD ACTIVA</v>
          </cell>
          <cell r="AV11366" t="str">
            <v>sc</v>
          </cell>
        </row>
        <row r="11367">
          <cell r="AP11367">
            <v>91016475</v>
          </cell>
          <cell r="AQ11367">
            <v>18002255</v>
          </cell>
          <cell r="AR11367" t="str">
            <v>sd</v>
          </cell>
          <cell r="AS11367">
            <v>42999</v>
          </cell>
          <cell r="AT11367" t="str">
            <v>Anden1-11-3 Calzada10-4-6-8 Ciclo2 Sep5-7-9-POLIZA ESTABILIDAD ACTIVA</v>
          </cell>
          <cell r="AV11367" t="str">
            <v>sc</v>
          </cell>
        </row>
        <row r="11368">
          <cell r="AP11368">
            <v>91018914</v>
          </cell>
          <cell r="AQ11368">
            <v>9000894</v>
          </cell>
          <cell r="AR11368" t="str">
            <v>sd</v>
          </cell>
          <cell r="AS11368">
            <v>42978</v>
          </cell>
          <cell r="AT11368" t="str">
            <v>Anden1-11 Calzada10-2-4-8 Ciclo6 Sep3-5-7-9-POLIZA ESTABILIDAD ACTIVA</v>
          </cell>
          <cell r="AV11368" t="str">
            <v>sc</v>
          </cell>
        </row>
        <row r="11369">
          <cell r="AP11369">
            <v>24121507</v>
          </cell>
          <cell r="AQ11369">
            <v>19000003</v>
          </cell>
          <cell r="AR11369" t="str">
            <v>sd</v>
          </cell>
          <cell r="AS11369">
            <v>44187</v>
          </cell>
          <cell r="AT11369" t="str">
            <v>Puente 12-POLIZA ESTABILIDAD ACTIVA</v>
          </cell>
          <cell r="AV11369" t="str">
            <v>sc</v>
          </cell>
        </row>
        <row r="11370">
          <cell r="AP11370">
            <v>24121507</v>
          </cell>
          <cell r="AQ11370">
            <v>19000003</v>
          </cell>
          <cell r="AR11370" t="str">
            <v>sd</v>
          </cell>
          <cell r="AS11370">
            <v>44018</v>
          </cell>
          <cell r="AT11370" t="str">
            <v>Puente 12-POLIZA ESTABILIDAD ACTIVA</v>
          </cell>
          <cell r="AV11370" t="str">
            <v>sc</v>
          </cell>
        </row>
        <row r="11371">
          <cell r="AP11371">
            <v>24119921</v>
          </cell>
          <cell r="AQ11371">
            <v>8002528</v>
          </cell>
          <cell r="AR11371" t="str">
            <v>sd</v>
          </cell>
          <cell r="AS11371">
            <v>44099</v>
          </cell>
          <cell r="AT11371" t="str">
            <v>Calzada 2-4-6-POLIZA ESTABILIDAD Y CALIDAD ACTIVA</v>
          </cell>
          <cell r="AV11371" t="str">
            <v>sc</v>
          </cell>
        </row>
        <row r="11372">
          <cell r="AP11372">
            <v>91017162</v>
          </cell>
          <cell r="AQ11372">
            <v>50006220</v>
          </cell>
          <cell r="AR11372" t="str">
            <v>sd</v>
          </cell>
          <cell r="AS11372">
            <v>44466</v>
          </cell>
          <cell r="AT11372" t="str">
            <v>-POLIZA ESTABILIDAD ACTIVA</v>
          </cell>
          <cell r="AV11372" t="str">
            <v>sc</v>
          </cell>
        </row>
        <row r="11373">
          <cell r="AP11373">
            <v>91017162</v>
          </cell>
          <cell r="AQ11373">
            <v>50006220</v>
          </cell>
          <cell r="AR11373" t="str">
            <v>sd</v>
          </cell>
          <cell r="AS11373">
            <v>44018</v>
          </cell>
          <cell r="AT11373" t="str">
            <v>Puente 8-POLIZA ESTABILIDAD ACTIVA</v>
          </cell>
          <cell r="AV11373" t="str">
            <v>sc</v>
          </cell>
        </row>
        <row r="11374">
          <cell r="AP11374">
            <v>441122</v>
          </cell>
          <cell r="AQ11374">
            <v>19000450</v>
          </cell>
          <cell r="AR11374" t="str">
            <v>sd</v>
          </cell>
          <cell r="AS11374">
            <v>42912</v>
          </cell>
          <cell r="AT11374" t="str">
            <v>Anden1-3 Calzada2-POLIZA ESTABILIDAD ACTIVA</v>
          </cell>
          <cell r="AV11374" t="str">
            <v>sc</v>
          </cell>
        </row>
        <row r="11375">
          <cell r="AP11375">
            <v>506415</v>
          </cell>
          <cell r="AQ11375">
            <v>1003760</v>
          </cell>
          <cell r="AR11375" t="str">
            <v>sd</v>
          </cell>
          <cell r="AS11375">
            <v>43821</v>
          </cell>
          <cell r="AT11375" t="str">
            <v>Puente16-POLIZA ESTABILIDAD ACTIVA</v>
          </cell>
          <cell r="AV11375" t="str">
            <v>sc</v>
          </cell>
        </row>
        <row r="11376">
          <cell r="AP11376">
            <v>506415</v>
          </cell>
          <cell r="AQ11376">
            <v>1003760</v>
          </cell>
          <cell r="AR11376" t="str">
            <v>sd</v>
          </cell>
          <cell r="AS11376">
            <v>43797</v>
          </cell>
          <cell r="AT11376" t="str">
            <v>Calzada 2- 6, Puente 16-POLIZA ESTABILIDAD ACTIVA</v>
          </cell>
          <cell r="AV11376" t="str">
            <v>sc</v>
          </cell>
        </row>
        <row r="11377">
          <cell r="AP11377">
            <v>525756</v>
          </cell>
          <cell r="AQ11377">
            <v>1004946</v>
          </cell>
          <cell r="AR11377" t="str">
            <v>sd</v>
          </cell>
          <cell r="AS11377">
            <v>44250</v>
          </cell>
          <cell r="AT11377" t="str">
            <v>-POLIZA ESTABILIDAD ACTIVA</v>
          </cell>
          <cell r="AV11377" t="str">
            <v>sc</v>
          </cell>
        </row>
        <row r="11378">
          <cell r="AP11378">
            <v>91011343</v>
          </cell>
          <cell r="AQ11378">
            <v>3000616</v>
          </cell>
          <cell r="AR11378" t="str">
            <v>sd</v>
          </cell>
          <cell r="AS11378">
            <v>43499</v>
          </cell>
          <cell r="AT11378" t="str">
            <v>-POLIZA ESTABILIDAD ACTIVA</v>
          </cell>
          <cell r="AV11378" t="str">
            <v>sc</v>
          </cell>
        </row>
        <row r="11379">
          <cell r="AP11379">
            <v>91011689</v>
          </cell>
          <cell r="AQ11379">
            <v>4000004</v>
          </cell>
          <cell r="AR11379" t="str">
            <v>sd</v>
          </cell>
          <cell r="AS11379">
            <v>42999</v>
          </cell>
          <cell r="AT11379" t="str">
            <v>Anden1-11-3 Calzada10-4-6-8 Ciclo2 Sep5-7-9-POLIZA ESTABILIDAD ACTIVA</v>
          </cell>
          <cell r="AV11379" t="str">
            <v>sc</v>
          </cell>
        </row>
        <row r="11380">
          <cell r="AP11380">
            <v>91018882</v>
          </cell>
          <cell r="AQ11380">
            <v>9001736</v>
          </cell>
          <cell r="AR11380" t="str">
            <v>sd</v>
          </cell>
          <cell r="AS11380">
            <v>42978</v>
          </cell>
          <cell r="AT11380" t="str">
            <v>Anden1-11 Calzada10-2-4-8 Ciclo6 Sep3-5-7-9-POLIZA ESTABILIDAD ACTIVA</v>
          </cell>
          <cell r="AV11380" t="str">
            <v>sc</v>
          </cell>
        </row>
        <row r="11381">
          <cell r="AP11381">
            <v>24123217</v>
          </cell>
          <cell r="AQ11381">
            <v>50007353</v>
          </cell>
          <cell r="AR11381" t="str">
            <v>sd</v>
          </cell>
          <cell r="AS11381">
            <v>44106</v>
          </cell>
          <cell r="AT11381" t="str">
            <v>Anden 1-5 Calzada 2-4-POLIZA ESTABILIDAD ACTIVA</v>
          </cell>
          <cell r="AV11381" t="str">
            <v>sc</v>
          </cell>
        </row>
        <row r="11382">
          <cell r="AP11382">
            <v>185747</v>
          </cell>
          <cell r="AQ11382">
            <v>16003838</v>
          </cell>
          <cell r="AR11382" t="str">
            <v>sd</v>
          </cell>
          <cell r="AS11382">
            <v>44480</v>
          </cell>
          <cell r="AT11382" t="str">
            <v>-POLIZA ESTABILIDAD ACTIVA</v>
          </cell>
          <cell r="AV11382" t="str">
            <v>sc</v>
          </cell>
        </row>
        <row r="11383">
          <cell r="AP11383">
            <v>24120983</v>
          </cell>
          <cell r="AQ11383">
            <v>14000168</v>
          </cell>
          <cell r="AR11383" t="str">
            <v>sd</v>
          </cell>
          <cell r="AS11383">
            <v>44250</v>
          </cell>
          <cell r="AT11383" t="str">
            <v>-POLIZA ESTABILIDAD ACTIVA</v>
          </cell>
          <cell r="AV11383" t="str">
            <v>sc</v>
          </cell>
        </row>
        <row r="11384">
          <cell r="AP11384">
            <v>513329</v>
          </cell>
          <cell r="AQ11384">
            <v>13000013</v>
          </cell>
          <cell r="AR11384" t="str">
            <v>sd</v>
          </cell>
          <cell r="AS11384">
            <v>43845</v>
          </cell>
          <cell r="AT11384" t="str">
            <v>Anden 7-POLIZA ESTABILIDAD ACTIVA</v>
          </cell>
          <cell r="AV11384" t="str">
            <v>sc</v>
          </cell>
        </row>
        <row r="11385">
          <cell r="AP11385">
            <v>91015858</v>
          </cell>
          <cell r="AQ11385">
            <v>5005668</v>
          </cell>
          <cell r="AR11385" t="str">
            <v>sd</v>
          </cell>
          <cell r="AS11385">
            <v>42733</v>
          </cell>
          <cell r="AT11385" t="str">
            <v>Anden1-5 Calzada2-4 Sep3-POLIZA ESTABILIDAD ACTIVA</v>
          </cell>
          <cell r="AV11385" t="str">
            <v>sc</v>
          </cell>
        </row>
        <row r="11386">
          <cell r="AP11386">
            <v>24123873</v>
          </cell>
          <cell r="AQ11386">
            <v>50005881</v>
          </cell>
          <cell r="AR11386" t="str">
            <v>sd</v>
          </cell>
          <cell r="AS11386">
            <v>43499</v>
          </cell>
          <cell r="AT11386" t="str">
            <v>-POLIZA ESTABILIDAD ACTIVA</v>
          </cell>
          <cell r="AV11386" t="str">
            <v>sc</v>
          </cell>
        </row>
        <row r="11387">
          <cell r="AP11387">
            <v>91020710</v>
          </cell>
          <cell r="AQ11387">
            <v>11011790</v>
          </cell>
          <cell r="AR11387" t="str">
            <v>sd</v>
          </cell>
          <cell r="AS11387">
            <v>44096</v>
          </cell>
          <cell r="AT11387" t="str">
            <v>Anden 1-9-POLIZA ESTABILIDAD ACTIVA</v>
          </cell>
          <cell r="AV11387" t="str">
            <v>sc</v>
          </cell>
        </row>
        <row r="11388">
          <cell r="AP11388">
            <v>508151</v>
          </cell>
          <cell r="AQ11388">
            <v>1006376</v>
          </cell>
          <cell r="AR11388" t="str">
            <v>sd</v>
          </cell>
          <cell r="AS11388">
            <v>44250</v>
          </cell>
          <cell r="AT11388" t="str">
            <v>-POLIZA ESTABILIDAD ACTIVA</v>
          </cell>
          <cell r="AV11388" t="str">
            <v>sc</v>
          </cell>
        </row>
        <row r="11389">
          <cell r="AP11389">
            <v>24122491</v>
          </cell>
          <cell r="AQ11389">
            <v>50006733</v>
          </cell>
          <cell r="AR11389" t="str">
            <v>sd</v>
          </cell>
          <cell r="AS11389">
            <v>44099</v>
          </cell>
          <cell r="AT11389" t="str">
            <v>Calzada 2-POLIZA ESTABILIDAD Y CALIDAD ACTIVA</v>
          </cell>
          <cell r="AV11389" t="str">
            <v>sc</v>
          </cell>
        </row>
        <row r="11390">
          <cell r="AP11390">
            <v>91011354</v>
          </cell>
          <cell r="AQ11390">
            <v>50006320</v>
          </cell>
          <cell r="AR11390" t="str">
            <v>sd</v>
          </cell>
          <cell r="AS11390">
            <v>43499</v>
          </cell>
          <cell r="AT11390" t="str">
            <v>-POLIZA ESTABILIDAD ACTIVA</v>
          </cell>
          <cell r="AV11390" t="str">
            <v>sc</v>
          </cell>
        </row>
        <row r="11391">
          <cell r="AP11391">
            <v>902793</v>
          </cell>
          <cell r="AQ11391">
            <v>13001510</v>
          </cell>
          <cell r="AR11391" t="str">
            <v>sd</v>
          </cell>
          <cell r="AS11391">
            <v>44250</v>
          </cell>
          <cell r="AT11391" t="str">
            <v>-POLIZA ESTABILIDAD ACTIVA</v>
          </cell>
          <cell r="AV11391" t="str">
            <v>sc</v>
          </cell>
        </row>
        <row r="11392">
          <cell r="AP11392">
            <v>183152</v>
          </cell>
          <cell r="AQ11392">
            <v>14000755</v>
          </cell>
          <cell r="AR11392" t="str">
            <v>sd</v>
          </cell>
          <cell r="AS11392">
            <v>42999</v>
          </cell>
          <cell r="AT11392" t="str">
            <v>Anden1-3-POLIZA ESTABILIDAD ACTIVA</v>
          </cell>
          <cell r="AV11392" t="str">
            <v>sc</v>
          </cell>
        </row>
        <row r="11393">
          <cell r="AP11393">
            <v>24121756</v>
          </cell>
          <cell r="AQ11393">
            <v>50004773</v>
          </cell>
          <cell r="AR11393" t="str">
            <v>sd</v>
          </cell>
          <cell r="AS11393">
            <v>44096</v>
          </cell>
          <cell r="AT11393" t="str">
            <v>Anden 1-POLIZA ESTABILIDAD ACTIVA</v>
          </cell>
          <cell r="AV11393" t="str">
            <v>sc</v>
          </cell>
        </row>
        <row r="11394">
          <cell r="AP11394">
            <v>24121756</v>
          </cell>
          <cell r="AQ11394">
            <v>50004773</v>
          </cell>
          <cell r="AR11394" t="str">
            <v>sd</v>
          </cell>
          <cell r="AS11394">
            <v>42962</v>
          </cell>
          <cell r="AT11394" t="str">
            <v>Calzada4-6-POLIZA ESTABILIDAD ACTIVA</v>
          </cell>
          <cell r="AV11394" t="str">
            <v>sc</v>
          </cell>
        </row>
        <row r="11395">
          <cell r="AP11395">
            <v>24123531</v>
          </cell>
          <cell r="AQ11395">
            <v>50008510</v>
          </cell>
          <cell r="AR11395" t="str">
            <v>sd</v>
          </cell>
          <cell r="AS11395">
            <v>43142</v>
          </cell>
          <cell r="AT11395" t="str">
            <v>Calzada10-POLIZA ESTABILIDAD ACTIVA</v>
          </cell>
          <cell r="AV11395" t="str">
            <v>sc</v>
          </cell>
        </row>
        <row r="11396">
          <cell r="AP11396">
            <v>366000</v>
          </cell>
          <cell r="AQ11396">
            <v>7006319</v>
          </cell>
          <cell r="AR11396" t="str">
            <v>sd</v>
          </cell>
          <cell r="AS11396">
            <v>44466</v>
          </cell>
          <cell r="AT11396" t="str">
            <v>-POLIZA ESTABILIDAD ACTIVA</v>
          </cell>
          <cell r="AV11396" t="str">
            <v>POLIZA ACTIVA</v>
          </cell>
        </row>
        <row r="11397">
          <cell r="AP11397">
            <v>506117</v>
          </cell>
          <cell r="AQ11397">
            <v>1001529</v>
          </cell>
          <cell r="AR11397" t="str">
            <v>sd</v>
          </cell>
          <cell r="AS11397">
            <v>42946</v>
          </cell>
          <cell r="AT11397" t="str">
            <v>Calzada10-POLIZA ESTABILIDAD ACTIVA</v>
          </cell>
          <cell r="AV11397" t="str">
            <v>sc</v>
          </cell>
        </row>
        <row r="11398">
          <cell r="AP11398">
            <v>506117</v>
          </cell>
          <cell r="AQ11398">
            <v>1001529</v>
          </cell>
          <cell r="AR11398" t="str">
            <v>sd</v>
          </cell>
          <cell r="AS11398">
            <v>44250</v>
          </cell>
          <cell r="AT11398" t="str">
            <v>-POLIZA ESTABILIDAD ACTIVA</v>
          </cell>
          <cell r="AV11398" t="str">
            <v>sc</v>
          </cell>
        </row>
        <row r="11399">
          <cell r="AP11399">
            <v>516162</v>
          </cell>
          <cell r="AQ11399">
            <v>2002256</v>
          </cell>
          <cell r="AR11399" t="str">
            <v>sd</v>
          </cell>
          <cell r="AS11399">
            <v>43566</v>
          </cell>
          <cell r="AT11399" t="str">
            <v>Puente 4-POLIZA ESTABILIDAD ACTIVA</v>
          </cell>
          <cell r="AV11399" t="str">
            <v>sc</v>
          </cell>
        </row>
        <row r="11400">
          <cell r="AP11400">
            <v>91013352</v>
          </cell>
          <cell r="AQ11400">
            <v>14000748</v>
          </cell>
          <cell r="AR11400" t="str">
            <v>sd</v>
          </cell>
          <cell r="AS11400">
            <v>44172</v>
          </cell>
          <cell r="AT11400" t="str">
            <v>Calzada 4-6 Separador 5-POLIZA ESTABILIDAD ACTIVA</v>
          </cell>
          <cell r="AV11400" t="str">
            <v>sc</v>
          </cell>
        </row>
        <row r="11401">
          <cell r="AP11401">
            <v>515200</v>
          </cell>
          <cell r="AQ11401">
            <v>8012586</v>
          </cell>
          <cell r="AR11401" t="str">
            <v>sd</v>
          </cell>
          <cell r="AS11401">
            <v>43748</v>
          </cell>
          <cell r="AT11401" t="str">
            <v>Anden 1-POLIZA ESTABILIDAD ACTIVA</v>
          </cell>
          <cell r="AV11401" t="str">
            <v>sc</v>
          </cell>
        </row>
        <row r="11402">
          <cell r="AP11402">
            <v>515200</v>
          </cell>
          <cell r="AQ11402">
            <v>8012586</v>
          </cell>
          <cell r="AR11402" t="str">
            <v>sd</v>
          </cell>
          <cell r="AS11402">
            <v>44099</v>
          </cell>
          <cell r="AT11402" t="str">
            <v>Calzada 2-POLIZA ESTABILIDAD Y CALIDAD ACTIVA</v>
          </cell>
          <cell r="AV11402" t="str">
            <v>sc</v>
          </cell>
        </row>
        <row r="11403">
          <cell r="AP11403">
            <v>91010751</v>
          </cell>
          <cell r="AQ11403">
            <v>1005542</v>
          </cell>
          <cell r="AR11403" t="str">
            <v>sd</v>
          </cell>
          <cell r="AS11403">
            <v>43566</v>
          </cell>
          <cell r="AT11403" t="str">
            <v>Anden 1-3 Calzada 2-POLIZA ESTABILIDAD ACTIVA</v>
          </cell>
          <cell r="AV11403" t="str">
            <v>sc</v>
          </cell>
        </row>
        <row r="11404">
          <cell r="AP11404">
            <v>506445</v>
          </cell>
          <cell r="AQ11404">
            <v>1003859</v>
          </cell>
          <cell r="AR11404" t="str">
            <v>sd</v>
          </cell>
          <cell r="AS11404">
            <v>43797</v>
          </cell>
          <cell r="AT11404" t="str">
            <v>Calzada 4, Puente 19-POLIZA ESTABILIDAD ACTIVA</v>
          </cell>
          <cell r="AV11404" t="str">
            <v>sc</v>
          </cell>
        </row>
        <row r="11405">
          <cell r="AP11405">
            <v>506445</v>
          </cell>
          <cell r="AQ11405">
            <v>1003859</v>
          </cell>
          <cell r="AR11405" t="str">
            <v>sd</v>
          </cell>
          <cell r="AS11405">
            <v>42946</v>
          </cell>
          <cell r="AT11405" t="str">
            <v>Calzada10-8-POLIZA ESTABILIDAD ACTIVA</v>
          </cell>
          <cell r="AV11405" t="str">
            <v>sc</v>
          </cell>
        </row>
        <row r="11406">
          <cell r="AP11406">
            <v>506445</v>
          </cell>
          <cell r="AQ11406">
            <v>1003859</v>
          </cell>
          <cell r="AR11406" t="str">
            <v>sd</v>
          </cell>
          <cell r="AS11406">
            <v>44250</v>
          </cell>
          <cell r="AT11406" t="str">
            <v>-POLIZA ESTABILIDAD ACTIVA</v>
          </cell>
          <cell r="AV11406" t="str">
            <v>sc</v>
          </cell>
        </row>
        <row r="11407">
          <cell r="AP11407">
            <v>503396</v>
          </cell>
          <cell r="AQ11407">
            <v>1003339</v>
          </cell>
          <cell r="AR11407" t="str">
            <v>sd</v>
          </cell>
          <cell r="AS11407">
            <v>43412</v>
          </cell>
          <cell r="AT11407" t="str">
            <v>Anden 1-7 Calzada 2-4 Separador 5 Cicloruta 6-POLIZA ESTABILIDAD ACTIVA</v>
          </cell>
          <cell r="AV11407" t="str">
            <v>sc</v>
          </cell>
        </row>
        <row r="11408">
          <cell r="AP11408">
            <v>505860</v>
          </cell>
          <cell r="AQ11408">
            <v>1004096</v>
          </cell>
          <cell r="AR11408" t="str">
            <v>sd</v>
          </cell>
          <cell r="AS11408">
            <v>42946</v>
          </cell>
          <cell r="AT11408" t="str">
            <v>Calzada14-POLIZA ESTABILIDAD ACTIVA</v>
          </cell>
          <cell r="AV11408" t="str">
            <v>sc</v>
          </cell>
        </row>
        <row r="11409">
          <cell r="AP11409">
            <v>902691</v>
          </cell>
          <cell r="AQ11409">
            <v>13000709</v>
          </cell>
          <cell r="AR11409" t="str">
            <v>sd</v>
          </cell>
          <cell r="AS11409">
            <v>42949</v>
          </cell>
          <cell r="AT11409" t="str">
            <v>Anden13 Ciclo14-POLIZA ESTABILIDAD ACTIVA</v>
          </cell>
          <cell r="AV11409" t="str">
            <v>sc</v>
          </cell>
        </row>
        <row r="11410">
          <cell r="AP11410">
            <v>902691</v>
          </cell>
          <cell r="AQ11410">
            <v>13000709</v>
          </cell>
          <cell r="AR11410" t="str">
            <v>sd</v>
          </cell>
          <cell r="AS11410">
            <v>44250</v>
          </cell>
          <cell r="AT11410" t="str">
            <v>-POLIZA ESTABILIDAD ACTIVA</v>
          </cell>
          <cell r="AV11410" t="str">
            <v>sc</v>
          </cell>
        </row>
        <row r="11411">
          <cell r="AP11411">
            <v>904237</v>
          </cell>
          <cell r="AQ11411">
            <v>8005360</v>
          </cell>
          <cell r="AR11411" t="str">
            <v>sd</v>
          </cell>
          <cell r="AS11411">
            <v>42962</v>
          </cell>
          <cell r="AT11411" t="str">
            <v>Anden1-3 Calzada2-POLIZA ESTABILIDAD ACTIVA</v>
          </cell>
          <cell r="AV11411" t="str">
            <v>POLIZA ESTABILIDAD CTO IDU 073/08_V11 VENCE 14/8/2017</v>
          </cell>
        </row>
        <row r="11412">
          <cell r="AP11412">
            <v>91016018</v>
          </cell>
          <cell r="AQ11412">
            <v>5001532</v>
          </cell>
          <cell r="AR11412" t="str">
            <v>sd</v>
          </cell>
          <cell r="AS11412">
            <v>43307</v>
          </cell>
          <cell r="AT11412" t="str">
            <v>Calzada2-4 Sep3-POLIZA ESTABILIDAD ACTIVA</v>
          </cell>
          <cell r="AV11412" t="str">
            <v>sc</v>
          </cell>
        </row>
        <row r="11413">
          <cell r="AP11413">
            <v>24121088</v>
          </cell>
          <cell r="AQ11413">
            <v>14000577</v>
          </cell>
          <cell r="AR11413" t="str">
            <v>sd</v>
          </cell>
          <cell r="AS11413">
            <v>44099</v>
          </cell>
          <cell r="AT11413" t="str">
            <v>Calzada 4-6-8-10-POLIZA ESTABILIDAD Y CALIDAD ACTIVA</v>
          </cell>
          <cell r="AV11413" t="str">
            <v>sc</v>
          </cell>
        </row>
        <row r="11414">
          <cell r="AP11414">
            <v>91010701</v>
          </cell>
          <cell r="AQ11414">
            <v>1001709</v>
          </cell>
          <cell r="AR11414" t="str">
            <v>sd</v>
          </cell>
          <cell r="AS11414">
            <v>43412</v>
          </cell>
          <cell r="AT11414" t="str">
            <v>Anden 1-7 Calzada 2-4 Separador 3-5 Cicloruta 6-POLIZA ESTABILIDAD ACTIVA</v>
          </cell>
          <cell r="AV11414" t="str">
            <v>sc</v>
          </cell>
        </row>
        <row r="11415">
          <cell r="AP11415">
            <v>507855</v>
          </cell>
          <cell r="AQ11415">
            <v>1001388</v>
          </cell>
          <cell r="AR11415" t="str">
            <v>sd</v>
          </cell>
          <cell r="AS11415">
            <v>44250</v>
          </cell>
          <cell r="AT11415" t="str">
            <v>-POLIZA ESTABILIDAD ACTIVA</v>
          </cell>
          <cell r="AV11415" t="str">
            <v>sc</v>
          </cell>
        </row>
        <row r="11416">
          <cell r="AP11416">
            <v>24121919</v>
          </cell>
          <cell r="AQ11416">
            <v>50005957</v>
          </cell>
          <cell r="AR11416" t="str">
            <v>sd</v>
          </cell>
          <cell r="AS11416">
            <v>44250</v>
          </cell>
          <cell r="AT11416" t="str">
            <v>-POLIZA ESTABILIDAD ACTIVA</v>
          </cell>
          <cell r="AV11416" t="str">
            <v>sc</v>
          </cell>
        </row>
        <row r="11417">
          <cell r="AP11417">
            <v>505875</v>
          </cell>
          <cell r="AQ11417">
            <v>1004056</v>
          </cell>
          <cell r="AR11417" t="str">
            <v>sd</v>
          </cell>
          <cell r="AS11417">
            <v>42946</v>
          </cell>
          <cell r="AT11417" t="str">
            <v>Calzada14-POLIZA ESTABILIDAD ACTIVA</v>
          </cell>
          <cell r="AV11417" t="str">
            <v>sc</v>
          </cell>
        </row>
        <row r="11418">
          <cell r="AP11418">
            <v>505380</v>
          </cell>
          <cell r="AQ11418">
            <v>2000347</v>
          </cell>
          <cell r="AR11418" t="str">
            <v>sd</v>
          </cell>
          <cell r="AS11418">
            <v>42946</v>
          </cell>
          <cell r="AT11418" t="str">
            <v>Calzada4-6-8 Puente14-POLIZA ESTABILIDAD ACTIVA</v>
          </cell>
          <cell r="AV11418" t="str">
            <v>sc</v>
          </cell>
        </row>
        <row r="11419">
          <cell r="AP11419">
            <v>445719</v>
          </cell>
          <cell r="AQ11419">
            <v>19002613</v>
          </cell>
          <cell r="AR11419" t="str">
            <v>sd</v>
          </cell>
          <cell r="AS11419">
            <v>42912</v>
          </cell>
          <cell r="AT11419" t="str">
            <v>Anden1-3 Calzada2-POLIZA ESTABILIDAD ACTIVA</v>
          </cell>
          <cell r="AV11419" t="str">
            <v>sc</v>
          </cell>
        </row>
        <row r="11420">
          <cell r="AP11420">
            <v>24123181</v>
          </cell>
          <cell r="AQ11420">
            <v>50007321</v>
          </cell>
          <cell r="AR11420" t="str">
            <v>sd</v>
          </cell>
          <cell r="AS11420">
            <v>42946</v>
          </cell>
          <cell r="AT11420" t="str">
            <v>Calzada12-POLIZA ESTABILIDAD ACTIVA</v>
          </cell>
          <cell r="AV11420" t="str">
            <v>sc</v>
          </cell>
        </row>
        <row r="11421">
          <cell r="AP11421">
            <v>24123181</v>
          </cell>
          <cell r="AQ11421">
            <v>50007321</v>
          </cell>
          <cell r="AR11421" t="str">
            <v>sd</v>
          </cell>
          <cell r="AS11421">
            <v>44250</v>
          </cell>
          <cell r="AT11421" t="str">
            <v>-POLIZA ESTABILIDAD ACTIVA</v>
          </cell>
          <cell r="AV11421" t="str">
            <v>sc</v>
          </cell>
        </row>
        <row r="11422">
          <cell r="AP11422">
            <v>505939</v>
          </cell>
          <cell r="AQ11422">
            <v>1002163</v>
          </cell>
          <cell r="AR11422" t="str">
            <v>sd</v>
          </cell>
          <cell r="AS11422">
            <v>44250</v>
          </cell>
          <cell r="AT11422" t="str">
            <v>-POLIZA ESTABILIDAD ACTIVA</v>
          </cell>
          <cell r="AV11422" t="str">
            <v>sc</v>
          </cell>
        </row>
        <row r="11423">
          <cell r="AP11423">
            <v>505732</v>
          </cell>
          <cell r="AQ11423">
            <v>1002705</v>
          </cell>
          <cell r="AR11423" t="str">
            <v>sd</v>
          </cell>
          <cell r="AS11423">
            <v>44250</v>
          </cell>
          <cell r="AT11423" t="str">
            <v>-POLIZA ESTABILIDAD ACTIVA</v>
          </cell>
          <cell r="AV11423" t="str">
            <v>sc</v>
          </cell>
        </row>
        <row r="11424">
          <cell r="AP11424">
            <v>24123595</v>
          </cell>
          <cell r="AQ11424">
            <v>50008504</v>
          </cell>
          <cell r="AR11424" t="str">
            <v>sd</v>
          </cell>
          <cell r="AS11424">
            <v>44018</v>
          </cell>
          <cell r="AT11424" t="str">
            <v>Puente 12-POLIZA ESTABILIDAD ACTIVA</v>
          </cell>
          <cell r="AV11424" t="str">
            <v>sc</v>
          </cell>
        </row>
        <row r="11425">
          <cell r="AP11425">
            <v>24123595</v>
          </cell>
          <cell r="AQ11425">
            <v>50008504</v>
          </cell>
          <cell r="AR11425" t="str">
            <v>sd</v>
          </cell>
          <cell r="AS11425">
            <v>44250</v>
          </cell>
          <cell r="AT11425" t="str">
            <v>-POLIZA ESTABILIDAD ACTIVA</v>
          </cell>
          <cell r="AV11425" t="str">
            <v>sc</v>
          </cell>
        </row>
        <row r="11426">
          <cell r="AP11426">
            <v>91010584</v>
          </cell>
          <cell r="AQ11426">
            <v>3000970</v>
          </cell>
          <cell r="AR11426" t="str">
            <v>sd</v>
          </cell>
          <cell r="AS11426">
            <v>42999</v>
          </cell>
          <cell r="AT11426" t="str">
            <v>Anden1-11-9 Calzada2-4-6-8 Ciclo10 Sep3-5-7-POLIZA ESTABILIDAD ACTIVA</v>
          </cell>
          <cell r="AV11426" t="str">
            <v>sc</v>
          </cell>
        </row>
        <row r="11427">
          <cell r="AP11427">
            <v>91016768</v>
          </cell>
          <cell r="AQ11427">
            <v>1006469</v>
          </cell>
          <cell r="AR11427" t="str">
            <v>sd</v>
          </cell>
          <cell r="AS11427">
            <v>43566</v>
          </cell>
          <cell r="AT11427" t="str">
            <v>Puente 8-POLIZA ESTABILIDAD ACTIVA</v>
          </cell>
          <cell r="AV11427" t="str">
            <v>sc</v>
          </cell>
        </row>
        <row r="11428">
          <cell r="AP11428">
            <v>164437</v>
          </cell>
          <cell r="AQ11428">
            <v>10003584</v>
          </cell>
          <cell r="AR11428" t="str">
            <v>sd</v>
          </cell>
          <cell r="AS11428">
            <v>44119</v>
          </cell>
          <cell r="AT11428" t="str">
            <v>Calzada 2-4-POLIZA ESTABILIDAD ACTIVA</v>
          </cell>
          <cell r="AV11428" t="str">
            <v>sc</v>
          </cell>
        </row>
        <row r="11429">
          <cell r="AP11429">
            <v>91015843</v>
          </cell>
          <cell r="AQ11429">
            <v>5006394</v>
          </cell>
          <cell r="AR11429" t="str">
            <v>sd</v>
          </cell>
          <cell r="AS11429">
            <v>42733</v>
          </cell>
          <cell r="AT11429" t="str">
            <v>Anden1-5 Calzada2-4 Sep3-POLIZA ESTABILIDAD ACTIVA</v>
          </cell>
          <cell r="AV11429" t="str">
            <v>sc</v>
          </cell>
        </row>
        <row r="11430">
          <cell r="AP11430">
            <v>295986</v>
          </cell>
          <cell r="AQ11430">
            <v>5002752</v>
          </cell>
          <cell r="AR11430" t="str">
            <v>sd</v>
          </cell>
          <cell r="AS11430">
            <v>42957</v>
          </cell>
          <cell r="AT11430" t="str">
            <v>Calzada2-4-POLIZA ESTABILIDAD ACTIVA</v>
          </cell>
          <cell r="AV11430" t="str">
            <v>sc</v>
          </cell>
        </row>
        <row r="11431">
          <cell r="AP11431">
            <v>91018939</v>
          </cell>
          <cell r="AQ11431">
            <v>3002515</v>
          </cell>
          <cell r="AR11431" t="str">
            <v>sd</v>
          </cell>
          <cell r="AS11431">
            <v>43499</v>
          </cell>
          <cell r="AT11431" t="str">
            <v>-POLIZA ESTABILIDAD ACTIVA</v>
          </cell>
          <cell r="AV11431" t="str">
            <v>sc</v>
          </cell>
        </row>
        <row r="11432">
          <cell r="AP11432">
            <v>24121739</v>
          </cell>
          <cell r="AQ11432">
            <v>50003462</v>
          </cell>
          <cell r="AR11432" t="str">
            <v>sd</v>
          </cell>
          <cell r="AS11432">
            <v>42946</v>
          </cell>
          <cell r="AT11432" t="str">
            <v>Calzada12-POLIZA ESTABILIDAD ACTIVA</v>
          </cell>
          <cell r="AV11432" t="str">
            <v>sc</v>
          </cell>
        </row>
        <row r="11433">
          <cell r="AP11433">
            <v>24121739</v>
          </cell>
          <cell r="AQ11433">
            <v>50003462</v>
          </cell>
          <cell r="AR11433" t="str">
            <v>sd</v>
          </cell>
          <cell r="AS11433">
            <v>44250</v>
          </cell>
          <cell r="AT11433" t="str">
            <v>-POLIZA ESTABILIDAD ACTIVA</v>
          </cell>
          <cell r="AV11433" t="str">
            <v>sc</v>
          </cell>
        </row>
        <row r="11434">
          <cell r="AP11434">
            <v>24120791</v>
          </cell>
          <cell r="AQ11434">
            <v>12001155</v>
          </cell>
          <cell r="AR11434" t="str">
            <v>sd</v>
          </cell>
          <cell r="AS11434">
            <v>44250</v>
          </cell>
          <cell r="AT11434" t="str">
            <v>-POLIZA ESTABILIDAD ACTIVA</v>
          </cell>
          <cell r="AV11434" t="str">
            <v>sc</v>
          </cell>
        </row>
        <row r="11435">
          <cell r="AP11435">
            <v>24121028</v>
          </cell>
          <cell r="AQ11435">
            <v>14000352</v>
          </cell>
          <cell r="AR11435" t="str">
            <v>sd</v>
          </cell>
          <cell r="AS11435">
            <v>44250</v>
          </cell>
          <cell r="AT11435" t="str">
            <v>-POLIZA ESTABILIDAD ACTIVA</v>
          </cell>
          <cell r="AV11435" t="str">
            <v>sc</v>
          </cell>
        </row>
        <row r="11436">
          <cell r="AP11436">
            <v>902750</v>
          </cell>
          <cell r="AQ11436">
            <v>13001251</v>
          </cell>
          <cell r="AR11436" t="str">
            <v>sd</v>
          </cell>
          <cell r="AS11436">
            <v>44018</v>
          </cell>
          <cell r="AT11436" t="str">
            <v>Puente 14-POLIZA ESTABILIDAD ACTIVA</v>
          </cell>
          <cell r="AV11436" t="str">
            <v>sc</v>
          </cell>
        </row>
        <row r="11437">
          <cell r="AP11437">
            <v>902750</v>
          </cell>
          <cell r="AQ11437">
            <v>13001251</v>
          </cell>
          <cell r="AR11437" t="str">
            <v>sd</v>
          </cell>
          <cell r="AS11437">
            <v>44250</v>
          </cell>
          <cell r="AT11437" t="str">
            <v>-POLIZA ESTABILIDAD ACTIVA</v>
          </cell>
          <cell r="AV11437" t="str">
            <v>sc</v>
          </cell>
        </row>
        <row r="11438">
          <cell r="AP11438">
            <v>354249</v>
          </cell>
          <cell r="AQ11438">
            <v>7001597</v>
          </cell>
          <cell r="AR11438" t="str">
            <v>sd</v>
          </cell>
          <cell r="AS11438">
            <v>44466</v>
          </cell>
          <cell r="AT11438" t="str">
            <v>-POLIZA ESTABILIDAD ACTIVA</v>
          </cell>
          <cell r="AV11438" t="str">
            <v>sc</v>
          </cell>
        </row>
        <row r="11439">
          <cell r="AP11439">
            <v>91013825</v>
          </cell>
          <cell r="AQ11439">
            <v>11012156</v>
          </cell>
          <cell r="AR11439" t="str">
            <v>sd</v>
          </cell>
          <cell r="AS11439">
            <v>43412</v>
          </cell>
          <cell r="AT11439" t="str">
            <v>Separador 3 Calzada 4-6-POLIZA ESTABILIDAD ACTIVA</v>
          </cell>
          <cell r="AV11439" t="str">
            <v>sc</v>
          </cell>
        </row>
        <row r="11440">
          <cell r="AP11440">
            <v>91018865</v>
          </cell>
          <cell r="AQ11440">
            <v>50006983</v>
          </cell>
          <cell r="AR11440" t="str">
            <v>sd</v>
          </cell>
          <cell r="AS11440">
            <v>42978</v>
          </cell>
          <cell r="AT11440" t="str">
            <v>Anden1 Calzada10-2-4-6 Ciclo8 Sep3-5-7-9-POLIZA ESTABILIDAD ACTIVA</v>
          </cell>
          <cell r="AV11440" t="str">
            <v>sc</v>
          </cell>
        </row>
        <row r="11441">
          <cell r="AP11441">
            <v>24122750</v>
          </cell>
          <cell r="AQ11441">
            <v>50006960</v>
          </cell>
          <cell r="AR11441" t="str">
            <v>sd</v>
          </cell>
          <cell r="AS11441">
            <v>44250</v>
          </cell>
          <cell r="AT11441" t="str">
            <v>-POLIZA ESTABILIDAD ACTIVA</v>
          </cell>
          <cell r="AV11441" t="str">
            <v>sc</v>
          </cell>
        </row>
        <row r="11442">
          <cell r="AP11442">
            <v>154196</v>
          </cell>
          <cell r="AQ11442">
            <v>8001076</v>
          </cell>
          <cell r="AR11442" t="str">
            <v>sd</v>
          </cell>
          <cell r="AS11442">
            <v>44424</v>
          </cell>
          <cell r="AT11442" t="str">
            <v xml:space="preserve">Anden 1-3-POLIZA ESTABILIDAD </v>
          </cell>
          <cell r="AV11442" t="str">
            <v>sc</v>
          </cell>
        </row>
        <row r="11443">
          <cell r="AP11443">
            <v>24122326</v>
          </cell>
          <cell r="AQ11443">
            <v>50006513</v>
          </cell>
          <cell r="AR11443" t="str">
            <v>sd</v>
          </cell>
          <cell r="AS11443">
            <v>44099</v>
          </cell>
          <cell r="AT11443" t="str">
            <v>Calzada 2-4-6-POLIZA ESTABILIDAD Y CALIDAD ACTIVA</v>
          </cell>
          <cell r="AV11443" t="str">
            <v>sc</v>
          </cell>
        </row>
        <row r="11444">
          <cell r="AP11444">
            <v>91013294</v>
          </cell>
          <cell r="AQ11444">
            <v>15000480</v>
          </cell>
          <cell r="AR11444" t="str">
            <v>sd</v>
          </cell>
          <cell r="AS11444">
            <v>44181</v>
          </cell>
          <cell r="AT11444" t="str">
            <v>-POLIZA ESTABILIDAD ACTIVA</v>
          </cell>
          <cell r="AV11444" t="str">
            <v>sc</v>
          </cell>
        </row>
        <row r="11445">
          <cell r="AP11445">
            <v>473542</v>
          </cell>
          <cell r="AQ11445">
            <v>8012518</v>
          </cell>
          <cell r="AR11445" t="str">
            <v>sd</v>
          </cell>
          <cell r="AS11445">
            <v>44099</v>
          </cell>
          <cell r="AT11445" t="str">
            <v>Calzada 2-8-POLIZA ESTABILIDAD Y CALIDAD ACTIVA</v>
          </cell>
          <cell r="AV11445" t="str">
            <v>sc</v>
          </cell>
        </row>
        <row r="11446">
          <cell r="AP11446">
            <v>472739</v>
          </cell>
          <cell r="AQ11446">
            <v>50008105</v>
          </cell>
          <cell r="AR11446" t="str">
            <v>sd</v>
          </cell>
          <cell r="AS11446">
            <v>44462</v>
          </cell>
          <cell r="AT11446" t="str">
            <v>-POLIZA ESTABILIDAD ACTIVA</v>
          </cell>
          <cell r="AV11446" t="str">
            <v>sc</v>
          </cell>
        </row>
        <row r="11447">
          <cell r="AP11447">
            <v>472739</v>
          </cell>
          <cell r="AQ11447">
            <v>50008105</v>
          </cell>
          <cell r="AR11447" t="str">
            <v>sd</v>
          </cell>
          <cell r="AS11447">
            <v>43871</v>
          </cell>
          <cell r="AT11447" t="str">
            <v>Calzada2 y 4-POLIZA ESTABILIDAD ACTIVA</v>
          </cell>
          <cell r="AV11447" t="str">
            <v>sc</v>
          </cell>
        </row>
        <row r="11448">
          <cell r="AP11448">
            <v>91011452</v>
          </cell>
          <cell r="AQ11448">
            <v>12000604</v>
          </cell>
          <cell r="AR11448" t="str">
            <v>sd</v>
          </cell>
          <cell r="AS11448">
            <v>44250</v>
          </cell>
          <cell r="AT11448" t="str">
            <v>-POLIZA ESTABILIDAD ACTIVA</v>
          </cell>
          <cell r="AV11448" t="str">
            <v>sc</v>
          </cell>
        </row>
        <row r="11449">
          <cell r="AP11449">
            <v>91011452</v>
          </cell>
          <cell r="AQ11449">
            <v>12000604</v>
          </cell>
          <cell r="AR11449" t="str">
            <v>sd</v>
          </cell>
          <cell r="AS11449">
            <v>44018</v>
          </cell>
          <cell r="AT11449" t="str">
            <v>Puente 12-POLIZA ESTABILIDAD ACTIVA</v>
          </cell>
          <cell r="AV11449" t="str">
            <v>sc</v>
          </cell>
        </row>
        <row r="11450">
          <cell r="AP11450">
            <v>24121199</v>
          </cell>
          <cell r="AQ11450">
            <v>14001796</v>
          </cell>
          <cell r="AR11450" t="str">
            <v>sd</v>
          </cell>
          <cell r="AS11450">
            <v>44250</v>
          </cell>
          <cell r="AT11450" t="str">
            <v>-POLIZA ESTABILIDAD ACTIVA</v>
          </cell>
          <cell r="AV11450" t="str">
            <v>sc</v>
          </cell>
        </row>
        <row r="11451">
          <cell r="AP11451">
            <v>24121199</v>
          </cell>
          <cell r="AQ11451">
            <v>14001796</v>
          </cell>
          <cell r="AR11451" t="str">
            <v>sd</v>
          </cell>
          <cell r="AS11451">
            <v>44096</v>
          </cell>
          <cell r="AT11451" t="str">
            <v>Puente 12-POLIZA ESTABILIDAD ACTIVA</v>
          </cell>
          <cell r="AV11451" t="str">
            <v>sc</v>
          </cell>
        </row>
        <row r="11452">
          <cell r="AP11452">
            <v>505717</v>
          </cell>
          <cell r="AQ11452">
            <v>1004205</v>
          </cell>
          <cell r="AR11452" t="str">
            <v>sd</v>
          </cell>
          <cell r="AS11452">
            <v>42946</v>
          </cell>
          <cell r="AT11452" t="str">
            <v>Calzada12-POLIZA ESTABILIDAD ACTIVA</v>
          </cell>
          <cell r="AV11452" t="str">
            <v>sc</v>
          </cell>
        </row>
        <row r="11453">
          <cell r="AP11453">
            <v>24121177</v>
          </cell>
          <cell r="AQ11453">
            <v>14001706</v>
          </cell>
          <cell r="AR11453" t="str">
            <v>sd</v>
          </cell>
          <cell r="AS11453">
            <v>44053</v>
          </cell>
          <cell r="AT11453" t="str">
            <v>Puente 12-POLIZA ESTABILIDAD ACTIVA</v>
          </cell>
          <cell r="AV11453" t="str">
            <v>sc</v>
          </cell>
        </row>
        <row r="11454">
          <cell r="AP11454">
            <v>24121177</v>
          </cell>
          <cell r="AQ11454">
            <v>14001706</v>
          </cell>
          <cell r="AR11454" t="str">
            <v>sd</v>
          </cell>
          <cell r="AS11454">
            <v>44018</v>
          </cell>
          <cell r="AT11454" t="str">
            <v>Puente 12-POLIZA ESTABILIDAD ACTIVA</v>
          </cell>
          <cell r="AV11454" t="str">
            <v>sc</v>
          </cell>
        </row>
        <row r="11455">
          <cell r="AP11455">
            <v>24121177</v>
          </cell>
          <cell r="AQ11455">
            <v>14001706</v>
          </cell>
          <cell r="AR11455" t="str">
            <v>sd</v>
          </cell>
          <cell r="AS11455">
            <v>44250</v>
          </cell>
          <cell r="AT11455" t="str">
            <v>-POLIZA ESTABILIDAD ACTIVA</v>
          </cell>
          <cell r="AV11455" t="str">
            <v>sc</v>
          </cell>
        </row>
        <row r="11456">
          <cell r="AP11456">
            <v>91010608</v>
          </cell>
          <cell r="AQ11456">
            <v>1006253</v>
          </cell>
          <cell r="AR11456" t="str">
            <v>sd</v>
          </cell>
          <cell r="AS11456">
            <v>44250</v>
          </cell>
          <cell r="AT11456" t="str">
            <v>-POLIZA ESTABILIDAD ACTIVA</v>
          </cell>
          <cell r="AV11456" t="str">
            <v>sc</v>
          </cell>
        </row>
        <row r="11457">
          <cell r="AP11457">
            <v>91010184</v>
          </cell>
          <cell r="AQ11457">
            <v>11011615</v>
          </cell>
          <cell r="AR11457" t="str">
            <v>sd</v>
          </cell>
          <cell r="AS11457">
            <v>43577</v>
          </cell>
          <cell r="AT11457" t="str">
            <v>Calzada 4-POLIZA ESTABILIDAD ACTIVA</v>
          </cell>
          <cell r="AV11457" t="str">
            <v>sc</v>
          </cell>
        </row>
        <row r="11458">
          <cell r="AP11458">
            <v>91010184</v>
          </cell>
          <cell r="AQ11458">
            <v>11011615</v>
          </cell>
          <cell r="AR11458" t="str">
            <v>sd</v>
          </cell>
          <cell r="AS11458">
            <v>43577</v>
          </cell>
          <cell r="AT11458" t="str">
            <v>Calzada 4-POLIZA ESTABILIDAD ACTIVA</v>
          </cell>
          <cell r="AV11458" t="str">
            <v>sc</v>
          </cell>
        </row>
        <row r="11459">
          <cell r="AP11459">
            <v>366283</v>
          </cell>
          <cell r="AQ11459">
            <v>7006443</v>
          </cell>
          <cell r="AR11459" t="str">
            <v>sd</v>
          </cell>
          <cell r="AS11459">
            <v>44466</v>
          </cell>
          <cell r="AT11459" t="str">
            <v>-POLIZA ESTABILIDAD ACTIVA</v>
          </cell>
          <cell r="AV11459" t="str">
            <v>POLIZA ACTIVA</v>
          </cell>
        </row>
        <row r="11460">
          <cell r="AP11460">
            <v>507663</v>
          </cell>
          <cell r="AQ11460">
            <v>1001346</v>
          </cell>
          <cell r="AR11460" t="str">
            <v>sd</v>
          </cell>
          <cell r="AS11460">
            <v>44250</v>
          </cell>
          <cell r="AT11460" t="str">
            <v>-POLIZA ESTABILIDAD ACTIVA</v>
          </cell>
          <cell r="AV11460" t="str">
            <v>sc</v>
          </cell>
        </row>
        <row r="11461">
          <cell r="AP11461">
            <v>150704</v>
          </cell>
          <cell r="AQ11461">
            <v>8010168</v>
          </cell>
          <cell r="AR11461" t="str">
            <v>sd</v>
          </cell>
          <cell r="AS11461">
            <v>42962</v>
          </cell>
          <cell r="AT11461" t="str">
            <v>Calzada2-POLIZA ESTABILIDAD ACTIVA</v>
          </cell>
          <cell r="AV11461" t="str">
            <v>sc</v>
          </cell>
        </row>
        <row r="11462">
          <cell r="AP11462">
            <v>388864</v>
          </cell>
          <cell r="AQ11462">
            <v>9003524</v>
          </cell>
          <cell r="AR11462" t="str">
            <v>sd</v>
          </cell>
          <cell r="AS11462">
            <v>44480</v>
          </cell>
          <cell r="AT11462" t="str">
            <v>-POLIZA ESTABILIDAD ACTIVA</v>
          </cell>
          <cell r="AV11462" t="str">
            <v>sc</v>
          </cell>
        </row>
        <row r="11463">
          <cell r="AP11463">
            <v>902763</v>
          </cell>
          <cell r="AQ11463">
            <v>13001393</v>
          </cell>
          <cell r="AR11463" t="str">
            <v>sd</v>
          </cell>
          <cell r="AS11463">
            <v>44250</v>
          </cell>
          <cell r="AT11463" t="str">
            <v>-POLIZA ESTABILIDAD ACTIVA</v>
          </cell>
          <cell r="AV11463" t="str">
            <v>sc</v>
          </cell>
        </row>
        <row r="11464">
          <cell r="AP11464">
            <v>604685</v>
          </cell>
          <cell r="AQ11464">
            <v>2002184</v>
          </cell>
          <cell r="AR11464" t="str">
            <v>sd</v>
          </cell>
          <cell r="AS11464">
            <v>44096</v>
          </cell>
          <cell r="AT11464" t="str">
            <v>Anden 1-5-POLIZA ESTABILIDAD ACTIVA</v>
          </cell>
          <cell r="AV11464" t="str">
            <v>sc</v>
          </cell>
        </row>
        <row r="11465">
          <cell r="AP11465">
            <v>601249</v>
          </cell>
          <cell r="AQ11465">
            <v>2000110</v>
          </cell>
          <cell r="AR11465" t="str">
            <v>sd</v>
          </cell>
          <cell r="AS11465">
            <v>44096</v>
          </cell>
          <cell r="AT11465" t="str">
            <v>Anden 1-5-POLIZA ESTABILIDAD ACTIVA</v>
          </cell>
          <cell r="AV11465" t="str">
            <v>sc</v>
          </cell>
        </row>
        <row r="11466">
          <cell r="AP11466">
            <v>91013037</v>
          </cell>
          <cell r="AQ11466">
            <v>50008704</v>
          </cell>
          <cell r="AR11466" t="str">
            <v>sd</v>
          </cell>
          <cell r="AS11466">
            <v>43006</v>
          </cell>
          <cell r="AT11466" t="str">
            <v>Anden1 Calzada2-POLIZA ESTABILIDAD ACTIVA</v>
          </cell>
          <cell r="AV11466" t="str">
            <v>sc</v>
          </cell>
        </row>
        <row r="11467">
          <cell r="AP11467">
            <v>91020174</v>
          </cell>
          <cell r="AQ11467">
            <v>3002557</v>
          </cell>
          <cell r="AR11467" t="str">
            <v>sd</v>
          </cell>
          <cell r="AS11467">
            <v>43499</v>
          </cell>
          <cell r="AT11467" t="str">
            <v>-POLIZA ESTABILIDAD ACTIVA</v>
          </cell>
          <cell r="AV11467" t="str">
            <v>sc</v>
          </cell>
        </row>
        <row r="11468">
          <cell r="AP11468">
            <v>211746</v>
          </cell>
          <cell r="AQ11468">
            <v>4005500</v>
          </cell>
          <cell r="AR11468" t="str">
            <v>sd</v>
          </cell>
          <cell r="AS11468">
            <v>43871</v>
          </cell>
          <cell r="AT11468" t="str">
            <v>Calzada2-POLIZA ESTABILIDAD ACTIVA</v>
          </cell>
          <cell r="AV11468" t="str">
            <v>sc</v>
          </cell>
        </row>
        <row r="11469">
          <cell r="AP11469">
            <v>24121074</v>
          </cell>
          <cell r="AQ11469">
            <v>14000522</v>
          </cell>
          <cell r="AR11469" t="str">
            <v>sd</v>
          </cell>
          <cell r="AS11469">
            <v>44099</v>
          </cell>
          <cell r="AT11469" t="str">
            <v>Calzada 4-6-8-10-POLIZA ESTABILIDAD Y CALIDAD ACTIVA</v>
          </cell>
          <cell r="AV11469" t="str">
            <v>sc</v>
          </cell>
        </row>
        <row r="11470">
          <cell r="AP11470">
            <v>24119919</v>
          </cell>
          <cell r="AQ11470">
            <v>8002479</v>
          </cell>
          <cell r="AR11470" t="str">
            <v>sd</v>
          </cell>
          <cell r="AS11470">
            <v>44099</v>
          </cell>
          <cell r="AT11470" t="str">
            <v>Calzada 2-4-6-POLIZA ESTABILIDAD Y CALIDAD ACTIVA</v>
          </cell>
          <cell r="AV11470" t="str">
            <v>sc</v>
          </cell>
        </row>
        <row r="11471">
          <cell r="AP11471">
            <v>24120003</v>
          </cell>
          <cell r="AQ11471">
            <v>8004666</v>
          </cell>
          <cell r="AR11471" t="str">
            <v>sd</v>
          </cell>
          <cell r="AS11471">
            <v>44099</v>
          </cell>
          <cell r="AT11471" t="str">
            <v>Anden 1-POLIZA ESTABILIDAD Y CALIDAD ACTIVA</v>
          </cell>
          <cell r="AV11471" t="str">
            <v>sc</v>
          </cell>
        </row>
        <row r="11472">
          <cell r="AP11472">
            <v>91013025</v>
          </cell>
          <cell r="AQ11472">
            <v>50009451</v>
          </cell>
          <cell r="AR11472" t="str">
            <v>sd</v>
          </cell>
          <cell r="AS11472">
            <v>43006</v>
          </cell>
          <cell r="AT11472" t="str">
            <v>Anden1-3 Calzada2-POLIZA ESTABILIDAD ACTIVA</v>
          </cell>
          <cell r="AV11472" t="str">
            <v>sc</v>
          </cell>
        </row>
        <row r="11473">
          <cell r="AP11473">
            <v>902722</v>
          </cell>
          <cell r="AQ11473">
            <v>13000823</v>
          </cell>
          <cell r="AR11473" t="str">
            <v>sd</v>
          </cell>
          <cell r="AS11473">
            <v>44250</v>
          </cell>
          <cell r="AT11473" t="str">
            <v>-POLIZA ESTABILIDAD ACTIVA</v>
          </cell>
          <cell r="AV11473" t="str">
            <v>sc</v>
          </cell>
        </row>
        <row r="11474">
          <cell r="AP11474">
            <v>902722</v>
          </cell>
          <cell r="AQ11474">
            <v>13000823</v>
          </cell>
          <cell r="AR11474" t="str">
            <v>sd</v>
          </cell>
          <cell r="AS11474">
            <v>44018</v>
          </cell>
          <cell r="AT11474" t="str">
            <v>Puente 14-POLIZA ESTABILIDAD ACTIVA</v>
          </cell>
          <cell r="AV11474" t="str">
            <v>sc</v>
          </cell>
        </row>
        <row r="11475">
          <cell r="AP11475">
            <v>902974</v>
          </cell>
          <cell r="AQ11475">
            <v>13000367</v>
          </cell>
          <cell r="AR11475" t="str">
            <v>sd</v>
          </cell>
          <cell r="AS11475">
            <v>44250</v>
          </cell>
          <cell r="AT11475" t="str">
            <v>-POLIZA ESTABILIDAD ACTIVA</v>
          </cell>
          <cell r="AV11475" t="str">
            <v>sc</v>
          </cell>
        </row>
        <row r="11476">
          <cell r="AP11476">
            <v>533674</v>
          </cell>
          <cell r="AQ11476">
            <v>3002359</v>
          </cell>
          <cell r="AR11476" t="str">
            <v>sd</v>
          </cell>
          <cell r="AS11476">
            <v>43499</v>
          </cell>
          <cell r="AT11476" t="str">
            <v>-POLIZA ESTABILIDAD ACTIVA</v>
          </cell>
          <cell r="AV11476" t="str">
            <v>sc</v>
          </cell>
        </row>
        <row r="11477">
          <cell r="AP11477">
            <v>91024365</v>
          </cell>
          <cell r="AQ11477">
            <v>13002186</v>
          </cell>
          <cell r="AR11477" t="str">
            <v>sd</v>
          </cell>
          <cell r="AS11477">
            <v>44018</v>
          </cell>
          <cell r="AT11477" t="str">
            <v>Puente 12-POLIZA ESTABILIDAD ACTIVA</v>
          </cell>
          <cell r="AV11477" t="str">
            <v>sc</v>
          </cell>
        </row>
        <row r="11478">
          <cell r="AP11478">
            <v>91024365</v>
          </cell>
          <cell r="AQ11478">
            <v>13002186</v>
          </cell>
          <cell r="AR11478" t="str">
            <v>sd</v>
          </cell>
          <cell r="AS11478">
            <v>44250</v>
          </cell>
          <cell r="AT11478" t="str">
            <v>-POLIZA ESTABILIDAD ACTIVA</v>
          </cell>
          <cell r="AV11478" t="str">
            <v>sc</v>
          </cell>
        </row>
        <row r="11479">
          <cell r="AP11479">
            <v>24119709</v>
          </cell>
          <cell r="AQ11479">
            <v>1004178</v>
          </cell>
          <cell r="AR11479" t="str">
            <v>sd</v>
          </cell>
          <cell r="AS11479">
            <v>42946</v>
          </cell>
          <cell r="AT11479" t="str">
            <v>Calzada12-POLIZA ESTABILIDAD ACTIVA</v>
          </cell>
          <cell r="AV11479" t="str">
            <v>sc</v>
          </cell>
        </row>
        <row r="11480">
          <cell r="AP11480">
            <v>355916</v>
          </cell>
          <cell r="AQ11480">
            <v>7002261</v>
          </cell>
          <cell r="AR11480" t="str">
            <v>sd</v>
          </cell>
          <cell r="AS11480">
            <v>44466</v>
          </cell>
          <cell r="AT11480" t="str">
            <v>-POLIZA ESTABILIDAD ACTIVA</v>
          </cell>
          <cell r="AV11480" t="str">
            <v>sc</v>
          </cell>
        </row>
        <row r="11481">
          <cell r="AP11481">
            <v>511382</v>
          </cell>
          <cell r="AQ11481">
            <v>8008308</v>
          </cell>
          <cell r="AR11481" t="str">
            <v>sd</v>
          </cell>
          <cell r="AS11481">
            <v>44048</v>
          </cell>
          <cell r="AT11481" t="str">
            <v>Calzada 2-4-POLIZA ESTABILIDAD ACTIVA</v>
          </cell>
          <cell r="AV11481" t="str">
            <v>sc</v>
          </cell>
        </row>
        <row r="11482">
          <cell r="AP11482">
            <v>91011747</v>
          </cell>
          <cell r="AQ11482">
            <v>15001414</v>
          </cell>
          <cell r="AR11482" t="str">
            <v>sd</v>
          </cell>
          <cell r="AS11482">
            <v>42999</v>
          </cell>
          <cell r="AT11482" t="str">
            <v>Anden1-11-3 Calzada10-4-6-8 Ciclo2 Sep5-7-9-POLIZA ESTABILIDAD ACTIVA</v>
          </cell>
          <cell r="AV11482" t="str">
            <v>sc</v>
          </cell>
        </row>
        <row r="11483">
          <cell r="AP11483">
            <v>181682</v>
          </cell>
          <cell r="AQ11483">
            <v>13001808</v>
          </cell>
          <cell r="AR11483" t="str">
            <v>sd</v>
          </cell>
          <cell r="AS11483">
            <v>43748</v>
          </cell>
          <cell r="AT11483" t="str">
            <v>Anden 5-POLIZA ESTABILIDAD ACTIVA</v>
          </cell>
          <cell r="AV11483" t="str">
            <v>sc</v>
          </cell>
        </row>
        <row r="11484">
          <cell r="AP11484">
            <v>24122188</v>
          </cell>
          <cell r="AQ11484">
            <v>50006407</v>
          </cell>
          <cell r="AR11484" t="str">
            <v>sd</v>
          </cell>
          <cell r="AS11484">
            <v>44250</v>
          </cell>
          <cell r="AT11484" t="str">
            <v>-POLIZA ESTABILIDAD ACTIVA</v>
          </cell>
          <cell r="AV11484" t="str">
            <v>sc</v>
          </cell>
        </row>
        <row r="11485">
          <cell r="AP11485">
            <v>91013501</v>
          </cell>
          <cell r="AQ11485">
            <v>8008106</v>
          </cell>
          <cell r="AR11485" t="str">
            <v>sd</v>
          </cell>
          <cell r="AS11485">
            <v>44048</v>
          </cell>
          <cell r="AT11485" t="str">
            <v>Calzada 4-POLIZA ESTABILIDAD ACTIVA</v>
          </cell>
          <cell r="AV11485" t="str">
            <v>sc</v>
          </cell>
        </row>
        <row r="11486">
          <cell r="AP11486">
            <v>91010609</v>
          </cell>
          <cell r="AQ11486">
            <v>1001273</v>
          </cell>
          <cell r="AR11486" t="str">
            <v>sd</v>
          </cell>
          <cell r="AS11486">
            <v>44250</v>
          </cell>
          <cell r="AT11486" t="str">
            <v>-POLIZA ESTABILIDAD ACTIVA</v>
          </cell>
          <cell r="AV11486" t="str">
            <v>sc</v>
          </cell>
        </row>
        <row r="11487">
          <cell r="AP11487">
            <v>91010590</v>
          </cell>
          <cell r="AQ11487">
            <v>3002458</v>
          </cell>
          <cell r="AR11487" t="str">
            <v>sd</v>
          </cell>
          <cell r="AS11487">
            <v>42765</v>
          </cell>
          <cell r="AT11487" t="str">
            <v>Anden 1, Calzada2, Separador3, Calzada4, Anden5 -POLIZA ESTABILIDAD ACTIVA</v>
          </cell>
          <cell r="AV11487" t="str">
            <v>sc</v>
          </cell>
        </row>
        <row r="11488">
          <cell r="AP11488">
            <v>141409</v>
          </cell>
          <cell r="AQ11488">
            <v>1000338</v>
          </cell>
          <cell r="AR11488" t="str">
            <v>sd</v>
          </cell>
          <cell r="AS11488">
            <v>42735</v>
          </cell>
          <cell r="AT11488" t="str">
            <v>Calzada2-POLIZA ESTABILIDAD ACTIVA</v>
          </cell>
          <cell r="AV11488" t="str">
            <v>POLIZA ESTABILIDAD ACTIVA IDU 069/08_V11 VENCE EN 30/12/2016</v>
          </cell>
        </row>
        <row r="11489">
          <cell r="AP11489">
            <v>900147</v>
          </cell>
          <cell r="AQ11489">
            <v>8012518</v>
          </cell>
          <cell r="AR11489" t="str">
            <v>sd</v>
          </cell>
          <cell r="AS11489">
            <v>44099</v>
          </cell>
          <cell r="AT11489" t="str">
            <v>Calzada 2-8-POLIZA ESTABILIDAD Y CALIDAD ACTIVA</v>
          </cell>
          <cell r="AV11489" t="str">
            <v>sc</v>
          </cell>
        </row>
        <row r="11490">
          <cell r="AP11490">
            <v>24122510</v>
          </cell>
          <cell r="AQ11490">
            <v>50006738</v>
          </cell>
          <cell r="AR11490" t="str">
            <v>sd</v>
          </cell>
          <cell r="AS11490">
            <v>44099</v>
          </cell>
          <cell r="AT11490" t="str">
            <v>Calzada 2-4-6-POLIZA ESTABILIDAD Y CALIDAD ACTIVA</v>
          </cell>
          <cell r="AV11490" t="str">
            <v>sc</v>
          </cell>
        </row>
        <row r="11491">
          <cell r="AP11491">
            <v>91011365</v>
          </cell>
          <cell r="AQ11491">
            <v>13002377</v>
          </cell>
          <cell r="AR11491" t="str">
            <v>sd</v>
          </cell>
          <cell r="AS11491">
            <v>43499</v>
          </cell>
          <cell r="AT11491" t="str">
            <v>-POLIZA ESTABILIDAD ACTIVA</v>
          </cell>
          <cell r="AV11491" t="str">
            <v>sc</v>
          </cell>
        </row>
        <row r="11492">
          <cell r="AP11492">
            <v>902776</v>
          </cell>
          <cell r="AQ11492">
            <v>13001452</v>
          </cell>
          <cell r="AR11492" t="str">
            <v>sd</v>
          </cell>
          <cell r="AS11492">
            <v>44250</v>
          </cell>
          <cell r="AT11492" t="str">
            <v>-POLIZA ESTABILIDAD ACTIVA</v>
          </cell>
          <cell r="AV11492" t="str">
            <v>sc</v>
          </cell>
        </row>
        <row r="11493">
          <cell r="AP11493">
            <v>515570</v>
          </cell>
          <cell r="AQ11493">
            <v>10000256</v>
          </cell>
          <cell r="AR11493" t="str">
            <v>sd</v>
          </cell>
          <cell r="AS11493">
            <v>42886</v>
          </cell>
          <cell r="AT11493" t="str">
            <v>Calzada2-POLIZA ESTABILIDAD* ACTIVA</v>
          </cell>
          <cell r="AV11493" t="str">
            <v>sc</v>
          </cell>
        </row>
        <row r="11494">
          <cell r="AP11494">
            <v>515570</v>
          </cell>
          <cell r="AQ11494">
            <v>10000256</v>
          </cell>
          <cell r="AR11494" t="str">
            <v>sd</v>
          </cell>
          <cell r="AS11494">
            <v>44119</v>
          </cell>
          <cell r="AT11494" t="str">
            <v>Anden 1 Calzada 6-POLIZA ESTABILIDAD ACTIVA</v>
          </cell>
          <cell r="AV11494" t="str">
            <v>sc</v>
          </cell>
        </row>
        <row r="11495">
          <cell r="AP11495">
            <v>515570</v>
          </cell>
          <cell r="AQ11495">
            <v>10000256</v>
          </cell>
          <cell r="AR11495" t="str">
            <v>sd</v>
          </cell>
          <cell r="AS11495">
            <v>43425</v>
          </cell>
          <cell r="AT11495" t="str">
            <v>Calzada8-POLIZA ESTABILIDAD* ACTIVA</v>
          </cell>
          <cell r="AV11495" t="str">
            <v>sc</v>
          </cell>
        </row>
        <row r="11496">
          <cell r="AP11496">
            <v>515214</v>
          </cell>
          <cell r="AQ11496">
            <v>8004653</v>
          </cell>
          <cell r="AR11496" t="str">
            <v>sd</v>
          </cell>
          <cell r="AS11496">
            <v>44099</v>
          </cell>
          <cell r="AT11496" t="str">
            <v>Calzada 2-POLIZA ESTABILIDAD Y CALIDAD ACTIVA</v>
          </cell>
          <cell r="AV11496" t="str">
            <v>sc</v>
          </cell>
        </row>
        <row r="11497">
          <cell r="AP11497">
            <v>91015534</v>
          </cell>
          <cell r="AQ11497">
            <v>5004800</v>
          </cell>
          <cell r="AR11497" t="str">
            <v>sd</v>
          </cell>
          <cell r="AS11497">
            <v>42733</v>
          </cell>
          <cell r="AT11497" t="str">
            <v>Calzada2-4-POLIZA ESTABILIDAD ACTIVA</v>
          </cell>
          <cell r="AV11497" t="str">
            <v>sc</v>
          </cell>
        </row>
        <row r="11498">
          <cell r="AP11498">
            <v>24119633</v>
          </cell>
          <cell r="AQ11498">
            <v>1001359</v>
          </cell>
          <cell r="AR11498" t="str">
            <v>sd</v>
          </cell>
          <cell r="AS11498">
            <v>44250</v>
          </cell>
          <cell r="AT11498" t="str">
            <v>-POLIZA ESTABILIDAD ACTIVA</v>
          </cell>
          <cell r="AV11498" t="str">
            <v>sc</v>
          </cell>
        </row>
        <row r="11499">
          <cell r="AP11499">
            <v>24123175</v>
          </cell>
          <cell r="AQ11499">
            <v>50007319</v>
          </cell>
          <cell r="AR11499" t="str">
            <v>sd</v>
          </cell>
          <cell r="AS11499">
            <v>44250</v>
          </cell>
          <cell r="AT11499" t="str">
            <v>-POLIZA ESTABILIDAD ACTIVA</v>
          </cell>
          <cell r="AV11499" t="str">
            <v>sc</v>
          </cell>
        </row>
        <row r="11500">
          <cell r="AP11500">
            <v>91011282</v>
          </cell>
          <cell r="AQ11500">
            <v>3002468</v>
          </cell>
          <cell r="AR11500" t="str">
            <v>sd</v>
          </cell>
          <cell r="AS11500">
            <v>42765</v>
          </cell>
          <cell r="AT11500" t="str">
            <v>Anden 1, Calzada2, Separador3, Calzada4, Anden5 -POLIZA ESTABILIDAD ACTIVA</v>
          </cell>
          <cell r="AV11500" t="str">
            <v>sc</v>
          </cell>
        </row>
        <row r="11501">
          <cell r="AP11501">
            <v>903705</v>
          </cell>
          <cell r="AQ11501">
            <v>12001241</v>
          </cell>
          <cell r="AR11501" t="str">
            <v>sd</v>
          </cell>
          <cell r="AS11501">
            <v>44250</v>
          </cell>
          <cell r="AT11501" t="str">
            <v>-POLIZA ESTABILIDAD ACTIVA</v>
          </cell>
          <cell r="AV11501" t="str">
            <v>sc</v>
          </cell>
        </row>
        <row r="11502">
          <cell r="AP11502">
            <v>143181</v>
          </cell>
          <cell r="AQ11502">
            <v>2000687</v>
          </cell>
          <cell r="AR11502" t="str">
            <v>sd</v>
          </cell>
          <cell r="AS11502">
            <v>42947</v>
          </cell>
          <cell r="AT11502" t="str">
            <v>Anden5-POLIZA ESTABILIDAD ACTIVA</v>
          </cell>
          <cell r="AV11502" t="str">
            <v>sc</v>
          </cell>
        </row>
        <row r="11503">
          <cell r="AP11503">
            <v>91018903</v>
          </cell>
          <cell r="AQ11503">
            <v>9000931</v>
          </cell>
          <cell r="AR11503" t="str">
            <v>sd</v>
          </cell>
          <cell r="AS11503">
            <v>42978</v>
          </cell>
          <cell r="AT11503" t="str">
            <v>Anden1-11 Calzada10-2-4-8 Ciclo6 Sep3-5-7-9-POLIZA ESTABILIDAD ACTIVA</v>
          </cell>
          <cell r="AV11503" t="str">
            <v>sc</v>
          </cell>
        </row>
        <row r="11504">
          <cell r="AP11504">
            <v>509132</v>
          </cell>
          <cell r="AQ11504">
            <v>11011589</v>
          </cell>
          <cell r="AR11504" t="str">
            <v>sd</v>
          </cell>
          <cell r="AS11504">
            <v>43577</v>
          </cell>
          <cell r="AT11504" t="str">
            <v>Calzada 4-POLIZA ESTABILIDAD ACTIVA</v>
          </cell>
          <cell r="AV11504" t="str">
            <v>sc</v>
          </cell>
        </row>
        <row r="11505">
          <cell r="AP11505">
            <v>509132</v>
          </cell>
          <cell r="AQ11505">
            <v>11011589</v>
          </cell>
          <cell r="AR11505" t="str">
            <v>sd</v>
          </cell>
          <cell r="AS11505">
            <v>43577</v>
          </cell>
          <cell r="AT11505" t="str">
            <v>Calzada 4-POLIZA ESTABILIDAD ACTIVA</v>
          </cell>
          <cell r="AV11505" t="str">
            <v>sc</v>
          </cell>
        </row>
        <row r="11506">
          <cell r="AP11506">
            <v>506372</v>
          </cell>
          <cell r="AQ11506">
            <v>11012137</v>
          </cell>
          <cell r="AR11506" t="str">
            <v>sd</v>
          </cell>
          <cell r="AS11506">
            <v>43797</v>
          </cell>
          <cell r="AT11506" t="str">
            <v>Calzada 2-6-POLIZA ESTABILIDAD ACTIVA</v>
          </cell>
          <cell r="AV11506" t="str">
            <v>sc</v>
          </cell>
        </row>
        <row r="11507">
          <cell r="AP11507">
            <v>183272</v>
          </cell>
          <cell r="AQ11507">
            <v>14000333</v>
          </cell>
          <cell r="AR11507" t="str">
            <v>sd</v>
          </cell>
          <cell r="AS11507">
            <v>42949</v>
          </cell>
          <cell r="AT11507" t="str">
            <v>Calzada2-POLIZA ESTABILIDAD ACTIVA</v>
          </cell>
          <cell r="AV11507" t="str">
            <v>POLIZA ESTABILIDAD ACTIVA IDU IDU 076/09 Vencimiento 1/8/2017</v>
          </cell>
        </row>
        <row r="11508">
          <cell r="AP11508">
            <v>24120989</v>
          </cell>
          <cell r="AQ11508">
            <v>14000195</v>
          </cell>
          <cell r="AR11508" t="str">
            <v>sd</v>
          </cell>
          <cell r="AS11508">
            <v>44250</v>
          </cell>
          <cell r="AT11508" t="str">
            <v>-POLIZA ESTABILIDAD ACTIVA</v>
          </cell>
          <cell r="AV11508" t="str">
            <v>sc</v>
          </cell>
        </row>
        <row r="11509">
          <cell r="AP11509">
            <v>600299</v>
          </cell>
          <cell r="AQ11509">
            <v>13000619</v>
          </cell>
          <cell r="AR11509" t="str">
            <v>sd</v>
          </cell>
          <cell r="AS11509">
            <v>43745</v>
          </cell>
          <cell r="AT11509" t="str">
            <v>Calzada 2-POLIZA ESTABILIDAD ACTIVA</v>
          </cell>
          <cell r="AV11509" t="str">
            <v>sc</v>
          </cell>
        </row>
        <row r="11510">
          <cell r="AP11510">
            <v>24120858</v>
          </cell>
          <cell r="AQ11510">
            <v>13000578</v>
          </cell>
          <cell r="AR11510" t="str">
            <v>sd</v>
          </cell>
          <cell r="AS11510">
            <v>44250</v>
          </cell>
          <cell r="AT11510" t="str">
            <v>-POLIZA ESTABILIDAD ACTIVA</v>
          </cell>
          <cell r="AV11510" t="str">
            <v>sc</v>
          </cell>
        </row>
        <row r="11511">
          <cell r="AP11511">
            <v>24120858</v>
          </cell>
          <cell r="AQ11511">
            <v>13000578</v>
          </cell>
          <cell r="AR11511" t="str">
            <v>sd</v>
          </cell>
          <cell r="AS11511">
            <v>42949</v>
          </cell>
          <cell r="AT11511" t="str">
            <v>Anden11 Ciclo12-POLIZA ESTABILIDAD ACTIVA</v>
          </cell>
          <cell r="AV11511" t="str">
            <v>sc</v>
          </cell>
        </row>
        <row r="11512">
          <cell r="AP11512">
            <v>516090</v>
          </cell>
          <cell r="AQ11512">
            <v>3000503</v>
          </cell>
          <cell r="AR11512" t="str">
            <v>sd</v>
          </cell>
          <cell r="AS11512">
            <v>43499</v>
          </cell>
          <cell r="AT11512" t="str">
            <v>-POLIZA ESTABILIDAD ACTIVA</v>
          </cell>
          <cell r="AV11512" t="str">
            <v>sc</v>
          </cell>
        </row>
        <row r="11513">
          <cell r="AP11513">
            <v>200021</v>
          </cell>
          <cell r="AQ11513">
            <v>4000006</v>
          </cell>
          <cell r="AR11513" t="str">
            <v>sd</v>
          </cell>
          <cell r="AS11513">
            <v>42999</v>
          </cell>
          <cell r="AT11513" t="str">
            <v>Anden1-11-3 Calzada10-4-6-8 Ciclo2 Sep5-7-9-POLIZA ESTABILIDAD ACTIVA</v>
          </cell>
          <cell r="AV11513" t="str">
            <v>sc</v>
          </cell>
        </row>
        <row r="11514">
          <cell r="AP11514">
            <v>91010478</v>
          </cell>
          <cell r="AQ11514">
            <v>50006217</v>
          </cell>
          <cell r="AR11514" t="str">
            <v>sd</v>
          </cell>
          <cell r="AS11514">
            <v>44466</v>
          </cell>
          <cell r="AT11514" t="str">
            <v>-POLIZA ESTABILIDAD ACTIVA</v>
          </cell>
          <cell r="AV11514" t="str">
            <v>POLIZA ACTIVA</v>
          </cell>
        </row>
        <row r="11515">
          <cell r="AP11515">
            <v>91011277</v>
          </cell>
          <cell r="AQ11515">
            <v>3002464</v>
          </cell>
          <cell r="AR11515" t="str">
            <v>sd</v>
          </cell>
          <cell r="AS11515">
            <v>42765</v>
          </cell>
          <cell r="AT11515" t="str">
            <v>Anden 1, Calzada2, Separador3, Calzada4, Anden5 -POLIZA ESTABILIDAD ACTIVA</v>
          </cell>
          <cell r="AV11515" t="str">
            <v>sc</v>
          </cell>
        </row>
        <row r="11516">
          <cell r="AP11516">
            <v>91011981</v>
          </cell>
          <cell r="AQ11516">
            <v>30001391</v>
          </cell>
          <cell r="AR11516" t="str">
            <v>sd</v>
          </cell>
          <cell r="AS11516">
            <v>43808</v>
          </cell>
          <cell r="AT11516" t="str">
            <v>Anden 1-3 Cicloruta 2 Calzada 4-POLIZA ESTABILIDAD ACTIVA</v>
          </cell>
          <cell r="AV11516" t="str">
            <v>sc</v>
          </cell>
        </row>
        <row r="11517">
          <cell r="AP11517">
            <v>91012395</v>
          </cell>
          <cell r="AQ11517">
            <v>50008270</v>
          </cell>
          <cell r="AR11517" t="str">
            <v>sd</v>
          </cell>
          <cell r="AS11517">
            <v>44250</v>
          </cell>
          <cell r="AT11517" t="str">
            <v>-POLIZA ESTABILIDAD ACTIVA</v>
          </cell>
          <cell r="AV11517" t="str">
            <v>sc</v>
          </cell>
        </row>
        <row r="11518">
          <cell r="AP11518">
            <v>528044</v>
          </cell>
          <cell r="AQ11518">
            <v>9004380</v>
          </cell>
          <cell r="AR11518" t="str">
            <v>sd</v>
          </cell>
          <cell r="AS11518">
            <v>43142</v>
          </cell>
          <cell r="AT11518" t="str">
            <v>Calzada2-POLIZA ESTABILIDAD ACTIVA</v>
          </cell>
          <cell r="AV11518" t="str">
            <v>sc</v>
          </cell>
        </row>
        <row r="11519">
          <cell r="AP11519">
            <v>306998</v>
          </cell>
          <cell r="AQ11519">
            <v>5007705</v>
          </cell>
          <cell r="AR11519" t="str">
            <v>sd</v>
          </cell>
          <cell r="AS11519">
            <v>42733</v>
          </cell>
          <cell r="AT11519" t="str">
            <v>Anden1-5 Calzada2-4 Sep3-POLIZA ESTABILIDAD ACTIVA</v>
          </cell>
          <cell r="AV11519" t="str">
            <v>sc</v>
          </cell>
        </row>
        <row r="11520">
          <cell r="AP11520">
            <v>465733</v>
          </cell>
          <cell r="AQ11520">
            <v>19012864</v>
          </cell>
          <cell r="AR11520" t="str">
            <v>sd</v>
          </cell>
          <cell r="AS11520">
            <v>44466</v>
          </cell>
          <cell r="AT11520" t="str">
            <v>-POLIZA ESTABILIDAD ACTIVA</v>
          </cell>
          <cell r="AV11520" t="str">
            <v>POLIZA ESTABILIDAD activa IDU 1718/22</v>
          </cell>
        </row>
        <row r="11521">
          <cell r="AP11521">
            <v>24123162</v>
          </cell>
          <cell r="AQ11521">
            <v>50007305</v>
          </cell>
          <cell r="AR11521" t="str">
            <v>sd</v>
          </cell>
          <cell r="AS11521">
            <v>44250</v>
          </cell>
          <cell r="AT11521" t="str">
            <v>-POLIZA ESTABILIDAD ACTIVA</v>
          </cell>
          <cell r="AV11521" t="str">
            <v>sc</v>
          </cell>
        </row>
        <row r="11522">
          <cell r="AP11522">
            <v>903795</v>
          </cell>
          <cell r="AQ11522">
            <v>12002160</v>
          </cell>
          <cell r="AR11522" t="str">
            <v>sd</v>
          </cell>
          <cell r="AS11522">
            <v>44250</v>
          </cell>
          <cell r="AT11522" t="str">
            <v>-POLIZA ESTABILIDAD ACTIVA</v>
          </cell>
          <cell r="AV11522" t="str">
            <v>sc</v>
          </cell>
        </row>
        <row r="11523">
          <cell r="AP11523">
            <v>517922</v>
          </cell>
          <cell r="AQ11523">
            <v>10006128</v>
          </cell>
          <cell r="AR11523" t="str">
            <v>sd</v>
          </cell>
          <cell r="AS11523">
            <v>43142</v>
          </cell>
          <cell r="AT11523" t="str">
            <v>Calzada2-POLIZA ESTABILIDAD ACTIVA</v>
          </cell>
          <cell r="AV11523" t="str">
            <v>sc</v>
          </cell>
        </row>
        <row r="11524">
          <cell r="AP11524">
            <v>200445</v>
          </cell>
          <cell r="AQ11524">
            <v>4007627</v>
          </cell>
          <cell r="AR11524" t="str">
            <v>sd</v>
          </cell>
          <cell r="AS11524">
            <v>42999</v>
          </cell>
          <cell r="AT11524" t="str">
            <v>Anden1-11-3 Calzada10-4-6-8 Ciclo2 Sep5-7-9-POLIZA ESTABILIDAD ACTIVA</v>
          </cell>
          <cell r="AV11524" t="str">
            <v>sc</v>
          </cell>
        </row>
        <row r="11525">
          <cell r="AP11525">
            <v>24120974</v>
          </cell>
          <cell r="AQ11525">
            <v>14000142</v>
          </cell>
          <cell r="AR11525" t="str">
            <v>sd</v>
          </cell>
          <cell r="AS11525">
            <v>44250</v>
          </cell>
          <cell r="AT11525" t="str">
            <v>-POLIZA ESTABILIDAD ACTIVA</v>
          </cell>
          <cell r="AV11525" t="str">
            <v>sc</v>
          </cell>
        </row>
        <row r="11526">
          <cell r="AP11526">
            <v>24119770</v>
          </cell>
          <cell r="AQ11526">
            <v>2000112</v>
          </cell>
          <cell r="AR11526" t="str">
            <v>sd</v>
          </cell>
          <cell r="AS11526">
            <v>43450</v>
          </cell>
          <cell r="AT11526" t="str">
            <v>Puente16-POLIZA ESTABILIDAD ACTIVA</v>
          </cell>
          <cell r="AV11526" t="str">
            <v>sc</v>
          </cell>
        </row>
        <row r="11527">
          <cell r="AP11527">
            <v>24119770</v>
          </cell>
          <cell r="AQ11527">
            <v>2000112</v>
          </cell>
          <cell r="AR11527" t="str">
            <v>sd</v>
          </cell>
          <cell r="AS11527">
            <v>42946</v>
          </cell>
          <cell r="AT11527" t="str">
            <v>Calzada4-8-POLIZA ESTABILIDAD ACTIVA</v>
          </cell>
          <cell r="AV11527" t="str">
            <v>sc</v>
          </cell>
        </row>
        <row r="11528">
          <cell r="AP11528">
            <v>24119770</v>
          </cell>
          <cell r="AQ11528">
            <v>2000112</v>
          </cell>
          <cell r="AR11528" t="str">
            <v>sd</v>
          </cell>
          <cell r="AS11528">
            <v>44250</v>
          </cell>
          <cell r="AT11528" t="str">
            <v>-POLIZA ESTABILIDAD ACTIVA</v>
          </cell>
          <cell r="AV11528" t="str">
            <v>sc</v>
          </cell>
        </row>
        <row r="11529">
          <cell r="AP11529">
            <v>24121673</v>
          </cell>
          <cell r="AQ11529">
            <v>50001544</v>
          </cell>
          <cell r="AR11529" t="str">
            <v>sd</v>
          </cell>
          <cell r="AS11529">
            <v>44187</v>
          </cell>
          <cell r="AT11529" t="str">
            <v>Calzada 2-POLIZA ESTABILIDAD ACTIVA</v>
          </cell>
          <cell r="AV11529" t="str">
            <v>sc</v>
          </cell>
        </row>
        <row r="11530">
          <cell r="AP11530">
            <v>24121069</v>
          </cell>
          <cell r="AQ11530">
            <v>14000505</v>
          </cell>
          <cell r="AR11530" t="str">
            <v>sd</v>
          </cell>
          <cell r="AS11530">
            <v>44099</v>
          </cell>
          <cell r="AT11530" t="str">
            <v>Calzada 4-6-8-10-POLIZA ESTABILIDAD Y CALIDAD ACTIVA</v>
          </cell>
          <cell r="AV11530" t="str">
            <v>sc</v>
          </cell>
        </row>
        <row r="11531">
          <cell r="AP11531">
            <v>91011283</v>
          </cell>
          <cell r="AQ11531">
            <v>3002468</v>
          </cell>
          <cell r="AR11531" t="str">
            <v>sd</v>
          </cell>
          <cell r="AS11531">
            <v>42765</v>
          </cell>
          <cell r="AT11531" t="str">
            <v>Anden 1, Calzada2, Separador3, Calzada4, Anden5 -POLIZA ESTABILIDAD ACTIVA</v>
          </cell>
          <cell r="AV11531" t="str">
            <v>sc</v>
          </cell>
        </row>
        <row r="11532">
          <cell r="AP11532">
            <v>91013925</v>
          </cell>
          <cell r="AQ11532">
            <v>50003504</v>
          </cell>
          <cell r="AR11532" t="str">
            <v>sd</v>
          </cell>
          <cell r="AS11532">
            <v>42927</v>
          </cell>
          <cell r="AT11532" t="str">
            <v>Anden5 Calzada4-POLIZA ESTABILIDAD ACTIVA</v>
          </cell>
          <cell r="AV11532" t="str">
            <v>sc</v>
          </cell>
        </row>
        <row r="11533">
          <cell r="AP11533">
            <v>320151</v>
          </cell>
          <cell r="AQ11533">
            <v>6000031</v>
          </cell>
          <cell r="AR11533" t="str">
            <v>sd</v>
          </cell>
          <cell r="AS11533">
            <v>42912</v>
          </cell>
          <cell r="AT11533" t="str">
            <v>Calzada2-POLIZA ESTABILIDAD ACTIVA</v>
          </cell>
          <cell r="AV11533" t="str">
            <v>sc</v>
          </cell>
        </row>
        <row r="11534">
          <cell r="AP11534">
            <v>294040</v>
          </cell>
          <cell r="AQ11534">
            <v>5001859</v>
          </cell>
          <cell r="AR11534" t="str">
            <v>sd</v>
          </cell>
          <cell r="AS11534">
            <v>43307</v>
          </cell>
          <cell r="AT11534" t="str">
            <v>Calzada2-4-POLIZA ESTABILIDAD ACTIVA</v>
          </cell>
          <cell r="AV11534" t="str">
            <v>sc</v>
          </cell>
        </row>
        <row r="11535">
          <cell r="AP11535">
            <v>506121</v>
          </cell>
          <cell r="AQ11535">
            <v>1001529</v>
          </cell>
          <cell r="AR11535" t="str">
            <v>sd</v>
          </cell>
          <cell r="AS11535">
            <v>42946</v>
          </cell>
          <cell r="AT11535" t="str">
            <v>Calzada10-POLIZA ESTABILIDAD ACTIVA</v>
          </cell>
          <cell r="AV11535" t="str">
            <v>sc</v>
          </cell>
        </row>
        <row r="11536">
          <cell r="AP11536">
            <v>506121</v>
          </cell>
          <cell r="AQ11536">
            <v>1001529</v>
          </cell>
          <cell r="AR11536" t="str">
            <v>sd</v>
          </cell>
          <cell r="AS11536">
            <v>44250</v>
          </cell>
          <cell r="AT11536" t="str">
            <v>-POLIZA ESTABILIDAD ACTIVA</v>
          </cell>
          <cell r="AV11536" t="str">
            <v>sc</v>
          </cell>
        </row>
        <row r="11537">
          <cell r="AP11537">
            <v>519757</v>
          </cell>
          <cell r="AQ11537">
            <v>8002479</v>
          </cell>
          <cell r="AR11537" t="str">
            <v>sd</v>
          </cell>
          <cell r="AS11537">
            <v>44099</v>
          </cell>
          <cell r="AT11537" t="str">
            <v>Calzada 2-4-6-POLIZA ESTABILIDAD Y CALIDAD ACTIVA</v>
          </cell>
          <cell r="AV11537" t="str">
            <v>sc</v>
          </cell>
        </row>
        <row r="11538">
          <cell r="AP11538">
            <v>24123176</v>
          </cell>
          <cell r="AQ11538">
            <v>50007320</v>
          </cell>
          <cell r="AR11538" t="str">
            <v>sd</v>
          </cell>
          <cell r="AS11538">
            <v>44250</v>
          </cell>
          <cell r="AT11538" t="str">
            <v>-POLIZA ESTABILIDAD ACTIVA</v>
          </cell>
          <cell r="AV11538" t="str">
            <v>sc</v>
          </cell>
        </row>
        <row r="11539">
          <cell r="AP11539">
            <v>506065</v>
          </cell>
          <cell r="AQ11539">
            <v>1001309</v>
          </cell>
          <cell r="AR11539" t="str">
            <v>sd</v>
          </cell>
          <cell r="AS11539">
            <v>44250</v>
          </cell>
          <cell r="AT11539" t="str">
            <v>-POLIZA ESTABILIDAD ACTIVA</v>
          </cell>
          <cell r="AV11539" t="str">
            <v>sc</v>
          </cell>
        </row>
        <row r="11540">
          <cell r="AP11540">
            <v>903780</v>
          </cell>
          <cell r="AQ11540">
            <v>12002045</v>
          </cell>
          <cell r="AR11540" t="str">
            <v>sd</v>
          </cell>
          <cell r="AS11540">
            <v>44250</v>
          </cell>
          <cell r="AT11540" t="str">
            <v>-POLIZA ESTABILIDAD ACTIVA</v>
          </cell>
          <cell r="AV11540" t="str">
            <v>sc</v>
          </cell>
        </row>
        <row r="11541">
          <cell r="AP11541">
            <v>903780</v>
          </cell>
          <cell r="AQ11541">
            <v>12002045</v>
          </cell>
          <cell r="AR11541" t="str">
            <v>sd</v>
          </cell>
          <cell r="AS11541">
            <v>44250</v>
          </cell>
          <cell r="AT11541" t="str">
            <v>-POLIZA ESTABILIDAD ACTIVA</v>
          </cell>
          <cell r="AV11541" t="str">
            <v>sc</v>
          </cell>
        </row>
        <row r="11542">
          <cell r="AP11542">
            <v>24120952</v>
          </cell>
          <cell r="AQ11542">
            <v>14000023</v>
          </cell>
          <cell r="AR11542" t="str">
            <v>sd</v>
          </cell>
          <cell r="AS11542">
            <v>44018</v>
          </cell>
          <cell r="AT11542" t="str">
            <v>Puente 12-POLIZA ESTABILIDAD ACTIVA</v>
          </cell>
          <cell r="AV11542" t="str">
            <v>sc</v>
          </cell>
        </row>
        <row r="11543">
          <cell r="AP11543">
            <v>24120952</v>
          </cell>
          <cell r="AQ11543">
            <v>14000023</v>
          </cell>
          <cell r="AR11543" t="str">
            <v>sd</v>
          </cell>
          <cell r="AS11543">
            <v>44250</v>
          </cell>
          <cell r="AT11543" t="str">
            <v>-POLIZA ESTABILIDAD ACTIVA</v>
          </cell>
          <cell r="AV11543" t="str">
            <v>sc</v>
          </cell>
        </row>
        <row r="11544">
          <cell r="AP11544">
            <v>511095</v>
          </cell>
          <cell r="AQ11544">
            <v>14000889</v>
          </cell>
          <cell r="AR11544" t="str">
            <v>sd</v>
          </cell>
          <cell r="AS11544">
            <v>44172</v>
          </cell>
          <cell r="AT11544" t="str">
            <v>Calzada 4-6 Separador 5-POLIZA ESTABILIDAD ACTIVA</v>
          </cell>
          <cell r="AV11544" t="str">
            <v>sc</v>
          </cell>
        </row>
        <row r="11545">
          <cell r="AP11545">
            <v>91016073</v>
          </cell>
          <cell r="AQ11545">
            <v>50005758</v>
          </cell>
          <cell r="AR11545" t="str">
            <v>sd</v>
          </cell>
          <cell r="AS11545">
            <v>44466</v>
          </cell>
          <cell r="AT11545" t="str">
            <v>-POLIZA ESTABILIDAD ACTIVA</v>
          </cell>
          <cell r="AV11545" t="str">
            <v>POLIZA ESTABILIDAD activa IDU 1718/23</v>
          </cell>
        </row>
        <row r="11546">
          <cell r="AP11546">
            <v>91019183</v>
          </cell>
          <cell r="AQ11546">
            <v>50007417</v>
          </cell>
          <cell r="AR11546" t="str">
            <v>sd</v>
          </cell>
          <cell r="AS11546">
            <v>42878</v>
          </cell>
          <cell r="AT11546" t="str">
            <v>Anden5-POLIZA ESTABILIDAD ACTIVA</v>
          </cell>
          <cell r="AV11546" t="str">
            <v>sc</v>
          </cell>
        </row>
        <row r="11547">
          <cell r="AP11547">
            <v>505101</v>
          </cell>
          <cell r="AQ11547">
            <v>1003546</v>
          </cell>
          <cell r="AR11547" t="str">
            <v>sd</v>
          </cell>
          <cell r="AS11547">
            <v>44250</v>
          </cell>
          <cell r="AT11547" t="str">
            <v>-POLIZA ESTABILIDAD ACTIVA</v>
          </cell>
          <cell r="AV11547" t="str">
            <v>sc</v>
          </cell>
        </row>
        <row r="11548">
          <cell r="AP11548">
            <v>505101</v>
          </cell>
          <cell r="AQ11548">
            <v>1003546</v>
          </cell>
          <cell r="AR11548" t="str">
            <v>sd</v>
          </cell>
          <cell r="AS11548">
            <v>42946</v>
          </cell>
          <cell r="AT11548" t="str">
            <v>Calzada12-POLIZA ESTABILIDAD ACTIVA</v>
          </cell>
          <cell r="AV11548" t="str">
            <v>sc</v>
          </cell>
        </row>
        <row r="11549">
          <cell r="AP11549">
            <v>517952</v>
          </cell>
          <cell r="AQ11549">
            <v>10006057</v>
          </cell>
          <cell r="AR11549" t="str">
            <v>sd</v>
          </cell>
          <cell r="AS11549">
            <v>43142</v>
          </cell>
          <cell r="AT11549" t="str">
            <v>Calzada2-POLIZA ESTABILIDAD ACTIVA</v>
          </cell>
          <cell r="AV11549" t="str">
            <v>sc</v>
          </cell>
        </row>
        <row r="11550">
          <cell r="AP11550">
            <v>200331</v>
          </cell>
          <cell r="AQ11550">
            <v>4000120</v>
          </cell>
          <cell r="AR11550" t="str">
            <v>sd</v>
          </cell>
          <cell r="AS11550">
            <v>42999</v>
          </cell>
          <cell r="AT11550" t="str">
            <v>Anden1-11-3 Calzada10-4-6-8 Ciclo2 Sep5-7-9-POLIZA ESTABILIDAD ACTIVA</v>
          </cell>
          <cell r="AV11550" t="str">
            <v>sc</v>
          </cell>
        </row>
        <row r="11551">
          <cell r="AP11551">
            <v>903126</v>
          </cell>
          <cell r="AQ11551">
            <v>50008284</v>
          </cell>
          <cell r="AR11551" t="str">
            <v>sd</v>
          </cell>
          <cell r="AS11551">
            <v>44250</v>
          </cell>
          <cell r="AT11551" t="str">
            <v>-POLIZA ESTABILIDAD ACTIVA</v>
          </cell>
          <cell r="AV11551" t="str">
            <v>sc</v>
          </cell>
        </row>
        <row r="11552">
          <cell r="AP11552">
            <v>902712</v>
          </cell>
          <cell r="AQ11552">
            <v>13000761</v>
          </cell>
          <cell r="AR11552" t="str">
            <v>sd</v>
          </cell>
          <cell r="AS11552">
            <v>44250</v>
          </cell>
          <cell r="AT11552" t="str">
            <v>-POLIZA ESTABILIDAD ACTIVA</v>
          </cell>
          <cell r="AV11552" t="str">
            <v>sc</v>
          </cell>
        </row>
        <row r="11553">
          <cell r="AP11553">
            <v>902712</v>
          </cell>
          <cell r="AQ11553">
            <v>13000761</v>
          </cell>
          <cell r="AR11553" t="str">
            <v>sd</v>
          </cell>
          <cell r="AS11553">
            <v>42949</v>
          </cell>
          <cell r="AT11553" t="str">
            <v>Anden13 Ciclo14-POLIZA ESTABILIDAD ACTIVA</v>
          </cell>
          <cell r="AV11553" t="str">
            <v>sc</v>
          </cell>
        </row>
        <row r="11554">
          <cell r="AP11554">
            <v>91011280</v>
          </cell>
          <cell r="AQ11554">
            <v>3002466</v>
          </cell>
          <cell r="AR11554" t="str">
            <v>sd</v>
          </cell>
          <cell r="AS11554">
            <v>42765</v>
          </cell>
          <cell r="AT11554" t="str">
            <v>Anden 1, Calzada2, Separador3, Calzada4, Anden5 -POLIZA ESTABILIDAD ACTIVA</v>
          </cell>
          <cell r="AV11554" t="str">
            <v>sc</v>
          </cell>
        </row>
        <row r="11555">
          <cell r="AP11555">
            <v>903628</v>
          </cell>
          <cell r="AQ11555">
            <v>12000778</v>
          </cell>
          <cell r="AR11555" t="str">
            <v>sd</v>
          </cell>
          <cell r="AS11555">
            <v>44250</v>
          </cell>
          <cell r="AT11555" t="str">
            <v>-POLIZA ESTABILIDAD ACTIVA</v>
          </cell>
          <cell r="AV11555" t="str">
            <v>sc</v>
          </cell>
        </row>
        <row r="11556">
          <cell r="AP11556">
            <v>91011263</v>
          </cell>
          <cell r="AQ11556">
            <v>3001111</v>
          </cell>
          <cell r="AR11556" t="str">
            <v>sd</v>
          </cell>
          <cell r="AS11556">
            <v>42765</v>
          </cell>
          <cell r="AT11556" t="str">
            <v>Anden 1, Calzada2, Separador3, Calzada4, Anden5 -POLIZA ESTABILIDAD ACTIVA</v>
          </cell>
          <cell r="AV11556" t="str">
            <v>sc</v>
          </cell>
        </row>
        <row r="11557">
          <cell r="AP11557">
            <v>24120903</v>
          </cell>
          <cell r="AQ11557">
            <v>3000755</v>
          </cell>
          <cell r="AR11557" t="str">
            <v>sd</v>
          </cell>
          <cell r="AS11557">
            <v>43499</v>
          </cell>
          <cell r="AT11557" t="str">
            <v>-POLIZA ESTABILIDAD ACTIVA</v>
          </cell>
          <cell r="AV11557" t="str">
            <v>sc</v>
          </cell>
        </row>
        <row r="11558">
          <cell r="AP11558">
            <v>24121067</v>
          </cell>
          <cell r="AQ11558">
            <v>14000488</v>
          </cell>
          <cell r="AR11558" t="str">
            <v>sd</v>
          </cell>
          <cell r="AS11558">
            <v>44250</v>
          </cell>
          <cell r="AT11558" t="str">
            <v>-POLIZA ESTABILIDAD ACTIVA</v>
          </cell>
          <cell r="AV11558" t="str">
            <v>sc</v>
          </cell>
        </row>
        <row r="11559">
          <cell r="AP11559">
            <v>902955</v>
          </cell>
          <cell r="AQ11559">
            <v>13000310</v>
          </cell>
          <cell r="AR11559" t="str">
            <v>sd</v>
          </cell>
          <cell r="AS11559">
            <v>44250</v>
          </cell>
          <cell r="AT11559" t="str">
            <v>-POLIZA ESTABILIDAD ACTIVA</v>
          </cell>
          <cell r="AV11559" t="str">
            <v>sc</v>
          </cell>
        </row>
        <row r="11560">
          <cell r="AP11560">
            <v>91015831</v>
          </cell>
          <cell r="AQ11560">
            <v>5007122</v>
          </cell>
          <cell r="AR11560" t="str">
            <v>sd</v>
          </cell>
          <cell r="AS11560">
            <v>42733</v>
          </cell>
          <cell r="AT11560" t="str">
            <v>Anden1-5 Calzada2-4 Sep3-POLIZA ESTABILIDAD ACTIVA</v>
          </cell>
          <cell r="AV11560" t="str">
            <v>sc</v>
          </cell>
        </row>
        <row r="11561">
          <cell r="AP11561">
            <v>91010715</v>
          </cell>
          <cell r="AQ11561">
            <v>1006239</v>
          </cell>
          <cell r="AR11561" t="str">
            <v>sd</v>
          </cell>
          <cell r="AS11561">
            <v>43412</v>
          </cell>
          <cell r="AT11561" t="str">
            <v>Anden 1-7 Calzada 2-4 Separador 3-5 Cicloruta 6-POLIZA ESTABILIDAD ACTIVA</v>
          </cell>
          <cell r="AV11561" t="str">
            <v>sc</v>
          </cell>
        </row>
        <row r="11562">
          <cell r="AP11562">
            <v>513322</v>
          </cell>
          <cell r="AQ11562">
            <v>13000009</v>
          </cell>
          <cell r="AR11562" t="str">
            <v>sd</v>
          </cell>
          <cell r="AS11562">
            <v>43845</v>
          </cell>
          <cell r="AT11562" t="str">
            <v>Anden 5-POLIZA ESTABILIDAD ACTIVA</v>
          </cell>
          <cell r="AV11562" t="str">
            <v>sc</v>
          </cell>
        </row>
        <row r="11563">
          <cell r="AP11563">
            <v>176983</v>
          </cell>
          <cell r="AQ11563">
            <v>11001319</v>
          </cell>
          <cell r="AR11563" t="str">
            <v>sd</v>
          </cell>
          <cell r="AS11563">
            <v>43131</v>
          </cell>
          <cell r="AT11563" t="str">
            <v>Anden1 Calzada2-POLIZA ESTABILIDAD ACTIVA</v>
          </cell>
          <cell r="AV11563" t="str">
            <v>sc</v>
          </cell>
        </row>
        <row r="11564">
          <cell r="AP11564">
            <v>91024941</v>
          </cell>
          <cell r="AQ11564">
            <v>6000070</v>
          </cell>
          <cell r="AR11564" t="str">
            <v>sd</v>
          </cell>
          <cell r="AS11564">
            <v>43748</v>
          </cell>
          <cell r="AT11564" t="str">
            <v>Anden 9-POLIZA ESTABILIDAD ACTIVA</v>
          </cell>
          <cell r="AV11564" t="str">
            <v>sc</v>
          </cell>
        </row>
        <row r="11565">
          <cell r="AP11565">
            <v>91020712</v>
          </cell>
          <cell r="AQ11565">
            <v>11008667</v>
          </cell>
          <cell r="AR11565" t="str">
            <v>sd</v>
          </cell>
          <cell r="AS11565">
            <v>44096</v>
          </cell>
          <cell r="AT11565" t="str">
            <v>Anden 1-9-POLIZA ESTABILIDAD ACTIVA</v>
          </cell>
          <cell r="AV11565" t="str">
            <v>sc</v>
          </cell>
        </row>
        <row r="11566">
          <cell r="AP11566">
            <v>212256</v>
          </cell>
          <cell r="AQ11566">
            <v>4005725</v>
          </cell>
          <cell r="AR11566" t="str">
            <v>sd</v>
          </cell>
          <cell r="AS11566">
            <v>43523</v>
          </cell>
          <cell r="AT11566" t="str">
            <v>Calzada2-POLIZA ESTABILIDAD ACTIVA</v>
          </cell>
          <cell r="AV11566" t="str">
            <v>sc</v>
          </cell>
        </row>
        <row r="11567">
          <cell r="AP11567">
            <v>91010987</v>
          </cell>
          <cell r="AQ11567">
            <v>50009410</v>
          </cell>
          <cell r="AR11567" t="str">
            <v>sd</v>
          </cell>
          <cell r="AS11567">
            <v>43821</v>
          </cell>
          <cell r="AT11567" t="str">
            <v>Calzada2-POLIZA ESTABILIDAD ACTIVA</v>
          </cell>
          <cell r="AV11567" t="str">
            <v>POLIZA ESTABILIDAD ACTIVA IDU 083/12 VENCE EN 21/12/2019</v>
          </cell>
        </row>
        <row r="11568">
          <cell r="AP11568">
            <v>91010964</v>
          </cell>
          <cell r="AQ11568">
            <v>1006253</v>
          </cell>
          <cell r="AR11568" t="str">
            <v>sd</v>
          </cell>
          <cell r="AS11568">
            <v>44250</v>
          </cell>
          <cell r="AT11568" t="str">
            <v>-POLIZA ESTABILIDAD ACTIVA</v>
          </cell>
          <cell r="AV11568" t="str">
            <v>sc</v>
          </cell>
        </row>
        <row r="11569">
          <cell r="AP11569">
            <v>503406</v>
          </cell>
          <cell r="AQ11569">
            <v>1003147</v>
          </cell>
          <cell r="AR11569" t="str">
            <v>sd</v>
          </cell>
          <cell r="AS11569">
            <v>43412</v>
          </cell>
          <cell r="AT11569" t="str">
            <v>Anden 1-7 Calzada 2-4 Separador 3-5 Cicloruta 6-POLIZA ESTABILIDAD ACTIVA</v>
          </cell>
          <cell r="AV11569" t="str">
            <v>sc</v>
          </cell>
        </row>
        <row r="11570">
          <cell r="AP11570">
            <v>902748</v>
          </cell>
          <cell r="AQ11570">
            <v>13001251</v>
          </cell>
          <cell r="AR11570" t="str">
            <v>sd</v>
          </cell>
          <cell r="AS11570">
            <v>44018</v>
          </cell>
          <cell r="AT11570" t="str">
            <v>Puente 14-POLIZA ESTABILIDAD ACTIVA</v>
          </cell>
          <cell r="AV11570" t="str">
            <v>sc</v>
          </cell>
        </row>
        <row r="11571">
          <cell r="AP11571">
            <v>902748</v>
          </cell>
          <cell r="AQ11571">
            <v>13001251</v>
          </cell>
          <cell r="AR11571" t="str">
            <v>sd</v>
          </cell>
          <cell r="AS11571">
            <v>44250</v>
          </cell>
          <cell r="AT11571" t="str">
            <v>-POLIZA ESTABILIDAD ACTIVA</v>
          </cell>
          <cell r="AV11571" t="str">
            <v>sc</v>
          </cell>
        </row>
        <row r="11572">
          <cell r="AP11572">
            <v>24123868</v>
          </cell>
          <cell r="AQ11572">
            <v>30001427</v>
          </cell>
          <cell r="AR11572" t="str">
            <v>sd</v>
          </cell>
          <cell r="AS11572">
            <v>42999</v>
          </cell>
          <cell r="AT11572" t="str">
            <v>Anden1-11-3 Calzada10-4-6-8 Ciclo2 Sep5-7-9-POLIZA ESTABILIDAD ACTIVA</v>
          </cell>
          <cell r="AV11572" t="str">
            <v>sc</v>
          </cell>
        </row>
        <row r="11573">
          <cell r="AP11573">
            <v>24122411</v>
          </cell>
          <cell r="AQ11573">
            <v>50006642</v>
          </cell>
          <cell r="AR11573" t="str">
            <v>sd</v>
          </cell>
          <cell r="AS11573">
            <v>44099</v>
          </cell>
          <cell r="AT11573" t="str">
            <v>Calzada 2-4-6-POLIZA ESTABILIDAD Y CALIDAD ACTIVA</v>
          </cell>
          <cell r="AV11573" t="str">
            <v>sc</v>
          </cell>
        </row>
        <row r="11574">
          <cell r="AP11574">
            <v>91014489</v>
          </cell>
          <cell r="AQ11574">
            <v>50009245</v>
          </cell>
          <cell r="AR11574" t="str">
            <v>sd</v>
          </cell>
          <cell r="AS11574">
            <v>43748</v>
          </cell>
          <cell r="AT11574" t="str">
            <v>Anden 1-POLIZA ESTABILIDAD ACTIVA</v>
          </cell>
          <cell r="AV11574" t="str">
            <v>VIABLE</v>
          </cell>
        </row>
        <row r="11575">
          <cell r="AP11575">
            <v>91014489</v>
          </cell>
          <cell r="AQ11575">
            <v>50009245</v>
          </cell>
          <cell r="AR11575" t="str">
            <v>sd</v>
          </cell>
          <cell r="AS11575">
            <v>43006</v>
          </cell>
          <cell r="AT11575" t="str">
            <v>Anden1 Calzada2-POLIZA ESTABILIDAD ACTIVA</v>
          </cell>
          <cell r="AV11575" t="str">
            <v>VIABLE</v>
          </cell>
        </row>
        <row r="11576">
          <cell r="AP11576">
            <v>903884</v>
          </cell>
          <cell r="AQ11576">
            <v>12002613</v>
          </cell>
          <cell r="AR11576" t="str">
            <v>sd</v>
          </cell>
          <cell r="AS11576">
            <v>44250</v>
          </cell>
          <cell r="AT11576" t="str">
            <v>-POLIZA ESTABILIDAD ACTIVA</v>
          </cell>
          <cell r="AV11576" t="str">
            <v>sc</v>
          </cell>
        </row>
        <row r="11577">
          <cell r="AP11577">
            <v>903884</v>
          </cell>
          <cell r="AQ11577">
            <v>12002613</v>
          </cell>
          <cell r="AR11577" t="str">
            <v>sd</v>
          </cell>
          <cell r="AS11577">
            <v>44250</v>
          </cell>
          <cell r="AT11577" t="str">
            <v>-POLIZA ESTABILIDAD ACTIVA</v>
          </cell>
          <cell r="AV11577" t="str">
            <v>sc</v>
          </cell>
        </row>
        <row r="11578">
          <cell r="AP11578">
            <v>24122692</v>
          </cell>
          <cell r="AQ11578">
            <v>50006938</v>
          </cell>
          <cell r="AR11578" t="str">
            <v>sd</v>
          </cell>
          <cell r="AS11578">
            <v>44250</v>
          </cell>
          <cell r="AT11578" t="str">
            <v>-POLIZA ESTABILIDAD ACTIVA</v>
          </cell>
          <cell r="AV11578" t="str">
            <v>sc</v>
          </cell>
        </row>
        <row r="11579">
          <cell r="AP11579">
            <v>903867</v>
          </cell>
          <cell r="AQ11579">
            <v>12002556</v>
          </cell>
          <cell r="AR11579" t="str">
            <v>sd</v>
          </cell>
          <cell r="AS11579">
            <v>44250</v>
          </cell>
          <cell r="AT11579" t="str">
            <v>-POLIZA ESTABILIDAD ACTIVA</v>
          </cell>
          <cell r="AV11579" t="str">
            <v>sc</v>
          </cell>
        </row>
        <row r="11580">
          <cell r="AP11580">
            <v>903867</v>
          </cell>
          <cell r="AQ11580">
            <v>12002556</v>
          </cell>
          <cell r="AR11580" t="str">
            <v>sd</v>
          </cell>
          <cell r="AS11580">
            <v>44250</v>
          </cell>
          <cell r="AT11580" t="str">
            <v>-POLIZA ESTABILIDAD ACTIVA</v>
          </cell>
          <cell r="AV11580" t="str">
            <v>sc</v>
          </cell>
        </row>
        <row r="11581">
          <cell r="AP11581">
            <v>24120970</v>
          </cell>
          <cell r="AQ11581">
            <v>14000082</v>
          </cell>
          <cell r="AR11581" t="str">
            <v>sd</v>
          </cell>
          <cell r="AS11581">
            <v>44250</v>
          </cell>
          <cell r="AT11581" t="str">
            <v>-POLIZA ESTABILIDAD ACTIVA</v>
          </cell>
          <cell r="AV11581" t="str">
            <v>sc</v>
          </cell>
        </row>
        <row r="11582">
          <cell r="AP11582">
            <v>24119753</v>
          </cell>
          <cell r="AQ11582">
            <v>1006376</v>
          </cell>
          <cell r="AR11582" t="str">
            <v>sd</v>
          </cell>
          <cell r="AS11582">
            <v>44250</v>
          </cell>
          <cell r="AT11582" t="str">
            <v>-POLIZA ESTABILIDAD ACTIVA</v>
          </cell>
          <cell r="AV11582" t="str">
            <v>sc</v>
          </cell>
        </row>
        <row r="11583">
          <cell r="AP11583">
            <v>24119916</v>
          </cell>
          <cell r="AQ11583">
            <v>8002345</v>
          </cell>
          <cell r="AR11583" t="str">
            <v>sd</v>
          </cell>
          <cell r="AS11583">
            <v>44099</v>
          </cell>
          <cell r="AT11583" t="str">
            <v>Calzada 4-6-POLIZA ESTABILIDAD Y CALIDAD ACTIVA</v>
          </cell>
          <cell r="AV11583" t="str">
            <v>sc</v>
          </cell>
        </row>
        <row r="11584">
          <cell r="AP11584">
            <v>509092</v>
          </cell>
          <cell r="AQ11584">
            <v>12000004</v>
          </cell>
          <cell r="AR11584" t="str">
            <v>sd</v>
          </cell>
          <cell r="AS11584">
            <v>42735</v>
          </cell>
          <cell r="AT11584" t="str">
            <v>Calzada2-POLIZA ESTABILIDAD ACTIVA</v>
          </cell>
          <cell r="AV11584" t="str">
            <v>sc</v>
          </cell>
        </row>
        <row r="11585">
          <cell r="AP11585">
            <v>519221</v>
          </cell>
          <cell r="AQ11585">
            <v>13000011</v>
          </cell>
          <cell r="AR11585" t="str">
            <v>sd</v>
          </cell>
          <cell r="AS11585">
            <v>43845</v>
          </cell>
          <cell r="AT11585" t="str">
            <v>Anden 7-POLIZA ESTABILIDAD ACTIVA</v>
          </cell>
          <cell r="AV11585" t="str">
            <v>sc</v>
          </cell>
        </row>
        <row r="11586">
          <cell r="AP11586">
            <v>902789</v>
          </cell>
          <cell r="AQ11586">
            <v>13001510</v>
          </cell>
          <cell r="AR11586" t="str">
            <v>sd</v>
          </cell>
          <cell r="AS11586">
            <v>44250</v>
          </cell>
          <cell r="AT11586" t="str">
            <v>-POLIZA ESTABILIDAD ACTIVA</v>
          </cell>
          <cell r="AV11586" t="str">
            <v>sc</v>
          </cell>
        </row>
        <row r="11587">
          <cell r="AP11587">
            <v>904377</v>
          </cell>
          <cell r="AQ11587">
            <v>30001890</v>
          </cell>
          <cell r="AR11587" t="str">
            <v>sd</v>
          </cell>
          <cell r="AS11587">
            <v>43499</v>
          </cell>
          <cell r="AT11587" t="str">
            <v>-POLIZA ESTABILIDAD ACTIVA</v>
          </cell>
          <cell r="AV11587" t="str">
            <v>sc</v>
          </cell>
        </row>
        <row r="11588">
          <cell r="AP11588">
            <v>91012389</v>
          </cell>
          <cell r="AQ11588">
            <v>50008270</v>
          </cell>
          <cell r="AR11588" t="str">
            <v>sd</v>
          </cell>
          <cell r="AS11588">
            <v>44250</v>
          </cell>
          <cell r="AT11588" t="str">
            <v>-POLIZA ESTABILIDAD ACTIVA</v>
          </cell>
          <cell r="AV11588" t="str">
            <v>sc</v>
          </cell>
        </row>
        <row r="11589">
          <cell r="AP11589">
            <v>143767</v>
          </cell>
          <cell r="AQ11589">
            <v>3000449</v>
          </cell>
          <cell r="AR11589" t="str">
            <v>sd</v>
          </cell>
          <cell r="AS11589">
            <v>43499</v>
          </cell>
          <cell r="AT11589" t="str">
            <v>-POLIZA ESTABILIDAD ACTIVA</v>
          </cell>
          <cell r="AV11589" t="str">
            <v>POLIZA ESTABILIDAD ACTIVA Vencimiento 2/2/2019 Contrato IDU 136/07</v>
          </cell>
        </row>
        <row r="11590">
          <cell r="AP11590">
            <v>355707</v>
          </cell>
          <cell r="AQ11590">
            <v>7002179</v>
          </cell>
          <cell r="AR11590" t="str">
            <v>sd</v>
          </cell>
          <cell r="AS11590">
            <v>44466</v>
          </cell>
          <cell r="AT11590" t="str">
            <v>-POLIZA ESTABILIDAD ACTIVA</v>
          </cell>
          <cell r="AV11590" t="str">
            <v>sc</v>
          </cell>
        </row>
        <row r="11591">
          <cell r="AP11591">
            <v>606022</v>
          </cell>
          <cell r="AQ11591">
            <v>18001625</v>
          </cell>
          <cell r="AR11591" t="str">
            <v>sd</v>
          </cell>
          <cell r="AS11591">
            <v>43065</v>
          </cell>
          <cell r="AT11591" t="str">
            <v>Calzada6-POLIZA ESTABILIDAD ACTIVA</v>
          </cell>
          <cell r="AV11591" t="str">
            <v>sc</v>
          </cell>
        </row>
        <row r="11592">
          <cell r="AP11592">
            <v>91015842</v>
          </cell>
          <cell r="AQ11592">
            <v>5007708</v>
          </cell>
          <cell r="AR11592" t="str">
            <v>sd</v>
          </cell>
          <cell r="AS11592">
            <v>42733</v>
          </cell>
          <cell r="AT11592" t="str">
            <v>Anden1-5 Calzada2-4 Sep3-POLIZA ESTABILIDAD ACTIVA</v>
          </cell>
          <cell r="AV11592" t="str">
            <v>sc</v>
          </cell>
        </row>
        <row r="11593">
          <cell r="AP11593">
            <v>440017</v>
          </cell>
          <cell r="AQ11593">
            <v>19000004</v>
          </cell>
          <cell r="AR11593" t="str">
            <v>sd</v>
          </cell>
          <cell r="AS11593">
            <v>44187</v>
          </cell>
          <cell r="AT11593" t="str">
            <v>Separador 3 Anden 9-POLIZA ESTABILIDAD ACTIVA</v>
          </cell>
          <cell r="AV11593" t="str">
            <v>sc</v>
          </cell>
        </row>
        <row r="11594">
          <cell r="AP11594">
            <v>91018854</v>
          </cell>
          <cell r="AQ11594">
            <v>9004289</v>
          </cell>
          <cell r="AR11594" t="str">
            <v>sd</v>
          </cell>
          <cell r="AS11594">
            <v>42978</v>
          </cell>
          <cell r="AT11594" t="str">
            <v>Anden1-11 Calzada10-2-4-8 Ciclo6 Sep3-5-7-9-POLIZA ESTABILIDAD ACTIVA</v>
          </cell>
          <cell r="AV11594" t="str">
            <v>sc</v>
          </cell>
        </row>
        <row r="11595">
          <cell r="AP11595">
            <v>24123468</v>
          </cell>
          <cell r="AQ11595">
            <v>50008259</v>
          </cell>
          <cell r="AR11595" t="str">
            <v>sd</v>
          </cell>
          <cell r="AS11595">
            <v>44250</v>
          </cell>
          <cell r="AT11595" t="str">
            <v>-POLIZA ESTABILIDAD ACTIVA</v>
          </cell>
          <cell r="AV11595" t="str">
            <v>sc</v>
          </cell>
        </row>
        <row r="11596">
          <cell r="AP11596">
            <v>91012243</v>
          </cell>
          <cell r="AQ11596">
            <v>13001764</v>
          </cell>
          <cell r="AR11596" t="str">
            <v>sd</v>
          </cell>
          <cell r="AS11596">
            <v>43745</v>
          </cell>
          <cell r="AT11596" t="str">
            <v>Calzada 2, Calzada 4, Calzada 6-POLIZA ESTABILIDAD ACTIVA</v>
          </cell>
          <cell r="AV11596" t="str">
            <v>sc</v>
          </cell>
        </row>
        <row r="11597">
          <cell r="AP11597">
            <v>91014488</v>
          </cell>
          <cell r="AQ11597">
            <v>9003020</v>
          </cell>
          <cell r="AR11597" t="str">
            <v>sd</v>
          </cell>
          <cell r="AS11597">
            <v>43006</v>
          </cell>
          <cell r="AT11597" t="str">
            <v>Anden1 Calzada2-POLIZA ESTABILIDAD ACTIVA</v>
          </cell>
          <cell r="AV11597" t="str">
            <v>VIABLE</v>
          </cell>
        </row>
        <row r="11598">
          <cell r="AP11598">
            <v>24120185</v>
          </cell>
          <cell r="AQ11598">
            <v>3000603</v>
          </cell>
          <cell r="AR11598" t="str">
            <v>sd</v>
          </cell>
          <cell r="AS11598">
            <v>43499</v>
          </cell>
          <cell r="AT11598" t="str">
            <v>-POLIZA ESTABILIDAD ACTIVA</v>
          </cell>
          <cell r="AV11598" t="str">
            <v>sc</v>
          </cell>
        </row>
        <row r="11599">
          <cell r="AP11599">
            <v>24123734</v>
          </cell>
          <cell r="AQ11599">
            <v>3000780</v>
          </cell>
          <cell r="AR11599" t="str">
            <v>sd</v>
          </cell>
          <cell r="AS11599">
            <v>43499</v>
          </cell>
          <cell r="AT11599" t="str">
            <v>-POLIZA ESTABILIDAD ACTIVA</v>
          </cell>
          <cell r="AV11599" t="str">
            <v>sc</v>
          </cell>
        </row>
        <row r="11600">
          <cell r="AP11600">
            <v>91024363</v>
          </cell>
          <cell r="AQ11600">
            <v>13002186</v>
          </cell>
          <cell r="AR11600" t="str">
            <v>sd</v>
          </cell>
          <cell r="AS11600">
            <v>44018</v>
          </cell>
          <cell r="AT11600" t="str">
            <v>Puente 12-POLIZA ESTABILIDAD ACTIVA</v>
          </cell>
          <cell r="AV11600" t="str">
            <v>sc</v>
          </cell>
        </row>
        <row r="11601">
          <cell r="AP11601">
            <v>91024363</v>
          </cell>
          <cell r="AQ11601">
            <v>13002186</v>
          </cell>
          <cell r="AR11601" t="str">
            <v>sd</v>
          </cell>
          <cell r="AS11601">
            <v>44250</v>
          </cell>
          <cell r="AT11601" t="str">
            <v>-POLIZA ESTABILIDAD ACTIVA</v>
          </cell>
          <cell r="AV11601" t="str">
            <v>sc</v>
          </cell>
        </row>
        <row r="11602">
          <cell r="AP11602">
            <v>519173</v>
          </cell>
          <cell r="AQ11602">
            <v>8005520</v>
          </cell>
          <cell r="AR11602" t="str">
            <v>sd</v>
          </cell>
          <cell r="AS11602">
            <v>44096</v>
          </cell>
          <cell r="AT11602" t="str">
            <v>Separador 3-POLIZA ESTABILIDAD ACTIVA</v>
          </cell>
          <cell r="AV11602" t="str">
            <v>sc</v>
          </cell>
        </row>
        <row r="11603">
          <cell r="AP11603">
            <v>388953</v>
          </cell>
          <cell r="AQ11603">
            <v>9003565</v>
          </cell>
          <cell r="AR11603" t="str">
            <v>sd</v>
          </cell>
          <cell r="AS11603">
            <v>44480</v>
          </cell>
          <cell r="AT11603" t="str">
            <v>-POLIZA ESTABILIDAD ACTIVA</v>
          </cell>
          <cell r="AV11603" t="str">
            <v>sc</v>
          </cell>
        </row>
        <row r="11604">
          <cell r="AP11604">
            <v>24119678</v>
          </cell>
          <cell r="AQ11604">
            <v>1003366</v>
          </cell>
          <cell r="AR11604" t="str">
            <v>sd</v>
          </cell>
          <cell r="AS11604">
            <v>42946</v>
          </cell>
          <cell r="AT11604" t="str">
            <v>Calzada12-POLIZA ESTABILIDAD ACTIVA</v>
          </cell>
          <cell r="AV11604" t="str">
            <v>sc</v>
          </cell>
        </row>
        <row r="11605">
          <cell r="AP11605">
            <v>24119678</v>
          </cell>
          <cell r="AQ11605">
            <v>1003366</v>
          </cell>
          <cell r="AR11605" t="str">
            <v>sd</v>
          </cell>
          <cell r="AS11605">
            <v>44250</v>
          </cell>
          <cell r="AT11605" t="str">
            <v>-POLIZA ESTABILIDAD ACTIVA</v>
          </cell>
          <cell r="AV11605" t="str">
            <v>sc</v>
          </cell>
        </row>
        <row r="11606">
          <cell r="AP11606">
            <v>24122513</v>
          </cell>
          <cell r="AQ11606">
            <v>50006739</v>
          </cell>
          <cell r="AR11606" t="str">
            <v>sd</v>
          </cell>
          <cell r="AS11606">
            <v>44099</v>
          </cell>
          <cell r="AT11606" t="str">
            <v>Calzada 2-4-6-POLIZA ESTABILIDAD Y CALIDAD ACTIVA</v>
          </cell>
          <cell r="AV11606" t="str">
            <v>sc</v>
          </cell>
        </row>
        <row r="11607">
          <cell r="AP11607">
            <v>24122383</v>
          </cell>
          <cell r="AQ11607">
            <v>8005072</v>
          </cell>
          <cell r="AR11607" t="str">
            <v>sd</v>
          </cell>
          <cell r="AS11607">
            <v>44099</v>
          </cell>
          <cell r="AT11607" t="str">
            <v>Calzada 2-POLIZA ESTABILIDAD Y CALIDAD ACTIVA</v>
          </cell>
          <cell r="AV11607" t="str">
            <v>sc</v>
          </cell>
        </row>
        <row r="11608">
          <cell r="AP11608">
            <v>24122752</v>
          </cell>
          <cell r="AQ11608">
            <v>50006960</v>
          </cell>
          <cell r="AR11608" t="str">
            <v>sd</v>
          </cell>
          <cell r="AS11608">
            <v>44250</v>
          </cell>
          <cell r="AT11608" t="str">
            <v>-POLIZA ESTABILIDAD ACTIVA</v>
          </cell>
          <cell r="AV11608" t="str">
            <v>sc</v>
          </cell>
        </row>
        <row r="11609">
          <cell r="AP11609">
            <v>902744</v>
          </cell>
          <cell r="AQ11609">
            <v>13001251</v>
          </cell>
          <cell r="AR11609" t="str">
            <v>sd</v>
          </cell>
          <cell r="AS11609">
            <v>44018</v>
          </cell>
          <cell r="AT11609" t="str">
            <v>Puente 14-POLIZA ESTABILIDAD ACTIVA</v>
          </cell>
          <cell r="AV11609" t="str">
            <v>sc</v>
          </cell>
        </row>
        <row r="11610">
          <cell r="AP11610">
            <v>902744</v>
          </cell>
          <cell r="AQ11610">
            <v>13001251</v>
          </cell>
          <cell r="AR11610" t="str">
            <v>sd</v>
          </cell>
          <cell r="AS11610">
            <v>44250</v>
          </cell>
          <cell r="AT11610" t="str">
            <v>-POLIZA ESTABILIDAD ACTIVA</v>
          </cell>
          <cell r="AV11610" t="str">
            <v>sc</v>
          </cell>
        </row>
        <row r="11611">
          <cell r="AP11611">
            <v>24120859</v>
          </cell>
          <cell r="AQ11611">
            <v>13000578</v>
          </cell>
          <cell r="AR11611" t="str">
            <v>sd</v>
          </cell>
          <cell r="AS11611">
            <v>44250</v>
          </cell>
          <cell r="AT11611" t="str">
            <v>-POLIZA ESTABILIDAD ACTIVA</v>
          </cell>
          <cell r="AV11611" t="str">
            <v>sc</v>
          </cell>
        </row>
        <row r="11612">
          <cell r="AP11612">
            <v>24120859</v>
          </cell>
          <cell r="AQ11612">
            <v>13000578</v>
          </cell>
          <cell r="AR11612" t="str">
            <v>sd</v>
          </cell>
          <cell r="AS11612">
            <v>42949</v>
          </cell>
          <cell r="AT11612" t="str">
            <v>Anden11 Ciclo12-POLIZA ESTABILIDAD ACTIVA</v>
          </cell>
          <cell r="AV11612" t="str">
            <v>sc</v>
          </cell>
        </row>
        <row r="11613">
          <cell r="AP11613">
            <v>24120857</v>
          </cell>
          <cell r="AQ11613">
            <v>13000578</v>
          </cell>
          <cell r="AR11613" t="str">
            <v>sd</v>
          </cell>
          <cell r="AS11613">
            <v>44250</v>
          </cell>
          <cell r="AT11613" t="str">
            <v>-POLIZA ESTABILIDAD ACTIVA</v>
          </cell>
          <cell r="AV11613" t="str">
            <v>sc</v>
          </cell>
        </row>
        <row r="11614">
          <cell r="AP11614">
            <v>24120857</v>
          </cell>
          <cell r="AQ11614">
            <v>13000578</v>
          </cell>
          <cell r="AR11614" t="str">
            <v>sd</v>
          </cell>
          <cell r="AS11614">
            <v>42949</v>
          </cell>
          <cell r="AT11614" t="str">
            <v>Anden11 Ciclo12-POLIZA ESTABILIDAD ACTIVA</v>
          </cell>
          <cell r="AV11614" t="str">
            <v>sc</v>
          </cell>
        </row>
        <row r="11615">
          <cell r="AP11615">
            <v>529086</v>
          </cell>
          <cell r="AQ11615">
            <v>7008489</v>
          </cell>
          <cell r="AR11615" t="str">
            <v>sd</v>
          </cell>
          <cell r="AS11615">
            <v>44466</v>
          </cell>
          <cell r="AT11615" t="str">
            <v>-POLIZA ESTABILIDAD ACTIVA</v>
          </cell>
          <cell r="AV11615" t="str">
            <v>VIABLE</v>
          </cell>
        </row>
        <row r="11616">
          <cell r="AP11616">
            <v>512215</v>
          </cell>
          <cell r="AQ11616">
            <v>3000970</v>
          </cell>
          <cell r="AR11616" t="str">
            <v>sd</v>
          </cell>
          <cell r="AS11616">
            <v>42999</v>
          </cell>
          <cell r="AT11616" t="str">
            <v>Anden1-11-9 Calzada2-4-6-8 Ciclo10 Sep3-5-7-POLIZA ESTABILIDAD ACTIVA</v>
          </cell>
          <cell r="AV11616" t="str">
            <v>sc</v>
          </cell>
        </row>
        <row r="11617">
          <cell r="AP11617">
            <v>91016996</v>
          </cell>
          <cell r="AQ11617">
            <v>50009178</v>
          </cell>
          <cell r="AR11617" t="str">
            <v>sd</v>
          </cell>
          <cell r="AS11617">
            <v>43279</v>
          </cell>
          <cell r="AT11617" t="str">
            <v>Anden1-5 Calzada2-4 Sep3-POLIZA ESTABILIDAD ACTIVA</v>
          </cell>
          <cell r="AV11617" t="str">
            <v>sc</v>
          </cell>
        </row>
        <row r="11618">
          <cell r="AP11618">
            <v>506407</v>
          </cell>
          <cell r="AQ11618">
            <v>1003760</v>
          </cell>
          <cell r="AR11618" t="str">
            <v>sd</v>
          </cell>
          <cell r="AS11618">
            <v>43821</v>
          </cell>
          <cell r="AT11618" t="str">
            <v>Puente16-POLIZA ESTABILIDAD ACTIVA</v>
          </cell>
          <cell r="AV11618" t="str">
            <v>sc</v>
          </cell>
        </row>
        <row r="11619">
          <cell r="AP11619">
            <v>506407</v>
          </cell>
          <cell r="AQ11619">
            <v>1003760</v>
          </cell>
          <cell r="AR11619" t="str">
            <v>sd</v>
          </cell>
          <cell r="AS11619">
            <v>43797</v>
          </cell>
          <cell r="AT11619" t="str">
            <v>Calzada 2- 6, Puente 16-POLIZA ESTABILIDAD ACTIVA</v>
          </cell>
          <cell r="AV11619" t="str">
            <v>sc</v>
          </cell>
        </row>
        <row r="11620">
          <cell r="AP11620">
            <v>601178</v>
          </cell>
          <cell r="AQ11620">
            <v>13000971</v>
          </cell>
          <cell r="AR11620" t="str">
            <v>sd</v>
          </cell>
          <cell r="AS11620">
            <v>43555</v>
          </cell>
          <cell r="AT11620" t="str">
            <v>Puente3-POLIZA ESTABILIDAD ACTIVA</v>
          </cell>
          <cell r="AV11620" t="str">
            <v>sc</v>
          </cell>
        </row>
        <row r="11621">
          <cell r="AP11621">
            <v>902678</v>
          </cell>
          <cell r="AQ11621">
            <v>13000651</v>
          </cell>
          <cell r="AR11621" t="str">
            <v>sd</v>
          </cell>
          <cell r="AS11621">
            <v>42949</v>
          </cell>
          <cell r="AT11621" t="str">
            <v>Anden13 Ciclo14-POLIZA ESTABILIDAD ACTIVA</v>
          </cell>
          <cell r="AV11621" t="str">
            <v>sc</v>
          </cell>
        </row>
        <row r="11622">
          <cell r="AP11622">
            <v>902678</v>
          </cell>
          <cell r="AQ11622">
            <v>13000651</v>
          </cell>
          <cell r="AR11622" t="str">
            <v>sd</v>
          </cell>
          <cell r="AS11622">
            <v>44250</v>
          </cell>
          <cell r="AT11622" t="str">
            <v>-POLIZA ESTABILIDAD ACTIVA</v>
          </cell>
          <cell r="AV11622" t="str">
            <v>sc</v>
          </cell>
        </row>
        <row r="11623">
          <cell r="AP11623">
            <v>415247</v>
          </cell>
          <cell r="AQ11623">
            <v>18001869</v>
          </cell>
          <cell r="AR11623" t="str">
            <v>sd</v>
          </cell>
          <cell r="AS11623">
            <v>43065</v>
          </cell>
          <cell r="AT11623" t="str">
            <v>Calzada4-POLIZA ESTABILIDAD ACTIVA</v>
          </cell>
          <cell r="AV11623" t="str">
            <v>sc</v>
          </cell>
        </row>
        <row r="11624">
          <cell r="AP11624">
            <v>297446</v>
          </cell>
          <cell r="AQ11624">
            <v>5003435</v>
          </cell>
          <cell r="AR11624" t="str">
            <v>sd</v>
          </cell>
          <cell r="AS11624">
            <v>42957</v>
          </cell>
          <cell r="AT11624" t="str">
            <v>Calzada2-POLIZA ESTABILIDAD ACTIVA</v>
          </cell>
          <cell r="AV11624" t="str">
            <v>sc</v>
          </cell>
        </row>
        <row r="11625">
          <cell r="AP11625">
            <v>903672</v>
          </cell>
          <cell r="AQ11625">
            <v>12001012</v>
          </cell>
          <cell r="AR11625" t="str">
            <v>sd</v>
          </cell>
          <cell r="AS11625">
            <v>44250</v>
          </cell>
          <cell r="AT11625" t="str">
            <v>-POLIZA ESTABILIDAD ACTIVA</v>
          </cell>
          <cell r="AV11625" t="str">
            <v>sc</v>
          </cell>
        </row>
        <row r="11626">
          <cell r="AP11626">
            <v>903791</v>
          </cell>
          <cell r="AQ11626">
            <v>12002160</v>
          </cell>
          <cell r="AR11626" t="str">
            <v>sd</v>
          </cell>
          <cell r="AS11626">
            <v>44250</v>
          </cell>
          <cell r="AT11626" t="str">
            <v>-POLIZA ESTABILIDAD ACTIVA</v>
          </cell>
          <cell r="AV11626" t="str">
            <v>sc</v>
          </cell>
        </row>
        <row r="11627">
          <cell r="AP11627">
            <v>24120174</v>
          </cell>
          <cell r="AQ11627">
            <v>3000483</v>
          </cell>
          <cell r="AR11627" t="str">
            <v>sd</v>
          </cell>
          <cell r="AS11627">
            <v>43499</v>
          </cell>
          <cell r="AT11627" t="str">
            <v>-POLIZA ESTABILIDAD ACTIVA</v>
          </cell>
          <cell r="AV11627" t="str">
            <v>sc</v>
          </cell>
        </row>
        <row r="11628">
          <cell r="AP11628">
            <v>502600</v>
          </cell>
          <cell r="AQ11628">
            <v>15000013</v>
          </cell>
          <cell r="AR11628" t="str">
            <v>sd</v>
          </cell>
          <cell r="AS11628">
            <v>44250</v>
          </cell>
          <cell r="AT11628" t="str">
            <v>-POLIZA ESTABILIDAD ACTIVA</v>
          </cell>
          <cell r="AV11628" t="str">
            <v>sc</v>
          </cell>
        </row>
        <row r="11629">
          <cell r="AP11629">
            <v>24120973</v>
          </cell>
          <cell r="AQ11629">
            <v>14000142</v>
          </cell>
          <cell r="AR11629" t="str">
            <v>sd</v>
          </cell>
          <cell r="AS11629">
            <v>44250</v>
          </cell>
          <cell r="AT11629" t="str">
            <v>-POLIZA ESTABILIDAD ACTIVA</v>
          </cell>
          <cell r="AV11629" t="str">
            <v>sc</v>
          </cell>
        </row>
        <row r="11630">
          <cell r="AP11630">
            <v>902832</v>
          </cell>
          <cell r="AQ11630">
            <v>13001778</v>
          </cell>
          <cell r="AR11630" t="str">
            <v>sd</v>
          </cell>
          <cell r="AS11630">
            <v>44250</v>
          </cell>
          <cell r="AT11630" t="str">
            <v>-POLIZA ESTABILIDAD ACTIVA</v>
          </cell>
          <cell r="AV11630" t="str">
            <v>sc</v>
          </cell>
        </row>
        <row r="11631">
          <cell r="AP11631">
            <v>902832</v>
          </cell>
          <cell r="AQ11631">
            <v>13001778</v>
          </cell>
          <cell r="AR11631" t="str">
            <v>sd</v>
          </cell>
          <cell r="AS11631">
            <v>44250</v>
          </cell>
          <cell r="AT11631" t="str">
            <v>-POLIZA ESTABILIDAD ACTIVA</v>
          </cell>
          <cell r="AV11631" t="str">
            <v>sc</v>
          </cell>
        </row>
        <row r="11632">
          <cell r="AP11632">
            <v>511183</v>
          </cell>
          <cell r="AQ11632">
            <v>14000828</v>
          </cell>
          <cell r="AR11632" t="str">
            <v>sd</v>
          </cell>
          <cell r="AS11632">
            <v>44172</v>
          </cell>
          <cell r="AT11632" t="str">
            <v>Calzada 4-6 Separador 5-POLIZA ESTABILIDAD ACTIVA</v>
          </cell>
          <cell r="AV11632" t="str">
            <v>sc</v>
          </cell>
        </row>
        <row r="11633">
          <cell r="AP11633">
            <v>902757</v>
          </cell>
          <cell r="AQ11633">
            <v>13001393</v>
          </cell>
          <cell r="AR11633" t="str">
            <v>sd</v>
          </cell>
          <cell r="AS11633">
            <v>44250</v>
          </cell>
          <cell r="AT11633" t="str">
            <v>-POLIZA ESTABILIDAD ACTIVA</v>
          </cell>
          <cell r="AV11633" t="str">
            <v>sc</v>
          </cell>
        </row>
        <row r="11634">
          <cell r="AP11634">
            <v>91012363</v>
          </cell>
          <cell r="AQ11634">
            <v>50008526</v>
          </cell>
          <cell r="AR11634" t="str">
            <v>sd</v>
          </cell>
          <cell r="AS11634">
            <v>43555</v>
          </cell>
          <cell r="AT11634" t="str">
            <v>Puente1-POLIZA ESTABILIDAD ACTIVA</v>
          </cell>
          <cell r="AV11634" t="str">
            <v>sc</v>
          </cell>
        </row>
        <row r="11635">
          <cell r="AP11635">
            <v>511176</v>
          </cell>
          <cell r="AQ11635">
            <v>14000840</v>
          </cell>
          <cell r="AR11635" t="str">
            <v>sd</v>
          </cell>
          <cell r="AS11635">
            <v>44172</v>
          </cell>
          <cell r="AT11635" t="str">
            <v>Calzada 4-6 Separador 5-POLIZA ESTABILIDAD ACTIVA</v>
          </cell>
          <cell r="AV11635" t="str">
            <v>sc</v>
          </cell>
        </row>
        <row r="11636">
          <cell r="AP11636">
            <v>91018881</v>
          </cell>
          <cell r="AQ11636">
            <v>9001904</v>
          </cell>
          <cell r="AR11636" t="str">
            <v>sd</v>
          </cell>
          <cell r="AS11636">
            <v>42978</v>
          </cell>
          <cell r="AT11636" t="str">
            <v>Anden1-11 Calzada10-2-4-8 Ciclo6 Sep3-5-7-9-POLIZA ESTABILIDAD ACTIVA</v>
          </cell>
          <cell r="AV11636" t="str">
            <v>sc</v>
          </cell>
        </row>
        <row r="11637">
          <cell r="AP11637">
            <v>506050</v>
          </cell>
          <cell r="AQ11637">
            <v>1006253</v>
          </cell>
          <cell r="AR11637" t="str">
            <v>sd</v>
          </cell>
          <cell r="AS11637">
            <v>44250</v>
          </cell>
          <cell r="AT11637" t="str">
            <v>-POLIZA ESTABILIDAD ACTIVA</v>
          </cell>
          <cell r="AV11637" t="str">
            <v>sc</v>
          </cell>
        </row>
        <row r="11638">
          <cell r="AP11638">
            <v>91011353</v>
          </cell>
          <cell r="AQ11638">
            <v>50006320</v>
          </cell>
          <cell r="AR11638" t="str">
            <v>sd</v>
          </cell>
          <cell r="AS11638">
            <v>43499</v>
          </cell>
          <cell r="AT11638" t="str">
            <v>-POLIZA ESTABILIDAD ACTIVA</v>
          </cell>
          <cell r="AV11638" t="str">
            <v>sc</v>
          </cell>
        </row>
        <row r="11639">
          <cell r="AP11639">
            <v>24123863</v>
          </cell>
          <cell r="AQ11639">
            <v>15001430</v>
          </cell>
          <cell r="AR11639" t="str">
            <v>sd</v>
          </cell>
          <cell r="AS11639">
            <v>42999</v>
          </cell>
          <cell r="AT11639" t="str">
            <v>Anden1-11-3 Calzada10-4-6-8 Ciclo2 Sep5-7-9-POLIZA ESTABILIDAD ACTIVA</v>
          </cell>
          <cell r="AV11639" t="str">
            <v>sc</v>
          </cell>
        </row>
        <row r="11640">
          <cell r="AP11640">
            <v>601261</v>
          </cell>
          <cell r="AQ11640">
            <v>2000195</v>
          </cell>
          <cell r="AR11640" t="str">
            <v>sd</v>
          </cell>
          <cell r="AS11640">
            <v>44096</v>
          </cell>
          <cell r="AT11640" t="str">
            <v>Anden 1-5-POLIZA ESTABILIDAD ACTIVA</v>
          </cell>
          <cell r="AV11640" t="str">
            <v>sc</v>
          </cell>
        </row>
        <row r="11641">
          <cell r="AP11641">
            <v>602576</v>
          </cell>
          <cell r="AQ11641">
            <v>6001329</v>
          </cell>
          <cell r="AR11641" t="str">
            <v>sd</v>
          </cell>
          <cell r="AS11641">
            <v>44250</v>
          </cell>
          <cell r="AT11641" t="str">
            <v>-POLIZA ESTABILIDAD ACTIVA</v>
          </cell>
          <cell r="AV11641" t="str">
            <v>sc</v>
          </cell>
        </row>
        <row r="11642">
          <cell r="AP11642">
            <v>301283</v>
          </cell>
          <cell r="AQ11642">
            <v>5005143</v>
          </cell>
          <cell r="AR11642" t="str">
            <v>sd</v>
          </cell>
          <cell r="AS11642">
            <v>42733</v>
          </cell>
          <cell r="AT11642" t="str">
            <v>Anden1-5 Calzada2-4 Sep3-POLIZA ESTABILIDAD ACTIVA</v>
          </cell>
          <cell r="AV11642" t="str">
            <v>sc</v>
          </cell>
        </row>
        <row r="11643">
          <cell r="AP11643">
            <v>91018863</v>
          </cell>
          <cell r="AQ11643">
            <v>50006983</v>
          </cell>
          <cell r="AR11643" t="str">
            <v>sd</v>
          </cell>
          <cell r="AS11643">
            <v>42978</v>
          </cell>
          <cell r="AT11643" t="str">
            <v>Anden1 Calzada10-2-4-6 Ciclo8 Sep3-5-7-9-POLIZA ESTABILIDAD ACTIVA</v>
          </cell>
          <cell r="AV11643" t="str">
            <v>sc</v>
          </cell>
        </row>
        <row r="11644">
          <cell r="AP11644">
            <v>91024178</v>
          </cell>
          <cell r="AQ11644">
            <v>10002660</v>
          </cell>
          <cell r="AR11644" t="str">
            <v>sd</v>
          </cell>
          <cell r="AS11644">
            <v>43964</v>
          </cell>
          <cell r="AT11644" t="str">
            <v>anden1, calzada2, anden4-POLIZA ESTABILIDAD ACTIVA</v>
          </cell>
          <cell r="AV11644" t="str">
            <v>sc</v>
          </cell>
        </row>
        <row r="11645">
          <cell r="AP11645">
            <v>24121741</v>
          </cell>
          <cell r="AQ11645">
            <v>50003462</v>
          </cell>
          <cell r="AR11645" t="str">
            <v>sd</v>
          </cell>
          <cell r="AS11645">
            <v>42946</v>
          </cell>
          <cell r="AT11645" t="str">
            <v>Calzada12-POLIZA ESTABILIDAD ACTIVA</v>
          </cell>
          <cell r="AV11645" t="str">
            <v>sc</v>
          </cell>
        </row>
        <row r="11646">
          <cell r="AP11646">
            <v>24121741</v>
          </cell>
          <cell r="AQ11646">
            <v>50003462</v>
          </cell>
          <cell r="AR11646" t="str">
            <v>sd</v>
          </cell>
          <cell r="AS11646">
            <v>44250</v>
          </cell>
          <cell r="AT11646" t="str">
            <v>-POLIZA ESTABILIDAD ACTIVA</v>
          </cell>
          <cell r="AV11646" t="str">
            <v>sc</v>
          </cell>
        </row>
        <row r="11647">
          <cell r="AP11647">
            <v>24122518</v>
          </cell>
          <cell r="AQ11647">
            <v>50006740</v>
          </cell>
          <cell r="AR11647" t="str">
            <v>sd</v>
          </cell>
          <cell r="AS11647">
            <v>44099</v>
          </cell>
          <cell r="AT11647" t="str">
            <v>Calzada 2-4-6-POLIZA ESTABILIDAD Y CALIDAD ACTIVA</v>
          </cell>
          <cell r="AV11647" t="str">
            <v>sc</v>
          </cell>
        </row>
        <row r="11648">
          <cell r="AP11648">
            <v>24121068</v>
          </cell>
          <cell r="AQ11648">
            <v>14000488</v>
          </cell>
          <cell r="AR11648" t="str">
            <v>sd</v>
          </cell>
          <cell r="AS11648">
            <v>44250</v>
          </cell>
          <cell r="AT11648" t="str">
            <v>-POLIZA ESTABILIDAD ACTIVA</v>
          </cell>
          <cell r="AV11648" t="str">
            <v>sc</v>
          </cell>
        </row>
        <row r="11649">
          <cell r="AP11649">
            <v>507837</v>
          </cell>
          <cell r="AQ11649">
            <v>1001383</v>
          </cell>
          <cell r="AR11649" t="str">
            <v>sd</v>
          </cell>
          <cell r="AS11649">
            <v>44250</v>
          </cell>
          <cell r="AT11649" t="str">
            <v>-POLIZA ESTABILIDAD ACTIVA</v>
          </cell>
          <cell r="AV11649" t="str">
            <v>sc</v>
          </cell>
        </row>
        <row r="11650">
          <cell r="AP11650">
            <v>24122512</v>
          </cell>
          <cell r="AQ11650">
            <v>50006739</v>
          </cell>
          <cell r="AR11650" t="str">
            <v>sd</v>
          </cell>
          <cell r="AS11650">
            <v>44099</v>
          </cell>
          <cell r="AT11650" t="str">
            <v>Calzada 2-4-6-POLIZA ESTABILIDAD Y CALIDAD ACTIVA</v>
          </cell>
          <cell r="AV11650" t="str">
            <v>sc</v>
          </cell>
        </row>
        <row r="11651">
          <cell r="AP11651">
            <v>91011375</v>
          </cell>
          <cell r="AQ11651">
            <v>50006938</v>
          </cell>
          <cell r="AR11651" t="str">
            <v>sd</v>
          </cell>
          <cell r="AS11651">
            <v>44250</v>
          </cell>
          <cell r="AT11651" t="str">
            <v>-POLIZA ESTABILIDAD ACTIVA</v>
          </cell>
          <cell r="AV11651" t="str">
            <v>sc</v>
          </cell>
        </row>
        <row r="11652">
          <cell r="AP11652">
            <v>91011340</v>
          </cell>
          <cell r="AQ11652">
            <v>3000643</v>
          </cell>
          <cell r="AR11652" t="str">
            <v>sd</v>
          </cell>
          <cell r="AS11652">
            <v>43499</v>
          </cell>
          <cell r="AT11652" t="str">
            <v>-POLIZA ESTABILIDAD ACTIVA</v>
          </cell>
          <cell r="AV11652" t="str">
            <v>sc</v>
          </cell>
        </row>
        <row r="11653">
          <cell r="AP11653">
            <v>601291</v>
          </cell>
          <cell r="AQ11653">
            <v>2000366</v>
          </cell>
          <cell r="AR11653" t="str">
            <v>sd</v>
          </cell>
          <cell r="AS11653">
            <v>44096</v>
          </cell>
          <cell r="AT11653" t="str">
            <v>Anden 1-5-POLIZA ESTABILIDAD ACTIVA</v>
          </cell>
          <cell r="AV11653" t="str">
            <v>sc</v>
          </cell>
        </row>
        <row r="11654">
          <cell r="AP11654">
            <v>24121072</v>
          </cell>
          <cell r="AQ11654">
            <v>14000505</v>
          </cell>
          <cell r="AR11654" t="str">
            <v>sd</v>
          </cell>
          <cell r="AS11654">
            <v>44099</v>
          </cell>
          <cell r="AT11654" t="str">
            <v>Calzada 4-6-8-10-POLIZA ESTABILIDAD Y CALIDAD ACTIVA</v>
          </cell>
          <cell r="AV11654" t="str">
            <v>sc</v>
          </cell>
        </row>
        <row r="11655">
          <cell r="AP11655">
            <v>24120050</v>
          </cell>
          <cell r="AQ11655">
            <v>8012563</v>
          </cell>
          <cell r="AR11655" t="str">
            <v>sd</v>
          </cell>
          <cell r="AS11655">
            <v>44099</v>
          </cell>
          <cell r="AT11655" t="str">
            <v>Calzada 2-6-POLIZA ESTABILIDAD Y CALIDAD ACTIVA</v>
          </cell>
          <cell r="AV11655" t="str">
            <v>sc</v>
          </cell>
        </row>
        <row r="11656">
          <cell r="AP11656">
            <v>91013376</v>
          </cell>
          <cell r="AQ11656">
            <v>14000840</v>
          </cell>
          <cell r="AR11656" t="str">
            <v>sd</v>
          </cell>
          <cell r="AS11656">
            <v>44172</v>
          </cell>
          <cell r="AT11656" t="str">
            <v>Calzada 4-6 Separador 5-POLIZA ESTABILIDAD ACTIVA</v>
          </cell>
          <cell r="AV11656" t="str">
            <v>sc</v>
          </cell>
        </row>
        <row r="11657">
          <cell r="AP11657">
            <v>24123156</v>
          </cell>
          <cell r="AQ11657">
            <v>50007301</v>
          </cell>
          <cell r="AR11657" t="str">
            <v>sd</v>
          </cell>
          <cell r="AS11657">
            <v>43412</v>
          </cell>
          <cell r="AT11657" t="str">
            <v>Anden 1-7 Calzada 2-4 Separador 3-5 Cicloruta 6-POLIZA ESTABILIDAD ACTIVA</v>
          </cell>
          <cell r="AV11657" t="str">
            <v>sc</v>
          </cell>
        </row>
        <row r="11658">
          <cell r="AP11658">
            <v>182549</v>
          </cell>
          <cell r="AQ11658">
            <v>14001166</v>
          </cell>
          <cell r="AR11658" t="str">
            <v>sd</v>
          </cell>
          <cell r="AS11658">
            <v>42999</v>
          </cell>
          <cell r="AT11658" t="str">
            <v>Anden1-3 Calzada2-POLIZA ESTABILIDAD ACTIVA</v>
          </cell>
          <cell r="AV11658" t="str">
            <v>sc</v>
          </cell>
        </row>
        <row r="11659">
          <cell r="AP11659">
            <v>91015873</v>
          </cell>
          <cell r="AQ11659">
            <v>5005017</v>
          </cell>
          <cell r="AR11659" t="str">
            <v>sd</v>
          </cell>
          <cell r="AS11659">
            <v>42733</v>
          </cell>
          <cell r="AT11659" t="str">
            <v>Anden1-5 Calzada2-4 Sep3-POLIZA ESTABILIDAD ACTIVA</v>
          </cell>
          <cell r="AV11659" t="str">
            <v>sc</v>
          </cell>
        </row>
        <row r="11660">
          <cell r="AP11660">
            <v>516116</v>
          </cell>
          <cell r="AQ11660">
            <v>3000381</v>
          </cell>
          <cell r="AR11660" t="str">
            <v>sd</v>
          </cell>
          <cell r="AS11660">
            <v>43499</v>
          </cell>
          <cell r="AT11660" t="str">
            <v>-POLIZA ESTABILIDAD ACTIVA</v>
          </cell>
          <cell r="AV11660" t="str">
            <v>sc</v>
          </cell>
        </row>
        <row r="11661">
          <cell r="AP11661">
            <v>24119800</v>
          </cell>
          <cell r="AQ11661">
            <v>2001112</v>
          </cell>
          <cell r="AR11661" t="str">
            <v>sd</v>
          </cell>
          <cell r="AS11661">
            <v>44096</v>
          </cell>
          <cell r="AT11661" t="str">
            <v>Anden 1-POLIZA ESTABILIDAD ACTIVA</v>
          </cell>
          <cell r="AV11661" t="str">
            <v>sc</v>
          </cell>
        </row>
        <row r="11662">
          <cell r="AP11662">
            <v>24121190</v>
          </cell>
          <cell r="AQ11662">
            <v>14001771</v>
          </cell>
          <cell r="AR11662" t="str">
            <v>sd</v>
          </cell>
          <cell r="AS11662">
            <v>43555</v>
          </cell>
          <cell r="AT11662" t="str">
            <v>Puente6-POLIZA ESTABILIDAD ACTIVA</v>
          </cell>
          <cell r="AV11662" t="str">
            <v>sc</v>
          </cell>
        </row>
        <row r="11663">
          <cell r="AP11663">
            <v>201972</v>
          </cell>
          <cell r="AQ11663">
            <v>4000696</v>
          </cell>
          <cell r="AR11663" t="str">
            <v>sd</v>
          </cell>
          <cell r="AS11663">
            <v>43748</v>
          </cell>
          <cell r="AT11663" t="str">
            <v>Anden 5-POLIZA ESTABILIDAD ACTIVA</v>
          </cell>
          <cell r="AV11663" t="str">
            <v>sc</v>
          </cell>
        </row>
        <row r="11664">
          <cell r="AP11664">
            <v>24123187</v>
          </cell>
          <cell r="AQ11664">
            <v>50007322</v>
          </cell>
          <cell r="AR11664" t="str">
            <v>sd</v>
          </cell>
          <cell r="AS11664">
            <v>42946</v>
          </cell>
          <cell r="AT11664" t="str">
            <v>Calzada12-4 Puente20-POLIZA ESTABILIDAD ACTIVA</v>
          </cell>
          <cell r="AV11664" t="str">
            <v>sc</v>
          </cell>
        </row>
        <row r="11665">
          <cell r="AP11665">
            <v>24123187</v>
          </cell>
          <cell r="AQ11665">
            <v>50007322</v>
          </cell>
          <cell r="AR11665" t="str">
            <v>sd</v>
          </cell>
          <cell r="AS11665">
            <v>44250</v>
          </cell>
          <cell r="AT11665" t="str">
            <v>-POLIZA ESTABILIDAD ACTIVA</v>
          </cell>
          <cell r="AV11665" t="str">
            <v>sc</v>
          </cell>
        </row>
        <row r="11666">
          <cell r="AP11666">
            <v>24123749</v>
          </cell>
          <cell r="AQ11666">
            <v>3000838</v>
          </cell>
          <cell r="AR11666" t="str">
            <v>sd</v>
          </cell>
          <cell r="AS11666">
            <v>42999</v>
          </cell>
          <cell r="AT11666" t="str">
            <v>Anden1-11-9 Calzada2-4-6-8 Ciclo10 Sep3-5-7-POLIZA ESTABILIDAD ACTIVA</v>
          </cell>
          <cell r="AV11666" t="str">
            <v>sc</v>
          </cell>
        </row>
        <row r="11667">
          <cell r="AP11667">
            <v>521470</v>
          </cell>
          <cell r="AQ11667">
            <v>3000075</v>
          </cell>
          <cell r="AR11667" t="str">
            <v>sd</v>
          </cell>
          <cell r="AS11667">
            <v>43499</v>
          </cell>
          <cell r="AT11667" t="str">
            <v>-POLIZA ESTABILIDAD ACTIVA</v>
          </cell>
          <cell r="AV11667" t="str">
            <v>sc</v>
          </cell>
        </row>
        <row r="11668">
          <cell r="AP11668">
            <v>91013258</v>
          </cell>
          <cell r="AQ11668">
            <v>50008972</v>
          </cell>
          <cell r="AR11668" t="str">
            <v>sd</v>
          </cell>
          <cell r="AS11668">
            <v>44096</v>
          </cell>
          <cell r="AT11668" t="str">
            <v>Anden 1-POLIZA ESTABILIDAD ACTIVA</v>
          </cell>
          <cell r="AV11668" t="str">
            <v>sc</v>
          </cell>
        </row>
        <row r="11669">
          <cell r="AP11669">
            <v>91013258</v>
          </cell>
          <cell r="AQ11669">
            <v>50008972</v>
          </cell>
          <cell r="AR11669" t="str">
            <v>sd</v>
          </cell>
          <cell r="AS11669">
            <v>42962</v>
          </cell>
          <cell r="AT11669" t="str">
            <v>Calzada4-POLIZA ESTABILIDAD ACTIVA</v>
          </cell>
          <cell r="AV11669" t="str">
            <v>sc</v>
          </cell>
        </row>
        <row r="11670">
          <cell r="AP11670">
            <v>24122474</v>
          </cell>
          <cell r="AQ11670">
            <v>50006729</v>
          </cell>
          <cell r="AR11670" t="str">
            <v>sd</v>
          </cell>
          <cell r="AS11670">
            <v>44099</v>
          </cell>
          <cell r="AT11670" t="str">
            <v>Calzada 2-6-POLIZA ESTABILIDAD Y CALIDAD ACTIVA</v>
          </cell>
          <cell r="AV11670" t="str">
            <v>sc</v>
          </cell>
        </row>
        <row r="11671">
          <cell r="AP11671">
            <v>91011367</v>
          </cell>
          <cell r="AQ11671">
            <v>3000381</v>
          </cell>
          <cell r="AR11671" t="str">
            <v>sd</v>
          </cell>
          <cell r="AS11671">
            <v>43499</v>
          </cell>
          <cell r="AT11671" t="str">
            <v>-POLIZA ESTABILIDAD ACTIVA</v>
          </cell>
          <cell r="AV11671" t="str">
            <v>sc</v>
          </cell>
        </row>
        <row r="11672">
          <cell r="AP11672">
            <v>24121909</v>
          </cell>
          <cell r="AQ11672">
            <v>50005956</v>
          </cell>
          <cell r="AR11672" t="str">
            <v>sd</v>
          </cell>
          <cell r="AS11672">
            <v>44250</v>
          </cell>
          <cell r="AT11672" t="str">
            <v>-POLIZA ESTABILIDAD ACTIVA</v>
          </cell>
          <cell r="AV11672" t="str">
            <v>sc</v>
          </cell>
        </row>
        <row r="11673">
          <cell r="AP11673">
            <v>301340</v>
          </cell>
          <cell r="AQ11673">
            <v>5005170</v>
          </cell>
          <cell r="AR11673" t="str">
            <v>sd</v>
          </cell>
          <cell r="AS11673">
            <v>42733</v>
          </cell>
          <cell r="AT11673" t="str">
            <v>Anden1-5 Calzada2-POLIZA ESTABILIDAD ACTIVA</v>
          </cell>
          <cell r="AV11673" t="str">
            <v>sc</v>
          </cell>
        </row>
        <row r="11674">
          <cell r="AP11674">
            <v>505922</v>
          </cell>
          <cell r="AQ11674">
            <v>1001607</v>
          </cell>
          <cell r="AR11674" t="str">
            <v>sd</v>
          </cell>
          <cell r="AS11674">
            <v>44250</v>
          </cell>
          <cell r="AT11674" t="str">
            <v>-POLIZA ESTABILIDAD ACTIVA</v>
          </cell>
          <cell r="AV11674" t="str">
            <v>sc</v>
          </cell>
        </row>
        <row r="11675">
          <cell r="AP11675">
            <v>91014447</v>
          </cell>
          <cell r="AQ11675">
            <v>50007081</v>
          </cell>
          <cell r="AR11675" t="str">
            <v>sd</v>
          </cell>
          <cell r="AS11675">
            <v>43118</v>
          </cell>
          <cell r="AT11675" t="str">
            <v>Anden3 Calzada2-POLIZA ESTABILIDAD ACTIVA</v>
          </cell>
          <cell r="AV11675" t="str">
            <v>VIABLE</v>
          </cell>
        </row>
        <row r="11676">
          <cell r="AP11676">
            <v>91014447</v>
          </cell>
          <cell r="AQ11676">
            <v>50007081</v>
          </cell>
          <cell r="AR11676" t="str">
            <v>sd</v>
          </cell>
          <cell r="AS11676">
            <v>43297</v>
          </cell>
          <cell r="AT11676" t="str">
            <v>anden 1 calzada 2-POLIZA ESTABILIDAD ACTIVA</v>
          </cell>
          <cell r="AV11676" t="str">
            <v>VIABLE</v>
          </cell>
        </row>
        <row r="11677">
          <cell r="AP11677">
            <v>91014447</v>
          </cell>
          <cell r="AQ11677">
            <v>50007081</v>
          </cell>
          <cell r="AR11677" t="str">
            <v>sd</v>
          </cell>
          <cell r="AS11677">
            <v>43748</v>
          </cell>
          <cell r="AT11677" t="str">
            <v>Anden 3-POLIZA ESTABILIDAD ACTIVA</v>
          </cell>
          <cell r="AV11677" t="str">
            <v>VIABLE</v>
          </cell>
        </row>
        <row r="11678">
          <cell r="AP11678">
            <v>506258</v>
          </cell>
          <cell r="AQ11678">
            <v>1005256</v>
          </cell>
          <cell r="AR11678" t="str">
            <v>sd</v>
          </cell>
          <cell r="AS11678">
            <v>42946</v>
          </cell>
          <cell r="AT11678" t="str">
            <v>Puente16-POLIZA ESTABILIDAD ACTIVA</v>
          </cell>
          <cell r="AV11678" t="str">
            <v>sc</v>
          </cell>
        </row>
        <row r="11679">
          <cell r="AP11679">
            <v>903754</v>
          </cell>
          <cell r="AQ11679">
            <v>12001800</v>
          </cell>
          <cell r="AR11679" t="str">
            <v>sd</v>
          </cell>
          <cell r="AS11679">
            <v>44250</v>
          </cell>
          <cell r="AT11679" t="str">
            <v>-POLIZA ESTABILIDAD ACTIVA</v>
          </cell>
          <cell r="AV11679" t="str">
            <v>sc</v>
          </cell>
        </row>
        <row r="11680">
          <cell r="AP11680">
            <v>902970</v>
          </cell>
          <cell r="AQ11680">
            <v>13000367</v>
          </cell>
          <cell r="AR11680" t="str">
            <v>sd</v>
          </cell>
          <cell r="AS11680">
            <v>44250</v>
          </cell>
          <cell r="AT11680" t="str">
            <v>-POLIZA ESTABILIDAD ACTIVA</v>
          </cell>
          <cell r="AV11680" t="str">
            <v>sc</v>
          </cell>
        </row>
        <row r="11681">
          <cell r="AP11681">
            <v>354745</v>
          </cell>
          <cell r="AQ11681">
            <v>7001796</v>
          </cell>
          <cell r="AR11681" t="str">
            <v>sd</v>
          </cell>
          <cell r="AS11681">
            <v>44466</v>
          </cell>
          <cell r="AT11681" t="str">
            <v>-POLIZA ESTABILIDAD ACTIVA</v>
          </cell>
          <cell r="AV11681" t="str">
            <v>sc</v>
          </cell>
        </row>
        <row r="11682">
          <cell r="AP11682">
            <v>364308</v>
          </cell>
          <cell r="AQ11682">
            <v>7005632</v>
          </cell>
          <cell r="AR11682" t="str">
            <v>sd</v>
          </cell>
          <cell r="AS11682">
            <v>42962</v>
          </cell>
          <cell r="AT11682" t="str">
            <v>Calzada2-POLIZA ESTABILIDAD ACTIVA</v>
          </cell>
          <cell r="AV11682" t="str">
            <v>sc</v>
          </cell>
        </row>
        <row r="11683">
          <cell r="AP11683">
            <v>91010597</v>
          </cell>
          <cell r="AQ11683">
            <v>3002461</v>
          </cell>
          <cell r="AR11683" t="str">
            <v>sd</v>
          </cell>
          <cell r="AS11683">
            <v>42765</v>
          </cell>
          <cell r="AT11683" t="str">
            <v>Anden 1, Calzada2, Separador3, Calzada4, Anden5 -POLIZA ESTABILIDAD ACTIVA</v>
          </cell>
          <cell r="AV11683" t="str">
            <v>sc</v>
          </cell>
        </row>
        <row r="11684">
          <cell r="AP11684">
            <v>503357</v>
          </cell>
          <cell r="AQ11684">
            <v>1001817</v>
          </cell>
          <cell r="AR11684" t="str">
            <v>sd</v>
          </cell>
          <cell r="AS11684">
            <v>43412</v>
          </cell>
          <cell r="AT11684" t="str">
            <v>Anden 1-7 Calzada 2-4 Separador 3-5 Cicloruta 6-POLIZA ESTABILIDAD ACTIVA</v>
          </cell>
          <cell r="AV11684" t="str">
            <v>sc</v>
          </cell>
        </row>
        <row r="11685">
          <cell r="AP11685">
            <v>24123769</v>
          </cell>
          <cell r="AQ11685">
            <v>3002356</v>
          </cell>
          <cell r="AR11685" t="str">
            <v>sd</v>
          </cell>
          <cell r="AS11685">
            <v>43499</v>
          </cell>
          <cell r="AT11685" t="str">
            <v>-POLIZA ESTABILIDAD ACTIVA</v>
          </cell>
          <cell r="AV11685" t="str">
            <v>sc</v>
          </cell>
        </row>
        <row r="11686">
          <cell r="AP11686">
            <v>505946</v>
          </cell>
          <cell r="AQ11686">
            <v>1002070</v>
          </cell>
          <cell r="AR11686" t="str">
            <v>sd</v>
          </cell>
          <cell r="AS11686">
            <v>44250</v>
          </cell>
          <cell r="AT11686" t="str">
            <v>-POLIZA ESTABILIDAD ACTIVA</v>
          </cell>
          <cell r="AV11686" t="str">
            <v>sc</v>
          </cell>
        </row>
        <row r="11687">
          <cell r="AP11687">
            <v>91014491</v>
          </cell>
          <cell r="AQ11687">
            <v>50009244</v>
          </cell>
          <cell r="AR11687" t="str">
            <v>sd</v>
          </cell>
          <cell r="AS11687">
            <v>43006</v>
          </cell>
          <cell r="AT11687" t="str">
            <v>Anden1 Calzada2-POLIZA ESTABILIDAD ACTIVA</v>
          </cell>
          <cell r="AV11687" t="str">
            <v>VIABLE</v>
          </cell>
        </row>
        <row r="11688">
          <cell r="AP11688">
            <v>24121490</v>
          </cell>
          <cell r="AQ11688">
            <v>18000203</v>
          </cell>
          <cell r="AR11688" t="str">
            <v>sd</v>
          </cell>
          <cell r="AS11688">
            <v>43753</v>
          </cell>
          <cell r="AT11688" t="str">
            <v>Anden1-5-7 Calzada 2-4 Cicloruta 6 Separador 3-POLIZA ESTABILIDAD ACTIVA</v>
          </cell>
          <cell r="AV11688" t="str">
            <v>sc</v>
          </cell>
        </row>
        <row r="11689">
          <cell r="AP11689">
            <v>189280</v>
          </cell>
          <cell r="AQ11689">
            <v>16001880</v>
          </cell>
          <cell r="AR11689" t="str">
            <v>sd</v>
          </cell>
          <cell r="AS11689">
            <v>42949</v>
          </cell>
          <cell r="AT11689" t="str">
            <v>Calzada2-POLIZA ESTABILIDAD ACTIVA</v>
          </cell>
          <cell r="AV11689" t="str">
            <v>sc</v>
          </cell>
        </row>
        <row r="11690">
          <cell r="AP11690">
            <v>91012182</v>
          </cell>
          <cell r="AQ11690">
            <v>13002521</v>
          </cell>
          <cell r="AR11690" t="str">
            <v>sd</v>
          </cell>
          <cell r="AS11690">
            <v>43555</v>
          </cell>
          <cell r="AT11690" t="str">
            <v>Calzada2 Puente6-POLIZA ESTABILIDAD ACTIVA</v>
          </cell>
          <cell r="AV11690" t="str">
            <v>sc</v>
          </cell>
        </row>
        <row r="11691">
          <cell r="AP11691">
            <v>525616</v>
          </cell>
          <cell r="AQ11691">
            <v>2002231</v>
          </cell>
          <cell r="AR11691" t="str">
            <v>sd</v>
          </cell>
          <cell r="AS11691">
            <v>42946</v>
          </cell>
          <cell r="AT11691" t="str">
            <v>Calzada4-8-POLIZA ESTABILIDAD ACTIVA</v>
          </cell>
          <cell r="AV11691" t="str">
            <v>sc</v>
          </cell>
        </row>
        <row r="11692">
          <cell r="AP11692">
            <v>525616</v>
          </cell>
          <cell r="AQ11692">
            <v>2002231</v>
          </cell>
          <cell r="AR11692" t="str">
            <v>sd</v>
          </cell>
          <cell r="AS11692">
            <v>43821</v>
          </cell>
          <cell r="AT11692" t="str">
            <v>Calzada12-POLIZA ESTABILIDAD ACTIVA</v>
          </cell>
          <cell r="AV11692" t="str">
            <v>sc</v>
          </cell>
        </row>
        <row r="11693">
          <cell r="AP11693">
            <v>91011260</v>
          </cell>
          <cell r="AQ11693">
            <v>3002465</v>
          </cell>
          <cell r="AR11693" t="str">
            <v>sd</v>
          </cell>
          <cell r="AS11693">
            <v>42765</v>
          </cell>
          <cell r="AT11693" t="str">
            <v>Anden 1, Calzada2, Separador3, Calzada4, Anden5 -POLIZA ESTABILIDAD ACTIVA</v>
          </cell>
          <cell r="AV11693" t="str">
            <v>sc</v>
          </cell>
        </row>
        <row r="11694">
          <cell r="AP11694">
            <v>903648</v>
          </cell>
          <cell r="AQ11694">
            <v>12000861</v>
          </cell>
          <cell r="AR11694" t="str">
            <v>sd</v>
          </cell>
          <cell r="AS11694">
            <v>44250</v>
          </cell>
          <cell r="AT11694" t="str">
            <v>-POLIZA ESTABILIDAD ACTIVA</v>
          </cell>
          <cell r="AV11694" t="str">
            <v>sc</v>
          </cell>
        </row>
        <row r="11695">
          <cell r="AP11695">
            <v>24122517</v>
          </cell>
          <cell r="AQ11695">
            <v>50006740</v>
          </cell>
          <cell r="AR11695" t="str">
            <v>sd</v>
          </cell>
          <cell r="AS11695">
            <v>44099</v>
          </cell>
          <cell r="AT11695" t="str">
            <v>Calzada 2-4-6-POLIZA ESTABILIDAD Y CALIDAD ACTIVA</v>
          </cell>
          <cell r="AV11695" t="str">
            <v>sc</v>
          </cell>
        </row>
        <row r="11696">
          <cell r="AP11696">
            <v>24123770</v>
          </cell>
          <cell r="AQ11696">
            <v>3002358</v>
          </cell>
          <cell r="AR11696" t="str">
            <v>sd</v>
          </cell>
          <cell r="AS11696">
            <v>43499</v>
          </cell>
          <cell r="AT11696" t="str">
            <v>-POLIZA ESTABILIDAD ACTIVA</v>
          </cell>
          <cell r="AV11696" t="str">
            <v>sc</v>
          </cell>
        </row>
        <row r="11697">
          <cell r="AP11697">
            <v>91011766</v>
          </cell>
          <cell r="AQ11697">
            <v>4000004</v>
          </cell>
          <cell r="AR11697" t="str">
            <v>sd</v>
          </cell>
          <cell r="AS11697">
            <v>42999</v>
          </cell>
          <cell r="AT11697" t="str">
            <v>Anden1-11-3 Calzada10-4-6-8 Ciclo2 Sep5-7-9-POLIZA ESTABILIDAD ACTIVA</v>
          </cell>
          <cell r="AV11697" t="str">
            <v>sc</v>
          </cell>
        </row>
        <row r="11698">
          <cell r="AP11698">
            <v>506433</v>
          </cell>
          <cell r="AQ11698">
            <v>1003859</v>
          </cell>
          <cell r="AR11698" t="str">
            <v>sd</v>
          </cell>
          <cell r="AS11698">
            <v>43797</v>
          </cell>
          <cell r="AT11698" t="str">
            <v>Calzada 4, Puente 19-POLIZA ESTABILIDAD ACTIVA</v>
          </cell>
          <cell r="AV11698" t="str">
            <v>sc</v>
          </cell>
        </row>
        <row r="11699">
          <cell r="AP11699">
            <v>506433</v>
          </cell>
          <cell r="AQ11699">
            <v>1003859</v>
          </cell>
          <cell r="AR11699" t="str">
            <v>sd</v>
          </cell>
          <cell r="AS11699">
            <v>42946</v>
          </cell>
          <cell r="AT11699" t="str">
            <v>Calzada10-8-POLIZA ESTABILIDAD ACTIVA</v>
          </cell>
          <cell r="AV11699" t="str">
            <v>sc</v>
          </cell>
        </row>
        <row r="11700">
          <cell r="AP11700">
            <v>506433</v>
          </cell>
          <cell r="AQ11700">
            <v>1003859</v>
          </cell>
          <cell r="AR11700" t="str">
            <v>sd</v>
          </cell>
          <cell r="AS11700">
            <v>44250</v>
          </cell>
          <cell r="AT11700" t="str">
            <v>-POLIZA ESTABILIDAD ACTIVA</v>
          </cell>
          <cell r="AV11700" t="str">
            <v>sc</v>
          </cell>
        </row>
        <row r="11701">
          <cell r="AP11701">
            <v>91014102</v>
          </cell>
          <cell r="AQ11701">
            <v>50009119</v>
          </cell>
          <cell r="AR11701" t="str">
            <v>sd</v>
          </cell>
          <cell r="AS11701">
            <v>43012</v>
          </cell>
          <cell r="AT11701" t="str">
            <v>Anden1-4 Calzada2 Ciclo3-POLIZA ESTABILIDAD ACTIVA</v>
          </cell>
          <cell r="AV11701" t="str">
            <v>sc</v>
          </cell>
        </row>
        <row r="11702">
          <cell r="AP11702">
            <v>307001</v>
          </cell>
          <cell r="AQ11702">
            <v>5007706</v>
          </cell>
          <cell r="AR11702" t="str">
            <v>sd</v>
          </cell>
          <cell r="AS11702">
            <v>42733</v>
          </cell>
          <cell r="AT11702" t="str">
            <v>Anden1-5 Calzada2-4 Sep3-POLIZA ESTABILIDAD ACTIVA</v>
          </cell>
          <cell r="AV11702" t="str">
            <v>sc</v>
          </cell>
        </row>
        <row r="11703">
          <cell r="AP11703">
            <v>509098</v>
          </cell>
          <cell r="AQ11703">
            <v>12000004</v>
          </cell>
          <cell r="AR11703" t="str">
            <v>sd</v>
          </cell>
          <cell r="AS11703">
            <v>42735</v>
          </cell>
          <cell r="AT11703" t="str">
            <v>Calzada2-POLIZA ESTABILIDAD ACTIVA</v>
          </cell>
          <cell r="AV11703" t="str">
            <v>sc</v>
          </cell>
        </row>
        <row r="11704">
          <cell r="AP11704">
            <v>24122486</v>
          </cell>
          <cell r="AQ11704">
            <v>50006732</v>
          </cell>
          <cell r="AR11704" t="str">
            <v>sd</v>
          </cell>
          <cell r="AS11704">
            <v>44099</v>
          </cell>
          <cell r="AT11704" t="str">
            <v>Calzada 4-6-POLIZA ESTABILIDAD Y CALIDAD ACTIVA</v>
          </cell>
          <cell r="AV11704" t="str">
            <v>sc</v>
          </cell>
        </row>
        <row r="11705">
          <cell r="AP11705">
            <v>602515</v>
          </cell>
          <cell r="AQ11705">
            <v>11007700</v>
          </cell>
          <cell r="AR11705" t="str">
            <v>sd</v>
          </cell>
          <cell r="AS11705">
            <v>44096</v>
          </cell>
          <cell r="AT11705" t="str">
            <v>Anden 1-9-POLIZA ESTABILIDAD ACTIVA</v>
          </cell>
          <cell r="AV11705" t="str">
            <v>sc</v>
          </cell>
        </row>
        <row r="11706">
          <cell r="AP11706">
            <v>164425</v>
          </cell>
          <cell r="AQ11706">
            <v>10004129</v>
          </cell>
          <cell r="AR11706" t="str">
            <v>sd</v>
          </cell>
          <cell r="AS11706">
            <v>44119</v>
          </cell>
          <cell r="AT11706" t="str">
            <v>Calzada 2-4-POLIZA ESTABILIDAD ACTIVA</v>
          </cell>
          <cell r="AV11706" t="str">
            <v>sc</v>
          </cell>
        </row>
        <row r="11707">
          <cell r="AP11707">
            <v>505669</v>
          </cell>
          <cell r="AQ11707">
            <v>1003302</v>
          </cell>
          <cell r="AR11707" t="str">
            <v>sd</v>
          </cell>
          <cell r="AS11707">
            <v>44250</v>
          </cell>
          <cell r="AT11707" t="str">
            <v>-POLIZA ESTABILIDAD ACTIVA</v>
          </cell>
          <cell r="AV11707" t="str">
            <v>sc</v>
          </cell>
        </row>
        <row r="11708">
          <cell r="AP11708">
            <v>91011279</v>
          </cell>
          <cell r="AQ11708">
            <v>3002467</v>
          </cell>
          <cell r="AR11708" t="str">
            <v>sd</v>
          </cell>
          <cell r="AS11708">
            <v>42765</v>
          </cell>
          <cell r="AT11708" t="str">
            <v>Anden 1, Calzada2, Separador3, Calzada4, Anden5 -POLIZA ESTABILIDAD ACTIVA</v>
          </cell>
          <cell r="AV11708" t="str">
            <v>sc</v>
          </cell>
        </row>
        <row r="11709">
          <cell r="AP11709">
            <v>24123742</v>
          </cell>
          <cell r="AQ11709">
            <v>3000820</v>
          </cell>
          <cell r="AR11709" t="str">
            <v>sd</v>
          </cell>
          <cell r="AS11709">
            <v>43499</v>
          </cell>
          <cell r="AT11709" t="str">
            <v>-POLIZA ESTABILIDAD ACTIVA</v>
          </cell>
          <cell r="AV11709" t="str">
            <v>sc</v>
          </cell>
        </row>
        <row r="11710">
          <cell r="AP11710">
            <v>903688</v>
          </cell>
          <cell r="AQ11710">
            <v>12001155</v>
          </cell>
          <cell r="AR11710" t="str">
            <v>sd</v>
          </cell>
          <cell r="AS11710">
            <v>44250</v>
          </cell>
          <cell r="AT11710" t="str">
            <v>-POLIZA ESTABILIDAD ACTIVA</v>
          </cell>
          <cell r="AV11710" t="str">
            <v>sc</v>
          </cell>
        </row>
        <row r="11711">
          <cell r="AP11711">
            <v>24119923</v>
          </cell>
          <cell r="AQ11711">
            <v>8002736</v>
          </cell>
          <cell r="AR11711" t="str">
            <v>sd</v>
          </cell>
          <cell r="AS11711">
            <v>44099</v>
          </cell>
          <cell r="AT11711" t="str">
            <v>Calzada 4-6-POLIZA ESTABILIDAD Y CALIDAD ACTIVA</v>
          </cell>
          <cell r="AV11711" t="str">
            <v>sc</v>
          </cell>
        </row>
        <row r="11712">
          <cell r="AP11712">
            <v>902959</v>
          </cell>
          <cell r="AQ11712">
            <v>13000310</v>
          </cell>
          <cell r="AR11712" t="str">
            <v>sd</v>
          </cell>
          <cell r="AS11712">
            <v>44250</v>
          </cell>
          <cell r="AT11712" t="str">
            <v>-POLIZA ESTABILIDAD ACTIVA</v>
          </cell>
          <cell r="AV11712" t="str">
            <v>sc</v>
          </cell>
        </row>
        <row r="11713">
          <cell r="AP11713">
            <v>601333</v>
          </cell>
          <cell r="AQ11713">
            <v>2000563</v>
          </cell>
          <cell r="AR11713" t="str">
            <v>sd</v>
          </cell>
          <cell r="AS11713">
            <v>44096</v>
          </cell>
          <cell r="AT11713" t="str">
            <v>Anden 1-POLIZA ESTABILIDAD ACTIVA</v>
          </cell>
          <cell r="AV11713" t="str">
            <v>sc</v>
          </cell>
        </row>
        <row r="11714">
          <cell r="AP11714">
            <v>512350</v>
          </cell>
          <cell r="AQ11714">
            <v>50008269</v>
          </cell>
          <cell r="AR11714" t="str">
            <v>sd</v>
          </cell>
          <cell r="AS11714">
            <v>43745</v>
          </cell>
          <cell r="AT11714" t="str">
            <v>Calzada 2, Calzada 4, Calzada 6, Calzada 8-POLIZA ESTABILIDAD ACTIVA</v>
          </cell>
          <cell r="AV11714" t="str">
            <v>sc</v>
          </cell>
        </row>
        <row r="11715">
          <cell r="AP11715">
            <v>91012244</v>
          </cell>
          <cell r="AQ11715">
            <v>13001789</v>
          </cell>
          <cell r="AR11715" t="str">
            <v>sd</v>
          </cell>
          <cell r="AS11715">
            <v>43745</v>
          </cell>
          <cell r="AT11715" t="str">
            <v>Calzada 2, Calzada 4, Calzada 6-POLIZA ESTABILIDAD ACTIVA</v>
          </cell>
          <cell r="AV11715" t="str">
            <v>sc</v>
          </cell>
        </row>
        <row r="11716">
          <cell r="AP11716">
            <v>24122880</v>
          </cell>
          <cell r="AQ11716">
            <v>50007060</v>
          </cell>
          <cell r="AR11716" t="str">
            <v>sd</v>
          </cell>
          <cell r="AS11716">
            <v>44096</v>
          </cell>
          <cell r="AT11716" t="str">
            <v>Anden 7-POLIZA ESTABILIDAD ACTIVA</v>
          </cell>
          <cell r="AV11716" t="str">
            <v>sc</v>
          </cell>
        </row>
        <row r="11717">
          <cell r="AP11717">
            <v>91015832</v>
          </cell>
          <cell r="AQ11717">
            <v>5007138</v>
          </cell>
          <cell r="AR11717" t="str">
            <v>sd</v>
          </cell>
          <cell r="AS11717">
            <v>42733</v>
          </cell>
          <cell r="AT11717" t="str">
            <v>Anden1-5 Calzada2-4 Sep3-POLIZA ESTABILIDAD ACTIVA</v>
          </cell>
          <cell r="AV11717" t="str">
            <v>sc</v>
          </cell>
        </row>
        <row r="11718">
          <cell r="AP11718">
            <v>903804</v>
          </cell>
          <cell r="AQ11718">
            <v>12002223</v>
          </cell>
          <cell r="AR11718" t="str">
            <v>sd</v>
          </cell>
          <cell r="AS11718">
            <v>44250</v>
          </cell>
          <cell r="AT11718" t="str">
            <v>-POLIZA ESTABILIDAD ACTIVA</v>
          </cell>
          <cell r="AV11718" t="str">
            <v>sc</v>
          </cell>
        </row>
        <row r="11719">
          <cell r="AP11719">
            <v>24122935</v>
          </cell>
          <cell r="AQ11719">
            <v>50007096</v>
          </cell>
          <cell r="AR11719" t="str">
            <v>sd</v>
          </cell>
          <cell r="AS11719">
            <v>43797</v>
          </cell>
          <cell r="AT11719" t="str">
            <v>Calzada 6-8-POLIZA ESTABILIDAD ACTIVA</v>
          </cell>
          <cell r="AV11719" t="str">
            <v>sc</v>
          </cell>
        </row>
        <row r="11720">
          <cell r="AP11720">
            <v>519785</v>
          </cell>
          <cell r="AQ11720">
            <v>8002736</v>
          </cell>
          <cell r="AR11720" t="str">
            <v>sd</v>
          </cell>
          <cell r="AS11720">
            <v>44099</v>
          </cell>
          <cell r="AT11720" t="str">
            <v>Calzada 4-6-POLIZA ESTABILIDAD Y CALIDAD ACTIVA</v>
          </cell>
          <cell r="AV11720" t="str">
            <v>sc</v>
          </cell>
        </row>
        <row r="11721">
          <cell r="AP11721">
            <v>24120714</v>
          </cell>
          <cell r="AQ11721">
            <v>12000007</v>
          </cell>
          <cell r="AR11721" t="str">
            <v>sd</v>
          </cell>
          <cell r="AS11721">
            <v>42735</v>
          </cell>
          <cell r="AT11721" t="str">
            <v>Calzada2-POLIZA ESTABILIDAD ACTIVA</v>
          </cell>
          <cell r="AV11721" t="str">
            <v>sc</v>
          </cell>
        </row>
        <row r="11722">
          <cell r="AP11722">
            <v>91011742</v>
          </cell>
          <cell r="AQ11722">
            <v>4007417</v>
          </cell>
          <cell r="AR11722" t="str">
            <v>sd</v>
          </cell>
          <cell r="AS11722">
            <v>42999</v>
          </cell>
          <cell r="AT11722" t="str">
            <v>Anden1-11-3 Calzada10-4-6-8 Ciclo2 Sep5-7-9-POLIZA ESTABILIDAD ACTIVA</v>
          </cell>
          <cell r="AV11722" t="str">
            <v>sc</v>
          </cell>
        </row>
        <row r="11723">
          <cell r="AP11723">
            <v>506009</v>
          </cell>
          <cell r="AQ11723">
            <v>1006255</v>
          </cell>
          <cell r="AR11723" t="str">
            <v>sd</v>
          </cell>
          <cell r="AS11723">
            <v>44250</v>
          </cell>
          <cell r="AT11723" t="str">
            <v>-POLIZA ESTABILIDAD ACTIVA</v>
          </cell>
          <cell r="AV11723" t="str">
            <v>sc</v>
          </cell>
        </row>
        <row r="11724">
          <cell r="AP11724">
            <v>24123571</v>
          </cell>
          <cell r="AQ11724">
            <v>50008913</v>
          </cell>
          <cell r="AR11724" t="str">
            <v>sd</v>
          </cell>
          <cell r="AS11724">
            <v>44096</v>
          </cell>
          <cell r="AT11724" t="str">
            <v>Anden 1-POLIZA ESTABILIDAD ACTIVA</v>
          </cell>
          <cell r="AV11724" t="str">
            <v>sc</v>
          </cell>
        </row>
        <row r="11725">
          <cell r="AP11725">
            <v>24123571</v>
          </cell>
          <cell r="AQ11725">
            <v>50008913</v>
          </cell>
          <cell r="AR11725" t="str">
            <v>sd</v>
          </cell>
          <cell r="AS11725">
            <v>42962</v>
          </cell>
          <cell r="AT11725" t="str">
            <v>Calzada6-POLIZA ESTABILIDAD ACTIVA</v>
          </cell>
          <cell r="AV11725" t="str">
            <v>sc</v>
          </cell>
        </row>
        <row r="11726">
          <cell r="AP11726">
            <v>24120692</v>
          </cell>
          <cell r="AQ11726">
            <v>11012637</v>
          </cell>
          <cell r="AR11726" t="str">
            <v>sd</v>
          </cell>
          <cell r="AS11726">
            <v>44096</v>
          </cell>
          <cell r="AT11726" t="str">
            <v>Anden 1-9-POLIZA ESTABILIDAD ACTIVA</v>
          </cell>
          <cell r="AV11726" t="str">
            <v>sc</v>
          </cell>
        </row>
        <row r="11727">
          <cell r="AP11727">
            <v>515256</v>
          </cell>
          <cell r="AQ11727">
            <v>8003972</v>
          </cell>
          <cell r="AR11727" t="str">
            <v>sd</v>
          </cell>
          <cell r="AS11727">
            <v>44099</v>
          </cell>
          <cell r="AT11727" t="str">
            <v>Calzada 2-6-POLIZA ESTABILIDAD Y CALIDAD ACTIVA</v>
          </cell>
          <cell r="AV11727" t="str">
            <v>sc</v>
          </cell>
        </row>
        <row r="11728">
          <cell r="AP11728">
            <v>515559</v>
          </cell>
          <cell r="AQ11728">
            <v>50007252</v>
          </cell>
          <cell r="AR11728" t="str">
            <v>sd</v>
          </cell>
          <cell r="AS11728">
            <v>44119</v>
          </cell>
          <cell r="AT11728" t="str">
            <v>Calzada 4-6-POLIZA ESTABILIDAD ACTIVA</v>
          </cell>
          <cell r="AV11728" t="str">
            <v>sc</v>
          </cell>
        </row>
        <row r="11729">
          <cell r="AP11729">
            <v>515559</v>
          </cell>
          <cell r="AQ11729">
            <v>50007252</v>
          </cell>
          <cell r="AR11729" t="str">
            <v>sd</v>
          </cell>
          <cell r="AS11729">
            <v>42886</v>
          </cell>
          <cell r="AT11729" t="str">
            <v>Calzada2-POLIZA ESTABILIDAD* ACTIVA</v>
          </cell>
          <cell r="AV11729" t="str">
            <v>sc</v>
          </cell>
        </row>
        <row r="11730">
          <cell r="AP11730">
            <v>91018905</v>
          </cell>
          <cell r="AQ11730">
            <v>9000894</v>
          </cell>
          <cell r="AR11730" t="str">
            <v>sd</v>
          </cell>
          <cell r="AS11730">
            <v>42978</v>
          </cell>
          <cell r="AT11730" t="str">
            <v>Anden1-11 Calzada10-2-4-8 Ciclo6 Sep3-5-7-9-POLIZA ESTABILIDAD ACTIVA</v>
          </cell>
          <cell r="AV11730" t="str">
            <v>sc</v>
          </cell>
        </row>
        <row r="11731">
          <cell r="AP11731">
            <v>185746</v>
          </cell>
          <cell r="AQ11731">
            <v>16003908</v>
          </cell>
          <cell r="AR11731" t="str">
            <v>sd</v>
          </cell>
          <cell r="AS11731">
            <v>44480</v>
          </cell>
          <cell r="AT11731" t="str">
            <v>-POLIZA ESTABILIDAD ACTIVA</v>
          </cell>
          <cell r="AV11731" t="str">
            <v>sc</v>
          </cell>
        </row>
        <row r="11732">
          <cell r="AP11732">
            <v>91015665</v>
          </cell>
          <cell r="AQ11732">
            <v>5007710</v>
          </cell>
          <cell r="AR11732" t="str">
            <v>sd</v>
          </cell>
          <cell r="AS11732">
            <v>42733</v>
          </cell>
          <cell r="AT11732" t="str">
            <v>Anden1-5 Calzada2-4 Sep3-POLIZA ESTABILIDAD ACTIVA</v>
          </cell>
          <cell r="AV11732" t="str">
            <v>sc</v>
          </cell>
        </row>
        <row r="11733">
          <cell r="AP11733">
            <v>91024966</v>
          </cell>
          <cell r="AQ11733">
            <v>19000036</v>
          </cell>
          <cell r="AR11733" t="str">
            <v>sd</v>
          </cell>
          <cell r="AS11733">
            <v>44018</v>
          </cell>
          <cell r="AT11733" t="str">
            <v>Puente 9-POLIZA ESTABILIDAD ACTIVA</v>
          </cell>
          <cell r="AV11733" t="str">
            <v>sc</v>
          </cell>
        </row>
        <row r="11734">
          <cell r="AP11734">
            <v>91024966</v>
          </cell>
          <cell r="AQ11734">
            <v>19000036</v>
          </cell>
          <cell r="AR11734" t="str">
            <v>sd</v>
          </cell>
          <cell r="AS11734">
            <v>44053</v>
          </cell>
          <cell r="AT11734" t="str">
            <v>Puente 9-POLIZA ESTABILIDAD ACTIVA</v>
          </cell>
          <cell r="AV11734" t="str">
            <v>sc</v>
          </cell>
        </row>
        <row r="11735">
          <cell r="AP11735">
            <v>91024966</v>
          </cell>
          <cell r="AQ11735">
            <v>19000036</v>
          </cell>
          <cell r="AR11735" t="str">
            <v>sd</v>
          </cell>
          <cell r="AS11735">
            <v>44466</v>
          </cell>
          <cell r="AT11735" t="str">
            <v>-POLIZA ESTABILIDAD ACTIVA</v>
          </cell>
          <cell r="AV11735" t="str">
            <v>sc</v>
          </cell>
        </row>
        <row r="11736">
          <cell r="AP11736">
            <v>24123332</v>
          </cell>
          <cell r="AQ11736">
            <v>50007457</v>
          </cell>
          <cell r="AR11736" t="str">
            <v>sd</v>
          </cell>
          <cell r="AS11736">
            <v>43748</v>
          </cell>
          <cell r="AT11736" t="str">
            <v>Anden 7-POLIZA ESTABILIDAD ACTIVA</v>
          </cell>
          <cell r="AV11736" t="str">
            <v>sc</v>
          </cell>
        </row>
        <row r="11737">
          <cell r="AP11737">
            <v>507839</v>
          </cell>
          <cell r="AQ11737">
            <v>1001383</v>
          </cell>
          <cell r="AR11737" t="str">
            <v>sd</v>
          </cell>
          <cell r="AS11737">
            <v>44250</v>
          </cell>
          <cell r="AT11737" t="str">
            <v>-POLIZA ESTABILIDAD ACTIVA</v>
          </cell>
          <cell r="AV11737" t="str">
            <v>sc</v>
          </cell>
        </row>
        <row r="11738">
          <cell r="AP11738">
            <v>24123751</v>
          </cell>
          <cell r="AQ11738">
            <v>3000838</v>
          </cell>
          <cell r="AR11738" t="str">
            <v>sd</v>
          </cell>
          <cell r="AS11738">
            <v>42999</v>
          </cell>
          <cell r="AT11738" t="str">
            <v>Anden1-11-9 Calzada2-4-6-8 Ciclo10 Sep3-5-7-POLIZA ESTABILIDAD ACTIVA</v>
          </cell>
          <cell r="AV11738" t="str">
            <v>sc</v>
          </cell>
        </row>
        <row r="11739">
          <cell r="AP11739">
            <v>506011</v>
          </cell>
          <cell r="AQ11739">
            <v>1006255</v>
          </cell>
          <cell r="AR11739" t="str">
            <v>sd</v>
          </cell>
          <cell r="AS11739">
            <v>44250</v>
          </cell>
          <cell r="AT11739" t="str">
            <v>-POLIZA ESTABILIDAD ACTIVA</v>
          </cell>
          <cell r="AV11739" t="str">
            <v>sc</v>
          </cell>
        </row>
        <row r="11740">
          <cell r="AP11740">
            <v>506264</v>
          </cell>
          <cell r="AQ11740">
            <v>1005256</v>
          </cell>
          <cell r="AR11740" t="str">
            <v>sd</v>
          </cell>
          <cell r="AS11740">
            <v>42946</v>
          </cell>
          <cell r="AT11740" t="str">
            <v>Puente16-POLIZA ESTABILIDAD ACTIVA</v>
          </cell>
          <cell r="AV11740" t="str">
            <v>sc</v>
          </cell>
        </row>
        <row r="11741">
          <cell r="AP11741">
            <v>24122118</v>
          </cell>
          <cell r="AQ11741">
            <v>50006220</v>
          </cell>
          <cell r="AR11741" t="str">
            <v>sd</v>
          </cell>
          <cell r="AS11741">
            <v>44466</v>
          </cell>
          <cell r="AT11741" t="str">
            <v>-POLIZA ESTABILIDAD ACTIVA</v>
          </cell>
          <cell r="AV11741" t="str">
            <v>sc</v>
          </cell>
        </row>
        <row r="11742">
          <cell r="AP11742">
            <v>24122118</v>
          </cell>
          <cell r="AQ11742">
            <v>50006220</v>
          </cell>
          <cell r="AR11742" t="str">
            <v>sd</v>
          </cell>
          <cell r="AS11742">
            <v>44018</v>
          </cell>
          <cell r="AT11742" t="str">
            <v>Puente 8-POLIZA ESTABILIDAD ACTIVA</v>
          </cell>
          <cell r="AV11742" t="str">
            <v>sc</v>
          </cell>
        </row>
        <row r="11743">
          <cell r="AP11743">
            <v>91024344</v>
          </cell>
          <cell r="AQ11743">
            <v>3002553</v>
          </cell>
          <cell r="AR11743" t="str">
            <v>sd</v>
          </cell>
          <cell r="AS11743">
            <v>43499</v>
          </cell>
          <cell r="AT11743" t="str">
            <v>-POLIZA ESTABILIDAD ACTIVA</v>
          </cell>
          <cell r="AV11743" t="str">
            <v>sc</v>
          </cell>
        </row>
        <row r="11744">
          <cell r="AP11744">
            <v>24119928</v>
          </cell>
          <cell r="AQ11744">
            <v>8002874</v>
          </cell>
          <cell r="AR11744" t="str">
            <v>sd</v>
          </cell>
          <cell r="AS11744">
            <v>44099</v>
          </cell>
          <cell r="AT11744" t="str">
            <v>Calzada 2-4-6-POLIZA ESTABILIDAD Y CALIDAD ACTIVA</v>
          </cell>
          <cell r="AV11744" t="str">
            <v>sc</v>
          </cell>
        </row>
        <row r="11745">
          <cell r="AP11745">
            <v>519764</v>
          </cell>
          <cell r="AQ11745">
            <v>8002528</v>
          </cell>
          <cell r="AR11745" t="str">
            <v>sd</v>
          </cell>
          <cell r="AS11745">
            <v>44099</v>
          </cell>
          <cell r="AT11745" t="str">
            <v>Calzada 2-4-6-POLIZA ESTABILIDAD Y CALIDAD ACTIVA</v>
          </cell>
          <cell r="AV11745" t="str">
            <v>sc</v>
          </cell>
        </row>
        <row r="11746">
          <cell r="AP11746">
            <v>512245</v>
          </cell>
          <cell r="AQ11746">
            <v>3000803</v>
          </cell>
          <cell r="AR11746" t="str">
            <v>sd</v>
          </cell>
          <cell r="AS11746">
            <v>43499</v>
          </cell>
          <cell r="AT11746" t="str">
            <v>-POLIZA ESTABILIDAD ACTIVA</v>
          </cell>
          <cell r="AV11746" t="str">
            <v>sc</v>
          </cell>
        </row>
        <row r="11747">
          <cell r="AP11747">
            <v>903624</v>
          </cell>
          <cell r="AQ11747">
            <v>12000778</v>
          </cell>
          <cell r="AR11747" t="str">
            <v>sd</v>
          </cell>
          <cell r="AS11747">
            <v>44250</v>
          </cell>
          <cell r="AT11747" t="str">
            <v>-POLIZA ESTABILIDAD ACTIVA</v>
          </cell>
          <cell r="AV11747" t="str">
            <v>sc</v>
          </cell>
        </row>
        <row r="11748">
          <cell r="AP11748">
            <v>507955</v>
          </cell>
          <cell r="AQ11748">
            <v>1006381</v>
          </cell>
          <cell r="AR11748" t="str">
            <v>sd</v>
          </cell>
          <cell r="AS11748">
            <v>44250</v>
          </cell>
          <cell r="AT11748" t="str">
            <v>-POLIZA ESTABILIDAD ACTIVA</v>
          </cell>
          <cell r="AV11748" t="str">
            <v>sc</v>
          </cell>
        </row>
        <row r="11749">
          <cell r="AP11749">
            <v>91018945</v>
          </cell>
          <cell r="AQ11749">
            <v>3002515</v>
          </cell>
          <cell r="AR11749" t="str">
            <v>sd</v>
          </cell>
          <cell r="AS11749">
            <v>43499</v>
          </cell>
          <cell r="AT11749" t="str">
            <v>-POLIZA ESTABILIDAD ACTIVA</v>
          </cell>
          <cell r="AV11749" t="str">
            <v>sc</v>
          </cell>
        </row>
        <row r="11750">
          <cell r="AP11750">
            <v>24123761</v>
          </cell>
          <cell r="AQ11750">
            <v>3000914</v>
          </cell>
          <cell r="AR11750" t="str">
            <v>sd</v>
          </cell>
          <cell r="AS11750">
            <v>42999</v>
          </cell>
          <cell r="AT11750" t="str">
            <v>Anden1-11-9 Calzada2-4-6-8 Ciclo10 Sep3-5-7-POLIZA ESTABILIDAD ACTIVA</v>
          </cell>
          <cell r="AV11750" t="str">
            <v>sc</v>
          </cell>
        </row>
        <row r="11751">
          <cell r="AP11751">
            <v>24120183</v>
          </cell>
          <cell r="AQ11751">
            <v>3000569</v>
          </cell>
          <cell r="AR11751" t="str">
            <v>sd</v>
          </cell>
          <cell r="AS11751">
            <v>43499</v>
          </cell>
          <cell r="AT11751" t="str">
            <v>-POLIZA ESTABILIDAD ACTIVA</v>
          </cell>
          <cell r="AV11751" t="str">
            <v>sc</v>
          </cell>
        </row>
        <row r="11752">
          <cell r="AP11752">
            <v>24120818</v>
          </cell>
          <cell r="AQ11752">
            <v>12003005</v>
          </cell>
          <cell r="AR11752" t="str">
            <v>sd</v>
          </cell>
          <cell r="AS11752">
            <v>43555</v>
          </cell>
          <cell r="AT11752" t="str">
            <v>Puente12-POLIZA ESTABILIDAD ACTIVA</v>
          </cell>
          <cell r="AV11752" t="str">
            <v>sc</v>
          </cell>
        </row>
        <row r="11753">
          <cell r="AP11753">
            <v>24120971</v>
          </cell>
          <cell r="AQ11753">
            <v>14000082</v>
          </cell>
          <cell r="AR11753" t="str">
            <v>sd</v>
          </cell>
          <cell r="AS11753">
            <v>44250</v>
          </cell>
          <cell r="AT11753" t="str">
            <v>-POLIZA ESTABILIDAD ACTIVA</v>
          </cell>
          <cell r="AV11753" t="str">
            <v>sc</v>
          </cell>
        </row>
        <row r="11754">
          <cell r="AP11754">
            <v>507844</v>
          </cell>
          <cell r="AQ11754">
            <v>1001385</v>
          </cell>
          <cell r="AR11754" t="str">
            <v>sd</v>
          </cell>
          <cell r="AS11754">
            <v>44250</v>
          </cell>
          <cell r="AT11754" t="str">
            <v>-POLIZA ESTABILIDAD ACTIVA</v>
          </cell>
          <cell r="AV11754" t="str">
            <v>sc</v>
          </cell>
        </row>
        <row r="11755">
          <cell r="AP11755">
            <v>505152</v>
          </cell>
          <cell r="AQ11755">
            <v>1003432</v>
          </cell>
          <cell r="AR11755" t="str">
            <v>sd</v>
          </cell>
          <cell r="AS11755">
            <v>44250</v>
          </cell>
          <cell r="AT11755" t="str">
            <v>-POLIZA ESTABILIDAD ACTIVA</v>
          </cell>
          <cell r="AV11755" t="str">
            <v>sc</v>
          </cell>
        </row>
        <row r="11756">
          <cell r="AP11756">
            <v>465644</v>
          </cell>
          <cell r="AQ11756">
            <v>19012839</v>
          </cell>
          <cell r="AR11756" t="str">
            <v>sd</v>
          </cell>
          <cell r="AS11756">
            <v>42957</v>
          </cell>
          <cell r="AT11756" t="str">
            <v>Calzada2-4-POLIZA ESTABILIDAD ACTIVA</v>
          </cell>
          <cell r="AV11756" t="str">
            <v>sc</v>
          </cell>
        </row>
        <row r="11757">
          <cell r="AP11757">
            <v>24121670</v>
          </cell>
          <cell r="AQ11757">
            <v>50001544</v>
          </cell>
          <cell r="AR11757" t="str">
            <v>sd</v>
          </cell>
          <cell r="AS11757">
            <v>44187</v>
          </cell>
          <cell r="AT11757" t="str">
            <v>Calzada 2-POLIZA ESTABILIDAD ACTIVA</v>
          </cell>
          <cell r="AV11757" t="str">
            <v>sc</v>
          </cell>
        </row>
        <row r="11758">
          <cell r="AP11758">
            <v>91018861</v>
          </cell>
          <cell r="AQ11758">
            <v>9004289</v>
          </cell>
          <cell r="AR11758" t="str">
            <v>sd</v>
          </cell>
          <cell r="AS11758">
            <v>42978</v>
          </cell>
          <cell r="AT11758" t="str">
            <v>Anden1-11 Calzada10-2-4-8 Ciclo6 Sep3-5-7-9-POLIZA ESTABILIDAD ACTIVA</v>
          </cell>
          <cell r="AV11758" t="str">
            <v>sc</v>
          </cell>
        </row>
        <row r="11759">
          <cell r="AP11759">
            <v>91010473</v>
          </cell>
          <cell r="AQ11759">
            <v>7005601</v>
          </cell>
          <cell r="AR11759" t="str">
            <v>sd</v>
          </cell>
          <cell r="AS11759">
            <v>42962</v>
          </cell>
          <cell r="AT11759" t="str">
            <v>Calzada2-POLIZA ESTABILIDAD ACTIVA</v>
          </cell>
          <cell r="AV11759" t="str">
            <v>sc</v>
          </cell>
        </row>
        <row r="11760">
          <cell r="AP11760">
            <v>505954</v>
          </cell>
          <cell r="AQ11760">
            <v>1002070</v>
          </cell>
          <cell r="AR11760" t="str">
            <v>sd</v>
          </cell>
          <cell r="AS11760">
            <v>44250</v>
          </cell>
          <cell r="AT11760" t="str">
            <v>-POLIZA ESTABILIDAD ACTIVA</v>
          </cell>
          <cell r="AV11760" t="str">
            <v>sc</v>
          </cell>
        </row>
        <row r="11761">
          <cell r="AP11761">
            <v>24120959</v>
          </cell>
          <cell r="AQ11761">
            <v>14000043</v>
          </cell>
          <cell r="AR11761" t="str">
            <v>sd</v>
          </cell>
          <cell r="AS11761">
            <v>44250</v>
          </cell>
          <cell r="AT11761" t="str">
            <v>-POLIZA ESTABILIDAD ACTIVA</v>
          </cell>
          <cell r="AV11761" t="str">
            <v>sc</v>
          </cell>
        </row>
        <row r="11762">
          <cell r="AP11762">
            <v>902963</v>
          </cell>
          <cell r="AQ11762">
            <v>13000310</v>
          </cell>
          <cell r="AR11762" t="str">
            <v>sd</v>
          </cell>
          <cell r="AS11762">
            <v>44250</v>
          </cell>
          <cell r="AT11762" t="str">
            <v>-POLIZA ESTABILIDAD ACTIVA</v>
          </cell>
          <cell r="AV11762" t="str">
            <v>sc</v>
          </cell>
        </row>
        <row r="11763">
          <cell r="AP11763">
            <v>91013349</v>
          </cell>
          <cell r="AQ11763">
            <v>14000816</v>
          </cell>
          <cell r="AR11763" t="str">
            <v>sd</v>
          </cell>
          <cell r="AS11763">
            <v>44172</v>
          </cell>
          <cell r="AT11763" t="str">
            <v>Calzada 4-6 Separador 5-POLIZA ESTABILIDAD ACTIVA</v>
          </cell>
          <cell r="AV11763" t="str">
            <v>sc</v>
          </cell>
        </row>
        <row r="11764">
          <cell r="AP11764">
            <v>456427</v>
          </cell>
          <cell r="AQ11764">
            <v>19008190</v>
          </cell>
          <cell r="AR11764" t="str">
            <v>sd</v>
          </cell>
          <cell r="AS11764">
            <v>44466</v>
          </cell>
          <cell r="AT11764" t="str">
            <v>-POLIZA ESTABILIDAD ACTIVA</v>
          </cell>
          <cell r="AV11764" t="str">
            <v>POLIZA ESTABILIDAD activa IDU 1718/15</v>
          </cell>
        </row>
        <row r="11765">
          <cell r="AP11765">
            <v>512980</v>
          </cell>
          <cell r="AQ11765">
            <v>13000936</v>
          </cell>
          <cell r="AR11765" t="str">
            <v>sd</v>
          </cell>
          <cell r="AS11765">
            <v>43555</v>
          </cell>
          <cell r="AT11765" t="str">
            <v>Puente6-POLIZA ESTABILIDAD ACTIVA</v>
          </cell>
          <cell r="AV11765" t="str">
            <v>sc</v>
          </cell>
        </row>
        <row r="11766">
          <cell r="AP11766">
            <v>530597</v>
          </cell>
          <cell r="AQ11766">
            <v>50008516</v>
          </cell>
          <cell r="AR11766" t="str">
            <v>sd</v>
          </cell>
          <cell r="AS11766">
            <v>44096</v>
          </cell>
          <cell r="AT11766" t="str">
            <v>Anden 5-POLIZA ESTABILIDAD ACTIVA</v>
          </cell>
          <cell r="AV11766" t="str">
            <v>sc</v>
          </cell>
        </row>
        <row r="11767">
          <cell r="AP11767">
            <v>181512</v>
          </cell>
          <cell r="AQ11767">
            <v>13001764</v>
          </cell>
          <cell r="AR11767" t="str">
            <v>sd</v>
          </cell>
          <cell r="AS11767">
            <v>43745</v>
          </cell>
          <cell r="AT11767" t="str">
            <v>Calzada 2, Calzada 4, Calzada 6-POLIZA ESTABILIDAD ACTIVA</v>
          </cell>
          <cell r="AV11767" t="str">
            <v>sc</v>
          </cell>
        </row>
        <row r="11768">
          <cell r="AP11768">
            <v>24119913</v>
          </cell>
          <cell r="AQ11768">
            <v>8001282</v>
          </cell>
          <cell r="AR11768" t="str">
            <v>sd</v>
          </cell>
          <cell r="AS11768">
            <v>43748</v>
          </cell>
          <cell r="AT11768" t="str">
            <v>Anden 11-POLIZA ESTABILIDAD ACTIVA</v>
          </cell>
          <cell r="AV11768" t="str">
            <v>sc</v>
          </cell>
        </row>
        <row r="11769">
          <cell r="AP11769">
            <v>24119913</v>
          </cell>
          <cell r="AQ11769">
            <v>8001282</v>
          </cell>
          <cell r="AR11769" t="str">
            <v>sd</v>
          </cell>
          <cell r="AS11769">
            <v>42962</v>
          </cell>
          <cell r="AT11769" t="str">
            <v>Calzada6-8-POLIZA ESTABILIDAD ACTIVA</v>
          </cell>
          <cell r="AV11769" t="str">
            <v>sc</v>
          </cell>
        </row>
        <row r="11770">
          <cell r="AP11770">
            <v>506381</v>
          </cell>
          <cell r="AQ11770">
            <v>11008819</v>
          </cell>
          <cell r="AR11770" t="str">
            <v>sd</v>
          </cell>
          <cell r="AS11770">
            <v>43797</v>
          </cell>
          <cell r="AT11770" t="str">
            <v>Calzada 2-6-POLIZA ESTABILIDAD ACTIVA</v>
          </cell>
          <cell r="AV11770" t="str">
            <v>sc</v>
          </cell>
        </row>
        <row r="11771">
          <cell r="AP11771">
            <v>506381</v>
          </cell>
          <cell r="AQ11771">
            <v>11008819</v>
          </cell>
          <cell r="AR11771" t="str">
            <v>sd</v>
          </cell>
          <cell r="AS11771">
            <v>42946</v>
          </cell>
          <cell r="AT11771" t="str">
            <v>Calzada12-POLIZA ESTABILIDAD ACTIVA</v>
          </cell>
          <cell r="AV11771" t="str">
            <v>sc</v>
          </cell>
        </row>
        <row r="11772">
          <cell r="AP11772">
            <v>506381</v>
          </cell>
          <cell r="AQ11772">
            <v>11008819</v>
          </cell>
          <cell r="AR11772" t="str">
            <v>sd</v>
          </cell>
          <cell r="AS11772">
            <v>44250</v>
          </cell>
          <cell r="AT11772" t="str">
            <v>-POLIZA ESTABILIDAD ACTIVA</v>
          </cell>
          <cell r="AV11772" t="str">
            <v>sc</v>
          </cell>
        </row>
        <row r="11773">
          <cell r="AP11773">
            <v>24121852</v>
          </cell>
          <cell r="AQ11773">
            <v>50005802</v>
          </cell>
          <cell r="AR11773" t="str">
            <v>sd</v>
          </cell>
          <cell r="AS11773">
            <v>43307</v>
          </cell>
          <cell r="AT11773" t="str">
            <v>Calzada4-POLIZA ESTABILIDAD ACTIVA</v>
          </cell>
          <cell r="AV11773" t="str">
            <v>sc</v>
          </cell>
        </row>
        <row r="11774">
          <cell r="AP11774">
            <v>24120960</v>
          </cell>
          <cell r="AQ11774">
            <v>14000043</v>
          </cell>
          <cell r="AR11774" t="str">
            <v>sd</v>
          </cell>
          <cell r="AS11774">
            <v>44250</v>
          </cell>
          <cell r="AT11774" t="str">
            <v>-POLIZA ESTABILIDAD ACTIVA</v>
          </cell>
          <cell r="AV11774" t="str">
            <v>sc</v>
          </cell>
        </row>
        <row r="11775">
          <cell r="AP11775">
            <v>606376</v>
          </cell>
          <cell r="AQ11775">
            <v>2002372</v>
          </cell>
          <cell r="AR11775" t="str">
            <v>sd</v>
          </cell>
          <cell r="AS11775">
            <v>43739</v>
          </cell>
          <cell r="AT11775" t="str">
            <v>Muro4-POLIZA ESTABILIDAD ACTIVA</v>
          </cell>
          <cell r="AV11775" t="str">
            <v>sc</v>
          </cell>
        </row>
        <row r="11776">
          <cell r="AP11776">
            <v>24121077</v>
          </cell>
          <cell r="AQ11776">
            <v>14000539</v>
          </cell>
          <cell r="AR11776" t="str">
            <v>sd</v>
          </cell>
          <cell r="AS11776">
            <v>44250</v>
          </cell>
          <cell r="AT11776" t="str">
            <v>-POLIZA ESTABILIDAD ACTIVA</v>
          </cell>
          <cell r="AV11776" t="str">
            <v>sc</v>
          </cell>
        </row>
        <row r="11777">
          <cell r="AP11777">
            <v>530459</v>
          </cell>
          <cell r="AQ11777">
            <v>8004759</v>
          </cell>
          <cell r="AR11777" t="str">
            <v>sd</v>
          </cell>
          <cell r="AS11777">
            <v>44096</v>
          </cell>
          <cell r="AT11777" t="str">
            <v>Separador 3-POLIZA ESTABILIDAD ACTIVA</v>
          </cell>
          <cell r="AV11777" t="str">
            <v>sc</v>
          </cell>
        </row>
        <row r="11778">
          <cell r="AP11778">
            <v>24119624</v>
          </cell>
          <cell r="AQ11778">
            <v>1001273</v>
          </cell>
          <cell r="AR11778" t="str">
            <v>sd</v>
          </cell>
          <cell r="AS11778">
            <v>44250</v>
          </cell>
          <cell r="AT11778" t="str">
            <v>-POLIZA ESTABILIDAD ACTIVA</v>
          </cell>
          <cell r="AV11778" t="str">
            <v>sc</v>
          </cell>
        </row>
        <row r="11779">
          <cell r="AP11779">
            <v>902976</v>
          </cell>
          <cell r="AQ11779">
            <v>13000367</v>
          </cell>
          <cell r="AR11779" t="str">
            <v>sd</v>
          </cell>
          <cell r="AS11779">
            <v>44250</v>
          </cell>
          <cell r="AT11779" t="str">
            <v>-POLIZA ESTABILIDAD ACTIVA</v>
          </cell>
          <cell r="AV11779" t="str">
            <v>sc</v>
          </cell>
        </row>
        <row r="11780">
          <cell r="AP11780">
            <v>24122416</v>
          </cell>
          <cell r="AQ11780">
            <v>50006669</v>
          </cell>
          <cell r="AR11780" t="str">
            <v>sd</v>
          </cell>
          <cell r="AS11780">
            <v>44096</v>
          </cell>
          <cell r="AT11780" t="str">
            <v>Anden 7-POLIZA ESTABILIDAD ACTIVA</v>
          </cell>
          <cell r="AV11780" t="str">
            <v>sc</v>
          </cell>
        </row>
        <row r="11781">
          <cell r="AP11781">
            <v>471523</v>
          </cell>
          <cell r="AQ11781">
            <v>7008129</v>
          </cell>
          <cell r="AR11781" t="str">
            <v>sd</v>
          </cell>
          <cell r="AS11781">
            <v>44466</v>
          </cell>
          <cell r="AT11781" t="str">
            <v>-POLIZA ESTABILIDAD ACTIVA</v>
          </cell>
          <cell r="AV11781" t="str">
            <v>sc</v>
          </cell>
        </row>
        <row r="11782">
          <cell r="AP11782">
            <v>24123188</v>
          </cell>
          <cell r="AQ11782">
            <v>50007322</v>
          </cell>
          <cell r="AR11782" t="str">
            <v>sd</v>
          </cell>
          <cell r="AS11782">
            <v>42946</v>
          </cell>
          <cell r="AT11782" t="str">
            <v>Calzada12-4 Puente20-POLIZA ESTABILIDAD ACTIVA</v>
          </cell>
          <cell r="AV11782" t="str">
            <v>sc</v>
          </cell>
        </row>
        <row r="11783">
          <cell r="AP11783">
            <v>24123188</v>
          </cell>
          <cell r="AQ11783">
            <v>50007322</v>
          </cell>
          <cell r="AR11783" t="str">
            <v>sd</v>
          </cell>
          <cell r="AS11783">
            <v>44250</v>
          </cell>
          <cell r="AT11783" t="str">
            <v>-POLIZA ESTABILIDAD ACTIVA</v>
          </cell>
          <cell r="AV11783" t="str">
            <v>sc</v>
          </cell>
        </row>
        <row r="11784">
          <cell r="AP11784">
            <v>297512</v>
          </cell>
          <cell r="AQ11784">
            <v>5003452</v>
          </cell>
          <cell r="AR11784" t="str">
            <v>sd</v>
          </cell>
          <cell r="AS11784">
            <v>42912</v>
          </cell>
          <cell r="AT11784" t="str">
            <v>Calzada4-POLIZA ESTABILIDAD ACTIVA</v>
          </cell>
          <cell r="AV11784" t="str">
            <v>sc</v>
          </cell>
        </row>
        <row r="11785">
          <cell r="AP11785">
            <v>91010985</v>
          </cell>
          <cell r="AQ11785">
            <v>50009412</v>
          </cell>
          <cell r="AR11785" t="str">
            <v>sd</v>
          </cell>
          <cell r="AS11785">
            <v>43821</v>
          </cell>
          <cell r="AT11785" t="str">
            <v>Calzada2-POLIZA ESTABILIDAD ACTIVA</v>
          </cell>
          <cell r="AV11785" t="str">
            <v>POLIZA ESTABILIDAD ACTIVA IDU 083/12 VENCE EN 21/12/2019</v>
          </cell>
        </row>
        <row r="11786">
          <cell r="AP11786">
            <v>143894</v>
          </cell>
          <cell r="AQ11786">
            <v>3000501</v>
          </cell>
          <cell r="AR11786" t="str">
            <v>sd</v>
          </cell>
          <cell r="AS11786">
            <v>43499</v>
          </cell>
          <cell r="AT11786" t="str">
            <v>-POLIZA ESTABILIDAD ACTIVA</v>
          </cell>
          <cell r="AV11786" t="str">
            <v>sc</v>
          </cell>
        </row>
        <row r="11787">
          <cell r="AP11787">
            <v>519327</v>
          </cell>
          <cell r="AQ11787">
            <v>12000516</v>
          </cell>
          <cell r="AR11787" t="str">
            <v>sd</v>
          </cell>
          <cell r="AS11787">
            <v>44250</v>
          </cell>
          <cell r="AT11787" t="str">
            <v>-POLIZA ESTABILIDAD ACTIVA</v>
          </cell>
          <cell r="AV11787" t="str">
            <v>sc</v>
          </cell>
        </row>
        <row r="11788">
          <cell r="AP11788">
            <v>460461</v>
          </cell>
          <cell r="AQ11788">
            <v>19010249</v>
          </cell>
          <cell r="AR11788" t="str">
            <v>sd</v>
          </cell>
          <cell r="AS11788">
            <v>44466</v>
          </cell>
          <cell r="AT11788" t="str">
            <v>-POLIZA ESTABILIDAD ACTIVA</v>
          </cell>
          <cell r="AV11788" t="str">
            <v>POLIZA ESTABILIDAD activa IDU 1718/16</v>
          </cell>
        </row>
        <row r="11789">
          <cell r="AP11789">
            <v>24120186</v>
          </cell>
          <cell r="AQ11789">
            <v>3000603</v>
          </cell>
          <cell r="AR11789" t="str">
            <v>sd</v>
          </cell>
          <cell r="AS11789">
            <v>43499</v>
          </cell>
          <cell r="AT11789" t="str">
            <v>-POLIZA ESTABILIDAD ACTIVA</v>
          </cell>
          <cell r="AV11789" t="str">
            <v>sc</v>
          </cell>
        </row>
        <row r="11790">
          <cell r="AP11790">
            <v>502598</v>
          </cell>
          <cell r="AQ11790">
            <v>15000013</v>
          </cell>
          <cell r="AR11790" t="str">
            <v>sd</v>
          </cell>
          <cell r="AS11790">
            <v>44250</v>
          </cell>
          <cell r="AT11790" t="str">
            <v>-POLIZA ESTABILIDAD ACTIVA</v>
          </cell>
          <cell r="AV11790" t="str">
            <v>sc</v>
          </cell>
        </row>
        <row r="11791">
          <cell r="AP11791">
            <v>384972</v>
          </cell>
          <cell r="AQ11791">
            <v>9001892</v>
          </cell>
          <cell r="AR11791" t="str">
            <v>sd</v>
          </cell>
          <cell r="AS11791">
            <v>44480</v>
          </cell>
          <cell r="AT11791" t="str">
            <v>-POLIZA ESTABILIDAD ACTIVA</v>
          </cell>
          <cell r="AV11791" t="str">
            <v>VIABLE</v>
          </cell>
        </row>
        <row r="11792">
          <cell r="AP11792">
            <v>91015662</v>
          </cell>
          <cell r="AQ11792">
            <v>5007270</v>
          </cell>
          <cell r="AR11792" t="str">
            <v>sd</v>
          </cell>
          <cell r="AS11792">
            <v>42733</v>
          </cell>
          <cell r="AT11792" t="str">
            <v>Anden1-5 Calzada2-4 Sep3-POLIZA ESTABILIDAD ACTIVA</v>
          </cell>
          <cell r="AV11792" t="str">
            <v>sc</v>
          </cell>
        </row>
        <row r="11793">
          <cell r="AP11793">
            <v>91018876</v>
          </cell>
          <cell r="AQ11793">
            <v>9001904</v>
          </cell>
          <cell r="AR11793" t="str">
            <v>sd</v>
          </cell>
          <cell r="AS11793">
            <v>42978</v>
          </cell>
          <cell r="AT11793" t="str">
            <v>Anden1-11 Calzada10-2-4-8 Ciclo6 Sep3-5-7-9-POLIZA ESTABILIDAD ACTIVA</v>
          </cell>
          <cell r="AV11793" t="str">
            <v>sc</v>
          </cell>
        </row>
        <row r="11794">
          <cell r="AP11794">
            <v>91018867</v>
          </cell>
          <cell r="AQ11794">
            <v>50006983</v>
          </cell>
          <cell r="AR11794" t="str">
            <v>sd</v>
          </cell>
          <cell r="AS11794">
            <v>42978</v>
          </cell>
          <cell r="AT11794" t="str">
            <v>Anden1 Calzada10-2-4-6 Ciclo8 Sep3-5-7-9-POLIZA ESTABILIDAD ACTIVA</v>
          </cell>
          <cell r="AV11794" t="str">
            <v>sc</v>
          </cell>
        </row>
        <row r="11795">
          <cell r="AP11795">
            <v>364585</v>
          </cell>
          <cell r="AQ11795">
            <v>7005738</v>
          </cell>
          <cell r="AR11795" t="str">
            <v>sd</v>
          </cell>
          <cell r="AS11795">
            <v>42962</v>
          </cell>
          <cell r="AT11795" t="str">
            <v>Calzada2-POLIZA ESTABILIDAD ACTIVA</v>
          </cell>
          <cell r="AV11795" t="str">
            <v>sc</v>
          </cell>
        </row>
        <row r="11796">
          <cell r="AP11796">
            <v>603064</v>
          </cell>
          <cell r="AQ11796">
            <v>11010484</v>
          </cell>
          <cell r="AR11796" t="str">
            <v>sd</v>
          </cell>
          <cell r="AS11796">
            <v>43100</v>
          </cell>
          <cell r="AT11796" t="str">
            <v>Calzada2-POLIZA ESTABILIDAD ACTIVA</v>
          </cell>
          <cell r="AV11796" t="str">
            <v>sc</v>
          </cell>
        </row>
        <row r="11797">
          <cell r="AP11797">
            <v>24122551</v>
          </cell>
          <cell r="AQ11797">
            <v>50006880</v>
          </cell>
          <cell r="AR11797" t="str">
            <v>sd</v>
          </cell>
          <cell r="AS11797">
            <v>44250</v>
          </cell>
          <cell r="AT11797" t="str">
            <v>-POLIZA ESTABILIDAD ACTIVA</v>
          </cell>
          <cell r="AV11797" t="str">
            <v>sc</v>
          </cell>
        </row>
        <row r="11798">
          <cell r="AP11798">
            <v>91011273</v>
          </cell>
          <cell r="AQ11798">
            <v>3000823</v>
          </cell>
          <cell r="AR11798" t="str">
            <v>sd</v>
          </cell>
          <cell r="AS11798">
            <v>42999</v>
          </cell>
          <cell r="AT11798" t="str">
            <v>Anden1-9 Calzada2-4-6-8 Sep3-5-7-POLIZA ESTABILIDAD ACTIVA</v>
          </cell>
          <cell r="AV11798" t="str">
            <v>sc</v>
          </cell>
        </row>
        <row r="11799">
          <cell r="AP11799">
            <v>91011741</v>
          </cell>
          <cell r="AQ11799">
            <v>4000230</v>
          </cell>
          <cell r="AR11799" t="str">
            <v>sd</v>
          </cell>
          <cell r="AS11799">
            <v>42999</v>
          </cell>
          <cell r="AT11799" t="str">
            <v>Anden1-11-3 Calzada10-4-6-8 Ciclo2 Sep5-7-9-POLIZA ESTABILIDAD ACTIVA</v>
          </cell>
          <cell r="AV11799" t="str">
            <v>sc</v>
          </cell>
        </row>
        <row r="11800">
          <cell r="AP11800">
            <v>505892</v>
          </cell>
          <cell r="AQ11800">
            <v>1004002</v>
          </cell>
          <cell r="AR11800" t="str">
            <v>sd</v>
          </cell>
          <cell r="AS11800">
            <v>42946</v>
          </cell>
          <cell r="AT11800" t="str">
            <v>Calzada12-POLIZA ESTABILIDAD ACTIVA</v>
          </cell>
          <cell r="AV11800" t="str">
            <v>sc</v>
          </cell>
        </row>
        <row r="11801">
          <cell r="AP11801">
            <v>24121139</v>
          </cell>
          <cell r="AQ11801">
            <v>14000816</v>
          </cell>
          <cell r="AR11801" t="str">
            <v>sd</v>
          </cell>
          <cell r="AS11801">
            <v>44172</v>
          </cell>
          <cell r="AT11801" t="str">
            <v>Calzada 4-6 Separador 5-POLIZA ESTABILIDAD ACTIVA</v>
          </cell>
          <cell r="AV11801" t="str">
            <v>sc</v>
          </cell>
        </row>
        <row r="11802">
          <cell r="AP11802">
            <v>601532</v>
          </cell>
          <cell r="AQ11802">
            <v>5007270</v>
          </cell>
          <cell r="AR11802" t="str">
            <v>sd</v>
          </cell>
          <cell r="AS11802">
            <v>42733</v>
          </cell>
          <cell r="AT11802" t="str">
            <v>Anden1-5 Calzada2-4 Sep3-POLIZA ESTABILIDAD ACTIVA</v>
          </cell>
          <cell r="AV11802" t="str">
            <v>sc</v>
          </cell>
        </row>
        <row r="11803">
          <cell r="AP11803">
            <v>24122498</v>
          </cell>
          <cell r="AQ11803">
            <v>50006735</v>
          </cell>
          <cell r="AR11803" t="str">
            <v>sd</v>
          </cell>
          <cell r="AS11803">
            <v>44099</v>
          </cell>
          <cell r="AT11803" t="str">
            <v>Calzada 2-4-6-POLIZA ESTABILIDAD Y CALIDAD ACTIVA</v>
          </cell>
          <cell r="AV11803" t="str">
            <v>sc</v>
          </cell>
        </row>
        <row r="11804">
          <cell r="AP11804">
            <v>91010576</v>
          </cell>
          <cell r="AQ11804">
            <v>3002462</v>
          </cell>
          <cell r="AR11804" t="str">
            <v>sd</v>
          </cell>
          <cell r="AS11804">
            <v>42765</v>
          </cell>
          <cell r="AT11804" t="str">
            <v>Anden 1, Calzada2, Separador3, Calzada4, Anden5 -POLIZA ESTABILIDAD ACTIVA</v>
          </cell>
          <cell r="AV11804" t="str">
            <v>sc</v>
          </cell>
        </row>
        <row r="11805">
          <cell r="AP11805">
            <v>354445</v>
          </cell>
          <cell r="AQ11805">
            <v>7001670</v>
          </cell>
          <cell r="AR11805" t="str">
            <v>sd</v>
          </cell>
          <cell r="AS11805">
            <v>44466</v>
          </cell>
          <cell r="AT11805" t="str">
            <v>-POLIZA ESTABILIDAD ACTIVA</v>
          </cell>
          <cell r="AV11805" t="str">
            <v>sc</v>
          </cell>
        </row>
        <row r="11806">
          <cell r="AP11806">
            <v>24120041</v>
          </cell>
          <cell r="AQ11806">
            <v>8012185</v>
          </cell>
          <cell r="AR11806" t="str">
            <v>sd</v>
          </cell>
          <cell r="AS11806">
            <v>44099</v>
          </cell>
          <cell r="AT11806" t="str">
            <v>Calzada 4-6-POLIZA ESTABILIDAD Y CALIDAD ACTIVA</v>
          </cell>
          <cell r="AV11806" t="str">
            <v>sc</v>
          </cell>
        </row>
        <row r="11807">
          <cell r="AP11807">
            <v>515216</v>
          </cell>
          <cell r="AQ11807">
            <v>8004653</v>
          </cell>
          <cell r="AR11807" t="str">
            <v>sd</v>
          </cell>
          <cell r="AS11807">
            <v>44099</v>
          </cell>
          <cell r="AT11807" t="str">
            <v>Calzada 2-POLIZA ESTABILIDAD Y CALIDAD ACTIVA</v>
          </cell>
          <cell r="AV11807" t="str">
            <v>sc</v>
          </cell>
        </row>
        <row r="11808">
          <cell r="AP11808">
            <v>143896</v>
          </cell>
          <cell r="AQ11808">
            <v>3000483</v>
          </cell>
          <cell r="AR11808" t="str">
            <v>sd</v>
          </cell>
          <cell r="AS11808">
            <v>43499</v>
          </cell>
          <cell r="AT11808" t="str">
            <v>-POLIZA ESTABILIDAD ACTIVA</v>
          </cell>
          <cell r="AV11808" t="str">
            <v>sc</v>
          </cell>
        </row>
        <row r="11809">
          <cell r="AP11809">
            <v>902837</v>
          </cell>
          <cell r="AQ11809">
            <v>13001884</v>
          </cell>
          <cell r="AR11809" t="str">
            <v>sd</v>
          </cell>
          <cell r="AS11809">
            <v>44250</v>
          </cell>
          <cell r="AT11809" t="str">
            <v>-POLIZA ESTABILIDAD ACTIVA</v>
          </cell>
          <cell r="AV11809" t="str">
            <v>sc</v>
          </cell>
        </row>
        <row r="11810">
          <cell r="AP11810">
            <v>24121913</v>
          </cell>
          <cell r="AQ11810">
            <v>50005956</v>
          </cell>
          <cell r="AR11810" t="str">
            <v>sd</v>
          </cell>
          <cell r="AS11810">
            <v>44250</v>
          </cell>
          <cell r="AT11810" t="str">
            <v>-POLIZA ESTABILIDAD ACTIVA</v>
          </cell>
          <cell r="AV11810" t="str">
            <v>sc</v>
          </cell>
        </row>
        <row r="11811">
          <cell r="AP11811">
            <v>606058</v>
          </cell>
          <cell r="AQ11811">
            <v>18002281</v>
          </cell>
          <cell r="AR11811" t="str">
            <v>sd</v>
          </cell>
          <cell r="AS11811">
            <v>43065</v>
          </cell>
          <cell r="AT11811" t="str">
            <v>Calzada6-POLIZA ESTABILIDAD ACTIVA</v>
          </cell>
          <cell r="AV11811" t="str">
            <v>sc</v>
          </cell>
        </row>
        <row r="11812">
          <cell r="AP11812">
            <v>506017</v>
          </cell>
          <cell r="AQ11812">
            <v>1006255</v>
          </cell>
          <cell r="AR11812" t="str">
            <v>sd</v>
          </cell>
          <cell r="AS11812">
            <v>44250</v>
          </cell>
          <cell r="AT11812" t="str">
            <v>-POLIZA ESTABILIDAD ACTIVA</v>
          </cell>
          <cell r="AV11812" t="str">
            <v>sc</v>
          </cell>
        </row>
        <row r="11813">
          <cell r="AP11813">
            <v>91010749</v>
          </cell>
          <cell r="AQ11813">
            <v>1005612</v>
          </cell>
          <cell r="AR11813" t="str">
            <v>sd</v>
          </cell>
          <cell r="AS11813">
            <v>43566</v>
          </cell>
          <cell r="AT11813" t="str">
            <v>Anden 1-3 Calzada 2-POLIZA ESTABILIDAD ACTIVA</v>
          </cell>
          <cell r="AV11813" t="str">
            <v>sc</v>
          </cell>
        </row>
        <row r="11814">
          <cell r="AP11814">
            <v>24122516</v>
          </cell>
          <cell r="AQ11814">
            <v>50006740</v>
          </cell>
          <cell r="AR11814" t="str">
            <v>sd</v>
          </cell>
          <cell r="AS11814">
            <v>44099</v>
          </cell>
          <cell r="AT11814" t="str">
            <v>Calzada 2-4-6-POLIZA ESTABILIDAD Y CALIDAD ACTIVA</v>
          </cell>
          <cell r="AV11814" t="str">
            <v>sc</v>
          </cell>
        </row>
        <row r="11815">
          <cell r="AP11815">
            <v>24122589</v>
          </cell>
          <cell r="AQ11815">
            <v>50006889</v>
          </cell>
          <cell r="AR11815" t="str">
            <v>sd</v>
          </cell>
          <cell r="AS11815">
            <v>44250</v>
          </cell>
          <cell r="AT11815" t="str">
            <v>-POLIZA ESTABILIDAD ACTIVA</v>
          </cell>
          <cell r="AV11815" t="str">
            <v>sc</v>
          </cell>
        </row>
        <row r="11816">
          <cell r="AP11816">
            <v>505798</v>
          </cell>
          <cell r="AQ11816">
            <v>2000018</v>
          </cell>
          <cell r="AR11816" t="str">
            <v>sd</v>
          </cell>
          <cell r="AS11816">
            <v>44053</v>
          </cell>
          <cell r="AT11816" t="str">
            <v>Puente 18-POLIZA ESTABILIDAD ACTIVA</v>
          </cell>
          <cell r="AV11816" t="str">
            <v>sc</v>
          </cell>
        </row>
        <row r="11817">
          <cell r="AP11817">
            <v>24121053</v>
          </cell>
          <cell r="AQ11817">
            <v>14000439</v>
          </cell>
          <cell r="AR11817" t="str">
            <v>sd</v>
          </cell>
          <cell r="AS11817">
            <v>44250</v>
          </cell>
          <cell r="AT11817" t="str">
            <v>-POLIZA ESTABILIDAD ACTIVA</v>
          </cell>
          <cell r="AV11817" t="str">
            <v>sc</v>
          </cell>
        </row>
        <row r="11818">
          <cell r="AP11818">
            <v>91013296</v>
          </cell>
          <cell r="AQ11818">
            <v>15000507</v>
          </cell>
          <cell r="AR11818" t="str">
            <v>sd</v>
          </cell>
          <cell r="AS11818">
            <v>44181</v>
          </cell>
          <cell r="AT11818" t="str">
            <v>-POLIZA ESTABILIDAD ACTIVA</v>
          </cell>
          <cell r="AV11818" t="str">
            <v>sc</v>
          </cell>
        </row>
        <row r="11819">
          <cell r="AP11819">
            <v>163718</v>
          </cell>
          <cell r="AQ11819">
            <v>10000257</v>
          </cell>
          <cell r="AR11819" t="str">
            <v>sd</v>
          </cell>
          <cell r="AS11819">
            <v>43142</v>
          </cell>
          <cell r="AT11819" t="str">
            <v>Calzada2-POLIZA ESTABILIDAD ACTIVA</v>
          </cell>
          <cell r="AV11819" t="str">
            <v>sc</v>
          </cell>
        </row>
        <row r="11820">
          <cell r="AP11820">
            <v>515539</v>
          </cell>
          <cell r="AQ11820">
            <v>10000493</v>
          </cell>
          <cell r="AR11820" t="str">
            <v>sd</v>
          </cell>
          <cell r="AS11820">
            <v>43425</v>
          </cell>
          <cell r="AT11820" t="str">
            <v>Calzada2-POLIZA ESTABILIDAD* ACTIVA</v>
          </cell>
          <cell r="AV11820" t="str">
            <v>sc</v>
          </cell>
        </row>
        <row r="11821">
          <cell r="AP11821">
            <v>515539</v>
          </cell>
          <cell r="AQ11821">
            <v>10000493</v>
          </cell>
          <cell r="AR11821" t="str">
            <v>sd</v>
          </cell>
          <cell r="AS11821">
            <v>44119</v>
          </cell>
          <cell r="AT11821" t="str">
            <v>Calzada 4-6-POLIZA ESTABILIDAD ACTIVA</v>
          </cell>
          <cell r="AV11821" t="str">
            <v>sc</v>
          </cell>
        </row>
        <row r="11822">
          <cell r="AP11822">
            <v>91024348</v>
          </cell>
          <cell r="AQ11822">
            <v>3002556</v>
          </cell>
          <cell r="AR11822" t="str">
            <v>sd</v>
          </cell>
          <cell r="AS11822">
            <v>43499</v>
          </cell>
          <cell r="AT11822" t="str">
            <v>-POLIZA ESTABILIDAD ACTIVA</v>
          </cell>
          <cell r="AV11822" t="str">
            <v>sc</v>
          </cell>
        </row>
        <row r="11823">
          <cell r="AP11823">
            <v>24120045</v>
          </cell>
          <cell r="AQ11823">
            <v>8012270</v>
          </cell>
          <cell r="AR11823" t="str">
            <v>sd</v>
          </cell>
          <cell r="AS11823">
            <v>44099</v>
          </cell>
          <cell r="AT11823" t="str">
            <v>Calzada 2-4-POLIZA ESTABILIDAD Y CALIDAD ACTIVA</v>
          </cell>
          <cell r="AV11823" t="str">
            <v>sc</v>
          </cell>
        </row>
        <row r="11824">
          <cell r="AP11824">
            <v>24120008</v>
          </cell>
          <cell r="AQ11824">
            <v>8005072</v>
          </cell>
          <cell r="AR11824" t="str">
            <v>sd</v>
          </cell>
          <cell r="AS11824">
            <v>44099</v>
          </cell>
          <cell r="AT11824" t="str">
            <v>Calzada 2-POLIZA ESTABILIDAD Y CALIDAD ACTIVA</v>
          </cell>
          <cell r="AV11824" t="str">
            <v>sc</v>
          </cell>
        </row>
        <row r="11825">
          <cell r="AP11825">
            <v>24121114</v>
          </cell>
          <cell r="AQ11825">
            <v>14000681</v>
          </cell>
          <cell r="AR11825" t="str">
            <v>sd</v>
          </cell>
          <cell r="AS11825">
            <v>44053</v>
          </cell>
          <cell r="AT11825" t="str">
            <v>Anden 1-POLIZA ESTABILIDAD ACTIVA</v>
          </cell>
          <cell r="AV11825" t="str">
            <v>sc</v>
          </cell>
        </row>
        <row r="11826">
          <cell r="AP11826">
            <v>24121114</v>
          </cell>
          <cell r="AQ11826">
            <v>14000681</v>
          </cell>
          <cell r="AR11826" t="str">
            <v>sd</v>
          </cell>
          <cell r="AS11826">
            <v>44250</v>
          </cell>
          <cell r="AT11826" t="str">
            <v>-POLIZA ESTABILIDAD ACTIVA</v>
          </cell>
          <cell r="AV11826" t="str">
            <v>sc</v>
          </cell>
        </row>
        <row r="11827">
          <cell r="AP11827">
            <v>506418</v>
          </cell>
          <cell r="AQ11827">
            <v>1003895</v>
          </cell>
          <cell r="AR11827" t="str">
            <v>sd</v>
          </cell>
          <cell r="AS11827">
            <v>43577</v>
          </cell>
          <cell r="AT11827" t="str">
            <v>Calzad a16-POLIZA ESTABILIDAD ACTIVA</v>
          </cell>
          <cell r="AV11827" t="str">
            <v>sc</v>
          </cell>
        </row>
        <row r="11828">
          <cell r="AP11828">
            <v>506418</v>
          </cell>
          <cell r="AQ11828">
            <v>1003895</v>
          </cell>
          <cell r="AR11828" t="str">
            <v>sd</v>
          </cell>
          <cell r="AS11828">
            <v>44250</v>
          </cell>
          <cell r="AT11828" t="str">
            <v>-POLIZA ESTABILIDAD ACTIVA</v>
          </cell>
          <cell r="AV11828" t="str">
            <v>sc</v>
          </cell>
        </row>
        <row r="11829">
          <cell r="AP11829">
            <v>506418</v>
          </cell>
          <cell r="AQ11829">
            <v>1003895</v>
          </cell>
          <cell r="AR11829" t="str">
            <v>sd</v>
          </cell>
          <cell r="AS11829">
            <v>42946</v>
          </cell>
          <cell r="AT11829" t="str">
            <v>Calzada10-POLIZA ESTABILIDAD ACTIVA</v>
          </cell>
          <cell r="AV11829" t="str">
            <v>sc</v>
          </cell>
        </row>
        <row r="11830">
          <cell r="AP11830">
            <v>506418</v>
          </cell>
          <cell r="AQ11830">
            <v>1003895</v>
          </cell>
          <cell r="AR11830" t="str">
            <v>sd</v>
          </cell>
          <cell r="AS11830">
            <v>43577</v>
          </cell>
          <cell r="AT11830" t="str">
            <v>Calzad a16-POLIZA ESTABILIDAD ACTIVA</v>
          </cell>
          <cell r="AV11830" t="str">
            <v>sc</v>
          </cell>
        </row>
        <row r="11831">
          <cell r="AP11831">
            <v>506418</v>
          </cell>
          <cell r="AQ11831">
            <v>1003895</v>
          </cell>
          <cell r="AR11831" t="str">
            <v>sd</v>
          </cell>
          <cell r="AS11831">
            <v>43797</v>
          </cell>
          <cell r="AT11831" t="str">
            <v>Calzada 2-4-POLIZA ESTABILIDAD ACTIVA</v>
          </cell>
          <cell r="AV11831" t="str">
            <v>sc</v>
          </cell>
        </row>
        <row r="11832">
          <cell r="AP11832">
            <v>2506338</v>
          </cell>
          <cell r="AQ11832">
            <v>3000181</v>
          </cell>
          <cell r="AR11832" t="str">
            <v>sd</v>
          </cell>
          <cell r="AS11832">
            <v>43499</v>
          </cell>
          <cell r="AT11832" t="str">
            <v>-POLIZA ESTABILIDAD ACTIVA</v>
          </cell>
          <cell r="AV11832" t="str">
            <v>sc</v>
          </cell>
        </row>
        <row r="11833">
          <cell r="AP11833">
            <v>511134</v>
          </cell>
          <cell r="AQ11833">
            <v>14001038</v>
          </cell>
          <cell r="AR11833" t="str">
            <v>sd</v>
          </cell>
          <cell r="AS11833">
            <v>44172</v>
          </cell>
          <cell r="AT11833" t="str">
            <v>Calzada 4-6 Separador 5-POLIZA ESTABILIDAD ACTIVA</v>
          </cell>
          <cell r="AV11833" t="str">
            <v>sc</v>
          </cell>
        </row>
        <row r="11834">
          <cell r="AP11834">
            <v>91018896</v>
          </cell>
          <cell r="AQ11834">
            <v>9001379</v>
          </cell>
          <cell r="AR11834" t="str">
            <v>sd</v>
          </cell>
          <cell r="AS11834">
            <v>42978</v>
          </cell>
          <cell r="AT11834" t="str">
            <v>Anden1-11 Calzada10-2-4-8 Ciclo6 Sep3-5-7-9-POLIZA ESTABILIDAD ACTIVA</v>
          </cell>
          <cell r="AV11834" t="str">
            <v>sc</v>
          </cell>
        </row>
        <row r="11835">
          <cell r="AP11835">
            <v>24122408</v>
          </cell>
          <cell r="AQ11835">
            <v>50006642</v>
          </cell>
          <cell r="AR11835" t="str">
            <v>sd</v>
          </cell>
          <cell r="AS11835">
            <v>44099</v>
          </cell>
          <cell r="AT11835" t="str">
            <v>Calzada 2-4-6-POLIZA ESTABILIDAD Y CALIDAD ACTIVA</v>
          </cell>
          <cell r="AV11835" t="str">
            <v>sc</v>
          </cell>
        </row>
        <row r="11836">
          <cell r="AP11836">
            <v>24119963</v>
          </cell>
          <cell r="AQ11836">
            <v>8003781</v>
          </cell>
          <cell r="AR11836" t="str">
            <v>sd</v>
          </cell>
          <cell r="AS11836">
            <v>44099</v>
          </cell>
          <cell r="AT11836" t="str">
            <v>Calzada 4-6-POLIZA ESTABILIDAD Y CALIDAD ACTIVA</v>
          </cell>
          <cell r="AV11836" t="str">
            <v>sc</v>
          </cell>
        </row>
        <row r="11837">
          <cell r="AP11837">
            <v>24121078</v>
          </cell>
          <cell r="AQ11837">
            <v>14000539</v>
          </cell>
          <cell r="AR11837" t="str">
            <v>sd</v>
          </cell>
          <cell r="AS11837">
            <v>44250</v>
          </cell>
          <cell r="AT11837" t="str">
            <v>-POLIZA ESTABILIDAD ACTIVA</v>
          </cell>
          <cell r="AV11837" t="str">
            <v>sc</v>
          </cell>
        </row>
        <row r="11838">
          <cell r="AP11838">
            <v>505918</v>
          </cell>
          <cell r="AQ11838">
            <v>1001607</v>
          </cell>
          <cell r="AR11838" t="str">
            <v>sd</v>
          </cell>
          <cell r="AS11838">
            <v>44250</v>
          </cell>
          <cell r="AT11838" t="str">
            <v>-POLIZA ESTABILIDAD ACTIVA</v>
          </cell>
          <cell r="AV11838" t="str">
            <v>sc</v>
          </cell>
        </row>
        <row r="11839">
          <cell r="AP11839">
            <v>519170</v>
          </cell>
          <cell r="AQ11839">
            <v>8005606</v>
          </cell>
          <cell r="AR11839" t="str">
            <v>sd</v>
          </cell>
          <cell r="AS11839">
            <v>44096</v>
          </cell>
          <cell r="AT11839" t="str">
            <v>Separador 3-POLIZA ESTABILIDAD ACTIVA</v>
          </cell>
          <cell r="AV11839" t="str">
            <v>sc</v>
          </cell>
        </row>
        <row r="11840">
          <cell r="AP11840">
            <v>91015447</v>
          </cell>
          <cell r="AQ11840">
            <v>6001274</v>
          </cell>
          <cell r="AR11840" t="str">
            <v>sd</v>
          </cell>
          <cell r="AS11840">
            <v>43307</v>
          </cell>
          <cell r="AT11840" t="str">
            <v>Calzada2-4-POLIZA ESTABILIDAD ACTIVA</v>
          </cell>
          <cell r="AV11840" t="str">
            <v>sc</v>
          </cell>
        </row>
        <row r="11841">
          <cell r="AP11841">
            <v>91015539</v>
          </cell>
          <cell r="AQ11841">
            <v>5007241</v>
          </cell>
          <cell r="AR11841" t="str">
            <v>sd</v>
          </cell>
          <cell r="AS11841">
            <v>42733</v>
          </cell>
          <cell r="AT11841" t="str">
            <v>Anden1-5 Calzada2-4 Sep3-POLIZA ESTABILIDAD ACTIVA</v>
          </cell>
          <cell r="AV11841" t="str">
            <v>sc</v>
          </cell>
        </row>
        <row r="11842">
          <cell r="AP11842">
            <v>24123869</v>
          </cell>
          <cell r="AQ11842">
            <v>30001427</v>
          </cell>
          <cell r="AR11842" t="str">
            <v>sd</v>
          </cell>
          <cell r="AS11842">
            <v>42999</v>
          </cell>
          <cell r="AT11842" t="str">
            <v>Anden1-11-3 Calzada10-4-6-8 Ciclo2 Sep5-7-9-POLIZA ESTABILIDAD ACTIVA</v>
          </cell>
          <cell r="AV11842" t="str">
            <v>sc</v>
          </cell>
        </row>
        <row r="11843">
          <cell r="AP11843">
            <v>900162</v>
          </cell>
          <cell r="AQ11843">
            <v>16000293</v>
          </cell>
          <cell r="AR11843" t="str">
            <v>sd</v>
          </cell>
          <cell r="AS11843">
            <v>42949</v>
          </cell>
          <cell r="AT11843" t="str">
            <v>Calzada2 Sep3-POLIZA ESTABILIDAD ACTIVA</v>
          </cell>
          <cell r="AV11843" t="str">
            <v>sc</v>
          </cell>
        </row>
        <row r="11844">
          <cell r="AP11844">
            <v>24123758</v>
          </cell>
          <cell r="AQ11844">
            <v>3000873</v>
          </cell>
          <cell r="AR11844" t="str">
            <v>sd</v>
          </cell>
          <cell r="AS11844">
            <v>42999</v>
          </cell>
          <cell r="AT11844" t="str">
            <v>Anden1-11-9 Calzada2-4-6-8 Ciclo10 Sep3-5-7-POLIZA ESTABILIDAD ACTIVA</v>
          </cell>
          <cell r="AV11844" t="str">
            <v>sc</v>
          </cell>
        </row>
        <row r="11845">
          <cell r="AP11845">
            <v>24123735</v>
          </cell>
          <cell r="AQ11845">
            <v>3000780</v>
          </cell>
          <cell r="AR11845" t="str">
            <v>sd</v>
          </cell>
          <cell r="AS11845">
            <v>43499</v>
          </cell>
          <cell r="AT11845" t="str">
            <v>-POLIZA ESTABILIDAD ACTIVA</v>
          </cell>
          <cell r="AV11845" t="str">
            <v>sc</v>
          </cell>
        </row>
        <row r="11846">
          <cell r="AP11846">
            <v>505896</v>
          </cell>
          <cell r="AQ11846">
            <v>1004002</v>
          </cell>
          <cell r="AR11846" t="str">
            <v>sd</v>
          </cell>
          <cell r="AS11846">
            <v>42946</v>
          </cell>
          <cell r="AT11846" t="str">
            <v>Calzada12-POLIZA ESTABILIDAD ACTIVA</v>
          </cell>
          <cell r="AV11846" t="str">
            <v>sc</v>
          </cell>
        </row>
        <row r="11847">
          <cell r="AP11847">
            <v>24119920</v>
          </cell>
          <cell r="AQ11847">
            <v>8002528</v>
          </cell>
          <cell r="AR11847" t="str">
            <v>sd</v>
          </cell>
          <cell r="AS11847">
            <v>44099</v>
          </cell>
          <cell r="AT11847" t="str">
            <v>Calzada 2-4-6-POLIZA ESTABILIDAD Y CALIDAD ACTIVA</v>
          </cell>
          <cell r="AV11847" t="str">
            <v>sc</v>
          </cell>
        </row>
        <row r="11848">
          <cell r="AP11848">
            <v>523198</v>
          </cell>
          <cell r="AQ11848">
            <v>50008508</v>
          </cell>
          <cell r="AR11848" t="str">
            <v>sd</v>
          </cell>
          <cell r="AS11848">
            <v>44068</v>
          </cell>
          <cell r="AT11848" t="str">
            <v>Puente-POLIZA ESTABILIDAD ACTIVA</v>
          </cell>
          <cell r="AV11848" t="str">
            <v>sc</v>
          </cell>
        </row>
        <row r="11849">
          <cell r="AP11849">
            <v>505920</v>
          </cell>
          <cell r="AQ11849">
            <v>1001607</v>
          </cell>
          <cell r="AR11849" t="str">
            <v>sd</v>
          </cell>
          <cell r="AS11849">
            <v>44250</v>
          </cell>
          <cell r="AT11849" t="str">
            <v>-POLIZA ESTABILIDAD ACTIVA</v>
          </cell>
          <cell r="AV11849" t="str">
            <v>sc</v>
          </cell>
        </row>
        <row r="11850">
          <cell r="AP11850">
            <v>24119670</v>
          </cell>
          <cell r="AQ11850">
            <v>1003302</v>
          </cell>
          <cell r="AR11850" t="str">
            <v>sd</v>
          </cell>
          <cell r="AS11850">
            <v>44250</v>
          </cell>
          <cell r="AT11850" t="str">
            <v>-POLIZA ESTABILIDAD ACTIVA</v>
          </cell>
          <cell r="AV11850" t="str">
            <v>sc</v>
          </cell>
        </row>
        <row r="11851">
          <cell r="AP11851">
            <v>527751</v>
          </cell>
          <cell r="AQ11851">
            <v>2002328</v>
          </cell>
          <cell r="AR11851" t="str">
            <v>sd</v>
          </cell>
          <cell r="AS11851">
            <v>43265</v>
          </cell>
          <cell r="AT11851" t="str">
            <v>Muro1-POLIZA ESTABILIDAD ACTIVA</v>
          </cell>
          <cell r="AV11851" t="str">
            <v>sc</v>
          </cell>
        </row>
        <row r="11852">
          <cell r="AP11852">
            <v>508173</v>
          </cell>
          <cell r="AQ11852">
            <v>1005186</v>
          </cell>
          <cell r="AR11852" t="str">
            <v>sd</v>
          </cell>
          <cell r="AS11852">
            <v>43555</v>
          </cell>
          <cell r="AT11852" t="str">
            <v>Puente8-POLIZA ESTABILIDAD ACTIVA</v>
          </cell>
          <cell r="AV11852" t="str">
            <v>sc</v>
          </cell>
        </row>
        <row r="11853">
          <cell r="AP11853">
            <v>24119626</v>
          </cell>
          <cell r="AQ11853">
            <v>1001309</v>
          </cell>
          <cell r="AR11853" t="str">
            <v>sd</v>
          </cell>
          <cell r="AS11853">
            <v>44250</v>
          </cell>
          <cell r="AT11853" t="str">
            <v>-POLIZA ESTABILIDAD ACTIVA</v>
          </cell>
          <cell r="AV11853" t="str">
            <v>sc</v>
          </cell>
        </row>
        <row r="11854">
          <cell r="AP11854">
            <v>157898</v>
          </cell>
          <cell r="AQ11854">
            <v>10006776</v>
          </cell>
          <cell r="AR11854" t="str">
            <v>sd</v>
          </cell>
          <cell r="AS11854">
            <v>43142</v>
          </cell>
          <cell r="AT11854" t="str">
            <v>Calzada2-POLIZA ESTABILIDAD ACTIVA</v>
          </cell>
          <cell r="AV11854" t="str">
            <v>sc</v>
          </cell>
        </row>
        <row r="11855">
          <cell r="AP11855">
            <v>525618</v>
          </cell>
          <cell r="AQ11855">
            <v>2002231</v>
          </cell>
          <cell r="AR11855" t="str">
            <v>sd</v>
          </cell>
          <cell r="AS11855">
            <v>42946</v>
          </cell>
          <cell r="AT11855" t="str">
            <v>Calzada4-8-POLIZA ESTABILIDAD ACTIVA</v>
          </cell>
          <cell r="AV11855" t="str">
            <v>sc</v>
          </cell>
        </row>
        <row r="11856">
          <cell r="AP11856">
            <v>525618</v>
          </cell>
          <cell r="AQ11856">
            <v>2002231</v>
          </cell>
          <cell r="AR11856" t="str">
            <v>sd</v>
          </cell>
          <cell r="AS11856">
            <v>43821</v>
          </cell>
          <cell r="AT11856" t="str">
            <v>Calzada12-POLIZA ESTABILIDAD ACTIVA</v>
          </cell>
          <cell r="AV11856" t="str">
            <v>sc</v>
          </cell>
        </row>
        <row r="11857">
          <cell r="AP11857">
            <v>903357</v>
          </cell>
          <cell r="AQ11857">
            <v>30001714</v>
          </cell>
          <cell r="AR11857" t="str">
            <v>sd</v>
          </cell>
          <cell r="AS11857">
            <v>44096</v>
          </cell>
          <cell r="AT11857" t="str">
            <v>Anden 1-9-POLIZA ESTABILIDAD ACTIVA</v>
          </cell>
          <cell r="AV11857" t="str">
            <v>sc</v>
          </cell>
        </row>
        <row r="11858">
          <cell r="AP11858">
            <v>903655</v>
          </cell>
          <cell r="AQ11858">
            <v>12000920</v>
          </cell>
          <cell r="AR11858" t="str">
            <v>sd</v>
          </cell>
          <cell r="AS11858">
            <v>44250</v>
          </cell>
          <cell r="AT11858" t="str">
            <v>-POLIZA ESTABILIDAD ACTIVA</v>
          </cell>
          <cell r="AV11858" t="str">
            <v>sc</v>
          </cell>
        </row>
        <row r="11859">
          <cell r="AP11859">
            <v>24189725</v>
          </cell>
          <cell r="AQ11859">
            <v>8002345</v>
          </cell>
          <cell r="AR11859" t="str">
            <v>sd</v>
          </cell>
          <cell r="AS11859">
            <v>44099</v>
          </cell>
          <cell r="AT11859" t="str">
            <v>Calzada 4-6-POLIZA ESTABILIDAD Y CALIDAD ACTIVA</v>
          </cell>
          <cell r="AV11859" t="str">
            <v>sc</v>
          </cell>
        </row>
        <row r="11860">
          <cell r="AP11860">
            <v>459234</v>
          </cell>
          <cell r="AQ11860">
            <v>19009501</v>
          </cell>
          <cell r="AR11860" t="str">
            <v>sd</v>
          </cell>
          <cell r="AS11860">
            <v>44466</v>
          </cell>
          <cell r="AT11860" t="str">
            <v>-POLIZA ESTABILIDAD ACTIVA</v>
          </cell>
          <cell r="AV11860" t="str">
            <v>POLIZA ESTABILIDAD activa IDU 1718/14</v>
          </cell>
        </row>
        <row r="11861">
          <cell r="AP11861">
            <v>91015859</v>
          </cell>
          <cell r="AQ11861">
            <v>5005668</v>
          </cell>
          <cell r="AR11861" t="str">
            <v>sd</v>
          </cell>
          <cell r="AS11861">
            <v>42733</v>
          </cell>
          <cell r="AT11861" t="str">
            <v>Anden1-5 Calzada2-4 Sep3-POLIZA ESTABILIDAD ACTIVA</v>
          </cell>
          <cell r="AV11861" t="str">
            <v>sc</v>
          </cell>
        </row>
        <row r="11862">
          <cell r="AP11862">
            <v>533890</v>
          </cell>
          <cell r="AQ11862">
            <v>5007935</v>
          </cell>
          <cell r="AR11862" t="str">
            <v>sd</v>
          </cell>
          <cell r="AS11862">
            <v>42733</v>
          </cell>
          <cell r="AT11862" t="str">
            <v>Anden1-5 Calzada2-4 Sep3-POLIZA ESTABILIDAD ACTIVA</v>
          </cell>
          <cell r="AV11862" t="str">
            <v>sc</v>
          </cell>
        </row>
        <row r="11863">
          <cell r="AP11863">
            <v>296460</v>
          </cell>
          <cell r="AQ11863">
            <v>5002995</v>
          </cell>
          <cell r="AR11863" t="str">
            <v>sd</v>
          </cell>
          <cell r="AS11863">
            <v>43307</v>
          </cell>
          <cell r="AT11863" t="str">
            <v>Calzada2-4 Sep3-POLIZA ESTABILIDAD ACTIVA</v>
          </cell>
          <cell r="AV11863" t="str">
            <v>sc</v>
          </cell>
        </row>
        <row r="11864">
          <cell r="AP11864">
            <v>24121513</v>
          </cell>
          <cell r="AQ11864">
            <v>19000010</v>
          </cell>
          <cell r="AR11864" t="str">
            <v>sd</v>
          </cell>
          <cell r="AS11864">
            <v>44466</v>
          </cell>
          <cell r="AT11864" t="str">
            <v>-POLIZA ESTABILIDAD ACTIVA</v>
          </cell>
          <cell r="AV11864" t="str">
            <v>sc</v>
          </cell>
        </row>
        <row r="11865">
          <cell r="AP11865">
            <v>24121513</v>
          </cell>
          <cell r="AQ11865">
            <v>19000010</v>
          </cell>
          <cell r="AR11865" t="str">
            <v>sd</v>
          </cell>
          <cell r="AS11865">
            <v>44018</v>
          </cell>
          <cell r="AT11865" t="str">
            <v>Puente 6-POLIZA ESTABILIDAD ACTIVA</v>
          </cell>
          <cell r="AV11865" t="str">
            <v>sc</v>
          </cell>
        </row>
        <row r="11866">
          <cell r="AP11866">
            <v>321711</v>
          </cell>
          <cell r="AQ11866">
            <v>6000577</v>
          </cell>
          <cell r="AR11866" t="str">
            <v>sd</v>
          </cell>
          <cell r="AS11866">
            <v>42957</v>
          </cell>
          <cell r="AT11866" t="str">
            <v>Calzada2-POLIZA ESTABILIDAD ACTIVA</v>
          </cell>
          <cell r="AV11866" t="str">
            <v>POLIZA ESTABILIDAD activa IDU-72-2008</v>
          </cell>
        </row>
        <row r="11867">
          <cell r="AP11867">
            <v>290082</v>
          </cell>
          <cell r="AQ11867">
            <v>5000062</v>
          </cell>
          <cell r="AR11867" t="str">
            <v>sd</v>
          </cell>
          <cell r="AS11867">
            <v>43307</v>
          </cell>
          <cell r="AT11867" t="str">
            <v>Calzada2-4-POLIZA ESTABILIDAD ACTIVA</v>
          </cell>
          <cell r="AV11867" t="str">
            <v>sc</v>
          </cell>
        </row>
        <row r="11868">
          <cell r="AP11868">
            <v>24120010</v>
          </cell>
          <cell r="AQ11868">
            <v>8005072</v>
          </cell>
          <cell r="AR11868" t="str">
            <v>sd</v>
          </cell>
          <cell r="AS11868">
            <v>44099</v>
          </cell>
          <cell r="AT11868" t="str">
            <v>Calzada 2-POLIZA ESTABILIDAD Y CALIDAD ACTIVA</v>
          </cell>
          <cell r="AV11868" t="str">
            <v>sc</v>
          </cell>
        </row>
        <row r="11869">
          <cell r="AP11869">
            <v>519183</v>
          </cell>
          <cell r="AQ11869">
            <v>8004927</v>
          </cell>
          <cell r="AR11869" t="str">
            <v>sd</v>
          </cell>
          <cell r="AS11869">
            <v>44096</v>
          </cell>
          <cell r="AT11869" t="str">
            <v>Separador 3-POLIZA ESTABILIDAD ACTIVA</v>
          </cell>
          <cell r="AV11869" t="str">
            <v>sc</v>
          </cell>
        </row>
        <row r="11870">
          <cell r="AP11870">
            <v>24121152</v>
          </cell>
          <cell r="AQ11870">
            <v>14001134</v>
          </cell>
          <cell r="AR11870" t="str">
            <v>sd</v>
          </cell>
          <cell r="AS11870">
            <v>44172</v>
          </cell>
          <cell r="AT11870" t="str">
            <v>Calzada 4-6 Separador 5-POLIZA ESTABILIDAD ACTIVA</v>
          </cell>
          <cell r="AV11870" t="str">
            <v>sc</v>
          </cell>
        </row>
        <row r="11871">
          <cell r="AP11871">
            <v>91015837</v>
          </cell>
          <cell r="AQ11871">
            <v>30000824</v>
          </cell>
          <cell r="AR11871" t="str">
            <v>sd</v>
          </cell>
          <cell r="AS11871">
            <v>42733</v>
          </cell>
          <cell r="AT11871" t="str">
            <v>Anden1-5 Calzada2-4 Sep3-POLIZA ESTABILIDAD ACTIVA</v>
          </cell>
          <cell r="AV11871" t="str">
            <v>sc</v>
          </cell>
        </row>
        <row r="11872">
          <cell r="AP11872">
            <v>91020450</v>
          </cell>
          <cell r="AQ11872">
            <v>50008284</v>
          </cell>
          <cell r="AR11872" t="str">
            <v>sd</v>
          </cell>
          <cell r="AS11872">
            <v>44250</v>
          </cell>
          <cell r="AT11872" t="str">
            <v>-POLIZA ESTABILIDAD ACTIVA</v>
          </cell>
          <cell r="AV11872" t="str">
            <v>sc</v>
          </cell>
        </row>
        <row r="11873">
          <cell r="AP11873">
            <v>24122324</v>
          </cell>
          <cell r="AQ11873">
            <v>50006512</v>
          </cell>
          <cell r="AR11873" t="str">
            <v>sd</v>
          </cell>
          <cell r="AS11873">
            <v>44099</v>
          </cell>
          <cell r="AT11873" t="str">
            <v>Calzada 2-4-6-POLIZA ESTABILIDAD Y CALIDAD ACTIVA</v>
          </cell>
          <cell r="AV11873" t="str">
            <v>sc</v>
          </cell>
        </row>
        <row r="11874">
          <cell r="AP11874">
            <v>903644</v>
          </cell>
          <cell r="AQ11874">
            <v>12000861</v>
          </cell>
          <cell r="AR11874" t="str">
            <v>sd</v>
          </cell>
          <cell r="AS11874">
            <v>44250</v>
          </cell>
          <cell r="AT11874" t="str">
            <v>-POLIZA ESTABILIDAD ACTIVA</v>
          </cell>
          <cell r="AV11874" t="str">
            <v>sc</v>
          </cell>
        </row>
        <row r="11875">
          <cell r="AP11875">
            <v>24123733</v>
          </cell>
          <cell r="AQ11875">
            <v>3000769</v>
          </cell>
          <cell r="AR11875" t="str">
            <v>sd</v>
          </cell>
          <cell r="AS11875">
            <v>43499</v>
          </cell>
          <cell r="AT11875" t="str">
            <v>-POLIZA ESTABILIDAD ACTIVA</v>
          </cell>
          <cell r="AV11875" t="str">
            <v>sc</v>
          </cell>
        </row>
        <row r="11876">
          <cell r="AP11876">
            <v>24120249</v>
          </cell>
          <cell r="AQ11876">
            <v>10006273</v>
          </cell>
          <cell r="AR11876" t="str">
            <v>sd</v>
          </cell>
          <cell r="AS11876">
            <v>43142</v>
          </cell>
          <cell r="AT11876" t="str">
            <v>Calzada2-POLIZA ESTABILIDAD ACTIVA</v>
          </cell>
          <cell r="AV11876" t="str">
            <v>sc</v>
          </cell>
        </row>
        <row r="11877">
          <cell r="AP11877">
            <v>506063</v>
          </cell>
          <cell r="AQ11877">
            <v>1001309</v>
          </cell>
          <cell r="AR11877" t="str">
            <v>sd</v>
          </cell>
          <cell r="AS11877">
            <v>44250</v>
          </cell>
          <cell r="AT11877" t="str">
            <v>-POLIZA ESTABILIDAD ACTIVA</v>
          </cell>
          <cell r="AV11877" t="str">
            <v>sc</v>
          </cell>
        </row>
        <row r="11878">
          <cell r="AP11878">
            <v>183273</v>
          </cell>
          <cell r="AQ11878">
            <v>14000305</v>
          </cell>
          <cell r="AR11878" t="str">
            <v>sd</v>
          </cell>
          <cell r="AS11878">
            <v>42949</v>
          </cell>
          <cell r="AT11878" t="str">
            <v>Calzada2-POLIZA ESTABILIDAD ACTIVA</v>
          </cell>
          <cell r="AV11878" t="str">
            <v>POLIZA ESTABILIDAD ACTIVA IDU IDU 076/09 Vencimiento 1/8/2017</v>
          </cell>
        </row>
        <row r="11879">
          <cell r="AP11879">
            <v>91011744</v>
          </cell>
          <cell r="AQ11879">
            <v>15001430</v>
          </cell>
          <cell r="AR11879" t="str">
            <v>sd</v>
          </cell>
          <cell r="AS11879">
            <v>42999</v>
          </cell>
          <cell r="AT11879" t="str">
            <v>Anden1-11-3 Calzada10-4-6-8 Ciclo2 Sep5-7-9-POLIZA ESTABILIDAD ACTIVA</v>
          </cell>
          <cell r="AV11879" t="str">
            <v>sc</v>
          </cell>
        </row>
        <row r="11880">
          <cell r="AP11880">
            <v>507984</v>
          </cell>
          <cell r="AQ11880">
            <v>1006379</v>
          </cell>
          <cell r="AR11880" t="str">
            <v>sd</v>
          </cell>
          <cell r="AS11880">
            <v>42946</v>
          </cell>
          <cell r="AT11880" t="str">
            <v>Calzada10-POLIZA ESTABILIDAD ACTIVA</v>
          </cell>
          <cell r="AV11880" t="str">
            <v>sc</v>
          </cell>
        </row>
        <row r="11881">
          <cell r="AP11881">
            <v>154193</v>
          </cell>
          <cell r="AQ11881">
            <v>8001216</v>
          </cell>
          <cell r="AR11881" t="str">
            <v>sd</v>
          </cell>
          <cell r="AS11881">
            <v>44424</v>
          </cell>
          <cell r="AT11881" t="str">
            <v xml:space="preserve">Anden 1-3-POLIZA ESTABILIDAD </v>
          </cell>
          <cell r="AV11881" t="str">
            <v>sc</v>
          </cell>
        </row>
        <row r="11882">
          <cell r="AP11882">
            <v>91013500</v>
          </cell>
          <cell r="AQ11882">
            <v>8008106</v>
          </cell>
          <cell r="AR11882" t="str">
            <v>sd</v>
          </cell>
          <cell r="AS11882">
            <v>44048</v>
          </cell>
          <cell r="AT11882" t="str">
            <v>Calzada 4-POLIZA ESTABILIDAD ACTIVA</v>
          </cell>
          <cell r="AV11882" t="str">
            <v>sc</v>
          </cell>
        </row>
        <row r="11883">
          <cell r="AP11883">
            <v>383629</v>
          </cell>
          <cell r="AQ11883">
            <v>9001402</v>
          </cell>
          <cell r="AR11883" t="str">
            <v>sd</v>
          </cell>
          <cell r="AS11883">
            <v>43439</v>
          </cell>
          <cell r="AT11883" t="str">
            <v>Calzada2-POLIZA ESTABILIDAD ACTIVA</v>
          </cell>
          <cell r="AV11883" t="str">
            <v>VIABLE</v>
          </cell>
        </row>
        <row r="11884">
          <cell r="AP11884">
            <v>416495</v>
          </cell>
          <cell r="AQ11884">
            <v>18002415</v>
          </cell>
          <cell r="AR11884" t="str">
            <v>sd</v>
          </cell>
          <cell r="AS11884">
            <v>42999</v>
          </cell>
          <cell r="AT11884" t="str">
            <v>Anden1-11-3 Calzada10-4-6-8 Ciclo2 Sep5-7-9-POLIZA ESTABILIDAD ACTIVA</v>
          </cell>
          <cell r="AV11884" t="str">
            <v>sc</v>
          </cell>
        </row>
        <row r="11885">
          <cell r="AP11885">
            <v>24119955</v>
          </cell>
          <cell r="AQ11885">
            <v>8003476</v>
          </cell>
          <cell r="AR11885" t="str">
            <v>sd</v>
          </cell>
          <cell r="AS11885">
            <v>44099</v>
          </cell>
          <cell r="AT11885" t="str">
            <v>Calzada 2-4-6-POLIZA ESTABILIDAD Y CALIDAD ACTIVA</v>
          </cell>
          <cell r="AV11885" t="str">
            <v>sc</v>
          </cell>
        </row>
        <row r="11886">
          <cell r="AP11886">
            <v>24120147</v>
          </cell>
          <cell r="AQ11886">
            <v>3000443</v>
          </cell>
          <cell r="AR11886" t="str">
            <v>sd</v>
          </cell>
          <cell r="AS11886">
            <v>43499</v>
          </cell>
          <cell r="AT11886" t="str">
            <v>-POLIZA ESTABILIDAD ACTIVA</v>
          </cell>
          <cell r="AV11886" t="str">
            <v>sc</v>
          </cell>
        </row>
        <row r="11887">
          <cell r="AP11887">
            <v>903567</v>
          </cell>
          <cell r="AQ11887">
            <v>12000662</v>
          </cell>
          <cell r="AR11887" t="str">
            <v>sd</v>
          </cell>
          <cell r="AS11887">
            <v>44250</v>
          </cell>
          <cell r="AT11887" t="str">
            <v>-POLIZA ESTABILIDAD ACTIVA</v>
          </cell>
          <cell r="AV11887" t="str">
            <v>sc</v>
          </cell>
        </row>
        <row r="11888">
          <cell r="AP11888">
            <v>903567</v>
          </cell>
          <cell r="AQ11888">
            <v>12000662</v>
          </cell>
          <cell r="AR11888" t="str">
            <v>sd</v>
          </cell>
          <cell r="AS11888">
            <v>44250</v>
          </cell>
          <cell r="AT11888" t="str">
            <v>-POLIZA ESTABILIDAD ACTIVA</v>
          </cell>
          <cell r="AV11888" t="str">
            <v>sc</v>
          </cell>
        </row>
        <row r="11889">
          <cell r="AP11889">
            <v>91011754</v>
          </cell>
          <cell r="AQ11889">
            <v>4000087</v>
          </cell>
          <cell r="AR11889" t="str">
            <v>sd</v>
          </cell>
          <cell r="AS11889">
            <v>42999</v>
          </cell>
          <cell r="AT11889" t="str">
            <v>Anden1-11-3 Calzada10-4-6-8 Ciclo2 Sep5-7-9-POLIZA ESTABILIDAD ACTIVA</v>
          </cell>
          <cell r="AV11889" t="str">
            <v>sc</v>
          </cell>
        </row>
        <row r="11890">
          <cell r="AP11890">
            <v>24121027</v>
          </cell>
          <cell r="AQ11890">
            <v>14000352</v>
          </cell>
          <cell r="AR11890" t="str">
            <v>sd</v>
          </cell>
          <cell r="AS11890">
            <v>44250</v>
          </cell>
          <cell r="AT11890" t="str">
            <v>-POLIZA ESTABILIDAD ACTIVA</v>
          </cell>
          <cell r="AV11890" t="str">
            <v>sc</v>
          </cell>
        </row>
        <row r="11891">
          <cell r="AP11891">
            <v>24120020</v>
          </cell>
          <cell r="AQ11891">
            <v>8008308</v>
          </cell>
          <cell r="AR11891" t="str">
            <v>sd</v>
          </cell>
          <cell r="AS11891">
            <v>44048</v>
          </cell>
          <cell r="AT11891" t="str">
            <v>Calzada 2-4-POLIZA ESTABILIDAD ACTIVA</v>
          </cell>
          <cell r="AV11891" t="str">
            <v>sc</v>
          </cell>
        </row>
        <row r="11892">
          <cell r="AP11892">
            <v>91015855</v>
          </cell>
          <cell r="AQ11892">
            <v>5005668</v>
          </cell>
          <cell r="AR11892" t="str">
            <v>sd</v>
          </cell>
          <cell r="AS11892">
            <v>42733</v>
          </cell>
          <cell r="AT11892" t="str">
            <v>Anden1-5 Calzada2-4 Sep3-POLIZA ESTABILIDAD ACTIVA</v>
          </cell>
          <cell r="AV11892" t="str">
            <v>sc</v>
          </cell>
        </row>
        <row r="11893">
          <cell r="AP11893">
            <v>507981</v>
          </cell>
          <cell r="AQ11893">
            <v>1006379</v>
          </cell>
          <cell r="AR11893" t="str">
            <v>sd</v>
          </cell>
          <cell r="AS11893">
            <v>42946</v>
          </cell>
          <cell r="AT11893" t="str">
            <v>Calzada10-POLIZA ESTABILIDAD ACTIVA</v>
          </cell>
          <cell r="AV11893" t="str">
            <v>sc</v>
          </cell>
        </row>
        <row r="11894">
          <cell r="AP11894">
            <v>24119661</v>
          </cell>
          <cell r="AQ11894">
            <v>1003057</v>
          </cell>
          <cell r="AR11894" t="str">
            <v>sd</v>
          </cell>
          <cell r="AS11894">
            <v>43412</v>
          </cell>
          <cell r="AT11894" t="str">
            <v>Anden 1-7 Calzada 2-4 Separador 3-5 Cicloruta 6-POLIZA ESTABILIDAD ACTIVA</v>
          </cell>
          <cell r="AV11894" t="str">
            <v>sc</v>
          </cell>
        </row>
        <row r="11895">
          <cell r="AP11895">
            <v>525570</v>
          </cell>
          <cell r="AQ11895">
            <v>1004178</v>
          </cell>
          <cell r="AR11895" t="str">
            <v>sd</v>
          </cell>
          <cell r="AS11895">
            <v>42946</v>
          </cell>
          <cell r="AT11895" t="str">
            <v>Calzada12-POLIZA ESTABILIDAD ACTIVA</v>
          </cell>
          <cell r="AV11895" t="str">
            <v>sc</v>
          </cell>
        </row>
        <row r="11896">
          <cell r="AP11896">
            <v>24120043</v>
          </cell>
          <cell r="AQ11896">
            <v>8012263</v>
          </cell>
          <cell r="AR11896" t="str">
            <v>sd</v>
          </cell>
          <cell r="AS11896">
            <v>44099</v>
          </cell>
          <cell r="AT11896" t="str">
            <v>Calzada 2-4-6-POLIZA ESTABILIDAD Y CALIDAD ACTIVA</v>
          </cell>
          <cell r="AV11896" t="str">
            <v>sc</v>
          </cell>
        </row>
        <row r="11897">
          <cell r="AP11897">
            <v>91015836</v>
          </cell>
          <cell r="AQ11897">
            <v>5007705</v>
          </cell>
          <cell r="AR11897" t="str">
            <v>sd</v>
          </cell>
          <cell r="AS11897">
            <v>42733</v>
          </cell>
          <cell r="AT11897" t="str">
            <v>Anden1-5 Calzada2-4 Sep3-POLIZA ESTABILIDAD ACTIVA</v>
          </cell>
          <cell r="AV11897" t="str">
            <v>sc</v>
          </cell>
        </row>
        <row r="11898">
          <cell r="AP11898">
            <v>91011262</v>
          </cell>
          <cell r="AQ11898">
            <v>3001120</v>
          </cell>
          <cell r="AR11898" t="str">
            <v>sd</v>
          </cell>
          <cell r="AS11898">
            <v>42765</v>
          </cell>
          <cell r="AT11898" t="str">
            <v>Anden 1, Calzada2, Separador3, Calzada4, Anden5 -POLIZA ESTABILIDAD ACTIVA</v>
          </cell>
          <cell r="AV11898" t="str">
            <v>sc</v>
          </cell>
        </row>
        <row r="11899">
          <cell r="AP11899">
            <v>515277</v>
          </cell>
          <cell r="AQ11899">
            <v>8003781</v>
          </cell>
          <cell r="AR11899" t="str">
            <v>sd</v>
          </cell>
          <cell r="AS11899">
            <v>44099</v>
          </cell>
          <cell r="AT11899" t="str">
            <v>Calzada 4-6-POLIZA ESTABILIDAD Y CALIDAD ACTIVA</v>
          </cell>
          <cell r="AV11899" t="str">
            <v>sc</v>
          </cell>
        </row>
        <row r="11900">
          <cell r="AP11900">
            <v>525562</v>
          </cell>
          <cell r="AQ11900">
            <v>1004178</v>
          </cell>
          <cell r="AR11900" t="str">
            <v>sd</v>
          </cell>
          <cell r="AS11900">
            <v>42946</v>
          </cell>
          <cell r="AT11900" t="str">
            <v>Calzada12-POLIZA ESTABILIDAD ACTIVA</v>
          </cell>
          <cell r="AV11900" t="str">
            <v>sc</v>
          </cell>
        </row>
        <row r="11901">
          <cell r="AP11901">
            <v>465621</v>
          </cell>
          <cell r="AQ11901">
            <v>19012834</v>
          </cell>
          <cell r="AR11901" t="str">
            <v>sd</v>
          </cell>
          <cell r="AS11901">
            <v>43307</v>
          </cell>
          <cell r="AT11901" t="str">
            <v>Sep3-POLIZA ESTABILIDAD ACTIVA</v>
          </cell>
          <cell r="AV11901" t="str">
            <v>sc</v>
          </cell>
        </row>
        <row r="11902">
          <cell r="AP11902">
            <v>465621</v>
          </cell>
          <cell r="AQ11902">
            <v>19012834</v>
          </cell>
          <cell r="AR11902" t="str">
            <v>sd</v>
          </cell>
          <cell r="AS11902">
            <v>42957</v>
          </cell>
          <cell r="AT11902" t="str">
            <v>Calzada2-4-POLIZA ESTABILIDAD ACTIVA</v>
          </cell>
          <cell r="AV11902" t="str">
            <v>sc</v>
          </cell>
        </row>
        <row r="11903">
          <cell r="AP11903">
            <v>504963</v>
          </cell>
          <cell r="AQ11903">
            <v>2000503</v>
          </cell>
          <cell r="AR11903" t="str">
            <v>sd</v>
          </cell>
          <cell r="AS11903">
            <v>42946</v>
          </cell>
          <cell r="AT11903" t="str">
            <v>Calzada8-POLIZA ESTABILIDAD ACTIVA</v>
          </cell>
          <cell r="AV11903" t="str">
            <v>sc</v>
          </cell>
        </row>
        <row r="11904">
          <cell r="AP11904">
            <v>24119929</v>
          </cell>
          <cell r="AQ11904">
            <v>8002874</v>
          </cell>
          <cell r="AR11904" t="str">
            <v>sd</v>
          </cell>
          <cell r="AS11904">
            <v>44099</v>
          </cell>
          <cell r="AT11904" t="str">
            <v>Calzada 2-4-6-POLIZA ESTABILIDAD Y CALIDAD ACTIVA</v>
          </cell>
          <cell r="AV11904" t="str">
            <v>sc</v>
          </cell>
        </row>
        <row r="11905">
          <cell r="AP11905">
            <v>24119990</v>
          </cell>
          <cell r="AQ11905">
            <v>8004447</v>
          </cell>
          <cell r="AR11905" t="str">
            <v>sd</v>
          </cell>
          <cell r="AS11905">
            <v>44099</v>
          </cell>
          <cell r="AT11905" t="str">
            <v>Calzada 2-POLIZA ESTABILIDAD Y CALIDAD ACTIVA</v>
          </cell>
          <cell r="AV11905" t="str">
            <v>sc</v>
          </cell>
        </row>
        <row r="11906">
          <cell r="AP11906">
            <v>24120961</v>
          </cell>
          <cell r="AQ11906">
            <v>14000043</v>
          </cell>
          <cell r="AR11906" t="str">
            <v>sd</v>
          </cell>
          <cell r="AS11906">
            <v>44250</v>
          </cell>
          <cell r="AT11906" t="str">
            <v>-POLIZA ESTABILIDAD ACTIVA</v>
          </cell>
          <cell r="AV11906" t="str">
            <v>sc</v>
          </cell>
        </row>
        <row r="11907">
          <cell r="AP11907">
            <v>380374</v>
          </cell>
          <cell r="AQ11907">
            <v>9000139</v>
          </cell>
          <cell r="AR11907" t="str">
            <v>sd</v>
          </cell>
          <cell r="AS11907">
            <v>43748</v>
          </cell>
          <cell r="AT11907" t="str">
            <v>Anden 1-POLIZA ESTABILIDAD ACTIVA</v>
          </cell>
          <cell r="AV11907" t="str">
            <v>VIABLE</v>
          </cell>
        </row>
        <row r="11908">
          <cell r="AP11908">
            <v>91010754</v>
          </cell>
          <cell r="AQ11908">
            <v>1005612</v>
          </cell>
          <cell r="AR11908" t="str">
            <v>sd</v>
          </cell>
          <cell r="AS11908">
            <v>43566</v>
          </cell>
          <cell r="AT11908" t="str">
            <v>Anden 1-3 Calzada 2-POLIZA ESTABILIDAD ACTIVA</v>
          </cell>
          <cell r="AV11908" t="str">
            <v>sc</v>
          </cell>
        </row>
        <row r="11909">
          <cell r="AP11909">
            <v>24122547</v>
          </cell>
          <cell r="AQ11909">
            <v>50006879</v>
          </cell>
          <cell r="AR11909" t="str">
            <v>sd</v>
          </cell>
          <cell r="AS11909">
            <v>44250</v>
          </cell>
          <cell r="AT11909" t="str">
            <v>-POLIZA ESTABILIDAD ACTIVA</v>
          </cell>
          <cell r="AV11909" t="str">
            <v>sc</v>
          </cell>
        </row>
        <row r="11910">
          <cell r="AP11910">
            <v>24120956</v>
          </cell>
          <cell r="AQ11910">
            <v>14000029</v>
          </cell>
          <cell r="AR11910" t="str">
            <v>sd</v>
          </cell>
          <cell r="AS11910">
            <v>44250</v>
          </cell>
          <cell r="AT11910" t="str">
            <v>-POLIZA ESTABILIDAD ACTIVA</v>
          </cell>
          <cell r="AV11910" t="str">
            <v>sc</v>
          </cell>
        </row>
        <row r="11911">
          <cell r="AP11911">
            <v>24120956</v>
          </cell>
          <cell r="AQ11911">
            <v>14000029</v>
          </cell>
          <cell r="AR11911" t="str">
            <v>sd</v>
          </cell>
          <cell r="AS11911">
            <v>44053</v>
          </cell>
          <cell r="AT11911" t="str">
            <v>Puente 12-POLIZA ESTABILIDAD ACTIVA</v>
          </cell>
          <cell r="AV11911" t="str">
            <v>sc</v>
          </cell>
        </row>
        <row r="11912">
          <cell r="AP11912">
            <v>24120671</v>
          </cell>
          <cell r="AQ11912">
            <v>11012440</v>
          </cell>
          <cell r="AR11912" t="str">
            <v>sd</v>
          </cell>
          <cell r="AS11912">
            <v>44096</v>
          </cell>
          <cell r="AT11912" t="str">
            <v>Anden 1-9-POLIZA ESTABILIDAD ACTIVA</v>
          </cell>
          <cell r="AV11912" t="str">
            <v>sc</v>
          </cell>
        </row>
        <row r="11913">
          <cell r="AP11913">
            <v>24121901</v>
          </cell>
          <cell r="AQ11913">
            <v>50005954</v>
          </cell>
          <cell r="AR11913" t="str">
            <v>sd</v>
          </cell>
          <cell r="AS11913">
            <v>44250</v>
          </cell>
          <cell r="AT11913" t="str">
            <v>-POLIZA ESTABILIDAD ACTIVA</v>
          </cell>
          <cell r="AV11913" t="str">
            <v>sc</v>
          </cell>
        </row>
        <row r="11914">
          <cell r="AP11914">
            <v>91013820</v>
          </cell>
          <cell r="AQ11914">
            <v>11012156</v>
          </cell>
          <cell r="AR11914" t="str">
            <v>sd</v>
          </cell>
          <cell r="AS11914">
            <v>43412</v>
          </cell>
          <cell r="AT11914" t="str">
            <v>Separador 3 Calzada 4-6-POLIZA ESTABILIDAD ACTIVA</v>
          </cell>
          <cell r="AV11914" t="str">
            <v>sc</v>
          </cell>
        </row>
        <row r="11915">
          <cell r="AP11915">
            <v>384884</v>
          </cell>
          <cell r="AQ11915">
            <v>9001860</v>
          </cell>
          <cell r="AR11915" t="str">
            <v>sd</v>
          </cell>
          <cell r="AS11915">
            <v>44480</v>
          </cell>
          <cell r="AT11915" t="str">
            <v>-POLIZA ESTABILIDAD ACTIVA</v>
          </cell>
          <cell r="AV11915" t="str">
            <v>VIABLE</v>
          </cell>
        </row>
        <row r="11916">
          <cell r="AP11916">
            <v>91016778</v>
          </cell>
          <cell r="AQ11916">
            <v>18002344</v>
          </cell>
          <cell r="AR11916" t="str">
            <v>sd</v>
          </cell>
          <cell r="AS11916">
            <v>42999</v>
          </cell>
          <cell r="AT11916" t="str">
            <v>Anden1-11-3 Calzada10-4-6-8 Ciclo2 Sep5-7-9-POLIZA ESTABILIDAD ACTIVA</v>
          </cell>
          <cell r="AV11916" t="str">
            <v>sc</v>
          </cell>
        </row>
        <row r="11917">
          <cell r="AP11917">
            <v>440988</v>
          </cell>
          <cell r="AQ11917">
            <v>19000397</v>
          </cell>
          <cell r="AR11917" t="str">
            <v>sd</v>
          </cell>
          <cell r="AS11917">
            <v>42912</v>
          </cell>
          <cell r="AT11917" t="str">
            <v>Anden1-5 Calzada2-4 Sep3-POLIZA ESTABILIDAD ACTIVA</v>
          </cell>
          <cell r="AV11917" t="str">
            <v>sc</v>
          </cell>
        </row>
        <row r="11918">
          <cell r="AP11918">
            <v>487073</v>
          </cell>
          <cell r="AQ11918">
            <v>19000092</v>
          </cell>
          <cell r="AR11918" t="str">
            <v>sd</v>
          </cell>
          <cell r="AS11918">
            <v>42821</v>
          </cell>
          <cell r="AT11918" t="str">
            <v>Anden1-2 Calzada2-POLIZA ESTABILIDAD ACTIVA</v>
          </cell>
          <cell r="AV11918" t="str">
            <v>sc</v>
          </cell>
        </row>
        <row r="11919">
          <cell r="AP11919">
            <v>24122112</v>
          </cell>
          <cell r="AQ11919">
            <v>50006139</v>
          </cell>
          <cell r="AR11919" t="str">
            <v>sd</v>
          </cell>
          <cell r="AS11919">
            <v>44018</v>
          </cell>
          <cell r="AT11919" t="str">
            <v>Calzada 2-POLIZA ESTABILIDAD ACTIVA</v>
          </cell>
          <cell r="AV11919" t="str">
            <v>sc</v>
          </cell>
        </row>
        <row r="11920">
          <cell r="AP11920">
            <v>507608</v>
          </cell>
          <cell r="AQ11920">
            <v>1001352</v>
          </cell>
          <cell r="AR11920" t="str">
            <v>sd</v>
          </cell>
          <cell r="AS11920">
            <v>44250</v>
          </cell>
          <cell r="AT11920" t="str">
            <v>-POLIZA ESTABILIDAD ACTIVA</v>
          </cell>
          <cell r="AV11920" t="str">
            <v>sc</v>
          </cell>
        </row>
        <row r="11921">
          <cell r="AP11921">
            <v>516085</v>
          </cell>
          <cell r="AQ11921">
            <v>3000473</v>
          </cell>
          <cell r="AR11921" t="str">
            <v>sd</v>
          </cell>
          <cell r="AS11921">
            <v>43499</v>
          </cell>
          <cell r="AT11921" t="str">
            <v>-POLIZA ESTABILIDAD ACTIVA</v>
          </cell>
          <cell r="AV11921" t="str">
            <v>sc</v>
          </cell>
        </row>
        <row r="11922">
          <cell r="AP11922">
            <v>459921</v>
          </cell>
          <cell r="AQ11922">
            <v>19009938</v>
          </cell>
          <cell r="AR11922" t="str">
            <v>sd</v>
          </cell>
          <cell r="AS11922">
            <v>44466</v>
          </cell>
          <cell r="AT11922" t="str">
            <v>-POLIZA ESTABILIDAD ACTIVA</v>
          </cell>
          <cell r="AV11922" t="str">
            <v>POLIZA ESTABILIDAD activa IDU 1718/14</v>
          </cell>
        </row>
        <row r="11923">
          <cell r="AP11923">
            <v>414943</v>
          </cell>
          <cell r="AQ11923">
            <v>18001756</v>
          </cell>
          <cell r="AR11923" t="str">
            <v>sd</v>
          </cell>
          <cell r="AS11923">
            <v>43065</v>
          </cell>
          <cell r="AT11923" t="str">
            <v>Calzada4-POLIZA ESTABILIDAD ACTIVA</v>
          </cell>
          <cell r="AV11923" t="str">
            <v>sc</v>
          </cell>
        </row>
        <row r="11924">
          <cell r="AP11924">
            <v>902983</v>
          </cell>
          <cell r="AQ11924">
            <v>13000461</v>
          </cell>
          <cell r="AR11924" t="str">
            <v>sd</v>
          </cell>
          <cell r="AS11924">
            <v>44250</v>
          </cell>
          <cell r="AT11924" t="str">
            <v>-POLIZA ESTABILIDAD ACTIVA</v>
          </cell>
          <cell r="AV11924" t="str">
            <v>sc</v>
          </cell>
        </row>
        <row r="11925">
          <cell r="AP11925">
            <v>91014012</v>
          </cell>
          <cell r="AQ11925">
            <v>50009327</v>
          </cell>
          <cell r="AR11925" t="str">
            <v>sd</v>
          </cell>
          <cell r="AS11925">
            <v>42927</v>
          </cell>
          <cell r="AT11925" t="str">
            <v>Anden5 Calzada4-POLIZA ESTABILIDAD ACTIVA</v>
          </cell>
          <cell r="AV11925" t="str">
            <v>sc</v>
          </cell>
        </row>
        <row r="11926">
          <cell r="AP11926">
            <v>459348</v>
          </cell>
          <cell r="AQ11926">
            <v>19009573</v>
          </cell>
          <cell r="AR11926" t="str">
            <v>sd</v>
          </cell>
          <cell r="AS11926">
            <v>44466</v>
          </cell>
          <cell r="AT11926" t="str">
            <v>-POLIZA ESTABILIDAD ACTIVA</v>
          </cell>
          <cell r="AV11926" t="str">
            <v>POLIZA ESTABILIDAD activa IDU 1718/14</v>
          </cell>
        </row>
        <row r="11927">
          <cell r="AP11927">
            <v>91016474</v>
          </cell>
          <cell r="AQ11927">
            <v>30001427</v>
          </cell>
          <cell r="AR11927" t="str">
            <v>sd</v>
          </cell>
          <cell r="AS11927">
            <v>42999</v>
          </cell>
          <cell r="AT11927" t="str">
            <v>Anden1-11-3 Calzada10-4-6-8 Ciclo2 Sep5-7-9-POLIZA ESTABILIDAD ACTIVA</v>
          </cell>
          <cell r="AV11927" t="str">
            <v>sc</v>
          </cell>
        </row>
        <row r="11928">
          <cell r="AP11928">
            <v>24189711</v>
          </cell>
          <cell r="AQ11928">
            <v>8003723</v>
          </cell>
          <cell r="AR11928" t="str">
            <v>sd</v>
          </cell>
          <cell r="AS11928">
            <v>44099</v>
          </cell>
          <cell r="AT11928" t="str">
            <v>Calzada 4-6-POLIZA ESTABILIDAD Y CALIDAD ACTIVA</v>
          </cell>
          <cell r="AV11928" t="str">
            <v>sc</v>
          </cell>
        </row>
        <row r="11929">
          <cell r="AP11929">
            <v>472740</v>
          </cell>
          <cell r="AQ11929">
            <v>50008105</v>
          </cell>
          <cell r="AR11929" t="str">
            <v>sd</v>
          </cell>
          <cell r="AS11929">
            <v>44462</v>
          </cell>
          <cell r="AT11929" t="str">
            <v>-POLIZA ESTABILIDAD ACTIVA</v>
          </cell>
          <cell r="AV11929" t="str">
            <v>sc</v>
          </cell>
        </row>
        <row r="11930">
          <cell r="AP11930">
            <v>472740</v>
          </cell>
          <cell r="AQ11930">
            <v>50008105</v>
          </cell>
          <cell r="AR11930" t="str">
            <v>sd</v>
          </cell>
          <cell r="AS11930">
            <v>43871</v>
          </cell>
          <cell r="AT11930" t="str">
            <v>Calzada2 y 4-POLIZA ESTABILIDAD ACTIVA</v>
          </cell>
          <cell r="AV11930" t="str">
            <v>sc</v>
          </cell>
        </row>
        <row r="11931">
          <cell r="AP11931">
            <v>296610</v>
          </cell>
          <cell r="AQ11931">
            <v>5003053</v>
          </cell>
          <cell r="AR11931" t="str">
            <v>sd</v>
          </cell>
          <cell r="AS11931">
            <v>43307</v>
          </cell>
          <cell r="AT11931" t="str">
            <v>Calzada2-4-POLIZA ESTABILIDAD ACTIVA</v>
          </cell>
          <cell r="AV11931" t="str">
            <v>sc</v>
          </cell>
        </row>
        <row r="11932">
          <cell r="AP11932">
            <v>91018960</v>
          </cell>
          <cell r="AQ11932">
            <v>3002517</v>
          </cell>
          <cell r="AR11932" t="str">
            <v>sd</v>
          </cell>
          <cell r="AS11932">
            <v>43499</v>
          </cell>
          <cell r="AT11932" t="str">
            <v>-POLIZA ESTABILIDAD ACTIVA</v>
          </cell>
          <cell r="AV11932" t="str">
            <v>sc</v>
          </cell>
        </row>
        <row r="11933">
          <cell r="AP11933">
            <v>903875</v>
          </cell>
          <cell r="AQ11933">
            <v>12002556</v>
          </cell>
          <cell r="AR11933" t="str">
            <v>sd</v>
          </cell>
          <cell r="AS11933">
            <v>44250</v>
          </cell>
          <cell r="AT11933" t="str">
            <v>-POLIZA ESTABILIDAD ACTIVA</v>
          </cell>
          <cell r="AV11933" t="str">
            <v>sc</v>
          </cell>
        </row>
        <row r="11934">
          <cell r="AP11934">
            <v>903875</v>
          </cell>
          <cell r="AQ11934">
            <v>12002556</v>
          </cell>
          <cell r="AR11934" t="str">
            <v>sd</v>
          </cell>
          <cell r="AS11934">
            <v>44250</v>
          </cell>
          <cell r="AT11934" t="str">
            <v>-POLIZA ESTABILIDAD ACTIVA</v>
          </cell>
          <cell r="AV11934" t="str">
            <v>sc</v>
          </cell>
        </row>
        <row r="11935">
          <cell r="AP11935">
            <v>902841</v>
          </cell>
          <cell r="AQ11935">
            <v>13001884</v>
          </cell>
          <cell r="AR11935" t="str">
            <v>sd</v>
          </cell>
          <cell r="AS11935">
            <v>44250</v>
          </cell>
          <cell r="AT11935" t="str">
            <v>-POLIZA ESTABILIDAD ACTIVA</v>
          </cell>
          <cell r="AV11935" t="str">
            <v>sc</v>
          </cell>
        </row>
        <row r="11936">
          <cell r="AP11936">
            <v>359310</v>
          </cell>
          <cell r="AQ11936">
            <v>7003589</v>
          </cell>
          <cell r="AR11936" t="str">
            <v>sd</v>
          </cell>
          <cell r="AS11936">
            <v>44096</v>
          </cell>
          <cell r="AT11936" t="str">
            <v>Anden 7-POLIZA ESTABILIDAD ACTIVA</v>
          </cell>
          <cell r="AV11936" t="str">
            <v>sc</v>
          </cell>
        </row>
        <row r="11937">
          <cell r="AP11937">
            <v>91015473</v>
          </cell>
          <cell r="AQ11937">
            <v>6001274</v>
          </cell>
          <cell r="AR11937" t="str">
            <v>sd</v>
          </cell>
          <cell r="AS11937">
            <v>43307</v>
          </cell>
          <cell r="AT11937" t="str">
            <v>Calzada2-4-POLIZA ESTABILIDAD ACTIVA</v>
          </cell>
          <cell r="AV11937" t="str">
            <v>sc</v>
          </cell>
        </row>
        <row r="11938">
          <cell r="AP11938">
            <v>518680</v>
          </cell>
          <cell r="AQ11938">
            <v>8005072</v>
          </cell>
          <cell r="AR11938" t="str">
            <v>sd</v>
          </cell>
          <cell r="AS11938">
            <v>44099</v>
          </cell>
          <cell r="AT11938" t="str">
            <v>Calzada 2-POLIZA ESTABILIDAD Y CALIDAD ACTIVA</v>
          </cell>
          <cell r="AV11938" t="str">
            <v>sc</v>
          </cell>
        </row>
        <row r="11939">
          <cell r="AP11939">
            <v>154194</v>
          </cell>
          <cell r="AQ11939">
            <v>8001164</v>
          </cell>
          <cell r="AR11939" t="str">
            <v>sd</v>
          </cell>
          <cell r="AS11939">
            <v>44424</v>
          </cell>
          <cell r="AT11939" t="str">
            <v xml:space="preserve">Anden 1-3-POLIZA ESTABILIDAD </v>
          </cell>
          <cell r="AV11939" t="str">
            <v>sc</v>
          </cell>
        </row>
        <row r="11940">
          <cell r="AP11940">
            <v>302450</v>
          </cell>
          <cell r="AQ11940">
            <v>5005668</v>
          </cell>
          <cell r="AR11940" t="str">
            <v>sd</v>
          </cell>
          <cell r="AS11940">
            <v>42733</v>
          </cell>
          <cell r="AT11940" t="str">
            <v>Anden1-5 Calzada2-4 Sep3-POLIZA ESTABILIDAD ACTIVA</v>
          </cell>
          <cell r="AV11940" t="str">
            <v>sc</v>
          </cell>
        </row>
        <row r="11941">
          <cell r="AP11941">
            <v>91017166</v>
          </cell>
          <cell r="AQ11941">
            <v>50006220</v>
          </cell>
          <cell r="AR11941" t="str">
            <v>sd</v>
          </cell>
          <cell r="AS11941">
            <v>44466</v>
          </cell>
          <cell r="AT11941" t="str">
            <v>-POLIZA ESTABILIDAD ACTIVA</v>
          </cell>
          <cell r="AV11941" t="str">
            <v>sc</v>
          </cell>
        </row>
        <row r="11942">
          <cell r="AP11942">
            <v>91017166</v>
          </cell>
          <cell r="AQ11942">
            <v>50006220</v>
          </cell>
          <cell r="AR11942" t="str">
            <v>sd</v>
          </cell>
          <cell r="AS11942">
            <v>44018</v>
          </cell>
          <cell r="AT11942" t="str">
            <v>Puente 8-POLIZA ESTABILIDAD ACTIVA</v>
          </cell>
          <cell r="AV11942" t="str">
            <v>sc</v>
          </cell>
        </row>
        <row r="11943">
          <cell r="AP11943">
            <v>602563</v>
          </cell>
          <cell r="AQ11943">
            <v>6001318</v>
          </cell>
          <cell r="AR11943" t="str">
            <v>sd</v>
          </cell>
          <cell r="AS11943">
            <v>44250</v>
          </cell>
          <cell r="AT11943" t="str">
            <v>-POLIZA ESTABILIDAD ACTIVA</v>
          </cell>
          <cell r="AV11943" t="str">
            <v>sc</v>
          </cell>
        </row>
        <row r="11944">
          <cell r="AP11944">
            <v>24119809</v>
          </cell>
          <cell r="AQ11944">
            <v>2001189</v>
          </cell>
          <cell r="AR11944" t="str">
            <v>sd</v>
          </cell>
          <cell r="AS11944">
            <v>44096</v>
          </cell>
          <cell r="AT11944" t="str">
            <v>Anden 1-POLIZA ESTABILIDAD ACTIVA</v>
          </cell>
          <cell r="AV11944" t="str">
            <v>sc</v>
          </cell>
        </row>
        <row r="11945">
          <cell r="AP11945">
            <v>24121902</v>
          </cell>
          <cell r="AQ11945">
            <v>50005954</v>
          </cell>
          <cell r="AR11945" t="str">
            <v>sd</v>
          </cell>
          <cell r="AS11945">
            <v>44250</v>
          </cell>
          <cell r="AT11945" t="str">
            <v>-POLIZA ESTABILIDAD ACTIVA</v>
          </cell>
          <cell r="AV11945" t="str">
            <v>sc</v>
          </cell>
        </row>
        <row r="11946">
          <cell r="AP11946">
            <v>505970</v>
          </cell>
          <cell r="AQ11946">
            <v>1001935</v>
          </cell>
          <cell r="AR11946" t="str">
            <v>sd</v>
          </cell>
          <cell r="AS11946">
            <v>44250</v>
          </cell>
          <cell r="AT11946" t="str">
            <v>-POLIZA ESTABILIDAD ACTIVA</v>
          </cell>
          <cell r="AV11946" t="str">
            <v>sc</v>
          </cell>
        </row>
        <row r="11947">
          <cell r="AP11947">
            <v>24121695</v>
          </cell>
          <cell r="AQ11947">
            <v>50002316</v>
          </cell>
          <cell r="AR11947" t="str">
            <v>sd</v>
          </cell>
          <cell r="AS11947">
            <v>44250</v>
          </cell>
          <cell r="AT11947" t="str">
            <v>-POLIZA ESTABILIDAD ACTIVA</v>
          </cell>
          <cell r="AV11947" t="str">
            <v>sc</v>
          </cell>
        </row>
        <row r="11948">
          <cell r="AP11948">
            <v>24121695</v>
          </cell>
          <cell r="AQ11948">
            <v>50002316</v>
          </cell>
          <cell r="AR11948" t="str">
            <v>sd</v>
          </cell>
          <cell r="AS11948">
            <v>44250</v>
          </cell>
          <cell r="AT11948" t="str">
            <v>-POLIZA ESTABILIDAD ACTIVA</v>
          </cell>
          <cell r="AV11948" t="str">
            <v>sc</v>
          </cell>
        </row>
        <row r="11949">
          <cell r="AP11949">
            <v>903584</v>
          </cell>
          <cell r="AQ11949">
            <v>12000690</v>
          </cell>
          <cell r="AR11949" t="str">
            <v>sd</v>
          </cell>
          <cell r="AS11949">
            <v>44250</v>
          </cell>
          <cell r="AT11949" t="str">
            <v>-POLIZA ESTABILIDAD ACTIVA</v>
          </cell>
          <cell r="AV11949" t="str">
            <v>sc</v>
          </cell>
        </row>
        <row r="11950">
          <cell r="AP11950">
            <v>91011749</v>
          </cell>
          <cell r="AQ11950">
            <v>4000298</v>
          </cell>
          <cell r="AR11950" t="str">
            <v>sd</v>
          </cell>
          <cell r="AS11950">
            <v>42999</v>
          </cell>
          <cell r="AT11950" t="str">
            <v>Anden1-11-3 Calzada10-4-6-8 Ciclo2 Sep5-7-9-POLIZA ESTABILIDAD ACTIVA</v>
          </cell>
          <cell r="AV11950" t="str">
            <v>sc</v>
          </cell>
        </row>
        <row r="11951">
          <cell r="AP11951">
            <v>386888</v>
          </cell>
          <cell r="AQ11951">
            <v>9002680</v>
          </cell>
          <cell r="AR11951" t="str">
            <v>sd</v>
          </cell>
          <cell r="AS11951">
            <v>44018</v>
          </cell>
          <cell r="AT11951" t="str">
            <v>Calzada 2-POLIZA ESTABILIDAD ACTIVA</v>
          </cell>
          <cell r="AV11951" t="str">
            <v>VIABLE</v>
          </cell>
        </row>
        <row r="11952">
          <cell r="AP11952">
            <v>505868</v>
          </cell>
          <cell r="AQ11952">
            <v>1004096</v>
          </cell>
          <cell r="AR11952" t="str">
            <v>sd</v>
          </cell>
          <cell r="AS11952">
            <v>42946</v>
          </cell>
          <cell r="AT11952" t="str">
            <v>Calzada14-POLIZA ESTABILIDAD ACTIVA</v>
          </cell>
          <cell r="AV11952" t="str">
            <v>sc</v>
          </cell>
        </row>
        <row r="11953">
          <cell r="AP11953">
            <v>517950</v>
          </cell>
          <cell r="AQ11953">
            <v>10006057</v>
          </cell>
          <cell r="AR11953" t="str">
            <v>sd</v>
          </cell>
          <cell r="AS11953">
            <v>43142</v>
          </cell>
          <cell r="AT11953" t="str">
            <v>Calzada2-POLIZA ESTABILIDAD ACTIVA</v>
          </cell>
          <cell r="AV11953" t="str">
            <v>sc</v>
          </cell>
        </row>
        <row r="11954">
          <cell r="AP11954">
            <v>506024</v>
          </cell>
          <cell r="AQ11954">
            <v>1001558</v>
          </cell>
          <cell r="AR11954" t="str">
            <v>sd</v>
          </cell>
          <cell r="AS11954">
            <v>44250</v>
          </cell>
          <cell r="AT11954" t="str">
            <v>-POLIZA ESTABILIDAD ACTIVA</v>
          </cell>
          <cell r="AV11954" t="str">
            <v>sc</v>
          </cell>
        </row>
        <row r="11955">
          <cell r="AP11955">
            <v>525547</v>
          </cell>
          <cell r="AQ11955">
            <v>1004194</v>
          </cell>
          <cell r="AR11955" t="str">
            <v>sd</v>
          </cell>
          <cell r="AS11955">
            <v>42946</v>
          </cell>
          <cell r="AT11955" t="str">
            <v>Calzada12-POLIZA ESTABILIDAD ACTIVA</v>
          </cell>
          <cell r="AV11955" t="str">
            <v>sc</v>
          </cell>
        </row>
        <row r="11956">
          <cell r="AP11956">
            <v>520840</v>
          </cell>
          <cell r="AQ11956">
            <v>13002595</v>
          </cell>
          <cell r="AR11956" t="str">
            <v>sd</v>
          </cell>
          <cell r="AS11956">
            <v>44250</v>
          </cell>
          <cell r="AT11956" t="str">
            <v>-POLIZA ESTABILIDAD ACTIVA</v>
          </cell>
          <cell r="AV11956" t="str">
            <v>sc</v>
          </cell>
        </row>
        <row r="11957">
          <cell r="AP11957">
            <v>91013819</v>
          </cell>
          <cell r="AQ11957">
            <v>11012157</v>
          </cell>
          <cell r="AR11957" t="str">
            <v>sd</v>
          </cell>
          <cell r="AS11957">
            <v>43412</v>
          </cell>
          <cell r="AT11957" t="str">
            <v>Anden 1 Cicloruta 2 Separador 3 Calzada 4-POLIZA ESTABILIDAD ACTIVA</v>
          </cell>
          <cell r="AV11957" t="str">
            <v>sc</v>
          </cell>
        </row>
        <row r="11958">
          <cell r="AP11958">
            <v>91014441</v>
          </cell>
          <cell r="AQ11958">
            <v>50009241</v>
          </cell>
          <cell r="AR11958" t="str">
            <v>sd</v>
          </cell>
          <cell r="AS11958">
            <v>43297</v>
          </cell>
          <cell r="AT11958" t="str">
            <v>anden1, calzada2, anden3-POLIZA ESTABILIDAD ACTIVA</v>
          </cell>
          <cell r="AV11958" t="str">
            <v>VIABLE</v>
          </cell>
        </row>
        <row r="11959">
          <cell r="AP11959">
            <v>290113</v>
          </cell>
          <cell r="AQ11959">
            <v>5000073</v>
          </cell>
          <cell r="AR11959" t="str">
            <v>sd</v>
          </cell>
          <cell r="AS11959">
            <v>43307</v>
          </cell>
          <cell r="AT11959" t="str">
            <v>Calzada2-4-POLIZA ESTABILIDAD ACTIVA</v>
          </cell>
          <cell r="AV11959" t="str">
            <v>sc</v>
          </cell>
        </row>
        <row r="11960">
          <cell r="AP11960">
            <v>507820</v>
          </cell>
          <cell r="AQ11960">
            <v>1001359</v>
          </cell>
          <cell r="AR11960" t="str">
            <v>sd</v>
          </cell>
          <cell r="AS11960">
            <v>44250</v>
          </cell>
          <cell r="AT11960" t="str">
            <v>-POLIZA ESTABILIDAD ACTIVA</v>
          </cell>
          <cell r="AV11960" t="str">
            <v>sc</v>
          </cell>
        </row>
        <row r="11961">
          <cell r="AP11961">
            <v>143978</v>
          </cell>
          <cell r="AQ11961">
            <v>3000811</v>
          </cell>
          <cell r="AR11961" t="str">
            <v>sd</v>
          </cell>
          <cell r="AS11961">
            <v>42999</v>
          </cell>
          <cell r="AT11961" t="str">
            <v>Anden1-9 Calzada2-4-6-8 Sep3-5-7-POLIZA ESTABILIDAD ACTIVA</v>
          </cell>
          <cell r="AV11961" t="str">
            <v>sc</v>
          </cell>
        </row>
        <row r="11962">
          <cell r="AP11962">
            <v>24121896</v>
          </cell>
          <cell r="AQ11962">
            <v>50005951</v>
          </cell>
          <cell r="AR11962" t="str">
            <v>sd</v>
          </cell>
          <cell r="AS11962">
            <v>43163</v>
          </cell>
          <cell r="AT11962" t="str">
            <v>Calzada2-POLIZA ESTABILIDAD ACTIVA</v>
          </cell>
          <cell r="AV11962" t="str">
            <v>sc</v>
          </cell>
        </row>
        <row r="11963">
          <cell r="AP11963">
            <v>24122477</v>
          </cell>
          <cell r="AQ11963">
            <v>50006730</v>
          </cell>
          <cell r="AR11963" t="str">
            <v>sd</v>
          </cell>
          <cell r="AS11963">
            <v>44099</v>
          </cell>
          <cell r="AT11963" t="str">
            <v>Calzada 2-6-POLIZA ESTABILIDAD Y CALIDAD ACTIVA</v>
          </cell>
          <cell r="AV11963" t="str">
            <v>sc</v>
          </cell>
        </row>
        <row r="11964">
          <cell r="AP11964">
            <v>91011307</v>
          </cell>
          <cell r="AQ11964">
            <v>3002346</v>
          </cell>
          <cell r="AR11964" t="str">
            <v>sd</v>
          </cell>
          <cell r="AS11964">
            <v>43499</v>
          </cell>
          <cell r="AT11964" t="str">
            <v>-POLIZA ESTABILIDAD ACTIVA</v>
          </cell>
          <cell r="AV11964" t="str">
            <v>sc</v>
          </cell>
        </row>
        <row r="11965">
          <cell r="AP11965">
            <v>146286</v>
          </cell>
          <cell r="AQ11965">
            <v>8005999</v>
          </cell>
          <cell r="AR11965" t="str">
            <v>sd</v>
          </cell>
          <cell r="AS11965">
            <v>44099</v>
          </cell>
          <cell r="AT11965" t="str">
            <v>Calzada 4-POLIZA ESTABILIDAD Y CALIDAD ACTIVA</v>
          </cell>
          <cell r="AV11965" t="str">
            <v>VIABLE</v>
          </cell>
        </row>
        <row r="11966">
          <cell r="AP11966">
            <v>301649</v>
          </cell>
          <cell r="AQ11966">
            <v>5005308</v>
          </cell>
          <cell r="AR11966" t="str">
            <v>sd</v>
          </cell>
          <cell r="AS11966">
            <v>42733</v>
          </cell>
          <cell r="AT11966" t="str">
            <v>Anden1-5 Calzada2-4 Sep3-POLIZA ESTABILIDAD ACTIVA</v>
          </cell>
          <cell r="AV11966" t="str">
            <v>sc</v>
          </cell>
        </row>
        <row r="11967">
          <cell r="AP11967">
            <v>903745</v>
          </cell>
          <cell r="AQ11967">
            <v>12001736</v>
          </cell>
          <cell r="AR11967" t="str">
            <v>sd</v>
          </cell>
          <cell r="AS11967">
            <v>44250</v>
          </cell>
          <cell r="AT11967" t="str">
            <v>-POLIZA ESTABILIDAD ACTIVA</v>
          </cell>
          <cell r="AV11967" t="str">
            <v>sc</v>
          </cell>
        </row>
        <row r="11968">
          <cell r="AP11968">
            <v>91013359</v>
          </cell>
          <cell r="AQ11968">
            <v>14000858</v>
          </cell>
          <cell r="AR11968" t="str">
            <v>sd</v>
          </cell>
          <cell r="AS11968">
            <v>44172</v>
          </cell>
          <cell r="AT11968" t="str">
            <v>Calzada 4-6 Separador 5-POLIZA ESTABILIDAD ACTIVA</v>
          </cell>
          <cell r="AV11968" t="str">
            <v>sc</v>
          </cell>
        </row>
        <row r="11969">
          <cell r="AP11969">
            <v>91015864</v>
          </cell>
          <cell r="AQ11969">
            <v>5005232</v>
          </cell>
          <cell r="AR11969" t="str">
            <v>sd</v>
          </cell>
          <cell r="AS11969">
            <v>42733</v>
          </cell>
          <cell r="AT11969" t="str">
            <v>Anden1-5 Calzada2-4 Sep3-POLIZA ESTABILIDAD ACTIVA</v>
          </cell>
          <cell r="AV11969" t="str">
            <v>sc</v>
          </cell>
        </row>
        <row r="11970">
          <cell r="AP11970">
            <v>295232</v>
          </cell>
          <cell r="AQ11970">
            <v>5002399</v>
          </cell>
          <cell r="AR11970" t="str">
            <v>sd</v>
          </cell>
          <cell r="AS11970">
            <v>43307</v>
          </cell>
          <cell r="AT11970" t="str">
            <v>Calzada2-4-POLIZA ESTABILIDAD ACTIVA</v>
          </cell>
          <cell r="AV11970" t="str">
            <v>sc</v>
          </cell>
        </row>
        <row r="11971">
          <cell r="AP11971">
            <v>457484</v>
          </cell>
          <cell r="AQ11971">
            <v>19008664</v>
          </cell>
          <cell r="AR11971" t="str">
            <v>sd</v>
          </cell>
          <cell r="AS11971">
            <v>44466</v>
          </cell>
          <cell r="AT11971" t="str">
            <v>-POLIZA ESTABILIDAD ACTIVA</v>
          </cell>
          <cell r="AV11971" t="str">
            <v>POLIZA ESTABILIDAD activa IDU 1718/24</v>
          </cell>
        </row>
        <row r="11972">
          <cell r="AP11972">
            <v>417605</v>
          </cell>
          <cell r="AQ11972">
            <v>18002815</v>
          </cell>
          <cell r="AR11972" t="str">
            <v>sd</v>
          </cell>
          <cell r="AS11972">
            <v>43935</v>
          </cell>
          <cell r="AT11972" t="str">
            <v>Calzada2-POLIZA ESTABILIDAD ACTIVA</v>
          </cell>
          <cell r="AV11972" t="str">
            <v>sc</v>
          </cell>
        </row>
        <row r="11973">
          <cell r="AP11973">
            <v>24122116</v>
          </cell>
          <cell r="AQ11973">
            <v>50006220</v>
          </cell>
          <cell r="AR11973" t="str">
            <v>sd</v>
          </cell>
          <cell r="AS11973">
            <v>44466</v>
          </cell>
          <cell r="AT11973" t="str">
            <v>-POLIZA ESTABILIDAD ACTIVA</v>
          </cell>
          <cell r="AV11973" t="str">
            <v>sc</v>
          </cell>
        </row>
        <row r="11974">
          <cell r="AP11974">
            <v>24122116</v>
          </cell>
          <cell r="AQ11974">
            <v>50006220</v>
          </cell>
          <cell r="AR11974" t="str">
            <v>sd</v>
          </cell>
          <cell r="AS11974">
            <v>44018</v>
          </cell>
          <cell r="AT11974" t="str">
            <v>Puente 8-POLIZA ESTABILIDAD ACTIVA</v>
          </cell>
          <cell r="AV11974" t="str">
            <v>sc</v>
          </cell>
        </row>
        <row r="11975">
          <cell r="AP11975">
            <v>91011061</v>
          </cell>
          <cell r="AQ11975">
            <v>1004648</v>
          </cell>
          <cell r="AR11975" t="str">
            <v>sd</v>
          </cell>
          <cell r="AS11975">
            <v>42878</v>
          </cell>
          <cell r="AT11975" t="str">
            <v>Anden 1-5-POLIZA ESTABILIDAD ACTIVA</v>
          </cell>
          <cell r="AV11975" t="str">
            <v>sc</v>
          </cell>
        </row>
        <row r="11976">
          <cell r="AP11976">
            <v>91011061</v>
          </cell>
          <cell r="AQ11976">
            <v>1004648</v>
          </cell>
          <cell r="AR11976" t="str">
            <v>sd</v>
          </cell>
          <cell r="AS11976">
            <v>43577</v>
          </cell>
          <cell r="AT11976" t="str">
            <v>Calzada 2-4-POLIZA ESTABILIDAD ACTIVA</v>
          </cell>
          <cell r="AV11976" t="str">
            <v>sc</v>
          </cell>
        </row>
        <row r="11977">
          <cell r="AP11977">
            <v>91011061</v>
          </cell>
          <cell r="AQ11977">
            <v>1004648</v>
          </cell>
          <cell r="AR11977" t="str">
            <v>sd</v>
          </cell>
          <cell r="AS11977">
            <v>43577</v>
          </cell>
          <cell r="AT11977" t="str">
            <v>Calzada 2-4-POLIZA ESTABILIDAD ACTIVA</v>
          </cell>
          <cell r="AV11977" t="str">
            <v>sc</v>
          </cell>
        </row>
        <row r="11978">
          <cell r="AP11978">
            <v>900172</v>
          </cell>
          <cell r="AQ11978">
            <v>16000296</v>
          </cell>
          <cell r="AR11978" t="str">
            <v>sd</v>
          </cell>
          <cell r="AS11978">
            <v>42949</v>
          </cell>
          <cell r="AT11978" t="str">
            <v>Calzada2 Sep3-POLIZA ESTABILIDAD ACTIVA</v>
          </cell>
          <cell r="AV11978" t="str">
            <v>sc</v>
          </cell>
        </row>
        <row r="11979">
          <cell r="AP11979">
            <v>900158</v>
          </cell>
          <cell r="AQ11979">
            <v>16000293</v>
          </cell>
          <cell r="AR11979" t="str">
            <v>sd</v>
          </cell>
          <cell r="AS11979">
            <v>42949</v>
          </cell>
          <cell r="AT11979" t="str">
            <v>Calzada2 Sep3-POLIZA ESTABILIDAD ACTIVA</v>
          </cell>
          <cell r="AV11979" t="str">
            <v>sc</v>
          </cell>
        </row>
        <row r="11980">
          <cell r="AP11980">
            <v>24120982</v>
          </cell>
          <cell r="AQ11980">
            <v>14000168</v>
          </cell>
          <cell r="AR11980" t="str">
            <v>sd</v>
          </cell>
          <cell r="AS11980">
            <v>44250</v>
          </cell>
          <cell r="AT11980" t="str">
            <v>-POLIZA ESTABILIDAD ACTIVA</v>
          </cell>
          <cell r="AV11980" t="str">
            <v>sc</v>
          </cell>
        </row>
        <row r="11981">
          <cell r="AP11981">
            <v>24123185</v>
          </cell>
          <cell r="AQ11981">
            <v>50007322</v>
          </cell>
          <cell r="AR11981" t="str">
            <v>sd</v>
          </cell>
          <cell r="AS11981">
            <v>42946</v>
          </cell>
          <cell r="AT11981" t="str">
            <v>Calzada12-4 Puente20-POLIZA ESTABILIDAD ACTIVA</v>
          </cell>
          <cell r="AV11981" t="str">
            <v>sc</v>
          </cell>
        </row>
        <row r="11982">
          <cell r="AP11982">
            <v>24123185</v>
          </cell>
          <cell r="AQ11982">
            <v>50007322</v>
          </cell>
          <cell r="AR11982" t="str">
            <v>sd</v>
          </cell>
          <cell r="AS11982">
            <v>44250</v>
          </cell>
          <cell r="AT11982" t="str">
            <v>-POLIZA ESTABILIDAD ACTIVA</v>
          </cell>
          <cell r="AV11982" t="str">
            <v>sc</v>
          </cell>
        </row>
        <row r="11983">
          <cell r="AP11983">
            <v>602565</v>
          </cell>
          <cell r="AQ11983">
            <v>6001318</v>
          </cell>
          <cell r="AR11983" t="str">
            <v>sd</v>
          </cell>
          <cell r="AS11983">
            <v>44250</v>
          </cell>
          <cell r="AT11983" t="str">
            <v>-POLIZA ESTABILIDAD ACTIVA</v>
          </cell>
          <cell r="AV11983" t="str">
            <v>sc</v>
          </cell>
        </row>
        <row r="11984">
          <cell r="AP11984">
            <v>416347</v>
          </cell>
          <cell r="AQ11984">
            <v>18002344</v>
          </cell>
          <cell r="AR11984" t="str">
            <v>sd</v>
          </cell>
          <cell r="AS11984">
            <v>42999</v>
          </cell>
          <cell r="AT11984" t="str">
            <v>Anden1-11-3 Calzada10-4-6-8 Ciclo2 Sep5-7-9-POLIZA ESTABILIDAD ACTIVA</v>
          </cell>
          <cell r="AV11984" t="str">
            <v>sc</v>
          </cell>
        </row>
        <row r="11985">
          <cell r="AP11985">
            <v>91010585</v>
          </cell>
          <cell r="AQ11985">
            <v>3000970</v>
          </cell>
          <cell r="AR11985" t="str">
            <v>sd</v>
          </cell>
          <cell r="AS11985">
            <v>42999</v>
          </cell>
          <cell r="AT11985" t="str">
            <v>Anden1-11-9 Calzada2-4-6-8 Ciclo10 Sep3-5-7-POLIZA ESTABILIDAD ACTIVA</v>
          </cell>
          <cell r="AV11985" t="str">
            <v>sc</v>
          </cell>
        </row>
        <row r="11986">
          <cell r="AP11986">
            <v>368895</v>
          </cell>
          <cell r="AQ11986">
            <v>7007434</v>
          </cell>
          <cell r="AR11986" t="str">
            <v>sd</v>
          </cell>
          <cell r="AS11986">
            <v>42962</v>
          </cell>
          <cell r="AT11986" t="str">
            <v>Calzada2-POLIZA ESTABILIDAD ACTIVA</v>
          </cell>
          <cell r="AV11986" t="str">
            <v>VIABLE</v>
          </cell>
        </row>
        <row r="11987">
          <cell r="AP11987">
            <v>24122409</v>
          </cell>
          <cell r="AQ11987">
            <v>50006642</v>
          </cell>
          <cell r="AR11987" t="str">
            <v>sd</v>
          </cell>
          <cell r="AS11987">
            <v>44099</v>
          </cell>
          <cell r="AT11987" t="str">
            <v>Calzada 2-4-6-POLIZA ESTABILIDAD Y CALIDAD ACTIVA</v>
          </cell>
          <cell r="AV11987" t="str">
            <v>sc</v>
          </cell>
        </row>
        <row r="11988">
          <cell r="AP11988">
            <v>903578</v>
          </cell>
          <cell r="AQ11988">
            <v>12000690</v>
          </cell>
          <cell r="AR11988" t="str">
            <v>sd</v>
          </cell>
          <cell r="AS11988">
            <v>44250</v>
          </cell>
          <cell r="AT11988" t="str">
            <v>-POLIZA ESTABILIDAD ACTIVA</v>
          </cell>
          <cell r="AV11988" t="str">
            <v>sc</v>
          </cell>
        </row>
        <row r="11989">
          <cell r="AP11989">
            <v>143817</v>
          </cell>
          <cell r="AQ11989">
            <v>3000587</v>
          </cell>
          <cell r="AR11989" t="str">
            <v>sd</v>
          </cell>
          <cell r="AS11989">
            <v>44462</v>
          </cell>
          <cell r="AT11989" t="str">
            <v>-POLIZA ESTABILIDAD ACTIVA</v>
          </cell>
          <cell r="AV11989" t="str">
            <v>POLIZA ESTABILIDAD ACTIVA Vencimiento 22/9/2021 Contrato IDU 1206/14</v>
          </cell>
        </row>
        <row r="11990">
          <cell r="AP11990">
            <v>24121093</v>
          </cell>
          <cell r="AQ11990">
            <v>14000588</v>
          </cell>
          <cell r="AR11990" t="str">
            <v>sd</v>
          </cell>
          <cell r="AS11990">
            <v>44250</v>
          </cell>
          <cell r="AT11990" t="str">
            <v>-POLIZA ESTABILIDAD ACTIVA</v>
          </cell>
          <cell r="AV11990" t="str">
            <v>sc</v>
          </cell>
        </row>
        <row r="11991">
          <cell r="AP11991">
            <v>505097</v>
          </cell>
          <cell r="AQ11991">
            <v>1003546</v>
          </cell>
          <cell r="AR11991" t="str">
            <v>sd</v>
          </cell>
          <cell r="AS11991">
            <v>44250</v>
          </cell>
          <cell r="AT11991" t="str">
            <v>-POLIZA ESTABILIDAD ACTIVA</v>
          </cell>
          <cell r="AV11991" t="str">
            <v>sc</v>
          </cell>
        </row>
        <row r="11992">
          <cell r="AP11992">
            <v>505097</v>
          </cell>
          <cell r="AQ11992">
            <v>1003546</v>
          </cell>
          <cell r="AR11992" t="str">
            <v>sd</v>
          </cell>
          <cell r="AS11992">
            <v>42946</v>
          </cell>
          <cell r="AT11992" t="str">
            <v>Calzada12-POLIZA ESTABILIDAD ACTIVA</v>
          </cell>
          <cell r="AV11992" t="str">
            <v>sc</v>
          </cell>
        </row>
        <row r="11993">
          <cell r="AP11993">
            <v>24121103</v>
          </cell>
          <cell r="AQ11993">
            <v>14000663</v>
          </cell>
          <cell r="AR11993" t="str">
            <v>sd</v>
          </cell>
          <cell r="AS11993">
            <v>44250</v>
          </cell>
          <cell r="AT11993" t="str">
            <v>-POLIZA ESTABILIDAD ACTIVA</v>
          </cell>
          <cell r="AV11993" t="str">
            <v>sc</v>
          </cell>
        </row>
        <row r="11994">
          <cell r="AP11994">
            <v>903899</v>
          </cell>
          <cell r="AQ11994">
            <v>12002669</v>
          </cell>
          <cell r="AR11994" t="str">
            <v>sd</v>
          </cell>
          <cell r="AS11994">
            <v>44250</v>
          </cell>
          <cell r="AT11994" t="str">
            <v>-POLIZA ESTABILIDAD ACTIVA</v>
          </cell>
          <cell r="AV11994" t="str">
            <v>sc</v>
          </cell>
        </row>
        <row r="11995">
          <cell r="AP11995">
            <v>903899</v>
          </cell>
          <cell r="AQ11995">
            <v>12002669</v>
          </cell>
          <cell r="AR11995" t="str">
            <v>sd</v>
          </cell>
          <cell r="AS11995">
            <v>44250</v>
          </cell>
          <cell r="AT11995" t="str">
            <v>-POLIZA ESTABILIDAD ACTIVA</v>
          </cell>
          <cell r="AV11995" t="str">
            <v>sc</v>
          </cell>
        </row>
        <row r="11996">
          <cell r="AP11996">
            <v>176985</v>
          </cell>
          <cell r="AQ11996">
            <v>11001130</v>
          </cell>
          <cell r="AR11996" t="str">
            <v>sd</v>
          </cell>
          <cell r="AS11996">
            <v>43131</v>
          </cell>
          <cell r="AT11996" t="str">
            <v>Anden1 Calzada2-POLIZA ESTABILIDAD ACTIVA</v>
          </cell>
          <cell r="AV11996" t="str">
            <v>sc</v>
          </cell>
        </row>
        <row r="11997">
          <cell r="AP11997">
            <v>516159</v>
          </cell>
          <cell r="AQ11997">
            <v>2002255</v>
          </cell>
          <cell r="AR11997" t="str">
            <v>sd</v>
          </cell>
          <cell r="AS11997">
            <v>43566</v>
          </cell>
          <cell r="AT11997" t="str">
            <v>Anden 1-POLIZA ESTABILIDAD ACTIVA</v>
          </cell>
          <cell r="AV11997" t="str">
            <v>sc</v>
          </cell>
        </row>
        <row r="11998">
          <cell r="AP11998">
            <v>902680</v>
          </cell>
          <cell r="AQ11998">
            <v>13000651</v>
          </cell>
          <cell r="AR11998" t="str">
            <v>sd</v>
          </cell>
          <cell r="AS11998">
            <v>42949</v>
          </cell>
          <cell r="AT11998" t="str">
            <v>Anden13 Ciclo14-POLIZA ESTABILIDAD ACTIVA</v>
          </cell>
          <cell r="AV11998" t="str">
            <v>sc</v>
          </cell>
        </row>
        <row r="11999">
          <cell r="AP11999">
            <v>902680</v>
          </cell>
          <cell r="AQ11999">
            <v>13000651</v>
          </cell>
          <cell r="AR11999" t="str">
            <v>sd</v>
          </cell>
          <cell r="AS11999">
            <v>44250</v>
          </cell>
          <cell r="AT11999" t="str">
            <v>-POLIZA ESTABILIDAD ACTIVA</v>
          </cell>
          <cell r="AV11999" t="str">
            <v>sc</v>
          </cell>
        </row>
        <row r="12000">
          <cell r="AP12000">
            <v>181681</v>
          </cell>
          <cell r="AQ12000">
            <v>13001808</v>
          </cell>
          <cell r="AR12000" t="str">
            <v>sd</v>
          </cell>
          <cell r="AS12000">
            <v>43748</v>
          </cell>
          <cell r="AT12000" t="str">
            <v>Anden 5-POLIZA ESTABILIDAD ACTIVA</v>
          </cell>
          <cell r="AV12000" t="str">
            <v>sc</v>
          </cell>
        </row>
        <row r="12001">
          <cell r="AP12001">
            <v>902985</v>
          </cell>
          <cell r="AQ12001">
            <v>13000461</v>
          </cell>
          <cell r="AR12001" t="str">
            <v>sd</v>
          </cell>
          <cell r="AS12001">
            <v>44250</v>
          </cell>
          <cell r="AT12001" t="str">
            <v>-POLIZA ESTABILIDAD ACTIVA</v>
          </cell>
          <cell r="AV12001" t="str">
            <v>sc</v>
          </cell>
        </row>
        <row r="12002">
          <cell r="AP12002">
            <v>511148</v>
          </cell>
          <cell r="AQ12002">
            <v>14000898</v>
          </cell>
          <cell r="AR12002" t="str">
            <v>sd</v>
          </cell>
          <cell r="AS12002">
            <v>44172</v>
          </cell>
          <cell r="AT12002" t="str">
            <v>Calzada 4-6 Separador 5-POLIZA ESTABILIDAD ACTIVA</v>
          </cell>
          <cell r="AV12002" t="str">
            <v>sc</v>
          </cell>
        </row>
        <row r="12003">
          <cell r="AP12003">
            <v>91017132</v>
          </cell>
          <cell r="AQ12003">
            <v>50001984</v>
          </cell>
          <cell r="AR12003" t="str">
            <v>sd</v>
          </cell>
          <cell r="AS12003">
            <v>42821</v>
          </cell>
          <cell r="AT12003" t="str">
            <v>Anden1-3 Calzada2-POLIZA ESTABILIDAD ACTIVA</v>
          </cell>
          <cell r="AV12003" t="str">
            <v>sc</v>
          </cell>
        </row>
        <row r="12004">
          <cell r="AP12004">
            <v>365148</v>
          </cell>
          <cell r="AQ12004">
            <v>7005961</v>
          </cell>
          <cell r="AR12004" t="str">
            <v>sd</v>
          </cell>
          <cell r="AS12004">
            <v>44466</v>
          </cell>
          <cell r="AT12004" t="str">
            <v>-POLIZA ESTABILIDAD ACTIVA</v>
          </cell>
          <cell r="AV12004" t="str">
            <v>POLIZA ACTIVA</v>
          </cell>
        </row>
        <row r="12005">
          <cell r="AP12005">
            <v>903938</v>
          </cell>
          <cell r="AQ12005">
            <v>12002884</v>
          </cell>
          <cell r="AR12005" t="str">
            <v>sd</v>
          </cell>
          <cell r="AS12005">
            <v>44250</v>
          </cell>
          <cell r="AT12005" t="str">
            <v>-POLIZA ESTABILIDAD ACTIVA</v>
          </cell>
          <cell r="AV12005" t="str">
            <v>sc</v>
          </cell>
        </row>
        <row r="12006">
          <cell r="AP12006">
            <v>24123473</v>
          </cell>
          <cell r="AQ12006">
            <v>50008259</v>
          </cell>
          <cell r="AR12006" t="str">
            <v>sd</v>
          </cell>
          <cell r="AS12006">
            <v>44250</v>
          </cell>
          <cell r="AT12006" t="str">
            <v>-POLIZA ESTABILIDAD ACTIVA</v>
          </cell>
          <cell r="AV12006" t="str">
            <v>sc</v>
          </cell>
        </row>
        <row r="12007">
          <cell r="AP12007">
            <v>902746</v>
          </cell>
          <cell r="AQ12007">
            <v>13001251</v>
          </cell>
          <cell r="AR12007" t="str">
            <v>sd</v>
          </cell>
          <cell r="AS12007">
            <v>44018</v>
          </cell>
          <cell r="AT12007" t="str">
            <v>Puente 14-POLIZA ESTABILIDAD ACTIVA</v>
          </cell>
          <cell r="AV12007" t="str">
            <v>sc</v>
          </cell>
        </row>
        <row r="12008">
          <cell r="AP12008">
            <v>902746</v>
          </cell>
          <cell r="AQ12008">
            <v>13001251</v>
          </cell>
          <cell r="AR12008" t="str">
            <v>sd</v>
          </cell>
          <cell r="AS12008">
            <v>44250</v>
          </cell>
          <cell r="AT12008" t="str">
            <v>-POLIZA ESTABILIDAD ACTIVA</v>
          </cell>
          <cell r="AV12008" t="str">
            <v>sc</v>
          </cell>
        </row>
        <row r="12009">
          <cell r="AP12009">
            <v>601180</v>
          </cell>
          <cell r="AQ12009">
            <v>13000971</v>
          </cell>
          <cell r="AR12009" t="str">
            <v>sd</v>
          </cell>
          <cell r="AS12009">
            <v>43555</v>
          </cell>
          <cell r="AT12009" t="str">
            <v>Puente3-POLIZA ESTABILIDAD ACTIVA</v>
          </cell>
          <cell r="AV12009" t="str">
            <v>sc</v>
          </cell>
        </row>
        <row r="12010">
          <cell r="AP12010">
            <v>505894</v>
          </cell>
          <cell r="AQ12010">
            <v>1004002</v>
          </cell>
          <cell r="AR12010" t="str">
            <v>sd</v>
          </cell>
          <cell r="AS12010">
            <v>42946</v>
          </cell>
          <cell r="AT12010" t="str">
            <v>Calzada12-POLIZA ESTABILIDAD ACTIVA</v>
          </cell>
          <cell r="AV12010" t="str">
            <v>sc</v>
          </cell>
        </row>
        <row r="12011">
          <cell r="AP12011">
            <v>24122189</v>
          </cell>
          <cell r="AQ12011">
            <v>50006407</v>
          </cell>
          <cell r="AR12011" t="str">
            <v>sd</v>
          </cell>
          <cell r="AS12011">
            <v>44250</v>
          </cell>
          <cell r="AT12011" t="str">
            <v>-POLIZA ESTABILIDAD ACTIVA</v>
          </cell>
          <cell r="AV12011" t="str">
            <v>sc</v>
          </cell>
        </row>
        <row r="12012">
          <cell r="AP12012">
            <v>91013365</v>
          </cell>
          <cell r="AQ12012">
            <v>14000898</v>
          </cell>
          <cell r="AR12012" t="str">
            <v>sd</v>
          </cell>
          <cell r="AS12012">
            <v>44172</v>
          </cell>
          <cell r="AT12012" t="str">
            <v>Calzada 4-6 Separador 5-POLIZA ESTABILIDAD ACTIVA</v>
          </cell>
          <cell r="AV12012" t="str">
            <v>sc</v>
          </cell>
        </row>
        <row r="12013">
          <cell r="AP12013">
            <v>381504</v>
          </cell>
          <cell r="AQ12013">
            <v>9000593</v>
          </cell>
          <cell r="AR12013" t="str">
            <v>sd</v>
          </cell>
          <cell r="AS12013">
            <v>44181</v>
          </cell>
          <cell r="AT12013" t="str">
            <v>-POLIZA ESTABILIDAD ACTIVA</v>
          </cell>
          <cell r="AV12013" t="str">
            <v>sc</v>
          </cell>
        </row>
        <row r="12014">
          <cell r="AP12014">
            <v>24120055</v>
          </cell>
          <cell r="AQ12014">
            <v>8012586</v>
          </cell>
          <cell r="AR12014" t="str">
            <v>sd</v>
          </cell>
          <cell r="AS12014">
            <v>43748</v>
          </cell>
          <cell r="AT12014" t="str">
            <v>Anden 1-POLIZA ESTABILIDAD ACTIVA</v>
          </cell>
          <cell r="AV12014" t="str">
            <v>sc</v>
          </cell>
        </row>
        <row r="12015">
          <cell r="AP12015">
            <v>24120055</v>
          </cell>
          <cell r="AQ12015">
            <v>8012586</v>
          </cell>
          <cell r="AR12015" t="str">
            <v>sd</v>
          </cell>
          <cell r="AS12015">
            <v>44099</v>
          </cell>
          <cell r="AT12015" t="str">
            <v>Calzada 2-POLIZA ESTABILIDAD Y CALIDAD ACTIVA</v>
          </cell>
          <cell r="AV12015" t="str">
            <v>sc</v>
          </cell>
        </row>
        <row r="12016">
          <cell r="AP12016">
            <v>24180813</v>
          </cell>
          <cell r="AQ12016">
            <v>50006579</v>
          </cell>
          <cell r="AR12016" t="str">
            <v>sd</v>
          </cell>
          <cell r="AS12016">
            <v>44099</v>
          </cell>
          <cell r="AT12016" t="str">
            <v>Calzada 2-POLIZA ESTABILIDAD Y CALIDAD ACTIVA</v>
          </cell>
          <cell r="AV12016" t="str">
            <v>sc</v>
          </cell>
        </row>
        <row r="12017">
          <cell r="AP12017">
            <v>91011321</v>
          </cell>
          <cell r="AQ12017">
            <v>50006320</v>
          </cell>
          <cell r="AR12017" t="str">
            <v>sd</v>
          </cell>
          <cell r="AS12017">
            <v>43499</v>
          </cell>
          <cell r="AT12017" t="str">
            <v>-POLIZA ESTABILIDAD ACTIVA</v>
          </cell>
          <cell r="AV12017" t="str">
            <v>sc</v>
          </cell>
        </row>
        <row r="12018">
          <cell r="AP12018">
            <v>91018901</v>
          </cell>
          <cell r="AQ12018">
            <v>9000931</v>
          </cell>
          <cell r="AR12018" t="str">
            <v>sd</v>
          </cell>
          <cell r="AS12018">
            <v>42978</v>
          </cell>
          <cell r="AT12018" t="str">
            <v>Anden1-11 Calzada10-2-4-8 Ciclo6 Sep3-5-7-9-POLIZA ESTABILIDAD ACTIVA</v>
          </cell>
          <cell r="AV12018" t="str">
            <v>sc</v>
          </cell>
        </row>
        <row r="12019">
          <cell r="AP12019">
            <v>509107</v>
          </cell>
          <cell r="AQ12019">
            <v>12000007</v>
          </cell>
          <cell r="AR12019" t="str">
            <v>sd</v>
          </cell>
          <cell r="AS12019">
            <v>42735</v>
          </cell>
          <cell r="AT12019" t="str">
            <v>Calzada2-POLIZA ESTABILIDAD ACTIVA</v>
          </cell>
          <cell r="AV12019" t="str">
            <v>sc</v>
          </cell>
        </row>
        <row r="12020">
          <cell r="AP12020">
            <v>91015834</v>
          </cell>
          <cell r="AQ12020">
            <v>5007122</v>
          </cell>
          <cell r="AR12020" t="str">
            <v>sd</v>
          </cell>
          <cell r="AS12020">
            <v>42733</v>
          </cell>
          <cell r="AT12020" t="str">
            <v>Anden1-5 Calzada2-4 Sep3-POLIZA ESTABILIDAD ACTIVA</v>
          </cell>
          <cell r="AV12020" t="str">
            <v>sc</v>
          </cell>
        </row>
        <row r="12021">
          <cell r="AP12021">
            <v>24119677</v>
          </cell>
          <cell r="AQ12021">
            <v>1003366</v>
          </cell>
          <cell r="AR12021" t="str">
            <v>sd</v>
          </cell>
          <cell r="AS12021">
            <v>42946</v>
          </cell>
          <cell r="AT12021" t="str">
            <v>Calzada12-POLIZA ESTABILIDAD ACTIVA</v>
          </cell>
          <cell r="AV12021" t="str">
            <v>sc</v>
          </cell>
        </row>
        <row r="12022">
          <cell r="AP12022">
            <v>24119677</v>
          </cell>
          <cell r="AQ12022">
            <v>1003366</v>
          </cell>
          <cell r="AR12022" t="str">
            <v>sd</v>
          </cell>
          <cell r="AS12022">
            <v>44250</v>
          </cell>
          <cell r="AT12022" t="str">
            <v>-POLIZA ESTABILIDAD ACTIVA</v>
          </cell>
          <cell r="AV12022" t="str">
            <v>sc</v>
          </cell>
        </row>
        <row r="12023">
          <cell r="AP12023">
            <v>183147</v>
          </cell>
          <cell r="AQ12023">
            <v>14000994</v>
          </cell>
          <cell r="AR12023" t="str">
            <v>sd</v>
          </cell>
          <cell r="AS12023">
            <v>42999</v>
          </cell>
          <cell r="AT12023" t="str">
            <v>Anden1-3-POLIZA ESTABILIDAD ACTIVA</v>
          </cell>
          <cell r="AV12023" t="str">
            <v>sc</v>
          </cell>
        </row>
        <row r="12024">
          <cell r="AP12024">
            <v>511172</v>
          </cell>
          <cell r="AQ12024">
            <v>14000840</v>
          </cell>
          <cell r="AR12024" t="str">
            <v>sd</v>
          </cell>
          <cell r="AS12024">
            <v>44172</v>
          </cell>
          <cell r="AT12024" t="str">
            <v>Calzada 4-6 Separador 5-POLIZA ESTABILIDAD ACTIVA</v>
          </cell>
          <cell r="AV12024" t="str">
            <v>sc</v>
          </cell>
        </row>
        <row r="12025">
          <cell r="AP12025">
            <v>2502003</v>
          </cell>
          <cell r="AQ12025">
            <v>14001308</v>
          </cell>
          <cell r="AR12025" t="str">
            <v>sd</v>
          </cell>
          <cell r="AS12025">
            <v>44172</v>
          </cell>
          <cell r="AT12025" t="str">
            <v>Calzada 4-6-POLIZA ESTABILIDAD ACTIVA</v>
          </cell>
          <cell r="AV12025" t="str">
            <v>sc</v>
          </cell>
        </row>
        <row r="12026">
          <cell r="AP12026">
            <v>484503</v>
          </cell>
          <cell r="AQ12026">
            <v>50008120</v>
          </cell>
          <cell r="AR12026" t="str">
            <v>sd</v>
          </cell>
          <cell r="AS12026">
            <v>44250</v>
          </cell>
          <cell r="AT12026" t="str">
            <v>-POLIZA ESTABILIDAD ACTIVA</v>
          </cell>
          <cell r="AV12026" t="str">
            <v>sc</v>
          </cell>
        </row>
        <row r="12027">
          <cell r="AP12027">
            <v>472059</v>
          </cell>
          <cell r="AQ12027">
            <v>9004241</v>
          </cell>
          <cell r="AR12027" t="str">
            <v>sd</v>
          </cell>
          <cell r="AS12027">
            <v>44480</v>
          </cell>
          <cell r="AT12027" t="str">
            <v>-POLIZA ESTABILIDAD ACTIVA</v>
          </cell>
          <cell r="AV12027" t="str">
            <v>VIABLE</v>
          </cell>
        </row>
        <row r="12028">
          <cell r="AP12028">
            <v>472059</v>
          </cell>
          <cell r="AQ12028">
            <v>9004241</v>
          </cell>
          <cell r="AR12028" t="str">
            <v>sd</v>
          </cell>
          <cell r="AS12028">
            <v>43745</v>
          </cell>
          <cell r="AT12028" t="str">
            <v>Calzada 4-POLIZA ESTABILIDAD ACTIVA</v>
          </cell>
          <cell r="AV12028" t="str">
            <v>VIABLE</v>
          </cell>
        </row>
        <row r="12029">
          <cell r="AP12029">
            <v>91010967</v>
          </cell>
          <cell r="AQ12029">
            <v>1001502</v>
          </cell>
          <cell r="AR12029" t="str">
            <v>sd</v>
          </cell>
          <cell r="AS12029">
            <v>43412</v>
          </cell>
          <cell r="AT12029" t="str">
            <v>Anden 1-7 Calzada 2-4 Separador 3-5 Cicloruta 6-POLIZA ESTABILIDAD ACTIVA</v>
          </cell>
          <cell r="AV12029" t="str">
            <v>sc</v>
          </cell>
        </row>
        <row r="12030">
          <cell r="AP12030">
            <v>383412</v>
          </cell>
          <cell r="AQ12030">
            <v>9001322</v>
          </cell>
          <cell r="AR12030" t="str">
            <v>sd</v>
          </cell>
          <cell r="AS12030">
            <v>44480</v>
          </cell>
          <cell r="AT12030" t="str">
            <v>-POLIZA ESTABILIDAD ACTIVA</v>
          </cell>
          <cell r="AV12030" t="str">
            <v>VIABLE</v>
          </cell>
        </row>
        <row r="12031">
          <cell r="AP12031">
            <v>91024650</v>
          </cell>
          <cell r="AQ12031">
            <v>19009695</v>
          </cell>
          <cell r="AR12031" t="str">
            <v>sd</v>
          </cell>
          <cell r="AS12031">
            <v>44466</v>
          </cell>
          <cell r="AT12031" t="str">
            <v>-POLIZA ESTABILIDAD ACTIVA</v>
          </cell>
          <cell r="AV12031" t="str">
            <v>POLIZA ESTABILIDAD activa IDU 1718/14</v>
          </cell>
        </row>
        <row r="12032">
          <cell r="AP12032">
            <v>24123872</v>
          </cell>
          <cell r="AQ12032">
            <v>50005881</v>
          </cell>
          <cell r="AR12032" t="str">
            <v>sd</v>
          </cell>
          <cell r="AS12032">
            <v>43499</v>
          </cell>
          <cell r="AT12032" t="str">
            <v>-POLIZA ESTABILIDAD ACTIVA</v>
          </cell>
          <cell r="AV12032" t="str">
            <v>sc</v>
          </cell>
        </row>
        <row r="12033">
          <cell r="AP12033">
            <v>91016061</v>
          </cell>
          <cell r="AQ12033">
            <v>50005767</v>
          </cell>
          <cell r="AR12033" t="str">
            <v>sd</v>
          </cell>
          <cell r="AS12033">
            <v>44466</v>
          </cell>
          <cell r="AT12033" t="str">
            <v>-POLIZA ESTABILIDAD ACTIVA</v>
          </cell>
          <cell r="AV12033" t="str">
            <v>POLIZA ESTABILIDAD activa IDU 1718/16</v>
          </cell>
        </row>
        <row r="12034">
          <cell r="AP12034">
            <v>472779</v>
          </cell>
          <cell r="AQ12034">
            <v>18006879</v>
          </cell>
          <cell r="AR12034" t="str">
            <v>sd</v>
          </cell>
          <cell r="AS12034">
            <v>43935</v>
          </cell>
          <cell r="AT12034" t="str">
            <v>Calzada2-POLIZA ESTABILIDAD ACTIVA</v>
          </cell>
          <cell r="AV12034" t="str">
            <v>sc</v>
          </cell>
        </row>
        <row r="12035">
          <cell r="AP12035">
            <v>91016994</v>
          </cell>
          <cell r="AQ12035">
            <v>50009178</v>
          </cell>
          <cell r="AR12035" t="str">
            <v>sd</v>
          </cell>
          <cell r="AS12035">
            <v>43279</v>
          </cell>
          <cell r="AT12035" t="str">
            <v>Anden1-5 Calzada2-4 Sep3-POLIZA ESTABILIDAD ACTIVA</v>
          </cell>
          <cell r="AV12035" t="str">
            <v>sc</v>
          </cell>
        </row>
        <row r="12036">
          <cell r="AP12036">
            <v>24123467</v>
          </cell>
          <cell r="AQ12036">
            <v>50008259</v>
          </cell>
          <cell r="AR12036" t="str">
            <v>sd</v>
          </cell>
          <cell r="AS12036">
            <v>44250</v>
          </cell>
          <cell r="AT12036" t="str">
            <v>-POLIZA ESTABILIDAD ACTIVA</v>
          </cell>
          <cell r="AV12036" t="str">
            <v>sc</v>
          </cell>
        </row>
        <row r="12037">
          <cell r="AP12037">
            <v>525073</v>
          </cell>
          <cell r="AQ12037">
            <v>2000988</v>
          </cell>
          <cell r="AR12037" t="str">
            <v>sd</v>
          </cell>
          <cell r="AS12037">
            <v>44096</v>
          </cell>
          <cell r="AT12037" t="str">
            <v>Anden 1-POLIZA ESTABILIDAD ACTIVA</v>
          </cell>
          <cell r="AV12037" t="str">
            <v>sc</v>
          </cell>
        </row>
        <row r="12038">
          <cell r="AP12038">
            <v>460152</v>
          </cell>
          <cell r="AQ12038">
            <v>19010097</v>
          </cell>
          <cell r="AR12038" t="str">
            <v>sd</v>
          </cell>
          <cell r="AS12038">
            <v>44466</v>
          </cell>
          <cell r="AT12038" t="str">
            <v>-POLIZA ESTABILIDAD ACTIVA</v>
          </cell>
          <cell r="AV12038" t="str">
            <v>POLIZA ESTABILIDAD activa IDU 1718/16</v>
          </cell>
        </row>
        <row r="12039">
          <cell r="AP12039">
            <v>91018970</v>
          </cell>
          <cell r="AQ12039">
            <v>50008648</v>
          </cell>
          <cell r="AR12039" t="str">
            <v>sd</v>
          </cell>
          <cell r="AS12039">
            <v>43499</v>
          </cell>
          <cell r="AT12039" t="str">
            <v>-POLIZA ESTABILIDAD ACTIVA</v>
          </cell>
          <cell r="AV12039" t="str">
            <v>sc</v>
          </cell>
        </row>
        <row r="12040">
          <cell r="AP12040">
            <v>515249</v>
          </cell>
          <cell r="AQ12040">
            <v>8004108</v>
          </cell>
          <cell r="AR12040" t="str">
            <v>sd</v>
          </cell>
          <cell r="AS12040">
            <v>44099</v>
          </cell>
          <cell r="AT12040" t="str">
            <v>Calzada 2-4-6-POLIZA ESTABILIDAD Y CALIDAD ACTIVA</v>
          </cell>
          <cell r="AV12040" t="str">
            <v>sc</v>
          </cell>
        </row>
        <row r="12041">
          <cell r="AP12041">
            <v>505937</v>
          </cell>
          <cell r="AQ12041">
            <v>1002163</v>
          </cell>
          <cell r="AR12041" t="str">
            <v>sd</v>
          </cell>
          <cell r="AS12041">
            <v>44250</v>
          </cell>
          <cell r="AT12041" t="str">
            <v>-POLIZA ESTABILIDAD ACTIVA</v>
          </cell>
          <cell r="AV12041" t="str">
            <v>sc</v>
          </cell>
        </row>
        <row r="12042">
          <cell r="AP12042">
            <v>506635</v>
          </cell>
          <cell r="AQ12042">
            <v>1004432</v>
          </cell>
          <cell r="AR12042" t="str">
            <v>sd</v>
          </cell>
          <cell r="AS12042">
            <v>42946</v>
          </cell>
          <cell r="AT12042" t="str">
            <v>Puente16-POLIZA ESTABILIDAD ACTIVA</v>
          </cell>
          <cell r="AV12042" t="str">
            <v>sc</v>
          </cell>
        </row>
        <row r="12043">
          <cell r="AP12043">
            <v>506635</v>
          </cell>
          <cell r="AQ12043">
            <v>1004432</v>
          </cell>
          <cell r="AR12043" t="str">
            <v>sd</v>
          </cell>
          <cell r="AS12043">
            <v>42946</v>
          </cell>
          <cell r="AT12043" t="str">
            <v>Calzada8-POLIZA ESTABILIDAD ACTIVA</v>
          </cell>
          <cell r="AV12043" t="str">
            <v>sc</v>
          </cell>
        </row>
        <row r="12044">
          <cell r="AP12044">
            <v>529202</v>
          </cell>
          <cell r="AQ12044">
            <v>8002993</v>
          </cell>
          <cell r="AR12044" t="str">
            <v>sd</v>
          </cell>
          <cell r="AS12044">
            <v>44099</v>
          </cell>
          <cell r="AT12044" t="str">
            <v>Calzada 2-4-6-POLIZA ESTABILIDAD Y CALIDAD ACTIVA</v>
          </cell>
          <cell r="AV12044" t="str">
            <v>sc</v>
          </cell>
        </row>
        <row r="12045">
          <cell r="AP12045">
            <v>24122496</v>
          </cell>
          <cell r="AQ12045">
            <v>50006735</v>
          </cell>
          <cell r="AR12045" t="str">
            <v>sd</v>
          </cell>
          <cell r="AS12045">
            <v>44099</v>
          </cell>
          <cell r="AT12045" t="str">
            <v>Calzada 2-4-6-POLIZA ESTABILIDAD Y CALIDAD ACTIVA</v>
          </cell>
          <cell r="AV12045" t="str">
            <v>sc</v>
          </cell>
        </row>
        <row r="12046">
          <cell r="AP12046">
            <v>902755</v>
          </cell>
          <cell r="AQ12046">
            <v>13001393</v>
          </cell>
          <cell r="AR12046" t="str">
            <v>sd</v>
          </cell>
          <cell r="AS12046">
            <v>44250</v>
          </cell>
          <cell r="AT12046" t="str">
            <v>-POLIZA ESTABILIDAD ACTIVA</v>
          </cell>
          <cell r="AV12046" t="str">
            <v>sc</v>
          </cell>
        </row>
        <row r="12047">
          <cell r="AP12047">
            <v>91013354</v>
          </cell>
          <cell r="AQ12047">
            <v>14000702</v>
          </cell>
          <cell r="AR12047" t="str">
            <v>sd</v>
          </cell>
          <cell r="AS12047">
            <v>44172</v>
          </cell>
          <cell r="AT12047" t="str">
            <v>Calzada 4-POLIZA ESTABILIDAD ACTIVA</v>
          </cell>
          <cell r="AV12047" t="str">
            <v>sc</v>
          </cell>
        </row>
        <row r="12048">
          <cell r="AP12048">
            <v>24122480</v>
          </cell>
          <cell r="AQ12048">
            <v>50006731</v>
          </cell>
          <cell r="AR12048" t="str">
            <v>sd</v>
          </cell>
          <cell r="AS12048">
            <v>44099</v>
          </cell>
          <cell r="AT12048" t="str">
            <v>Calzada 2-6-POLIZA ESTABILIDAD Y CALIDAD ACTIVA</v>
          </cell>
          <cell r="AV12048" t="str">
            <v>sc</v>
          </cell>
        </row>
        <row r="12049">
          <cell r="AP12049">
            <v>512270</v>
          </cell>
          <cell r="AQ12049">
            <v>3000538</v>
          </cell>
          <cell r="AR12049" t="str">
            <v>sd</v>
          </cell>
          <cell r="AS12049">
            <v>43499</v>
          </cell>
          <cell r="AT12049" t="str">
            <v>-POLIZA ESTABILIDAD ACTIVA</v>
          </cell>
          <cell r="AV12049" t="str">
            <v>sc</v>
          </cell>
        </row>
        <row r="12050">
          <cell r="AP12050">
            <v>527786</v>
          </cell>
          <cell r="AQ12050">
            <v>15001414</v>
          </cell>
          <cell r="AR12050" t="str">
            <v>sd</v>
          </cell>
          <cell r="AS12050">
            <v>42999</v>
          </cell>
          <cell r="AT12050" t="str">
            <v>Anden1-11-3 Calzada10-4-6-8 Ciclo2 Sep5-7-9-POLIZA ESTABILIDAD ACTIVA</v>
          </cell>
          <cell r="AV12050" t="str">
            <v>sc</v>
          </cell>
        </row>
        <row r="12051">
          <cell r="AP12051">
            <v>91011861</v>
          </cell>
          <cell r="AQ12051">
            <v>50009136</v>
          </cell>
          <cell r="AR12051" t="str">
            <v>sd</v>
          </cell>
          <cell r="AS12051">
            <v>44377</v>
          </cell>
          <cell r="AT12051" t="str">
            <v>Anden 5 Calzada 2-4 Separador 3-POLIZA ESTABILIDAD ACTIVA</v>
          </cell>
          <cell r="AV12051" t="str">
            <v>sc</v>
          </cell>
        </row>
        <row r="12052">
          <cell r="AP12052">
            <v>156680</v>
          </cell>
          <cell r="AQ12052">
            <v>8004793</v>
          </cell>
          <cell r="AR12052" t="str">
            <v>sd</v>
          </cell>
          <cell r="AS12052">
            <v>43748</v>
          </cell>
          <cell r="AT12052" t="str">
            <v>Anden 3-POLIZA ESTABILIDAD ACTIVA</v>
          </cell>
          <cell r="AV12052" t="str">
            <v>sc</v>
          </cell>
        </row>
        <row r="12053">
          <cell r="AP12053">
            <v>152220</v>
          </cell>
          <cell r="AQ12053">
            <v>8001562</v>
          </cell>
          <cell r="AR12053" t="str">
            <v>sd</v>
          </cell>
          <cell r="AS12053">
            <v>43514</v>
          </cell>
          <cell r="AT12053" t="str">
            <v>Anden1 Calzada2-CERTIFICADO MODIFICACION ESTA* ACTIVA</v>
          </cell>
          <cell r="AV12053" t="str">
            <v>sc</v>
          </cell>
        </row>
        <row r="12054">
          <cell r="AP12054">
            <v>505374</v>
          </cell>
          <cell r="AQ12054">
            <v>2000347</v>
          </cell>
          <cell r="AR12054" t="str">
            <v>sd</v>
          </cell>
          <cell r="AS12054">
            <v>42946</v>
          </cell>
          <cell r="AT12054" t="str">
            <v>Calzada4-6-8 Puente14-POLIZA ESTABILIDAD ACTIVA</v>
          </cell>
          <cell r="AV12054" t="str">
            <v>sc</v>
          </cell>
        </row>
        <row r="12055">
          <cell r="AP12055">
            <v>24123485</v>
          </cell>
          <cell r="AQ12055">
            <v>50008283</v>
          </cell>
          <cell r="AR12055" t="str">
            <v>sd</v>
          </cell>
          <cell r="AS12055">
            <v>43555</v>
          </cell>
          <cell r="AT12055" t="str">
            <v>Puente1-POLIZA ESTABILIDAD ACTIVA</v>
          </cell>
          <cell r="AV12055" t="str">
            <v>sc</v>
          </cell>
        </row>
        <row r="12056">
          <cell r="AP12056">
            <v>24119972</v>
          </cell>
          <cell r="AQ12056">
            <v>8004108</v>
          </cell>
          <cell r="AR12056" t="str">
            <v>sd</v>
          </cell>
          <cell r="AS12056">
            <v>44099</v>
          </cell>
          <cell r="AT12056" t="str">
            <v>Calzada 2-4-6-POLIZA ESTABILIDAD Y CALIDAD ACTIVA</v>
          </cell>
          <cell r="AV12056" t="str">
            <v>sc</v>
          </cell>
        </row>
        <row r="12057">
          <cell r="AP12057">
            <v>903670</v>
          </cell>
          <cell r="AQ12057">
            <v>12001012</v>
          </cell>
          <cell r="AR12057" t="str">
            <v>sd</v>
          </cell>
          <cell r="AS12057">
            <v>44250</v>
          </cell>
          <cell r="AT12057" t="str">
            <v>-POLIZA ESTABILIDAD ACTIVA</v>
          </cell>
          <cell r="AV12057" t="str">
            <v>sc</v>
          </cell>
        </row>
        <row r="12058">
          <cell r="AP12058">
            <v>527730</v>
          </cell>
          <cell r="AQ12058">
            <v>2002337</v>
          </cell>
          <cell r="AR12058" t="str">
            <v>sd</v>
          </cell>
          <cell r="AS12058">
            <v>43964</v>
          </cell>
          <cell r="AT12058" t="str">
            <v>Calzada 2-POLIZA ESTABILIDAD ACTIVA</v>
          </cell>
          <cell r="AV12058" t="str">
            <v>sc</v>
          </cell>
        </row>
        <row r="12059">
          <cell r="AP12059">
            <v>91011819</v>
          </cell>
          <cell r="AQ12059">
            <v>50004777</v>
          </cell>
          <cell r="AR12059" t="str">
            <v>sd</v>
          </cell>
          <cell r="AS12059">
            <v>43808</v>
          </cell>
          <cell r="AT12059" t="str">
            <v>Anden 1-3 Cicloruta 2 Calzada 4-POLIZA ESTABILIDAD ACTIVA</v>
          </cell>
          <cell r="AV12059" t="str">
            <v>sc</v>
          </cell>
        </row>
        <row r="12060">
          <cell r="AP12060">
            <v>24122760</v>
          </cell>
          <cell r="AQ12060">
            <v>50006964</v>
          </cell>
          <cell r="AR12060" t="str">
            <v>sd</v>
          </cell>
          <cell r="AS12060">
            <v>43845</v>
          </cell>
          <cell r="AT12060" t="str">
            <v>Anden 2-POLIZA ESTABILIDAD ACTIVA</v>
          </cell>
          <cell r="AV12060" t="str">
            <v>sc</v>
          </cell>
        </row>
        <row r="12061">
          <cell r="AP12061">
            <v>603247</v>
          </cell>
          <cell r="AQ12061">
            <v>9003435</v>
          </cell>
          <cell r="AR12061" t="str">
            <v>sd</v>
          </cell>
          <cell r="AS12061">
            <v>44480</v>
          </cell>
          <cell r="AT12061" t="str">
            <v>-POLIZA ESTABILIDAD ACTIVA</v>
          </cell>
          <cell r="AV12061" t="str">
            <v>sc</v>
          </cell>
        </row>
        <row r="12062">
          <cell r="AP12062">
            <v>506357</v>
          </cell>
          <cell r="AQ12062">
            <v>11012140</v>
          </cell>
          <cell r="AR12062" t="str">
            <v>sd</v>
          </cell>
          <cell r="AS12062">
            <v>42946</v>
          </cell>
          <cell r="AT12062" t="str">
            <v>Calzada10-POLIZA ESTABILIDAD ACTIVA</v>
          </cell>
          <cell r="AV12062" t="str">
            <v>sc</v>
          </cell>
        </row>
        <row r="12063">
          <cell r="AP12063">
            <v>506357</v>
          </cell>
          <cell r="AQ12063">
            <v>11012140</v>
          </cell>
          <cell r="AR12063" t="str">
            <v>sd</v>
          </cell>
          <cell r="AS12063">
            <v>43797</v>
          </cell>
          <cell r="AT12063" t="str">
            <v>Calzada 6-POLIZA ESTABILIDAD ACTIVA</v>
          </cell>
          <cell r="AV12063" t="str">
            <v>sc</v>
          </cell>
        </row>
        <row r="12064">
          <cell r="AP12064">
            <v>24120848</v>
          </cell>
          <cell r="AQ12064">
            <v>3000728</v>
          </cell>
          <cell r="AR12064" t="str">
            <v>sd</v>
          </cell>
          <cell r="AS12064">
            <v>43499</v>
          </cell>
          <cell r="AT12064" t="str">
            <v>-POLIZA ESTABILIDAD ACTIVA</v>
          </cell>
          <cell r="AV12064" t="str">
            <v>sc</v>
          </cell>
        </row>
        <row r="12065">
          <cell r="AP12065">
            <v>91015562</v>
          </cell>
          <cell r="AQ12065">
            <v>5006365</v>
          </cell>
          <cell r="AR12065" t="str">
            <v>sd</v>
          </cell>
          <cell r="AS12065">
            <v>42733</v>
          </cell>
          <cell r="AT12065" t="str">
            <v>Anden1-5 Calzada2-4 Sep3-POLIZA ESTABILIDAD ACTIVA</v>
          </cell>
          <cell r="AV12065" t="str">
            <v>sc</v>
          </cell>
        </row>
        <row r="12066">
          <cell r="AP12066">
            <v>293290</v>
          </cell>
          <cell r="AQ12066">
            <v>5001579</v>
          </cell>
          <cell r="AR12066" t="str">
            <v>sd</v>
          </cell>
          <cell r="AS12066">
            <v>43307</v>
          </cell>
          <cell r="AT12066" t="str">
            <v>Calzada2-4 Sep3-POLIZA ESTABILIDAD ACTIVA</v>
          </cell>
          <cell r="AV12066" t="str">
            <v>sc</v>
          </cell>
        </row>
        <row r="12067">
          <cell r="AP12067">
            <v>509101</v>
          </cell>
          <cell r="AQ12067">
            <v>12000007</v>
          </cell>
          <cell r="AR12067" t="str">
            <v>sd</v>
          </cell>
          <cell r="AS12067">
            <v>42735</v>
          </cell>
          <cell r="AT12067" t="str">
            <v>Calzada2-POLIZA ESTABILIDAD ACTIVA</v>
          </cell>
          <cell r="AV12067" t="str">
            <v>sc</v>
          </cell>
        </row>
        <row r="12068">
          <cell r="AP12068">
            <v>91011751</v>
          </cell>
          <cell r="AQ12068">
            <v>4000058</v>
          </cell>
          <cell r="AR12068" t="str">
            <v>sd</v>
          </cell>
          <cell r="AS12068">
            <v>42999</v>
          </cell>
          <cell r="AT12068" t="str">
            <v>Anden1-11-3 Calzada10-4-6-8 Ciclo2 Sep5-7-9-POLIZA ESTABILIDAD ACTIVA</v>
          </cell>
          <cell r="AV12068" t="str">
            <v>sc</v>
          </cell>
        </row>
        <row r="12069">
          <cell r="AP12069">
            <v>91012242</v>
          </cell>
          <cell r="AQ12069">
            <v>50006412</v>
          </cell>
          <cell r="AR12069" t="str">
            <v>sd</v>
          </cell>
          <cell r="AS12069">
            <v>43745</v>
          </cell>
          <cell r="AT12069" t="str">
            <v>Calzada 2, Calzada 4, Calzada 6, Calzada 8-POLIZA ESTABILIDAD ACTIVA</v>
          </cell>
          <cell r="AV12069" t="str">
            <v>sc</v>
          </cell>
        </row>
        <row r="12070">
          <cell r="AP12070">
            <v>511123</v>
          </cell>
          <cell r="AQ12070">
            <v>14001134</v>
          </cell>
          <cell r="AR12070" t="str">
            <v>sd</v>
          </cell>
          <cell r="AS12070">
            <v>44172</v>
          </cell>
          <cell r="AT12070" t="str">
            <v>Calzada 4-6 Separador 5-POLIZA ESTABILIDAD ACTIVA</v>
          </cell>
          <cell r="AV12070" t="str">
            <v>sc</v>
          </cell>
        </row>
        <row r="12071">
          <cell r="AP12071">
            <v>91013924</v>
          </cell>
          <cell r="AQ12071">
            <v>50003504</v>
          </cell>
          <cell r="AR12071" t="str">
            <v>sd</v>
          </cell>
          <cell r="AS12071">
            <v>42927</v>
          </cell>
          <cell r="AT12071" t="str">
            <v>Anden5 Calzada4-POLIZA ESTABILIDAD ACTIVA</v>
          </cell>
          <cell r="AV12071" t="str">
            <v>sc</v>
          </cell>
        </row>
        <row r="12072">
          <cell r="AP12072">
            <v>459198</v>
          </cell>
          <cell r="AQ12072">
            <v>19009482</v>
          </cell>
          <cell r="AR12072" t="str">
            <v>sd</v>
          </cell>
          <cell r="AS12072">
            <v>44466</v>
          </cell>
          <cell r="AT12072" t="str">
            <v>-POLIZA ESTABILIDAD ACTIVA</v>
          </cell>
          <cell r="AV12072" t="str">
            <v>POLIZA ESTABILIDAD activa IDU 1718/14</v>
          </cell>
        </row>
        <row r="12073">
          <cell r="AP12073">
            <v>24122117</v>
          </cell>
          <cell r="AQ12073">
            <v>50006220</v>
          </cell>
          <cell r="AR12073" t="str">
            <v>sd</v>
          </cell>
          <cell r="AS12073">
            <v>44466</v>
          </cell>
          <cell r="AT12073" t="str">
            <v>-POLIZA ESTABILIDAD ACTIVA</v>
          </cell>
          <cell r="AV12073" t="str">
            <v>sc</v>
          </cell>
        </row>
        <row r="12074">
          <cell r="AP12074">
            <v>24122117</v>
          </cell>
          <cell r="AQ12074">
            <v>50006220</v>
          </cell>
          <cell r="AR12074" t="str">
            <v>sd</v>
          </cell>
          <cell r="AS12074">
            <v>44018</v>
          </cell>
          <cell r="AT12074" t="str">
            <v>Puente 8-POLIZA ESTABILIDAD ACTIVA</v>
          </cell>
          <cell r="AV12074" t="str">
            <v>sc</v>
          </cell>
        </row>
        <row r="12075">
          <cell r="AP12075">
            <v>91018920</v>
          </cell>
          <cell r="AQ12075">
            <v>9004289</v>
          </cell>
          <cell r="AR12075" t="str">
            <v>sd</v>
          </cell>
          <cell r="AS12075">
            <v>42978</v>
          </cell>
          <cell r="AT12075" t="str">
            <v>Anden1-11 Calzada10-2-4-8 Ciclo6 Sep3-5-7-9-POLIZA ESTABILIDAD ACTIVA</v>
          </cell>
          <cell r="AV12075" t="str">
            <v>sc</v>
          </cell>
        </row>
        <row r="12076">
          <cell r="AP12076">
            <v>515258</v>
          </cell>
          <cell r="AQ12076">
            <v>8003972</v>
          </cell>
          <cell r="AR12076" t="str">
            <v>sd</v>
          </cell>
          <cell r="AS12076">
            <v>44099</v>
          </cell>
          <cell r="AT12076" t="str">
            <v>Calzada 2-6-POLIZA ESTABILIDAD Y CALIDAD ACTIVA</v>
          </cell>
          <cell r="AV12076" t="str">
            <v>sc</v>
          </cell>
        </row>
        <row r="12077">
          <cell r="AP12077">
            <v>900070</v>
          </cell>
          <cell r="AQ12077">
            <v>8004584</v>
          </cell>
          <cell r="AR12077" t="str">
            <v>sd</v>
          </cell>
          <cell r="AS12077">
            <v>43748</v>
          </cell>
          <cell r="AT12077" t="str">
            <v>Plazoleta 13-POLIZA ESTABILIDAD ACTIVA</v>
          </cell>
          <cell r="AV12077" t="str">
            <v>sc</v>
          </cell>
        </row>
        <row r="12078">
          <cell r="AP12078">
            <v>2503140</v>
          </cell>
          <cell r="AQ12078">
            <v>7003633</v>
          </cell>
          <cell r="AR12078" t="str">
            <v>sd</v>
          </cell>
          <cell r="AS12078">
            <v>44096</v>
          </cell>
          <cell r="AT12078" t="str">
            <v>Anden 7-POLIZA ESTABILIDAD ACTIVA</v>
          </cell>
          <cell r="AV12078" t="str">
            <v>sc</v>
          </cell>
        </row>
        <row r="12079">
          <cell r="AP12079">
            <v>382584</v>
          </cell>
          <cell r="AQ12079">
            <v>9001023</v>
          </cell>
          <cell r="AR12079" t="str">
            <v>sd</v>
          </cell>
          <cell r="AS12079">
            <v>43745</v>
          </cell>
          <cell r="AT12079" t="str">
            <v>Calzada 4-POLIZA ESTABILIDAD ACTIVA</v>
          </cell>
          <cell r="AV12079" t="str">
            <v>VIABLE</v>
          </cell>
        </row>
        <row r="12080">
          <cell r="AP12080">
            <v>24122587</v>
          </cell>
          <cell r="AQ12080">
            <v>50006888</v>
          </cell>
          <cell r="AR12080" t="str">
            <v>sd</v>
          </cell>
          <cell r="AS12080">
            <v>44250</v>
          </cell>
          <cell r="AT12080" t="str">
            <v>-POLIZA ESTABILIDAD ACTIVA</v>
          </cell>
          <cell r="AV12080" t="str">
            <v>sc</v>
          </cell>
        </row>
        <row r="12081">
          <cell r="AP12081">
            <v>91024196</v>
          </cell>
          <cell r="AQ12081">
            <v>9004089</v>
          </cell>
          <cell r="AR12081" t="str">
            <v>sd</v>
          </cell>
          <cell r="AS12081">
            <v>44053</v>
          </cell>
          <cell r="AT12081" t="str">
            <v>Puente 10-POLIZA ESTABILIDAD ACTIVA</v>
          </cell>
          <cell r="AV12081" t="str">
            <v>sc</v>
          </cell>
        </row>
        <row r="12082">
          <cell r="AP12082">
            <v>415050</v>
          </cell>
          <cell r="AQ12082">
            <v>18001798</v>
          </cell>
          <cell r="AR12082" t="str">
            <v>sd</v>
          </cell>
          <cell r="AS12082">
            <v>43065</v>
          </cell>
          <cell r="AT12082" t="str">
            <v>Calzada4-POLIZA ESTABILIDAD ACTIVA</v>
          </cell>
          <cell r="AV12082" t="str">
            <v>sc</v>
          </cell>
        </row>
        <row r="12083">
          <cell r="AP12083">
            <v>515228</v>
          </cell>
          <cell r="AQ12083">
            <v>8004447</v>
          </cell>
          <cell r="AR12083" t="str">
            <v>sd</v>
          </cell>
          <cell r="AS12083">
            <v>44099</v>
          </cell>
          <cell r="AT12083" t="str">
            <v>Calzada 2-POLIZA ESTABILIDAD Y CALIDAD ACTIVA</v>
          </cell>
          <cell r="AV12083" t="str">
            <v>sc</v>
          </cell>
        </row>
        <row r="12084">
          <cell r="AP12084">
            <v>143892</v>
          </cell>
          <cell r="AQ12084">
            <v>3000711</v>
          </cell>
          <cell r="AR12084" t="str">
            <v>sd</v>
          </cell>
          <cell r="AS12084">
            <v>43499</v>
          </cell>
          <cell r="AT12084" t="str">
            <v>-POLIZA ESTABILIDAD ACTIVA</v>
          </cell>
          <cell r="AV12084" t="str">
            <v>sc</v>
          </cell>
        </row>
        <row r="12085">
          <cell r="AP12085">
            <v>24123871</v>
          </cell>
          <cell r="AQ12085">
            <v>50005881</v>
          </cell>
          <cell r="AR12085" t="str">
            <v>sd</v>
          </cell>
          <cell r="AS12085">
            <v>43499</v>
          </cell>
          <cell r="AT12085" t="str">
            <v>-POLIZA ESTABILIDAD ACTIVA</v>
          </cell>
          <cell r="AV12085" t="str">
            <v>sc</v>
          </cell>
        </row>
        <row r="12086">
          <cell r="AP12086">
            <v>91011758</v>
          </cell>
          <cell r="AQ12086">
            <v>4000048</v>
          </cell>
          <cell r="AR12086" t="str">
            <v>sd</v>
          </cell>
          <cell r="AS12086">
            <v>42999</v>
          </cell>
          <cell r="AT12086" t="str">
            <v>Anden1-11-3 Calzada10-4-6-8 Ciclo2 Sep5-7-9-POLIZA ESTABILIDAD ACTIVA</v>
          </cell>
          <cell r="AV12086" t="str">
            <v>sc</v>
          </cell>
        </row>
        <row r="12087">
          <cell r="AP12087">
            <v>91011813</v>
          </cell>
          <cell r="AQ12087">
            <v>50004778</v>
          </cell>
          <cell r="AR12087" t="str">
            <v>sd</v>
          </cell>
          <cell r="AS12087">
            <v>43808</v>
          </cell>
          <cell r="AT12087" t="str">
            <v>Anden 1-3 Cicloruta 2 Calzada 4-POLIZA ESTABILIDAD ACTIVA</v>
          </cell>
          <cell r="AV12087" t="str">
            <v>sc</v>
          </cell>
        </row>
        <row r="12088">
          <cell r="AP12088">
            <v>902783</v>
          </cell>
          <cell r="AQ12088">
            <v>13001510</v>
          </cell>
          <cell r="AR12088" t="str">
            <v>sd</v>
          </cell>
          <cell r="AS12088">
            <v>44250</v>
          </cell>
          <cell r="AT12088" t="str">
            <v>-POLIZA ESTABILIDAD ACTIVA</v>
          </cell>
          <cell r="AV12088" t="str">
            <v>sc</v>
          </cell>
        </row>
        <row r="12089">
          <cell r="AP12089">
            <v>91013371</v>
          </cell>
          <cell r="AQ12089">
            <v>14001134</v>
          </cell>
          <cell r="AR12089" t="str">
            <v>sd</v>
          </cell>
          <cell r="AS12089">
            <v>44172</v>
          </cell>
          <cell r="AT12089" t="str">
            <v>Calzada 4-6 Separador 5-POLIZA ESTABILIDAD ACTIVA</v>
          </cell>
          <cell r="AV12089" t="str">
            <v>sc</v>
          </cell>
        </row>
        <row r="12090">
          <cell r="AP12090">
            <v>24122514</v>
          </cell>
          <cell r="AQ12090">
            <v>50006739</v>
          </cell>
          <cell r="AR12090" t="str">
            <v>sd</v>
          </cell>
          <cell r="AS12090">
            <v>44099</v>
          </cell>
          <cell r="AT12090" t="str">
            <v>Calzada 2-4-6-POLIZA ESTABILIDAD Y CALIDAD ACTIVA</v>
          </cell>
          <cell r="AV12090" t="str">
            <v>sc</v>
          </cell>
        </row>
        <row r="12091">
          <cell r="AP12091">
            <v>903591</v>
          </cell>
          <cell r="AQ12091">
            <v>12000712</v>
          </cell>
          <cell r="AR12091" t="str">
            <v>sd</v>
          </cell>
          <cell r="AS12091">
            <v>44250</v>
          </cell>
          <cell r="AT12091" t="str">
            <v>-POLIZA ESTABILIDAD ACTIVA</v>
          </cell>
          <cell r="AV12091" t="str">
            <v>sc</v>
          </cell>
        </row>
        <row r="12092">
          <cell r="AP12092">
            <v>24122593</v>
          </cell>
          <cell r="AQ12092">
            <v>50006890</v>
          </cell>
          <cell r="AR12092" t="str">
            <v>sd</v>
          </cell>
          <cell r="AS12092">
            <v>44250</v>
          </cell>
          <cell r="AT12092" t="str">
            <v>-POLIZA ESTABILIDAD ACTIVA</v>
          </cell>
          <cell r="AV12092" t="str">
            <v>sc</v>
          </cell>
        </row>
        <row r="12093">
          <cell r="AP12093">
            <v>24123190</v>
          </cell>
          <cell r="AQ12093">
            <v>50007322</v>
          </cell>
          <cell r="AR12093" t="str">
            <v>sd</v>
          </cell>
          <cell r="AS12093">
            <v>42946</v>
          </cell>
          <cell r="AT12093" t="str">
            <v>Calzada12-4 Puente20-POLIZA ESTABILIDAD ACTIVA</v>
          </cell>
          <cell r="AV12093" t="str">
            <v>sc</v>
          </cell>
        </row>
        <row r="12094">
          <cell r="AP12094">
            <v>24123190</v>
          </cell>
          <cell r="AQ12094">
            <v>50007322</v>
          </cell>
          <cell r="AR12094" t="str">
            <v>sd</v>
          </cell>
          <cell r="AS12094">
            <v>44250</v>
          </cell>
          <cell r="AT12094" t="str">
            <v>-POLIZA ESTABILIDAD ACTIVA</v>
          </cell>
          <cell r="AV12094" t="str">
            <v>sc</v>
          </cell>
        </row>
        <row r="12095">
          <cell r="AP12095">
            <v>24123218</v>
          </cell>
          <cell r="AQ12095">
            <v>50007353</v>
          </cell>
          <cell r="AR12095" t="str">
            <v>sd</v>
          </cell>
          <cell r="AS12095">
            <v>44106</v>
          </cell>
          <cell r="AT12095" t="str">
            <v>Anden 1-5 Calzada 2-4-POLIZA ESTABILIDAD ACTIVA</v>
          </cell>
          <cell r="AV12095" t="str">
            <v>sc</v>
          </cell>
        </row>
        <row r="12096">
          <cell r="AP12096">
            <v>24122599</v>
          </cell>
          <cell r="AQ12096">
            <v>50006891</v>
          </cell>
          <cell r="AR12096" t="str">
            <v>sd</v>
          </cell>
          <cell r="AS12096">
            <v>44250</v>
          </cell>
          <cell r="AT12096" t="str">
            <v>-POLIZA ESTABILIDAD ACTIVA</v>
          </cell>
          <cell r="AV12096" t="str">
            <v>sc</v>
          </cell>
        </row>
        <row r="12097">
          <cell r="AP12097">
            <v>516095</v>
          </cell>
          <cell r="AQ12097">
            <v>3002337</v>
          </cell>
          <cell r="AR12097" t="str">
            <v>sd</v>
          </cell>
          <cell r="AS12097">
            <v>43499</v>
          </cell>
          <cell r="AT12097" t="str">
            <v>-POLIZA ESTABILIDAD ACTIVA</v>
          </cell>
          <cell r="AV12097" t="str">
            <v>sc</v>
          </cell>
        </row>
        <row r="12098">
          <cell r="AP12098">
            <v>516063</v>
          </cell>
          <cell r="AQ12098">
            <v>3000465</v>
          </cell>
          <cell r="AR12098" t="str">
            <v>sd</v>
          </cell>
          <cell r="AS12098">
            <v>43499</v>
          </cell>
          <cell r="AT12098" t="str">
            <v>-POLIZA ESTABILIDAD ACTIVA</v>
          </cell>
          <cell r="AV12098" t="str">
            <v>sc</v>
          </cell>
        </row>
        <row r="12099">
          <cell r="AP12099">
            <v>527027</v>
          </cell>
          <cell r="AQ12099">
            <v>13002680</v>
          </cell>
          <cell r="AR12099" t="str">
            <v>sd</v>
          </cell>
          <cell r="AS12099">
            <v>43845</v>
          </cell>
          <cell r="AT12099" t="str">
            <v>Anden 5-POLIZA ESTABILIDAD ACTIVA</v>
          </cell>
          <cell r="AV12099" t="str">
            <v>sc</v>
          </cell>
        </row>
        <row r="12100">
          <cell r="AP12100">
            <v>91013355</v>
          </cell>
          <cell r="AQ12100">
            <v>14000748</v>
          </cell>
          <cell r="AR12100" t="str">
            <v>sd</v>
          </cell>
          <cell r="AS12100">
            <v>44172</v>
          </cell>
          <cell r="AT12100" t="str">
            <v>Calzada 4-6 Separador 5-POLIZA ESTABILIDAD ACTIVA</v>
          </cell>
          <cell r="AV12100" t="str">
            <v>sc</v>
          </cell>
        </row>
        <row r="12101">
          <cell r="AP12101">
            <v>91013356</v>
          </cell>
          <cell r="AQ12101">
            <v>14000828</v>
          </cell>
          <cell r="AR12101" t="str">
            <v>sd</v>
          </cell>
          <cell r="AS12101">
            <v>44172</v>
          </cell>
          <cell r="AT12101" t="str">
            <v>Calzada 4-6 Separador 5-POLIZA ESTABILIDAD ACTIVA</v>
          </cell>
          <cell r="AV12101" t="str">
            <v>sc</v>
          </cell>
        </row>
        <row r="12102">
          <cell r="AP12102">
            <v>24120051</v>
          </cell>
          <cell r="AQ12102">
            <v>8012563</v>
          </cell>
          <cell r="AR12102" t="str">
            <v>sd</v>
          </cell>
          <cell r="AS12102">
            <v>44099</v>
          </cell>
          <cell r="AT12102" t="str">
            <v>Calzada 2-6-POLIZA ESTABILIDAD Y CALIDAD ACTIVA</v>
          </cell>
          <cell r="AV12102" t="str">
            <v>sc</v>
          </cell>
        </row>
        <row r="12103">
          <cell r="AP12103">
            <v>91013363</v>
          </cell>
          <cell r="AQ12103">
            <v>14000889</v>
          </cell>
          <cell r="AR12103" t="str">
            <v>sd</v>
          </cell>
          <cell r="AS12103">
            <v>44172</v>
          </cell>
          <cell r="AT12103" t="str">
            <v>Calzada 4-6 Separador 5-POLIZA ESTABILIDAD ACTIVA</v>
          </cell>
          <cell r="AV12103" t="str">
            <v>sc</v>
          </cell>
        </row>
        <row r="12104">
          <cell r="AP12104">
            <v>525960</v>
          </cell>
          <cell r="AQ12104">
            <v>15001497</v>
          </cell>
          <cell r="AR12104" t="str">
            <v>sd</v>
          </cell>
          <cell r="AS12104">
            <v>42999</v>
          </cell>
          <cell r="AT12104" t="str">
            <v>Anden1-11-3 Calzada10-4-6-8 Ciclo2 Sep5-7-9-POLIZA ESTABILIDAD ACTIVA</v>
          </cell>
          <cell r="AV12104" t="str">
            <v>sc</v>
          </cell>
        </row>
        <row r="12105">
          <cell r="AP12105">
            <v>24123448</v>
          </cell>
          <cell r="AQ12105">
            <v>50008120</v>
          </cell>
          <cell r="AR12105" t="str">
            <v>sd</v>
          </cell>
          <cell r="AS12105">
            <v>44250</v>
          </cell>
          <cell r="AT12105" t="str">
            <v>-POLIZA ESTABILIDAD ACTIVA</v>
          </cell>
          <cell r="AV12105" t="str">
            <v>sc</v>
          </cell>
        </row>
        <row r="12106">
          <cell r="AP12106">
            <v>505665</v>
          </cell>
          <cell r="AQ12106">
            <v>1003302</v>
          </cell>
          <cell r="AR12106" t="str">
            <v>sd</v>
          </cell>
          <cell r="AS12106">
            <v>44250</v>
          </cell>
          <cell r="AT12106" t="str">
            <v>-POLIZA ESTABILIDAD ACTIVA</v>
          </cell>
          <cell r="AV12106" t="str">
            <v>sc</v>
          </cell>
        </row>
        <row r="12107">
          <cell r="AP12107">
            <v>902826</v>
          </cell>
          <cell r="AQ12107">
            <v>13001778</v>
          </cell>
          <cell r="AR12107" t="str">
            <v>sd</v>
          </cell>
          <cell r="AS12107">
            <v>44250</v>
          </cell>
          <cell r="AT12107" t="str">
            <v>-POLIZA ESTABILIDAD ACTIVA</v>
          </cell>
          <cell r="AV12107" t="str">
            <v>sc</v>
          </cell>
        </row>
        <row r="12108">
          <cell r="AP12108">
            <v>902826</v>
          </cell>
          <cell r="AQ12108">
            <v>13001778</v>
          </cell>
          <cell r="AR12108" t="str">
            <v>sd</v>
          </cell>
          <cell r="AS12108">
            <v>44250</v>
          </cell>
          <cell r="AT12108" t="str">
            <v>-POLIZA ESTABILIDAD ACTIVA</v>
          </cell>
          <cell r="AV12108" t="str">
            <v>sc</v>
          </cell>
        </row>
        <row r="12109">
          <cell r="AP12109">
            <v>531085</v>
          </cell>
          <cell r="AQ12109">
            <v>11002183</v>
          </cell>
          <cell r="AR12109" t="str">
            <v>sd</v>
          </cell>
          <cell r="AS12109">
            <v>44109</v>
          </cell>
          <cell r="AT12109" t="str">
            <v>Anden 3-POLIZA ESTABILIDAD ACTIVA</v>
          </cell>
          <cell r="AV12109" t="str">
            <v>Buen estado</v>
          </cell>
        </row>
        <row r="12110">
          <cell r="AP12110">
            <v>24120584</v>
          </cell>
          <cell r="AQ12110">
            <v>11011569</v>
          </cell>
          <cell r="AR12110" t="str">
            <v>sd</v>
          </cell>
          <cell r="AS12110">
            <v>43100</v>
          </cell>
          <cell r="AT12110" t="str">
            <v>Calzada8-POLIZA ESTABILIDAD ACTIVA</v>
          </cell>
          <cell r="AV12110" t="str">
            <v>sc</v>
          </cell>
        </row>
        <row r="12111">
          <cell r="AP12111">
            <v>518226</v>
          </cell>
          <cell r="AQ12111">
            <v>50008233</v>
          </cell>
          <cell r="AR12111" t="str">
            <v>sd</v>
          </cell>
          <cell r="AS12111">
            <v>43499</v>
          </cell>
          <cell r="AT12111" t="str">
            <v>-POLIZA ESTABILIDAD ACTIVA</v>
          </cell>
          <cell r="AV12111" t="str">
            <v>sc</v>
          </cell>
        </row>
        <row r="12112">
          <cell r="AP12112">
            <v>24120806</v>
          </cell>
          <cell r="AQ12112">
            <v>50008504</v>
          </cell>
          <cell r="AR12112" t="str">
            <v>sd</v>
          </cell>
          <cell r="AS12112">
            <v>44018</v>
          </cell>
          <cell r="AT12112" t="str">
            <v>Puente 12-POLIZA ESTABILIDAD ACTIVA</v>
          </cell>
          <cell r="AV12112" t="str">
            <v>sc</v>
          </cell>
        </row>
        <row r="12113">
          <cell r="AP12113">
            <v>24120806</v>
          </cell>
          <cell r="AQ12113">
            <v>50008504</v>
          </cell>
          <cell r="AR12113" t="str">
            <v>sd</v>
          </cell>
          <cell r="AS12113">
            <v>44250</v>
          </cell>
          <cell r="AT12113" t="str">
            <v>-POLIZA ESTABILIDAD ACTIVA</v>
          </cell>
          <cell r="AV12113" t="str">
            <v>sc</v>
          </cell>
        </row>
        <row r="12114">
          <cell r="AP12114">
            <v>601296</v>
          </cell>
          <cell r="AQ12114">
            <v>2000420</v>
          </cell>
          <cell r="AR12114" t="str">
            <v>sd</v>
          </cell>
          <cell r="AS12114">
            <v>44096</v>
          </cell>
          <cell r="AT12114" t="str">
            <v>Anden 1-5-POLIZA ESTABILIDAD ACTIVA</v>
          </cell>
          <cell r="AV12114" t="str">
            <v>sc</v>
          </cell>
        </row>
        <row r="12115">
          <cell r="AP12115">
            <v>601352</v>
          </cell>
          <cell r="AQ12115">
            <v>2002183</v>
          </cell>
          <cell r="AR12115" t="str">
            <v>sd</v>
          </cell>
          <cell r="AS12115">
            <v>44096</v>
          </cell>
          <cell r="AT12115" t="str">
            <v>Anden 1-5-POLIZA ESTABILIDAD ACTIVA</v>
          </cell>
          <cell r="AV12115" t="str">
            <v>sc</v>
          </cell>
        </row>
        <row r="12116">
          <cell r="AP12116">
            <v>91015579</v>
          </cell>
          <cell r="AQ12116">
            <v>5007710</v>
          </cell>
          <cell r="AR12116" t="str">
            <v>sd</v>
          </cell>
          <cell r="AS12116">
            <v>42733</v>
          </cell>
          <cell r="AT12116" t="str">
            <v>Anden1-5 Calzada2-4 Sep3-POLIZA ESTABILIDAD ACTIVA</v>
          </cell>
          <cell r="AV12116" t="str">
            <v>sc</v>
          </cell>
        </row>
        <row r="12117">
          <cell r="AP12117">
            <v>91015872</v>
          </cell>
          <cell r="AQ12117">
            <v>5007936</v>
          </cell>
          <cell r="AR12117" t="str">
            <v>sd</v>
          </cell>
          <cell r="AS12117">
            <v>42733</v>
          </cell>
          <cell r="AT12117" t="str">
            <v>Anden1-5 Calzada2-4 Sep3-POLIZA ESTABILIDAD ACTIVA</v>
          </cell>
          <cell r="AV12117" t="str">
            <v>sc</v>
          </cell>
        </row>
        <row r="12118">
          <cell r="AP12118">
            <v>24120171</v>
          </cell>
          <cell r="AQ12118">
            <v>3000473</v>
          </cell>
          <cell r="AR12118" t="str">
            <v>sd</v>
          </cell>
          <cell r="AS12118">
            <v>43499</v>
          </cell>
          <cell r="AT12118" t="str">
            <v>-POLIZA ESTABILIDAD ACTIVA</v>
          </cell>
          <cell r="AV12118" t="str">
            <v>sc</v>
          </cell>
        </row>
        <row r="12119">
          <cell r="AP12119">
            <v>91011251</v>
          </cell>
          <cell r="AQ12119">
            <v>3002416</v>
          </cell>
          <cell r="AR12119" t="str">
            <v>sd</v>
          </cell>
          <cell r="AS12119">
            <v>42765</v>
          </cell>
          <cell r="AT12119" t="str">
            <v>Anden 1, Calzada2, Separador3, Calzada4, Anden5 -POLIZA ESTABILIDAD ACTIVA</v>
          </cell>
          <cell r="AV12119" t="str">
            <v>sc</v>
          </cell>
        </row>
        <row r="12120">
          <cell r="AP12120">
            <v>24120916</v>
          </cell>
          <cell r="AQ12120">
            <v>13002186</v>
          </cell>
          <cell r="AR12120" t="str">
            <v>sd</v>
          </cell>
          <cell r="AS12120">
            <v>44018</v>
          </cell>
          <cell r="AT12120" t="str">
            <v>Puente 12-POLIZA ESTABILIDAD ACTIVA</v>
          </cell>
          <cell r="AV12120" t="str">
            <v>sc</v>
          </cell>
        </row>
        <row r="12121">
          <cell r="AP12121">
            <v>24120916</v>
          </cell>
          <cell r="AQ12121">
            <v>13002186</v>
          </cell>
          <cell r="AR12121" t="str">
            <v>sd</v>
          </cell>
          <cell r="AS12121">
            <v>44250</v>
          </cell>
          <cell r="AT12121" t="str">
            <v>-POLIZA ESTABILIDAD ACTIVA</v>
          </cell>
          <cell r="AV12121" t="str">
            <v>sc</v>
          </cell>
        </row>
        <row r="12122">
          <cell r="AP12122">
            <v>511106</v>
          </cell>
          <cell r="AQ12122">
            <v>14000702</v>
          </cell>
          <cell r="AR12122" t="str">
            <v>sd</v>
          </cell>
          <cell r="AS12122">
            <v>44172</v>
          </cell>
          <cell r="AT12122" t="str">
            <v>Calzada 4-POLIZA ESTABILIDAD ACTIVA</v>
          </cell>
          <cell r="AV12122" t="str">
            <v>sc</v>
          </cell>
        </row>
        <row r="12123">
          <cell r="AP12123">
            <v>91020294</v>
          </cell>
          <cell r="AQ12123">
            <v>3002557</v>
          </cell>
          <cell r="AR12123" t="str">
            <v>sd</v>
          </cell>
          <cell r="AS12123">
            <v>43499</v>
          </cell>
          <cell r="AT12123" t="str">
            <v>-POLIZA ESTABILIDAD ACTIVA</v>
          </cell>
          <cell r="AV12123" t="str">
            <v>sc</v>
          </cell>
        </row>
        <row r="12124">
          <cell r="AP12124">
            <v>366678</v>
          </cell>
          <cell r="AQ12124">
            <v>7006597</v>
          </cell>
          <cell r="AR12124" t="str">
            <v>sd</v>
          </cell>
          <cell r="AS12124">
            <v>42962</v>
          </cell>
          <cell r="AT12124" t="str">
            <v>Calzada2-4-POLIZA ESTABILIDAD ACTIVA</v>
          </cell>
          <cell r="AV12124" t="str">
            <v>sc</v>
          </cell>
        </row>
        <row r="12125">
          <cell r="AP12125">
            <v>24119956</v>
          </cell>
          <cell r="AQ12125">
            <v>8003476</v>
          </cell>
          <cell r="AR12125" t="str">
            <v>sd</v>
          </cell>
          <cell r="AS12125">
            <v>44099</v>
          </cell>
          <cell r="AT12125" t="str">
            <v>Calzada 2-4-6-POLIZA ESTABILIDAD Y CALIDAD ACTIVA</v>
          </cell>
          <cell r="AV12125" t="str">
            <v>sc</v>
          </cell>
        </row>
        <row r="12126">
          <cell r="AP12126">
            <v>505887</v>
          </cell>
          <cell r="AQ12126">
            <v>1004056</v>
          </cell>
          <cell r="AR12126" t="str">
            <v>sd</v>
          </cell>
          <cell r="AS12126">
            <v>42946</v>
          </cell>
          <cell r="AT12126" t="str">
            <v>Calzada14-POLIZA ESTABILIDAD ACTIVA</v>
          </cell>
          <cell r="AV12126" t="str">
            <v>sc</v>
          </cell>
        </row>
        <row r="12127">
          <cell r="AP12127">
            <v>903593</v>
          </cell>
          <cell r="AQ12127">
            <v>12000712</v>
          </cell>
          <cell r="AR12127" t="str">
            <v>sd</v>
          </cell>
          <cell r="AS12127">
            <v>44250</v>
          </cell>
          <cell r="AT12127" t="str">
            <v>-POLIZA ESTABILIDAD ACTIVA</v>
          </cell>
          <cell r="AV12127" t="str">
            <v>sc</v>
          </cell>
        </row>
        <row r="12128">
          <cell r="AP12128">
            <v>24119846</v>
          </cell>
          <cell r="AQ12128">
            <v>3000414</v>
          </cell>
          <cell r="AR12128" t="str">
            <v>sd</v>
          </cell>
          <cell r="AS12128">
            <v>43499</v>
          </cell>
          <cell r="AT12128" t="str">
            <v>-POLIZA ESTABILIDAD ACTIVA</v>
          </cell>
          <cell r="AV12128" t="str">
            <v>sc</v>
          </cell>
        </row>
        <row r="12129">
          <cell r="AP12129">
            <v>24120951</v>
          </cell>
          <cell r="AQ12129">
            <v>14000023</v>
          </cell>
          <cell r="AR12129" t="str">
            <v>sd</v>
          </cell>
          <cell r="AS12129">
            <v>44018</v>
          </cell>
          <cell r="AT12129" t="str">
            <v>Puente 12-POLIZA ESTABILIDAD ACTIVA</v>
          </cell>
          <cell r="AV12129" t="str">
            <v>sc</v>
          </cell>
        </row>
        <row r="12130">
          <cell r="AP12130">
            <v>24120951</v>
          </cell>
          <cell r="AQ12130">
            <v>14000023</v>
          </cell>
          <cell r="AR12130" t="str">
            <v>sd</v>
          </cell>
          <cell r="AS12130">
            <v>44250</v>
          </cell>
          <cell r="AT12130" t="str">
            <v>-POLIZA ESTABILIDAD ACTIVA</v>
          </cell>
          <cell r="AV12130" t="str">
            <v>sc</v>
          </cell>
        </row>
        <row r="12131">
          <cell r="AP12131">
            <v>91016019</v>
          </cell>
          <cell r="AQ12131">
            <v>19012834</v>
          </cell>
          <cell r="AR12131" t="str">
            <v>sd</v>
          </cell>
          <cell r="AS12131">
            <v>43307</v>
          </cell>
          <cell r="AT12131" t="str">
            <v>Sep3-POLIZA ESTABILIDAD ACTIVA</v>
          </cell>
          <cell r="AV12131" t="str">
            <v>sc</v>
          </cell>
        </row>
        <row r="12132">
          <cell r="AP12132">
            <v>91016019</v>
          </cell>
          <cell r="AQ12132">
            <v>19012834</v>
          </cell>
          <cell r="AR12132" t="str">
            <v>sd</v>
          </cell>
          <cell r="AS12132">
            <v>42957</v>
          </cell>
          <cell r="AT12132" t="str">
            <v>Calzada2-4-POLIZA ESTABILIDAD ACTIVA</v>
          </cell>
          <cell r="AV12132" t="str">
            <v>sc</v>
          </cell>
        </row>
        <row r="12133">
          <cell r="AP12133">
            <v>415446</v>
          </cell>
          <cell r="AQ12133">
            <v>18001947</v>
          </cell>
          <cell r="AR12133" t="str">
            <v>sd</v>
          </cell>
          <cell r="AS12133">
            <v>42999</v>
          </cell>
          <cell r="AT12133" t="str">
            <v>Anden1-11-3 Calzada10-4-6-8 Ciclo2 Sep5-7-9-POLIZA ESTABILIDAD ACTIVA</v>
          </cell>
          <cell r="AV12133" t="str">
            <v>sc</v>
          </cell>
        </row>
        <row r="12134">
          <cell r="AP12134">
            <v>365804</v>
          </cell>
          <cell r="AQ12134">
            <v>7006228</v>
          </cell>
          <cell r="AR12134" t="str">
            <v>sd</v>
          </cell>
          <cell r="AS12134">
            <v>44466</v>
          </cell>
          <cell r="AT12134" t="str">
            <v>-POLIZA ESTABILIDAD ACTIVA</v>
          </cell>
          <cell r="AV12134" t="str">
            <v>POLIZA ACTIVA</v>
          </cell>
        </row>
        <row r="12135">
          <cell r="AP12135">
            <v>507816</v>
          </cell>
          <cell r="AQ12135">
            <v>1001359</v>
          </cell>
          <cell r="AR12135" t="str">
            <v>sd</v>
          </cell>
          <cell r="AS12135">
            <v>44250</v>
          </cell>
          <cell r="AT12135" t="str">
            <v>-POLIZA ESTABILIDAD ACTIVA</v>
          </cell>
          <cell r="AV12135" t="str">
            <v>sc</v>
          </cell>
        </row>
        <row r="12136">
          <cell r="AP12136">
            <v>506437</v>
          </cell>
          <cell r="AQ12136">
            <v>1003859</v>
          </cell>
          <cell r="AR12136" t="str">
            <v>sd</v>
          </cell>
          <cell r="AS12136">
            <v>43797</v>
          </cell>
          <cell r="AT12136" t="str">
            <v>Calzada 4, Puente 19-POLIZA ESTABILIDAD ACTIVA</v>
          </cell>
          <cell r="AV12136" t="str">
            <v>sc</v>
          </cell>
        </row>
        <row r="12137">
          <cell r="AP12137">
            <v>506437</v>
          </cell>
          <cell r="AQ12137">
            <v>1003859</v>
          </cell>
          <cell r="AR12137" t="str">
            <v>sd</v>
          </cell>
          <cell r="AS12137">
            <v>42946</v>
          </cell>
          <cell r="AT12137" t="str">
            <v>Calzada10-8-POLIZA ESTABILIDAD ACTIVA</v>
          </cell>
          <cell r="AV12137" t="str">
            <v>sc</v>
          </cell>
        </row>
        <row r="12138">
          <cell r="AP12138">
            <v>506437</v>
          </cell>
          <cell r="AQ12138">
            <v>1003859</v>
          </cell>
          <cell r="AR12138" t="str">
            <v>sd</v>
          </cell>
          <cell r="AS12138">
            <v>44250</v>
          </cell>
          <cell r="AT12138" t="str">
            <v>-POLIZA ESTABILIDAD ACTIVA</v>
          </cell>
          <cell r="AV12138" t="str">
            <v>sc</v>
          </cell>
        </row>
        <row r="12139">
          <cell r="AP12139">
            <v>506463</v>
          </cell>
          <cell r="AQ12139">
            <v>11012138</v>
          </cell>
          <cell r="AR12139" t="str">
            <v>sd</v>
          </cell>
          <cell r="AS12139">
            <v>43797</v>
          </cell>
          <cell r="AT12139" t="str">
            <v>Calzada 4-POLIZA ESTABILIDAD ACTIVA</v>
          </cell>
          <cell r="AV12139" t="str">
            <v>sc</v>
          </cell>
        </row>
        <row r="12140">
          <cell r="AP12140">
            <v>321898</v>
          </cell>
          <cell r="AQ12140">
            <v>6000648</v>
          </cell>
          <cell r="AR12140" t="str">
            <v>sd</v>
          </cell>
          <cell r="AS12140">
            <v>42957</v>
          </cell>
          <cell r="AT12140" t="str">
            <v>Calzada2-POLIZA ESTABILIDAD ACTIVA</v>
          </cell>
          <cell r="AV12140" t="str">
            <v>POLIZA ESTABILIDAD activa IDU-72-2008</v>
          </cell>
        </row>
        <row r="12141">
          <cell r="AP12141">
            <v>91015634</v>
          </cell>
          <cell r="AQ12141">
            <v>5007710</v>
          </cell>
          <cell r="AR12141" t="str">
            <v>sd</v>
          </cell>
          <cell r="AS12141">
            <v>42733</v>
          </cell>
          <cell r="AT12141" t="str">
            <v>Anden1-5 Calzada2-4 Sep3-POLIZA ESTABILIDAD ACTIVA</v>
          </cell>
          <cell r="AV12141" t="str">
            <v>sc</v>
          </cell>
        </row>
        <row r="12142">
          <cell r="AP12142">
            <v>515272</v>
          </cell>
          <cell r="AQ12142">
            <v>8003840</v>
          </cell>
          <cell r="AR12142" t="str">
            <v>sd</v>
          </cell>
          <cell r="AS12142">
            <v>44099</v>
          </cell>
          <cell r="AT12142" t="str">
            <v>Calzada 4-POLIZA ESTABILIDAD Y CALIDAD ACTIVA</v>
          </cell>
          <cell r="AV12142" t="str">
            <v>sc</v>
          </cell>
        </row>
        <row r="12143">
          <cell r="AP12143">
            <v>91011757</v>
          </cell>
          <cell r="AQ12143">
            <v>4000048</v>
          </cell>
          <cell r="AR12143" t="str">
            <v>sd</v>
          </cell>
          <cell r="AS12143">
            <v>42999</v>
          </cell>
          <cell r="AT12143" t="str">
            <v>Anden1-11-3 Calzada10-4-6-8 Ciclo2 Sep5-7-9-POLIZA ESTABILIDAD ACTIVA</v>
          </cell>
          <cell r="AV12143" t="str">
            <v>sc</v>
          </cell>
        </row>
        <row r="12144">
          <cell r="AP12144">
            <v>158693</v>
          </cell>
          <cell r="AQ12144">
            <v>10008115</v>
          </cell>
          <cell r="AR12144" t="str">
            <v>sd</v>
          </cell>
          <cell r="AS12144">
            <v>43142</v>
          </cell>
          <cell r="AT12144" t="str">
            <v>Calzada2-POLIZA ESTABILIDAD ACTIVA</v>
          </cell>
          <cell r="AV12144" t="str">
            <v>sc</v>
          </cell>
        </row>
        <row r="12145">
          <cell r="AP12145">
            <v>903895</v>
          </cell>
          <cell r="AQ12145">
            <v>12002669</v>
          </cell>
          <cell r="AR12145" t="str">
            <v>sd</v>
          </cell>
          <cell r="AS12145">
            <v>44250</v>
          </cell>
          <cell r="AT12145" t="str">
            <v>-POLIZA ESTABILIDAD ACTIVA</v>
          </cell>
          <cell r="AV12145" t="str">
            <v>sc</v>
          </cell>
        </row>
        <row r="12146">
          <cell r="AP12146">
            <v>903895</v>
          </cell>
          <cell r="AQ12146">
            <v>12002669</v>
          </cell>
          <cell r="AR12146" t="str">
            <v>sd</v>
          </cell>
          <cell r="AS12146">
            <v>44250</v>
          </cell>
          <cell r="AT12146" t="str">
            <v>-POLIZA ESTABILIDAD ACTIVA</v>
          </cell>
          <cell r="AV12146" t="str">
            <v>sc</v>
          </cell>
        </row>
        <row r="12147">
          <cell r="AP12147">
            <v>511099</v>
          </cell>
          <cell r="AQ12147">
            <v>14000889</v>
          </cell>
          <cell r="AR12147" t="str">
            <v>sd</v>
          </cell>
          <cell r="AS12147">
            <v>44172</v>
          </cell>
          <cell r="AT12147" t="str">
            <v>Calzada 4-6 Separador 5-POLIZA ESTABILIDAD ACTIVA</v>
          </cell>
          <cell r="AV12147" t="str">
            <v>sc</v>
          </cell>
        </row>
        <row r="12148">
          <cell r="AP12148">
            <v>503426</v>
          </cell>
          <cell r="AQ12148">
            <v>1006239</v>
          </cell>
          <cell r="AR12148" t="str">
            <v>sd</v>
          </cell>
          <cell r="AS12148">
            <v>43412</v>
          </cell>
          <cell r="AT12148" t="str">
            <v>Anden 1-7 Calzada 2-4 Separador 3-5 Cicloruta 6-POLIZA ESTABILIDAD ACTIVA</v>
          </cell>
          <cell r="AV12148" t="str">
            <v>sc</v>
          </cell>
        </row>
        <row r="12149">
          <cell r="AP12149">
            <v>516533</v>
          </cell>
          <cell r="AQ12149">
            <v>3000360</v>
          </cell>
          <cell r="AR12149" t="str">
            <v>sd</v>
          </cell>
          <cell r="AS12149">
            <v>43499</v>
          </cell>
          <cell r="AT12149" t="str">
            <v>-POLIZA ESTABILIDAD ACTIVA</v>
          </cell>
          <cell r="AV12149" t="str">
            <v>sc</v>
          </cell>
        </row>
        <row r="12150">
          <cell r="AP12150">
            <v>509125</v>
          </cell>
          <cell r="AQ12150">
            <v>11011615</v>
          </cell>
          <cell r="AR12150" t="str">
            <v>sd</v>
          </cell>
          <cell r="AS12150">
            <v>43577</v>
          </cell>
          <cell r="AT12150" t="str">
            <v>Calzada 4-POLIZA ESTABILIDAD ACTIVA</v>
          </cell>
          <cell r="AV12150" t="str">
            <v>sc</v>
          </cell>
        </row>
        <row r="12151">
          <cell r="AP12151">
            <v>509125</v>
          </cell>
          <cell r="AQ12151">
            <v>11011615</v>
          </cell>
          <cell r="AR12151" t="str">
            <v>sd</v>
          </cell>
          <cell r="AS12151">
            <v>43577</v>
          </cell>
          <cell r="AT12151" t="str">
            <v>Calzada 4-POLIZA ESTABILIDAD ACTIVA</v>
          </cell>
          <cell r="AV12151" t="str">
            <v>sc</v>
          </cell>
        </row>
        <row r="12152">
          <cell r="AP12152">
            <v>471244</v>
          </cell>
          <cell r="AQ12152">
            <v>4000069</v>
          </cell>
          <cell r="AR12152" t="str">
            <v>sd</v>
          </cell>
          <cell r="AS12152">
            <v>42999</v>
          </cell>
          <cell r="AT12152" t="str">
            <v>Anden1-11-3 Calzada10-4-6-8 Ciclo2 Sep5-7-9-POLIZA ESTABILIDAD ACTIVA</v>
          </cell>
          <cell r="AV12152" t="str">
            <v>sc</v>
          </cell>
        </row>
        <row r="12153">
          <cell r="AP12153">
            <v>507973</v>
          </cell>
          <cell r="AQ12153">
            <v>1006379</v>
          </cell>
          <cell r="AR12153" t="str">
            <v>sd</v>
          </cell>
          <cell r="AS12153">
            <v>42946</v>
          </cell>
          <cell r="AT12153" t="str">
            <v>Calzada10-POLIZA ESTABILIDAD ACTIVA</v>
          </cell>
          <cell r="AV12153" t="str">
            <v>sc</v>
          </cell>
        </row>
        <row r="12154">
          <cell r="AP12154">
            <v>91015497</v>
          </cell>
          <cell r="AQ12154">
            <v>18000203</v>
          </cell>
          <cell r="AR12154" t="str">
            <v>sd</v>
          </cell>
          <cell r="AS12154">
            <v>43753</v>
          </cell>
          <cell r="AT12154" t="str">
            <v>Anden1-5-7 Calzada 2-4 Cicloruta 6 Separador 3-POLIZA ESTABILIDAD ACTIVA</v>
          </cell>
          <cell r="AV12154" t="str">
            <v>sc</v>
          </cell>
        </row>
        <row r="12155">
          <cell r="AP12155">
            <v>295403</v>
          </cell>
          <cell r="AQ12155">
            <v>5002473</v>
          </cell>
          <cell r="AR12155" t="str">
            <v>sd</v>
          </cell>
          <cell r="AS12155">
            <v>42912</v>
          </cell>
          <cell r="AT12155" t="str">
            <v>Anden1-3 Calzada2-POLIZA ESTABILIDAD ACTIVA</v>
          </cell>
          <cell r="AV12155" t="str">
            <v>sc</v>
          </cell>
        </row>
        <row r="12156">
          <cell r="AP12156">
            <v>164427</v>
          </cell>
          <cell r="AQ12156">
            <v>10004052</v>
          </cell>
          <cell r="AR12156" t="str">
            <v>sd</v>
          </cell>
          <cell r="AS12156">
            <v>44119</v>
          </cell>
          <cell r="AT12156" t="str">
            <v>Calzada 2-4-POLIZA ESTABILIDAD ACTIVA</v>
          </cell>
          <cell r="AV12156" t="str">
            <v>sc</v>
          </cell>
        </row>
        <row r="12157">
          <cell r="AP12157">
            <v>91018976</v>
          </cell>
          <cell r="AQ12157">
            <v>9001736</v>
          </cell>
          <cell r="AR12157" t="str">
            <v>sd</v>
          </cell>
          <cell r="AS12157">
            <v>42978</v>
          </cell>
          <cell r="AT12157" t="str">
            <v>Anden1-11 Calzada10-2-4-8 Ciclo6 Sep3-5-7-9-POLIZA ESTABILIDAD ACTIVA</v>
          </cell>
          <cell r="AV12157" t="str">
            <v>sc</v>
          </cell>
        </row>
        <row r="12158">
          <cell r="AP12158">
            <v>511137</v>
          </cell>
          <cell r="AQ12158">
            <v>14000982</v>
          </cell>
          <cell r="AR12158" t="str">
            <v>sd</v>
          </cell>
          <cell r="AS12158">
            <v>44172</v>
          </cell>
          <cell r="AT12158" t="str">
            <v>Calzada 4-6 Separador 5-POLIZA ESTABILIDAD ACTIVA</v>
          </cell>
          <cell r="AV12158" t="str">
            <v>sc</v>
          </cell>
        </row>
        <row r="12159">
          <cell r="AP12159">
            <v>301673</v>
          </cell>
          <cell r="AQ12159">
            <v>5005318</v>
          </cell>
          <cell r="AR12159" t="str">
            <v>sd</v>
          </cell>
          <cell r="AS12159">
            <v>42912</v>
          </cell>
          <cell r="AT12159" t="str">
            <v>Anden1-3 Calzada2-POLIZA ESTABILIDAD ACTIVA</v>
          </cell>
          <cell r="AV12159" t="str">
            <v>sc</v>
          </cell>
        </row>
        <row r="12160">
          <cell r="AP12160">
            <v>506439</v>
          </cell>
          <cell r="AQ12160">
            <v>1003859</v>
          </cell>
          <cell r="AR12160" t="str">
            <v>sd</v>
          </cell>
          <cell r="AS12160">
            <v>43797</v>
          </cell>
          <cell r="AT12160" t="str">
            <v>Calzada 4, Puente 19-POLIZA ESTABILIDAD ACTIVA</v>
          </cell>
          <cell r="AV12160" t="str">
            <v>sc</v>
          </cell>
        </row>
        <row r="12161">
          <cell r="AP12161">
            <v>506439</v>
          </cell>
          <cell r="AQ12161">
            <v>1003859</v>
          </cell>
          <cell r="AR12161" t="str">
            <v>sd</v>
          </cell>
          <cell r="AS12161">
            <v>42946</v>
          </cell>
          <cell r="AT12161" t="str">
            <v>Calzada10-8-POLIZA ESTABILIDAD ACTIVA</v>
          </cell>
          <cell r="AV12161" t="str">
            <v>sc</v>
          </cell>
        </row>
        <row r="12162">
          <cell r="AP12162">
            <v>506439</v>
          </cell>
          <cell r="AQ12162">
            <v>1003859</v>
          </cell>
          <cell r="AR12162" t="str">
            <v>sd</v>
          </cell>
          <cell r="AS12162">
            <v>44250</v>
          </cell>
          <cell r="AT12162" t="str">
            <v>-POLIZA ESTABILIDAD ACTIVA</v>
          </cell>
          <cell r="AV12162" t="str">
            <v>sc</v>
          </cell>
        </row>
        <row r="12163">
          <cell r="AP12163">
            <v>91011274</v>
          </cell>
          <cell r="AQ12163">
            <v>3000830</v>
          </cell>
          <cell r="AR12163" t="str">
            <v>sd</v>
          </cell>
          <cell r="AS12163">
            <v>42999</v>
          </cell>
          <cell r="AT12163" t="str">
            <v>Anden1-9 Calzada2-4-6-8 Sep3-5-7-POLIZA ESTABILIDAD ACTIVA</v>
          </cell>
          <cell r="AV12163" t="str">
            <v>sc</v>
          </cell>
        </row>
        <row r="12164">
          <cell r="AP12164">
            <v>505409</v>
          </cell>
          <cell r="AQ12164">
            <v>2000306</v>
          </cell>
          <cell r="AR12164" t="str">
            <v>sd</v>
          </cell>
          <cell r="AS12164">
            <v>42946</v>
          </cell>
          <cell r="AT12164" t="str">
            <v>Calzada4-6-POLIZA ESTABILIDAD ACTIVA</v>
          </cell>
          <cell r="AV12164" t="str">
            <v>sc</v>
          </cell>
        </row>
        <row r="12165">
          <cell r="AP12165">
            <v>91011753</v>
          </cell>
          <cell r="AQ12165">
            <v>4000087</v>
          </cell>
          <cell r="AR12165" t="str">
            <v>sd</v>
          </cell>
          <cell r="AS12165">
            <v>42999</v>
          </cell>
          <cell r="AT12165" t="str">
            <v>Anden1-11-3 Calzada10-4-6-8 Ciclo2 Sep5-7-9-POLIZA ESTABILIDAD ACTIVA</v>
          </cell>
          <cell r="AV12165" t="str">
            <v>sc</v>
          </cell>
        </row>
        <row r="12166">
          <cell r="AP12166">
            <v>91011750</v>
          </cell>
          <cell r="AQ12166">
            <v>4000298</v>
          </cell>
          <cell r="AR12166" t="str">
            <v>sd</v>
          </cell>
          <cell r="AS12166">
            <v>42999</v>
          </cell>
          <cell r="AT12166" t="str">
            <v>Anden1-11-3 Calzada10-4-6-8 Ciclo2 Sep5-7-9-POLIZA ESTABILIDAD ACTIVA</v>
          </cell>
          <cell r="AV12166" t="str">
            <v>sc</v>
          </cell>
        </row>
        <row r="12167">
          <cell r="AP12167">
            <v>91024967</v>
          </cell>
          <cell r="AQ12167">
            <v>19000036</v>
          </cell>
          <cell r="AR12167" t="str">
            <v>sd</v>
          </cell>
          <cell r="AS12167">
            <v>44018</v>
          </cell>
          <cell r="AT12167" t="str">
            <v>Puente 9-POLIZA ESTABILIDAD ACTIVA</v>
          </cell>
          <cell r="AV12167" t="str">
            <v>sc</v>
          </cell>
        </row>
        <row r="12168">
          <cell r="AP12168">
            <v>91024967</v>
          </cell>
          <cell r="AQ12168">
            <v>19000036</v>
          </cell>
          <cell r="AR12168" t="str">
            <v>sd</v>
          </cell>
          <cell r="AS12168">
            <v>44053</v>
          </cell>
          <cell r="AT12168" t="str">
            <v>Puente 9-POLIZA ESTABILIDAD ACTIVA</v>
          </cell>
          <cell r="AV12168" t="str">
            <v>sc</v>
          </cell>
        </row>
        <row r="12169">
          <cell r="AP12169">
            <v>91024967</v>
          </cell>
          <cell r="AQ12169">
            <v>19000036</v>
          </cell>
          <cell r="AR12169" t="str">
            <v>sd</v>
          </cell>
          <cell r="AS12169">
            <v>44466</v>
          </cell>
          <cell r="AT12169" t="str">
            <v>-POLIZA ESTABILIDAD ACTIVA</v>
          </cell>
          <cell r="AV12169" t="str">
            <v>sc</v>
          </cell>
        </row>
        <row r="12170">
          <cell r="AP12170">
            <v>164429</v>
          </cell>
          <cell r="AQ12170">
            <v>10003955</v>
          </cell>
          <cell r="AR12170" t="str">
            <v>sd</v>
          </cell>
          <cell r="AS12170">
            <v>44119</v>
          </cell>
          <cell r="AT12170" t="str">
            <v>Calzada 2-4-POLIZA ESTABILIDAD ACTIVA</v>
          </cell>
          <cell r="AV12170" t="str">
            <v>sc</v>
          </cell>
        </row>
        <row r="12171">
          <cell r="AP12171">
            <v>602987</v>
          </cell>
          <cell r="AQ12171">
            <v>50008165</v>
          </cell>
          <cell r="AR12171" t="str">
            <v>sd</v>
          </cell>
          <cell r="AS12171">
            <v>43307</v>
          </cell>
          <cell r="AT12171" t="str">
            <v>Calzada2-4-POLIZA ESTABILIDAD ACTIVA</v>
          </cell>
          <cell r="AV12171" t="str">
            <v>sc</v>
          </cell>
        </row>
        <row r="12172">
          <cell r="AP12172">
            <v>24123865</v>
          </cell>
          <cell r="AQ12172">
            <v>18002344</v>
          </cell>
          <cell r="AR12172" t="str">
            <v>sd</v>
          </cell>
          <cell r="AS12172">
            <v>42999</v>
          </cell>
          <cell r="AT12172" t="str">
            <v>Anden1-11-3 Calzada10-4-6-8 Ciclo2 Sep5-7-9-POLIZA ESTABILIDAD ACTIVA</v>
          </cell>
          <cell r="AV12172" t="str">
            <v>sc</v>
          </cell>
        </row>
        <row r="12173">
          <cell r="AP12173">
            <v>507994</v>
          </cell>
          <cell r="AQ12173">
            <v>1006380</v>
          </cell>
          <cell r="AR12173" t="str">
            <v>sd</v>
          </cell>
          <cell r="AS12173">
            <v>42946</v>
          </cell>
          <cell r="AT12173" t="str">
            <v>Calzada12-POLIZA ESTABILIDAD ACTIVA</v>
          </cell>
          <cell r="AV12173" t="str">
            <v>sc</v>
          </cell>
        </row>
        <row r="12174">
          <cell r="AP12174">
            <v>24189718</v>
          </cell>
          <cell r="AQ12174">
            <v>8005072</v>
          </cell>
          <cell r="AR12174" t="str">
            <v>sd</v>
          </cell>
          <cell r="AS12174">
            <v>44099</v>
          </cell>
          <cell r="AT12174" t="str">
            <v>Calzada 2-POLIZA ESTABILIDAD Y CALIDAD ACTIVA</v>
          </cell>
          <cell r="AV12174" t="str">
            <v>sc</v>
          </cell>
        </row>
        <row r="12175">
          <cell r="AP12175">
            <v>903615</v>
          </cell>
          <cell r="AQ12175">
            <v>12000761</v>
          </cell>
          <cell r="AR12175" t="str">
            <v>sd</v>
          </cell>
          <cell r="AS12175">
            <v>44250</v>
          </cell>
          <cell r="AT12175" t="str">
            <v>-POLIZA ESTABILIDAD ACTIVA</v>
          </cell>
          <cell r="AV12175" t="str">
            <v>sc</v>
          </cell>
        </row>
        <row r="12176">
          <cell r="AP12176">
            <v>24120955</v>
          </cell>
          <cell r="AQ12176">
            <v>14000029</v>
          </cell>
          <cell r="AR12176" t="str">
            <v>sd</v>
          </cell>
          <cell r="AS12176">
            <v>44250</v>
          </cell>
          <cell r="AT12176" t="str">
            <v>-POLIZA ESTABILIDAD ACTIVA</v>
          </cell>
          <cell r="AV12176" t="str">
            <v>sc</v>
          </cell>
        </row>
        <row r="12177">
          <cell r="AP12177">
            <v>24120955</v>
          </cell>
          <cell r="AQ12177">
            <v>14000029</v>
          </cell>
          <cell r="AR12177" t="str">
            <v>sd</v>
          </cell>
          <cell r="AS12177">
            <v>44053</v>
          </cell>
          <cell r="AT12177" t="str">
            <v>Puente 12-POLIZA ESTABILIDAD ACTIVA</v>
          </cell>
          <cell r="AV12177" t="str">
            <v>sc</v>
          </cell>
        </row>
        <row r="12178">
          <cell r="AP12178">
            <v>903940</v>
          </cell>
          <cell r="AQ12178">
            <v>12002884</v>
          </cell>
          <cell r="AR12178" t="str">
            <v>sd</v>
          </cell>
          <cell r="AS12178">
            <v>44250</v>
          </cell>
          <cell r="AT12178" t="str">
            <v>-POLIZA ESTABILIDAD ACTIVA</v>
          </cell>
          <cell r="AV12178" t="str">
            <v>sc</v>
          </cell>
        </row>
        <row r="12179">
          <cell r="AP12179">
            <v>24121163</v>
          </cell>
          <cell r="AQ12179">
            <v>14001308</v>
          </cell>
          <cell r="AR12179" t="str">
            <v>sd</v>
          </cell>
          <cell r="AS12179">
            <v>44172</v>
          </cell>
          <cell r="AT12179" t="str">
            <v>Calzada 4-6-POLIZA ESTABILIDAD ACTIVA</v>
          </cell>
          <cell r="AV12179" t="str">
            <v>sc</v>
          </cell>
        </row>
        <row r="12180">
          <cell r="AP12180">
            <v>91013964</v>
          </cell>
          <cell r="AQ12180">
            <v>11010473</v>
          </cell>
          <cell r="AR12180" t="str">
            <v>sd</v>
          </cell>
          <cell r="AS12180">
            <v>42735</v>
          </cell>
          <cell r="AT12180" t="str">
            <v>Calzada2-POLIZA ESTABILIDAD ACTIVA</v>
          </cell>
          <cell r="AV12180" t="str">
            <v>sc</v>
          </cell>
        </row>
        <row r="12181">
          <cell r="AP12181">
            <v>91015869</v>
          </cell>
          <cell r="AQ12181">
            <v>5005143</v>
          </cell>
          <cell r="AR12181" t="str">
            <v>sd</v>
          </cell>
          <cell r="AS12181">
            <v>42733</v>
          </cell>
          <cell r="AT12181" t="str">
            <v>Anden1-5 Calzada2-4 Sep3-POLIZA ESTABILIDAD ACTIVA</v>
          </cell>
          <cell r="AV12181" t="str">
            <v>sc</v>
          </cell>
        </row>
        <row r="12182">
          <cell r="AP12182">
            <v>290143</v>
          </cell>
          <cell r="AQ12182">
            <v>5000087</v>
          </cell>
          <cell r="AR12182" t="str">
            <v>sd</v>
          </cell>
          <cell r="AS12182">
            <v>43307</v>
          </cell>
          <cell r="AT12182" t="str">
            <v>Calzada2-4-POLIZA ESTABILIDAD ACTIVA</v>
          </cell>
          <cell r="AV12182" t="str">
            <v>sc</v>
          </cell>
        </row>
        <row r="12183">
          <cell r="AP12183">
            <v>366093</v>
          </cell>
          <cell r="AQ12183">
            <v>7006363</v>
          </cell>
          <cell r="AR12183" t="str">
            <v>sd</v>
          </cell>
          <cell r="AS12183">
            <v>44466</v>
          </cell>
          <cell r="AT12183" t="str">
            <v>-POLIZA ESTABILIDAD ACTIVA</v>
          </cell>
          <cell r="AV12183" t="str">
            <v>POLIZA ACTIVA</v>
          </cell>
        </row>
        <row r="12184">
          <cell r="AP12184">
            <v>24120817</v>
          </cell>
          <cell r="AQ12184">
            <v>12003005</v>
          </cell>
          <cell r="AR12184" t="str">
            <v>sd</v>
          </cell>
          <cell r="AS12184">
            <v>43555</v>
          </cell>
          <cell r="AT12184" t="str">
            <v>Puente12-POLIZA ESTABILIDAD ACTIVA</v>
          </cell>
          <cell r="AV12184" t="str">
            <v>sc</v>
          </cell>
        </row>
        <row r="12185">
          <cell r="AP12185">
            <v>91024343</v>
          </cell>
          <cell r="AQ12185">
            <v>3002553</v>
          </cell>
          <cell r="AR12185" t="str">
            <v>sd</v>
          </cell>
          <cell r="AS12185">
            <v>43499</v>
          </cell>
          <cell r="AT12185" t="str">
            <v>-POLIZA ESTABILIDAD ACTIVA</v>
          </cell>
          <cell r="AV12185" t="str">
            <v>sc</v>
          </cell>
        </row>
        <row r="12186">
          <cell r="AP12186">
            <v>181511</v>
          </cell>
          <cell r="AQ12186">
            <v>13001789</v>
          </cell>
          <cell r="AR12186" t="str">
            <v>sd</v>
          </cell>
          <cell r="AS12186">
            <v>43745</v>
          </cell>
          <cell r="AT12186" t="str">
            <v>Calzada 2, Calzada 4, Calzada 6-POLIZA ESTABILIDAD ACTIVA</v>
          </cell>
          <cell r="AV12186" t="str">
            <v>sc</v>
          </cell>
        </row>
        <row r="12187">
          <cell r="AP12187">
            <v>531280</v>
          </cell>
          <cell r="AQ12187">
            <v>18001940</v>
          </cell>
          <cell r="AR12187" t="str">
            <v>sd</v>
          </cell>
          <cell r="AS12187">
            <v>43065</v>
          </cell>
          <cell r="AT12187" t="str">
            <v>Calzada6-POLIZA ESTABILIDAD ACTIVA</v>
          </cell>
          <cell r="AV12187" t="str">
            <v>sc</v>
          </cell>
        </row>
        <row r="12188">
          <cell r="AP12188">
            <v>2506341</v>
          </cell>
          <cell r="AQ12188">
            <v>3000182</v>
          </cell>
          <cell r="AR12188" t="str">
            <v>sd</v>
          </cell>
          <cell r="AS12188">
            <v>43499</v>
          </cell>
          <cell r="AT12188" t="str">
            <v>-POLIZA ESTABILIDAD ACTIVA</v>
          </cell>
          <cell r="AV12188" t="str">
            <v>sc</v>
          </cell>
        </row>
        <row r="12189">
          <cell r="AP12189">
            <v>306056</v>
          </cell>
          <cell r="AQ12189">
            <v>5007177</v>
          </cell>
          <cell r="AR12189" t="str">
            <v>sd</v>
          </cell>
          <cell r="AS12189">
            <v>42733</v>
          </cell>
          <cell r="AT12189" t="str">
            <v>Anden1-5 Calzada2-4 Sep3-POLIZA ESTABILIDAD ACTIVA</v>
          </cell>
          <cell r="AV12189" t="str">
            <v>sc</v>
          </cell>
        </row>
        <row r="12190">
          <cell r="AP12190">
            <v>416149</v>
          </cell>
          <cell r="AQ12190">
            <v>18002255</v>
          </cell>
          <cell r="AR12190" t="str">
            <v>sd</v>
          </cell>
          <cell r="AS12190">
            <v>42999</v>
          </cell>
          <cell r="AT12190" t="str">
            <v>Anden1-11-3 Calzada10-4-6-8 Ciclo2 Sep5-7-9-POLIZA ESTABILIDAD ACTIVA</v>
          </cell>
          <cell r="AV12190" t="str">
            <v>sc</v>
          </cell>
        </row>
        <row r="12191">
          <cell r="AP12191">
            <v>519185</v>
          </cell>
          <cell r="AQ12191">
            <v>8004927</v>
          </cell>
          <cell r="AR12191" t="str">
            <v>sd</v>
          </cell>
          <cell r="AS12191">
            <v>44096</v>
          </cell>
          <cell r="AT12191" t="str">
            <v>Separador 3-POLIZA ESTABILIDAD ACTIVA</v>
          </cell>
          <cell r="AV12191" t="str">
            <v>sc</v>
          </cell>
        </row>
        <row r="12192">
          <cell r="AP12192">
            <v>24121897</v>
          </cell>
          <cell r="AQ12192">
            <v>50005952</v>
          </cell>
          <cell r="AR12192" t="str">
            <v>sd</v>
          </cell>
          <cell r="AS12192">
            <v>43163</v>
          </cell>
          <cell r="AT12192" t="str">
            <v>Calzada2-POLIZA ESTABILIDAD ACTIVA</v>
          </cell>
          <cell r="AV12192" t="str">
            <v>sc</v>
          </cell>
        </row>
        <row r="12193">
          <cell r="AP12193">
            <v>24121849</v>
          </cell>
          <cell r="AQ12193">
            <v>50005801</v>
          </cell>
          <cell r="AR12193" t="str">
            <v>sd</v>
          </cell>
          <cell r="AS12193">
            <v>43307</v>
          </cell>
          <cell r="AT12193" t="str">
            <v>Calzada4-POLIZA ESTABILIDAD ACTIVA</v>
          </cell>
          <cell r="AV12193" t="str">
            <v>sc</v>
          </cell>
        </row>
        <row r="12194">
          <cell r="AP12194">
            <v>531282</v>
          </cell>
          <cell r="AQ12194">
            <v>18001940</v>
          </cell>
          <cell r="AR12194" t="str">
            <v>sd</v>
          </cell>
          <cell r="AS12194">
            <v>43065</v>
          </cell>
          <cell r="AT12194" t="str">
            <v>Calzada6-POLIZA ESTABILIDAD ACTIVA</v>
          </cell>
          <cell r="AV12194" t="str">
            <v>sc</v>
          </cell>
        </row>
        <row r="12195">
          <cell r="AP12195">
            <v>24120583</v>
          </cell>
          <cell r="AQ12195">
            <v>11011569</v>
          </cell>
          <cell r="AR12195" t="str">
            <v>sd</v>
          </cell>
          <cell r="AS12195">
            <v>43100</v>
          </cell>
          <cell r="AT12195" t="str">
            <v>Calzada8-POLIZA ESTABILIDAD ACTIVA</v>
          </cell>
          <cell r="AV12195" t="str">
            <v>sc</v>
          </cell>
        </row>
        <row r="12196">
          <cell r="AP12196">
            <v>24121056</v>
          </cell>
          <cell r="AQ12196">
            <v>14000439</v>
          </cell>
          <cell r="AR12196" t="str">
            <v>sd</v>
          </cell>
          <cell r="AS12196">
            <v>44250</v>
          </cell>
          <cell r="AT12196" t="str">
            <v>-POLIZA ESTABILIDAD ACTIVA</v>
          </cell>
          <cell r="AV12196" t="str">
            <v>sc</v>
          </cell>
        </row>
        <row r="12197">
          <cell r="AP12197">
            <v>601361</v>
          </cell>
          <cell r="AQ12197">
            <v>2002191</v>
          </cell>
          <cell r="AR12197" t="str">
            <v>sd</v>
          </cell>
          <cell r="AS12197">
            <v>44096</v>
          </cell>
          <cell r="AT12197" t="str">
            <v>Anden 1-POLIZA ESTABILIDAD ACTIVA</v>
          </cell>
          <cell r="AV12197" t="str">
            <v>sc</v>
          </cell>
        </row>
        <row r="12198">
          <cell r="AP12198">
            <v>91012369</v>
          </cell>
          <cell r="AQ12198">
            <v>13002377</v>
          </cell>
          <cell r="AR12198" t="str">
            <v>sd</v>
          </cell>
          <cell r="AS12198">
            <v>43499</v>
          </cell>
          <cell r="AT12198" t="str">
            <v>-POLIZA ESTABILIDAD ACTIVA</v>
          </cell>
          <cell r="AV12198" t="str">
            <v>sc</v>
          </cell>
        </row>
        <row r="12199">
          <cell r="AP12199">
            <v>531115</v>
          </cell>
          <cell r="AQ12199">
            <v>11001958</v>
          </cell>
          <cell r="AR12199" t="str">
            <v>sd</v>
          </cell>
          <cell r="AS12199">
            <v>44584</v>
          </cell>
          <cell r="AT12199" t="str">
            <v>-POLIZA ESTABILIDAD ACTIVA</v>
          </cell>
          <cell r="AV12199" t="str">
            <v>sc</v>
          </cell>
        </row>
        <row r="12200">
          <cell r="AP12200">
            <v>515533</v>
          </cell>
          <cell r="AQ12200">
            <v>10000493</v>
          </cell>
          <cell r="AR12200" t="str">
            <v>sd</v>
          </cell>
          <cell r="AS12200">
            <v>43425</v>
          </cell>
          <cell r="AT12200" t="str">
            <v>Calzada2-POLIZA ESTABILIDAD* ACTIVA</v>
          </cell>
          <cell r="AV12200" t="str">
            <v>sc</v>
          </cell>
        </row>
        <row r="12201">
          <cell r="AP12201">
            <v>515533</v>
          </cell>
          <cell r="AQ12201">
            <v>10000493</v>
          </cell>
          <cell r="AR12201" t="str">
            <v>sd</v>
          </cell>
          <cell r="AS12201">
            <v>44119</v>
          </cell>
          <cell r="AT12201" t="str">
            <v>Calzada 4-6-POLIZA ESTABILIDAD ACTIVA</v>
          </cell>
          <cell r="AV12201" t="str">
            <v>sc</v>
          </cell>
        </row>
        <row r="12202">
          <cell r="AP12202">
            <v>24189728</v>
          </cell>
          <cell r="AQ12202">
            <v>8005072</v>
          </cell>
          <cell r="AR12202" t="str">
            <v>sd</v>
          </cell>
          <cell r="AS12202">
            <v>44099</v>
          </cell>
          <cell r="AT12202" t="str">
            <v>Calzada 2-POLIZA ESTABILIDAD Y CALIDAD ACTIVA</v>
          </cell>
          <cell r="AV12202" t="str">
            <v>sc</v>
          </cell>
        </row>
        <row r="12203">
          <cell r="AP12203">
            <v>506461</v>
          </cell>
          <cell r="AQ12203">
            <v>11012138</v>
          </cell>
          <cell r="AR12203" t="str">
            <v>sd</v>
          </cell>
          <cell r="AS12203">
            <v>43797</v>
          </cell>
          <cell r="AT12203" t="str">
            <v>Calzada 4-POLIZA ESTABILIDAD ACTIVA</v>
          </cell>
          <cell r="AV12203" t="str">
            <v>sc</v>
          </cell>
        </row>
        <row r="12204">
          <cell r="AP12204">
            <v>356248</v>
          </cell>
          <cell r="AQ12204">
            <v>7002377</v>
          </cell>
          <cell r="AR12204" t="str">
            <v>sd</v>
          </cell>
          <cell r="AS12204">
            <v>44466</v>
          </cell>
          <cell r="AT12204" t="str">
            <v>-POLIZA ESTABILIDAD ACTIVA</v>
          </cell>
          <cell r="AV12204" t="str">
            <v>sc</v>
          </cell>
        </row>
        <row r="12205">
          <cell r="AP12205">
            <v>24123144</v>
          </cell>
          <cell r="AQ12205">
            <v>50007252</v>
          </cell>
          <cell r="AR12205" t="str">
            <v>sd</v>
          </cell>
          <cell r="AS12205">
            <v>44119</v>
          </cell>
          <cell r="AT12205" t="str">
            <v>Calzada 4-6-POLIZA ESTABILIDAD ACTIVA</v>
          </cell>
          <cell r="AV12205" t="str">
            <v>sc</v>
          </cell>
        </row>
        <row r="12206">
          <cell r="AP12206">
            <v>24123144</v>
          </cell>
          <cell r="AQ12206">
            <v>50007252</v>
          </cell>
          <cell r="AR12206" t="str">
            <v>sd</v>
          </cell>
          <cell r="AS12206">
            <v>42886</v>
          </cell>
          <cell r="AT12206" t="str">
            <v>Calzada2-POLIZA ESTABILIDAD* ACTIVA</v>
          </cell>
          <cell r="AV12206" t="str">
            <v>sc</v>
          </cell>
        </row>
        <row r="12207">
          <cell r="AP12207">
            <v>91024195</v>
          </cell>
          <cell r="AQ12207">
            <v>9000833</v>
          </cell>
          <cell r="AR12207" t="str">
            <v>sd</v>
          </cell>
          <cell r="AS12207">
            <v>42978</v>
          </cell>
          <cell r="AT12207" t="str">
            <v>A1-18Cal11-13-15-16-2-4-6-8Ci10Sep12-14-16-3-5-7-9-POLIZA ESTABILIDAD ACTIVA</v>
          </cell>
          <cell r="AV12207" t="str">
            <v>sc</v>
          </cell>
        </row>
        <row r="12208">
          <cell r="AP12208">
            <v>24123240</v>
          </cell>
          <cell r="AQ12208">
            <v>50007401</v>
          </cell>
          <cell r="AR12208" t="str">
            <v>sd</v>
          </cell>
          <cell r="AS12208">
            <v>43566</v>
          </cell>
          <cell r="AT12208" t="str">
            <v>Puente 4-POLIZA ESTABILIDAD ACTIVA</v>
          </cell>
          <cell r="AV12208" t="str">
            <v>sc</v>
          </cell>
        </row>
        <row r="12209">
          <cell r="AP12209">
            <v>141411</v>
          </cell>
          <cell r="AQ12209">
            <v>1000312</v>
          </cell>
          <cell r="AR12209" t="str">
            <v>sd</v>
          </cell>
          <cell r="AS12209">
            <v>42735</v>
          </cell>
          <cell r="AT12209" t="str">
            <v>Calzada2-POLIZA ESTABILIDAD ACTIVA</v>
          </cell>
          <cell r="AV12209" t="str">
            <v>POLIZA ESTABILIDAD ACTIVA IDU 069/08_V11 VENCE EN 30/12/2016</v>
          </cell>
        </row>
        <row r="12210">
          <cell r="AP12210">
            <v>519750</v>
          </cell>
          <cell r="AQ12210">
            <v>8002345</v>
          </cell>
          <cell r="AR12210" t="str">
            <v>sd</v>
          </cell>
          <cell r="AS12210">
            <v>44099</v>
          </cell>
          <cell r="AT12210" t="str">
            <v>Calzada 4-6-POLIZA ESTABILIDAD Y CALIDAD ACTIVA</v>
          </cell>
          <cell r="AV12210" t="str">
            <v>sc</v>
          </cell>
        </row>
        <row r="12211">
          <cell r="AP12211">
            <v>24119999</v>
          </cell>
          <cell r="AQ12211">
            <v>8004561</v>
          </cell>
          <cell r="AR12211" t="str">
            <v>sd</v>
          </cell>
          <cell r="AS12211">
            <v>44099</v>
          </cell>
          <cell r="AT12211" t="str">
            <v>Calzada 2-POLIZA ESTABILIDAD Y CALIDAD ACTIVA</v>
          </cell>
          <cell r="AV12211" t="str">
            <v>sc</v>
          </cell>
        </row>
        <row r="12212">
          <cell r="AP12212">
            <v>903626</v>
          </cell>
          <cell r="AQ12212">
            <v>12000778</v>
          </cell>
          <cell r="AR12212" t="str">
            <v>sd</v>
          </cell>
          <cell r="AS12212">
            <v>44250</v>
          </cell>
          <cell r="AT12212" t="str">
            <v>-POLIZA ESTABILIDAD ACTIVA</v>
          </cell>
          <cell r="AV12212" t="str">
            <v>sc</v>
          </cell>
        </row>
        <row r="12213">
          <cell r="AP12213">
            <v>164438</v>
          </cell>
          <cell r="AQ12213">
            <v>10003375</v>
          </cell>
          <cell r="AR12213" t="str">
            <v>sd</v>
          </cell>
          <cell r="AS12213">
            <v>44119</v>
          </cell>
          <cell r="AT12213" t="str">
            <v>Calzada 2-4-POLIZA ESTABILIDAD ACTIVA</v>
          </cell>
          <cell r="AV12213" t="str">
            <v>sc</v>
          </cell>
        </row>
        <row r="12214">
          <cell r="AP12214">
            <v>24119627</v>
          </cell>
          <cell r="AQ12214">
            <v>1001309</v>
          </cell>
          <cell r="AR12214" t="str">
            <v>sd</v>
          </cell>
          <cell r="AS12214">
            <v>44250</v>
          </cell>
          <cell r="AT12214" t="str">
            <v>-POLIZA ESTABILIDAD ACTIVA</v>
          </cell>
          <cell r="AV12214" t="str">
            <v>sc</v>
          </cell>
        </row>
        <row r="12215">
          <cell r="AP12215">
            <v>508149</v>
          </cell>
          <cell r="AQ12215">
            <v>1006376</v>
          </cell>
          <cell r="AR12215" t="str">
            <v>sd</v>
          </cell>
          <cell r="AS12215">
            <v>44250</v>
          </cell>
          <cell r="AT12215" t="str">
            <v>-POLIZA ESTABILIDAD ACTIVA</v>
          </cell>
          <cell r="AV12215" t="str">
            <v>sc</v>
          </cell>
        </row>
        <row r="12216">
          <cell r="AP12216">
            <v>505635</v>
          </cell>
          <cell r="AQ12216">
            <v>1003061</v>
          </cell>
          <cell r="AR12216" t="str">
            <v>sd</v>
          </cell>
          <cell r="AS12216">
            <v>44250</v>
          </cell>
          <cell r="AT12216" t="str">
            <v>-POLIZA ESTABILIDAD ACTIVA</v>
          </cell>
          <cell r="AV12216" t="str">
            <v>sc</v>
          </cell>
        </row>
        <row r="12217">
          <cell r="AP12217">
            <v>505635</v>
          </cell>
          <cell r="AQ12217">
            <v>1003061</v>
          </cell>
          <cell r="AR12217" t="str">
            <v>sd</v>
          </cell>
          <cell r="AS12217">
            <v>42946</v>
          </cell>
          <cell r="AT12217" t="str">
            <v>Calzada12-POLIZA ESTABILIDAD ACTIVA</v>
          </cell>
          <cell r="AV12217" t="str">
            <v>sc</v>
          </cell>
        </row>
        <row r="12218">
          <cell r="AP12218">
            <v>902852</v>
          </cell>
          <cell r="AQ12218">
            <v>13002027</v>
          </cell>
          <cell r="AR12218" t="str">
            <v>sd</v>
          </cell>
          <cell r="AS12218">
            <v>44250</v>
          </cell>
          <cell r="AT12218" t="str">
            <v>-POLIZA ESTABILIDAD ACTIVA</v>
          </cell>
          <cell r="AV12218" t="str">
            <v>sc</v>
          </cell>
        </row>
        <row r="12219">
          <cell r="AP12219">
            <v>902852</v>
          </cell>
          <cell r="AQ12219">
            <v>13002027</v>
          </cell>
          <cell r="AR12219" t="str">
            <v>sd</v>
          </cell>
          <cell r="AS12219">
            <v>44018</v>
          </cell>
          <cell r="AT12219" t="str">
            <v>Calzada 8-POLIZA ESTABILIDAD ACTIVA</v>
          </cell>
          <cell r="AV12219" t="str">
            <v>sc</v>
          </cell>
        </row>
        <row r="12220">
          <cell r="AP12220">
            <v>904208</v>
          </cell>
          <cell r="AQ12220">
            <v>8002345</v>
          </cell>
          <cell r="AR12220" t="str">
            <v>sd</v>
          </cell>
          <cell r="AS12220">
            <v>44099</v>
          </cell>
          <cell r="AT12220" t="str">
            <v>Calzada 4-6-POLIZA ESTABILIDAD Y CALIDAD ACTIVA</v>
          </cell>
          <cell r="AV12220" t="str">
            <v>sc</v>
          </cell>
        </row>
        <row r="12221">
          <cell r="AP12221">
            <v>417623</v>
          </cell>
          <cell r="AQ12221">
            <v>18002821</v>
          </cell>
          <cell r="AR12221" t="str">
            <v>sd</v>
          </cell>
          <cell r="AS12221">
            <v>43935</v>
          </cell>
          <cell r="AT12221" t="str">
            <v>Calzada2-POLIZA ESTABILIDAD ACTIVA</v>
          </cell>
          <cell r="AV12221" t="str">
            <v>sc</v>
          </cell>
        </row>
        <row r="12222">
          <cell r="AP12222">
            <v>91018862</v>
          </cell>
          <cell r="AQ12222">
            <v>50006983</v>
          </cell>
          <cell r="AR12222" t="str">
            <v>sd</v>
          </cell>
          <cell r="AS12222">
            <v>42978</v>
          </cell>
          <cell r="AT12222" t="str">
            <v>Anden1 Calzada10-2-4-6 Ciclo8 Sep3-5-7-9-POLIZA ESTABILIDAD ACTIVA</v>
          </cell>
          <cell r="AV12222" t="str">
            <v>sc</v>
          </cell>
        </row>
        <row r="12223">
          <cell r="AP12223">
            <v>91011004</v>
          </cell>
          <cell r="AQ12223">
            <v>1002314</v>
          </cell>
          <cell r="AR12223" t="str">
            <v>sd</v>
          </cell>
          <cell r="AS12223">
            <v>43412</v>
          </cell>
          <cell r="AT12223" t="str">
            <v>Anden 1-5 Calzada 2-4-POLIZA ESTABILIDAD ACTIVA</v>
          </cell>
          <cell r="AV12223" t="str">
            <v>sc</v>
          </cell>
        </row>
        <row r="12224">
          <cell r="AP12224">
            <v>900035</v>
          </cell>
          <cell r="AQ12224">
            <v>8003671</v>
          </cell>
          <cell r="AR12224" t="str">
            <v>sd</v>
          </cell>
          <cell r="AS12224">
            <v>44099</v>
          </cell>
          <cell r="AT12224" t="str">
            <v>Calzada 2-8-POLIZA ESTABILIDAD Y CALIDAD ACTIVA</v>
          </cell>
          <cell r="AV12224" t="str">
            <v>sc</v>
          </cell>
        </row>
        <row r="12225">
          <cell r="AP12225">
            <v>519331</v>
          </cell>
          <cell r="AQ12225">
            <v>12000516</v>
          </cell>
          <cell r="AR12225" t="str">
            <v>sd</v>
          </cell>
          <cell r="AS12225">
            <v>44250</v>
          </cell>
          <cell r="AT12225" t="str">
            <v>-POLIZA ESTABILIDAD ACTIVA</v>
          </cell>
          <cell r="AV12225" t="str">
            <v>sc</v>
          </cell>
        </row>
        <row r="12226">
          <cell r="AP12226">
            <v>902935</v>
          </cell>
          <cell r="AQ12226">
            <v>50008507</v>
          </cell>
          <cell r="AR12226" t="str">
            <v>sd</v>
          </cell>
          <cell r="AS12226">
            <v>44018</v>
          </cell>
          <cell r="AT12226" t="str">
            <v>Calzada 8-POLIZA ESTABILIDAD ACTIVA</v>
          </cell>
          <cell r="AV12226" t="str">
            <v>sc</v>
          </cell>
        </row>
        <row r="12227">
          <cell r="AP12227">
            <v>902935</v>
          </cell>
          <cell r="AQ12227">
            <v>50008507</v>
          </cell>
          <cell r="AR12227" t="str">
            <v>sd</v>
          </cell>
          <cell r="AS12227">
            <v>44250</v>
          </cell>
          <cell r="AT12227" t="str">
            <v>-POLIZA ESTABILIDAD ACTIVA</v>
          </cell>
          <cell r="AV12227" t="str">
            <v>sc</v>
          </cell>
        </row>
        <row r="12228">
          <cell r="AP12228">
            <v>511162</v>
          </cell>
          <cell r="AQ12228">
            <v>14000872</v>
          </cell>
          <cell r="AR12228" t="str">
            <v>sd</v>
          </cell>
          <cell r="AS12228">
            <v>44172</v>
          </cell>
          <cell r="AT12228" t="str">
            <v>Calzada 4-6 Separador 5-POLIZA ESTABILIDAD ACTIVA</v>
          </cell>
          <cell r="AV12228" t="str">
            <v>sc</v>
          </cell>
        </row>
        <row r="12229">
          <cell r="AP12229">
            <v>515142</v>
          </cell>
          <cell r="AQ12229">
            <v>10000679</v>
          </cell>
          <cell r="AR12229" t="str">
            <v>sd</v>
          </cell>
          <cell r="AS12229">
            <v>44119</v>
          </cell>
          <cell r="AT12229" t="str">
            <v>Calzada 4-POLIZA ESTABILIDAD ACTIVA</v>
          </cell>
          <cell r="AV12229" t="str">
            <v>sc</v>
          </cell>
        </row>
        <row r="12230">
          <cell r="AP12230">
            <v>505928</v>
          </cell>
          <cell r="AQ12230">
            <v>1001607</v>
          </cell>
          <cell r="AR12230" t="str">
            <v>sd</v>
          </cell>
          <cell r="AS12230">
            <v>44250</v>
          </cell>
          <cell r="AT12230" t="str">
            <v>-POLIZA ESTABILIDAD ACTIVA</v>
          </cell>
          <cell r="AV12230" t="str">
            <v>sc</v>
          </cell>
        </row>
        <row r="12231">
          <cell r="AP12231">
            <v>512476</v>
          </cell>
          <cell r="AQ12231">
            <v>1006397</v>
          </cell>
          <cell r="AR12231" t="str">
            <v>sd</v>
          </cell>
          <cell r="AS12231">
            <v>44096</v>
          </cell>
          <cell r="AT12231" t="str">
            <v>Anden 15-POLIZA ESTABILIDAD ACTIVA</v>
          </cell>
          <cell r="AV12231" t="str">
            <v>sc</v>
          </cell>
        </row>
        <row r="12232">
          <cell r="AP12232">
            <v>24119683</v>
          </cell>
          <cell r="AQ12232">
            <v>1003516</v>
          </cell>
          <cell r="AR12232" t="str">
            <v>sd</v>
          </cell>
          <cell r="AS12232">
            <v>43412</v>
          </cell>
          <cell r="AT12232" t="str">
            <v>Anden 1-7 Calzada 2-4 Separador 3-5 Cicloruta 6-POLIZA ESTABILIDAD ACTIVA</v>
          </cell>
          <cell r="AV12232" t="str">
            <v>sc</v>
          </cell>
        </row>
        <row r="12233">
          <cell r="AP12233">
            <v>91011267</v>
          </cell>
          <cell r="AQ12233">
            <v>3000817</v>
          </cell>
          <cell r="AR12233" t="str">
            <v>sd</v>
          </cell>
          <cell r="AS12233">
            <v>42999</v>
          </cell>
          <cell r="AT12233" t="str">
            <v>Anden1-9 Calzada2-4-6-8 Sep3-5-7-POLIZA ESTABILIDAD ACTIVA</v>
          </cell>
          <cell r="AV12233" t="str">
            <v>sc</v>
          </cell>
        </row>
        <row r="12234">
          <cell r="AP12234">
            <v>24122575</v>
          </cell>
          <cell r="AQ12234">
            <v>50006885</v>
          </cell>
          <cell r="AR12234" t="str">
            <v>sd</v>
          </cell>
          <cell r="AS12234">
            <v>44250</v>
          </cell>
          <cell r="AT12234" t="str">
            <v>-POLIZA ESTABILIDAD ACTIVA</v>
          </cell>
          <cell r="AV12234" t="str">
            <v>sc</v>
          </cell>
        </row>
        <row r="12235">
          <cell r="AP12235">
            <v>24121079</v>
          </cell>
          <cell r="AQ12235">
            <v>14000539</v>
          </cell>
          <cell r="AR12235" t="str">
            <v>sd</v>
          </cell>
          <cell r="AS12235">
            <v>44250</v>
          </cell>
          <cell r="AT12235" t="str">
            <v>-POLIZA ESTABILIDAD ACTIVA</v>
          </cell>
          <cell r="AV12235" t="str">
            <v>sc</v>
          </cell>
        </row>
        <row r="12236">
          <cell r="AP12236">
            <v>460095</v>
          </cell>
          <cell r="AQ12236">
            <v>19010070</v>
          </cell>
          <cell r="AR12236" t="str">
            <v>sd</v>
          </cell>
          <cell r="AS12236">
            <v>44466</v>
          </cell>
          <cell r="AT12236" t="str">
            <v>-POLIZA ESTABILIDAD ACTIVA</v>
          </cell>
          <cell r="AV12236" t="str">
            <v>POLIZA ESTABILIDAD activa IDU 1718/16</v>
          </cell>
        </row>
        <row r="12237">
          <cell r="AP12237">
            <v>505864</v>
          </cell>
          <cell r="AQ12237">
            <v>1004096</v>
          </cell>
          <cell r="AR12237" t="str">
            <v>sd</v>
          </cell>
          <cell r="AS12237">
            <v>42946</v>
          </cell>
          <cell r="AT12237" t="str">
            <v>Calzada14-POLIZA ESTABILIDAD ACTIVA</v>
          </cell>
          <cell r="AV12237" t="str">
            <v>sc</v>
          </cell>
        </row>
        <row r="12238">
          <cell r="AP12238">
            <v>24119664</v>
          </cell>
          <cell r="AQ12238">
            <v>1003192</v>
          </cell>
          <cell r="AR12238" t="str">
            <v>sd</v>
          </cell>
          <cell r="AS12238">
            <v>44250</v>
          </cell>
          <cell r="AT12238" t="str">
            <v>-POLIZA ESTABILIDAD ACTIVA</v>
          </cell>
          <cell r="AV12238" t="str">
            <v>sc</v>
          </cell>
        </row>
        <row r="12239">
          <cell r="AP12239">
            <v>24119664</v>
          </cell>
          <cell r="AQ12239">
            <v>1003192</v>
          </cell>
          <cell r="AR12239" t="str">
            <v>sd</v>
          </cell>
          <cell r="AS12239">
            <v>42946</v>
          </cell>
          <cell r="AT12239" t="str">
            <v>Calzada12-POLIZA ESTABILIDAD ACTIVA</v>
          </cell>
          <cell r="AV12239" t="str">
            <v>sc</v>
          </cell>
        </row>
        <row r="12240">
          <cell r="AP12240">
            <v>177590</v>
          </cell>
          <cell r="AQ12240">
            <v>11011789</v>
          </cell>
          <cell r="AR12240" t="str">
            <v>sd</v>
          </cell>
          <cell r="AS12240">
            <v>44096</v>
          </cell>
          <cell r="AT12240" t="str">
            <v>Anden 1-9-POLIZA ESTABILIDAD ACTIVA</v>
          </cell>
          <cell r="AV12240" t="str">
            <v>sc</v>
          </cell>
        </row>
        <row r="12241">
          <cell r="AP12241">
            <v>301193</v>
          </cell>
          <cell r="AQ12241">
            <v>5005098</v>
          </cell>
          <cell r="AR12241" t="str">
            <v>sd</v>
          </cell>
          <cell r="AS12241">
            <v>42733</v>
          </cell>
          <cell r="AT12241" t="str">
            <v>Anden1-5 Calzada2-4 Sep3-POLIZA ESTABILIDAD ACTIVA</v>
          </cell>
          <cell r="AV12241" t="str">
            <v>sc</v>
          </cell>
        </row>
        <row r="12242">
          <cell r="AP12242">
            <v>601790</v>
          </cell>
          <cell r="AQ12242">
            <v>7005187</v>
          </cell>
          <cell r="AR12242" t="str">
            <v>sd</v>
          </cell>
          <cell r="AS12242">
            <v>44048</v>
          </cell>
          <cell r="AT12242" t="str">
            <v>Calzada 4-6-POLIZA ESTABILIDAD ACTIVA</v>
          </cell>
          <cell r="AV12242" t="str">
            <v>sc</v>
          </cell>
        </row>
        <row r="12243">
          <cell r="AP12243">
            <v>91010717</v>
          </cell>
          <cell r="AQ12243">
            <v>1001776</v>
          </cell>
          <cell r="AR12243" t="str">
            <v>sd</v>
          </cell>
          <cell r="AS12243">
            <v>43412</v>
          </cell>
          <cell r="AT12243" t="str">
            <v>Anden 1-7 Calzada 2-4 Separador 3-5 Cicloruta 6-POLIZA ESTABILIDAD ACTIVA</v>
          </cell>
          <cell r="AV12243" t="str">
            <v>sc</v>
          </cell>
        </row>
        <row r="12244">
          <cell r="AP12244">
            <v>24120831</v>
          </cell>
          <cell r="AQ12244">
            <v>13000088</v>
          </cell>
          <cell r="AR12244" t="str">
            <v>sd</v>
          </cell>
          <cell r="AS12244">
            <v>43336</v>
          </cell>
          <cell r="AT12244" t="str">
            <v>Anden2 Puente7-POLIZA ESTABILIDAD ACTIVA</v>
          </cell>
          <cell r="AV12244" t="str">
            <v>sc</v>
          </cell>
        </row>
        <row r="12245">
          <cell r="AP12245">
            <v>24120831</v>
          </cell>
          <cell r="AQ12245">
            <v>13000088</v>
          </cell>
          <cell r="AR12245" t="str">
            <v>sd</v>
          </cell>
          <cell r="AS12245">
            <v>43845</v>
          </cell>
          <cell r="AT12245" t="str">
            <v>Anden 6-POLIZA ESTABILIDAD ACTIVA</v>
          </cell>
          <cell r="AV12245" t="str">
            <v>sc</v>
          </cell>
        </row>
        <row r="12246">
          <cell r="AP12246">
            <v>904228</v>
          </cell>
          <cell r="AQ12246">
            <v>30000706</v>
          </cell>
          <cell r="AR12246" t="str">
            <v>sd</v>
          </cell>
          <cell r="AS12246">
            <v>43514</v>
          </cell>
          <cell r="AT12246" t="str">
            <v>Anden1-CERTIFICADO MODIFICACION ESTA* ACTIVA</v>
          </cell>
          <cell r="AV12246" t="str">
            <v>sc</v>
          </cell>
        </row>
        <row r="12247">
          <cell r="AP12247">
            <v>24121907</v>
          </cell>
          <cell r="AQ12247">
            <v>50005955</v>
          </cell>
          <cell r="AR12247" t="str">
            <v>sd</v>
          </cell>
          <cell r="AS12247">
            <v>44250</v>
          </cell>
          <cell r="AT12247" t="str">
            <v>-POLIZA ESTABILIDAD ACTIVA</v>
          </cell>
          <cell r="AV12247" t="str">
            <v>sc</v>
          </cell>
        </row>
        <row r="12248">
          <cell r="AP12248">
            <v>441134</v>
          </cell>
          <cell r="AQ12248">
            <v>19000454</v>
          </cell>
          <cell r="AR12248" t="str">
            <v>sd</v>
          </cell>
          <cell r="AS12248">
            <v>42912</v>
          </cell>
          <cell r="AT12248" t="str">
            <v>Anden1-3 Calzada2-POLIZA ESTABILIDAD ACTIVA</v>
          </cell>
          <cell r="AV12248" t="str">
            <v>sc</v>
          </cell>
        </row>
        <row r="12249">
          <cell r="AP12249">
            <v>24122487</v>
          </cell>
          <cell r="AQ12249">
            <v>50006732</v>
          </cell>
          <cell r="AR12249" t="str">
            <v>sd</v>
          </cell>
          <cell r="AS12249">
            <v>44099</v>
          </cell>
          <cell r="AT12249" t="str">
            <v>Calzada 4-6-POLIZA ESTABILIDAD Y CALIDAD ACTIVA</v>
          </cell>
          <cell r="AV12249" t="str">
            <v>sc</v>
          </cell>
        </row>
        <row r="12250">
          <cell r="AP12250">
            <v>91025186</v>
          </cell>
          <cell r="AQ12250">
            <v>7001494</v>
          </cell>
          <cell r="AR12250" t="str">
            <v>sd</v>
          </cell>
          <cell r="AS12250">
            <v>44466</v>
          </cell>
          <cell r="AT12250" t="str">
            <v>-POLIZA ESTABILIDAD ACTIVA</v>
          </cell>
          <cell r="AV12250" t="str">
            <v>VIABLE</v>
          </cell>
        </row>
        <row r="12251">
          <cell r="AP12251">
            <v>24120693</v>
          </cell>
          <cell r="AQ12251">
            <v>11012637</v>
          </cell>
          <cell r="AR12251" t="str">
            <v>sd</v>
          </cell>
          <cell r="AS12251">
            <v>44096</v>
          </cell>
          <cell r="AT12251" t="str">
            <v>Anden 1-9-POLIZA ESTABILIDAD ACTIVA</v>
          </cell>
          <cell r="AV12251" t="str">
            <v>sc</v>
          </cell>
        </row>
        <row r="12252">
          <cell r="AP12252">
            <v>300942</v>
          </cell>
          <cell r="AQ12252">
            <v>5004975</v>
          </cell>
          <cell r="AR12252" t="str">
            <v>sd</v>
          </cell>
          <cell r="AS12252">
            <v>42733</v>
          </cell>
          <cell r="AT12252" t="str">
            <v>Anden1-5 Calzada2-4 Sep3-POLIZA ESTABILIDAD ACTIVA</v>
          </cell>
          <cell r="AV12252" t="str">
            <v>sc</v>
          </cell>
        </row>
        <row r="12253">
          <cell r="AP12253">
            <v>506443</v>
          </cell>
          <cell r="AQ12253">
            <v>1003859</v>
          </cell>
          <cell r="AR12253" t="str">
            <v>sd</v>
          </cell>
          <cell r="AS12253">
            <v>43797</v>
          </cell>
          <cell r="AT12253" t="str">
            <v>Calzada 4, Puente 19-POLIZA ESTABILIDAD ACTIVA</v>
          </cell>
          <cell r="AV12253" t="str">
            <v>sc</v>
          </cell>
        </row>
        <row r="12254">
          <cell r="AP12254">
            <v>506443</v>
          </cell>
          <cell r="AQ12254">
            <v>1003859</v>
          </cell>
          <cell r="AR12254" t="str">
            <v>sd</v>
          </cell>
          <cell r="AS12254">
            <v>42946</v>
          </cell>
          <cell r="AT12254" t="str">
            <v>Calzada10-8-POLIZA ESTABILIDAD ACTIVA</v>
          </cell>
          <cell r="AV12254" t="str">
            <v>sc</v>
          </cell>
        </row>
        <row r="12255">
          <cell r="AP12255">
            <v>506443</v>
          </cell>
          <cell r="AQ12255">
            <v>1003859</v>
          </cell>
          <cell r="AR12255" t="str">
            <v>sd</v>
          </cell>
          <cell r="AS12255">
            <v>44250</v>
          </cell>
          <cell r="AT12255" t="str">
            <v>-POLIZA ESTABILIDAD ACTIVA</v>
          </cell>
          <cell r="AV12255" t="str">
            <v>sc</v>
          </cell>
        </row>
        <row r="12256">
          <cell r="AP12256">
            <v>24189721</v>
          </cell>
          <cell r="AQ12256">
            <v>50006579</v>
          </cell>
          <cell r="AR12256" t="str">
            <v>sd</v>
          </cell>
          <cell r="AS12256">
            <v>44099</v>
          </cell>
          <cell r="AT12256" t="str">
            <v>Calzada 2-POLIZA ESTABILIDAD Y CALIDAD ACTIVA</v>
          </cell>
          <cell r="AV12256" t="str">
            <v>sc</v>
          </cell>
        </row>
        <row r="12257">
          <cell r="AP12257">
            <v>24121911</v>
          </cell>
          <cell r="AQ12257">
            <v>50005956</v>
          </cell>
          <cell r="AR12257" t="str">
            <v>sd</v>
          </cell>
          <cell r="AS12257">
            <v>44250</v>
          </cell>
          <cell r="AT12257" t="str">
            <v>-POLIZA ESTABILIDAD ACTIVA</v>
          </cell>
          <cell r="AV12257" t="str">
            <v>sc</v>
          </cell>
        </row>
        <row r="12258">
          <cell r="AP12258">
            <v>511432</v>
          </cell>
          <cell r="AQ12258">
            <v>13000159</v>
          </cell>
          <cell r="AR12258" t="str">
            <v>sd</v>
          </cell>
          <cell r="AS12258">
            <v>43748</v>
          </cell>
          <cell r="AT12258" t="str">
            <v>Anden 5-POLIZA ESTABILIDAD ACTIVA</v>
          </cell>
          <cell r="AV12258" t="str">
            <v>sc</v>
          </cell>
        </row>
        <row r="12259">
          <cell r="AP12259">
            <v>24122548</v>
          </cell>
          <cell r="AQ12259">
            <v>50006879</v>
          </cell>
          <cell r="AR12259" t="str">
            <v>sd</v>
          </cell>
          <cell r="AS12259">
            <v>44250</v>
          </cell>
          <cell r="AT12259" t="str">
            <v>-POLIZA ESTABILIDAD ACTIVA</v>
          </cell>
          <cell r="AV12259" t="str">
            <v>sc</v>
          </cell>
        </row>
        <row r="12260">
          <cell r="AP12260">
            <v>24123852</v>
          </cell>
          <cell r="AQ12260">
            <v>13002377</v>
          </cell>
          <cell r="AR12260" t="str">
            <v>sd</v>
          </cell>
          <cell r="AS12260">
            <v>43499</v>
          </cell>
          <cell r="AT12260" t="str">
            <v>-POLIZA ESTABILIDAD ACTIVA</v>
          </cell>
          <cell r="AV12260" t="str">
            <v>sc</v>
          </cell>
        </row>
        <row r="12261">
          <cell r="AP12261">
            <v>2502002</v>
          </cell>
          <cell r="AQ12261">
            <v>14001308</v>
          </cell>
          <cell r="AR12261" t="str">
            <v>sd</v>
          </cell>
          <cell r="AS12261">
            <v>44172</v>
          </cell>
          <cell r="AT12261" t="str">
            <v>Calzada 4-6-POLIZA ESTABILIDAD ACTIVA</v>
          </cell>
          <cell r="AV12261" t="str">
            <v>sc</v>
          </cell>
        </row>
        <row r="12262">
          <cell r="AP12262">
            <v>182548</v>
          </cell>
          <cell r="AQ12262">
            <v>14001197</v>
          </cell>
          <cell r="AR12262" t="str">
            <v>sd</v>
          </cell>
          <cell r="AS12262">
            <v>42999</v>
          </cell>
          <cell r="AT12262" t="str">
            <v>Anden1-3 Calzada2-POLIZA ESTABILIDAD ACTIVA</v>
          </cell>
          <cell r="AV12262" t="str">
            <v>sc</v>
          </cell>
        </row>
        <row r="12263">
          <cell r="AP12263">
            <v>382730</v>
          </cell>
          <cell r="AQ12263">
            <v>9001072</v>
          </cell>
          <cell r="AR12263" t="str">
            <v>sd</v>
          </cell>
          <cell r="AS12263">
            <v>43745</v>
          </cell>
          <cell r="AT12263" t="str">
            <v>Calzada 4-POLIZA ESTABILIDAD ACTIVA</v>
          </cell>
          <cell r="AV12263" t="str">
            <v>VIABLE</v>
          </cell>
        </row>
        <row r="12264">
          <cell r="AP12264">
            <v>91010363</v>
          </cell>
          <cell r="AQ12264">
            <v>30001914</v>
          </cell>
          <cell r="AR12264" t="str">
            <v>sd</v>
          </cell>
          <cell r="AS12264">
            <v>44096</v>
          </cell>
          <cell r="AT12264" t="str">
            <v>Anden 1-9-POLIZA ESTABILIDAD ACTIVA</v>
          </cell>
          <cell r="AV12264" t="str">
            <v>sc</v>
          </cell>
        </row>
        <row r="12265">
          <cell r="AP12265">
            <v>506411</v>
          </cell>
          <cell r="AQ12265">
            <v>1003760</v>
          </cell>
          <cell r="AR12265" t="str">
            <v>sd</v>
          </cell>
          <cell r="AS12265">
            <v>43821</v>
          </cell>
          <cell r="AT12265" t="str">
            <v>Puente16-POLIZA ESTABILIDAD ACTIVA</v>
          </cell>
          <cell r="AV12265" t="str">
            <v>sc</v>
          </cell>
        </row>
        <row r="12266">
          <cell r="AP12266">
            <v>506411</v>
          </cell>
          <cell r="AQ12266">
            <v>1003760</v>
          </cell>
          <cell r="AR12266" t="str">
            <v>sd</v>
          </cell>
          <cell r="AS12266">
            <v>43797</v>
          </cell>
          <cell r="AT12266" t="str">
            <v>Calzada 2- 6, Puente 16-POLIZA ESTABILIDAD ACTIVA</v>
          </cell>
          <cell r="AV12266" t="str">
            <v>sc</v>
          </cell>
        </row>
        <row r="12267">
          <cell r="AP12267">
            <v>24120861</v>
          </cell>
          <cell r="AQ12267">
            <v>13000578</v>
          </cell>
          <cell r="AR12267" t="str">
            <v>sd</v>
          </cell>
          <cell r="AS12267">
            <v>44250</v>
          </cell>
          <cell r="AT12267" t="str">
            <v>-POLIZA ESTABILIDAD ACTIVA</v>
          </cell>
          <cell r="AV12267" t="str">
            <v>sc</v>
          </cell>
        </row>
        <row r="12268">
          <cell r="AP12268">
            <v>24120861</v>
          </cell>
          <cell r="AQ12268">
            <v>13000578</v>
          </cell>
          <cell r="AR12268" t="str">
            <v>sd</v>
          </cell>
          <cell r="AS12268">
            <v>42949</v>
          </cell>
          <cell r="AT12268" t="str">
            <v>Anden11 Ciclo12-POLIZA ESTABILIDAD ACTIVA</v>
          </cell>
          <cell r="AV12268" t="str">
            <v>sc</v>
          </cell>
        </row>
        <row r="12269">
          <cell r="AP12269">
            <v>143182</v>
          </cell>
          <cell r="AQ12269">
            <v>2000687</v>
          </cell>
          <cell r="AR12269" t="str">
            <v>sd</v>
          </cell>
          <cell r="AS12269">
            <v>42947</v>
          </cell>
          <cell r="AT12269" t="str">
            <v>Anden5-POLIZA ESTABILIDAD ACTIVA</v>
          </cell>
          <cell r="AV12269" t="str">
            <v>sc</v>
          </cell>
        </row>
        <row r="12270">
          <cell r="AP12270">
            <v>91017690</v>
          </cell>
          <cell r="AQ12270">
            <v>10010148</v>
          </cell>
          <cell r="AR12270" t="str">
            <v>sd</v>
          </cell>
          <cell r="AS12270">
            <v>43142</v>
          </cell>
          <cell r="AT12270" t="str">
            <v>Calzada4-POLIZA ESTABILIDAD ACTIVA</v>
          </cell>
          <cell r="AV12270" t="str">
            <v>sc</v>
          </cell>
        </row>
        <row r="12271">
          <cell r="AP12271">
            <v>183150</v>
          </cell>
          <cell r="AQ12271">
            <v>14000862</v>
          </cell>
          <cell r="AR12271" t="str">
            <v>sd</v>
          </cell>
          <cell r="AS12271">
            <v>42999</v>
          </cell>
          <cell r="AT12271" t="str">
            <v>Anden1-3-POLIZA ESTABILIDAD ACTIVA</v>
          </cell>
          <cell r="AV12271" t="str">
            <v>sc</v>
          </cell>
        </row>
        <row r="12272">
          <cell r="AP12272">
            <v>91013353</v>
          </cell>
          <cell r="AQ12272">
            <v>14000702</v>
          </cell>
          <cell r="AR12272" t="str">
            <v>sd</v>
          </cell>
          <cell r="AS12272">
            <v>44172</v>
          </cell>
          <cell r="AT12272" t="str">
            <v>Calzada 4-POLIZA ESTABILIDAD ACTIVA</v>
          </cell>
          <cell r="AV12272" t="str">
            <v>sc</v>
          </cell>
        </row>
        <row r="12273">
          <cell r="AP12273">
            <v>518565</v>
          </cell>
          <cell r="AQ12273">
            <v>11007470</v>
          </cell>
          <cell r="AR12273" t="str">
            <v>sd</v>
          </cell>
          <cell r="AS12273">
            <v>44096</v>
          </cell>
          <cell r="AT12273" t="str">
            <v>Anden 1-9-POLIZA ESTABILIDAD ACTIVA</v>
          </cell>
          <cell r="AV12273" t="str">
            <v>sc</v>
          </cell>
        </row>
        <row r="12274">
          <cell r="AP12274">
            <v>506385</v>
          </cell>
          <cell r="AQ12274">
            <v>11008819</v>
          </cell>
          <cell r="AR12274" t="str">
            <v>sd</v>
          </cell>
          <cell r="AS12274">
            <v>43797</v>
          </cell>
          <cell r="AT12274" t="str">
            <v>Calzada 2-6-POLIZA ESTABILIDAD ACTIVA</v>
          </cell>
          <cell r="AV12274" t="str">
            <v>sc</v>
          </cell>
        </row>
        <row r="12275">
          <cell r="AP12275">
            <v>506385</v>
          </cell>
          <cell r="AQ12275">
            <v>11008819</v>
          </cell>
          <cell r="AR12275" t="str">
            <v>sd</v>
          </cell>
          <cell r="AS12275">
            <v>42946</v>
          </cell>
          <cell r="AT12275" t="str">
            <v>Calzada12-POLIZA ESTABILIDAD ACTIVA</v>
          </cell>
          <cell r="AV12275" t="str">
            <v>sc</v>
          </cell>
        </row>
        <row r="12276">
          <cell r="AP12276">
            <v>506385</v>
          </cell>
          <cell r="AQ12276">
            <v>11008819</v>
          </cell>
          <cell r="AR12276" t="str">
            <v>sd</v>
          </cell>
          <cell r="AS12276">
            <v>44250</v>
          </cell>
          <cell r="AT12276" t="str">
            <v>-POLIZA ESTABILIDAD ACTIVA</v>
          </cell>
          <cell r="AV12276" t="str">
            <v>sc</v>
          </cell>
        </row>
        <row r="12277">
          <cell r="AP12277">
            <v>141256</v>
          </cell>
          <cell r="AQ12277">
            <v>1000640</v>
          </cell>
          <cell r="AR12277" t="str">
            <v>sd</v>
          </cell>
          <cell r="AS12277">
            <v>43020</v>
          </cell>
          <cell r="AT12277" t="str">
            <v>Anden1-3 Calzada2-POLIZA ESTABILIDAD ACTIVA</v>
          </cell>
          <cell r="AV12277" t="str">
            <v>POLIZA ESTABILIDAD ACTIVA URB 146/12 Vencimiento 11/10/2017</v>
          </cell>
        </row>
        <row r="12278">
          <cell r="AP12278">
            <v>903821</v>
          </cell>
          <cell r="AQ12278">
            <v>12002271</v>
          </cell>
          <cell r="AR12278" t="str">
            <v>sd</v>
          </cell>
          <cell r="AS12278">
            <v>44250</v>
          </cell>
          <cell r="AT12278" t="str">
            <v>-POLIZA ESTABILIDAD ACTIVA</v>
          </cell>
          <cell r="AV12278" t="str">
            <v>sc</v>
          </cell>
        </row>
        <row r="12279">
          <cell r="AP12279">
            <v>514263</v>
          </cell>
          <cell r="AQ12279">
            <v>8007795</v>
          </cell>
          <cell r="AR12279" t="str">
            <v>sd</v>
          </cell>
          <cell r="AS12279">
            <v>44048</v>
          </cell>
          <cell r="AT12279" t="str">
            <v>Calzada 4-POLIZA ESTABILIDAD ACTIVA</v>
          </cell>
          <cell r="AV12279" t="str">
            <v>sc</v>
          </cell>
        </row>
        <row r="12280">
          <cell r="AP12280">
            <v>91015540</v>
          </cell>
          <cell r="AQ12280">
            <v>5006441</v>
          </cell>
          <cell r="AR12280" t="str">
            <v>sd</v>
          </cell>
          <cell r="AS12280">
            <v>42733</v>
          </cell>
          <cell r="AT12280" t="str">
            <v>Anden1-5 Calzada2-4 Sep3-POLIZA ESTABILIDAD ACTIVA</v>
          </cell>
          <cell r="AV12280" t="str">
            <v>sc</v>
          </cell>
        </row>
        <row r="12281">
          <cell r="AP12281">
            <v>91016468</v>
          </cell>
          <cell r="AQ12281">
            <v>18001898</v>
          </cell>
          <cell r="AR12281" t="str">
            <v>sd</v>
          </cell>
          <cell r="AS12281">
            <v>42999</v>
          </cell>
          <cell r="AT12281" t="str">
            <v>Anden1-11-3 Calzada10-4-6-8 Ciclo2 Sep5-7-9-POLIZA ESTABILIDAD ACTIVA</v>
          </cell>
          <cell r="AV12281" t="str">
            <v>sc</v>
          </cell>
        </row>
        <row r="12282">
          <cell r="AP12282">
            <v>24121910</v>
          </cell>
          <cell r="AQ12282">
            <v>50005956</v>
          </cell>
          <cell r="AR12282" t="str">
            <v>sd</v>
          </cell>
          <cell r="AS12282">
            <v>44250</v>
          </cell>
          <cell r="AT12282" t="str">
            <v>-POLIZA ESTABILIDAD ACTIVA</v>
          </cell>
          <cell r="AV12282" t="str">
            <v>sc</v>
          </cell>
        </row>
        <row r="12283">
          <cell r="AP12283">
            <v>506379</v>
          </cell>
          <cell r="AQ12283">
            <v>11008819</v>
          </cell>
          <cell r="AR12283" t="str">
            <v>sd</v>
          </cell>
          <cell r="AS12283">
            <v>43797</v>
          </cell>
          <cell r="AT12283" t="str">
            <v>Calzada 2-6-POLIZA ESTABILIDAD ACTIVA</v>
          </cell>
          <cell r="AV12283" t="str">
            <v>sc</v>
          </cell>
        </row>
        <row r="12284">
          <cell r="AP12284">
            <v>506379</v>
          </cell>
          <cell r="AQ12284">
            <v>11008819</v>
          </cell>
          <cell r="AR12284" t="str">
            <v>sd</v>
          </cell>
          <cell r="AS12284">
            <v>42946</v>
          </cell>
          <cell r="AT12284" t="str">
            <v>Calzada12-POLIZA ESTABILIDAD ACTIVA</v>
          </cell>
          <cell r="AV12284" t="str">
            <v>sc</v>
          </cell>
        </row>
        <row r="12285">
          <cell r="AP12285">
            <v>506379</v>
          </cell>
          <cell r="AQ12285">
            <v>11008819</v>
          </cell>
          <cell r="AR12285" t="str">
            <v>sd</v>
          </cell>
          <cell r="AS12285">
            <v>44250</v>
          </cell>
          <cell r="AT12285" t="str">
            <v>-POLIZA ESTABILIDAD ACTIVA</v>
          </cell>
          <cell r="AV12285" t="str">
            <v>sc</v>
          </cell>
        </row>
        <row r="12286">
          <cell r="AP12286">
            <v>91013361</v>
          </cell>
          <cell r="AQ12286">
            <v>14000872</v>
          </cell>
          <cell r="AR12286" t="str">
            <v>sd</v>
          </cell>
          <cell r="AS12286">
            <v>44172</v>
          </cell>
          <cell r="AT12286" t="str">
            <v>Calzada 4-6 Separador 5-POLIZA ESTABILIDAD ACTIVA</v>
          </cell>
          <cell r="AV12286" t="str">
            <v>sc</v>
          </cell>
        </row>
        <row r="12287">
          <cell r="AP12287">
            <v>176986</v>
          </cell>
          <cell r="AQ12287">
            <v>11001060</v>
          </cell>
          <cell r="AR12287" t="str">
            <v>sd</v>
          </cell>
          <cell r="AS12287">
            <v>43131</v>
          </cell>
          <cell r="AT12287" t="str">
            <v>Anden1 Calzada2-POLIZA ESTABILIDAD ACTIVA</v>
          </cell>
          <cell r="AV12287" t="str">
            <v>sc</v>
          </cell>
        </row>
        <row r="12288">
          <cell r="AP12288">
            <v>382743</v>
          </cell>
          <cell r="AQ12288">
            <v>50007091</v>
          </cell>
          <cell r="AR12288" t="str">
            <v>sd</v>
          </cell>
          <cell r="AS12288">
            <v>44480</v>
          </cell>
          <cell r="AT12288" t="str">
            <v>-POLIZA ESTABILIDAD ACTIVA</v>
          </cell>
          <cell r="AV12288" t="str">
            <v>VIABLE</v>
          </cell>
        </row>
        <row r="12289">
          <cell r="AP12289">
            <v>151352</v>
          </cell>
          <cell r="AQ12289">
            <v>8004717</v>
          </cell>
          <cell r="AR12289" t="str">
            <v>sd</v>
          </cell>
          <cell r="AS12289">
            <v>44099</v>
          </cell>
          <cell r="AT12289" t="str">
            <v>Calzada 4-POLIZA ESTABILIDAD Y CALIDAD ACTIVA</v>
          </cell>
          <cell r="AV12289" t="str">
            <v>sc</v>
          </cell>
        </row>
        <row r="12290">
          <cell r="AP12290">
            <v>91013823</v>
          </cell>
          <cell r="AQ12290">
            <v>11012157</v>
          </cell>
          <cell r="AR12290" t="str">
            <v>sd</v>
          </cell>
          <cell r="AS12290">
            <v>43412</v>
          </cell>
          <cell r="AT12290" t="str">
            <v>Anden 1 Cicloruta 2 Separador 3 Calzada 4-POLIZA ESTABILIDAD ACTIVA</v>
          </cell>
          <cell r="AV12290" t="str">
            <v>sc</v>
          </cell>
        </row>
        <row r="12291">
          <cell r="AP12291">
            <v>91018912</v>
          </cell>
          <cell r="AQ12291">
            <v>9001904</v>
          </cell>
          <cell r="AR12291" t="str">
            <v>sd</v>
          </cell>
          <cell r="AS12291">
            <v>42978</v>
          </cell>
          <cell r="AT12291" t="str">
            <v>Anden1-11 Calzada10-2-4-8 Ciclo6 Sep3-5-7-9-POLIZA ESTABILIDAD ACTIVA</v>
          </cell>
          <cell r="AV12291" t="str">
            <v>sc</v>
          </cell>
        </row>
        <row r="12292">
          <cell r="AP12292">
            <v>508175</v>
          </cell>
          <cell r="AQ12292">
            <v>1005186</v>
          </cell>
          <cell r="AR12292" t="str">
            <v>sd</v>
          </cell>
          <cell r="AS12292">
            <v>43555</v>
          </cell>
          <cell r="AT12292" t="str">
            <v>Puente8-POLIZA ESTABILIDAD ACTIVA</v>
          </cell>
          <cell r="AV12292" t="str">
            <v>sc</v>
          </cell>
        </row>
        <row r="12293">
          <cell r="AP12293">
            <v>517724</v>
          </cell>
          <cell r="AQ12293">
            <v>8012563</v>
          </cell>
          <cell r="AR12293" t="str">
            <v>sd</v>
          </cell>
          <cell r="AS12293">
            <v>44099</v>
          </cell>
          <cell r="AT12293" t="str">
            <v>Calzada 2-6-POLIZA ESTABILIDAD Y CALIDAD ACTIVA</v>
          </cell>
          <cell r="AV12293" t="str">
            <v>sc</v>
          </cell>
        </row>
        <row r="12294">
          <cell r="AP12294">
            <v>2503936</v>
          </cell>
          <cell r="AQ12294">
            <v>7008486</v>
          </cell>
          <cell r="AR12294" t="str">
            <v>sd</v>
          </cell>
          <cell r="AS12294">
            <v>44466</v>
          </cell>
          <cell r="AT12294" t="str">
            <v>-POLIZA ESTABILIDAD ACTIVA</v>
          </cell>
          <cell r="AV12294" t="str">
            <v>VIABLE</v>
          </cell>
        </row>
        <row r="12295">
          <cell r="AP12295">
            <v>381573</v>
          </cell>
          <cell r="AQ12295">
            <v>9000614</v>
          </cell>
          <cell r="AR12295" t="str">
            <v>sd</v>
          </cell>
          <cell r="AS12295">
            <v>44181</v>
          </cell>
          <cell r="AT12295" t="str">
            <v>-POLIZA ESTABILIDAD ACTIVA</v>
          </cell>
          <cell r="AV12295" t="str">
            <v>sc</v>
          </cell>
        </row>
        <row r="12296">
          <cell r="AP12296">
            <v>903793</v>
          </cell>
          <cell r="AQ12296">
            <v>12002160</v>
          </cell>
          <cell r="AR12296" t="str">
            <v>sd</v>
          </cell>
          <cell r="AS12296">
            <v>44250</v>
          </cell>
          <cell r="AT12296" t="str">
            <v>-POLIZA ESTABILIDAD ACTIVA</v>
          </cell>
          <cell r="AV12296" t="str">
            <v>sc</v>
          </cell>
        </row>
        <row r="12297">
          <cell r="AP12297">
            <v>24122482</v>
          </cell>
          <cell r="AQ12297">
            <v>50006731</v>
          </cell>
          <cell r="AR12297" t="str">
            <v>sd</v>
          </cell>
          <cell r="AS12297">
            <v>44099</v>
          </cell>
          <cell r="AT12297" t="str">
            <v>Calzada 2-6-POLIZA ESTABILIDAD Y CALIDAD ACTIVA</v>
          </cell>
          <cell r="AV12297" t="str">
            <v>sc</v>
          </cell>
        </row>
        <row r="12298">
          <cell r="AP12298">
            <v>506370</v>
          </cell>
          <cell r="AQ12298">
            <v>11012137</v>
          </cell>
          <cell r="AR12298" t="str">
            <v>sd</v>
          </cell>
          <cell r="AS12298">
            <v>43797</v>
          </cell>
          <cell r="AT12298" t="str">
            <v>Calzada 2-6-POLIZA ESTABILIDAD ACTIVA</v>
          </cell>
          <cell r="AV12298" t="str">
            <v>sc</v>
          </cell>
        </row>
        <row r="12299">
          <cell r="AP12299">
            <v>505154</v>
          </cell>
          <cell r="AQ12299">
            <v>1003432</v>
          </cell>
          <cell r="AR12299" t="str">
            <v>sd</v>
          </cell>
          <cell r="AS12299">
            <v>44250</v>
          </cell>
          <cell r="AT12299" t="str">
            <v>-POLIZA ESTABILIDAD ACTIVA</v>
          </cell>
          <cell r="AV12299" t="str">
            <v>sc</v>
          </cell>
        </row>
        <row r="12300">
          <cell r="AP12300">
            <v>903558</v>
          </cell>
          <cell r="AQ12300">
            <v>12000626</v>
          </cell>
          <cell r="AR12300" t="str">
            <v>sd</v>
          </cell>
          <cell r="AS12300">
            <v>44250</v>
          </cell>
          <cell r="AT12300" t="str">
            <v>-POLIZA ESTABILIDAD ACTIVA</v>
          </cell>
          <cell r="AV12300" t="str">
            <v>sc</v>
          </cell>
        </row>
        <row r="12301">
          <cell r="AP12301">
            <v>903668</v>
          </cell>
          <cell r="AQ12301">
            <v>12001012</v>
          </cell>
          <cell r="AR12301" t="str">
            <v>sd</v>
          </cell>
          <cell r="AS12301">
            <v>44250</v>
          </cell>
          <cell r="AT12301" t="str">
            <v>-POLIZA ESTABILIDAD ACTIVA</v>
          </cell>
          <cell r="AV12301" t="str">
            <v>sc</v>
          </cell>
        </row>
        <row r="12302">
          <cell r="AP12302">
            <v>506364</v>
          </cell>
          <cell r="AQ12302">
            <v>11012137</v>
          </cell>
          <cell r="AR12302" t="str">
            <v>sd</v>
          </cell>
          <cell r="AS12302">
            <v>43797</v>
          </cell>
          <cell r="AT12302" t="str">
            <v>Calzada 2-6-POLIZA ESTABILIDAD ACTIVA</v>
          </cell>
          <cell r="AV12302" t="str">
            <v>sc</v>
          </cell>
        </row>
        <row r="12303">
          <cell r="AP12303">
            <v>91011982</v>
          </cell>
          <cell r="AQ12303">
            <v>30001581</v>
          </cell>
          <cell r="AR12303" t="str">
            <v>sd</v>
          </cell>
          <cell r="AS12303">
            <v>43808</v>
          </cell>
          <cell r="AT12303" t="str">
            <v>Anden 1-3 Cicloruta 2 Calzada 4-POLIZA ESTABILIDAD ACTIVA</v>
          </cell>
          <cell r="AV12303" t="str">
            <v>sc</v>
          </cell>
        </row>
        <row r="12304">
          <cell r="AP12304">
            <v>24121116</v>
          </cell>
          <cell r="AQ12304">
            <v>14000681</v>
          </cell>
          <cell r="AR12304" t="str">
            <v>sd</v>
          </cell>
          <cell r="AS12304">
            <v>44053</v>
          </cell>
          <cell r="AT12304" t="str">
            <v>Anden 1-POLIZA ESTABILIDAD ACTIVA</v>
          </cell>
          <cell r="AV12304" t="str">
            <v>sc</v>
          </cell>
        </row>
        <row r="12305">
          <cell r="AP12305">
            <v>24121116</v>
          </cell>
          <cell r="AQ12305">
            <v>14000681</v>
          </cell>
          <cell r="AR12305" t="str">
            <v>sd</v>
          </cell>
          <cell r="AS12305">
            <v>44250</v>
          </cell>
          <cell r="AT12305" t="str">
            <v>-POLIZA ESTABILIDAD ACTIVA</v>
          </cell>
          <cell r="AV12305" t="str">
            <v>sc</v>
          </cell>
        </row>
        <row r="12306">
          <cell r="AP12306">
            <v>91018961</v>
          </cell>
          <cell r="AQ12306">
            <v>3002517</v>
          </cell>
          <cell r="AR12306" t="str">
            <v>sd</v>
          </cell>
          <cell r="AS12306">
            <v>43499</v>
          </cell>
          <cell r="AT12306" t="str">
            <v>-POLIZA ESTABILIDAD ACTIVA</v>
          </cell>
          <cell r="AV12306" t="str">
            <v>sc</v>
          </cell>
        </row>
        <row r="12307">
          <cell r="AP12307">
            <v>24119657</v>
          </cell>
          <cell r="AQ12307">
            <v>1002705</v>
          </cell>
          <cell r="AR12307" t="str">
            <v>sd</v>
          </cell>
          <cell r="AS12307">
            <v>44250</v>
          </cell>
          <cell r="AT12307" t="str">
            <v>-POLIZA ESTABILIDAD ACTIVA</v>
          </cell>
          <cell r="AV12307" t="str">
            <v>sc</v>
          </cell>
        </row>
        <row r="12308">
          <cell r="AP12308">
            <v>91011366</v>
          </cell>
          <cell r="AQ12308">
            <v>3000427</v>
          </cell>
          <cell r="AR12308" t="str">
            <v>sd</v>
          </cell>
          <cell r="AS12308">
            <v>43499</v>
          </cell>
          <cell r="AT12308" t="str">
            <v>-POLIZA ESTABILIDAD ACTIVA</v>
          </cell>
          <cell r="AV12308" t="str">
            <v>sc</v>
          </cell>
        </row>
        <row r="12309">
          <cell r="AP12309">
            <v>24120765</v>
          </cell>
          <cell r="AQ12309">
            <v>12000604</v>
          </cell>
          <cell r="AR12309" t="str">
            <v>sd</v>
          </cell>
          <cell r="AS12309">
            <v>44250</v>
          </cell>
          <cell r="AT12309" t="str">
            <v>-POLIZA ESTABILIDAD ACTIVA</v>
          </cell>
          <cell r="AV12309" t="str">
            <v>sc</v>
          </cell>
        </row>
        <row r="12310">
          <cell r="AP12310">
            <v>24120765</v>
          </cell>
          <cell r="AQ12310">
            <v>12000604</v>
          </cell>
          <cell r="AR12310" t="str">
            <v>sd</v>
          </cell>
          <cell r="AS12310">
            <v>44018</v>
          </cell>
          <cell r="AT12310" t="str">
            <v>Puente 12-POLIZA ESTABILIDAD ACTIVA</v>
          </cell>
          <cell r="AV12310" t="str">
            <v>sc</v>
          </cell>
        </row>
        <row r="12311">
          <cell r="AP12311">
            <v>382257</v>
          </cell>
          <cell r="AQ12311">
            <v>9000901</v>
          </cell>
          <cell r="AR12311" t="str">
            <v>sd</v>
          </cell>
          <cell r="AS12311">
            <v>44480</v>
          </cell>
          <cell r="AT12311" t="str">
            <v>-POLIZA ESTABILIDAD ACTIVA</v>
          </cell>
          <cell r="AV12311" t="str">
            <v>VIABLE</v>
          </cell>
        </row>
        <row r="12312">
          <cell r="AP12312">
            <v>515149</v>
          </cell>
          <cell r="AQ12312">
            <v>10000825</v>
          </cell>
          <cell r="AR12312" t="str">
            <v>sd</v>
          </cell>
          <cell r="AS12312">
            <v>44119</v>
          </cell>
          <cell r="AT12312" t="str">
            <v>Calzada 4-POLIZA ESTABILIDAD ACTIVA</v>
          </cell>
          <cell r="AV12312" t="str">
            <v>sc</v>
          </cell>
        </row>
        <row r="12313">
          <cell r="AP12313">
            <v>306068</v>
          </cell>
          <cell r="AQ12313">
            <v>5007181</v>
          </cell>
          <cell r="AR12313" t="str">
            <v>sd</v>
          </cell>
          <cell r="AS12313">
            <v>42733</v>
          </cell>
          <cell r="AT12313" t="str">
            <v>Anden1-5 Calzada2-4 Sep3-POLIZA ESTABILIDAD ACTIVA</v>
          </cell>
          <cell r="AV12313" t="str">
            <v>sc</v>
          </cell>
        </row>
        <row r="12314">
          <cell r="AP12314">
            <v>24122214</v>
          </cell>
          <cell r="AQ12314">
            <v>50006451</v>
          </cell>
          <cell r="AR12314" t="str">
            <v>sd</v>
          </cell>
          <cell r="AS12314">
            <v>44096</v>
          </cell>
          <cell r="AT12314" t="str">
            <v>Anden 1-POLIZA ESTABILIDAD ACTIVA</v>
          </cell>
          <cell r="AV12314" t="str">
            <v>sc</v>
          </cell>
        </row>
        <row r="12315">
          <cell r="AP12315">
            <v>24123771</v>
          </cell>
          <cell r="AQ12315">
            <v>3002359</v>
          </cell>
          <cell r="AR12315" t="str">
            <v>sd</v>
          </cell>
          <cell r="AS12315">
            <v>43499</v>
          </cell>
          <cell r="AT12315" t="str">
            <v>-POLIZA ESTABILIDAD ACTIVA</v>
          </cell>
          <cell r="AV12315" t="str">
            <v>sc</v>
          </cell>
        </row>
        <row r="12316">
          <cell r="AP12316">
            <v>355227</v>
          </cell>
          <cell r="AQ12316">
            <v>7001986</v>
          </cell>
          <cell r="AR12316" t="str">
            <v>sd</v>
          </cell>
          <cell r="AS12316">
            <v>44466</v>
          </cell>
          <cell r="AT12316" t="str">
            <v>-POLIZA ESTABILIDAD ACTIVA</v>
          </cell>
          <cell r="AV12316" t="str">
            <v>sc</v>
          </cell>
        </row>
        <row r="12317">
          <cell r="AP12317">
            <v>24121102</v>
          </cell>
          <cell r="AQ12317">
            <v>14000663</v>
          </cell>
          <cell r="AR12317" t="str">
            <v>sd</v>
          </cell>
          <cell r="AS12317">
            <v>44250</v>
          </cell>
          <cell r="AT12317" t="str">
            <v>-POLIZA ESTABILIDAD ACTIVA</v>
          </cell>
          <cell r="AV12317" t="str">
            <v>sc</v>
          </cell>
        </row>
        <row r="12318">
          <cell r="AP12318">
            <v>383767</v>
          </cell>
          <cell r="AQ12318">
            <v>9001450</v>
          </cell>
          <cell r="AR12318" t="str">
            <v>sd</v>
          </cell>
          <cell r="AS12318">
            <v>43142</v>
          </cell>
          <cell r="AT12318" t="str">
            <v>Calzada2-POLIZA ESTABILIDAD ACTIVA</v>
          </cell>
          <cell r="AV12318" t="str">
            <v>VIABLE</v>
          </cell>
        </row>
        <row r="12319">
          <cell r="AP12319">
            <v>515155</v>
          </cell>
          <cell r="AQ12319">
            <v>10000825</v>
          </cell>
          <cell r="AR12319" t="str">
            <v>sd</v>
          </cell>
          <cell r="AS12319">
            <v>44119</v>
          </cell>
          <cell r="AT12319" t="str">
            <v>Calzada 4-POLIZA ESTABILIDAD ACTIVA</v>
          </cell>
          <cell r="AV12319" t="str">
            <v>sc</v>
          </cell>
        </row>
        <row r="12320">
          <cell r="AP12320">
            <v>366230</v>
          </cell>
          <cell r="AQ12320">
            <v>7006423</v>
          </cell>
          <cell r="AR12320" t="str">
            <v>sd</v>
          </cell>
          <cell r="AS12320">
            <v>42962</v>
          </cell>
          <cell r="AT12320" t="str">
            <v>Calzada2-4-POLIZA ESTABILIDAD ACTIVA</v>
          </cell>
          <cell r="AV12320" t="str">
            <v>sc</v>
          </cell>
        </row>
        <row r="12321">
          <cell r="AP12321">
            <v>519717</v>
          </cell>
          <cell r="AQ12321">
            <v>8012270</v>
          </cell>
          <cell r="AR12321" t="str">
            <v>sd</v>
          </cell>
          <cell r="AS12321">
            <v>44099</v>
          </cell>
          <cell r="AT12321" t="str">
            <v>Calzada 2-4-POLIZA ESTABILIDAD Y CALIDAD ACTIVA</v>
          </cell>
          <cell r="AV12321" t="str">
            <v>sc</v>
          </cell>
        </row>
        <row r="12322">
          <cell r="AP12322">
            <v>505093</v>
          </cell>
          <cell r="AQ12322">
            <v>1003546</v>
          </cell>
          <cell r="AR12322" t="str">
            <v>sd</v>
          </cell>
          <cell r="AS12322">
            <v>44250</v>
          </cell>
          <cell r="AT12322" t="str">
            <v>-POLIZA ESTABILIDAD ACTIVA</v>
          </cell>
          <cell r="AV12322" t="str">
            <v>sc</v>
          </cell>
        </row>
        <row r="12323">
          <cell r="AP12323">
            <v>505093</v>
          </cell>
          <cell r="AQ12323">
            <v>1003546</v>
          </cell>
          <cell r="AR12323" t="str">
            <v>sd</v>
          </cell>
          <cell r="AS12323">
            <v>42946</v>
          </cell>
          <cell r="AT12323" t="str">
            <v>Calzada12-POLIZA ESTABILIDAD ACTIVA</v>
          </cell>
          <cell r="AV12323" t="str">
            <v>sc</v>
          </cell>
        </row>
        <row r="12324">
          <cell r="AP12324">
            <v>602552</v>
          </cell>
          <cell r="AQ12324">
            <v>6001309</v>
          </cell>
          <cell r="AR12324" t="str">
            <v>sd</v>
          </cell>
          <cell r="AS12324">
            <v>44250</v>
          </cell>
          <cell r="AT12324" t="str">
            <v>-POLIZA ESTABILIDAD ACTIVA</v>
          </cell>
          <cell r="AV12324" t="str">
            <v>sc</v>
          </cell>
        </row>
        <row r="12325">
          <cell r="AP12325">
            <v>388950</v>
          </cell>
          <cell r="AQ12325">
            <v>9003564</v>
          </cell>
          <cell r="AR12325" t="str">
            <v>sd</v>
          </cell>
          <cell r="AS12325">
            <v>44480</v>
          </cell>
          <cell r="AT12325" t="str">
            <v>-POLIZA ESTABILIDAD ACTIVA</v>
          </cell>
          <cell r="AV12325" t="str">
            <v>VIABLE</v>
          </cell>
        </row>
        <row r="12326">
          <cell r="AP12326">
            <v>505178</v>
          </cell>
          <cell r="AQ12326">
            <v>1003479</v>
          </cell>
          <cell r="AR12326" t="str">
            <v>sd</v>
          </cell>
          <cell r="AS12326">
            <v>44250</v>
          </cell>
          <cell r="AT12326" t="str">
            <v>-POLIZA ESTABILIDAD ACTIVA</v>
          </cell>
          <cell r="AV12326" t="str">
            <v>sc</v>
          </cell>
        </row>
        <row r="12327">
          <cell r="AP12327">
            <v>505178</v>
          </cell>
          <cell r="AQ12327">
            <v>1003479</v>
          </cell>
          <cell r="AR12327" t="str">
            <v>sd</v>
          </cell>
          <cell r="AS12327">
            <v>42946</v>
          </cell>
          <cell r="AT12327" t="str">
            <v>Calzada12-POLIZA ESTABILIDAD ACTIVA</v>
          </cell>
          <cell r="AV12327" t="str">
            <v>sc</v>
          </cell>
        </row>
        <row r="12328">
          <cell r="AP12328">
            <v>24120054</v>
          </cell>
          <cell r="AQ12328">
            <v>8012586</v>
          </cell>
          <cell r="AR12328" t="str">
            <v>sd</v>
          </cell>
          <cell r="AS12328">
            <v>43748</v>
          </cell>
          <cell r="AT12328" t="str">
            <v>Anden 1-POLIZA ESTABILIDAD ACTIVA</v>
          </cell>
          <cell r="AV12328" t="str">
            <v>sc</v>
          </cell>
        </row>
        <row r="12329">
          <cell r="AP12329">
            <v>24120054</v>
          </cell>
          <cell r="AQ12329">
            <v>8012586</v>
          </cell>
          <cell r="AR12329" t="str">
            <v>sd</v>
          </cell>
          <cell r="AS12329">
            <v>44099</v>
          </cell>
          <cell r="AT12329" t="str">
            <v>Calzada 2-POLIZA ESTABILIDAD Y CALIDAD ACTIVA</v>
          </cell>
          <cell r="AV12329" t="str">
            <v>sc</v>
          </cell>
        </row>
        <row r="12330">
          <cell r="AP12330">
            <v>24123874</v>
          </cell>
          <cell r="AQ12330">
            <v>50005934</v>
          </cell>
          <cell r="AR12330" t="str">
            <v>sd</v>
          </cell>
          <cell r="AS12330">
            <v>43499</v>
          </cell>
          <cell r="AT12330" t="str">
            <v>-POLIZA ESTABILIDAD ACTIVA</v>
          </cell>
          <cell r="AV12330" t="str">
            <v>sc</v>
          </cell>
        </row>
        <row r="12331">
          <cell r="AP12331">
            <v>903571</v>
          </cell>
          <cell r="AQ12331">
            <v>12000662</v>
          </cell>
          <cell r="AR12331" t="str">
            <v>sd</v>
          </cell>
          <cell r="AS12331">
            <v>44250</v>
          </cell>
          <cell r="AT12331" t="str">
            <v>-POLIZA ESTABILIDAD ACTIVA</v>
          </cell>
          <cell r="AV12331" t="str">
            <v>sc</v>
          </cell>
        </row>
        <row r="12332">
          <cell r="AP12332">
            <v>903571</v>
          </cell>
          <cell r="AQ12332">
            <v>12000662</v>
          </cell>
          <cell r="AR12332" t="str">
            <v>sd</v>
          </cell>
          <cell r="AS12332">
            <v>44250</v>
          </cell>
          <cell r="AT12332" t="str">
            <v>-POLIZA ESTABILIDAD ACTIVA</v>
          </cell>
          <cell r="AV12332" t="str">
            <v>sc</v>
          </cell>
        </row>
        <row r="12333">
          <cell r="AP12333">
            <v>24123864</v>
          </cell>
          <cell r="AQ12333">
            <v>15001497</v>
          </cell>
          <cell r="AR12333" t="str">
            <v>sd</v>
          </cell>
          <cell r="AS12333">
            <v>42999</v>
          </cell>
          <cell r="AT12333" t="str">
            <v>Anden1-11-3 Calzada10-4-6-8 Ciclo2 Sep5-7-9-POLIZA ESTABILIDAD ACTIVA</v>
          </cell>
          <cell r="AV12333" t="str">
            <v>sc</v>
          </cell>
        </row>
        <row r="12334">
          <cell r="AP12334">
            <v>364539</v>
          </cell>
          <cell r="AQ12334">
            <v>7005720</v>
          </cell>
          <cell r="AR12334" t="str">
            <v>sd</v>
          </cell>
          <cell r="AS12334">
            <v>43748</v>
          </cell>
          <cell r="AT12334" t="str">
            <v>Anden 5-POLIZA ESTABILIDAD ACTIVA</v>
          </cell>
          <cell r="AV12334" t="str">
            <v>sc</v>
          </cell>
        </row>
        <row r="12335">
          <cell r="AP12335">
            <v>364539</v>
          </cell>
          <cell r="AQ12335">
            <v>7005720</v>
          </cell>
          <cell r="AR12335" t="str">
            <v>sd</v>
          </cell>
          <cell r="AS12335">
            <v>44048</v>
          </cell>
          <cell r="AT12335" t="str">
            <v>0-POLIZA ESTABILIDAD ACTIVA</v>
          </cell>
          <cell r="AV12335" t="str">
            <v>sc</v>
          </cell>
        </row>
        <row r="12336">
          <cell r="AP12336">
            <v>91011202</v>
          </cell>
          <cell r="AQ12336">
            <v>1006469</v>
          </cell>
          <cell r="AR12336" t="str">
            <v>sd</v>
          </cell>
          <cell r="AS12336">
            <v>43566</v>
          </cell>
          <cell r="AT12336" t="str">
            <v>Puente 8-POLIZA ESTABILIDAD ACTIVA</v>
          </cell>
          <cell r="AV12336" t="str">
            <v>sc</v>
          </cell>
        </row>
        <row r="12337">
          <cell r="AP12337">
            <v>515456</v>
          </cell>
          <cell r="AQ12337">
            <v>8002084</v>
          </cell>
          <cell r="AR12337" t="str">
            <v>sd</v>
          </cell>
          <cell r="AS12337">
            <v>44096</v>
          </cell>
          <cell r="AT12337" t="str">
            <v>Anden 1-POLIZA ESTABILIDAD ACTIVA</v>
          </cell>
          <cell r="AV12337" t="str">
            <v>sc</v>
          </cell>
        </row>
        <row r="12338">
          <cell r="AP12338">
            <v>24121186</v>
          </cell>
          <cell r="AQ12338">
            <v>14001750</v>
          </cell>
          <cell r="AR12338" t="str">
            <v>sd</v>
          </cell>
          <cell r="AS12338">
            <v>44250</v>
          </cell>
          <cell r="AT12338" t="str">
            <v>-POLIZA ESTABILIDAD ACTIVA</v>
          </cell>
          <cell r="AV12338" t="str">
            <v>sc</v>
          </cell>
        </row>
        <row r="12339">
          <cell r="AP12339">
            <v>91018869</v>
          </cell>
          <cell r="AQ12339">
            <v>50006982</v>
          </cell>
          <cell r="AR12339" t="str">
            <v>sd</v>
          </cell>
          <cell r="AS12339">
            <v>42978</v>
          </cell>
          <cell r="AT12339" t="str">
            <v>Anden1-11 Calzada10-2-4-8 Ciclo6 Sep3-5-7-9-POLIZA ESTABILIDAD ACTIVA</v>
          </cell>
          <cell r="AV12339" t="str">
            <v>sc</v>
          </cell>
        </row>
        <row r="12340">
          <cell r="AP12340">
            <v>24122545</v>
          </cell>
          <cell r="AQ12340">
            <v>50006879</v>
          </cell>
          <cell r="AR12340" t="str">
            <v>sd</v>
          </cell>
          <cell r="AS12340">
            <v>44250</v>
          </cell>
          <cell r="AT12340" t="str">
            <v>-POLIZA ESTABILIDAD ACTIVA</v>
          </cell>
          <cell r="AV12340" t="str">
            <v>sc</v>
          </cell>
        </row>
        <row r="12341">
          <cell r="AP12341">
            <v>24120178</v>
          </cell>
          <cell r="AQ12341">
            <v>3000538</v>
          </cell>
          <cell r="AR12341" t="str">
            <v>sd</v>
          </cell>
          <cell r="AS12341">
            <v>43499</v>
          </cell>
          <cell r="AT12341" t="str">
            <v>-POLIZA ESTABILIDAD ACTIVA</v>
          </cell>
          <cell r="AV12341" t="str">
            <v>sc</v>
          </cell>
        </row>
        <row r="12342">
          <cell r="AP12342">
            <v>24121178</v>
          </cell>
          <cell r="AQ12342">
            <v>14001706</v>
          </cell>
          <cell r="AR12342" t="str">
            <v>sd</v>
          </cell>
          <cell r="AS12342">
            <v>44053</v>
          </cell>
          <cell r="AT12342" t="str">
            <v>Puente 12-POLIZA ESTABILIDAD ACTIVA</v>
          </cell>
          <cell r="AV12342" t="str">
            <v>sc</v>
          </cell>
        </row>
        <row r="12343">
          <cell r="AP12343">
            <v>24121178</v>
          </cell>
          <cell r="AQ12343">
            <v>14001706</v>
          </cell>
          <cell r="AR12343" t="str">
            <v>sd</v>
          </cell>
          <cell r="AS12343">
            <v>44018</v>
          </cell>
          <cell r="AT12343" t="str">
            <v>Puente 12-POLIZA ESTABILIDAD ACTIVA</v>
          </cell>
          <cell r="AV12343" t="str">
            <v>sc</v>
          </cell>
        </row>
        <row r="12344">
          <cell r="AP12344">
            <v>24121178</v>
          </cell>
          <cell r="AQ12344">
            <v>14001706</v>
          </cell>
          <cell r="AR12344" t="str">
            <v>sd</v>
          </cell>
          <cell r="AS12344">
            <v>44250</v>
          </cell>
          <cell r="AT12344" t="str">
            <v>-POLIZA ESTABILIDAD ACTIVA</v>
          </cell>
          <cell r="AV12344" t="str">
            <v>sc</v>
          </cell>
        </row>
        <row r="12345">
          <cell r="AP12345">
            <v>505148</v>
          </cell>
          <cell r="AQ12345">
            <v>1003432</v>
          </cell>
          <cell r="AR12345" t="str">
            <v>sd</v>
          </cell>
          <cell r="AS12345">
            <v>44250</v>
          </cell>
          <cell r="AT12345" t="str">
            <v>-POLIZA ESTABILIDAD ACTIVA</v>
          </cell>
          <cell r="AV12345" t="str">
            <v>sc</v>
          </cell>
        </row>
        <row r="12346">
          <cell r="AP12346">
            <v>902948</v>
          </cell>
          <cell r="AQ12346">
            <v>13000255</v>
          </cell>
          <cell r="AR12346" t="str">
            <v>sd</v>
          </cell>
          <cell r="AS12346">
            <v>44250</v>
          </cell>
          <cell r="AT12346" t="str">
            <v>-POLIZA ESTABILIDAD ACTIVA</v>
          </cell>
          <cell r="AV12346" t="str">
            <v>sc</v>
          </cell>
        </row>
        <row r="12347">
          <cell r="AP12347">
            <v>509344</v>
          </cell>
          <cell r="AQ12347">
            <v>8012582</v>
          </cell>
          <cell r="AR12347" t="str">
            <v>sd</v>
          </cell>
          <cell r="AS12347">
            <v>44099</v>
          </cell>
          <cell r="AT12347" t="str">
            <v>Calzada 2-POLIZA ESTABILIDAD Y CALIDAD ACTIVA</v>
          </cell>
          <cell r="AV12347" t="str">
            <v>sc</v>
          </cell>
        </row>
        <row r="12348">
          <cell r="AP12348">
            <v>91013822</v>
          </cell>
          <cell r="AQ12348">
            <v>11012157</v>
          </cell>
          <cell r="AR12348" t="str">
            <v>sd</v>
          </cell>
          <cell r="AS12348">
            <v>43412</v>
          </cell>
          <cell r="AT12348" t="str">
            <v>Anden 1 Cicloruta 2 Separador 3 Calzada 4-POLIZA ESTABILIDAD ACTIVA</v>
          </cell>
          <cell r="AV12348" t="str">
            <v>sc</v>
          </cell>
        </row>
        <row r="12349">
          <cell r="AP12349">
            <v>91014449</v>
          </cell>
          <cell r="AQ12349">
            <v>50004799</v>
          </cell>
          <cell r="AR12349" t="str">
            <v>sd</v>
          </cell>
          <cell r="AS12349">
            <v>43118</v>
          </cell>
          <cell r="AT12349" t="str">
            <v>Anden3 Calzada2-POLIZA ESTABILIDAD ACTIVA</v>
          </cell>
          <cell r="AV12349" t="str">
            <v>VIABLE</v>
          </cell>
        </row>
        <row r="12350">
          <cell r="AP12350">
            <v>91014449</v>
          </cell>
          <cell r="AQ12350">
            <v>50004799</v>
          </cell>
          <cell r="AR12350" t="str">
            <v>sd</v>
          </cell>
          <cell r="AS12350">
            <v>43297</v>
          </cell>
          <cell r="AT12350" t="str">
            <v>anden 1 calzada 2-POLIZA ESTABILIDAD ACTIVA</v>
          </cell>
          <cell r="AV12350" t="str">
            <v>VIABLE</v>
          </cell>
        </row>
        <row r="12351">
          <cell r="AP12351">
            <v>301691</v>
          </cell>
          <cell r="AQ12351">
            <v>5005327</v>
          </cell>
          <cell r="AR12351" t="str">
            <v>sd</v>
          </cell>
          <cell r="AS12351">
            <v>42733</v>
          </cell>
          <cell r="AT12351" t="str">
            <v>Anden1-5 Calzada2-4 Sep3-POLIZA ESTABILIDAD ACTIVA</v>
          </cell>
          <cell r="AV12351" t="str">
            <v>sc</v>
          </cell>
        </row>
        <row r="12352">
          <cell r="AP12352">
            <v>91016017</v>
          </cell>
          <cell r="AQ12352">
            <v>5001579</v>
          </cell>
          <cell r="AR12352" t="str">
            <v>sd</v>
          </cell>
          <cell r="AS12352">
            <v>43307</v>
          </cell>
          <cell r="AT12352" t="str">
            <v>Calzada2-4 Sep3-POLIZA ESTABILIDAD ACTIVA</v>
          </cell>
          <cell r="AV12352" t="str">
            <v>sc</v>
          </cell>
        </row>
        <row r="12353">
          <cell r="AP12353">
            <v>91015870</v>
          </cell>
          <cell r="AQ12353">
            <v>5007935</v>
          </cell>
          <cell r="AR12353" t="str">
            <v>sd</v>
          </cell>
          <cell r="AS12353">
            <v>42733</v>
          </cell>
          <cell r="AT12353" t="str">
            <v>Anden1-5 Calzada2-4 Sep3-POLIZA ESTABILIDAD ACTIVA</v>
          </cell>
          <cell r="AV12353" t="str">
            <v>sc</v>
          </cell>
        </row>
        <row r="12354">
          <cell r="AP12354">
            <v>91016200</v>
          </cell>
          <cell r="AQ12354">
            <v>18002672</v>
          </cell>
          <cell r="AR12354" t="str">
            <v>sd</v>
          </cell>
          <cell r="AS12354">
            <v>42999</v>
          </cell>
          <cell r="AT12354" t="str">
            <v>Anden1-11-3 Calzada10-4-6-8 Ciclo2 Sep5-7-9-POLIZA ESTABILIDAD ACTIVA</v>
          </cell>
          <cell r="AV12354" t="str">
            <v>sc</v>
          </cell>
        </row>
        <row r="12355">
          <cell r="AP12355">
            <v>91018893</v>
          </cell>
          <cell r="AQ12355">
            <v>9001036</v>
          </cell>
          <cell r="AR12355" t="str">
            <v>sd</v>
          </cell>
          <cell r="AS12355">
            <v>42978</v>
          </cell>
          <cell r="AT12355" t="str">
            <v>Anden1-11 Calzada10-2-4-8 Ciclo6 Sep3-5-7-9-POLIZA ESTABILIDAD ACTIVA</v>
          </cell>
          <cell r="AV12355" t="str">
            <v>sc</v>
          </cell>
        </row>
        <row r="12356">
          <cell r="AP12356">
            <v>24120169</v>
          </cell>
          <cell r="AQ12356">
            <v>3000470</v>
          </cell>
          <cell r="AR12356" t="str">
            <v>sd</v>
          </cell>
          <cell r="AS12356">
            <v>43499</v>
          </cell>
          <cell r="AT12356" t="str">
            <v>-POLIZA ESTABILIDAD ACTIVA</v>
          </cell>
          <cell r="AV12356" t="str">
            <v>sc</v>
          </cell>
        </row>
        <row r="12357">
          <cell r="AP12357">
            <v>459405</v>
          </cell>
          <cell r="AQ12357">
            <v>19009616</v>
          </cell>
          <cell r="AR12357" t="str">
            <v>sd</v>
          </cell>
          <cell r="AS12357">
            <v>44466</v>
          </cell>
          <cell r="AT12357" t="str">
            <v>-POLIZA ESTABILIDAD ACTIVA</v>
          </cell>
          <cell r="AV12357" t="str">
            <v>POLIZA ESTABILIDAD activa IDU 1718/14</v>
          </cell>
        </row>
        <row r="12358">
          <cell r="AP12358">
            <v>505658</v>
          </cell>
          <cell r="AQ12358">
            <v>1003192</v>
          </cell>
          <cell r="AR12358" t="str">
            <v>sd</v>
          </cell>
          <cell r="AS12358">
            <v>44250</v>
          </cell>
          <cell r="AT12358" t="str">
            <v>-POLIZA ESTABILIDAD ACTIVA</v>
          </cell>
          <cell r="AV12358" t="str">
            <v>sc</v>
          </cell>
        </row>
        <row r="12359">
          <cell r="AP12359">
            <v>505658</v>
          </cell>
          <cell r="AQ12359">
            <v>1003192</v>
          </cell>
          <cell r="AR12359" t="str">
            <v>sd</v>
          </cell>
          <cell r="AS12359">
            <v>42946</v>
          </cell>
          <cell r="AT12359" t="str">
            <v>Calzada12-POLIZA ESTABILIDAD ACTIVA</v>
          </cell>
          <cell r="AV12359" t="str">
            <v>sc</v>
          </cell>
        </row>
        <row r="12360">
          <cell r="AP12360">
            <v>91016801</v>
          </cell>
          <cell r="AQ12360">
            <v>50006139</v>
          </cell>
          <cell r="AR12360" t="str">
            <v>sd</v>
          </cell>
          <cell r="AS12360">
            <v>44018</v>
          </cell>
          <cell r="AT12360" t="str">
            <v>Calzada 2-POLIZA ESTABILIDAD ACTIVA</v>
          </cell>
          <cell r="AV12360" t="str">
            <v>sc</v>
          </cell>
        </row>
        <row r="12361">
          <cell r="AP12361">
            <v>505645</v>
          </cell>
          <cell r="AQ12361">
            <v>1003061</v>
          </cell>
          <cell r="AR12361" t="str">
            <v>sd</v>
          </cell>
          <cell r="AS12361">
            <v>44250</v>
          </cell>
          <cell r="AT12361" t="str">
            <v>-POLIZA ESTABILIDAD ACTIVA</v>
          </cell>
          <cell r="AV12361" t="str">
            <v>sc</v>
          </cell>
        </row>
        <row r="12362">
          <cell r="AP12362">
            <v>505645</v>
          </cell>
          <cell r="AQ12362">
            <v>1003061</v>
          </cell>
          <cell r="AR12362" t="str">
            <v>sd</v>
          </cell>
          <cell r="AS12362">
            <v>42946</v>
          </cell>
          <cell r="AT12362" t="str">
            <v>Calzada12-POLIZA ESTABILIDAD ACTIVA</v>
          </cell>
          <cell r="AV12362" t="str">
            <v>sc</v>
          </cell>
        </row>
        <row r="12363">
          <cell r="AP12363">
            <v>91010591</v>
          </cell>
          <cell r="AQ12363">
            <v>3001037</v>
          </cell>
          <cell r="AR12363" t="str">
            <v>sd</v>
          </cell>
          <cell r="AS12363">
            <v>42765</v>
          </cell>
          <cell r="AT12363" t="str">
            <v>Anden 1, Calzada2, Separador3, Calzada4, Anden5 -POLIZA ESTABILIDAD ACTIVA</v>
          </cell>
          <cell r="AV12363" t="str">
            <v>sc</v>
          </cell>
        </row>
        <row r="12364">
          <cell r="AP12364">
            <v>24122505</v>
          </cell>
          <cell r="AQ12364">
            <v>50006737</v>
          </cell>
          <cell r="AR12364" t="str">
            <v>sd</v>
          </cell>
          <cell r="AS12364">
            <v>44099</v>
          </cell>
          <cell r="AT12364" t="str">
            <v>Calzada 2-4-6-POLIZA ESTABILIDAD Y CALIDAD ACTIVA</v>
          </cell>
          <cell r="AV12364" t="str">
            <v>sc</v>
          </cell>
        </row>
        <row r="12365">
          <cell r="AP12365">
            <v>518213</v>
          </cell>
          <cell r="AQ12365">
            <v>3002356</v>
          </cell>
          <cell r="AR12365" t="str">
            <v>sd</v>
          </cell>
          <cell r="AS12365">
            <v>43499</v>
          </cell>
          <cell r="AT12365" t="str">
            <v>-POLIZA ESTABILIDAD ACTIVA</v>
          </cell>
          <cell r="AV12365" t="str">
            <v>sc</v>
          </cell>
        </row>
        <row r="12366">
          <cell r="AP12366">
            <v>24122582</v>
          </cell>
          <cell r="AQ12366">
            <v>50006887</v>
          </cell>
          <cell r="AR12366" t="str">
            <v>sd</v>
          </cell>
          <cell r="AS12366">
            <v>44250</v>
          </cell>
          <cell r="AT12366" t="str">
            <v>-POLIZA ESTABILIDAD ACTIVA</v>
          </cell>
          <cell r="AV12366" t="str">
            <v>sc</v>
          </cell>
        </row>
        <row r="12367">
          <cell r="AP12367">
            <v>506180</v>
          </cell>
          <cell r="AQ12367">
            <v>1001394</v>
          </cell>
          <cell r="AR12367" t="str">
            <v>sd</v>
          </cell>
          <cell r="AS12367">
            <v>42946</v>
          </cell>
          <cell r="AT12367" t="str">
            <v>Calzada8-POLIZA ESTABILIDAD ACTIVA</v>
          </cell>
          <cell r="AV12367" t="str">
            <v>sc</v>
          </cell>
        </row>
        <row r="12368">
          <cell r="AP12368">
            <v>24121179</v>
          </cell>
          <cell r="AQ12368">
            <v>14001706</v>
          </cell>
          <cell r="AR12368" t="str">
            <v>sd</v>
          </cell>
          <cell r="AS12368">
            <v>44053</v>
          </cell>
          <cell r="AT12368" t="str">
            <v>Puente 12-POLIZA ESTABILIDAD ACTIVA</v>
          </cell>
          <cell r="AV12368" t="str">
            <v>sc</v>
          </cell>
        </row>
        <row r="12369">
          <cell r="AP12369">
            <v>24121179</v>
          </cell>
          <cell r="AQ12369">
            <v>14001706</v>
          </cell>
          <cell r="AR12369" t="str">
            <v>sd</v>
          </cell>
          <cell r="AS12369">
            <v>44018</v>
          </cell>
          <cell r="AT12369" t="str">
            <v>Puente 12-POLIZA ESTABILIDAD ACTIVA</v>
          </cell>
          <cell r="AV12369" t="str">
            <v>sc</v>
          </cell>
        </row>
        <row r="12370">
          <cell r="AP12370">
            <v>24121179</v>
          </cell>
          <cell r="AQ12370">
            <v>14001706</v>
          </cell>
          <cell r="AR12370" t="str">
            <v>sd</v>
          </cell>
          <cell r="AS12370">
            <v>44250</v>
          </cell>
          <cell r="AT12370" t="str">
            <v>-POLIZA ESTABILIDAD ACTIVA</v>
          </cell>
          <cell r="AV12370" t="str">
            <v>sc</v>
          </cell>
        </row>
        <row r="12371">
          <cell r="AP12371">
            <v>91016205</v>
          </cell>
          <cell r="AQ12371">
            <v>4007434</v>
          </cell>
          <cell r="AR12371" t="str">
            <v>sd</v>
          </cell>
          <cell r="AS12371">
            <v>42999</v>
          </cell>
          <cell r="AT12371" t="str">
            <v>Anden1-11-3 Calzada10-4-6-8 Ciclo2 Sep5-7-9-POLIZA ESTABILIDAD ACTIVA</v>
          </cell>
          <cell r="AV12371" t="str">
            <v>sc</v>
          </cell>
        </row>
        <row r="12372">
          <cell r="AP12372">
            <v>24119936</v>
          </cell>
          <cell r="AQ12372">
            <v>8002993</v>
          </cell>
          <cell r="AR12372" t="str">
            <v>sd</v>
          </cell>
          <cell r="AS12372">
            <v>44099</v>
          </cell>
          <cell r="AT12372" t="str">
            <v>Calzada 2-4-6-POLIZA ESTABILIDAD Y CALIDAD ACTIVA</v>
          </cell>
          <cell r="AV12372" t="str">
            <v>sc</v>
          </cell>
        </row>
        <row r="12373">
          <cell r="AP12373">
            <v>24189723</v>
          </cell>
          <cell r="AQ12373">
            <v>50006738</v>
          </cell>
          <cell r="AR12373" t="str">
            <v>sd</v>
          </cell>
          <cell r="AS12373">
            <v>44099</v>
          </cell>
          <cell r="AT12373" t="str">
            <v>Calzada 2-4-6-POLIZA ESTABILIDAD Y CALIDAD ACTIVA</v>
          </cell>
          <cell r="AV12373" t="str">
            <v>sc</v>
          </cell>
        </row>
        <row r="12374">
          <cell r="AP12374">
            <v>24121899</v>
          </cell>
          <cell r="AQ12374">
            <v>50005953</v>
          </cell>
          <cell r="AR12374" t="str">
            <v>sd</v>
          </cell>
          <cell r="AS12374">
            <v>43163</v>
          </cell>
          <cell r="AT12374" t="str">
            <v>Calzada2-POLIZA ESTABILIDAD ACTIVA</v>
          </cell>
          <cell r="AV12374" t="str">
            <v>sc</v>
          </cell>
        </row>
        <row r="12375">
          <cell r="AP12375">
            <v>24121699</v>
          </cell>
          <cell r="AQ12375">
            <v>50002316</v>
          </cell>
          <cell r="AR12375" t="str">
            <v>sd</v>
          </cell>
          <cell r="AS12375">
            <v>44250</v>
          </cell>
          <cell r="AT12375" t="str">
            <v>-POLIZA ESTABILIDAD ACTIVA</v>
          </cell>
          <cell r="AV12375" t="str">
            <v>sc</v>
          </cell>
        </row>
        <row r="12376">
          <cell r="AP12376">
            <v>24121699</v>
          </cell>
          <cell r="AQ12376">
            <v>50002316</v>
          </cell>
          <cell r="AR12376" t="str">
            <v>sd</v>
          </cell>
          <cell r="AS12376">
            <v>44250</v>
          </cell>
          <cell r="AT12376" t="str">
            <v>-POLIZA ESTABILIDAD ACTIVA</v>
          </cell>
          <cell r="AV12376" t="str">
            <v>sc</v>
          </cell>
        </row>
        <row r="12377">
          <cell r="AP12377">
            <v>91011048</v>
          </cell>
          <cell r="AQ12377">
            <v>11012137</v>
          </cell>
          <cell r="AR12377" t="str">
            <v>sd</v>
          </cell>
          <cell r="AS12377">
            <v>43797</v>
          </cell>
          <cell r="AT12377" t="str">
            <v>Calzada 2-6-POLIZA ESTABILIDAD ACTIVA</v>
          </cell>
          <cell r="AV12377" t="str">
            <v>sc</v>
          </cell>
        </row>
        <row r="12378">
          <cell r="AP12378">
            <v>91011276</v>
          </cell>
          <cell r="AQ12378">
            <v>3002464</v>
          </cell>
          <cell r="AR12378" t="str">
            <v>sd</v>
          </cell>
          <cell r="AS12378">
            <v>42765</v>
          </cell>
          <cell r="AT12378" t="str">
            <v>Anden 1, Calzada2, Separador3, Calzada4, Anden5 -POLIZA ESTABILIDAD ACTIVA</v>
          </cell>
          <cell r="AV12378" t="str">
            <v>sc</v>
          </cell>
        </row>
        <row r="12379">
          <cell r="AP12379">
            <v>91011755</v>
          </cell>
          <cell r="AQ12379">
            <v>4000006</v>
          </cell>
          <cell r="AR12379" t="str">
            <v>sd</v>
          </cell>
          <cell r="AS12379">
            <v>42999</v>
          </cell>
          <cell r="AT12379" t="str">
            <v>Anden1-11-3 Calzada10-4-6-8 Ciclo2 Sep5-7-9-POLIZA ESTABILIDAD ACTIVA</v>
          </cell>
          <cell r="AV12379" t="str">
            <v>sc</v>
          </cell>
        </row>
        <row r="12380">
          <cell r="AP12380">
            <v>903000</v>
          </cell>
          <cell r="AQ12380">
            <v>13002595</v>
          </cell>
          <cell r="AR12380" t="str">
            <v>sd</v>
          </cell>
          <cell r="AS12380">
            <v>44250</v>
          </cell>
          <cell r="AT12380" t="str">
            <v>-POLIZA ESTABILIDAD ACTIVA</v>
          </cell>
          <cell r="AV12380" t="str">
            <v>sc</v>
          </cell>
        </row>
        <row r="12381">
          <cell r="AP12381">
            <v>91013357</v>
          </cell>
          <cell r="AQ12381">
            <v>14000828</v>
          </cell>
          <cell r="AR12381" t="str">
            <v>sd</v>
          </cell>
          <cell r="AS12381">
            <v>44172</v>
          </cell>
          <cell r="AT12381" t="str">
            <v>Calzada 4-6 Separador 5-POLIZA ESTABILIDAD ACTIVA</v>
          </cell>
          <cell r="AV12381" t="str">
            <v>sc</v>
          </cell>
        </row>
        <row r="12382">
          <cell r="AP12382">
            <v>24121555</v>
          </cell>
          <cell r="AQ12382">
            <v>19013016</v>
          </cell>
          <cell r="AR12382" t="str">
            <v>sd</v>
          </cell>
          <cell r="AS12382">
            <v>44018</v>
          </cell>
          <cell r="AT12382" t="str">
            <v>Calzada 2-POLIZA ESTABILIDAD ACTIVA</v>
          </cell>
          <cell r="AV12382" t="str">
            <v>sc</v>
          </cell>
        </row>
        <row r="12383">
          <cell r="AP12383">
            <v>24120175</v>
          </cell>
          <cell r="AQ12383">
            <v>3000501</v>
          </cell>
          <cell r="AR12383" t="str">
            <v>sd</v>
          </cell>
          <cell r="AS12383">
            <v>43499</v>
          </cell>
          <cell r="AT12383" t="str">
            <v>-POLIZA ESTABILIDAD ACTIVA</v>
          </cell>
          <cell r="AV12383" t="str">
            <v>sc</v>
          </cell>
        </row>
        <row r="12384">
          <cell r="AP12384">
            <v>24122574</v>
          </cell>
          <cell r="AQ12384">
            <v>50006885</v>
          </cell>
          <cell r="AR12384" t="str">
            <v>sd</v>
          </cell>
          <cell r="AS12384">
            <v>44250</v>
          </cell>
          <cell r="AT12384" t="str">
            <v>-POLIZA ESTABILIDAD ACTIVA</v>
          </cell>
          <cell r="AV12384" t="str">
            <v>sc</v>
          </cell>
        </row>
        <row r="12385">
          <cell r="AP12385">
            <v>24123862</v>
          </cell>
          <cell r="AQ12385">
            <v>15001414</v>
          </cell>
          <cell r="AR12385" t="str">
            <v>sd</v>
          </cell>
          <cell r="AS12385">
            <v>42999</v>
          </cell>
          <cell r="AT12385" t="str">
            <v>Anden1-11-3 Calzada10-4-6-8 Ciclo2 Sep5-7-9-POLIZA ESTABILIDAD ACTIVA</v>
          </cell>
          <cell r="AV12385" t="str">
            <v>sc</v>
          </cell>
        </row>
        <row r="12386">
          <cell r="AP12386">
            <v>506019</v>
          </cell>
          <cell r="AQ12386">
            <v>1006255</v>
          </cell>
          <cell r="AR12386" t="str">
            <v>sd</v>
          </cell>
          <cell r="AS12386">
            <v>44250</v>
          </cell>
          <cell r="AT12386" t="str">
            <v>-POLIZA ESTABILIDAD ACTIVA</v>
          </cell>
          <cell r="AV12386" t="str">
            <v>sc</v>
          </cell>
        </row>
        <row r="12387">
          <cell r="AP12387">
            <v>518234</v>
          </cell>
          <cell r="AQ12387">
            <v>50008233</v>
          </cell>
          <cell r="AR12387" t="str">
            <v>sd</v>
          </cell>
          <cell r="AS12387">
            <v>43499</v>
          </cell>
          <cell r="AT12387" t="str">
            <v>-POLIZA ESTABILIDAD ACTIVA</v>
          </cell>
          <cell r="AV12387" t="str">
            <v>sc</v>
          </cell>
        </row>
        <row r="12388">
          <cell r="AP12388">
            <v>24121164</v>
          </cell>
          <cell r="AQ12388">
            <v>14001308</v>
          </cell>
          <cell r="AR12388" t="str">
            <v>sd</v>
          </cell>
          <cell r="AS12388">
            <v>44172</v>
          </cell>
          <cell r="AT12388" t="str">
            <v>Calzada 4-6-POLIZA ESTABILIDAD ACTIVA</v>
          </cell>
          <cell r="AV12388" t="str">
            <v>sc</v>
          </cell>
        </row>
        <row r="12389">
          <cell r="AP12389">
            <v>355919</v>
          </cell>
          <cell r="AQ12389">
            <v>7002262</v>
          </cell>
          <cell r="AR12389">
            <v>7</v>
          </cell>
          <cell r="AS12389">
            <v>0</v>
          </cell>
          <cell r="AT12389">
            <v>0</v>
          </cell>
          <cell r="AU12389">
            <v>0</v>
          </cell>
          <cell r="AV12389" t="str">
            <v>VIABLE</v>
          </cell>
        </row>
        <row r="12390">
          <cell r="AP12390">
            <v>355838</v>
          </cell>
          <cell r="AQ12390">
            <v>7002234</v>
          </cell>
          <cell r="AR12390">
            <v>7</v>
          </cell>
          <cell r="AS12390">
            <v>0</v>
          </cell>
          <cell r="AT12390">
            <v>0</v>
          </cell>
          <cell r="AU12390">
            <v>0</v>
          </cell>
          <cell r="AV12390" t="str">
            <v>Proyectos en Factibilidad:Troncal Cali</v>
          </cell>
        </row>
        <row r="12391">
          <cell r="AP12391">
            <v>901273</v>
          </cell>
          <cell r="AQ12391">
            <v>30000647</v>
          </cell>
          <cell r="AR12391">
            <v>7</v>
          </cell>
          <cell r="AS12391">
            <v>42313</v>
          </cell>
          <cell r="AT12391" t="str">
            <v>IDU-57-2012 Terminado Acciones de Movilidad IDU Circuito Movilidad  -</v>
          </cell>
          <cell r="AU12391">
            <v>0</v>
          </cell>
          <cell r="AV12391" t="str">
            <v>Proyectos en Factibilidad:Troncal Cali</v>
          </cell>
        </row>
        <row r="12392">
          <cell r="AP12392">
            <v>902186</v>
          </cell>
          <cell r="AQ12392">
            <v>7008628</v>
          </cell>
          <cell r="AR12392">
            <v>7</v>
          </cell>
          <cell r="AS12392">
            <v>0</v>
          </cell>
          <cell r="AT12392">
            <v>0</v>
          </cell>
          <cell r="AU12392">
            <v>0</v>
          </cell>
          <cell r="AV12392" t="str">
            <v>VIABLE</v>
          </cell>
        </row>
        <row r="12393">
          <cell r="AP12393">
            <v>364949</v>
          </cell>
          <cell r="AQ12393">
            <v>7005884</v>
          </cell>
          <cell r="AR12393">
            <v>7</v>
          </cell>
          <cell r="AS12393">
            <v>0</v>
          </cell>
          <cell r="AT12393">
            <v>0</v>
          </cell>
          <cell r="AU12393">
            <v>0</v>
          </cell>
          <cell r="AV12393" t="str">
            <v>VIABLE</v>
          </cell>
        </row>
        <row r="12394">
          <cell r="AP12394">
            <v>363559</v>
          </cell>
          <cell r="AQ12394">
            <v>7005338</v>
          </cell>
          <cell r="AR12394">
            <v>7</v>
          </cell>
          <cell r="AS12394">
            <v>0</v>
          </cell>
          <cell r="AT12394">
            <v>0</v>
          </cell>
          <cell r="AU12394">
            <v>0</v>
          </cell>
          <cell r="AV12394" t="str">
            <v>VIABLE</v>
          </cell>
        </row>
        <row r="12395">
          <cell r="AP12395">
            <v>91010252</v>
          </cell>
          <cell r="AQ12395">
            <v>50006592</v>
          </cell>
          <cell r="AR12395">
            <v>7</v>
          </cell>
          <cell r="AS12395">
            <v>0</v>
          </cell>
          <cell r="AT12395">
            <v>0</v>
          </cell>
          <cell r="AU12395">
            <v>0</v>
          </cell>
          <cell r="AV12395" t="str">
            <v>VIABLE</v>
          </cell>
        </row>
        <row r="12396">
          <cell r="AP12396">
            <v>363370</v>
          </cell>
          <cell r="AQ12396">
            <v>7005253</v>
          </cell>
          <cell r="AR12396">
            <v>7</v>
          </cell>
          <cell r="AS12396">
            <v>0</v>
          </cell>
          <cell r="AT12396">
            <v>0</v>
          </cell>
          <cell r="AU12396">
            <v>0</v>
          </cell>
          <cell r="AV12396" t="str">
            <v>VIABLE</v>
          </cell>
        </row>
        <row r="12397">
          <cell r="AP12397">
            <v>363499</v>
          </cell>
          <cell r="AQ12397">
            <v>7005315</v>
          </cell>
          <cell r="AR12397">
            <v>7</v>
          </cell>
          <cell r="AS12397">
            <v>0</v>
          </cell>
          <cell r="AT12397">
            <v>0</v>
          </cell>
          <cell r="AU12397">
            <v>0</v>
          </cell>
          <cell r="AV12397" t="str">
            <v>VIABLE</v>
          </cell>
        </row>
        <row r="12398">
          <cell r="AP12398">
            <v>363307</v>
          </cell>
          <cell r="AQ12398">
            <v>7005229</v>
          </cell>
          <cell r="AR12398">
            <v>7</v>
          </cell>
          <cell r="AS12398">
            <v>0</v>
          </cell>
          <cell r="AT12398">
            <v>0</v>
          </cell>
          <cell r="AU12398">
            <v>0</v>
          </cell>
          <cell r="AV12398" t="str">
            <v>RESERVADO FDL 2016</v>
          </cell>
        </row>
        <row r="12399">
          <cell r="AP12399">
            <v>91010253</v>
          </cell>
          <cell r="AQ12399">
            <v>50006593</v>
          </cell>
          <cell r="AR12399">
            <v>7</v>
          </cell>
          <cell r="AS12399">
            <v>0</v>
          </cell>
          <cell r="AT12399">
            <v>0</v>
          </cell>
          <cell r="AU12399">
            <v>0</v>
          </cell>
          <cell r="AV12399" t="str">
            <v>VIABLE</v>
          </cell>
        </row>
        <row r="12400">
          <cell r="AP12400">
            <v>370262</v>
          </cell>
          <cell r="AQ12400">
            <v>7007924</v>
          </cell>
          <cell r="AR12400">
            <v>7</v>
          </cell>
          <cell r="AS12400">
            <v>0</v>
          </cell>
          <cell r="AT12400">
            <v>0</v>
          </cell>
          <cell r="AU12400">
            <v>0</v>
          </cell>
          <cell r="AV12400" t="str">
            <v>VIABLE</v>
          </cell>
        </row>
        <row r="12401">
          <cell r="AP12401">
            <v>91012663</v>
          </cell>
          <cell r="AQ12401">
            <v>7000761</v>
          </cell>
          <cell r="AR12401">
            <v>7</v>
          </cell>
          <cell r="AS12401">
            <v>0</v>
          </cell>
          <cell r="AT12401">
            <v>0</v>
          </cell>
          <cell r="AU12401">
            <v>0</v>
          </cell>
          <cell r="AV12401" t="str">
            <v>VIABLE</v>
          </cell>
        </row>
        <row r="12402">
          <cell r="AP12402">
            <v>351463</v>
          </cell>
          <cell r="AQ12402">
            <v>7000574</v>
          </cell>
          <cell r="AR12402">
            <v>7</v>
          </cell>
          <cell r="AS12402">
            <v>0</v>
          </cell>
          <cell r="AT12402">
            <v>0</v>
          </cell>
          <cell r="AU12402">
            <v>0</v>
          </cell>
          <cell r="AV12402" t="str">
            <v>VIABLE</v>
          </cell>
        </row>
        <row r="12403">
          <cell r="AP12403">
            <v>91012621</v>
          </cell>
          <cell r="AQ12403">
            <v>7000442</v>
          </cell>
          <cell r="AR12403">
            <v>7</v>
          </cell>
          <cell r="AS12403">
            <v>0</v>
          </cell>
          <cell r="AT12403">
            <v>0</v>
          </cell>
          <cell r="AU12403">
            <v>0</v>
          </cell>
          <cell r="AV12403" t="str">
            <v>VIABLE</v>
          </cell>
        </row>
        <row r="12404">
          <cell r="AP12404">
            <v>91012685</v>
          </cell>
          <cell r="AQ12404">
            <v>50006781</v>
          </cell>
          <cell r="AR12404">
            <v>7</v>
          </cell>
          <cell r="AS12404">
            <v>0</v>
          </cell>
          <cell r="AT12404">
            <v>0</v>
          </cell>
          <cell r="AU12404">
            <v>0</v>
          </cell>
          <cell r="AV12404" t="str">
            <v>VIABLE</v>
          </cell>
        </row>
        <row r="12405">
          <cell r="AP12405">
            <v>91012889</v>
          </cell>
          <cell r="AQ12405">
            <v>7008190</v>
          </cell>
          <cell r="AR12405">
            <v>7</v>
          </cell>
          <cell r="AS12405">
            <v>0</v>
          </cell>
          <cell r="AT12405">
            <v>0</v>
          </cell>
          <cell r="AU12405">
            <v>0</v>
          </cell>
          <cell r="AV12405" t="str">
            <v>VIABLE</v>
          </cell>
        </row>
        <row r="12406">
          <cell r="AP12406">
            <v>351163</v>
          </cell>
          <cell r="AQ12406">
            <v>7000430</v>
          </cell>
          <cell r="AR12406">
            <v>7</v>
          </cell>
          <cell r="AS12406">
            <v>0</v>
          </cell>
          <cell r="AT12406">
            <v>0</v>
          </cell>
          <cell r="AU12406">
            <v>0</v>
          </cell>
          <cell r="AV12406" t="str">
            <v>VIABLE</v>
          </cell>
        </row>
        <row r="12407">
          <cell r="AP12407">
            <v>91012643</v>
          </cell>
          <cell r="AQ12407">
            <v>7007921</v>
          </cell>
          <cell r="AR12407">
            <v>7</v>
          </cell>
          <cell r="AS12407">
            <v>0</v>
          </cell>
          <cell r="AT12407">
            <v>0</v>
          </cell>
          <cell r="AU12407">
            <v>0</v>
          </cell>
          <cell r="AV12407" t="str">
            <v>VIABLE</v>
          </cell>
        </row>
        <row r="12408">
          <cell r="AP12408">
            <v>91012887</v>
          </cell>
          <cell r="AQ12408">
            <v>7008190</v>
          </cell>
          <cell r="AR12408">
            <v>7</v>
          </cell>
          <cell r="AS12408">
            <v>0</v>
          </cell>
          <cell r="AT12408">
            <v>0</v>
          </cell>
          <cell r="AU12408">
            <v>0</v>
          </cell>
          <cell r="AV12408" t="str">
            <v>VIABLE</v>
          </cell>
        </row>
        <row r="12409">
          <cell r="AP12409">
            <v>91012657</v>
          </cell>
          <cell r="AQ12409">
            <v>50006817</v>
          </cell>
          <cell r="AR12409">
            <v>7</v>
          </cell>
          <cell r="AS12409">
            <v>0</v>
          </cell>
          <cell r="AT12409">
            <v>0</v>
          </cell>
          <cell r="AU12409">
            <v>0</v>
          </cell>
          <cell r="AV12409" t="str">
            <v>VIABLE</v>
          </cell>
        </row>
        <row r="12410">
          <cell r="AP12410">
            <v>91012644</v>
          </cell>
          <cell r="AQ12410">
            <v>7007924</v>
          </cell>
          <cell r="AR12410">
            <v>7</v>
          </cell>
          <cell r="AS12410">
            <v>0</v>
          </cell>
          <cell r="AT12410">
            <v>0</v>
          </cell>
          <cell r="AU12410">
            <v>0</v>
          </cell>
          <cell r="AV12410" t="str">
            <v>VIABLE</v>
          </cell>
        </row>
        <row r="12411">
          <cell r="AP12411">
            <v>91012632</v>
          </cell>
          <cell r="AQ12411">
            <v>7007923</v>
          </cell>
          <cell r="AR12411">
            <v>7</v>
          </cell>
          <cell r="AS12411">
            <v>0</v>
          </cell>
          <cell r="AT12411">
            <v>0</v>
          </cell>
          <cell r="AU12411">
            <v>0</v>
          </cell>
          <cell r="AV12411" t="str">
            <v>VIABLE</v>
          </cell>
        </row>
        <row r="12412">
          <cell r="AP12412">
            <v>351431</v>
          </cell>
          <cell r="AQ12412">
            <v>7000553</v>
          </cell>
          <cell r="AR12412">
            <v>7</v>
          </cell>
          <cell r="AS12412">
            <v>0</v>
          </cell>
          <cell r="AT12412">
            <v>0</v>
          </cell>
          <cell r="AU12412">
            <v>0</v>
          </cell>
          <cell r="AV12412" t="str">
            <v>VIABLE</v>
          </cell>
        </row>
        <row r="12413">
          <cell r="AP12413">
            <v>91012616</v>
          </cell>
          <cell r="AQ12413">
            <v>7000430</v>
          </cell>
          <cell r="AR12413">
            <v>7</v>
          </cell>
          <cell r="AS12413">
            <v>0</v>
          </cell>
          <cell r="AT12413">
            <v>0</v>
          </cell>
          <cell r="AU12413">
            <v>0</v>
          </cell>
          <cell r="AV12413" t="str">
            <v>VIABLE</v>
          </cell>
        </row>
        <row r="12414">
          <cell r="AP12414">
            <v>91012633</v>
          </cell>
          <cell r="AQ12414">
            <v>7000456</v>
          </cell>
          <cell r="AR12414">
            <v>7</v>
          </cell>
          <cell r="AS12414">
            <v>0</v>
          </cell>
          <cell r="AT12414">
            <v>0</v>
          </cell>
          <cell r="AU12414">
            <v>0</v>
          </cell>
          <cell r="AV12414" t="str">
            <v>VIABLE</v>
          </cell>
        </row>
        <row r="12415">
          <cell r="AP12415">
            <v>351130</v>
          </cell>
          <cell r="AQ12415">
            <v>7000418</v>
          </cell>
          <cell r="AR12415">
            <v>7</v>
          </cell>
          <cell r="AS12415">
            <v>0</v>
          </cell>
          <cell r="AT12415">
            <v>0</v>
          </cell>
          <cell r="AU12415">
            <v>0</v>
          </cell>
          <cell r="AV12415" t="str">
            <v>VIABLE</v>
          </cell>
        </row>
        <row r="12416">
          <cell r="AP12416">
            <v>91012681</v>
          </cell>
          <cell r="AQ12416">
            <v>50006781</v>
          </cell>
          <cell r="AR12416">
            <v>7</v>
          </cell>
          <cell r="AS12416">
            <v>0</v>
          </cell>
          <cell r="AT12416">
            <v>0</v>
          </cell>
          <cell r="AU12416">
            <v>0</v>
          </cell>
          <cell r="AV12416" t="str">
            <v>VIABLE</v>
          </cell>
        </row>
        <row r="12417">
          <cell r="AP12417">
            <v>91012638</v>
          </cell>
          <cell r="AQ12417">
            <v>7000418</v>
          </cell>
          <cell r="AR12417">
            <v>7</v>
          </cell>
          <cell r="AS12417">
            <v>0</v>
          </cell>
          <cell r="AT12417">
            <v>0</v>
          </cell>
          <cell r="AU12417">
            <v>0</v>
          </cell>
          <cell r="AV12417" t="str">
            <v>VIABLE</v>
          </cell>
        </row>
        <row r="12418">
          <cell r="AP12418">
            <v>370259</v>
          </cell>
          <cell r="AQ12418">
            <v>7007923</v>
          </cell>
          <cell r="AR12418">
            <v>7</v>
          </cell>
          <cell r="AS12418">
            <v>0</v>
          </cell>
          <cell r="AT12418">
            <v>0</v>
          </cell>
          <cell r="AU12418">
            <v>0</v>
          </cell>
          <cell r="AV12418" t="str">
            <v>VIABLE</v>
          </cell>
        </row>
        <row r="12419">
          <cell r="AP12419">
            <v>91012888</v>
          </cell>
          <cell r="AQ12419">
            <v>7007922</v>
          </cell>
          <cell r="AR12419">
            <v>7</v>
          </cell>
          <cell r="AS12419">
            <v>0</v>
          </cell>
          <cell r="AT12419">
            <v>0</v>
          </cell>
          <cell r="AU12419">
            <v>0</v>
          </cell>
          <cell r="AV12419" t="str">
            <v>VIABLE</v>
          </cell>
        </row>
        <row r="12420">
          <cell r="AP12420">
            <v>351938</v>
          </cell>
          <cell r="AQ12420">
            <v>7000761</v>
          </cell>
          <cell r="AR12420">
            <v>7</v>
          </cell>
          <cell r="AS12420">
            <v>0</v>
          </cell>
          <cell r="AT12420">
            <v>0</v>
          </cell>
          <cell r="AU12420">
            <v>0</v>
          </cell>
          <cell r="AV12420" t="str">
            <v>VIABLE</v>
          </cell>
        </row>
        <row r="12421">
          <cell r="AP12421">
            <v>91012886</v>
          </cell>
          <cell r="AQ12421">
            <v>7008190</v>
          </cell>
          <cell r="AR12421">
            <v>7</v>
          </cell>
          <cell r="AS12421">
            <v>0</v>
          </cell>
          <cell r="AT12421">
            <v>0</v>
          </cell>
          <cell r="AU12421">
            <v>0</v>
          </cell>
          <cell r="AV12421" t="str">
            <v>VIABLE</v>
          </cell>
        </row>
        <row r="12422">
          <cell r="AP12422">
            <v>91012626</v>
          </cell>
          <cell r="AQ12422">
            <v>7007921</v>
          </cell>
          <cell r="AR12422">
            <v>7</v>
          </cell>
          <cell r="AS12422">
            <v>0</v>
          </cell>
          <cell r="AT12422">
            <v>0</v>
          </cell>
          <cell r="AU12422">
            <v>0</v>
          </cell>
          <cell r="AV12422" t="str">
            <v>VIABLE</v>
          </cell>
        </row>
        <row r="12423">
          <cell r="AP12423">
            <v>91012689</v>
          </cell>
          <cell r="AQ12423">
            <v>50006817</v>
          </cell>
          <cell r="AR12423">
            <v>7</v>
          </cell>
          <cell r="AS12423">
            <v>0</v>
          </cell>
          <cell r="AT12423">
            <v>0</v>
          </cell>
          <cell r="AU12423">
            <v>0</v>
          </cell>
          <cell r="AV12423" t="str">
            <v>VIABLE</v>
          </cell>
        </row>
        <row r="12424">
          <cell r="AP12424">
            <v>351461</v>
          </cell>
          <cell r="AQ12424">
            <v>7000574</v>
          </cell>
          <cell r="AR12424">
            <v>7</v>
          </cell>
          <cell r="AS12424">
            <v>0</v>
          </cell>
          <cell r="AT12424">
            <v>0</v>
          </cell>
          <cell r="AU12424">
            <v>0</v>
          </cell>
          <cell r="AV12424" t="str">
            <v>VIABLE</v>
          </cell>
        </row>
        <row r="12425">
          <cell r="AP12425">
            <v>351193</v>
          </cell>
          <cell r="AQ12425">
            <v>7000442</v>
          </cell>
          <cell r="AR12425">
            <v>7</v>
          </cell>
          <cell r="AS12425">
            <v>0</v>
          </cell>
          <cell r="AT12425">
            <v>0</v>
          </cell>
          <cell r="AU12425">
            <v>0</v>
          </cell>
          <cell r="AV12425" t="str">
            <v>VIABLE</v>
          </cell>
        </row>
        <row r="12426">
          <cell r="AP12426">
            <v>351223</v>
          </cell>
          <cell r="AQ12426">
            <v>7000456</v>
          </cell>
          <cell r="AR12426">
            <v>7</v>
          </cell>
          <cell r="AS12426">
            <v>0</v>
          </cell>
          <cell r="AT12426">
            <v>0</v>
          </cell>
          <cell r="AU12426">
            <v>0</v>
          </cell>
          <cell r="AV12426" t="str">
            <v>VIABLE</v>
          </cell>
        </row>
        <row r="12427">
          <cell r="AP12427">
            <v>91012628</v>
          </cell>
          <cell r="AQ12427">
            <v>7000553</v>
          </cell>
          <cell r="AR12427">
            <v>7</v>
          </cell>
          <cell r="AS12427">
            <v>0</v>
          </cell>
          <cell r="AT12427">
            <v>0</v>
          </cell>
          <cell r="AU12427">
            <v>0</v>
          </cell>
          <cell r="AV12427" t="str">
            <v>VIABLE</v>
          </cell>
        </row>
        <row r="12428">
          <cell r="AP12428">
            <v>471538</v>
          </cell>
          <cell r="AQ12428">
            <v>7008147</v>
          </cell>
          <cell r="AR12428">
            <v>7</v>
          </cell>
          <cell r="AS12428">
            <v>42515</v>
          </cell>
          <cell r="AT12428" t="str">
            <v>IDU-2128-2013 Terminado Conservacion IDU Circuito Movilidad SD -</v>
          </cell>
          <cell r="AU12428">
            <v>0</v>
          </cell>
          <cell r="AV12428" t="str">
            <v>VIABLE</v>
          </cell>
        </row>
        <row r="12429">
          <cell r="AP12429">
            <v>473568</v>
          </cell>
          <cell r="AQ12429">
            <v>7008146</v>
          </cell>
          <cell r="AR12429">
            <v>7</v>
          </cell>
          <cell r="AS12429">
            <v>42515</v>
          </cell>
          <cell r="AT12429" t="str">
            <v>IDU-2128-2013 Terminado Conservacion IDU Circuito Movilidad SD -</v>
          </cell>
          <cell r="AU12429">
            <v>0</v>
          </cell>
          <cell r="AV12429" t="str">
            <v>VIABLE</v>
          </cell>
        </row>
        <row r="12430">
          <cell r="AP12430">
            <v>471537</v>
          </cell>
          <cell r="AQ12430">
            <v>7008145</v>
          </cell>
          <cell r="AR12430">
            <v>7</v>
          </cell>
          <cell r="AS12430">
            <v>42515</v>
          </cell>
          <cell r="AT12430" t="str">
            <v>IDU-2128-2013 Terminado Conservacion IDU Circuito Movilidad SD -</v>
          </cell>
          <cell r="AU12430">
            <v>0</v>
          </cell>
          <cell r="AV12430" t="str">
            <v>VIABLE</v>
          </cell>
        </row>
        <row r="12431">
          <cell r="AP12431">
            <v>354997</v>
          </cell>
          <cell r="AQ12431">
            <v>7001895</v>
          </cell>
          <cell r="AR12431">
            <v>7</v>
          </cell>
          <cell r="AS12431">
            <v>42515</v>
          </cell>
          <cell r="AT12431" t="str">
            <v>IDU-2128-2013 Terminado Conservacion IDU Circuito Movilidad SD -</v>
          </cell>
          <cell r="AU12431">
            <v>0</v>
          </cell>
          <cell r="AV12431" t="str">
            <v>VIABLE</v>
          </cell>
        </row>
        <row r="12432">
          <cell r="AP12432">
            <v>354706</v>
          </cell>
          <cell r="AQ12432">
            <v>7001774</v>
          </cell>
          <cell r="AR12432">
            <v>7</v>
          </cell>
          <cell r="AS12432">
            <v>42515</v>
          </cell>
          <cell r="AT12432" t="str">
            <v>IDU-2128-2013 Terminado Conservacion IDU Circuito Movilidad SD -</v>
          </cell>
          <cell r="AU12432">
            <v>0</v>
          </cell>
          <cell r="AV12432" t="str">
            <v>VIABLE</v>
          </cell>
        </row>
        <row r="12433">
          <cell r="AP12433">
            <v>901243</v>
          </cell>
          <cell r="AQ12433">
            <v>30000210</v>
          </cell>
          <cell r="AR12433">
            <v>7</v>
          </cell>
          <cell r="AS12433">
            <v>42515</v>
          </cell>
          <cell r="AT12433" t="str">
            <v>IDU-2128-2013 Terminado Conservacion IDU Circuito Movilidad SD -</v>
          </cell>
          <cell r="AU12433">
            <v>0</v>
          </cell>
          <cell r="AV12433" t="str">
            <v>Proyectos en Factibilidad:Troncal Cali</v>
          </cell>
        </row>
        <row r="12434">
          <cell r="AP12434">
            <v>362409</v>
          </cell>
          <cell r="AQ12434">
            <v>7004878</v>
          </cell>
          <cell r="AR12434">
            <v>7</v>
          </cell>
          <cell r="AS12434">
            <v>42313</v>
          </cell>
          <cell r="AT12434" t="str">
            <v>IDU-1718-2014 Terminado Mantenimiento Rutinario IDU Circuito Movilidad  --POLIZA ESTABILIDAD ACTIVA</v>
          </cell>
          <cell r="AU12434">
            <v>44466</v>
          </cell>
          <cell r="AV12434" t="str">
            <v>POLIZA ACTIVA</v>
          </cell>
        </row>
        <row r="12435">
          <cell r="AP12435">
            <v>362229</v>
          </cell>
          <cell r="AQ12435">
            <v>7004804</v>
          </cell>
          <cell r="AR12435">
            <v>7</v>
          </cell>
          <cell r="AS12435">
            <v>42313</v>
          </cell>
          <cell r="AT12435" t="str">
            <v>IDU-1718-2014 Terminado Mantenimiento Rutinario IDU Circuito Movilidad  --POLIZA ESTABILIDAD ACTIVA</v>
          </cell>
          <cell r="AU12435">
            <v>44466</v>
          </cell>
          <cell r="AV12435" t="str">
            <v>POLIZA ACTIVA</v>
          </cell>
        </row>
        <row r="12436">
          <cell r="AP12436">
            <v>362550</v>
          </cell>
          <cell r="AQ12436">
            <v>7004932</v>
          </cell>
          <cell r="AR12436">
            <v>7</v>
          </cell>
          <cell r="AS12436">
            <v>42313</v>
          </cell>
          <cell r="AT12436" t="str">
            <v>IDU-1718-2014 Terminado Mantenimiento Rutinario IDU Circuito Movilidad  --POLIZA ESTABILIDAD ACTIVA</v>
          </cell>
          <cell r="AU12436">
            <v>44466</v>
          </cell>
          <cell r="AV12436" t="str">
            <v>POLIZA ACTIVA</v>
          </cell>
        </row>
        <row r="12437">
          <cell r="AP12437">
            <v>362672</v>
          </cell>
          <cell r="AQ12437">
            <v>7004980</v>
          </cell>
          <cell r="AR12437">
            <v>7</v>
          </cell>
          <cell r="AS12437">
            <v>42704</v>
          </cell>
          <cell r="AT12437" t="str">
            <v>SD Reservado Acciones de Movilidad UAERMV Circuito Movilidad Decreto 064-2015 --POLIZA ESTABILIDAD ACTIVA</v>
          </cell>
          <cell r="AU12437">
            <v>44466</v>
          </cell>
          <cell r="AV12437" t="str">
            <v>POLIZA ACTIVA</v>
          </cell>
        </row>
        <row r="12438">
          <cell r="AP12438">
            <v>363914</v>
          </cell>
          <cell r="AQ12438">
            <v>7005484</v>
          </cell>
          <cell r="AR12438">
            <v>7</v>
          </cell>
          <cell r="AS12438">
            <v>44466</v>
          </cell>
          <cell r="AT12438" t="str">
            <v>-POLIZA ESTABILIDAD ACTIVA</v>
          </cell>
          <cell r="AU12438">
            <v>0</v>
          </cell>
          <cell r="AV12438" t="str">
            <v>POLIZA ACTIVA</v>
          </cell>
        </row>
        <row r="12439">
          <cell r="AP12439">
            <v>361686</v>
          </cell>
          <cell r="AQ12439">
            <v>7004583</v>
          </cell>
          <cell r="AR12439">
            <v>7</v>
          </cell>
          <cell r="AS12439">
            <v>42474</v>
          </cell>
          <cell r="AT12439" t="str">
            <v>IDU-1718-2014 Terminado Mantenimiento Rutinario IDU Circuito Movilidad SITP Y TRONCALES --POLIZA ESTABILIDAD ACTIVA</v>
          </cell>
          <cell r="AU12439">
            <v>44466</v>
          </cell>
          <cell r="AV12439" t="str">
            <v>POLIZA ACTIVA</v>
          </cell>
        </row>
        <row r="12440">
          <cell r="AP12440">
            <v>363461</v>
          </cell>
          <cell r="AQ12440">
            <v>7005291</v>
          </cell>
          <cell r="AR12440">
            <v>7</v>
          </cell>
          <cell r="AS12440">
            <v>42474</v>
          </cell>
          <cell r="AT12440" t="str">
            <v>IDU-1718-2014 Terminado Mantenimiento Rutinario IDU Circuito Movilidad SITP Y TRONCALES --POLIZA ESTABILIDAD ACTIVA</v>
          </cell>
          <cell r="AU12440">
            <v>44466</v>
          </cell>
          <cell r="AV12440" t="str">
            <v>POLIZA ACTIVA</v>
          </cell>
        </row>
        <row r="12441">
          <cell r="AP12441">
            <v>364637</v>
          </cell>
          <cell r="AQ12441">
            <v>7005757</v>
          </cell>
          <cell r="AR12441">
            <v>7</v>
          </cell>
          <cell r="AS12441">
            <v>41481</v>
          </cell>
          <cell r="AT12441" t="str">
            <v>SD Terminado Mantenimiento Periódico UAERMV Circuito Movilidad  -Anden 1-POLIZA ESTABILIDAD ACTIVA</v>
          </cell>
          <cell r="AU12441">
            <v>43748</v>
          </cell>
          <cell r="AV12441" t="str">
            <v>POLIZA ACTIVA</v>
          </cell>
        </row>
        <row r="12442">
          <cell r="AP12442">
            <v>361842</v>
          </cell>
          <cell r="AQ12442">
            <v>7004651</v>
          </cell>
          <cell r="AR12442">
            <v>7</v>
          </cell>
          <cell r="AS12442">
            <v>42313</v>
          </cell>
          <cell r="AT12442" t="str">
            <v>IDU-1718-2014 Terminado Mantenimiento Rutinario IDU Circuito Movilidad  --POLIZA ESTABILIDAD ACTIVA</v>
          </cell>
          <cell r="AU12442">
            <v>44466</v>
          </cell>
          <cell r="AV12442" t="str">
            <v>POLIZA ACTIVA</v>
          </cell>
        </row>
        <row r="12443">
          <cell r="AP12443">
            <v>364133</v>
          </cell>
          <cell r="AQ12443">
            <v>7005569</v>
          </cell>
          <cell r="AR12443">
            <v>7</v>
          </cell>
          <cell r="AS12443">
            <v>44466</v>
          </cell>
          <cell r="AT12443" t="str">
            <v>-POLIZA ESTABILIDAD ACTIVA</v>
          </cell>
          <cell r="AU12443">
            <v>0</v>
          </cell>
          <cell r="AV12443" t="str">
            <v>POLIZA ACTIVA</v>
          </cell>
        </row>
        <row r="12444">
          <cell r="AP12444">
            <v>362079</v>
          </cell>
          <cell r="AQ12444">
            <v>7004747</v>
          </cell>
          <cell r="AR12444">
            <v>7</v>
          </cell>
          <cell r="AS12444">
            <v>42313</v>
          </cell>
          <cell r="AT12444" t="str">
            <v>IDU-1718-2014 Terminado Mantenimiento Rutinario IDU Circuito Movilidad  --POLIZA ESTABILIDAD ACTIVA</v>
          </cell>
          <cell r="AU12444">
            <v>44466</v>
          </cell>
          <cell r="AV12444" t="str">
            <v>POLIZA ACTIVA</v>
          </cell>
        </row>
        <row r="12445">
          <cell r="AP12445">
            <v>362331</v>
          </cell>
          <cell r="AQ12445">
            <v>7004847</v>
          </cell>
          <cell r="AR12445">
            <v>7</v>
          </cell>
          <cell r="AS12445">
            <v>42313</v>
          </cell>
          <cell r="AT12445" t="str">
            <v>IDU-1718-2014 Terminado Mantenimiento Rutinario IDU Circuito Movilidad  --POLIZA ESTABILIDAD ACTIVA</v>
          </cell>
          <cell r="AU12445">
            <v>44466</v>
          </cell>
          <cell r="AV12445" t="str">
            <v>POLIZA ACTIVA</v>
          </cell>
        </row>
        <row r="12446">
          <cell r="AP12446">
            <v>480593</v>
          </cell>
          <cell r="AQ12446">
            <v>7005136</v>
          </cell>
          <cell r="AR12446">
            <v>7</v>
          </cell>
          <cell r="AS12446">
            <v>42313</v>
          </cell>
          <cell r="AT12446" t="str">
            <v>IDU-1718-2014 Terminado Mantenimiento Rutinario IDU Circuito Movilidad  --POLIZA ESTABILIDAD ACTIVA</v>
          </cell>
          <cell r="AU12446">
            <v>44466</v>
          </cell>
          <cell r="AV12446" t="str">
            <v>POLIZA ACTIVA</v>
          </cell>
        </row>
        <row r="12447">
          <cell r="AP12447">
            <v>361956</v>
          </cell>
          <cell r="AQ12447">
            <v>7004699</v>
          </cell>
          <cell r="AR12447">
            <v>7</v>
          </cell>
          <cell r="AS12447">
            <v>42313</v>
          </cell>
          <cell r="AT12447" t="str">
            <v>IDU-1718-2014 Terminado Mantenimiento Rutinario IDU Circuito Movilidad  --POLIZA ESTABILIDAD ACTIVA</v>
          </cell>
          <cell r="AU12447">
            <v>44466</v>
          </cell>
          <cell r="AV12447" t="str">
            <v>POLIZA ACTIVA</v>
          </cell>
        </row>
        <row r="12448">
          <cell r="AP12448">
            <v>364556</v>
          </cell>
          <cell r="AQ12448">
            <v>7005726</v>
          </cell>
          <cell r="AR12448">
            <v>7</v>
          </cell>
          <cell r="AS12448">
            <v>0</v>
          </cell>
          <cell r="AT12448">
            <v>0</v>
          </cell>
          <cell r="AU12448">
            <v>0</v>
          </cell>
          <cell r="AV12448" t="str">
            <v>POLIZA ACTIVA</v>
          </cell>
        </row>
        <row r="12449">
          <cell r="AP12449">
            <v>601867</v>
          </cell>
          <cell r="AQ12449">
            <v>7006283</v>
          </cell>
          <cell r="AR12449">
            <v>7</v>
          </cell>
          <cell r="AS12449">
            <v>42313</v>
          </cell>
          <cell r="AT12449" t="str">
            <v>IDU-1792-2013 Terminado Acciones de Movilidad IDU Arterial  -Calzada 2-POLIZA ESTABILIDAD ACTIVA</v>
          </cell>
          <cell r="AU12449">
            <v>0</v>
          </cell>
          <cell r="AV12449" t="str">
            <v>ARTERIAL</v>
          </cell>
        </row>
        <row r="12450">
          <cell r="AP12450">
            <v>365301</v>
          </cell>
          <cell r="AQ12450">
            <v>7006021</v>
          </cell>
          <cell r="AR12450">
            <v>7</v>
          </cell>
          <cell r="AS12450">
            <v>42313</v>
          </cell>
          <cell r="AT12450" t="str">
            <v>IDU-1792-2013 Terminado Acciones de Movilidad IDU Arterial  -Calzada 2-POLIZA ESTABILIDAD ACTIVA</v>
          </cell>
          <cell r="AU12450">
            <v>44048</v>
          </cell>
          <cell r="AV12450" t="str">
            <v>ARTERIAL</v>
          </cell>
        </row>
        <row r="12451">
          <cell r="AP12451">
            <v>471472</v>
          </cell>
          <cell r="AQ12451">
            <v>7008041</v>
          </cell>
          <cell r="AR12451">
            <v>7</v>
          </cell>
          <cell r="AS12451">
            <v>42313</v>
          </cell>
          <cell r="AT12451" t="str">
            <v>IDU-1792-2013 Terminado Acciones de Movilidad IDU Arterial  -Calzada 2-POLIZA ESTABILIDAD ACTIVA</v>
          </cell>
          <cell r="AU12451">
            <v>44048</v>
          </cell>
          <cell r="AV12451" t="str">
            <v>ARTERIAL</v>
          </cell>
        </row>
        <row r="12452">
          <cell r="AP12452">
            <v>366996</v>
          </cell>
          <cell r="AQ12452">
            <v>7006717</v>
          </cell>
          <cell r="AR12452">
            <v>7</v>
          </cell>
          <cell r="AS12452">
            <v>42313</v>
          </cell>
          <cell r="AT12452" t="str">
            <v>IDU-73-2008 Terminado Rehabilitación IDU Local  -</v>
          </cell>
          <cell r="AU12452">
            <v>0</v>
          </cell>
          <cell r="AV12452" t="str">
            <v>VIABLE</v>
          </cell>
        </row>
        <row r="12453">
          <cell r="AP12453">
            <v>367250</v>
          </cell>
          <cell r="AQ12453">
            <v>7006819</v>
          </cell>
          <cell r="AR12453">
            <v>7</v>
          </cell>
          <cell r="AS12453">
            <v>0</v>
          </cell>
          <cell r="AT12453">
            <v>0</v>
          </cell>
          <cell r="AU12453">
            <v>0</v>
          </cell>
          <cell r="AV12453" t="str">
            <v>VIABLE</v>
          </cell>
        </row>
        <row r="12454">
          <cell r="AP12454">
            <v>366504</v>
          </cell>
          <cell r="AQ12454">
            <v>7006530</v>
          </cell>
          <cell r="AR12454">
            <v>7</v>
          </cell>
          <cell r="AS12454">
            <v>42313</v>
          </cell>
          <cell r="AT12454" t="str">
            <v>IDU-73-2008 Terminado Rehabilitación IDU Local  -</v>
          </cell>
          <cell r="AU12454">
            <v>0</v>
          </cell>
          <cell r="AV12454" t="str">
            <v>VIABLE</v>
          </cell>
        </row>
        <row r="12455">
          <cell r="AP12455">
            <v>364516</v>
          </cell>
          <cell r="AQ12455">
            <v>7005711</v>
          </cell>
          <cell r="AR12455">
            <v>7</v>
          </cell>
          <cell r="AS12455">
            <v>0</v>
          </cell>
          <cell r="AT12455">
            <v>0</v>
          </cell>
          <cell r="AU12455">
            <v>0</v>
          </cell>
          <cell r="AV12455" t="str">
            <v>VIABLE</v>
          </cell>
        </row>
        <row r="12456">
          <cell r="AP12456">
            <v>480859</v>
          </cell>
          <cell r="AQ12456">
            <v>7006431</v>
          </cell>
          <cell r="AR12456">
            <v>7</v>
          </cell>
          <cell r="AS12456">
            <v>0</v>
          </cell>
          <cell r="AT12456">
            <v>0</v>
          </cell>
          <cell r="AU12456">
            <v>0</v>
          </cell>
          <cell r="AV12456" t="str">
            <v>VIABLE</v>
          </cell>
        </row>
        <row r="12457">
          <cell r="AP12457">
            <v>364121</v>
          </cell>
          <cell r="AQ12457">
            <v>7005565</v>
          </cell>
          <cell r="AR12457">
            <v>7</v>
          </cell>
          <cell r="AS12457">
            <v>42731</v>
          </cell>
          <cell r="AT12457" t="str">
            <v>SD Reservado Mantenimiento Rutinario IDU Local EJECUCION SITP 2016 -</v>
          </cell>
          <cell r="AU12457">
            <v>0</v>
          </cell>
          <cell r="AV12457" t="str">
            <v>Reservado IDU SITP 2016</v>
          </cell>
        </row>
        <row r="12458">
          <cell r="AP12458">
            <v>365560</v>
          </cell>
          <cell r="AQ12458">
            <v>7006121</v>
          </cell>
          <cell r="AR12458">
            <v>7</v>
          </cell>
          <cell r="AS12458">
            <v>0</v>
          </cell>
          <cell r="AT12458">
            <v>0</v>
          </cell>
          <cell r="AU12458">
            <v>0</v>
          </cell>
          <cell r="AV12458" t="str">
            <v>VIABLE</v>
          </cell>
        </row>
        <row r="12459">
          <cell r="AP12459">
            <v>365557</v>
          </cell>
          <cell r="AQ12459">
            <v>7006120</v>
          </cell>
          <cell r="AR12459">
            <v>7</v>
          </cell>
          <cell r="AS12459">
            <v>42313</v>
          </cell>
          <cell r="AT12459" t="str">
            <v>IDU-1792-2013 Terminado Acciones de Movilidad IDU Arterial  -Calzada 2-POLIZA ESTABILIDAD ACTIVA</v>
          </cell>
          <cell r="AU12459">
            <v>44048</v>
          </cell>
          <cell r="AV12459" t="str">
            <v>ARTERIAL</v>
          </cell>
        </row>
        <row r="12460">
          <cell r="AP12460">
            <v>366574</v>
          </cell>
          <cell r="AQ12460">
            <v>7006556</v>
          </cell>
          <cell r="AR12460">
            <v>7</v>
          </cell>
          <cell r="AS12460">
            <v>42313</v>
          </cell>
          <cell r="AT12460" t="str">
            <v>IDU-73-2008 Terminado Rehabilitación IDU Local  -</v>
          </cell>
          <cell r="AU12460">
            <v>0</v>
          </cell>
          <cell r="AV12460" t="str">
            <v>VIABLE</v>
          </cell>
        </row>
        <row r="12461">
          <cell r="AP12461">
            <v>365026</v>
          </cell>
          <cell r="AQ12461">
            <v>7005912</v>
          </cell>
          <cell r="AR12461">
            <v>7</v>
          </cell>
          <cell r="AS12461">
            <v>42723</v>
          </cell>
          <cell r="AT12461" t="str">
            <v>SD Terminado Mantenimiento Periódico UAERMV Local SD -</v>
          </cell>
          <cell r="AU12461">
            <v>0</v>
          </cell>
          <cell r="AV12461" t="str">
            <v>INTERVENCION UAERMV 2016</v>
          </cell>
        </row>
        <row r="12462">
          <cell r="AP12462">
            <v>365354</v>
          </cell>
          <cell r="AQ12462">
            <v>7006040</v>
          </cell>
          <cell r="AR12462">
            <v>7</v>
          </cell>
          <cell r="AS12462">
            <v>42723</v>
          </cell>
          <cell r="AT12462" t="str">
            <v>SD Terminado Mantenimiento Periódico UAERMV Local SD -</v>
          </cell>
          <cell r="AU12462">
            <v>0</v>
          </cell>
          <cell r="AV12462" t="str">
            <v>INTERVENCION UAERMV 2016</v>
          </cell>
        </row>
        <row r="12463">
          <cell r="AP12463">
            <v>365208</v>
          </cell>
          <cell r="AQ12463">
            <v>7005984</v>
          </cell>
          <cell r="AR12463">
            <v>7</v>
          </cell>
          <cell r="AS12463">
            <v>42313</v>
          </cell>
          <cell r="AT12463" t="str">
            <v>IDU-1792-2013 Terminado Acciones de Movilidad IDU Arterial  -Calzada 2-POLIZA ESTABILIDAD ACTIVA</v>
          </cell>
          <cell r="AU12463">
            <v>44048</v>
          </cell>
          <cell r="AV12463" t="str">
            <v>ARTERIAL</v>
          </cell>
        </row>
        <row r="12464">
          <cell r="AP12464">
            <v>480842</v>
          </cell>
          <cell r="AQ12464">
            <v>7006361</v>
          </cell>
          <cell r="AR12464">
            <v>7</v>
          </cell>
          <cell r="AS12464">
            <v>0</v>
          </cell>
          <cell r="AT12464">
            <v>0</v>
          </cell>
          <cell r="AU12464">
            <v>0</v>
          </cell>
          <cell r="AV12464" t="str">
            <v>VIABLE</v>
          </cell>
        </row>
        <row r="12465">
          <cell r="AP12465">
            <v>366722</v>
          </cell>
          <cell r="AQ12465">
            <v>7006612</v>
          </cell>
          <cell r="AR12465">
            <v>7</v>
          </cell>
          <cell r="AS12465">
            <v>42313</v>
          </cell>
          <cell r="AT12465" t="str">
            <v>IDU-73-2008 Terminado Rehabilitación IDU Local  -</v>
          </cell>
          <cell r="AU12465">
            <v>0</v>
          </cell>
          <cell r="AV12465" t="str">
            <v>VIABLE</v>
          </cell>
        </row>
        <row r="12466">
          <cell r="AP12466">
            <v>364652</v>
          </cell>
          <cell r="AQ12466">
            <v>7005766</v>
          </cell>
          <cell r="AR12466">
            <v>7</v>
          </cell>
          <cell r="AS12466">
            <v>42760</v>
          </cell>
          <cell r="AT12466" t="str">
            <v>SD Terminado Parcheo UAERMV Local SD Reporte Ejecución diciembre de 2016-</v>
          </cell>
          <cell r="AU12466">
            <v>0</v>
          </cell>
          <cell r="AV12466" t="str">
            <v>VIABLE</v>
          </cell>
        </row>
        <row r="12467">
          <cell r="AP12467">
            <v>364811</v>
          </cell>
          <cell r="AQ12467">
            <v>7005830</v>
          </cell>
          <cell r="AR12467">
            <v>7</v>
          </cell>
          <cell r="AS12467">
            <v>42313</v>
          </cell>
          <cell r="AT12467" t="str">
            <v>IDU-1792-2013 Terminado Acciones de Movilidad IDU Arterial  -Calzada 2-POLIZA ESTABILIDAD ACTIVA</v>
          </cell>
          <cell r="AU12467">
            <v>44048</v>
          </cell>
          <cell r="AV12467" t="str">
            <v>ARTERIAL</v>
          </cell>
        </row>
        <row r="12468">
          <cell r="AP12468">
            <v>365837</v>
          </cell>
          <cell r="AQ12468">
            <v>7006241</v>
          </cell>
          <cell r="AR12468">
            <v>7</v>
          </cell>
          <cell r="AS12468">
            <v>42313</v>
          </cell>
          <cell r="AT12468" t="str">
            <v>IDU-1792-2013 Terminado Acciones de Movilidad IDU Arterial  -Calzada 2-POLIZA ESTABILIDAD ACTIVA</v>
          </cell>
          <cell r="AU12468">
            <v>44048</v>
          </cell>
          <cell r="AV12468" t="str">
            <v>ARTERIAL</v>
          </cell>
        </row>
        <row r="12469">
          <cell r="AP12469">
            <v>366840</v>
          </cell>
          <cell r="AQ12469">
            <v>7006661</v>
          </cell>
          <cell r="AR12469">
            <v>7</v>
          </cell>
          <cell r="AS12469">
            <v>42313</v>
          </cell>
          <cell r="AT12469" t="str">
            <v>IDU-73-2008 Terminado Rehabilitación IDU Local  -</v>
          </cell>
          <cell r="AU12469">
            <v>0</v>
          </cell>
          <cell r="AV12469" t="str">
            <v>VIABLE</v>
          </cell>
        </row>
        <row r="12470">
          <cell r="AP12470">
            <v>468373</v>
          </cell>
          <cell r="AQ12470">
            <v>7008040</v>
          </cell>
          <cell r="AR12470">
            <v>7</v>
          </cell>
          <cell r="AS12470">
            <v>0</v>
          </cell>
          <cell r="AT12470">
            <v>0</v>
          </cell>
          <cell r="AU12470">
            <v>0</v>
          </cell>
          <cell r="AV12470" t="str">
            <v>VIABLE</v>
          </cell>
        </row>
        <row r="12471">
          <cell r="AP12471">
            <v>364361</v>
          </cell>
          <cell r="AQ12471">
            <v>7005652</v>
          </cell>
          <cell r="AR12471">
            <v>7</v>
          </cell>
          <cell r="AS12471">
            <v>0</v>
          </cell>
          <cell r="AT12471">
            <v>0</v>
          </cell>
          <cell r="AU12471">
            <v>0</v>
          </cell>
          <cell r="AV12471" t="str">
            <v>VIABLE</v>
          </cell>
        </row>
        <row r="12472">
          <cell r="AP12472">
            <v>364994</v>
          </cell>
          <cell r="AQ12472">
            <v>7005900</v>
          </cell>
          <cell r="AR12472">
            <v>7</v>
          </cell>
          <cell r="AS12472">
            <v>42313</v>
          </cell>
          <cell r="AT12472" t="str">
            <v>IDU-1792-2013 Terminado Acciones de Movilidad IDU Arterial  -Calzada 2-POLIZA ESTABILIDAD ACTIVA</v>
          </cell>
          <cell r="AU12472">
            <v>44048</v>
          </cell>
          <cell r="AV12472" t="str">
            <v>ARTERIAL</v>
          </cell>
        </row>
        <row r="12473">
          <cell r="AP12473">
            <v>366399</v>
          </cell>
          <cell r="AQ12473">
            <v>7006488</v>
          </cell>
          <cell r="AR12473">
            <v>7</v>
          </cell>
          <cell r="AS12473">
            <v>0</v>
          </cell>
          <cell r="AT12473">
            <v>0</v>
          </cell>
          <cell r="AU12473">
            <v>0</v>
          </cell>
          <cell r="AV12473" t="str">
            <v>VIABLE</v>
          </cell>
        </row>
        <row r="12474">
          <cell r="AP12474">
            <v>365687</v>
          </cell>
          <cell r="AQ12474">
            <v>7006175</v>
          </cell>
          <cell r="AR12474">
            <v>7</v>
          </cell>
          <cell r="AS12474">
            <v>42313</v>
          </cell>
          <cell r="AT12474" t="str">
            <v>IDU-1792-2013 Terminado Acciones de Movilidad IDU Arterial  -Calzada 2-POLIZA ESTABILIDAD ACTIVA</v>
          </cell>
          <cell r="AU12474">
            <v>44048</v>
          </cell>
          <cell r="AV12474" t="str">
            <v>ARTERIAL</v>
          </cell>
        </row>
        <row r="12475">
          <cell r="AP12475">
            <v>902189</v>
          </cell>
          <cell r="AQ12475">
            <v>7008697</v>
          </cell>
          <cell r="AR12475">
            <v>7</v>
          </cell>
          <cell r="AS12475">
            <v>42313</v>
          </cell>
          <cell r="AT12475" t="str">
            <v>IDU-2128-2013 Terminado Acciones de Movilidad IDU Circuito Movilidad  -</v>
          </cell>
          <cell r="AU12475">
            <v>0</v>
          </cell>
          <cell r="AV12475" t="str">
            <v>VIABLE</v>
          </cell>
        </row>
        <row r="12476">
          <cell r="AP12476">
            <v>355650</v>
          </cell>
          <cell r="AQ12476">
            <v>7002154</v>
          </cell>
          <cell r="AR12476">
            <v>7</v>
          </cell>
          <cell r="AS12476">
            <v>0</v>
          </cell>
          <cell r="AT12476">
            <v>0</v>
          </cell>
          <cell r="AU12476">
            <v>0</v>
          </cell>
          <cell r="AV12476" t="str">
            <v>VIABLE</v>
          </cell>
        </row>
        <row r="12477">
          <cell r="AP12477">
            <v>355558</v>
          </cell>
          <cell r="AQ12477">
            <v>7002119</v>
          </cell>
          <cell r="AR12477">
            <v>7</v>
          </cell>
          <cell r="AS12477">
            <v>0</v>
          </cell>
          <cell r="AT12477">
            <v>0</v>
          </cell>
          <cell r="AU12477">
            <v>0</v>
          </cell>
          <cell r="AV12477" t="str">
            <v>VIABLE</v>
          </cell>
        </row>
        <row r="12478">
          <cell r="AP12478">
            <v>356997</v>
          </cell>
          <cell r="AQ12478">
            <v>7002647</v>
          </cell>
          <cell r="AR12478">
            <v>7</v>
          </cell>
          <cell r="AS12478">
            <v>0</v>
          </cell>
          <cell r="AT12478">
            <v>0</v>
          </cell>
          <cell r="AU12478">
            <v>0</v>
          </cell>
          <cell r="AV12478" t="str">
            <v>VIABLE</v>
          </cell>
        </row>
        <row r="12479">
          <cell r="AP12479">
            <v>356082</v>
          </cell>
          <cell r="AQ12479">
            <v>7002318</v>
          </cell>
          <cell r="AR12479">
            <v>7</v>
          </cell>
          <cell r="AS12479">
            <v>0</v>
          </cell>
          <cell r="AT12479">
            <v>0</v>
          </cell>
          <cell r="AU12479">
            <v>0</v>
          </cell>
          <cell r="AV12479" t="str">
            <v>VIABLE</v>
          </cell>
        </row>
        <row r="12480">
          <cell r="AP12480">
            <v>355755</v>
          </cell>
          <cell r="AQ12480">
            <v>7002196</v>
          </cell>
          <cell r="AR12480">
            <v>7</v>
          </cell>
          <cell r="AS12480">
            <v>0</v>
          </cell>
          <cell r="AT12480">
            <v>0</v>
          </cell>
          <cell r="AU12480">
            <v>0</v>
          </cell>
          <cell r="AV12480" t="str">
            <v>VIABLE</v>
          </cell>
        </row>
        <row r="12481">
          <cell r="AP12481">
            <v>356781</v>
          </cell>
          <cell r="AQ12481">
            <v>7002570</v>
          </cell>
          <cell r="AR12481">
            <v>7</v>
          </cell>
          <cell r="AS12481">
            <v>0</v>
          </cell>
          <cell r="AT12481">
            <v>0</v>
          </cell>
          <cell r="AU12481">
            <v>0</v>
          </cell>
          <cell r="AV12481" t="str">
            <v>VIABLE</v>
          </cell>
        </row>
        <row r="12482">
          <cell r="AP12482">
            <v>356994</v>
          </cell>
          <cell r="AQ12482">
            <v>50008439</v>
          </cell>
          <cell r="AR12482">
            <v>7</v>
          </cell>
          <cell r="AS12482">
            <v>0</v>
          </cell>
          <cell r="AT12482">
            <v>0</v>
          </cell>
          <cell r="AU12482">
            <v>0</v>
          </cell>
          <cell r="AV12482" t="str">
            <v>VIABLE</v>
          </cell>
        </row>
        <row r="12483">
          <cell r="AP12483">
            <v>356296</v>
          </cell>
          <cell r="AQ12483">
            <v>7002395</v>
          </cell>
          <cell r="AR12483">
            <v>7</v>
          </cell>
          <cell r="AS12483">
            <v>42313</v>
          </cell>
          <cell r="AT12483" t="str">
            <v>IDU-2128-2013 Terminado Acciones de Movilidad IDU Circuito Movilidad  -</v>
          </cell>
          <cell r="AU12483">
            <v>0</v>
          </cell>
          <cell r="AV12483" t="str">
            <v>VIABLE</v>
          </cell>
        </row>
        <row r="12484">
          <cell r="AP12484">
            <v>355934</v>
          </cell>
          <cell r="AQ12484">
            <v>7002267</v>
          </cell>
          <cell r="AR12484">
            <v>7</v>
          </cell>
          <cell r="AS12484">
            <v>0</v>
          </cell>
          <cell r="AT12484">
            <v>0</v>
          </cell>
          <cell r="AU12484">
            <v>0</v>
          </cell>
          <cell r="AV12484" t="str">
            <v>VIABLE</v>
          </cell>
        </row>
        <row r="12485">
          <cell r="AP12485">
            <v>902177</v>
          </cell>
          <cell r="AQ12485">
            <v>7008585</v>
          </cell>
          <cell r="AR12485">
            <v>7</v>
          </cell>
          <cell r="AS12485">
            <v>0</v>
          </cell>
          <cell r="AT12485">
            <v>0</v>
          </cell>
          <cell r="AU12485">
            <v>0</v>
          </cell>
          <cell r="AV12485" t="str">
            <v>VIABLE</v>
          </cell>
        </row>
        <row r="12486">
          <cell r="AP12486">
            <v>356314</v>
          </cell>
          <cell r="AQ12486">
            <v>7002402</v>
          </cell>
          <cell r="AR12486">
            <v>7</v>
          </cell>
          <cell r="AS12486">
            <v>42313</v>
          </cell>
          <cell r="AT12486" t="str">
            <v>IDU-2128-2013 Terminado Acciones de Movilidad IDU Circuito Movilidad  -</v>
          </cell>
          <cell r="AU12486">
            <v>0</v>
          </cell>
          <cell r="AV12486" t="str">
            <v>VIABLE</v>
          </cell>
        </row>
        <row r="12487">
          <cell r="AP12487">
            <v>901263</v>
          </cell>
          <cell r="AQ12487">
            <v>30000369</v>
          </cell>
          <cell r="AR12487">
            <v>7</v>
          </cell>
          <cell r="AS12487">
            <v>0</v>
          </cell>
          <cell r="AT12487">
            <v>0</v>
          </cell>
          <cell r="AU12487">
            <v>0</v>
          </cell>
          <cell r="AV12487" t="str">
            <v>VIABLE</v>
          </cell>
        </row>
        <row r="12488">
          <cell r="AP12488">
            <v>902180</v>
          </cell>
          <cell r="AQ12488">
            <v>7008587</v>
          </cell>
          <cell r="AR12488">
            <v>7</v>
          </cell>
          <cell r="AS12488">
            <v>0</v>
          </cell>
          <cell r="AT12488">
            <v>0</v>
          </cell>
          <cell r="AU12488">
            <v>0</v>
          </cell>
          <cell r="AV12488" t="str">
            <v>VIABLE</v>
          </cell>
        </row>
        <row r="12489">
          <cell r="AP12489">
            <v>902183</v>
          </cell>
          <cell r="AQ12489">
            <v>7008589</v>
          </cell>
          <cell r="AR12489">
            <v>7</v>
          </cell>
          <cell r="AS12489">
            <v>0</v>
          </cell>
          <cell r="AT12489">
            <v>0</v>
          </cell>
          <cell r="AU12489">
            <v>0</v>
          </cell>
          <cell r="AV12489" t="str">
            <v>VIABLE</v>
          </cell>
        </row>
        <row r="12490">
          <cell r="AP12490">
            <v>356251</v>
          </cell>
          <cell r="AQ12490">
            <v>7002378</v>
          </cell>
          <cell r="AR12490">
            <v>7</v>
          </cell>
          <cell r="AS12490">
            <v>42313</v>
          </cell>
          <cell r="AT12490" t="str">
            <v>IDU-2128-2013 Terminado Acciones de Movilidad IDU Circuito Movilidad  -</v>
          </cell>
          <cell r="AU12490">
            <v>0</v>
          </cell>
          <cell r="AV12490" t="str">
            <v>VIABLE</v>
          </cell>
        </row>
        <row r="12491">
          <cell r="AP12491">
            <v>356416</v>
          </cell>
          <cell r="AQ12491">
            <v>7002437</v>
          </cell>
          <cell r="AR12491">
            <v>7</v>
          </cell>
          <cell r="AS12491">
            <v>0</v>
          </cell>
          <cell r="AT12491">
            <v>0</v>
          </cell>
          <cell r="AU12491">
            <v>0</v>
          </cell>
          <cell r="AV12491" t="str">
            <v>VIABLE</v>
          </cell>
        </row>
        <row r="12492">
          <cell r="AP12492">
            <v>355859</v>
          </cell>
          <cell r="AQ12492">
            <v>7002241</v>
          </cell>
          <cell r="AR12492">
            <v>7</v>
          </cell>
          <cell r="AS12492">
            <v>0</v>
          </cell>
          <cell r="AT12492">
            <v>0</v>
          </cell>
          <cell r="AU12492">
            <v>0</v>
          </cell>
          <cell r="AV12492" t="str">
            <v>VIABLE</v>
          </cell>
        </row>
        <row r="12493">
          <cell r="AP12493">
            <v>356194</v>
          </cell>
          <cell r="AQ12493">
            <v>7002358</v>
          </cell>
          <cell r="AR12493">
            <v>7</v>
          </cell>
          <cell r="AS12493">
            <v>0</v>
          </cell>
          <cell r="AT12493">
            <v>0</v>
          </cell>
          <cell r="AU12493">
            <v>0</v>
          </cell>
          <cell r="AV12493" t="str">
            <v>VIABLE</v>
          </cell>
        </row>
        <row r="12494">
          <cell r="AP12494">
            <v>356224</v>
          </cell>
          <cell r="AQ12494">
            <v>7002368</v>
          </cell>
          <cell r="AR12494">
            <v>7</v>
          </cell>
          <cell r="AS12494">
            <v>42313</v>
          </cell>
          <cell r="AT12494" t="str">
            <v>IDU-2128-2013 Terminado Acciones de Movilidad IDU Circuito Movilidad  -</v>
          </cell>
          <cell r="AU12494">
            <v>0</v>
          </cell>
          <cell r="AV12494" t="str">
            <v>VIABLE</v>
          </cell>
        </row>
        <row r="12495">
          <cell r="AP12495">
            <v>356584</v>
          </cell>
          <cell r="AQ12495">
            <v>7002499</v>
          </cell>
          <cell r="AR12495">
            <v>7</v>
          </cell>
          <cell r="AS12495">
            <v>0</v>
          </cell>
          <cell r="AT12495">
            <v>0</v>
          </cell>
          <cell r="AU12495">
            <v>0</v>
          </cell>
          <cell r="AV12495" t="str">
            <v>VIABLE</v>
          </cell>
        </row>
        <row r="12496">
          <cell r="AP12496">
            <v>353035</v>
          </cell>
          <cell r="AQ12496">
            <v>7001158</v>
          </cell>
          <cell r="AR12496">
            <v>7</v>
          </cell>
          <cell r="AS12496">
            <v>0</v>
          </cell>
          <cell r="AT12496">
            <v>0</v>
          </cell>
          <cell r="AU12496">
            <v>0</v>
          </cell>
          <cell r="AV12496" t="str">
            <v>VIABLE</v>
          </cell>
        </row>
        <row r="12497">
          <cell r="AP12497">
            <v>352789</v>
          </cell>
          <cell r="AQ12497">
            <v>7001073</v>
          </cell>
          <cell r="AR12497">
            <v>7</v>
          </cell>
          <cell r="AS12497">
            <v>0</v>
          </cell>
          <cell r="AT12497">
            <v>0</v>
          </cell>
          <cell r="AU12497">
            <v>0</v>
          </cell>
          <cell r="AV12497" t="str">
            <v>VIABLE</v>
          </cell>
        </row>
        <row r="12498">
          <cell r="AP12498">
            <v>804305</v>
          </cell>
          <cell r="AQ12498">
            <v>7001580</v>
          </cell>
          <cell r="AR12498">
            <v>7</v>
          </cell>
          <cell r="AS12498">
            <v>0</v>
          </cell>
          <cell r="AT12498">
            <v>0</v>
          </cell>
          <cell r="AU12498">
            <v>0</v>
          </cell>
          <cell r="AV12498" t="str">
            <v>VIABLE</v>
          </cell>
        </row>
        <row r="12499">
          <cell r="AP12499">
            <v>353161</v>
          </cell>
          <cell r="AQ12499">
            <v>7001205</v>
          </cell>
          <cell r="AR12499">
            <v>7</v>
          </cell>
          <cell r="AS12499">
            <v>0</v>
          </cell>
          <cell r="AT12499">
            <v>0</v>
          </cell>
          <cell r="AU12499">
            <v>0</v>
          </cell>
          <cell r="AV12499" t="str">
            <v>VIABLE</v>
          </cell>
        </row>
        <row r="12500">
          <cell r="AP12500">
            <v>353863</v>
          </cell>
          <cell r="AQ12500">
            <v>7001447</v>
          </cell>
          <cell r="AR12500">
            <v>7</v>
          </cell>
          <cell r="AS12500">
            <v>0</v>
          </cell>
          <cell r="AT12500">
            <v>0</v>
          </cell>
          <cell r="AU12500">
            <v>0</v>
          </cell>
          <cell r="AV12500" t="str">
            <v>VIABLE</v>
          </cell>
        </row>
        <row r="12501">
          <cell r="AP12501">
            <v>352930</v>
          </cell>
          <cell r="AQ12501">
            <v>7001122</v>
          </cell>
          <cell r="AR12501">
            <v>7</v>
          </cell>
          <cell r="AS12501">
            <v>0</v>
          </cell>
          <cell r="AT12501">
            <v>0</v>
          </cell>
          <cell r="AU12501">
            <v>0</v>
          </cell>
          <cell r="AV12501" t="str">
            <v>VIABLE</v>
          </cell>
        </row>
        <row r="12502">
          <cell r="AP12502">
            <v>353530</v>
          </cell>
          <cell r="AQ12502">
            <v>7001332</v>
          </cell>
          <cell r="AR12502">
            <v>7</v>
          </cell>
          <cell r="AS12502">
            <v>0</v>
          </cell>
          <cell r="AT12502">
            <v>0</v>
          </cell>
          <cell r="AU12502">
            <v>0</v>
          </cell>
          <cell r="AV12502" t="str">
            <v>VIABLE</v>
          </cell>
        </row>
        <row r="12503">
          <cell r="AP12503">
            <v>352666</v>
          </cell>
          <cell r="AQ12503">
            <v>7001029</v>
          </cell>
          <cell r="AR12503">
            <v>7</v>
          </cell>
          <cell r="AS12503">
            <v>0</v>
          </cell>
          <cell r="AT12503">
            <v>0</v>
          </cell>
          <cell r="AU12503">
            <v>0</v>
          </cell>
          <cell r="AV12503" t="str">
            <v>VIABLE</v>
          </cell>
        </row>
        <row r="12504">
          <cell r="AP12504">
            <v>353350</v>
          </cell>
          <cell r="AQ12504">
            <v>7001269</v>
          </cell>
          <cell r="AR12504">
            <v>7</v>
          </cell>
          <cell r="AS12504">
            <v>0</v>
          </cell>
          <cell r="AT12504">
            <v>0</v>
          </cell>
          <cell r="AU12504">
            <v>0</v>
          </cell>
          <cell r="AV12504" t="str">
            <v>VIABLE</v>
          </cell>
        </row>
        <row r="12505">
          <cell r="AP12505">
            <v>360418</v>
          </cell>
          <cell r="AQ12505">
            <v>7004050</v>
          </cell>
          <cell r="AR12505">
            <v>7</v>
          </cell>
          <cell r="AS12505">
            <v>0</v>
          </cell>
          <cell r="AT12505">
            <v>0</v>
          </cell>
          <cell r="AU12505">
            <v>0</v>
          </cell>
          <cell r="AV12505" t="str">
            <v>VIABLE</v>
          </cell>
        </row>
        <row r="12506">
          <cell r="AP12506">
            <v>91012924</v>
          </cell>
          <cell r="AQ12506">
            <v>50008448</v>
          </cell>
          <cell r="AR12506">
            <v>7</v>
          </cell>
          <cell r="AS12506">
            <v>0</v>
          </cell>
          <cell r="AT12506">
            <v>0</v>
          </cell>
          <cell r="AU12506">
            <v>0</v>
          </cell>
          <cell r="AV12506" t="str">
            <v>VIABLE</v>
          </cell>
        </row>
        <row r="12507">
          <cell r="AP12507">
            <v>360592</v>
          </cell>
          <cell r="AQ12507">
            <v>7004123</v>
          </cell>
          <cell r="AR12507">
            <v>7</v>
          </cell>
          <cell r="AS12507">
            <v>0</v>
          </cell>
          <cell r="AT12507">
            <v>0</v>
          </cell>
          <cell r="AU12507">
            <v>0</v>
          </cell>
          <cell r="AV12507" t="str">
            <v>VIABLE</v>
          </cell>
        </row>
        <row r="12508">
          <cell r="AP12508">
            <v>471546</v>
          </cell>
          <cell r="AQ12508">
            <v>50008448</v>
          </cell>
          <cell r="AR12508">
            <v>7</v>
          </cell>
          <cell r="AS12508">
            <v>0</v>
          </cell>
          <cell r="AT12508">
            <v>0</v>
          </cell>
          <cell r="AU12508">
            <v>0</v>
          </cell>
          <cell r="AV12508" t="str">
            <v>VIABLE</v>
          </cell>
        </row>
        <row r="12509">
          <cell r="AP12509">
            <v>91012602</v>
          </cell>
          <cell r="AQ12509">
            <v>50008356</v>
          </cell>
          <cell r="AR12509">
            <v>7</v>
          </cell>
          <cell r="AS12509">
            <v>0</v>
          </cell>
          <cell r="AT12509">
            <v>0</v>
          </cell>
          <cell r="AU12509">
            <v>0</v>
          </cell>
          <cell r="AV12509" t="str">
            <v>VIABLE</v>
          </cell>
        </row>
        <row r="12510">
          <cell r="AP12510">
            <v>471584</v>
          </cell>
          <cell r="AQ12510">
            <v>7008201</v>
          </cell>
          <cell r="AR12510">
            <v>7</v>
          </cell>
          <cell r="AS12510">
            <v>0</v>
          </cell>
          <cell r="AT12510">
            <v>0</v>
          </cell>
          <cell r="AU12510">
            <v>0</v>
          </cell>
          <cell r="AV12510" t="str">
            <v>VIABLE</v>
          </cell>
        </row>
        <row r="12511">
          <cell r="AP12511">
            <v>534344</v>
          </cell>
          <cell r="AQ12511">
            <v>50008356</v>
          </cell>
          <cell r="AR12511">
            <v>7</v>
          </cell>
          <cell r="AS12511">
            <v>0</v>
          </cell>
          <cell r="AT12511">
            <v>0</v>
          </cell>
          <cell r="AU12511">
            <v>0</v>
          </cell>
          <cell r="AV12511" t="str">
            <v>VIABLE</v>
          </cell>
        </row>
        <row r="12512">
          <cell r="AP12512">
            <v>360505</v>
          </cell>
          <cell r="AQ12512">
            <v>7004086</v>
          </cell>
          <cell r="AR12512">
            <v>7</v>
          </cell>
          <cell r="AS12512">
            <v>0</v>
          </cell>
          <cell r="AT12512">
            <v>0</v>
          </cell>
          <cell r="AU12512">
            <v>0</v>
          </cell>
          <cell r="AV12512" t="str">
            <v>VIABLE</v>
          </cell>
        </row>
        <row r="12513">
          <cell r="AP12513">
            <v>360376</v>
          </cell>
          <cell r="AQ12513">
            <v>7004033</v>
          </cell>
          <cell r="AR12513">
            <v>7</v>
          </cell>
          <cell r="AS12513">
            <v>0</v>
          </cell>
          <cell r="AT12513">
            <v>0</v>
          </cell>
          <cell r="AU12513">
            <v>0</v>
          </cell>
          <cell r="AV12513" t="str">
            <v>VIABLE</v>
          </cell>
        </row>
        <row r="12514">
          <cell r="AP12514">
            <v>360670</v>
          </cell>
          <cell r="AQ12514">
            <v>7004160</v>
          </cell>
          <cell r="AR12514">
            <v>7</v>
          </cell>
          <cell r="AS12514">
            <v>0</v>
          </cell>
          <cell r="AT12514">
            <v>0</v>
          </cell>
          <cell r="AU12514">
            <v>0</v>
          </cell>
          <cell r="AV12514" t="str">
            <v>VIABLE</v>
          </cell>
        </row>
        <row r="12515">
          <cell r="AP12515">
            <v>360283</v>
          </cell>
          <cell r="AQ12515">
            <v>7003992</v>
          </cell>
          <cell r="AR12515">
            <v>7</v>
          </cell>
          <cell r="AS12515">
            <v>0</v>
          </cell>
          <cell r="AT12515">
            <v>0</v>
          </cell>
          <cell r="AU12515">
            <v>0</v>
          </cell>
          <cell r="AV12515" t="str">
            <v>VIABLE</v>
          </cell>
        </row>
        <row r="12516">
          <cell r="AP12516">
            <v>360304</v>
          </cell>
          <cell r="AQ12516">
            <v>7004002</v>
          </cell>
          <cell r="AR12516">
            <v>7</v>
          </cell>
          <cell r="AS12516">
            <v>0</v>
          </cell>
          <cell r="AT12516">
            <v>0</v>
          </cell>
          <cell r="AU12516">
            <v>0</v>
          </cell>
          <cell r="AV12516" t="str">
            <v>VIABLE</v>
          </cell>
        </row>
        <row r="12517">
          <cell r="AP12517">
            <v>471583</v>
          </cell>
          <cell r="AQ12517">
            <v>7008200</v>
          </cell>
          <cell r="AR12517">
            <v>7</v>
          </cell>
          <cell r="AS12517">
            <v>0</v>
          </cell>
          <cell r="AT12517">
            <v>0</v>
          </cell>
          <cell r="AU12517">
            <v>0</v>
          </cell>
          <cell r="AV12517" t="str">
            <v>Proyectos en Factibilidad:Troncal Cali</v>
          </cell>
        </row>
        <row r="12518">
          <cell r="AP12518">
            <v>360253</v>
          </cell>
          <cell r="AQ12518">
            <v>7003978</v>
          </cell>
          <cell r="AR12518">
            <v>7</v>
          </cell>
          <cell r="AS12518">
            <v>0</v>
          </cell>
          <cell r="AT12518">
            <v>0</v>
          </cell>
          <cell r="AU12518">
            <v>0</v>
          </cell>
          <cell r="AV12518" t="str">
            <v>VIABLE</v>
          </cell>
        </row>
        <row r="12519">
          <cell r="AP12519">
            <v>364471</v>
          </cell>
          <cell r="AQ12519">
            <v>7005693</v>
          </cell>
          <cell r="AR12519">
            <v>7</v>
          </cell>
          <cell r="AS12519">
            <v>0</v>
          </cell>
          <cell r="AT12519">
            <v>0</v>
          </cell>
          <cell r="AU12519">
            <v>0</v>
          </cell>
          <cell r="AV12519" t="str">
            <v>VIABLE</v>
          </cell>
        </row>
        <row r="12520">
          <cell r="AP12520">
            <v>364946</v>
          </cell>
          <cell r="AQ12520">
            <v>7005883</v>
          </cell>
          <cell r="AR12520">
            <v>7</v>
          </cell>
          <cell r="AS12520">
            <v>0</v>
          </cell>
          <cell r="AT12520">
            <v>0</v>
          </cell>
          <cell r="AU12520">
            <v>0</v>
          </cell>
          <cell r="AV12520" t="str">
            <v>VIABLE</v>
          </cell>
        </row>
        <row r="12521">
          <cell r="AP12521">
            <v>364719</v>
          </cell>
          <cell r="AQ12521">
            <v>7005792</v>
          </cell>
          <cell r="AR12521">
            <v>7</v>
          </cell>
          <cell r="AS12521">
            <v>0</v>
          </cell>
          <cell r="AT12521">
            <v>0</v>
          </cell>
          <cell r="AU12521">
            <v>0</v>
          </cell>
          <cell r="AV12521" t="str">
            <v>RESERVADO FDL 2016</v>
          </cell>
        </row>
        <row r="12522">
          <cell r="AP12522">
            <v>364693</v>
          </cell>
          <cell r="AQ12522">
            <v>7005784</v>
          </cell>
          <cell r="AR12522">
            <v>7</v>
          </cell>
          <cell r="AS12522">
            <v>0</v>
          </cell>
          <cell r="AT12522">
            <v>0</v>
          </cell>
          <cell r="AU12522">
            <v>0</v>
          </cell>
          <cell r="AV12522" t="str">
            <v>RESERVADO FDL 2016</v>
          </cell>
        </row>
        <row r="12523">
          <cell r="AP12523">
            <v>364699</v>
          </cell>
          <cell r="AQ12523">
            <v>7005786</v>
          </cell>
          <cell r="AR12523">
            <v>7</v>
          </cell>
          <cell r="AS12523">
            <v>0</v>
          </cell>
          <cell r="AT12523">
            <v>0</v>
          </cell>
          <cell r="AU12523">
            <v>0</v>
          </cell>
          <cell r="AV12523" t="str">
            <v>RESERVADO FDL 2016</v>
          </cell>
        </row>
        <row r="12524">
          <cell r="AP12524">
            <v>364071</v>
          </cell>
          <cell r="AQ12524">
            <v>7005548</v>
          </cell>
          <cell r="AR12524">
            <v>7</v>
          </cell>
          <cell r="AS12524">
            <v>0</v>
          </cell>
          <cell r="AT12524">
            <v>0</v>
          </cell>
          <cell r="AU12524">
            <v>0</v>
          </cell>
          <cell r="AV12524" t="str">
            <v>VIABLE</v>
          </cell>
        </row>
        <row r="12525">
          <cell r="AP12525">
            <v>363982</v>
          </cell>
          <cell r="AQ12525">
            <v>7005510</v>
          </cell>
          <cell r="AR12525">
            <v>7</v>
          </cell>
          <cell r="AS12525">
            <v>0</v>
          </cell>
          <cell r="AT12525">
            <v>0</v>
          </cell>
          <cell r="AU12525">
            <v>0</v>
          </cell>
          <cell r="AV12525" t="str">
            <v>VIABLE</v>
          </cell>
        </row>
        <row r="12526">
          <cell r="AP12526">
            <v>364871</v>
          </cell>
          <cell r="AQ12526">
            <v>7005855</v>
          </cell>
          <cell r="AR12526">
            <v>7</v>
          </cell>
          <cell r="AS12526">
            <v>0</v>
          </cell>
          <cell r="AT12526">
            <v>0</v>
          </cell>
          <cell r="AU12526">
            <v>0</v>
          </cell>
          <cell r="AV12526" t="str">
            <v>VIABLE</v>
          </cell>
        </row>
        <row r="12527">
          <cell r="AP12527">
            <v>91010477</v>
          </cell>
          <cell r="AQ12527">
            <v>50006216</v>
          </cell>
          <cell r="AR12527">
            <v>7</v>
          </cell>
          <cell r="AS12527">
            <v>44466</v>
          </cell>
          <cell r="AT12527" t="str">
            <v>-POLIZA ESTABILIDAD ACTIVA</v>
          </cell>
          <cell r="AU12527">
            <v>0</v>
          </cell>
          <cell r="AV12527" t="str">
            <v>POLIZA ACTIVA</v>
          </cell>
        </row>
        <row r="12528">
          <cell r="AP12528">
            <v>366563</v>
          </cell>
          <cell r="AQ12528">
            <v>7006553</v>
          </cell>
          <cell r="AR12528">
            <v>7</v>
          </cell>
          <cell r="AS12528">
            <v>44466</v>
          </cell>
          <cell r="AT12528" t="str">
            <v>-POLIZA ESTABILIDAD ACTIVA</v>
          </cell>
          <cell r="AU12528">
            <v>0</v>
          </cell>
          <cell r="AV12528" t="str">
            <v>POLIZA ACTIVA</v>
          </cell>
        </row>
        <row r="12529">
          <cell r="AP12529">
            <v>366465</v>
          </cell>
          <cell r="AQ12529">
            <v>7006515</v>
          </cell>
          <cell r="AR12529">
            <v>7</v>
          </cell>
          <cell r="AS12529">
            <v>44466</v>
          </cell>
          <cell r="AT12529" t="str">
            <v>-POLIZA ESTABILIDAD ACTIVA</v>
          </cell>
          <cell r="AU12529">
            <v>0</v>
          </cell>
          <cell r="AV12529" t="str">
            <v>POLIZA ACTIVA</v>
          </cell>
        </row>
        <row r="12530">
          <cell r="AP12530">
            <v>471455</v>
          </cell>
          <cell r="AQ12530">
            <v>7008018</v>
          </cell>
          <cell r="AR12530">
            <v>7</v>
          </cell>
          <cell r="AS12530">
            <v>42515</v>
          </cell>
          <cell r="AT12530" t="str">
            <v>IDU-2128-2013 Terminado Conservacion IDU Circuito Movilidad SD -</v>
          </cell>
          <cell r="AU12530">
            <v>0</v>
          </cell>
          <cell r="AV12530" t="str">
            <v>VIABLE</v>
          </cell>
        </row>
        <row r="12531">
          <cell r="AP12531">
            <v>364853</v>
          </cell>
          <cell r="AQ12531">
            <v>7005848</v>
          </cell>
          <cell r="AR12531">
            <v>7</v>
          </cell>
          <cell r="AS12531">
            <v>44466</v>
          </cell>
          <cell r="AT12531" t="str">
            <v>-POLIZA ESTABILIDAD ACTIVA</v>
          </cell>
          <cell r="AU12531">
            <v>0</v>
          </cell>
          <cell r="AV12531" t="str">
            <v>POLIZA ACTIVA</v>
          </cell>
        </row>
        <row r="12532">
          <cell r="AP12532">
            <v>366686</v>
          </cell>
          <cell r="AQ12532">
            <v>7006599</v>
          </cell>
          <cell r="AR12532">
            <v>7</v>
          </cell>
          <cell r="AS12532">
            <v>42515</v>
          </cell>
          <cell r="AT12532" t="str">
            <v>IDU-2128-2013 Terminado Conservacion IDU Circuito Movilidad SD -</v>
          </cell>
          <cell r="AU12532">
            <v>0</v>
          </cell>
          <cell r="AV12532" t="str">
            <v>VIABLE</v>
          </cell>
        </row>
        <row r="12533">
          <cell r="AP12533">
            <v>365917</v>
          </cell>
          <cell r="AQ12533">
            <v>7006281</v>
          </cell>
          <cell r="AR12533">
            <v>7</v>
          </cell>
          <cell r="AS12533">
            <v>44466</v>
          </cell>
          <cell r="AT12533" t="str">
            <v>-POLIZA ESTABILIDAD ACTIVA</v>
          </cell>
          <cell r="AU12533">
            <v>0</v>
          </cell>
          <cell r="AV12533" t="str">
            <v>POLIZA ACTIVA</v>
          </cell>
        </row>
        <row r="12534">
          <cell r="AP12534">
            <v>367371</v>
          </cell>
          <cell r="AQ12534">
            <v>7006868</v>
          </cell>
          <cell r="AR12534">
            <v>7</v>
          </cell>
          <cell r="AS12534">
            <v>42515</v>
          </cell>
          <cell r="AT12534" t="str">
            <v>IDU-2128-2013 Terminado Conservacion IDU Circuito Movilidad SD -</v>
          </cell>
          <cell r="AU12534">
            <v>0</v>
          </cell>
          <cell r="AV12534" t="str">
            <v>VIABLE</v>
          </cell>
        </row>
        <row r="12535">
          <cell r="AP12535">
            <v>366000</v>
          </cell>
          <cell r="AQ12535">
            <v>7006319</v>
          </cell>
          <cell r="AR12535">
            <v>7</v>
          </cell>
          <cell r="AS12535">
            <v>44466</v>
          </cell>
          <cell r="AT12535" t="str">
            <v>-POLIZA ESTABILIDAD ACTIVA</v>
          </cell>
          <cell r="AU12535">
            <v>0</v>
          </cell>
          <cell r="AV12535" t="str">
            <v>POLIZA ACTIVA</v>
          </cell>
        </row>
        <row r="12536">
          <cell r="AP12536">
            <v>91010478</v>
          </cell>
          <cell r="AQ12536">
            <v>50006217</v>
          </cell>
          <cell r="AR12536">
            <v>7</v>
          </cell>
          <cell r="AS12536">
            <v>44466</v>
          </cell>
          <cell r="AT12536" t="str">
            <v>-POLIZA ESTABILIDAD ACTIVA</v>
          </cell>
          <cell r="AU12536">
            <v>0</v>
          </cell>
          <cell r="AV12536" t="str">
            <v>POLIZA ACTIVA</v>
          </cell>
        </row>
        <row r="12537">
          <cell r="AP12537">
            <v>366283</v>
          </cell>
          <cell r="AQ12537">
            <v>7006443</v>
          </cell>
          <cell r="AR12537">
            <v>7</v>
          </cell>
          <cell r="AS12537">
            <v>44466</v>
          </cell>
          <cell r="AT12537" t="str">
            <v>-POLIZA ESTABILIDAD ACTIVA</v>
          </cell>
          <cell r="AU12537">
            <v>0</v>
          </cell>
          <cell r="AV12537" t="str">
            <v>POLIZA ACTIVA</v>
          </cell>
        </row>
        <row r="12538">
          <cell r="AP12538">
            <v>365148</v>
          </cell>
          <cell r="AQ12538">
            <v>7005961</v>
          </cell>
          <cell r="AR12538">
            <v>7</v>
          </cell>
          <cell r="AS12538">
            <v>44466</v>
          </cell>
          <cell r="AT12538" t="str">
            <v>-POLIZA ESTABILIDAD ACTIVA</v>
          </cell>
          <cell r="AU12538">
            <v>0</v>
          </cell>
          <cell r="AV12538" t="str">
            <v>POLIZA ACTIVA</v>
          </cell>
        </row>
        <row r="12539">
          <cell r="AP12539">
            <v>366801</v>
          </cell>
          <cell r="AQ12539">
            <v>7006646</v>
          </cell>
          <cell r="AR12539">
            <v>7</v>
          </cell>
          <cell r="AS12539">
            <v>42515</v>
          </cell>
          <cell r="AT12539" t="str">
            <v>IDU-2128-2013 Terminado Conservacion IDU Circuito Movilidad SD -</v>
          </cell>
          <cell r="AU12539">
            <v>0</v>
          </cell>
          <cell r="AV12539" t="str">
            <v>VIABLE</v>
          </cell>
        </row>
        <row r="12540">
          <cell r="AP12540">
            <v>367050</v>
          </cell>
          <cell r="AQ12540">
            <v>7006739</v>
          </cell>
          <cell r="AR12540">
            <v>7</v>
          </cell>
          <cell r="AS12540">
            <v>42515</v>
          </cell>
          <cell r="AT12540" t="str">
            <v>IDU-2128-2013 Terminado Conservacion IDU Circuito Movilidad SD -</v>
          </cell>
          <cell r="AU12540">
            <v>0</v>
          </cell>
          <cell r="AV12540" t="str">
            <v>VIABLE</v>
          </cell>
        </row>
        <row r="12541">
          <cell r="AP12541">
            <v>365804</v>
          </cell>
          <cell r="AQ12541">
            <v>7006228</v>
          </cell>
          <cell r="AR12541">
            <v>7</v>
          </cell>
          <cell r="AS12541">
            <v>44466</v>
          </cell>
          <cell r="AT12541" t="str">
            <v>-POLIZA ESTABILIDAD ACTIVA</v>
          </cell>
          <cell r="AU12541">
            <v>0</v>
          </cell>
          <cell r="AV12541" t="str">
            <v>POLIZA ACTIVA</v>
          </cell>
        </row>
        <row r="12542">
          <cell r="AP12542">
            <v>366093</v>
          </cell>
          <cell r="AQ12542">
            <v>7006363</v>
          </cell>
          <cell r="AR12542">
            <v>7</v>
          </cell>
          <cell r="AS12542">
            <v>44466</v>
          </cell>
          <cell r="AT12542" t="str">
            <v>-POLIZA ESTABILIDAD ACTIVA</v>
          </cell>
          <cell r="AU12542">
            <v>0</v>
          </cell>
          <cell r="AV12542" t="str">
            <v>POLIZA ACTIVA</v>
          </cell>
        </row>
        <row r="12543">
          <cell r="AP12543">
            <v>362835</v>
          </cell>
          <cell r="AQ12543">
            <v>7005043</v>
          </cell>
          <cell r="AR12543">
            <v>7</v>
          </cell>
          <cell r="AS12543">
            <v>42313</v>
          </cell>
          <cell r="AT12543" t="str">
            <v>IDU-062-2012 Terminado Rehabilitación IDU Circuito Movilidad  -Calzada 2-POLIZA ESTABILIDAD ACTIVA</v>
          </cell>
          <cell r="AU12543">
            <v>44018</v>
          </cell>
          <cell r="AV12543" t="str">
            <v>POLIZA ACTIVA</v>
          </cell>
        </row>
        <row r="12544">
          <cell r="AP12544">
            <v>362799</v>
          </cell>
          <cell r="AQ12544">
            <v>7005027</v>
          </cell>
          <cell r="AR12544">
            <v>7</v>
          </cell>
          <cell r="AS12544">
            <v>42313</v>
          </cell>
          <cell r="AT12544" t="str">
            <v>IDU-062-2012 Terminado Rehabilitación IDU Circuito Movilidad  -Calzada 2-POLIZA ESTABILIDAD ACTIVA</v>
          </cell>
          <cell r="AU12544">
            <v>44018</v>
          </cell>
          <cell r="AV12544" t="str">
            <v>POLIZA ACTIVA</v>
          </cell>
        </row>
        <row r="12545">
          <cell r="AP12545">
            <v>362870</v>
          </cell>
          <cell r="AQ12545">
            <v>7005057</v>
          </cell>
          <cell r="AR12545">
            <v>7</v>
          </cell>
          <cell r="AS12545">
            <v>42313</v>
          </cell>
          <cell r="AT12545" t="str">
            <v>IDU-062-2012 Terminado Rehabilitación IDU Circuito Movilidad  -Calzada 2-POLIZA ESTABILIDAD ACTIVA</v>
          </cell>
          <cell r="AU12545">
            <v>44018</v>
          </cell>
          <cell r="AV12545" t="str">
            <v>POLIZA ACTIVA</v>
          </cell>
        </row>
        <row r="12546">
          <cell r="AP12546">
            <v>362678</v>
          </cell>
          <cell r="AQ12546">
            <v>7004982</v>
          </cell>
          <cell r="AR12546">
            <v>7</v>
          </cell>
          <cell r="AS12546">
            <v>42313</v>
          </cell>
          <cell r="AT12546" t="str">
            <v>IDU-062-2012 Terminado Rehabilitación IDU Circuito Movilidad  -Calzada 2-POLIZA ESTABILIDAD ACTIVA</v>
          </cell>
          <cell r="AU12546">
            <v>44018</v>
          </cell>
          <cell r="AV12546" t="str">
            <v>POLIZA ACTIVA</v>
          </cell>
        </row>
        <row r="12547">
          <cell r="AP12547">
            <v>362478</v>
          </cell>
          <cell r="AQ12547">
            <v>7004904</v>
          </cell>
          <cell r="AR12547">
            <v>7</v>
          </cell>
          <cell r="AS12547">
            <v>44018</v>
          </cell>
          <cell r="AT12547" t="str">
            <v>Calzada 2-POLIZA ESTABILIDAD ACTIVA</v>
          </cell>
          <cell r="AU12547">
            <v>0</v>
          </cell>
          <cell r="AV12547" t="str">
            <v>POLIZA ACTIVA</v>
          </cell>
        </row>
        <row r="12548">
          <cell r="AP12548">
            <v>362436</v>
          </cell>
          <cell r="AQ12548">
            <v>7004888</v>
          </cell>
          <cell r="AR12548">
            <v>7</v>
          </cell>
          <cell r="AS12548">
            <v>44018</v>
          </cell>
          <cell r="AT12548" t="str">
            <v>Calzada 2-POLIZA ESTABILIDAD ACTIVA</v>
          </cell>
          <cell r="AU12548">
            <v>0</v>
          </cell>
          <cell r="AV12548" t="str">
            <v>POLIZA ACTIVA</v>
          </cell>
        </row>
        <row r="12549">
          <cell r="AP12549">
            <v>362523</v>
          </cell>
          <cell r="AQ12549">
            <v>7004922</v>
          </cell>
          <cell r="AR12549">
            <v>7</v>
          </cell>
          <cell r="AS12549">
            <v>42313</v>
          </cell>
          <cell r="AT12549" t="str">
            <v>IDU-062-2012 Terminado Rehabilitación IDU Circuito Movilidad  -Calzada 2-POLIZA ESTABILIDAD ACTIVA</v>
          </cell>
          <cell r="AU12549">
            <v>44018</v>
          </cell>
          <cell r="AV12549" t="str">
            <v>POLIZA ACTIVA</v>
          </cell>
        </row>
        <row r="12550">
          <cell r="AP12550">
            <v>362556</v>
          </cell>
          <cell r="AQ12550">
            <v>7004936</v>
          </cell>
          <cell r="AR12550">
            <v>7</v>
          </cell>
          <cell r="AS12550">
            <v>42313</v>
          </cell>
          <cell r="AT12550" t="str">
            <v>IDU-062-2012 Terminado Rehabilitación IDU Circuito Movilidad  -Calzada 2-POLIZA ESTABILIDAD ACTIVA</v>
          </cell>
          <cell r="AU12550">
            <v>44018</v>
          </cell>
          <cell r="AV12550" t="str">
            <v>POLIZA ACTIVA</v>
          </cell>
        </row>
        <row r="12551">
          <cell r="AP12551">
            <v>362914</v>
          </cell>
          <cell r="AQ12551">
            <v>7005072</v>
          </cell>
          <cell r="AR12551">
            <v>7</v>
          </cell>
          <cell r="AS12551">
            <v>42313</v>
          </cell>
          <cell r="AT12551" t="str">
            <v>IDU-062-2012 Terminado Rehabilitación IDU Circuito Movilidad  -Calzada 2-POLIZA ESTABILIDAD ACTIVA</v>
          </cell>
          <cell r="AU12551">
            <v>44018</v>
          </cell>
          <cell r="AV12551" t="str">
            <v>POLIZA ACTIVA</v>
          </cell>
        </row>
        <row r="12552">
          <cell r="AP12552">
            <v>362760</v>
          </cell>
          <cell r="AQ12552">
            <v>7005013</v>
          </cell>
          <cell r="AR12552">
            <v>7</v>
          </cell>
          <cell r="AS12552">
            <v>42313</v>
          </cell>
          <cell r="AT12552" t="str">
            <v>IDU-062-2012 Terminado Rehabilitación IDU Circuito Movilidad  -Calzada 2-POLIZA ESTABILIDAD ACTIVA</v>
          </cell>
          <cell r="AU12552">
            <v>44018</v>
          </cell>
          <cell r="AV12552" t="str">
            <v>POLIZA ACTIVA</v>
          </cell>
        </row>
        <row r="12553">
          <cell r="AP12553">
            <v>362621</v>
          </cell>
          <cell r="AQ12553">
            <v>7004961</v>
          </cell>
          <cell r="AR12553">
            <v>7</v>
          </cell>
          <cell r="AS12553">
            <v>42313</v>
          </cell>
          <cell r="AT12553" t="str">
            <v>IDU-062-2012 Terminado Rehabilitación IDU Circuito Movilidad  -Calzada 2-POLIZA ESTABILIDAD ACTIVA</v>
          </cell>
          <cell r="AU12553">
            <v>44018</v>
          </cell>
          <cell r="AV12553" t="str">
            <v>POLIZA ACTIVA</v>
          </cell>
        </row>
        <row r="12554">
          <cell r="AP12554">
            <v>363884</v>
          </cell>
          <cell r="AQ12554">
            <v>7005474</v>
          </cell>
          <cell r="AR12554">
            <v>7</v>
          </cell>
          <cell r="AS12554">
            <v>0</v>
          </cell>
          <cell r="AT12554">
            <v>0</v>
          </cell>
          <cell r="AU12554">
            <v>0</v>
          </cell>
          <cell r="AV12554" t="str">
            <v>VIABLE</v>
          </cell>
        </row>
        <row r="12555">
          <cell r="AP12555">
            <v>364752</v>
          </cell>
          <cell r="AQ12555">
            <v>7005805</v>
          </cell>
          <cell r="AR12555">
            <v>7</v>
          </cell>
          <cell r="AS12555">
            <v>0</v>
          </cell>
          <cell r="AT12555">
            <v>0</v>
          </cell>
          <cell r="AU12555">
            <v>0</v>
          </cell>
          <cell r="AV12555" t="str">
            <v>VIABLE</v>
          </cell>
        </row>
        <row r="12556">
          <cell r="AP12556">
            <v>363653</v>
          </cell>
          <cell r="AQ12556">
            <v>7005381</v>
          </cell>
          <cell r="AR12556">
            <v>7</v>
          </cell>
          <cell r="AS12556">
            <v>0</v>
          </cell>
          <cell r="AT12556">
            <v>0</v>
          </cell>
          <cell r="AU12556">
            <v>0</v>
          </cell>
          <cell r="AV12556" t="str">
            <v>VIABLE</v>
          </cell>
        </row>
        <row r="12557">
          <cell r="AP12557">
            <v>365253</v>
          </cell>
          <cell r="AQ12557">
            <v>7006005</v>
          </cell>
          <cell r="AR12557">
            <v>7</v>
          </cell>
          <cell r="AS12557">
            <v>0</v>
          </cell>
          <cell r="AT12557">
            <v>0</v>
          </cell>
          <cell r="AU12557">
            <v>0</v>
          </cell>
          <cell r="AV12557" t="str">
            <v>VIABLE</v>
          </cell>
        </row>
        <row r="12558">
          <cell r="AP12558">
            <v>364180</v>
          </cell>
          <cell r="AQ12558">
            <v>7005587</v>
          </cell>
          <cell r="AR12558">
            <v>7</v>
          </cell>
          <cell r="AS12558">
            <v>0</v>
          </cell>
          <cell r="AT12558">
            <v>0</v>
          </cell>
          <cell r="AU12558">
            <v>0</v>
          </cell>
          <cell r="AV12558" t="str">
            <v>VIABLE</v>
          </cell>
        </row>
        <row r="12559">
          <cell r="AP12559">
            <v>363166</v>
          </cell>
          <cell r="AQ12559">
            <v>7005172</v>
          </cell>
          <cell r="AR12559">
            <v>7</v>
          </cell>
          <cell r="AS12559">
            <v>0</v>
          </cell>
          <cell r="AT12559">
            <v>0</v>
          </cell>
          <cell r="AU12559">
            <v>0</v>
          </cell>
          <cell r="AV12559" t="str">
            <v>VIABLE</v>
          </cell>
        </row>
        <row r="12560">
          <cell r="AP12560">
            <v>365628</v>
          </cell>
          <cell r="AQ12560">
            <v>7006146</v>
          </cell>
          <cell r="AR12560">
            <v>7</v>
          </cell>
          <cell r="AS12560">
            <v>0</v>
          </cell>
          <cell r="AT12560">
            <v>0</v>
          </cell>
          <cell r="AU12560">
            <v>0</v>
          </cell>
          <cell r="AV12560" t="str">
            <v>VIABLE</v>
          </cell>
        </row>
        <row r="12561">
          <cell r="AP12561">
            <v>369530</v>
          </cell>
          <cell r="AQ12561">
            <v>7007662</v>
          </cell>
          <cell r="AR12561">
            <v>7</v>
          </cell>
          <cell r="AS12561">
            <v>42653</v>
          </cell>
          <cell r="AT12561" t="str">
            <v>IDU-935-2016 Reservado Conservacion IDU Circuito Movilidad ACCIONES POPULARES -</v>
          </cell>
          <cell r="AU12561">
            <v>0</v>
          </cell>
          <cell r="AV12561" t="str">
            <v>Reservado Cto. IDU-935-2016</v>
          </cell>
        </row>
        <row r="12562">
          <cell r="AP12562">
            <v>369963</v>
          </cell>
          <cell r="AQ12562">
            <v>7007826</v>
          </cell>
          <cell r="AR12562">
            <v>7</v>
          </cell>
          <cell r="AS12562">
            <v>0</v>
          </cell>
          <cell r="AT12562">
            <v>0</v>
          </cell>
          <cell r="AU12562">
            <v>0</v>
          </cell>
          <cell r="AV12562" t="str">
            <v>VIABLE</v>
          </cell>
        </row>
        <row r="12563">
          <cell r="AP12563">
            <v>369878</v>
          </cell>
          <cell r="AQ12563">
            <v>7007794</v>
          </cell>
          <cell r="AR12563">
            <v>7</v>
          </cell>
          <cell r="AS12563">
            <v>42653</v>
          </cell>
          <cell r="AT12563" t="str">
            <v>IDU-935-2016 Reservado Conservacion IDU Circuito Movilidad ACCIONES POPULARES -</v>
          </cell>
          <cell r="AU12563">
            <v>0</v>
          </cell>
          <cell r="AV12563" t="str">
            <v>Reservado Cto. IDU-935-2016</v>
          </cell>
        </row>
        <row r="12564">
          <cell r="AP12564">
            <v>91022640</v>
          </cell>
          <cell r="AQ12564">
            <v>7009004</v>
          </cell>
          <cell r="AR12564">
            <v>7</v>
          </cell>
          <cell r="AS12564">
            <v>0</v>
          </cell>
          <cell r="AT12564">
            <v>0</v>
          </cell>
          <cell r="AU12564">
            <v>0</v>
          </cell>
          <cell r="AV12564" t="str">
            <v>CIV NO ENCONTRADO</v>
          </cell>
        </row>
        <row r="12565">
          <cell r="AP12565">
            <v>369867</v>
          </cell>
          <cell r="AQ12565">
            <v>7007791</v>
          </cell>
          <cell r="AR12565">
            <v>7</v>
          </cell>
          <cell r="AS12565">
            <v>42653</v>
          </cell>
          <cell r="AT12565" t="str">
            <v>IDU-935-2016 Reservado Conservacion IDU Circuito Movilidad ACCIONES POPULARES -</v>
          </cell>
          <cell r="AU12565">
            <v>0</v>
          </cell>
          <cell r="AV12565" t="str">
            <v>Reservado Cto. IDU-935-2016</v>
          </cell>
        </row>
        <row r="12566">
          <cell r="AP12566">
            <v>369660</v>
          </cell>
          <cell r="AQ12566">
            <v>7007711</v>
          </cell>
          <cell r="AR12566">
            <v>7</v>
          </cell>
          <cell r="AS12566">
            <v>42653</v>
          </cell>
          <cell r="AT12566" t="str">
            <v>IDU-935-2016 Reservado Conservacion IDU Circuito Movilidad ACCIONES POPULARES -</v>
          </cell>
          <cell r="AU12566">
            <v>0</v>
          </cell>
          <cell r="AV12566" t="str">
            <v>Reservado Cto. IDU-935-2016</v>
          </cell>
        </row>
        <row r="12567">
          <cell r="AP12567">
            <v>369374</v>
          </cell>
          <cell r="AQ12567">
            <v>7007611</v>
          </cell>
          <cell r="AR12567">
            <v>7</v>
          </cell>
          <cell r="AS12567">
            <v>42653</v>
          </cell>
          <cell r="AT12567" t="str">
            <v>IDU-935-2016 Reservado Conservacion IDU Circuito Movilidad ACCIONES POPULARES -</v>
          </cell>
          <cell r="AU12567">
            <v>0</v>
          </cell>
          <cell r="AV12567" t="str">
            <v>Reservado Cto. IDU-935-2016</v>
          </cell>
        </row>
        <row r="12568">
          <cell r="AP12568">
            <v>369872</v>
          </cell>
          <cell r="AQ12568">
            <v>7007792</v>
          </cell>
          <cell r="AR12568">
            <v>7</v>
          </cell>
          <cell r="AS12568">
            <v>0</v>
          </cell>
          <cell r="AT12568">
            <v>0</v>
          </cell>
          <cell r="AU12568">
            <v>0</v>
          </cell>
          <cell r="AV12568" t="str">
            <v>Reservado Cto. IDU-935-2016</v>
          </cell>
        </row>
        <row r="12569">
          <cell r="AP12569">
            <v>368151</v>
          </cell>
          <cell r="AQ12569">
            <v>7007170</v>
          </cell>
          <cell r="AR12569">
            <v>7</v>
          </cell>
          <cell r="AS12569">
            <v>0</v>
          </cell>
          <cell r="AT12569">
            <v>0</v>
          </cell>
          <cell r="AU12569">
            <v>0</v>
          </cell>
          <cell r="AV12569" t="str">
            <v>VIABLE</v>
          </cell>
        </row>
        <row r="12570">
          <cell r="AP12570">
            <v>369074</v>
          </cell>
          <cell r="AQ12570">
            <v>7007496</v>
          </cell>
          <cell r="AR12570">
            <v>7</v>
          </cell>
          <cell r="AS12570">
            <v>0</v>
          </cell>
          <cell r="AT12570">
            <v>0</v>
          </cell>
          <cell r="AU12570">
            <v>0</v>
          </cell>
          <cell r="AV12570" t="str">
            <v>Reservada IDU-935-2016</v>
          </cell>
        </row>
        <row r="12571">
          <cell r="AP12571">
            <v>368539</v>
          </cell>
          <cell r="AQ12571">
            <v>7007311</v>
          </cell>
          <cell r="AR12571">
            <v>7</v>
          </cell>
          <cell r="AS12571">
            <v>0</v>
          </cell>
          <cell r="AT12571">
            <v>0</v>
          </cell>
          <cell r="AU12571">
            <v>0</v>
          </cell>
          <cell r="AV12571" t="str">
            <v>VIABLE</v>
          </cell>
        </row>
        <row r="12572">
          <cell r="AP12572">
            <v>367858</v>
          </cell>
          <cell r="AQ12572">
            <v>7007055</v>
          </cell>
          <cell r="AR12572">
            <v>7</v>
          </cell>
          <cell r="AS12572">
            <v>0</v>
          </cell>
          <cell r="AT12572">
            <v>0</v>
          </cell>
          <cell r="AU12572">
            <v>0</v>
          </cell>
          <cell r="AV12572" t="str">
            <v>VIABLE</v>
          </cell>
        </row>
        <row r="12573">
          <cell r="AP12573">
            <v>369870</v>
          </cell>
          <cell r="AQ12573">
            <v>7007792</v>
          </cell>
          <cell r="AR12573">
            <v>7</v>
          </cell>
          <cell r="AS12573">
            <v>42653</v>
          </cell>
          <cell r="AT12573" t="str">
            <v>IDU-935-2016 Reservado Conservacion IDU Circuito Movilidad ACCIONES POPULARES -</v>
          </cell>
          <cell r="AU12573">
            <v>0</v>
          </cell>
          <cell r="AV12573" t="str">
            <v>Reservado Cto. IDU-935-2016</v>
          </cell>
        </row>
        <row r="12574">
          <cell r="AP12574">
            <v>500177</v>
          </cell>
          <cell r="AQ12574">
            <v>7008400</v>
          </cell>
          <cell r="AR12574">
            <v>7</v>
          </cell>
          <cell r="AS12574">
            <v>0</v>
          </cell>
          <cell r="AT12574">
            <v>0</v>
          </cell>
          <cell r="AU12574">
            <v>0</v>
          </cell>
          <cell r="AV12574" t="str">
            <v>VIABLE</v>
          </cell>
        </row>
        <row r="12575">
          <cell r="AP12575">
            <v>500163</v>
          </cell>
          <cell r="AQ12575">
            <v>7008386</v>
          </cell>
          <cell r="AR12575">
            <v>7</v>
          </cell>
          <cell r="AS12575">
            <v>0</v>
          </cell>
          <cell r="AT12575">
            <v>0</v>
          </cell>
          <cell r="AU12575">
            <v>0</v>
          </cell>
          <cell r="AV12575" t="str">
            <v>VIABLE</v>
          </cell>
        </row>
        <row r="12576">
          <cell r="AP12576">
            <v>500157</v>
          </cell>
          <cell r="AQ12576">
            <v>7008380</v>
          </cell>
          <cell r="AR12576">
            <v>7</v>
          </cell>
          <cell r="AS12576">
            <v>0</v>
          </cell>
          <cell r="AT12576">
            <v>0</v>
          </cell>
          <cell r="AU12576">
            <v>0</v>
          </cell>
          <cell r="AV12576" t="str">
            <v>VIABLE</v>
          </cell>
        </row>
        <row r="12577">
          <cell r="AP12577">
            <v>500158</v>
          </cell>
          <cell r="AQ12577">
            <v>7008381</v>
          </cell>
          <cell r="AR12577">
            <v>7</v>
          </cell>
          <cell r="AS12577">
            <v>0</v>
          </cell>
          <cell r="AT12577">
            <v>0</v>
          </cell>
          <cell r="AU12577">
            <v>0</v>
          </cell>
          <cell r="AV12577" t="str">
            <v>VIABLE</v>
          </cell>
        </row>
        <row r="12578">
          <cell r="AP12578">
            <v>500161</v>
          </cell>
          <cell r="AQ12578">
            <v>7008384</v>
          </cell>
          <cell r="AR12578">
            <v>7</v>
          </cell>
          <cell r="AS12578">
            <v>0</v>
          </cell>
          <cell r="AT12578">
            <v>0</v>
          </cell>
          <cell r="AU12578">
            <v>0</v>
          </cell>
          <cell r="AV12578" t="str">
            <v>VIABLE</v>
          </cell>
        </row>
        <row r="12579">
          <cell r="AP12579">
            <v>500159</v>
          </cell>
          <cell r="AQ12579">
            <v>7008382</v>
          </cell>
          <cell r="AR12579">
            <v>7</v>
          </cell>
          <cell r="AS12579">
            <v>0</v>
          </cell>
          <cell r="AT12579">
            <v>0</v>
          </cell>
          <cell r="AU12579">
            <v>0</v>
          </cell>
          <cell r="AV12579" t="str">
            <v>VIABLE</v>
          </cell>
        </row>
        <row r="12580">
          <cell r="AP12580">
            <v>500162</v>
          </cell>
          <cell r="AQ12580">
            <v>7008385</v>
          </cell>
          <cell r="AR12580">
            <v>7</v>
          </cell>
          <cell r="AS12580">
            <v>0</v>
          </cell>
          <cell r="AT12580">
            <v>0</v>
          </cell>
          <cell r="AU12580">
            <v>0</v>
          </cell>
          <cell r="AV12580" t="str">
            <v>VIABLE</v>
          </cell>
        </row>
        <row r="12581">
          <cell r="AP12581">
            <v>529037</v>
          </cell>
          <cell r="AQ12581">
            <v>7008408</v>
          </cell>
          <cell r="AR12581">
            <v>7</v>
          </cell>
          <cell r="AS12581">
            <v>0</v>
          </cell>
          <cell r="AT12581">
            <v>0</v>
          </cell>
          <cell r="AU12581">
            <v>0</v>
          </cell>
          <cell r="AV12581" t="str">
            <v>VIABLE</v>
          </cell>
        </row>
        <row r="12582">
          <cell r="AP12582">
            <v>528709</v>
          </cell>
          <cell r="AQ12582">
            <v>7008406</v>
          </cell>
          <cell r="AR12582">
            <v>7</v>
          </cell>
          <cell r="AS12582">
            <v>0</v>
          </cell>
          <cell r="AT12582">
            <v>0</v>
          </cell>
          <cell r="AU12582">
            <v>0</v>
          </cell>
          <cell r="AV12582" t="str">
            <v>VIABLE</v>
          </cell>
        </row>
        <row r="12583">
          <cell r="AP12583">
            <v>91012578</v>
          </cell>
          <cell r="AQ12583">
            <v>50006835</v>
          </cell>
          <cell r="AR12583">
            <v>7</v>
          </cell>
          <cell r="AS12583">
            <v>0</v>
          </cell>
          <cell r="AT12583">
            <v>0</v>
          </cell>
          <cell r="AU12583">
            <v>0</v>
          </cell>
          <cell r="AV12583" t="str">
            <v>VIABLE</v>
          </cell>
        </row>
        <row r="12584">
          <cell r="AP12584">
            <v>528700</v>
          </cell>
          <cell r="AQ12584">
            <v>7008405</v>
          </cell>
          <cell r="AR12584">
            <v>7</v>
          </cell>
          <cell r="AS12584">
            <v>0</v>
          </cell>
          <cell r="AT12584">
            <v>0</v>
          </cell>
          <cell r="AU12584">
            <v>0</v>
          </cell>
          <cell r="AV12584" t="str">
            <v>VIABLE</v>
          </cell>
        </row>
        <row r="12585">
          <cell r="AP12585">
            <v>529083</v>
          </cell>
          <cell r="AQ12585">
            <v>7008407</v>
          </cell>
          <cell r="AR12585">
            <v>7</v>
          </cell>
          <cell r="AS12585">
            <v>0</v>
          </cell>
          <cell r="AT12585">
            <v>0</v>
          </cell>
          <cell r="AU12585">
            <v>0</v>
          </cell>
          <cell r="AV12585" t="str">
            <v>VIABLE</v>
          </cell>
        </row>
        <row r="12586">
          <cell r="AP12586">
            <v>528682</v>
          </cell>
          <cell r="AQ12586">
            <v>7008460</v>
          </cell>
          <cell r="AR12586">
            <v>7</v>
          </cell>
          <cell r="AS12586">
            <v>0</v>
          </cell>
          <cell r="AT12586">
            <v>0</v>
          </cell>
          <cell r="AU12586">
            <v>0</v>
          </cell>
          <cell r="AV12586" t="str">
            <v>VIABLE</v>
          </cell>
        </row>
        <row r="12587">
          <cell r="AP12587">
            <v>528703</v>
          </cell>
          <cell r="AQ12587">
            <v>7008404</v>
          </cell>
          <cell r="AR12587">
            <v>7</v>
          </cell>
          <cell r="AS12587">
            <v>0</v>
          </cell>
          <cell r="AT12587">
            <v>0</v>
          </cell>
          <cell r="AU12587">
            <v>0</v>
          </cell>
          <cell r="AV12587" t="str">
            <v>VIABLE</v>
          </cell>
        </row>
        <row r="12588">
          <cell r="AP12588">
            <v>91012572</v>
          </cell>
          <cell r="AQ12588">
            <v>50006834</v>
          </cell>
          <cell r="AR12588">
            <v>7</v>
          </cell>
          <cell r="AS12588">
            <v>0</v>
          </cell>
          <cell r="AT12588">
            <v>0</v>
          </cell>
          <cell r="AU12588">
            <v>0</v>
          </cell>
          <cell r="AV12588" t="str">
            <v>VIABLE</v>
          </cell>
        </row>
        <row r="12589">
          <cell r="AP12589">
            <v>350712</v>
          </cell>
          <cell r="AQ12589">
            <v>7000258</v>
          </cell>
          <cell r="AR12589">
            <v>7</v>
          </cell>
          <cell r="AS12589">
            <v>0</v>
          </cell>
          <cell r="AT12589">
            <v>0</v>
          </cell>
          <cell r="AU12589">
            <v>0</v>
          </cell>
          <cell r="AV12589" t="str">
            <v>VIABLE</v>
          </cell>
        </row>
        <row r="12590">
          <cell r="AP12590">
            <v>350822</v>
          </cell>
          <cell r="AQ12590">
            <v>7000300</v>
          </cell>
          <cell r="AR12590">
            <v>7</v>
          </cell>
          <cell r="AS12590">
            <v>0</v>
          </cell>
          <cell r="AT12590">
            <v>0</v>
          </cell>
          <cell r="AU12590">
            <v>0</v>
          </cell>
          <cell r="AV12590" t="str">
            <v>VIABLE</v>
          </cell>
        </row>
        <row r="12591">
          <cell r="AP12591">
            <v>91012720</v>
          </cell>
          <cell r="AQ12591">
            <v>7008578</v>
          </cell>
          <cell r="AR12591">
            <v>7</v>
          </cell>
          <cell r="AS12591">
            <v>0</v>
          </cell>
          <cell r="AT12591">
            <v>0</v>
          </cell>
          <cell r="AU12591">
            <v>0</v>
          </cell>
          <cell r="AV12591" t="str">
            <v>LOC KENNEDY</v>
          </cell>
        </row>
        <row r="12592">
          <cell r="AP12592">
            <v>91012434</v>
          </cell>
          <cell r="AQ12592">
            <v>8003660</v>
          </cell>
          <cell r="AR12592">
            <v>7</v>
          </cell>
          <cell r="AS12592">
            <v>0</v>
          </cell>
          <cell r="AT12592">
            <v>0</v>
          </cell>
          <cell r="AU12592">
            <v>0</v>
          </cell>
          <cell r="AV12592" t="str">
            <v>LOC KENNEDY</v>
          </cell>
        </row>
        <row r="12593">
          <cell r="AP12593">
            <v>91012629</v>
          </cell>
          <cell r="AQ12593">
            <v>50006704</v>
          </cell>
          <cell r="AR12593">
            <v>7</v>
          </cell>
          <cell r="AS12593">
            <v>0</v>
          </cell>
          <cell r="AT12593">
            <v>0</v>
          </cell>
          <cell r="AU12593">
            <v>0</v>
          </cell>
          <cell r="AV12593" t="str">
            <v>VIABLE</v>
          </cell>
        </row>
        <row r="12594">
          <cell r="AP12594">
            <v>351297</v>
          </cell>
          <cell r="AQ12594">
            <v>8003414</v>
          </cell>
          <cell r="AR12594">
            <v>7</v>
          </cell>
          <cell r="AS12594">
            <v>0</v>
          </cell>
          <cell r="AT12594">
            <v>0</v>
          </cell>
          <cell r="AU12594">
            <v>0</v>
          </cell>
          <cell r="AV12594" t="str">
            <v>LOC KENNEDY</v>
          </cell>
        </row>
        <row r="12595">
          <cell r="AP12595">
            <v>91012642</v>
          </cell>
          <cell r="AQ12595">
            <v>7000491</v>
          </cell>
          <cell r="AR12595">
            <v>7</v>
          </cell>
          <cell r="AS12595">
            <v>0</v>
          </cell>
          <cell r="AT12595">
            <v>0</v>
          </cell>
          <cell r="AU12595">
            <v>0</v>
          </cell>
          <cell r="AV12595" t="str">
            <v>VIABLE</v>
          </cell>
        </row>
        <row r="12596">
          <cell r="AP12596">
            <v>156693</v>
          </cell>
          <cell r="AQ12596">
            <v>8003250</v>
          </cell>
          <cell r="AR12596">
            <v>7</v>
          </cell>
          <cell r="AS12596">
            <v>0</v>
          </cell>
          <cell r="AT12596">
            <v>0</v>
          </cell>
          <cell r="AU12596">
            <v>0</v>
          </cell>
          <cell r="AV12596" t="str">
            <v>LOC KENNEDY</v>
          </cell>
        </row>
        <row r="12597">
          <cell r="AP12597">
            <v>350990</v>
          </cell>
          <cell r="AQ12597">
            <v>7000362</v>
          </cell>
          <cell r="AR12597">
            <v>7</v>
          </cell>
          <cell r="AS12597">
            <v>0</v>
          </cell>
          <cell r="AT12597">
            <v>0</v>
          </cell>
          <cell r="AU12597">
            <v>0</v>
          </cell>
          <cell r="AV12597" t="str">
            <v>VIABLE</v>
          </cell>
        </row>
        <row r="12598">
          <cell r="AP12598">
            <v>363689</v>
          </cell>
          <cell r="AQ12598">
            <v>7005396</v>
          </cell>
          <cell r="AR12598">
            <v>7</v>
          </cell>
          <cell r="AS12598">
            <v>0</v>
          </cell>
          <cell r="AT12598">
            <v>0</v>
          </cell>
          <cell r="AU12598">
            <v>0</v>
          </cell>
          <cell r="AV12598" t="str">
            <v>RESERVADO FDL 2016</v>
          </cell>
        </row>
        <row r="12599">
          <cell r="AP12599">
            <v>362976</v>
          </cell>
          <cell r="AQ12599">
            <v>7005095</v>
          </cell>
          <cell r="AR12599">
            <v>7</v>
          </cell>
          <cell r="AS12599">
            <v>42731</v>
          </cell>
          <cell r="AT12599" t="str">
            <v>SD Reservado Mantenimiento Rutinario IDU Circuito Movilidad EJECUCION SITP 2016 -</v>
          </cell>
          <cell r="AU12599">
            <v>0</v>
          </cell>
          <cell r="AV12599" t="str">
            <v>Reservado IDU SITP 2016</v>
          </cell>
        </row>
        <row r="12600">
          <cell r="AP12600">
            <v>363385</v>
          </cell>
          <cell r="AQ12600">
            <v>7005259</v>
          </cell>
          <cell r="AR12600">
            <v>7</v>
          </cell>
          <cell r="AS12600">
            <v>42766</v>
          </cell>
          <cell r="AT12600" t="str">
            <v>SD Reservado Mantenimiento Periódico IDU Circuito Movilidad EJECUCION SITP 2016 -</v>
          </cell>
          <cell r="AU12600">
            <v>0</v>
          </cell>
          <cell r="AV12600" t="str">
            <v>Reservado IDU SITP 2016</v>
          </cell>
        </row>
        <row r="12601">
          <cell r="AP12601">
            <v>363218</v>
          </cell>
          <cell r="AQ12601">
            <v>7005192</v>
          </cell>
          <cell r="AR12601">
            <v>7</v>
          </cell>
          <cell r="AS12601">
            <v>42313</v>
          </cell>
          <cell r="AT12601" t="str">
            <v>IDU-2128-2013 Terminado Acciones de Movilidad IDU Intermedia  -</v>
          </cell>
          <cell r="AU12601">
            <v>0</v>
          </cell>
          <cell r="AV12601" t="str">
            <v>VIABLE</v>
          </cell>
        </row>
        <row r="12602">
          <cell r="AP12602">
            <v>363490</v>
          </cell>
          <cell r="AQ12602">
            <v>7005304</v>
          </cell>
          <cell r="AR12602">
            <v>7</v>
          </cell>
          <cell r="AS12602">
            <v>42731</v>
          </cell>
          <cell r="AT12602" t="str">
            <v>SD Reservado Mantenimiento Periódico IDU Circuito Movilidad EJECUCION SITP 2016 -</v>
          </cell>
          <cell r="AU12602">
            <v>0</v>
          </cell>
          <cell r="AV12602" t="str">
            <v>Reservado IDU SITP 2016</v>
          </cell>
        </row>
        <row r="12603">
          <cell r="AP12603">
            <v>91022580</v>
          </cell>
          <cell r="AQ12603">
            <v>7008971</v>
          </cell>
          <cell r="AR12603">
            <v>7</v>
          </cell>
          <cell r="AS12603">
            <v>0</v>
          </cell>
          <cell r="AT12603">
            <v>0</v>
          </cell>
          <cell r="AU12603">
            <v>0</v>
          </cell>
          <cell r="AV12603" t="str">
            <v>CIV NO ENCONTRADO</v>
          </cell>
        </row>
        <row r="12604">
          <cell r="AP12604">
            <v>363458</v>
          </cell>
          <cell r="AQ12604">
            <v>7005290</v>
          </cell>
          <cell r="AR12604">
            <v>7</v>
          </cell>
          <cell r="AS12604">
            <v>42731</v>
          </cell>
          <cell r="AT12604" t="str">
            <v>SD Reservado Mantenimiento Periódico IDU Intermedia EJECUCION SITP 2016 -</v>
          </cell>
          <cell r="AU12604">
            <v>0</v>
          </cell>
          <cell r="AV12604" t="str">
            <v>IDU SITP 2016</v>
          </cell>
        </row>
        <row r="12605">
          <cell r="AP12605">
            <v>363526</v>
          </cell>
          <cell r="AQ12605">
            <v>7005326</v>
          </cell>
          <cell r="AR12605">
            <v>7</v>
          </cell>
          <cell r="AS12605">
            <v>42313</v>
          </cell>
          <cell r="AT12605" t="str">
            <v>IDU-2128-2013 Terminado Mantenimiento Periódico IDU Circuito Movilidad  -</v>
          </cell>
          <cell r="AU12605">
            <v>0</v>
          </cell>
          <cell r="AV12605" t="str">
            <v>VIABLE</v>
          </cell>
        </row>
        <row r="12606">
          <cell r="AP12606">
            <v>363768</v>
          </cell>
          <cell r="AQ12606">
            <v>7005431</v>
          </cell>
          <cell r="AR12606">
            <v>7</v>
          </cell>
          <cell r="AS12606">
            <v>42342</v>
          </cell>
          <cell r="AT12606" t="str">
            <v>IDU-1807-2014 Contratado Construcción IDU Arterial CUPO DE ENDEUDAMIENTO -</v>
          </cell>
          <cell r="AU12606">
            <v>0</v>
          </cell>
          <cell r="AV12606" t="str">
            <v xml:space="preserve">IDU CONT AV BOSA </v>
          </cell>
        </row>
        <row r="12607">
          <cell r="AP12607">
            <v>480636</v>
          </cell>
          <cell r="AQ12607">
            <v>7005313</v>
          </cell>
          <cell r="AR12607">
            <v>7</v>
          </cell>
          <cell r="AS12607">
            <v>42731</v>
          </cell>
          <cell r="AT12607" t="str">
            <v>SD Reservado Mantenimiento Rutinario IDU Circuito Movilidad EJECUCION SITP 2016 -</v>
          </cell>
          <cell r="AU12607">
            <v>0</v>
          </cell>
          <cell r="AV12607" t="str">
            <v>IDU SITP 2016</v>
          </cell>
        </row>
        <row r="12608">
          <cell r="AP12608">
            <v>606092</v>
          </cell>
          <cell r="AQ12608">
            <v>7002029</v>
          </cell>
          <cell r="AR12608">
            <v>7</v>
          </cell>
          <cell r="AS12608">
            <v>0</v>
          </cell>
          <cell r="AT12608">
            <v>0</v>
          </cell>
          <cell r="AU12608">
            <v>0</v>
          </cell>
          <cell r="AV12608" t="str">
            <v>VIABLE</v>
          </cell>
        </row>
        <row r="12609">
          <cell r="AP12609">
            <v>354178</v>
          </cell>
          <cell r="AQ12609">
            <v>7001568</v>
          </cell>
          <cell r="AR12609">
            <v>7</v>
          </cell>
          <cell r="AS12609">
            <v>0</v>
          </cell>
          <cell r="AT12609">
            <v>0</v>
          </cell>
          <cell r="AU12609">
            <v>0</v>
          </cell>
          <cell r="AV12609" t="str">
            <v>VIABLE</v>
          </cell>
        </row>
        <row r="12610">
          <cell r="AP12610">
            <v>353341</v>
          </cell>
          <cell r="AQ12610">
            <v>7001266</v>
          </cell>
          <cell r="AR12610">
            <v>7</v>
          </cell>
          <cell r="AS12610">
            <v>0</v>
          </cell>
          <cell r="AT12610">
            <v>0</v>
          </cell>
          <cell r="AU12610">
            <v>0</v>
          </cell>
          <cell r="AV12610" t="str">
            <v>VIABLE</v>
          </cell>
        </row>
        <row r="12611">
          <cell r="AP12611">
            <v>353920</v>
          </cell>
          <cell r="AQ12611">
            <v>7001467</v>
          </cell>
          <cell r="AR12611">
            <v>7</v>
          </cell>
          <cell r="AS12611">
            <v>0</v>
          </cell>
          <cell r="AT12611">
            <v>0</v>
          </cell>
          <cell r="AU12611">
            <v>0</v>
          </cell>
          <cell r="AV12611" t="str">
            <v>VIABLE</v>
          </cell>
        </row>
        <row r="12612">
          <cell r="AP12612">
            <v>353677</v>
          </cell>
          <cell r="AQ12612">
            <v>7001383</v>
          </cell>
          <cell r="AR12612">
            <v>7</v>
          </cell>
          <cell r="AS12612">
            <v>0</v>
          </cell>
          <cell r="AT12612">
            <v>0</v>
          </cell>
          <cell r="AU12612">
            <v>0</v>
          </cell>
          <cell r="AV12612" t="str">
            <v>VIABLE</v>
          </cell>
        </row>
        <row r="12613">
          <cell r="AP12613">
            <v>354838</v>
          </cell>
          <cell r="AQ12613">
            <v>7001837</v>
          </cell>
          <cell r="AR12613">
            <v>7</v>
          </cell>
          <cell r="AS12613">
            <v>0</v>
          </cell>
          <cell r="AT12613">
            <v>0</v>
          </cell>
          <cell r="AU12613">
            <v>0</v>
          </cell>
          <cell r="AV12613" t="str">
            <v>VIABLE</v>
          </cell>
        </row>
        <row r="12614">
          <cell r="AP12614">
            <v>354492</v>
          </cell>
          <cell r="AQ12614">
            <v>7001687</v>
          </cell>
          <cell r="AR12614">
            <v>7</v>
          </cell>
          <cell r="AS12614">
            <v>0</v>
          </cell>
          <cell r="AT12614">
            <v>0</v>
          </cell>
          <cell r="AU12614">
            <v>0</v>
          </cell>
          <cell r="AV12614" t="str">
            <v>VIABLE</v>
          </cell>
        </row>
        <row r="12615">
          <cell r="AP12615">
            <v>91012915</v>
          </cell>
          <cell r="AQ12615">
            <v>50006800</v>
          </cell>
          <cell r="AR12615">
            <v>7</v>
          </cell>
          <cell r="AS12615">
            <v>0</v>
          </cell>
          <cell r="AT12615">
            <v>0</v>
          </cell>
          <cell r="AU12615">
            <v>0</v>
          </cell>
          <cell r="AV12615" t="str">
            <v>VIABLE</v>
          </cell>
        </row>
        <row r="12616">
          <cell r="AP12616">
            <v>355737</v>
          </cell>
          <cell r="AQ12616">
            <v>7002189</v>
          </cell>
          <cell r="AR12616">
            <v>7</v>
          </cell>
          <cell r="AS12616">
            <v>42731</v>
          </cell>
          <cell r="AT12616" t="str">
            <v>SD Reservado Mantenimiento Periódico IDU Circuito Movilidad EJECUCION SITP 2016 -</v>
          </cell>
          <cell r="AU12616">
            <v>0</v>
          </cell>
          <cell r="AV12616" t="str">
            <v>IDU SITP 2016</v>
          </cell>
        </row>
        <row r="12617">
          <cell r="AP12617">
            <v>534343</v>
          </cell>
          <cell r="AQ12617">
            <v>7008236</v>
          </cell>
          <cell r="AR12617">
            <v>7</v>
          </cell>
          <cell r="AS12617">
            <v>42731</v>
          </cell>
          <cell r="AT12617" t="str">
            <v>SD Reservado Mantenimiento Periódico IDU Circuito Movilidad EJECUCION SITP 2016 -</v>
          </cell>
          <cell r="AU12617">
            <v>0</v>
          </cell>
          <cell r="AV12617" t="str">
            <v>IDU SITP 2016</v>
          </cell>
        </row>
        <row r="12618">
          <cell r="AP12618">
            <v>353902</v>
          </cell>
          <cell r="AQ12618">
            <v>7001461</v>
          </cell>
          <cell r="AR12618">
            <v>7</v>
          </cell>
          <cell r="AS12618">
            <v>0</v>
          </cell>
          <cell r="AT12618">
            <v>0</v>
          </cell>
          <cell r="AU12618">
            <v>0</v>
          </cell>
          <cell r="AV12618" t="str">
            <v>VIABLE</v>
          </cell>
        </row>
        <row r="12619">
          <cell r="AP12619">
            <v>534349</v>
          </cell>
          <cell r="AQ12619">
            <v>7008235</v>
          </cell>
          <cell r="AR12619">
            <v>7</v>
          </cell>
          <cell r="AS12619">
            <v>42731</v>
          </cell>
          <cell r="AT12619" t="str">
            <v>SD Reservado Mantenimiento Periódico IDU Circuito Movilidad EJECUCION SITP 2016 -</v>
          </cell>
          <cell r="AU12619">
            <v>0</v>
          </cell>
          <cell r="AV12619" t="str">
            <v>IDU SITP 2016</v>
          </cell>
        </row>
        <row r="12620">
          <cell r="AP12620">
            <v>91012451</v>
          </cell>
          <cell r="AQ12620">
            <v>50006746</v>
          </cell>
          <cell r="AR12620">
            <v>7</v>
          </cell>
          <cell r="AS12620">
            <v>0</v>
          </cell>
          <cell r="AT12620">
            <v>0</v>
          </cell>
          <cell r="AU12620">
            <v>0</v>
          </cell>
          <cell r="AV12620" t="str">
            <v>VIABLE</v>
          </cell>
        </row>
        <row r="12621">
          <cell r="AP12621">
            <v>355093</v>
          </cell>
          <cell r="AQ12621">
            <v>7001934</v>
          </cell>
          <cell r="AR12621">
            <v>7</v>
          </cell>
          <cell r="AS12621">
            <v>42661</v>
          </cell>
          <cell r="AT12621" t="str">
            <v>SD Terminado Mantenimiento Periódico UAERMV Circuito Movilidad SD Aclaración reporte ejecución mayo 2016-</v>
          </cell>
          <cell r="AU12621">
            <v>0</v>
          </cell>
          <cell r="AV12621" t="str">
            <v>INTERV UAERMV</v>
          </cell>
        </row>
        <row r="12622">
          <cell r="AP12622">
            <v>354554</v>
          </cell>
          <cell r="AQ12622">
            <v>7001711</v>
          </cell>
          <cell r="AR12622">
            <v>7</v>
          </cell>
          <cell r="AS12622">
            <v>0</v>
          </cell>
          <cell r="AT12622">
            <v>0</v>
          </cell>
          <cell r="AU12622">
            <v>0</v>
          </cell>
          <cell r="AV12622" t="str">
            <v>VIABLE</v>
          </cell>
        </row>
        <row r="12623">
          <cell r="AP12623">
            <v>471539</v>
          </cell>
          <cell r="AQ12623">
            <v>7008149</v>
          </cell>
          <cell r="AR12623">
            <v>7</v>
          </cell>
          <cell r="AS12623">
            <v>0</v>
          </cell>
          <cell r="AT12623">
            <v>0</v>
          </cell>
          <cell r="AU12623">
            <v>0</v>
          </cell>
          <cell r="AV12623" t="str">
            <v>VIABLE</v>
          </cell>
        </row>
        <row r="12624">
          <cell r="AP12624">
            <v>356197</v>
          </cell>
          <cell r="AQ12624">
            <v>7002359</v>
          </cell>
          <cell r="AR12624">
            <v>7</v>
          </cell>
          <cell r="AS12624">
            <v>42731</v>
          </cell>
          <cell r="AT12624" t="str">
            <v>SD Reservado Mantenimiento Periódico IDU Circuito Movilidad EJECUCION SITP 2016 -</v>
          </cell>
          <cell r="AU12624">
            <v>0</v>
          </cell>
          <cell r="AV12624" t="str">
            <v>IDU SITP 2016</v>
          </cell>
        </row>
        <row r="12625">
          <cell r="AP12625">
            <v>354685</v>
          </cell>
          <cell r="AQ12625">
            <v>7001766</v>
          </cell>
          <cell r="AR12625">
            <v>7</v>
          </cell>
          <cell r="AS12625">
            <v>42661</v>
          </cell>
          <cell r="AT12625" t="str">
            <v>SD Terminado Mantenimiento Periódico UAERMV Circuito Movilidad SD Aclaración reporte ejecución mayo 2016-</v>
          </cell>
          <cell r="AU12625">
            <v>0</v>
          </cell>
          <cell r="AV12625" t="str">
            <v>INTERV UAERMV</v>
          </cell>
        </row>
        <row r="12626">
          <cell r="AP12626">
            <v>534348</v>
          </cell>
          <cell r="AQ12626">
            <v>7008234</v>
          </cell>
          <cell r="AR12626">
            <v>7</v>
          </cell>
          <cell r="AS12626">
            <v>42731</v>
          </cell>
          <cell r="AT12626" t="str">
            <v>SD Reservado Mantenimiento Periódico IDU Circuito Movilidad EJECUCION SITP 2016 -</v>
          </cell>
          <cell r="AU12626">
            <v>0</v>
          </cell>
          <cell r="AV12626" t="str">
            <v>IDU SITP 2016</v>
          </cell>
        </row>
        <row r="12627">
          <cell r="AP12627">
            <v>354613</v>
          </cell>
          <cell r="AQ12627">
            <v>7001735</v>
          </cell>
          <cell r="AR12627">
            <v>7</v>
          </cell>
          <cell r="AS12627">
            <v>42661</v>
          </cell>
          <cell r="AT12627" t="str">
            <v>SD Terminado Mantenimiento Periódico UAERMV Circuito Movilidad SD Aclaración reporte ejecución mayo 2016-</v>
          </cell>
          <cell r="AU12627">
            <v>0</v>
          </cell>
          <cell r="AV12627" t="str">
            <v>INTERV UAERMV</v>
          </cell>
        </row>
        <row r="12628">
          <cell r="AP12628">
            <v>354929</v>
          </cell>
          <cell r="AQ12628">
            <v>7001870</v>
          </cell>
          <cell r="AR12628">
            <v>7</v>
          </cell>
          <cell r="AS12628">
            <v>42661</v>
          </cell>
          <cell r="AT12628" t="str">
            <v>SD Terminado Mantenimiento Periódico UAERMV Circuito Movilidad SD Aclaración reporte ejecución mayo 2016-</v>
          </cell>
          <cell r="AU12628">
            <v>0</v>
          </cell>
          <cell r="AV12628" t="str">
            <v>INTERV UAERMV</v>
          </cell>
        </row>
        <row r="12629">
          <cell r="AP12629">
            <v>354850</v>
          </cell>
          <cell r="AQ12629">
            <v>7001841</v>
          </cell>
          <cell r="AR12629">
            <v>7</v>
          </cell>
          <cell r="AS12629">
            <v>42661</v>
          </cell>
          <cell r="AT12629" t="str">
            <v>SD Terminado Mantenimiento Periódico UAERMV Circuito Movilidad SD Aclaración reporte ejecución mayo 2016-</v>
          </cell>
          <cell r="AU12629">
            <v>0</v>
          </cell>
          <cell r="AV12629" t="str">
            <v>INTERV UAERMV</v>
          </cell>
        </row>
        <row r="12630">
          <cell r="AP12630">
            <v>354169</v>
          </cell>
          <cell r="AQ12630">
            <v>7001564</v>
          </cell>
          <cell r="AR12630">
            <v>7</v>
          </cell>
          <cell r="AS12630">
            <v>0</v>
          </cell>
          <cell r="AT12630">
            <v>0</v>
          </cell>
          <cell r="AU12630">
            <v>0</v>
          </cell>
          <cell r="AV12630" t="str">
            <v>VIABLE</v>
          </cell>
        </row>
        <row r="12631">
          <cell r="AP12631">
            <v>355334</v>
          </cell>
          <cell r="AQ12631">
            <v>7002024</v>
          </cell>
          <cell r="AR12631">
            <v>7</v>
          </cell>
          <cell r="AS12631">
            <v>42731</v>
          </cell>
          <cell r="AT12631" t="str">
            <v>SD Reservado Mantenimiento Periódico IDU Circuito Movilidad EJECUCION SITP 2016 -</v>
          </cell>
          <cell r="AU12631">
            <v>0</v>
          </cell>
          <cell r="AV12631" t="str">
            <v>IDU SITP 2016</v>
          </cell>
        </row>
        <row r="12632">
          <cell r="AP12632">
            <v>354073</v>
          </cell>
          <cell r="AQ12632">
            <v>7001524</v>
          </cell>
          <cell r="AR12632">
            <v>7</v>
          </cell>
          <cell r="AS12632">
            <v>0</v>
          </cell>
          <cell r="AT12632">
            <v>0</v>
          </cell>
          <cell r="AU12632">
            <v>0</v>
          </cell>
          <cell r="AV12632" t="str">
            <v>VIABLE</v>
          </cell>
        </row>
        <row r="12633">
          <cell r="AP12633">
            <v>354796</v>
          </cell>
          <cell r="AQ12633">
            <v>7001819</v>
          </cell>
          <cell r="AR12633">
            <v>7</v>
          </cell>
          <cell r="AS12633">
            <v>42661</v>
          </cell>
          <cell r="AT12633" t="str">
            <v>SD Terminado Mantenimiento Periódico UAERMV Circuito Movilidad SD Aclaración reporte ejecución mayo 2016-</v>
          </cell>
          <cell r="AU12633">
            <v>0</v>
          </cell>
          <cell r="AV12633" t="str">
            <v>INTERV UAERMV</v>
          </cell>
        </row>
        <row r="12634">
          <cell r="AP12634">
            <v>363950</v>
          </cell>
          <cell r="AQ12634">
            <v>7005498</v>
          </cell>
          <cell r="AR12634">
            <v>7</v>
          </cell>
          <cell r="AS12634">
            <v>0</v>
          </cell>
          <cell r="AT12634">
            <v>0</v>
          </cell>
          <cell r="AU12634">
            <v>0</v>
          </cell>
          <cell r="AV12634" t="str">
            <v>VIABLE</v>
          </cell>
        </row>
        <row r="12635">
          <cell r="AP12635">
            <v>363110</v>
          </cell>
          <cell r="AQ12635">
            <v>7005147</v>
          </cell>
          <cell r="AR12635">
            <v>7</v>
          </cell>
          <cell r="AS12635">
            <v>42313</v>
          </cell>
          <cell r="AT12635" t="str">
            <v>IDU-73-2008 Terminado Construcción IDU Intermedia  -</v>
          </cell>
          <cell r="AU12635">
            <v>0</v>
          </cell>
          <cell r="AV12635" t="str">
            <v>IDU</v>
          </cell>
        </row>
        <row r="12636">
          <cell r="AP12636">
            <v>91010266</v>
          </cell>
          <cell r="AQ12636">
            <v>50006629</v>
          </cell>
          <cell r="AR12636">
            <v>7</v>
          </cell>
          <cell r="AS12636">
            <v>0</v>
          </cell>
          <cell r="AT12636">
            <v>0</v>
          </cell>
          <cell r="AU12636">
            <v>0</v>
          </cell>
          <cell r="AV12636" t="str">
            <v>VIABLE</v>
          </cell>
        </row>
        <row r="12637">
          <cell r="AP12637">
            <v>518693</v>
          </cell>
          <cell r="AQ12637">
            <v>7005045</v>
          </cell>
          <cell r="AR12637">
            <v>7</v>
          </cell>
          <cell r="AS12637">
            <v>42342</v>
          </cell>
          <cell r="AT12637" t="str">
            <v>IDU-1662-2014 Contratado Construcción IDU Arterial  -</v>
          </cell>
          <cell r="AU12637">
            <v>0</v>
          </cell>
          <cell r="AV12637" t="str">
            <v>Proyectos en Factibilidad:Troncal Cali</v>
          </cell>
        </row>
        <row r="12638">
          <cell r="AP12638">
            <v>518696</v>
          </cell>
          <cell r="AQ12638">
            <v>7004986</v>
          </cell>
          <cell r="AR12638">
            <v>7</v>
          </cell>
          <cell r="AS12638">
            <v>0</v>
          </cell>
          <cell r="AT12638">
            <v>0</v>
          </cell>
          <cell r="AU12638">
            <v>0</v>
          </cell>
          <cell r="AV12638" t="str">
            <v>VIABLE</v>
          </cell>
        </row>
        <row r="12639">
          <cell r="AP12639">
            <v>363092</v>
          </cell>
          <cell r="AQ12639">
            <v>7005141</v>
          </cell>
          <cell r="AR12639">
            <v>7</v>
          </cell>
          <cell r="AS12639">
            <v>42313</v>
          </cell>
          <cell r="AT12639" t="str">
            <v>IDU-73-2008 Terminado Construcción IDU Intermedia  -</v>
          </cell>
          <cell r="AU12639">
            <v>0</v>
          </cell>
          <cell r="AV12639" t="str">
            <v>Proyectos en Factibilidad:Troncal Cali</v>
          </cell>
        </row>
        <row r="12640">
          <cell r="AP12640">
            <v>363215</v>
          </cell>
          <cell r="AQ12640">
            <v>7005191</v>
          </cell>
          <cell r="AR12640">
            <v>7</v>
          </cell>
          <cell r="AS12640">
            <v>42313</v>
          </cell>
          <cell r="AT12640" t="str">
            <v>IDU-73-2008 Terminado Acciones de Movilidad IDU Intermedia  -</v>
          </cell>
          <cell r="AU12640">
            <v>0</v>
          </cell>
          <cell r="AV12640" t="str">
            <v>VIABLE</v>
          </cell>
        </row>
        <row r="12641">
          <cell r="AP12641">
            <v>363665</v>
          </cell>
          <cell r="AQ12641">
            <v>7005387</v>
          </cell>
          <cell r="AR12641">
            <v>7</v>
          </cell>
          <cell r="AS12641">
            <v>0</v>
          </cell>
          <cell r="AT12641">
            <v>0</v>
          </cell>
          <cell r="AU12641">
            <v>0</v>
          </cell>
          <cell r="AV12641" t="str">
            <v>VIABLE</v>
          </cell>
        </row>
        <row r="12642">
          <cell r="AP12642">
            <v>91010239</v>
          </cell>
          <cell r="AQ12642">
            <v>50006628</v>
          </cell>
          <cell r="AR12642">
            <v>7</v>
          </cell>
          <cell r="AS12642">
            <v>0</v>
          </cell>
          <cell r="AT12642">
            <v>0</v>
          </cell>
          <cell r="AU12642">
            <v>0</v>
          </cell>
          <cell r="AV12642" t="str">
            <v>VIABLE</v>
          </cell>
        </row>
        <row r="12643">
          <cell r="AP12643">
            <v>363181</v>
          </cell>
          <cell r="AQ12643">
            <v>7005178</v>
          </cell>
          <cell r="AR12643">
            <v>7</v>
          </cell>
          <cell r="AS12643">
            <v>42313</v>
          </cell>
          <cell r="AT12643" t="str">
            <v>IDU-73-2008 Terminado Construcción IDU Intermedia  -</v>
          </cell>
          <cell r="AU12643">
            <v>0</v>
          </cell>
          <cell r="AV12643" t="str">
            <v>IDU</v>
          </cell>
        </row>
        <row r="12644">
          <cell r="AP12644">
            <v>518690</v>
          </cell>
          <cell r="AQ12644">
            <v>7005116</v>
          </cell>
          <cell r="AR12644">
            <v>7</v>
          </cell>
          <cell r="AS12644">
            <v>0</v>
          </cell>
          <cell r="AT12644">
            <v>0</v>
          </cell>
          <cell r="AU12644">
            <v>0</v>
          </cell>
          <cell r="AV12644" t="str">
            <v>VIABLE</v>
          </cell>
        </row>
        <row r="12645">
          <cell r="AP12645">
            <v>363071</v>
          </cell>
          <cell r="AQ12645">
            <v>7005130</v>
          </cell>
          <cell r="AR12645">
            <v>7</v>
          </cell>
          <cell r="AS12645">
            <v>42313</v>
          </cell>
          <cell r="AT12645" t="str">
            <v>IDU-73-2008 Terminado Construcción IDU Intermedia  -</v>
          </cell>
          <cell r="AU12645">
            <v>0</v>
          </cell>
          <cell r="AV12645" t="str">
            <v>IDU</v>
          </cell>
        </row>
        <row r="12646">
          <cell r="AP12646">
            <v>369527</v>
          </cell>
          <cell r="AQ12646">
            <v>7007661</v>
          </cell>
          <cell r="AR12646">
            <v>7</v>
          </cell>
          <cell r="AS12646">
            <v>0</v>
          </cell>
          <cell r="AT12646">
            <v>0</v>
          </cell>
          <cell r="AU12646">
            <v>0</v>
          </cell>
          <cell r="AV12646" t="str">
            <v>VIABLE</v>
          </cell>
        </row>
        <row r="12647">
          <cell r="AP12647">
            <v>369365</v>
          </cell>
          <cell r="AQ12647">
            <v>7007608</v>
          </cell>
          <cell r="AR12647">
            <v>7</v>
          </cell>
          <cell r="AS12647">
            <v>42782</v>
          </cell>
          <cell r="AT12647" t="str">
            <v>CONV-IDU-UMV-09-2011 Terminado Conservacion UAERMV Circuito Movilidad  La UMV le hará Mto por 5 años contados a partir de 31/12/2013 según memorado STMSV 20173560031603-</v>
          </cell>
          <cell r="AU12647">
            <v>0</v>
          </cell>
          <cell r="AV12647" t="str">
            <v>VIABLE</v>
          </cell>
        </row>
        <row r="12648">
          <cell r="AP12648">
            <v>471456</v>
          </cell>
          <cell r="AQ12648">
            <v>7008019</v>
          </cell>
          <cell r="AR12648">
            <v>7</v>
          </cell>
          <cell r="AS12648">
            <v>42515</v>
          </cell>
          <cell r="AT12648" t="str">
            <v>IDU-2128-2013 Terminado Conservacion IDU Circuito Movilidad SD -</v>
          </cell>
          <cell r="AU12648">
            <v>0</v>
          </cell>
          <cell r="AV12648" t="str">
            <v>IDU</v>
          </cell>
        </row>
        <row r="12649">
          <cell r="AP12649">
            <v>368536</v>
          </cell>
          <cell r="AQ12649">
            <v>7007310</v>
          </cell>
          <cell r="AR12649">
            <v>7</v>
          </cell>
          <cell r="AS12649">
            <v>0</v>
          </cell>
          <cell r="AT12649">
            <v>0</v>
          </cell>
          <cell r="AU12649">
            <v>0</v>
          </cell>
          <cell r="AV12649" t="str">
            <v>VIABLE</v>
          </cell>
        </row>
        <row r="12650">
          <cell r="AP12650">
            <v>369193</v>
          </cell>
          <cell r="AQ12650">
            <v>7007540</v>
          </cell>
          <cell r="AR12650">
            <v>7</v>
          </cell>
          <cell r="AS12650">
            <v>42782</v>
          </cell>
          <cell r="AT12650" t="str">
            <v>CONV-IDU-UMV-09-2011 Terminado Conservacion UAERMV Circuito Movilidad  La UMV le hará Mto por 5 años contados a partir de 31/12/2013 según memorado STMSV 20173560031603-</v>
          </cell>
          <cell r="AU12650">
            <v>0</v>
          </cell>
          <cell r="AV12650" t="str">
            <v>VIABLE</v>
          </cell>
        </row>
        <row r="12651">
          <cell r="AP12651">
            <v>368786</v>
          </cell>
          <cell r="AQ12651">
            <v>7007397</v>
          </cell>
          <cell r="AR12651">
            <v>7</v>
          </cell>
          <cell r="AS12651">
            <v>42782</v>
          </cell>
          <cell r="AT12651" t="str">
            <v>CONV-IDU-UMV-09-2011 Terminado Conservacion UAERMV Circuito Movilidad  La UMV le hará Mto por 5 años contados a partir de 31/12/2013 según memorado STMSV 20173560031603-</v>
          </cell>
          <cell r="AU12651">
            <v>0</v>
          </cell>
          <cell r="AV12651" t="str">
            <v>VIABLE</v>
          </cell>
        </row>
        <row r="12652">
          <cell r="AP12652">
            <v>368357</v>
          </cell>
          <cell r="AQ12652">
            <v>7007247</v>
          </cell>
          <cell r="AR12652">
            <v>7</v>
          </cell>
          <cell r="AS12652">
            <v>42515</v>
          </cell>
          <cell r="AT12652" t="str">
            <v>IDU-2128-2013 Terminado Conservacion IDU Circuito Movilidad SD -</v>
          </cell>
          <cell r="AU12652">
            <v>0</v>
          </cell>
          <cell r="AV12652" t="str">
            <v>IDU</v>
          </cell>
        </row>
        <row r="12653">
          <cell r="AP12653">
            <v>369432</v>
          </cell>
          <cell r="AQ12653">
            <v>7007631</v>
          </cell>
          <cell r="AR12653">
            <v>7</v>
          </cell>
          <cell r="AS12653">
            <v>0</v>
          </cell>
          <cell r="AT12653">
            <v>0</v>
          </cell>
          <cell r="AU12653">
            <v>0</v>
          </cell>
          <cell r="AV12653" t="str">
            <v>VIABLE</v>
          </cell>
        </row>
        <row r="12654">
          <cell r="AP12654">
            <v>368026</v>
          </cell>
          <cell r="AQ12654">
            <v>7007115</v>
          </cell>
          <cell r="AR12654">
            <v>7</v>
          </cell>
          <cell r="AS12654">
            <v>42515</v>
          </cell>
          <cell r="AT12654" t="str">
            <v>IDU-2128-2013 Terminado Conservacion IDU Circuito Movilidad SD -</v>
          </cell>
          <cell r="AU12654">
            <v>0</v>
          </cell>
          <cell r="AV12654" t="str">
            <v>IDU</v>
          </cell>
        </row>
        <row r="12655">
          <cell r="AP12655">
            <v>369489</v>
          </cell>
          <cell r="AQ12655">
            <v>7007651</v>
          </cell>
          <cell r="AR12655">
            <v>7</v>
          </cell>
          <cell r="AS12655">
            <v>42782</v>
          </cell>
          <cell r="AT12655" t="str">
            <v>CONV-IDU-UMV-09-2011 Terminado Conservacion UAERMV Circuito Movilidad  La UMV le hará Mto por 5 años contados a partir de 31/12/2013 según memorado STMSV 20173560031603-</v>
          </cell>
          <cell r="AU12655">
            <v>0</v>
          </cell>
          <cell r="AV12655" t="str">
            <v>VIABLE</v>
          </cell>
        </row>
        <row r="12656">
          <cell r="AP12656">
            <v>367551</v>
          </cell>
          <cell r="AQ12656">
            <v>7006936</v>
          </cell>
          <cell r="AR12656">
            <v>7</v>
          </cell>
          <cell r="AS12656">
            <v>42653</v>
          </cell>
          <cell r="AT12656" t="str">
            <v>IDU-935-2016 Reservado Conservacion IDU Circuito Movilidad ACCIONES POPULARES -</v>
          </cell>
          <cell r="AU12656">
            <v>0</v>
          </cell>
          <cell r="AV12656" t="str">
            <v>IDU</v>
          </cell>
        </row>
        <row r="12657">
          <cell r="AP12657">
            <v>369852</v>
          </cell>
          <cell r="AQ12657">
            <v>7007786</v>
          </cell>
          <cell r="AR12657">
            <v>7</v>
          </cell>
          <cell r="AS12657">
            <v>42782</v>
          </cell>
          <cell r="AT12657" t="str">
            <v>CONV-IDU-UMV-09-2011 Terminado Conservacion UAERMV Circuito Movilidad  La UMV le hará Mto por 5 años contados a partir de 31/12/2013 según memorado STMSV 20173560031603-</v>
          </cell>
          <cell r="AU12657">
            <v>0</v>
          </cell>
          <cell r="AV12657" t="str">
            <v>UAERMV</v>
          </cell>
        </row>
        <row r="12658">
          <cell r="AP12658">
            <v>473637</v>
          </cell>
          <cell r="AQ12658">
            <v>7008022</v>
          </cell>
          <cell r="AR12658">
            <v>7</v>
          </cell>
          <cell r="AS12658">
            <v>42782</v>
          </cell>
          <cell r="AT12658" t="str">
            <v>CONV-IDU-UMV-09-2011 Terminado Conservacion UAERMV Circuito Movilidad  La UMV le hará Mto por 5 años contados a partir de 31/12/2013 según memorado STMSV 20173560031603-</v>
          </cell>
          <cell r="AU12658">
            <v>0</v>
          </cell>
          <cell r="AV12658" t="str">
            <v>VIABLE</v>
          </cell>
        </row>
        <row r="12659">
          <cell r="AP12659">
            <v>368548</v>
          </cell>
          <cell r="AQ12659">
            <v>7007314</v>
          </cell>
          <cell r="AR12659">
            <v>7</v>
          </cell>
          <cell r="AS12659">
            <v>42782</v>
          </cell>
          <cell r="AT12659" t="str">
            <v>CONV-IDU-UMV-09-2011 Terminado Conservacion UAERMV Circuito Movilidad  La UMV le hará Mto por 5 años contados a partir de 31/12/2013 según memorado STMSV 20173560031603-</v>
          </cell>
          <cell r="AU12659">
            <v>0</v>
          </cell>
          <cell r="AV12659" t="str">
            <v>VIABLE</v>
          </cell>
        </row>
        <row r="12660">
          <cell r="AP12660">
            <v>362172</v>
          </cell>
          <cell r="AQ12660">
            <v>7004784</v>
          </cell>
          <cell r="AR12660">
            <v>7</v>
          </cell>
          <cell r="AS12660">
            <v>0</v>
          </cell>
          <cell r="AT12660">
            <v>0</v>
          </cell>
          <cell r="AU12660">
            <v>0</v>
          </cell>
          <cell r="AV12660" t="str">
            <v>VIABLE</v>
          </cell>
        </row>
        <row r="12661">
          <cell r="AP12661">
            <v>361536</v>
          </cell>
          <cell r="AQ12661">
            <v>7004523</v>
          </cell>
          <cell r="AR12661">
            <v>7</v>
          </cell>
          <cell r="AS12661">
            <v>0</v>
          </cell>
          <cell r="AT12661">
            <v>0</v>
          </cell>
          <cell r="AU12661">
            <v>0</v>
          </cell>
          <cell r="AV12661" t="str">
            <v>VIABLE</v>
          </cell>
        </row>
        <row r="12662">
          <cell r="AP12662">
            <v>361746</v>
          </cell>
          <cell r="AQ12662">
            <v>7004609</v>
          </cell>
          <cell r="AR12662">
            <v>7</v>
          </cell>
          <cell r="AS12662">
            <v>43748</v>
          </cell>
          <cell r="AT12662" t="str">
            <v>Anden 1-POLIZA ESTABILIDAD ACTIVA</v>
          </cell>
          <cell r="AU12662">
            <v>0</v>
          </cell>
          <cell r="AV12662" t="str">
            <v>VIABLE</v>
          </cell>
        </row>
        <row r="12663">
          <cell r="AP12663">
            <v>361824</v>
          </cell>
          <cell r="AQ12663">
            <v>7004643</v>
          </cell>
          <cell r="AR12663">
            <v>7</v>
          </cell>
          <cell r="AS12663">
            <v>0</v>
          </cell>
          <cell r="AT12663">
            <v>0</v>
          </cell>
          <cell r="AU12663">
            <v>0</v>
          </cell>
          <cell r="AV12663" t="str">
            <v>VIABLE</v>
          </cell>
        </row>
        <row r="12664">
          <cell r="AP12664">
            <v>91022569</v>
          </cell>
          <cell r="AQ12664">
            <v>7008894</v>
          </cell>
          <cell r="AR12664">
            <v>7</v>
          </cell>
          <cell r="AS12664">
            <v>0</v>
          </cell>
          <cell r="AT12664">
            <v>0</v>
          </cell>
          <cell r="AU12664">
            <v>0</v>
          </cell>
          <cell r="AV12664" t="str">
            <v>VIABLE</v>
          </cell>
        </row>
        <row r="12665">
          <cell r="AP12665">
            <v>362145</v>
          </cell>
          <cell r="AQ12665">
            <v>7004773</v>
          </cell>
          <cell r="AR12665">
            <v>7</v>
          </cell>
          <cell r="AS12665">
            <v>43748</v>
          </cell>
          <cell r="AT12665" t="str">
            <v>Anden 3-POLIZA ESTABILIDAD ACTIVA</v>
          </cell>
          <cell r="AU12665">
            <v>0</v>
          </cell>
          <cell r="AV12665" t="str">
            <v>VIABLE</v>
          </cell>
        </row>
        <row r="12666">
          <cell r="AP12666">
            <v>362190</v>
          </cell>
          <cell r="AQ12666">
            <v>7004790</v>
          </cell>
          <cell r="AR12666">
            <v>7</v>
          </cell>
          <cell r="AS12666">
            <v>0</v>
          </cell>
          <cell r="AT12666">
            <v>0</v>
          </cell>
          <cell r="AU12666">
            <v>0</v>
          </cell>
          <cell r="AV12666" t="str">
            <v>VIABLE</v>
          </cell>
        </row>
        <row r="12667">
          <cell r="AP12667">
            <v>91010242</v>
          </cell>
          <cell r="AQ12667">
            <v>50003101</v>
          </cell>
          <cell r="AR12667">
            <v>7</v>
          </cell>
          <cell r="AS12667">
            <v>0</v>
          </cell>
          <cell r="AT12667">
            <v>0</v>
          </cell>
          <cell r="AU12667">
            <v>0</v>
          </cell>
          <cell r="AV12667" t="str">
            <v>VIABLE</v>
          </cell>
        </row>
        <row r="12668">
          <cell r="AP12668">
            <v>361102</v>
          </cell>
          <cell r="AQ12668">
            <v>50008403</v>
          </cell>
          <cell r="AR12668">
            <v>7</v>
          </cell>
          <cell r="AS12668">
            <v>0</v>
          </cell>
          <cell r="AT12668">
            <v>0</v>
          </cell>
          <cell r="AU12668">
            <v>0</v>
          </cell>
          <cell r="AV12668" t="str">
            <v>VIABLE</v>
          </cell>
        </row>
        <row r="12669">
          <cell r="AP12669">
            <v>362241</v>
          </cell>
          <cell r="AQ12669">
            <v>7004810</v>
          </cell>
          <cell r="AR12669">
            <v>7</v>
          </cell>
          <cell r="AS12669">
            <v>0</v>
          </cell>
          <cell r="AT12669">
            <v>0</v>
          </cell>
          <cell r="AU12669">
            <v>0</v>
          </cell>
          <cell r="AV12669" t="str">
            <v>VIABLE</v>
          </cell>
        </row>
        <row r="12670">
          <cell r="AP12670">
            <v>361647</v>
          </cell>
          <cell r="AQ12670">
            <v>7004566</v>
          </cell>
          <cell r="AR12670">
            <v>7</v>
          </cell>
          <cell r="AS12670">
            <v>0</v>
          </cell>
          <cell r="AT12670">
            <v>0</v>
          </cell>
          <cell r="AU12670">
            <v>0</v>
          </cell>
          <cell r="AV12670" t="str">
            <v>VIABLE</v>
          </cell>
        </row>
        <row r="12671">
          <cell r="AP12671">
            <v>361392</v>
          </cell>
          <cell r="AQ12671">
            <v>7004452</v>
          </cell>
          <cell r="AR12671">
            <v>7</v>
          </cell>
          <cell r="AS12671">
            <v>42313</v>
          </cell>
          <cell r="AT12671" t="str">
            <v>IDU-2128-2013 Terminado Mantenimiento Periódico IDU Circuito Movilidad  -</v>
          </cell>
          <cell r="AU12671">
            <v>0</v>
          </cell>
          <cell r="AV12671" t="str">
            <v>IDU</v>
          </cell>
        </row>
        <row r="12672">
          <cell r="AP12672">
            <v>361458</v>
          </cell>
          <cell r="AQ12672">
            <v>7004487</v>
          </cell>
          <cell r="AR12672">
            <v>7</v>
          </cell>
          <cell r="AS12672">
            <v>42313</v>
          </cell>
          <cell r="AT12672" t="str">
            <v>IDU-2128-2013 Terminado Mantenimiento Periódico IDU Circuito Movilidad  -</v>
          </cell>
          <cell r="AU12672">
            <v>0</v>
          </cell>
          <cell r="AV12672" t="str">
            <v>VIABLE</v>
          </cell>
        </row>
        <row r="12673">
          <cell r="AP12673">
            <v>362010</v>
          </cell>
          <cell r="AQ12673">
            <v>7004721</v>
          </cell>
          <cell r="AR12673">
            <v>7</v>
          </cell>
          <cell r="AS12673">
            <v>0</v>
          </cell>
          <cell r="AT12673">
            <v>0</v>
          </cell>
          <cell r="AU12673">
            <v>0</v>
          </cell>
          <cell r="AV12673" t="str">
            <v>VIABLE</v>
          </cell>
        </row>
        <row r="12674">
          <cell r="AP12674">
            <v>362094</v>
          </cell>
          <cell r="AQ12674">
            <v>7004752</v>
          </cell>
          <cell r="AR12674">
            <v>7</v>
          </cell>
          <cell r="AS12674">
            <v>0</v>
          </cell>
          <cell r="AT12674">
            <v>0</v>
          </cell>
          <cell r="AU12674">
            <v>0</v>
          </cell>
          <cell r="AV12674" t="str">
            <v>VIABLE</v>
          </cell>
        </row>
        <row r="12675">
          <cell r="AP12675">
            <v>362256</v>
          </cell>
          <cell r="AQ12675">
            <v>7004816</v>
          </cell>
          <cell r="AR12675">
            <v>7</v>
          </cell>
          <cell r="AS12675">
            <v>0</v>
          </cell>
          <cell r="AT12675">
            <v>0</v>
          </cell>
          <cell r="AU12675">
            <v>0</v>
          </cell>
          <cell r="AV12675" t="str">
            <v>VIABLE</v>
          </cell>
        </row>
        <row r="12676">
          <cell r="AP12676">
            <v>91010267</v>
          </cell>
          <cell r="AQ12676">
            <v>50008403</v>
          </cell>
          <cell r="AR12676">
            <v>7</v>
          </cell>
          <cell r="AS12676">
            <v>0</v>
          </cell>
          <cell r="AT12676">
            <v>0</v>
          </cell>
          <cell r="AU12676">
            <v>0</v>
          </cell>
          <cell r="AV12676" t="str">
            <v>VIABLE</v>
          </cell>
        </row>
        <row r="12677">
          <cell r="AP12677">
            <v>362235</v>
          </cell>
          <cell r="AQ12677">
            <v>7004806</v>
          </cell>
          <cell r="AR12677">
            <v>7</v>
          </cell>
          <cell r="AS12677">
            <v>0</v>
          </cell>
          <cell r="AT12677">
            <v>0</v>
          </cell>
          <cell r="AU12677">
            <v>0</v>
          </cell>
          <cell r="AV12677" t="str">
            <v>VIABLE</v>
          </cell>
        </row>
        <row r="12678">
          <cell r="AP12678">
            <v>361213</v>
          </cell>
          <cell r="AQ12678">
            <v>7004387</v>
          </cell>
          <cell r="AR12678">
            <v>7</v>
          </cell>
          <cell r="AS12678">
            <v>42313</v>
          </cell>
          <cell r="AT12678" t="str">
            <v>IDU-2128-2013 Terminado Mantenimiento Periódico IDU Circuito Movilidad  -</v>
          </cell>
          <cell r="AU12678">
            <v>0</v>
          </cell>
          <cell r="AV12678" t="str">
            <v>IDU</v>
          </cell>
        </row>
        <row r="12679">
          <cell r="AP12679">
            <v>362310</v>
          </cell>
          <cell r="AQ12679">
            <v>7004840</v>
          </cell>
          <cell r="AR12679">
            <v>7</v>
          </cell>
          <cell r="AS12679">
            <v>42313</v>
          </cell>
          <cell r="AT12679" t="str">
            <v>IDU-73-2008 Terminado Construcción IDU Circuito Movilidad  -</v>
          </cell>
          <cell r="AU12679">
            <v>0</v>
          </cell>
          <cell r="AV12679" t="str">
            <v>VIABLE</v>
          </cell>
        </row>
        <row r="12680">
          <cell r="AP12680">
            <v>352600</v>
          </cell>
          <cell r="AQ12680">
            <v>7001006</v>
          </cell>
          <cell r="AR12680">
            <v>7</v>
          </cell>
          <cell r="AS12680">
            <v>0</v>
          </cell>
          <cell r="AT12680">
            <v>0</v>
          </cell>
          <cell r="AU12680">
            <v>0</v>
          </cell>
          <cell r="AV12680" t="str">
            <v>VIABLE</v>
          </cell>
        </row>
        <row r="12681">
          <cell r="AP12681">
            <v>353263</v>
          </cell>
          <cell r="AQ12681">
            <v>7001240</v>
          </cell>
          <cell r="AR12681">
            <v>7</v>
          </cell>
          <cell r="AS12681">
            <v>0</v>
          </cell>
          <cell r="AT12681">
            <v>0</v>
          </cell>
          <cell r="AU12681">
            <v>0</v>
          </cell>
          <cell r="AV12681" t="str">
            <v>VIABLE</v>
          </cell>
        </row>
        <row r="12682">
          <cell r="AP12682">
            <v>91012501</v>
          </cell>
          <cell r="AQ12682">
            <v>50003095</v>
          </cell>
          <cell r="AR12682">
            <v>7</v>
          </cell>
          <cell r="AS12682">
            <v>0</v>
          </cell>
          <cell r="AT12682">
            <v>0</v>
          </cell>
          <cell r="AU12682">
            <v>0</v>
          </cell>
          <cell r="AV12682" t="str">
            <v>VIABLE</v>
          </cell>
        </row>
        <row r="12683">
          <cell r="AP12683">
            <v>903088</v>
          </cell>
          <cell r="AQ12683">
            <v>7008496</v>
          </cell>
          <cell r="AR12683">
            <v>7</v>
          </cell>
          <cell r="AS12683">
            <v>0</v>
          </cell>
          <cell r="AT12683">
            <v>0</v>
          </cell>
          <cell r="AU12683">
            <v>0</v>
          </cell>
          <cell r="AV12683" t="str">
            <v>VIABLE</v>
          </cell>
        </row>
        <row r="12684">
          <cell r="AP12684">
            <v>903091</v>
          </cell>
          <cell r="AQ12684">
            <v>7009072</v>
          </cell>
          <cell r="AR12684">
            <v>7</v>
          </cell>
          <cell r="AS12684">
            <v>0</v>
          </cell>
          <cell r="AT12684">
            <v>0</v>
          </cell>
          <cell r="AU12684">
            <v>0</v>
          </cell>
          <cell r="AV12684" t="str">
            <v>VIABLE</v>
          </cell>
        </row>
        <row r="12685">
          <cell r="AP12685">
            <v>530211</v>
          </cell>
          <cell r="AQ12685">
            <v>7008504</v>
          </cell>
          <cell r="AR12685">
            <v>7</v>
          </cell>
          <cell r="AS12685">
            <v>0</v>
          </cell>
          <cell r="AT12685">
            <v>0</v>
          </cell>
          <cell r="AU12685">
            <v>0</v>
          </cell>
          <cell r="AV12685" t="str">
            <v>VIABLE</v>
          </cell>
        </row>
        <row r="12686">
          <cell r="AP12686">
            <v>352954</v>
          </cell>
          <cell r="AQ12686">
            <v>7001130</v>
          </cell>
          <cell r="AR12686">
            <v>7</v>
          </cell>
          <cell r="AS12686">
            <v>0</v>
          </cell>
          <cell r="AT12686">
            <v>0</v>
          </cell>
          <cell r="AU12686">
            <v>0</v>
          </cell>
          <cell r="AV12686" t="str">
            <v>VIABLE</v>
          </cell>
        </row>
        <row r="12687">
          <cell r="AP12687">
            <v>353542</v>
          </cell>
          <cell r="AQ12687">
            <v>7001336</v>
          </cell>
          <cell r="AR12687">
            <v>7</v>
          </cell>
          <cell r="AS12687">
            <v>0</v>
          </cell>
          <cell r="AT12687">
            <v>0</v>
          </cell>
          <cell r="AU12687">
            <v>0</v>
          </cell>
          <cell r="AV12687" t="str">
            <v>VIABLE</v>
          </cell>
        </row>
        <row r="12688">
          <cell r="AP12688">
            <v>530208</v>
          </cell>
          <cell r="AQ12688">
            <v>7008505</v>
          </cell>
          <cell r="AR12688">
            <v>7</v>
          </cell>
          <cell r="AS12688">
            <v>0</v>
          </cell>
          <cell r="AT12688">
            <v>0</v>
          </cell>
          <cell r="AU12688">
            <v>0</v>
          </cell>
          <cell r="AV12688" t="str">
            <v>VIABLE</v>
          </cell>
        </row>
        <row r="12689">
          <cell r="AP12689">
            <v>529034</v>
          </cell>
          <cell r="AQ12689">
            <v>7008487</v>
          </cell>
          <cell r="AR12689">
            <v>7</v>
          </cell>
          <cell r="AS12689">
            <v>44466</v>
          </cell>
          <cell r="AT12689" t="str">
            <v>-POLIZA ESTABILIDAD ACTIVA</v>
          </cell>
          <cell r="AU12689">
            <v>0</v>
          </cell>
          <cell r="AV12689" t="str">
            <v>POLIZA ACTIVA</v>
          </cell>
        </row>
        <row r="12690">
          <cell r="AP12690">
            <v>352630</v>
          </cell>
          <cell r="AQ12690">
            <v>7001017</v>
          </cell>
          <cell r="AR12690">
            <v>7</v>
          </cell>
          <cell r="AS12690">
            <v>0</v>
          </cell>
          <cell r="AT12690">
            <v>0</v>
          </cell>
          <cell r="AU12690">
            <v>0</v>
          </cell>
          <cell r="AV12690" t="str">
            <v>VIABLE</v>
          </cell>
        </row>
        <row r="12691">
          <cell r="AP12691">
            <v>91012504</v>
          </cell>
          <cell r="AQ12691">
            <v>50006790</v>
          </cell>
          <cell r="AR12691">
            <v>7</v>
          </cell>
          <cell r="AS12691">
            <v>0</v>
          </cell>
          <cell r="AT12691">
            <v>0</v>
          </cell>
          <cell r="AU12691">
            <v>0</v>
          </cell>
          <cell r="AV12691" t="str">
            <v>VIABLE</v>
          </cell>
        </row>
        <row r="12692">
          <cell r="AP12692">
            <v>528375</v>
          </cell>
          <cell r="AQ12692">
            <v>7008488</v>
          </cell>
          <cell r="AR12692">
            <v>7</v>
          </cell>
          <cell r="AS12692">
            <v>44466</v>
          </cell>
          <cell r="AT12692" t="str">
            <v>-POLIZA ESTABILIDAD ACTIVA</v>
          </cell>
          <cell r="AU12692">
            <v>0</v>
          </cell>
          <cell r="AV12692" t="str">
            <v>POLIZA ACTIVA</v>
          </cell>
        </row>
        <row r="12693">
          <cell r="AP12693">
            <v>352457</v>
          </cell>
          <cell r="AQ12693">
            <v>7000949</v>
          </cell>
          <cell r="AR12693">
            <v>7</v>
          </cell>
          <cell r="AS12693">
            <v>0</v>
          </cell>
          <cell r="AT12693">
            <v>0</v>
          </cell>
          <cell r="AU12693">
            <v>0</v>
          </cell>
          <cell r="AV12693" t="str">
            <v>VIABLE</v>
          </cell>
        </row>
        <row r="12694">
          <cell r="AP12694">
            <v>352729</v>
          </cell>
          <cell r="AQ12694">
            <v>7001051</v>
          </cell>
          <cell r="AR12694">
            <v>7</v>
          </cell>
          <cell r="AS12694">
            <v>0</v>
          </cell>
          <cell r="AT12694">
            <v>0</v>
          </cell>
          <cell r="AU12694">
            <v>0</v>
          </cell>
          <cell r="AV12694" t="str">
            <v>VIABLE</v>
          </cell>
        </row>
        <row r="12695">
          <cell r="AP12695">
            <v>529086</v>
          </cell>
          <cell r="AQ12695">
            <v>7008489</v>
          </cell>
          <cell r="AR12695">
            <v>7</v>
          </cell>
          <cell r="AS12695">
            <v>44466</v>
          </cell>
          <cell r="AT12695" t="str">
            <v>-POLIZA ESTABILIDAD ACTIVA</v>
          </cell>
          <cell r="AU12695">
            <v>0</v>
          </cell>
          <cell r="AV12695" t="str">
            <v>POLIZA ACTIVA</v>
          </cell>
        </row>
        <row r="12696">
          <cell r="AP12696">
            <v>91022933</v>
          </cell>
          <cell r="AQ12696">
            <v>7008806</v>
          </cell>
          <cell r="AR12696">
            <v>7</v>
          </cell>
          <cell r="AS12696">
            <v>0</v>
          </cell>
          <cell r="AT12696">
            <v>0</v>
          </cell>
          <cell r="AU12696">
            <v>0</v>
          </cell>
          <cell r="AV12696" t="str">
            <v>VIABLE</v>
          </cell>
        </row>
        <row r="12697">
          <cell r="AP12697">
            <v>352696</v>
          </cell>
          <cell r="AQ12697">
            <v>7001040</v>
          </cell>
          <cell r="AR12697">
            <v>7</v>
          </cell>
          <cell r="AS12697">
            <v>0</v>
          </cell>
          <cell r="AT12697">
            <v>0</v>
          </cell>
          <cell r="AU12697">
            <v>0</v>
          </cell>
          <cell r="AV12697" t="str">
            <v>VIABLE</v>
          </cell>
        </row>
        <row r="12698">
          <cell r="AP12698">
            <v>352558</v>
          </cell>
          <cell r="AQ12698">
            <v>7000987</v>
          </cell>
          <cell r="AR12698">
            <v>7</v>
          </cell>
          <cell r="AS12698">
            <v>0</v>
          </cell>
          <cell r="AT12698">
            <v>0</v>
          </cell>
          <cell r="AU12698">
            <v>0</v>
          </cell>
          <cell r="AV12698" t="str">
            <v>VIABLE</v>
          </cell>
        </row>
        <row r="12699">
          <cell r="AP12699">
            <v>352834</v>
          </cell>
          <cell r="AQ12699">
            <v>50008460</v>
          </cell>
          <cell r="AR12699">
            <v>7</v>
          </cell>
          <cell r="AS12699">
            <v>0</v>
          </cell>
          <cell r="AT12699">
            <v>0</v>
          </cell>
          <cell r="AU12699">
            <v>0</v>
          </cell>
          <cell r="AV12699" t="str">
            <v>VIABLE</v>
          </cell>
        </row>
        <row r="12700">
          <cell r="AP12700">
            <v>530223</v>
          </cell>
          <cell r="AQ12700">
            <v>7008230</v>
          </cell>
          <cell r="AR12700">
            <v>7</v>
          </cell>
          <cell r="AS12700">
            <v>0</v>
          </cell>
          <cell r="AT12700">
            <v>0</v>
          </cell>
          <cell r="AU12700">
            <v>0</v>
          </cell>
          <cell r="AV12700" t="str">
            <v>VIABLE</v>
          </cell>
        </row>
        <row r="12701">
          <cell r="AP12701">
            <v>2503936</v>
          </cell>
          <cell r="AQ12701">
            <v>7008486</v>
          </cell>
          <cell r="AR12701">
            <v>7</v>
          </cell>
          <cell r="AS12701">
            <v>44466</v>
          </cell>
          <cell r="AT12701" t="str">
            <v>-POLIZA ESTABILIDAD ACTIVA</v>
          </cell>
          <cell r="AU12701">
            <v>0</v>
          </cell>
          <cell r="AV12701" t="str">
            <v>POLIZA ACTIVA</v>
          </cell>
        </row>
        <row r="12702">
          <cell r="AP12702">
            <v>91012908</v>
          </cell>
          <cell r="AQ12702">
            <v>50006791</v>
          </cell>
          <cell r="AR12702">
            <v>7</v>
          </cell>
          <cell r="AS12702">
            <v>0</v>
          </cell>
          <cell r="AT12702">
            <v>0</v>
          </cell>
          <cell r="AU12702">
            <v>0</v>
          </cell>
          <cell r="AV12702" t="str">
            <v>VIABLE</v>
          </cell>
        </row>
        <row r="12703">
          <cell r="AP12703">
            <v>352780</v>
          </cell>
          <cell r="AQ12703">
            <v>7001070</v>
          </cell>
          <cell r="AR12703">
            <v>7</v>
          </cell>
          <cell r="AS12703">
            <v>0</v>
          </cell>
          <cell r="AT12703">
            <v>0</v>
          </cell>
          <cell r="AU12703">
            <v>0</v>
          </cell>
          <cell r="AV12703" t="str">
            <v>VIABLE</v>
          </cell>
        </row>
        <row r="12704">
          <cell r="AP12704">
            <v>353413</v>
          </cell>
          <cell r="AQ12704">
            <v>7001291</v>
          </cell>
          <cell r="AR12704">
            <v>7</v>
          </cell>
          <cell r="AS12704">
            <v>0</v>
          </cell>
          <cell r="AT12704">
            <v>0</v>
          </cell>
          <cell r="AU12704">
            <v>0</v>
          </cell>
          <cell r="AV12704" t="str">
            <v>VIABLE</v>
          </cell>
        </row>
        <row r="12705">
          <cell r="AP12705">
            <v>91012502</v>
          </cell>
          <cell r="AQ12705">
            <v>50003094</v>
          </cell>
          <cell r="AR12705">
            <v>7</v>
          </cell>
          <cell r="AS12705">
            <v>0</v>
          </cell>
          <cell r="AT12705">
            <v>0</v>
          </cell>
          <cell r="AU12705">
            <v>0</v>
          </cell>
          <cell r="AV12705" t="str">
            <v>VIABLE</v>
          </cell>
        </row>
        <row r="12706">
          <cell r="AP12706">
            <v>362879</v>
          </cell>
          <cell r="AQ12706">
            <v>7005061</v>
          </cell>
          <cell r="AR12706">
            <v>7</v>
          </cell>
          <cell r="AS12706">
            <v>42731</v>
          </cell>
          <cell r="AT12706" t="str">
            <v>SD Reservado Mantenimiento Periódico IDU Circuito Movilidad EJECUCION SITP 2016 -</v>
          </cell>
          <cell r="AU12706">
            <v>0</v>
          </cell>
          <cell r="AV12706" t="str">
            <v>IDU SITP 2016</v>
          </cell>
        </row>
        <row r="12707">
          <cell r="AP12707">
            <v>362748</v>
          </cell>
          <cell r="AQ12707">
            <v>7005008</v>
          </cell>
          <cell r="AR12707">
            <v>7</v>
          </cell>
          <cell r="AS12707">
            <v>42731</v>
          </cell>
          <cell r="AT12707" t="str">
            <v>SD Reservado Mantenimiento Periódico IDU Circuito Movilidad EJECUCION SITP 2016 -</v>
          </cell>
          <cell r="AU12707">
            <v>0</v>
          </cell>
          <cell r="AV12707" t="str">
            <v>IDU SITP 2016</v>
          </cell>
        </row>
        <row r="12708">
          <cell r="AP12708">
            <v>362211</v>
          </cell>
          <cell r="AQ12708">
            <v>7004798</v>
          </cell>
          <cell r="AR12708">
            <v>7</v>
          </cell>
          <cell r="AS12708">
            <v>42731</v>
          </cell>
          <cell r="AT12708" t="str">
            <v>SD Reservado Mantenimiento Rutinario IDU Circuito Movilidad EJECUCION SITP 2016 -</v>
          </cell>
          <cell r="AU12708">
            <v>0</v>
          </cell>
          <cell r="AV12708" t="str">
            <v>IDU SITP 2016</v>
          </cell>
        </row>
        <row r="12709">
          <cell r="AP12709">
            <v>361713</v>
          </cell>
          <cell r="AQ12709">
            <v>7004595</v>
          </cell>
          <cell r="AR12709">
            <v>7</v>
          </cell>
          <cell r="AS12709">
            <v>42731</v>
          </cell>
          <cell r="AT12709" t="str">
            <v>SD Reservado Mantenimiento Rutinario IDU Circuito Movilidad EJECUCION SITP 2016 -</v>
          </cell>
          <cell r="AU12709">
            <v>0</v>
          </cell>
          <cell r="AV12709" t="str">
            <v>IDU SITP 2016</v>
          </cell>
        </row>
        <row r="12710">
          <cell r="AP12710">
            <v>361881</v>
          </cell>
          <cell r="AQ12710">
            <v>7004668</v>
          </cell>
          <cell r="AR12710">
            <v>7</v>
          </cell>
          <cell r="AS12710">
            <v>42731</v>
          </cell>
          <cell r="AT12710" t="str">
            <v>SD Reservado Mantenimiento Rutinario IDU Circuito Movilidad EJECUCION SITP 2016 -</v>
          </cell>
          <cell r="AU12710">
            <v>0</v>
          </cell>
          <cell r="AV12710" t="str">
            <v>IDU SITP 2016</v>
          </cell>
        </row>
        <row r="12711">
          <cell r="AP12711">
            <v>361773</v>
          </cell>
          <cell r="AQ12711">
            <v>7004619</v>
          </cell>
          <cell r="AR12711">
            <v>7</v>
          </cell>
          <cell r="AS12711">
            <v>42731</v>
          </cell>
          <cell r="AT12711" t="str">
            <v>SD Reservado Mantenimiento Rutinario IDU Circuito Movilidad EJECUCION SITP 2016 -</v>
          </cell>
          <cell r="AU12711">
            <v>0</v>
          </cell>
          <cell r="AV12711" t="str">
            <v>IDU SITP 2016</v>
          </cell>
        </row>
        <row r="12712">
          <cell r="AP12712">
            <v>361971</v>
          </cell>
          <cell r="AQ12712">
            <v>7004704</v>
          </cell>
          <cell r="AR12712">
            <v>7</v>
          </cell>
          <cell r="AS12712">
            <v>42731</v>
          </cell>
          <cell r="AT12712" t="str">
            <v>SD Reservado Mantenimiento Rutinario IDU Circuito Movilidad EJECUCION SITP 2016 -</v>
          </cell>
          <cell r="AU12712">
            <v>0</v>
          </cell>
          <cell r="AV12712" t="str">
            <v>IDU SITP 2016</v>
          </cell>
        </row>
        <row r="12713">
          <cell r="AP12713">
            <v>362076</v>
          </cell>
          <cell r="AQ12713">
            <v>7004746</v>
          </cell>
          <cell r="AR12713">
            <v>7</v>
          </cell>
          <cell r="AS12713">
            <v>42731</v>
          </cell>
          <cell r="AT12713" t="str">
            <v>SD Reservado Mantenimiento Rutinario IDU Circuito Movilidad EJECUCION SITP 2016 -</v>
          </cell>
          <cell r="AU12713">
            <v>0</v>
          </cell>
          <cell r="AV12713" t="str">
            <v>IDU SITP 2016</v>
          </cell>
        </row>
        <row r="12714">
          <cell r="AP12714">
            <v>361674</v>
          </cell>
          <cell r="AQ12714">
            <v>7004578</v>
          </cell>
          <cell r="AR12714">
            <v>7</v>
          </cell>
          <cell r="AS12714">
            <v>42731</v>
          </cell>
          <cell r="AT12714" t="str">
            <v>SD Reservado Mantenimiento Rutinario IDU Circuito Movilidad EJECUCION SITP 2016 -</v>
          </cell>
          <cell r="AU12714">
            <v>0</v>
          </cell>
          <cell r="AV12714" t="str">
            <v>IDU SITP 2016</v>
          </cell>
        </row>
        <row r="12715">
          <cell r="AP12715">
            <v>362025</v>
          </cell>
          <cell r="AQ12715">
            <v>7004726</v>
          </cell>
          <cell r="AR12715">
            <v>7</v>
          </cell>
          <cell r="AS12715">
            <v>42731</v>
          </cell>
          <cell r="AT12715" t="str">
            <v>SD Reservado Mantenimiento Rutinario IDU Circuito Movilidad EJECUCION SITP 2016 -</v>
          </cell>
          <cell r="AU12715">
            <v>0</v>
          </cell>
          <cell r="AV12715" t="str">
            <v>IDU SITP 2016</v>
          </cell>
        </row>
        <row r="12716">
          <cell r="AP12716">
            <v>362669</v>
          </cell>
          <cell r="AQ12716">
            <v>7004979</v>
          </cell>
          <cell r="AR12716">
            <v>7</v>
          </cell>
          <cell r="AS12716">
            <v>42731</v>
          </cell>
          <cell r="AT12716" t="str">
            <v>SD Reservado Mantenimiento Rutinario IDU Circuito Movilidad EJECUCION SITP 2016 -</v>
          </cell>
          <cell r="AU12716">
            <v>0</v>
          </cell>
          <cell r="AV12716" t="str">
            <v>IDU SITP 2016</v>
          </cell>
        </row>
        <row r="12717">
          <cell r="AP12717">
            <v>361617</v>
          </cell>
          <cell r="AQ12717">
            <v>7004555</v>
          </cell>
          <cell r="AR12717">
            <v>7</v>
          </cell>
          <cell r="AS12717">
            <v>42731</v>
          </cell>
          <cell r="AT12717" t="str">
            <v>SD Reservado Mantenimiento Rutinario IDU Circuito Movilidad EJECUCION SITP 2016 -</v>
          </cell>
          <cell r="AU12717">
            <v>0</v>
          </cell>
          <cell r="AV12717" t="str">
            <v>IDU SITP 2016</v>
          </cell>
        </row>
        <row r="12718">
          <cell r="AP12718">
            <v>362574</v>
          </cell>
          <cell r="AQ12718">
            <v>7004943</v>
          </cell>
          <cell r="AR12718">
            <v>7</v>
          </cell>
          <cell r="AS12718">
            <v>42731</v>
          </cell>
          <cell r="AT12718" t="str">
            <v>SD Reservado Rehabilitación IDU Circuito Movilidad EJECUCION SITP 2016 -</v>
          </cell>
          <cell r="AU12718">
            <v>0</v>
          </cell>
          <cell r="AV12718" t="str">
            <v>IDU SITP 2016</v>
          </cell>
        </row>
        <row r="12719">
          <cell r="AP12719">
            <v>362418</v>
          </cell>
          <cell r="AQ12719">
            <v>7004881</v>
          </cell>
          <cell r="AR12719">
            <v>7</v>
          </cell>
          <cell r="AS12719">
            <v>42731</v>
          </cell>
          <cell r="AT12719" t="str">
            <v>SD Reservado Mantenimiento Rutinario IDU Circuito Movilidad EJECUCION SITP 2016 -</v>
          </cell>
          <cell r="AU12719">
            <v>0</v>
          </cell>
          <cell r="AV12719" t="str">
            <v>IDU SITP 2016</v>
          </cell>
        </row>
        <row r="12720">
          <cell r="AP12720">
            <v>361845</v>
          </cell>
          <cell r="AQ12720">
            <v>7004652</v>
          </cell>
          <cell r="AR12720">
            <v>7</v>
          </cell>
          <cell r="AS12720">
            <v>42731</v>
          </cell>
          <cell r="AT12720" t="str">
            <v>SD Reservado Mantenimiento Rutinario IDU Circuito Movilidad EJECUCION SITP 2016 -</v>
          </cell>
          <cell r="AU12720">
            <v>0</v>
          </cell>
          <cell r="AV12720" t="str">
            <v>IDU SITP 2016</v>
          </cell>
        </row>
        <row r="12721">
          <cell r="AP12721">
            <v>361905</v>
          </cell>
          <cell r="AQ12721">
            <v>7004679</v>
          </cell>
          <cell r="AR12721">
            <v>7</v>
          </cell>
          <cell r="AS12721">
            <v>42731</v>
          </cell>
          <cell r="AT12721" t="str">
            <v>SD Reservado Mantenimiento Rutinario IDU Circuito Movilidad EJECUCION SITP 2016 -</v>
          </cell>
          <cell r="AU12721">
            <v>0</v>
          </cell>
          <cell r="AV12721" t="str">
            <v>IDU SITP 2016</v>
          </cell>
        </row>
        <row r="12722">
          <cell r="AP12722">
            <v>365065</v>
          </cell>
          <cell r="AQ12722">
            <v>7005928</v>
          </cell>
          <cell r="AR12722">
            <v>7</v>
          </cell>
          <cell r="AS12722">
            <v>0</v>
          </cell>
          <cell r="AT12722">
            <v>0</v>
          </cell>
          <cell r="AU12722">
            <v>0</v>
          </cell>
          <cell r="AV12722" t="str">
            <v>VIABLE</v>
          </cell>
        </row>
        <row r="12723">
          <cell r="AP12723">
            <v>471564</v>
          </cell>
          <cell r="AQ12723">
            <v>7008178</v>
          </cell>
          <cell r="AR12723">
            <v>7</v>
          </cell>
          <cell r="AS12723">
            <v>43748</v>
          </cell>
          <cell r="AT12723" t="str">
            <v>Anden 1-POLIZA ESTABILIDAD ACTIVA</v>
          </cell>
          <cell r="AU12723">
            <v>0</v>
          </cell>
          <cell r="AV12723" t="str">
            <v>VIABLE</v>
          </cell>
        </row>
        <row r="12724">
          <cell r="AP12724">
            <v>367554</v>
          </cell>
          <cell r="AQ12724">
            <v>7006937</v>
          </cell>
          <cell r="AR12724">
            <v>7</v>
          </cell>
          <cell r="AS12724">
            <v>0</v>
          </cell>
          <cell r="AT12724">
            <v>0</v>
          </cell>
          <cell r="AU12724">
            <v>0</v>
          </cell>
          <cell r="AV12724" t="str">
            <v>VIABLE</v>
          </cell>
        </row>
        <row r="12725">
          <cell r="AP12725">
            <v>366713</v>
          </cell>
          <cell r="AQ12725">
            <v>50008211</v>
          </cell>
          <cell r="AR12725">
            <v>7</v>
          </cell>
          <cell r="AS12725">
            <v>0</v>
          </cell>
          <cell r="AT12725">
            <v>0</v>
          </cell>
          <cell r="AU12725">
            <v>0</v>
          </cell>
          <cell r="AV12725" t="str">
            <v>VIABLE</v>
          </cell>
        </row>
        <row r="12726">
          <cell r="AP12726">
            <v>367125</v>
          </cell>
          <cell r="AQ12726">
            <v>7006771</v>
          </cell>
          <cell r="AR12726">
            <v>7</v>
          </cell>
          <cell r="AS12726">
            <v>0</v>
          </cell>
          <cell r="AT12726">
            <v>0</v>
          </cell>
          <cell r="AU12726">
            <v>0</v>
          </cell>
          <cell r="AV12726" t="str">
            <v>VIABLE</v>
          </cell>
        </row>
        <row r="12727">
          <cell r="AP12727">
            <v>91010476</v>
          </cell>
          <cell r="AQ12727">
            <v>50006215</v>
          </cell>
          <cell r="AR12727">
            <v>7</v>
          </cell>
          <cell r="AS12727">
            <v>0</v>
          </cell>
          <cell r="AT12727">
            <v>0</v>
          </cell>
          <cell r="AU12727">
            <v>0</v>
          </cell>
          <cell r="AV12727" t="str">
            <v>VIABLE</v>
          </cell>
        </row>
        <row r="12728">
          <cell r="AP12728">
            <v>367011</v>
          </cell>
          <cell r="AQ12728">
            <v>7006723</v>
          </cell>
          <cell r="AR12728">
            <v>7</v>
          </cell>
          <cell r="AS12728">
            <v>0</v>
          </cell>
          <cell r="AT12728">
            <v>0</v>
          </cell>
          <cell r="AU12728">
            <v>0</v>
          </cell>
          <cell r="AV12728" t="str">
            <v>VIABLE</v>
          </cell>
        </row>
        <row r="12729">
          <cell r="AP12729">
            <v>366501</v>
          </cell>
          <cell r="AQ12729">
            <v>7006529</v>
          </cell>
          <cell r="AR12729">
            <v>7</v>
          </cell>
          <cell r="AS12729">
            <v>0</v>
          </cell>
          <cell r="AT12729">
            <v>0</v>
          </cell>
          <cell r="AU12729">
            <v>0</v>
          </cell>
          <cell r="AV12729" t="str">
            <v>VIABLE</v>
          </cell>
        </row>
        <row r="12730">
          <cell r="AP12730">
            <v>366822</v>
          </cell>
          <cell r="AQ12730">
            <v>50008211</v>
          </cell>
          <cell r="AR12730">
            <v>7</v>
          </cell>
          <cell r="AS12730">
            <v>0</v>
          </cell>
          <cell r="AT12730">
            <v>0</v>
          </cell>
          <cell r="AU12730">
            <v>0</v>
          </cell>
          <cell r="AV12730" t="str">
            <v>VIABLE</v>
          </cell>
        </row>
        <row r="12731">
          <cell r="AP12731">
            <v>367286</v>
          </cell>
          <cell r="AQ12731">
            <v>7006838</v>
          </cell>
          <cell r="AR12731">
            <v>7</v>
          </cell>
          <cell r="AS12731">
            <v>0</v>
          </cell>
          <cell r="AT12731">
            <v>0</v>
          </cell>
          <cell r="AU12731">
            <v>0</v>
          </cell>
          <cell r="AV12731" t="str">
            <v>VIABLE</v>
          </cell>
        </row>
        <row r="12732">
          <cell r="AP12732">
            <v>91011549</v>
          </cell>
          <cell r="AQ12732">
            <v>50006214</v>
          </cell>
          <cell r="AR12732">
            <v>7</v>
          </cell>
          <cell r="AS12732">
            <v>0</v>
          </cell>
          <cell r="AT12732">
            <v>0</v>
          </cell>
          <cell r="AU12732">
            <v>0</v>
          </cell>
          <cell r="AV12732" t="str">
            <v>VIABLE</v>
          </cell>
        </row>
        <row r="12733">
          <cell r="AP12733">
            <v>91022579</v>
          </cell>
          <cell r="AQ12733">
            <v>7008973</v>
          </cell>
          <cell r="AR12733">
            <v>7</v>
          </cell>
          <cell r="AS12733">
            <v>0</v>
          </cell>
          <cell r="AT12733">
            <v>0</v>
          </cell>
          <cell r="AU12733">
            <v>0</v>
          </cell>
          <cell r="AV12733" t="str">
            <v>VIABLE</v>
          </cell>
        </row>
        <row r="12734">
          <cell r="AP12734">
            <v>363692</v>
          </cell>
          <cell r="AQ12734">
            <v>7005397</v>
          </cell>
          <cell r="AR12734">
            <v>7</v>
          </cell>
          <cell r="AS12734">
            <v>42731</v>
          </cell>
          <cell r="AT12734" t="str">
            <v>SD Reservado Mantenimiento Rutinario IDU Circuito Movilidad EJECUCION SITP 2016 -</v>
          </cell>
          <cell r="AU12734">
            <v>0</v>
          </cell>
          <cell r="AV12734" t="str">
            <v>IDU SITP 2016</v>
          </cell>
        </row>
        <row r="12735">
          <cell r="AP12735">
            <v>363325</v>
          </cell>
          <cell r="AQ12735">
            <v>7005237</v>
          </cell>
          <cell r="AR12735">
            <v>7</v>
          </cell>
          <cell r="AS12735">
            <v>42731</v>
          </cell>
          <cell r="AT12735" t="str">
            <v>SD Reservado Mantenimiento Rutinario IDU Circuito Movilidad EJECUCION SITP 2016 -</v>
          </cell>
          <cell r="AU12735">
            <v>0</v>
          </cell>
          <cell r="AV12735" t="str">
            <v>IDU SITP 2016</v>
          </cell>
        </row>
        <row r="12736">
          <cell r="AP12736">
            <v>364880</v>
          </cell>
          <cell r="AQ12736">
            <v>7005858</v>
          </cell>
          <cell r="AR12736">
            <v>7</v>
          </cell>
          <cell r="AS12736">
            <v>0</v>
          </cell>
          <cell r="AT12736">
            <v>0</v>
          </cell>
          <cell r="AU12736">
            <v>0</v>
          </cell>
          <cell r="AV12736" t="str">
            <v>VIABLE</v>
          </cell>
        </row>
        <row r="12737">
          <cell r="AP12737">
            <v>364124</v>
          </cell>
          <cell r="AQ12737">
            <v>7005566</v>
          </cell>
          <cell r="AR12737">
            <v>7</v>
          </cell>
          <cell r="AS12737">
            <v>42731</v>
          </cell>
          <cell r="AT12737" t="str">
            <v>SD Reservado Mantenimiento Rutinario IDU Circuito Movilidad EJECUCION SITP 2016 -</v>
          </cell>
          <cell r="AU12737">
            <v>0</v>
          </cell>
          <cell r="AV12737" t="str">
            <v>IDU SITP 2016</v>
          </cell>
        </row>
        <row r="12738">
          <cell r="AP12738">
            <v>364347</v>
          </cell>
          <cell r="AQ12738">
            <v>7005648</v>
          </cell>
          <cell r="AR12738">
            <v>7</v>
          </cell>
          <cell r="AS12738">
            <v>42731</v>
          </cell>
          <cell r="AT12738" t="str">
            <v>SD Reservado Mantenimiento Rutinario IDU Circuito Movilidad EJECUCION SITP 2016 -</v>
          </cell>
          <cell r="AU12738">
            <v>0</v>
          </cell>
          <cell r="AV12738" t="str">
            <v>IDU SITP 2016</v>
          </cell>
        </row>
        <row r="12739">
          <cell r="AP12739">
            <v>364877</v>
          </cell>
          <cell r="AQ12739">
            <v>7005857</v>
          </cell>
          <cell r="AR12739">
            <v>7</v>
          </cell>
          <cell r="AS12739">
            <v>0</v>
          </cell>
          <cell r="AT12739">
            <v>0</v>
          </cell>
          <cell r="AU12739">
            <v>0</v>
          </cell>
          <cell r="AV12739" t="str">
            <v>VIABLE</v>
          </cell>
        </row>
        <row r="12740">
          <cell r="AP12740">
            <v>362882</v>
          </cell>
          <cell r="AQ12740">
            <v>7005062</v>
          </cell>
          <cell r="AR12740">
            <v>7</v>
          </cell>
          <cell r="AS12740">
            <v>42731</v>
          </cell>
          <cell r="AT12740" t="str">
            <v>SD Reservado Mantenimiento Rutinario IDU Circuito Movilidad EJECUCION SITP 2016 -</v>
          </cell>
          <cell r="AU12740">
            <v>0</v>
          </cell>
          <cell r="AV12740" t="str">
            <v>IDU SITP 2016</v>
          </cell>
        </row>
        <row r="12741">
          <cell r="AP12741">
            <v>91025185</v>
          </cell>
          <cell r="AQ12741">
            <v>7001488</v>
          </cell>
          <cell r="AR12741">
            <v>7</v>
          </cell>
          <cell r="AS12741">
            <v>44466</v>
          </cell>
          <cell r="AT12741" t="str">
            <v>-POLIZA ESTABILIDAD ACTIVA</v>
          </cell>
          <cell r="AU12741">
            <v>0</v>
          </cell>
          <cell r="AV12741" t="str">
            <v>POLIZA ACTIVA</v>
          </cell>
        </row>
        <row r="12742">
          <cell r="AP12742">
            <v>354115</v>
          </cell>
          <cell r="AQ12742">
            <v>7001541</v>
          </cell>
          <cell r="AR12742">
            <v>7</v>
          </cell>
          <cell r="AS12742">
            <v>42474</v>
          </cell>
          <cell r="AT12742" t="str">
            <v>IDU-1718-2014 Terminado Mantenimiento Periódico IDU Circuito Movilidad SITP Y TRONCALES --POLIZA ESTABILIDAD ACTIVA</v>
          </cell>
          <cell r="AU12742">
            <v>44466</v>
          </cell>
          <cell r="AV12742" t="str">
            <v>IDU</v>
          </cell>
        </row>
        <row r="12743">
          <cell r="AP12743">
            <v>352993</v>
          </cell>
          <cell r="AQ12743">
            <v>7001144</v>
          </cell>
          <cell r="AR12743">
            <v>7</v>
          </cell>
          <cell r="AS12743">
            <v>0</v>
          </cell>
          <cell r="AT12743">
            <v>0</v>
          </cell>
          <cell r="AU12743">
            <v>0</v>
          </cell>
          <cell r="AV12743" t="str">
            <v>VIABLE</v>
          </cell>
        </row>
        <row r="12744">
          <cell r="AP12744">
            <v>353740</v>
          </cell>
          <cell r="AQ12744">
            <v>7001405</v>
          </cell>
          <cell r="AR12744">
            <v>7</v>
          </cell>
          <cell r="AS12744">
            <v>42474</v>
          </cell>
          <cell r="AT12744" t="str">
            <v>IDU-1718-2014 Terminado Mantenimiento Periódico IDU Circuito Movilidad SITP Y TRONCALES --POLIZA ESTABILIDAD ACTIVA</v>
          </cell>
          <cell r="AU12744">
            <v>44466</v>
          </cell>
          <cell r="AV12744" t="str">
            <v>IDU</v>
          </cell>
        </row>
        <row r="12745">
          <cell r="AP12745">
            <v>352756</v>
          </cell>
          <cell r="AQ12745">
            <v>7001062</v>
          </cell>
          <cell r="AR12745">
            <v>7</v>
          </cell>
          <cell r="AS12745">
            <v>0</v>
          </cell>
          <cell r="AT12745">
            <v>0</v>
          </cell>
          <cell r="AU12745">
            <v>0</v>
          </cell>
          <cell r="AV12745" t="str">
            <v>VIABLE</v>
          </cell>
        </row>
        <row r="12746">
          <cell r="AP12746">
            <v>902216</v>
          </cell>
          <cell r="AQ12746">
            <v>30000598</v>
          </cell>
          <cell r="AR12746">
            <v>7</v>
          </cell>
          <cell r="AS12746">
            <v>0</v>
          </cell>
          <cell r="AT12746">
            <v>0</v>
          </cell>
          <cell r="AU12746">
            <v>0</v>
          </cell>
          <cell r="AV12746" t="str">
            <v>VIABLE</v>
          </cell>
        </row>
        <row r="12747">
          <cell r="AP12747">
            <v>353587</v>
          </cell>
          <cell r="AQ12747">
            <v>7001353</v>
          </cell>
          <cell r="AR12747">
            <v>7</v>
          </cell>
          <cell r="AS12747">
            <v>0</v>
          </cell>
          <cell r="AT12747">
            <v>0</v>
          </cell>
          <cell r="AU12747">
            <v>0</v>
          </cell>
          <cell r="AV12747" t="str">
            <v>VIABLE</v>
          </cell>
        </row>
        <row r="12748">
          <cell r="AP12748">
            <v>352870</v>
          </cell>
          <cell r="AQ12748">
            <v>50008375</v>
          </cell>
          <cell r="AR12748">
            <v>7</v>
          </cell>
          <cell r="AS12748">
            <v>0</v>
          </cell>
          <cell r="AT12748">
            <v>0</v>
          </cell>
          <cell r="AU12748">
            <v>0</v>
          </cell>
          <cell r="AV12748" t="str">
            <v>VIABLE</v>
          </cell>
        </row>
        <row r="12749">
          <cell r="AP12749">
            <v>353875</v>
          </cell>
          <cell r="AQ12749">
            <v>7001451</v>
          </cell>
          <cell r="AR12749">
            <v>7</v>
          </cell>
          <cell r="AS12749">
            <v>42474</v>
          </cell>
          <cell r="AT12749" t="str">
            <v>IDU-1718-2014 Terminado Mantenimiento Periódico IDU Circuito Movilidad SITP Y TRONCALES --POLIZA ESTABILIDAD ACTIVA</v>
          </cell>
          <cell r="AU12749">
            <v>44466</v>
          </cell>
          <cell r="AV12749" t="str">
            <v>IDU</v>
          </cell>
        </row>
        <row r="12750">
          <cell r="AP12750">
            <v>471526</v>
          </cell>
          <cell r="AQ12750">
            <v>7008134</v>
          </cell>
          <cell r="AR12750">
            <v>7</v>
          </cell>
          <cell r="AS12750">
            <v>42474</v>
          </cell>
          <cell r="AT12750" t="str">
            <v>IDU-1718-2014 Terminado Mantenimiento Periódico IDU Circuito Movilidad SITP Y TRONCALES --POLIZA ESTABILIDAD ACTIVA</v>
          </cell>
          <cell r="AU12750">
            <v>44466</v>
          </cell>
          <cell r="AV12750" t="str">
            <v>IDU</v>
          </cell>
        </row>
        <row r="12751">
          <cell r="AP12751">
            <v>354037</v>
          </cell>
          <cell r="AQ12751">
            <v>7001511</v>
          </cell>
          <cell r="AR12751">
            <v>7</v>
          </cell>
          <cell r="AS12751">
            <v>42474</v>
          </cell>
          <cell r="AT12751" t="str">
            <v>IDU-1718-2014 Terminado Mantenimiento Periódico IDU Circuito Movilidad SITP Y TRONCALES --POLIZA ESTABILIDAD ACTIVA</v>
          </cell>
          <cell r="AU12751">
            <v>44466</v>
          </cell>
          <cell r="AV12751" t="str">
            <v>IDU</v>
          </cell>
        </row>
        <row r="12752">
          <cell r="AP12752">
            <v>352669</v>
          </cell>
          <cell r="AQ12752">
            <v>7001030</v>
          </cell>
          <cell r="AR12752">
            <v>7</v>
          </cell>
          <cell r="AS12752">
            <v>0</v>
          </cell>
          <cell r="AT12752">
            <v>0</v>
          </cell>
          <cell r="AU12752">
            <v>0</v>
          </cell>
          <cell r="AV12752" t="str">
            <v>VIABLE</v>
          </cell>
        </row>
        <row r="12753">
          <cell r="AP12753">
            <v>354202</v>
          </cell>
          <cell r="AQ12753">
            <v>7001579</v>
          </cell>
          <cell r="AR12753">
            <v>7</v>
          </cell>
          <cell r="AS12753">
            <v>42474</v>
          </cell>
          <cell r="AT12753" t="str">
            <v>IDU-1718-2014 Terminado Mantenimiento Periódico IDU Circuito Movilidad SITP Y TRONCALES --POLIZA ESTABILIDAD ACTIVA</v>
          </cell>
          <cell r="AU12753">
            <v>44466</v>
          </cell>
          <cell r="AV12753" t="str">
            <v>IDU</v>
          </cell>
        </row>
        <row r="12754">
          <cell r="AP12754">
            <v>353197</v>
          </cell>
          <cell r="AQ12754">
            <v>7001217</v>
          </cell>
          <cell r="AR12754">
            <v>7</v>
          </cell>
          <cell r="AS12754">
            <v>0</v>
          </cell>
          <cell r="AT12754">
            <v>0</v>
          </cell>
          <cell r="AU12754">
            <v>0</v>
          </cell>
          <cell r="AV12754" t="str">
            <v>VIABLE</v>
          </cell>
        </row>
        <row r="12755">
          <cell r="AP12755">
            <v>352921</v>
          </cell>
          <cell r="AQ12755">
            <v>50008375</v>
          </cell>
          <cell r="AR12755">
            <v>7</v>
          </cell>
          <cell r="AS12755">
            <v>0</v>
          </cell>
          <cell r="AT12755">
            <v>0</v>
          </cell>
          <cell r="AU12755">
            <v>0</v>
          </cell>
          <cell r="AV12755" t="str">
            <v>VIABLE</v>
          </cell>
        </row>
        <row r="12756">
          <cell r="AP12756">
            <v>353941</v>
          </cell>
          <cell r="AQ12756">
            <v>7001474</v>
          </cell>
          <cell r="AR12756">
            <v>7</v>
          </cell>
          <cell r="AS12756">
            <v>42474</v>
          </cell>
          <cell r="AT12756" t="str">
            <v>IDU-1718-2014 Terminado Mantenimiento Periódico IDU Circuito Movilidad SITP Y TRONCALES --POLIZA ESTABILIDAD ACTIVA</v>
          </cell>
          <cell r="AU12756">
            <v>44466</v>
          </cell>
          <cell r="AV12756" t="str">
            <v>IDU</v>
          </cell>
        </row>
        <row r="12757">
          <cell r="AP12757">
            <v>353386</v>
          </cell>
          <cell r="AQ12757">
            <v>7001281</v>
          </cell>
          <cell r="AR12757">
            <v>7</v>
          </cell>
          <cell r="AS12757">
            <v>0</v>
          </cell>
          <cell r="AT12757">
            <v>0</v>
          </cell>
          <cell r="AU12757">
            <v>0</v>
          </cell>
          <cell r="AV12757" t="str">
            <v>VIABLE</v>
          </cell>
        </row>
        <row r="12758">
          <cell r="AP12758">
            <v>352972</v>
          </cell>
          <cell r="AQ12758">
            <v>7001136</v>
          </cell>
          <cell r="AR12758">
            <v>7</v>
          </cell>
          <cell r="AS12758">
            <v>0</v>
          </cell>
          <cell r="AT12758">
            <v>0</v>
          </cell>
          <cell r="AU12758">
            <v>0</v>
          </cell>
          <cell r="AV12758" t="str">
            <v>VIABLE</v>
          </cell>
        </row>
        <row r="12759">
          <cell r="AP12759">
            <v>471525</v>
          </cell>
          <cell r="AQ12759">
            <v>7008133</v>
          </cell>
          <cell r="AR12759">
            <v>7</v>
          </cell>
          <cell r="AS12759">
            <v>42474</v>
          </cell>
          <cell r="AT12759" t="str">
            <v>IDU-1718-2014 Terminado Mantenimiento Periódico IDU Circuito Movilidad SITP Y TRONCALES --POLIZA ESTABILIDAD ACTIVA</v>
          </cell>
          <cell r="AU12759">
            <v>44466</v>
          </cell>
          <cell r="AV12759" t="str">
            <v>IDU</v>
          </cell>
        </row>
        <row r="12760">
          <cell r="AP12760">
            <v>91025186</v>
          </cell>
          <cell r="AQ12760">
            <v>7001494</v>
          </cell>
          <cell r="AR12760">
            <v>7</v>
          </cell>
          <cell r="AS12760">
            <v>44466</v>
          </cell>
          <cell r="AT12760" t="str">
            <v>-POLIZA ESTABILIDAD ACTIVA</v>
          </cell>
          <cell r="AU12760">
            <v>0</v>
          </cell>
          <cell r="AV12760" t="str">
            <v>POLIZA ACTIVA</v>
          </cell>
        </row>
        <row r="12761">
          <cell r="AP12761">
            <v>353674</v>
          </cell>
          <cell r="AQ12761">
            <v>7001382</v>
          </cell>
          <cell r="AR12761">
            <v>7</v>
          </cell>
          <cell r="AS12761">
            <v>42474</v>
          </cell>
          <cell r="AT12761" t="str">
            <v>IDU-1718-2014 Terminado Mantenimiento Periódico IDU Circuito Movilidad SITP Y TRONCALES --POLIZA ESTABILIDAD ACTIVA</v>
          </cell>
          <cell r="AU12761">
            <v>44466</v>
          </cell>
          <cell r="AV12761" t="str">
            <v>POLIZA ACTIVA</v>
          </cell>
        </row>
        <row r="12762">
          <cell r="AP12762">
            <v>354362</v>
          </cell>
          <cell r="AQ12762">
            <v>7001641</v>
          </cell>
          <cell r="AR12762">
            <v>7</v>
          </cell>
          <cell r="AS12762">
            <v>0</v>
          </cell>
          <cell r="AT12762">
            <v>0</v>
          </cell>
          <cell r="AU12762">
            <v>0</v>
          </cell>
          <cell r="AV12762" t="str">
            <v>VIABLE</v>
          </cell>
        </row>
        <row r="12763">
          <cell r="AP12763">
            <v>353833</v>
          </cell>
          <cell r="AQ12763">
            <v>7001437</v>
          </cell>
          <cell r="AR12763">
            <v>7</v>
          </cell>
          <cell r="AS12763">
            <v>42515</v>
          </cell>
          <cell r="AT12763" t="str">
            <v>IDU-2128-2013 Terminado Conservacion IDU Circuito Movilidad SD -</v>
          </cell>
          <cell r="AU12763">
            <v>0</v>
          </cell>
          <cell r="AV12763" t="str">
            <v>VIABLE</v>
          </cell>
        </row>
        <row r="12764">
          <cell r="AP12764">
            <v>353962</v>
          </cell>
          <cell r="AQ12764">
            <v>7001483</v>
          </cell>
          <cell r="AR12764">
            <v>7</v>
          </cell>
          <cell r="AS12764">
            <v>42515</v>
          </cell>
          <cell r="AT12764" t="str">
            <v>IDU-2128-2013 Terminado Conservacion IDU Circuito Movilidad SD -</v>
          </cell>
          <cell r="AU12764">
            <v>0</v>
          </cell>
          <cell r="AV12764" t="str">
            <v>VIABLE</v>
          </cell>
        </row>
        <row r="12765">
          <cell r="AP12765">
            <v>353701</v>
          </cell>
          <cell r="AQ12765">
            <v>7001391</v>
          </cell>
          <cell r="AR12765">
            <v>7</v>
          </cell>
          <cell r="AS12765">
            <v>0</v>
          </cell>
          <cell r="AT12765">
            <v>0</v>
          </cell>
          <cell r="AU12765">
            <v>0</v>
          </cell>
          <cell r="AV12765" t="str">
            <v>VIABLE</v>
          </cell>
        </row>
        <row r="12766">
          <cell r="AP12766">
            <v>354133</v>
          </cell>
          <cell r="AQ12766">
            <v>7001548</v>
          </cell>
          <cell r="AR12766">
            <v>7</v>
          </cell>
          <cell r="AS12766">
            <v>0</v>
          </cell>
          <cell r="AT12766">
            <v>0</v>
          </cell>
          <cell r="AU12766">
            <v>0</v>
          </cell>
          <cell r="AV12766" t="str">
            <v>VIABLE</v>
          </cell>
        </row>
        <row r="12767">
          <cell r="AP12767">
            <v>353776</v>
          </cell>
          <cell r="AQ12767">
            <v>50008384</v>
          </cell>
          <cell r="AR12767">
            <v>7</v>
          </cell>
          <cell r="AS12767">
            <v>0</v>
          </cell>
          <cell r="AT12767">
            <v>0</v>
          </cell>
          <cell r="AU12767">
            <v>0</v>
          </cell>
          <cell r="AV12767" t="str">
            <v>VIABLE</v>
          </cell>
        </row>
        <row r="12768">
          <cell r="AP12768">
            <v>354076</v>
          </cell>
          <cell r="AQ12768">
            <v>7001525</v>
          </cell>
          <cell r="AR12768">
            <v>7</v>
          </cell>
          <cell r="AS12768">
            <v>0</v>
          </cell>
          <cell r="AT12768">
            <v>0</v>
          </cell>
          <cell r="AU12768">
            <v>0</v>
          </cell>
          <cell r="AV12768" t="str">
            <v>VIABLE</v>
          </cell>
        </row>
        <row r="12769">
          <cell r="AP12769">
            <v>354067</v>
          </cell>
          <cell r="AQ12769">
            <v>7001521</v>
          </cell>
          <cell r="AR12769">
            <v>7</v>
          </cell>
          <cell r="AS12769">
            <v>42515</v>
          </cell>
          <cell r="AT12769" t="str">
            <v>IDU-2128-2013 Terminado Conservacion IDU Circuito Movilidad SD -</v>
          </cell>
          <cell r="AU12769">
            <v>0</v>
          </cell>
          <cell r="AV12769" t="str">
            <v>VIABLE</v>
          </cell>
        </row>
        <row r="12770">
          <cell r="AP12770">
            <v>353824</v>
          </cell>
          <cell r="AQ12770">
            <v>50008384</v>
          </cell>
          <cell r="AR12770">
            <v>7</v>
          </cell>
          <cell r="AS12770">
            <v>0</v>
          </cell>
          <cell r="AT12770">
            <v>0</v>
          </cell>
          <cell r="AU12770">
            <v>0</v>
          </cell>
          <cell r="AV12770" t="str">
            <v>VIABLE</v>
          </cell>
        </row>
        <row r="12771">
          <cell r="AP12771">
            <v>354181</v>
          </cell>
          <cell r="AQ12771">
            <v>7001569</v>
          </cell>
          <cell r="AR12771">
            <v>7</v>
          </cell>
          <cell r="AS12771">
            <v>42515</v>
          </cell>
          <cell r="AT12771" t="str">
            <v>IDU-2128-2013 Terminado Conservacion IDU Circuito Movilidad SD -</v>
          </cell>
          <cell r="AU12771">
            <v>0</v>
          </cell>
          <cell r="AV12771" t="str">
            <v>VIABLE</v>
          </cell>
        </row>
        <row r="12772">
          <cell r="AP12772">
            <v>353692</v>
          </cell>
          <cell r="AQ12772">
            <v>7001388</v>
          </cell>
          <cell r="AR12772">
            <v>7</v>
          </cell>
          <cell r="AS12772">
            <v>42515</v>
          </cell>
          <cell r="AT12772" t="str">
            <v>IDU-2128-2013 Terminado Conservacion IDU Circuito Movilidad SD -</v>
          </cell>
          <cell r="AU12772">
            <v>0</v>
          </cell>
          <cell r="AV12772" t="str">
            <v>IDU</v>
          </cell>
        </row>
        <row r="12773">
          <cell r="AP12773">
            <v>353623</v>
          </cell>
          <cell r="AQ12773">
            <v>7001365</v>
          </cell>
          <cell r="AR12773">
            <v>7</v>
          </cell>
          <cell r="AS12773">
            <v>0</v>
          </cell>
          <cell r="AT12773">
            <v>0</v>
          </cell>
          <cell r="AU12773">
            <v>0</v>
          </cell>
          <cell r="AV12773" t="str">
            <v>VIABLE</v>
          </cell>
        </row>
        <row r="12774">
          <cell r="AP12774">
            <v>353914</v>
          </cell>
          <cell r="AQ12774">
            <v>7001465</v>
          </cell>
          <cell r="AR12774">
            <v>7</v>
          </cell>
          <cell r="AS12774">
            <v>0</v>
          </cell>
          <cell r="AT12774">
            <v>0</v>
          </cell>
          <cell r="AU12774">
            <v>0</v>
          </cell>
          <cell r="AV12774" t="str">
            <v>VIABLE</v>
          </cell>
        </row>
        <row r="12775">
          <cell r="AP12775">
            <v>353989</v>
          </cell>
          <cell r="AQ12775">
            <v>7001493</v>
          </cell>
          <cell r="AR12775">
            <v>7</v>
          </cell>
          <cell r="AS12775">
            <v>0</v>
          </cell>
          <cell r="AT12775">
            <v>0</v>
          </cell>
          <cell r="AU12775">
            <v>0</v>
          </cell>
          <cell r="AV12775" t="str">
            <v>VIABLE</v>
          </cell>
        </row>
        <row r="12776">
          <cell r="AP12776">
            <v>358026</v>
          </cell>
          <cell r="AQ12776">
            <v>7003085</v>
          </cell>
          <cell r="AR12776">
            <v>7</v>
          </cell>
          <cell r="AS12776">
            <v>0</v>
          </cell>
          <cell r="AT12776">
            <v>0</v>
          </cell>
          <cell r="AU12776">
            <v>0</v>
          </cell>
          <cell r="AV12776" t="str">
            <v>VIABLE</v>
          </cell>
        </row>
        <row r="12777">
          <cell r="AP12777">
            <v>357180</v>
          </cell>
          <cell r="AQ12777">
            <v>7002711</v>
          </cell>
          <cell r="AR12777">
            <v>7</v>
          </cell>
          <cell r="AS12777">
            <v>0</v>
          </cell>
          <cell r="AT12777">
            <v>0</v>
          </cell>
          <cell r="AU12777">
            <v>0</v>
          </cell>
          <cell r="AV12777" t="str">
            <v>VIABLE</v>
          </cell>
        </row>
        <row r="12778">
          <cell r="AP12778">
            <v>357012</v>
          </cell>
          <cell r="AQ12778">
            <v>7002652</v>
          </cell>
          <cell r="AR12778">
            <v>7</v>
          </cell>
          <cell r="AS12778">
            <v>0</v>
          </cell>
          <cell r="AT12778">
            <v>0</v>
          </cell>
          <cell r="AU12778">
            <v>0</v>
          </cell>
          <cell r="AV12778" t="str">
            <v>VIABLE</v>
          </cell>
        </row>
        <row r="12779">
          <cell r="AP12779">
            <v>358149</v>
          </cell>
          <cell r="AQ12779">
            <v>7003136</v>
          </cell>
          <cell r="AR12779">
            <v>7</v>
          </cell>
          <cell r="AS12779">
            <v>0</v>
          </cell>
          <cell r="AT12779">
            <v>0</v>
          </cell>
          <cell r="AU12779">
            <v>0</v>
          </cell>
          <cell r="AV12779" t="str">
            <v>VIABLE</v>
          </cell>
        </row>
        <row r="12780">
          <cell r="AP12780">
            <v>357156</v>
          </cell>
          <cell r="AQ12780">
            <v>7002703</v>
          </cell>
          <cell r="AR12780">
            <v>7</v>
          </cell>
          <cell r="AS12780">
            <v>0</v>
          </cell>
          <cell r="AT12780">
            <v>0</v>
          </cell>
          <cell r="AU12780">
            <v>0</v>
          </cell>
          <cell r="AV12780" t="str">
            <v>VIABLE</v>
          </cell>
        </row>
        <row r="12781">
          <cell r="AP12781">
            <v>356664</v>
          </cell>
          <cell r="AQ12781">
            <v>7002528</v>
          </cell>
          <cell r="AR12781">
            <v>7</v>
          </cell>
          <cell r="AS12781">
            <v>0</v>
          </cell>
          <cell r="AT12781">
            <v>0</v>
          </cell>
          <cell r="AU12781">
            <v>0</v>
          </cell>
          <cell r="AV12781" t="str">
            <v>VIABLE</v>
          </cell>
        </row>
        <row r="12782">
          <cell r="AP12782">
            <v>358224</v>
          </cell>
          <cell r="AQ12782">
            <v>7003163</v>
          </cell>
          <cell r="AR12782">
            <v>7</v>
          </cell>
          <cell r="AS12782">
            <v>0</v>
          </cell>
          <cell r="AT12782">
            <v>0</v>
          </cell>
          <cell r="AU12782">
            <v>0</v>
          </cell>
          <cell r="AV12782" t="str">
            <v>VIABLE</v>
          </cell>
        </row>
        <row r="12783">
          <cell r="AP12783">
            <v>471518</v>
          </cell>
          <cell r="AQ12783">
            <v>7008124</v>
          </cell>
          <cell r="AR12783">
            <v>7</v>
          </cell>
          <cell r="AS12783">
            <v>0</v>
          </cell>
          <cell r="AT12783">
            <v>0</v>
          </cell>
          <cell r="AU12783">
            <v>0</v>
          </cell>
          <cell r="AV12783" t="str">
            <v>VIABLE</v>
          </cell>
        </row>
        <row r="12784">
          <cell r="AP12784">
            <v>356754</v>
          </cell>
          <cell r="AQ12784">
            <v>7002561</v>
          </cell>
          <cell r="AR12784">
            <v>7</v>
          </cell>
          <cell r="AS12784">
            <v>0</v>
          </cell>
          <cell r="AT12784">
            <v>0</v>
          </cell>
          <cell r="AU12784">
            <v>0</v>
          </cell>
          <cell r="AV12784" t="str">
            <v>VIABLE</v>
          </cell>
        </row>
        <row r="12785">
          <cell r="AP12785">
            <v>356925</v>
          </cell>
          <cell r="AQ12785">
            <v>7002621</v>
          </cell>
          <cell r="AR12785">
            <v>7</v>
          </cell>
          <cell r="AS12785">
            <v>0</v>
          </cell>
          <cell r="AT12785">
            <v>0</v>
          </cell>
          <cell r="AU12785">
            <v>0</v>
          </cell>
          <cell r="AV12785" t="str">
            <v>VIABLE</v>
          </cell>
        </row>
        <row r="12786">
          <cell r="AP12786">
            <v>358179</v>
          </cell>
          <cell r="AQ12786">
            <v>7003146</v>
          </cell>
          <cell r="AR12786">
            <v>7</v>
          </cell>
          <cell r="AS12786">
            <v>0</v>
          </cell>
          <cell r="AT12786">
            <v>0</v>
          </cell>
          <cell r="AU12786">
            <v>0</v>
          </cell>
          <cell r="AV12786" t="str">
            <v>VIABLE</v>
          </cell>
        </row>
        <row r="12787">
          <cell r="AP12787">
            <v>356557</v>
          </cell>
          <cell r="AQ12787">
            <v>7002489</v>
          </cell>
          <cell r="AR12787">
            <v>7</v>
          </cell>
          <cell r="AS12787">
            <v>0</v>
          </cell>
          <cell r="AT12787">
            <v>0</v>
          </cell>
          <cell r="AU12787">
            <v>0</v>
          </cell>
          <cell r="AV12787" t="str">
            <v>VIABLE</v>
          </cell>
        </row>
        <row r="12788">
          <cell r="AP12788">
            <v>91012484</v>
          </cell>
          <cell r="AQ12788">
            <v>50006851</v>
          </cell>
          <cell r="AR12788">
            <v>7</v>
          </cell>
          <cell r="AS12788">
            <v>0</v>
          </cell>
          <cell r="AT12788">
            <v>0</v>
          </cell>
          <cell r="AU12788">
            <v>0</v>
          </cell>
          <cell r="AV12788" t="str">
            <v>VIABLE</v>
          </cell>
        </row>
        <row r="12789">
          <cell r="AP12789">
            <v>357603</v>
          </cell>
          <cell r="AQ12789">
            <v>7002890</v>
          </cell>
          <cell r="AR12789">
            <v>7</v>
          </cell>
          <cell r="AS12789">
            <v>0</v>
          </cell>
          <cell r="AT12789">
            <v>0</v>
          </cell>
          <cell r="AU12789">
            <v>0</v>
          </cell>
          <cell r="AV12789" t="str">
            <v>VIABLE</v>
          </cell>
        </row>
        <row r="12790">
          <cell r="AP12790">
            <v>356844</v>
          </cell>
          <cell r="AQ12790">
            <v>7002592</v>
          </cell>
          <cell r="AR12790">
            <v>7</v>
          </cell>
          <cell r="AS12790">
            <v>0</v>
          </cell>
          <cell r="AT12790">
            <v>0</v>
          </cell>
          <cell r="AU12790">
            <v>0</v>
          </cell>
          <cell r="AV12790" t="str">
            <v>VIABLE</v>
          </cell>
        </row>
        <row r="12791">
          <cell r="AP12791">
            <v>901118</v>
          </cell>
          <cell r="AQ12791">
            <v>30000614</v>
          </cell>
          <cell r="AR12791">
            <v>7</v>
          </cell>
          <cell r="AS12791">
            <v>0</v>
          </cell>
          <cell r="AT12791">
            <v>0</v>
          </cell>
          <cell r="AU12791">
            <v>0</v>
          </cell>
          <cell r="AV12791" t="str">
            <v>VIABLE</v>
          </cell>
        </row>
        <row r="12792">
          <cell r="AP12792">
            <v>357786</v>
          </cell>
          <cell r="AQ12792">
            <v>7002972</v>
          </cell>
          <cell r="AR12792">
            <v>7</v>
          </cell>
          <cell r="AS12792">
            <v>0</v>
          </cell>
          <cell r="AT12792">
            <v>0</v>
          </cell>
          <cell r="AU12792">
            <v>0</v>
          </cell>
          <cell r="AV12792" t="str">
            <v>VIABLE</v>
          </cell>
        </row>
        <row r="12793">
          <cell r="AP12793">
            <v>91012914</v>
          </cell>
          <cell r="AQ12793">
            <v>50006840</v>
          </cell>
          <cell r="AR12793">
            <v>7</v>
          </cell>
          <cell r="AS12793">
            <v>0</v>
          </cell>
          <cell r="AT12793">
            <v>0</v>
          </cell>
          <cell r="AU12793">
            <v>0</v>
          </cell>
          <cell r="AV12793" t="str">
            <v>VIABLE</v>
          </cell>
        </row>
        <row r="12794">
          <cell r="AP12794">
            <v>357936</v>
          </cell>
          <cell r="AQ12794">
            <v>7003042</v>
          </cell>
          <cell r="AR12794">
            <v>7</v>
          </cell>
          <cell r="AS12794">
            <v>0</v>
          </cell>
          <cell r="AT12794">
            <v>0</v>
          </cell>
          <cell r="AU12794">
            <v>0</v>
          </cell>
          <cell r="AV12794" t="str">
            <v>VIABLE</v>
          </cell>
        </row>
        <row r="12795">
          <cell r="AP12795">
            <v>357474</v>
          </cell>
          <cell r="AQ12795">
            <v>7002835</v>
          </cell>
          <cell r="AR12795">
            <v>7</v>
          </cell>
          <cell r="AS12795">
            <v>0</v>
          </cell>
          <cell r="AT12795">
            <v>0</v>
          </cell>
          <cell r="AU12795">
            <v>0</v>
          </cell>
          <cell r="AV12795" t="str">
            <v>VIABLE</v>
          </cell>
        </row>
        <row r="12796">
          <cell r="AP12796">
            <v>900880</v>
          </cell>
          <cell r="AQ12796">
            <v>30000619</v>
          </cell>
          <cell r="AR12796">
            <v>7</v>
          </cell>
          <cell r="AS12796">
            <v>0</v>
          </cell>
          <cell r="AT12796">
            <v>0</v>
          </cell>
          <cell r="AU12796">
            <v>0</v>
          </cell>
          <cell r="AV12796" t="str">
            <v>VIABLE</v>
          </cell>
        </row>
        <row r="12797">
          <cell r="AP12797">
            <v>357504</v>
          </cell>
          <cell r="AQ12797">
            <v>7002849</v>
          </cell>
          <cell r="AR12797">
            <v>7</v>
          </cell>
          <cell r="AS12797">
            <v>0</v>
          </cell>
          <cell r="AT12797">
            <v>0</v>
          </cell>
          <cell r="AU12797">
            <v>0</v>
          </cell>
          <cell r="AV12797" t="str">
            <v>VIABLE</v>
          </cell>
        </row>
        <row r="12798">
          <cell r="AP12798">
            <v>473588</v>
          </cell>
          <cell r="AQ12798">
            <v>7008108</v>
          </cell>
          <cell r="AR12798">
            <v>7</v>
          </cell>
          <cell r="AS12798">
            <v>0</v>
          </cell>
          <cell r="AT12798">
            <v>0</v>
          </cell>
          <cell r="AU12798">
            <v>0</v>
          </cell>
          <cell r="AV12798" t="str">
            <v>VIABLE</v>
          </cell>
        </row>
        <row r="12799">
          <cell r="AP12799">
            <v>357699</v>
          </cell>
          <cell r="AQ12799">
            <v>7002934</v>
          </cell>
          <cell r="AR12799">
            <v>7</v>
          </cell>
          <cell r="AS12799">
            <v>0</v>
          </cell>
          <cell r="AT12799">
            <v>0</v>
          </cell>
          <cell r="AU12799">
            <v>0</v>
          </cell>
          <cell r="AV12799" t="str">
            <v>VIABLE</v>
          </cell>
        </row>
        <row r="12800">
          <cell r="AP12800">
            <v>357267</v>
          </cell>
          <cell r="AQ12800">
            <v>7002744</v>
          </cell>
          <cell r="AR12800">
            <v>7</v>
          </cell>
          <cell r="AS12800">
            <v>0</v>
          </cell>
          <cell r="AT12800">
            <v>0</v>
          </cell>
          <cell r="AU12800">
            <v>0</v>
          </cell>
          <cell r="AV12800" t="str">
            <v>VIABLE</v>
          </cell>
        </row>
        <row r="12801">
          <cell r="AP12801">
            <v>357102</v>
          </cell>
          <cell r="AQ12801">
            <v>7002684</v>
          </cell>
          <cell r="AR12801">
            <v>7</v>
          </cell>
          <cell r="AS12801">
            <v>0</v>
          </cell>
          <cell r="AT12801">
            <v>0</v>
          </cell>
          <cell r="AU12801">
            <v>0</v>
          </cell>
          <cell r="AV12801" t="str">
            <v>VIABLE</v>
          </cell>
        </row>
        <row r="12802">
          <cell r="AP12802">
            <v>901669</v>
          </cell>
          <cell r="AQ12802">
            <v>30000617</v>
          </cell>
          <cell r="AR12802">
            <v>7</v>
          </cell>
          <cell r="AS12802">
            <v>0</v>
          </cell>
          <cell r="AT12802">
            <v>0</v>
          </cell>
          <cell r="AU12802">
            <v>0</v>
          </cell>
          <cell r="AV12802" t="str">
            <v>VIABLE</v>
          </cell>
        </row>
        <row r="12803">
          <cell r="AP12803">
            <v>357429</v>
          </cell>
          <cell r="AQ12803">
            <v>7002814</v>
          </cell>
          <cell r="AR12803">
            <v>7</v>
          </cell>
          <cell r="AS12803">
            <v>0</v>
          </cell>
          <cell r="AT12803">
            <v>0</v>
          </cell>
          <cell r="AU12803">
            <v>0</v>
          </cell>
          <cell r="AV12803" t="str">
            <v>VIABLE</v>
          </cell>
        </row>
        <row r="12804">
          <cell r="AP12804">
            <v>356455</v>
          </cell>
          <cell r="AQ12804">
            <v>7002453</v>
          </cell>
          <cell r="AR12804">
            <v>7</v>
          </cell>
          <cell r="AS12804">
            <v>0</v>
          </cell>
          <cell r="AT12804">
            <v>0</v>
          </cell>
          <cell r="AU12804">
            <v>0</v>
          </cell>
          <cell r="AV12804" t="str">
            <v>VIABLE</v>
          </cell>
        </row>
        <row r="12805">
          <cell r="AP12805">
            <v>357354</v>
          </cell>
          <cell r="AQ12805">
            <v>7002783</v>
          </cell>
          <cell r="AR12805">
            <v>7</v>
          </cell>
          <cell r="AS12805">
            <v>0</v>
          </cell>
          <cell r="AT12805">
            <v>0</v>
          </cell>
          <cell r="AU12805">
            <v>0</v>
          </cell>
          <cell r="AV12805" t="str">
            <v>VIABLE</v>
          </cell>
        </row>
        <row r="12806">
          <cell r="AP12806">
            <v>357231</v>
          </cell>
          <cell r="AQ12806">
            <v>7002732</v>
          </cell>
          <cell r="AR12806">
            <v>7</v>
          </cell>
          <cell r="AS12806">
            <v>42591</v>
          </cell>
          <cell r="AT12806" t="str">
            <v>SD Reservado Conservacion CVP-CAJA DE VIVIENDA POPULAR Circuito Movilidad SD -</v>
          </cell>
          <cell r="AU12806">
            <v>0</v>
          </cell>
          <cell r="AV12806" t="str">
            <v>CVP</v>
          </cell>
        </row>
        <row r="12807">
          <cell r="AP12807">
            <v>91012913</v>
          </cell>
          <cell r="AQ12807">
            <v>50006850</v>
          </cell>
          <cell r="AR12807">
            <v>7</v>
          </cell>
          <cell r="AS12807">
            <v>0</v>
          </cell>
          <cell r="AT12807">
            <v>0</v>
          </cell>
          <cell r="AU12807">
            <v>0</v>
          </cell>
          <cell r="AV12807" t="str">
            <v>VIABLE</v>
          </cell>
        </row>
        <row r="12808">
          <cell r="AP12808">
            <v>358419</v>
          </cell>
          <cell r="AQ12808">
            <v>7003241</v>
          </cell>
          <cell r="AR12808">
            <v>7</v>
          </cell>
          <cell r="AS12808">
            <v>0</v>
          </cell>
          <cell r="AT12808">
            <v>0</v>
          </cell>
          <cell r="AU12808">
            <v>0</v>
          </cell>
          <cell r="AV12808" t="str">
            <v>VIABLE</v>
          </cell>
        </row>
        <row r="12809">
          <cell r="AP12809">
            <v>357291</v>
          </cell>
          <cell r="AQ12809">
            <v>7002755</v>
          </cell>
          <cell r="AR12809">
            <v>7</v>
          </cell>
          <cell r="AS12809">
            <v>0</v>
          </cell>
          <cell r="AT12809">
            <v>0</v>
          </cell>
          <cell r="AU12809">
            <v>0</v>
          </cell>
          <cell r="AV12809" t="str">
            <v>VIABLE</v>
          </cell>
        </row>
        <row r="12810">
          <cell r="AP12810">
            <v>356988</v>
          </cell>
          <cell r="AQ12810">
            <v>7002644</v>
          </cell>
          <cell r="AR12810">
            <v>7</v>
          </cell>
          <cell r="AS12810">
            <v>0</v>
          </cell>
          <cell r="AT12810">
            <v>0</v>
          </cell>
          <cell r="AU12810">
            <v>0</v>
          </cell>
          <cell r="AV12810" t="str">
            <v>VIABLE</v>
          </cell>
        </row>
        <row r="12811">
          <cell r="AP12811">
            <v>364320</v>
          </cell>
          <cell r="AQ12811">
            <v>7005638</v>
          </cell>
          <cell r="AR12811">
            <v>7</v>
          </cell>
          <cell r="AS12811">
            <v>0</v>
          </cell>
          <cell r="AT12811">
            <v>0</v>
          </cell>
          <cell r="AU12811">
            <v>0</v>
          </cell>
          <cell r="AV12811" t="str">
            <v>VIABLE</v>
          </cell>
        </row>
        <row r="12812">
          <cell r="AP12812">
            <v>365435</v>
          </cell>
          <cell r="AQ12812">
            <v>7006074</v>
          </cell>
          <cell r="AR12812">
            <v>7</v>
          </cell>
          <cell r="AS12812">
            <v>42153</v>
          </cell>
          <cell r="AT12812" t="str">
            <v>SD Terminado Acciones de Movilidad UAERMV Circuito Movilidad  -</v>
          </cell>
          <cell r="AU12812">
            <v>0</v>
          </cell>
          <cell r="AV12812" t="str">
            <v>VIABLE</v>
          </cell>
        </row>
        <row r="12813">
          <cell r="AP12813">
            <v>365286</v>
          </cell>
          <cell r="AQ12813">
            <v>7006016</v>
          </cell>
          <cell r="AR12813">
            <v>7</v>
          </cell>
          <cell r="AS12813">
            <v>42278</v>
          </cell>
          <cell r="AT12813" t="str">
            <v>SD Terminado Mantenimiento Periódico UAERMV Circuito Movilidad  -</v>
          </cell>
          <cell r="AU12813">
            <v>0</v>
          </cell>
          <cell r="AV12813" t="str">
            <v>UAERMV</v>
          </cell>
        </row>
        <row r="12814">
          <cell r="AP12814">
            <v>363795</v>
          </cell>
          <cell r="AQ12814">
            <v>7005440</v>
          </cell>
          <cell r="AR12814">
            <v>7</v>
          </cell>
          <cell r="AS12814">
            <v>0</v>
          </cell>
          <cell r="AT12814">
            <v>0</v>
          </cell>
          <cell r="AU12814">
            <v>0</v>
          </cell>
          <cell r="AV12814" t="str">
            <v>VIABLE</v>
          </cell>
        </row>
        <row r="12815">
          <cell r="AP12815">
            <v>363742</v>
          </cell>
          <cell r="AQ12815">
            <v>7005422</v>
          </cell>
          <cell r="AR12815">
            <v>7</v>
          </cell>
          <cell r="AS12815">
            <v>0</v>
          </cell>
          <cell r="AT12815">
            <v>0</v>
          </cell>
          <cell r="AU12815">
            <v>0</v>
          </cell>
          <cell r="AV12815" t="str">
            <v>VIABLE</v>
          </cell>
        </row>
        <row r="12816">
          <cell r="AP12816">
            <v>364889</v>
          </cell>
          <cell r="AQ12816">
            <v>7005861</v>
          </cell>
          <cell r="AR12816">
            <v>7</v>
          </cell>
          <cell r="AS12816">
            <v>42278</v>
          </cell>
          <cell r="AT12816" t="str">
            <v>SD Terminado Mantenimiento Periódico UAERMV Local  -</v>
          </cell>
          <cell r="AU12816">
            <v>0</v>
          </cell>
          <cell r="AV12816" t="str">
            <v>VIABLE</v>
          </cell>
        </row>
        <row r="12817">
          <cell r="AP12817">
            <v>365330</v>
          </cell>
          <cell r="AQ12817">
            <v>7006032</v>
          </cell>
          <cell r="AR12817">
            <v>7</v>
          </cell>
          <cell r="AS12817">
            <v>0</v>
          </cell>
          <cell r="AT12817">
            <v>0</v>
          </cell>
          <cell r="AU12817">
            <v>0</v>
          </cell>
          <cell r="AV12817" t="str">
            <v>VIABLE</v>
          </cell>
        </row>
        <row r="12818">
          <cell r="AP12818">
            <v>365402</v>
          </cell>
          <cell r="AQ12818">
            <v>7006061</v>
          </cell>
          <cell r="AR12818">
            <v>7</v>
          </cell>
          <cell r="AS12818">
            <v>0</v>
          </cell>
          <cell r="AT12818">
            <v>0</v>
          </cell>
          <cell r="AU12818">
            <v>0</v>
          </cell>
          <cell r="AV12818" t="str">
            <v>VIABLE</v>
          </cell>
        </row>
        <row r="12819">
          <cell r="AP12819">
            <v>365378</v>
          </cell>
          <cell r="AQ12819">
            <v>7006048</v>
          </cell>
          <cell r="AR12819">
            <v>7</v>
          </cell>
          <cell r="AS12819">
            <v>0</v>
          </cell>
          <cell r="AT12819">
            <v>0</v>
          </cell>
          <cell r="AU12819">
            <v>0</v>
          </cell>
          <cell r="AV12819" t="str">
            <v>VIABLE</v>
          </cell>
        </row>
        <row r="12820">
          <cell r="AP12820">
            <v>365375</v>
          </cell>
          <cell r="AQ12820">
            <v>7006047</v>
          </cell>
          <cell r="AR12820">
            <v>7</v>
          </cell>
          <cell r="AS12820">
            <v>42278</v>
          </cell>
          <cell r="AT12820" t="str">
            <v>SD Terminado Mantenimiento Periódico UAERMV Local  -</v>
          </cell>
          <cell r="AU12820">
            <v>0</v>
          </cell>
          <cell r="AV12820" t="str">
            <v>VIABLE</v>
          </cell>
        </row>
        <row r="12821">
          <cell r="AP12821">
            <v>363674</v>
          </cell>
          <cell r="AQ12821">
            <v>7005390</v>
          </cell>
          <cell r="AR12821">
            <v>7</v>
          </cell>
          <cell r="AS12821">
            <v>0</v>
          </cell>
          <cell r="AT12821">
            <v>0</v>
          </cell>
          <cell r="AU12821">
            <v>0</v>
          </cell>
          <cell r="AV12821" t="str">
            <v>VIABLE</v>
          </cell>
        </row>
        <row r="12822">
          <cell r="AP12822">
            <v>365486</v>
          </cell>
          <cell r="AQ12822">
            <v>7006094</v>
          </cell>
          <cell r="AR12822">
            <v>7</v>
          </cell>
          <cell r="AS12822">
            <v>0</v>
          </cell>
          <cell r="AT12822">
            <v>0</v>
          </cell>
          <cell r="AU12822">
            <v>0</v>
          </cell>
          <cell r="AV12822" t="str">
            <v>VIABLE</v>
          </cell>
        </row>
        <row r="12823">
          <cell r="AP12823">
            <v>366090</v>
          </cell>
          <cell r="AQ12823">
            <v>7006362</v>
          </cell>
          <cell r="AR12823">
            <v>7</v>
          </cell>
          <cell r="AS12823">
            <v>0</v>
          </cell>
          <cell r="AT12823">
            <v>0</v>
          </cell>
          <cell r="AU12823">
            <v>0</v>
          </cell>
          <cell r="AV12823" t="str">
            <v>VIABLE</v>
          </cell>
        </row>
        <row r="12824">
          <cell r="AP12824">
            <v>365667</v>
          </cell>
          <cell r="AQ12824">
            <v>7006164</v>
          </cell>
          <cell r="AR12824">
            <v>7</v>
          </cell>
          <cell r="AS12824">
            <v>0</v>
          </cell>
          <cell r="AT12824">
            <v>0</v>
          </cell>
          <cell r="AU12824">
            <v>0</v>
          </cell>
          <cell r="AV12824" t="str">
            <v>VIABLE</v>
          </cell>
        </row>
        <row r="12825">
          <cell r="AP12825">
            <v>365441</v>
          </cell>
          <cell r="AQ12825">
            <v>7006076</v>
          </cell>
          <cell r="AR12825">
            <v>7</v>
          </cell>
          <cell r="AS12825">
            <v>0</v>
          </cell>
          <cell r="AT12825">
            <v>0</v>
          </cell>
          <cell r="AU12825">
            <v>0</v>
          </cell>
          <cell r="AV12825" t="str">
            <v>VIABLE</v>
          </cell>
        </row>
        <row r="12826">
          <cell r="AP12826">
            <v>365232</v>
          </cell>
          <cell r="AQ12826">
            <v>7005998</v>
          </cell>
          <cell r="AR12826">
            <v>7</v>
          </cell>
          <cell r="AS12826">
            <v>0</v>
          </cell>
          <cell r="AT12826">
            <v>0</v>
          </cell>
          <cell r="AU12826">
            <v>0</v>
          </cell>
          <cell r="AV12826" t="str">
            <v>VIABLE</v>
          </cell>
        </row>
        <row r="12827">
          <cell r="AP12827">
            <v>365938</v>
          </cell>
          <cell r="AQ12827">
            <v>7006296</v>
          </cell>
          <cell r="AR12827">
            <v>7</v>
          </cell>
          <cell r="AS12827">
            <v>0</v>
          </cell>
          <cell r="AT12827">
            <v>0</v>
          </cell>
          <cell r="AU12827">
            <v>0</v>
          </cell>
          <cell r="AV12827" t="str">
            <v>VIABLE</v>
          </cell>
        </row>
        <row r="12828">
          <cell r="AP12828">
            <v>358881</v>
          </cell>
          <cell r="AQ12828">
            <v>7003427</v>
          </cell>
          <cell r="AR12828">
            <v>7</v>
          </cell>
          <cell r="AS12828">
            <v>0</v>
          </cell>
          <cell r="AT12828">
            <v>0</v>
          </cell>
          <cell r="AU12828">
            <v>0</v>
          </cell>
          <cell r="AV12828" t="str">
            <v>VIABLE</v>
          </cell>
        </row>
        <row r="12829">
          <cell r="AP12829">
            <v>357021</v>
          </cell>
          <cell r="AQ12829">
            <v>7002655</v>
          </cell>
          <cell r="AR12829">
            <v>7</v>
          </cell>
          <cell r="AS12829">
            <v>0</v>
          </cell>
          <cell r="AT12829">
            <v>0</v>
          </cell>
          <cell r="AU12829">
            <v>0</v>
          </cell>
          <cell r="AV12829" t="str">
            <v>VIABLE</v>
          </cell>
        </row>
        <row r="12830">
          <cell r="AP12830">
            <v>357747</v>
          </cell>
          <cell r="AQ12830">
            <v>7002952</v>
          </cell>
          <cell r="AR12830">
            <v>7</v>
          </cell>
          <cell r="AS12830">
            <v>0</v>
          </cell>
          <cell r="AT12830">
            <v>0</v>
          </cell>
          <cell r="AU12830">
            <v>0</v>
          </cell>
          <cell r="AV12830" t="str">
            <v>VIABLE</v>
          </cell>
        </row>
        <row r="12831">
          <cell r="AP12831">
            <v>358893</v>
          </cell>
          <cell r="AQ12831">
            <v>7003431</v>
          </cell>
          <cell r="AR12831">
            <v>7</v>
          </cell>
          <cell r="AS12831">
            <v>0</v>
          </cell>
          <cell r="AT12831">
            <v>0</v>
          </cell>
          <cell r="AU12831">
            <v>0</v>
          </cell>
          <cell r="AV12831" t="str">
            <v>VIABLE</v>
          </cell>
        </row>
        <row r="12832">
          <cell r="AP12832">
            <v>358182</v>
          </cell>
          <cell r="AQ12832">
            <v>7003147</v>
          </cell>
          <cell r="AR12832">
            <v>7</v>
          </cell>
          <cell r="AS12832">
            <v>0</v>
          </cell>
          <cell r="AT12832">
            <v>0</v>
          </cell>
          <cell r="AU12832">
            <v>0</v>
          </cell>
          <cell r="AV12832" t="str">
            <v>VIABLE</v>
          </cell>
        </row>
        <row r="12833">
          <cell r="AP12833">
            <v>358815</v>
          </cell>
          <cell r="AQ12833">
            <v>7003399</v>
          </cell>
          <cell r="AR12833">
            <v>7</v>
          </cell>
          <cell r="AS12833">
            <v>0</v>
          </cell>
          <cell r="AT12833">
            <v>0</v>
          </cell>
          <cell r="AU12833">
            <v>0</v>
          </cell>
          <cell r="AV12833" t="str">
            <v>VIABLE</v>
          </cell>
        </row>
        <row r="12834">
          <cell r="AP12834">
            <v>357837</v>
          </cell>
          <cell r="AQ12834">
            <v>7002998</v>
          </cell>
          <cell r="AR12834">
            <v>7</v>
          </cell>
          <cell r="AS12834">
            <v>0</v>
          </cell>
          <cell r="AT12834">
            <v>0</v>
          </cell>
          <cell r="AU12834">
            <v>0</v>
          </cell>
          <cell r="AV12834" t="str">
            <v>VIABLE</v>
          </cell>
        </row>
        <row r="12835">
          <cell r="AP12835">
            <v>358131</v>
          </cell>
          <cell r="AQ12835">
            <v>7003129</v>
          </cell>
          <cell r="AR12835">
            <v>7</v>
          </cell>
          <cell r="AS12835">
            <v>0</v>
          </cell>
          <cell r="AT12835">
            <v>0</v>
          </cell>
          <cell r="AU12835">
            <v>0</v>
          </cell>
          <cell r="AV12835" t="str">
            <v>VIABLE</v>
          </cell>
        </row>
        <row r="12836">
          <cell r="AP12836">
            <v>91012467</v>
          </cell>
          <cell r="AQ12836">
            <v>50006813</v>
          </cell>
          <cell r="AR12836">
            <v>7</v>
          </cell>
          <cell r="AS12836">
            <v>0</v>
          </cell>
          <cell r="AT12836">
            <v>0</v>
          </cell>
          <cell r="AU12836">
            <v>0</v>
          </cell>
          <cell r="AV12836" t="str">
            <v>VIABLE</v>
          </cell>
        </row>
        <row r="12837">
          <cell r="AP12837">
            <v>358926</v>
          </cell>
          <cell r="AQ12837">
            <v>7003446</v>
          </cell>
          <cell r="AR12837">
            <v>7</v>
          </cell>
          <cell r="AS12837">
            <v>0</v>
          </cell>
          <cell r="AT12837">
            <v>0</v>
          </cell>
          <cell r="AU12837">
            <v>0</v>
          </cell>
          <cell r="AV12837" t="str">
            <v>VIABLE</v>
          </cell>
        </row>
        <row r="12838">
          <cell r="AP12838">
            <v>358188</v>
          </cell>
          <cell r="AQ12838">
            <v>7003149</v>
          </cell>
          <cell r="AR12838">
            <v>7</v>
          </cell>
          <cell r="AS12838">
            <v>0</v>
          </cell>
          <cell r="AT12838">
            <v>0</v>
          </cell>
          <cell r="AU12838">
            <v>0</v>
          </cell>
          <cell r="AV12838" t="str">
            <v>VIABLE</v>
          </cell>
        </row>
        <row r="12839">
          <cell r="AP12839">
            <v>358764</v>
          </cell>
          <cell r="AQ12839">
            <v>7003381</v>
          </cell>
          <cell r="AR12839">
            <v>7</v>
          </cell>
          <cell r="AS12839">
            <v>0</v>
          </cell>
          <cell r="AT12839">
            <v>0</v>
          </cell>
          <cell r="AU12839">
            <v>0</v>
          </cell>
          <cell r="AV12839" t="str">
            <v>VIABLE</v>
          </cell>
        </row>
        <row r="12840">
          <cell r="AP12840">
            <v>357273</v>
          </cell>
          <cell r="AQ12840">
            <v>7002746</v>
          </cell>
          <cell r="AR12840">
            <v>7</v>
          </cell>
          <cell r="AS12840">
            <v>0</v>
          </cell>
          <cell r="AT12840">
            <v>0</v>
          </cell>
          <cell r="AU12840">
            <v>0</v>
          </cell>
          <cell r="AV12840" t="str">
            <v>VIABLE</v>
          </cell>
        </row>
        <row r="12841">
          <cell r="AP12841">
            <v>471552</v>
          </cell>
          <cell r="AQ12841">
            <v>7008163</v>
          </cell>
          <cell r="AR12841">
            <v>7</v>
          </cell>
          <cell r="AS12841">
            <v>0</v>
          </cell>
          <cell r="AT12841">
            <v>0</v>
          </cell>
          <cell r="AU12841">
            <v>0</v>
          </cell>
          <cell r="AV12841" t="str">
            <v>VIABLE</v>
          </cell>
        </row>
        <row r="12842">
          <cell r="AP12842">
            <v>357795</v>
          </cell>
          <cell r="AQ12842">
            <v>7002977</v>
          </cell>
          <cell r="AR12842">
            <v>7</v>
          </cell>
          <cell r="AS12842">
            <v>0</v>
          </cell>
          <cell r="AT12842">
            <v>0</v>
          </cell>
          <cell r="AU12842">
            <v>0</v>
          </cell>
          <cell r="AV12842" t="str">
            <v>VIABLE</v>
          </cell>
        </row>
        <row r="12843">
          <cell r="AP12843">
            <v>357960</v>
          </cell>
          <cell r="AQ12843">
            <v>7003056</v>
          </cell>
          <cell r="AR12843">
            <v>7</v>
          </cell>
          <cell r="AS12843">
            <v>0</v>
          </cell>
          <cell r="AT12843">
            <v>0</v>
          </cell>
          <cell r="AU12843">
            <v>0</v>
          </cell>
          <cell r="AV12843" t="str">
            <v>VIABLE</v>
          </cell>
        </row>
        <row r="12844">
          <cell r="AP12844">
            <v>357654</v>
          </cell>
          <cell r="AQ12844">
            <v>7002907</v>
          </cell>
          <cell r="AR12844">
            <v>7</v>
          </cell>
          <cell r="AS12844">
            <v>0</v>
          </cell>
          <cell r="AT12844">
            <v>0</v>
          </cell>
          <cell r="AU12844">
            <v>0</v>
          </cell>
          <cell r="AV12844" t="str">
            <v>VIABLE</v>
          </cell>
        </row>
        <row r="12845">
          <cell r="AP12845">
            <v>358413</v>
          </cell>
          <cell r="AQ12845">
            <v>7003238</v>
          </cell>
          <cell r="AR12845">
            <v>7</v>
          </cell>
          <cell r="AS12845">
            <v>0</v>
          </cell>
          <cell r="AT12845">
            <v>0</v>
          </cell>
          <cell r="AU12845">
            <v>0</v>
          </cell>
          <cell r="AV12845" t="str">
            <v>VIABLE</v>
          </cell>
        </row>
        <row r="12846">
          <cell r="AP12846">
            <v>357600</v>
          </cell>
          <cell r="AQ12846">
            <v>7002889</v>
          </cell>
          <cell r="AR12846">
            <v>7</v>
          </cell>
          <cell r="AS12846">
            <v>0</v>
          </cell>
          <cell r="AT12846">
            <v>0</v>
          </cell>
          <cell r="AU12846">
            <v>0</v>
          </cell>
          <cell r="AV12846" t="str">
            <v>VIABLE</v>
          </cell>
        </row>
        <row r="12847">
          <cell r="AP12847">
            <v>471551</v>
          </cell>
          <cell r="AQ12847">
            <v>7008162</v>
          </cell>
          <cell r="AR12847">
            <v>7</v>
          </cell>
          <cell r="AS12847">
            <v>0</v>
          </cell>
          <cell r="AT12847">
            <v>0</v>
          </cell>
          <cell r="AU12847">
            <v>0</v>
          </cell>
          <cell r="AV12847" t="str">
            <v>VIABLE</v>
          </cell>
        </row>
        <row r="12848">
          <cell r="AP12848">
            <v>358023</v>
          </cell>
          <cell r="AQ12848">
            <v>7003084</v>
          </cell>
          <cell r="AR12848">
            <v>7</v>
          </cell>
          <cell r="AS12848">
            <v>0</v>
          </cell>
          <cell r="AT12848">
            <v>0</v>
          </cell>
          <cell r="AU12848">
            <v>0</v>
          </cell>
          <cell r="AV12848" t="str">
            <v>VIABLE</v>
          </cell>
        </row>
        <row r="12849">
          <cell r="AP12849">
            <v>91012919</v>
          </cell>
          <cell r="AQ12849">
            <v>50006814</v>
          </cell>
          <cell r="AR12849">
            <v>7</v>
          </cell>
          <cell r="AS12849">
            <v>0</v>
          </cell>
          <cell r="AT12849">
            <v>0</v>
          </cell>
          <cell r="AU12849">
            <v>0</v>
          </cell>
          <cell r="AV12849" t="str">
            <v>VIABLE</v>
          </cell>
        </row>
        <row r="12850">
          <cell r="AP12850">
            <v>361042</v>
          </cell>
          <cell r="AQ12850">
            <v>7004317</v>
          </cell>
          <cell r="AR12850">
            <v>7</v>
          </cell>
          <cell r="AS12850">
            <v>0</v>
          </cell>
          <cell r="AT12850">
            <v>0</v>
          </cell>
          <cell r="AU12850">
            <v>0</v>
          </cell>
          <cell r="AV12850" t="str">
            <v>VIABLE</v>
          </cell>
        </row>
        <row r="12851">
          <cell r="AP12851">
            <v>473599</v>
          </cell>
          <cell r="AQ12851">
            <v>7008086</v>
          </cell>
          <cell r="AR12851">
            <v>7</v>
          </cell>
          <cell r="AS12851">
            <v>0</v>
          </cell>
          <cell r="AT12851">
            <v>0</v>
          </cell>
          <cell r="AU12851">
            <v>0</v>
          </cell>
          <cell r="AV12851" t="str">
            <v>VIABLE</v>
          </cell>
        </row>
        <row r="12852">
          <cell r="AP12852">
            <v>361093</v>
          </cell>
          <cell r="AQ12852">
            <v>7004340</v>
          </cell>
          <cell r="AR12852">
            <v>7</v>
          </cell>
          <cell r="AS12852">
            <v>0</v>
          </cell>
          <cell r="AT12852">
            <v>0</v>
          </cell>
          <cell r="AU12852">
            <v>0</v>
          </cell>
          <cell r="AV12852" t="str">
            <v>VIABLE</v>
          </cell>
        </row>
        <row r="12853">
          <cell r="AP12853">
            <v>361893</v>
          </cell>
          <cell r="AQ12853">
            <v>7004672</v>
          </cell>
          <cell r="AR12853">
            <v>7</v>
          </cell>
          <cell r="AS12853">
            <v>0</v>
          </cell>
          <cell r="AT12853">
            <v>0</v>
          </cell>
          <cell r="AU12853">
            <v>0</v>
          </cell>
          <cell r="AV12853" t="str">
            <v>VIABLE</v>
          </cell>
        </row>
        <row r="12854">
          <cell r="AP12854">
            <v>361204</v>
          </cell>
          <cell r="AQ12854">
            <v>7004384</v>
          </cell>
          <cell r="AR12854">
            <v>7</v>
          </cell>
          <cell r="AS12854">
            <v>0</v>
          </cell>
          <cell r="AT12854">
            <v>0</v>
          </cell>
          <cell r="AU12854">
            <v>0</v>
          </cell>
          <cell r="AV12854" t="str">
            <v>VIABLE</v>
          </cell>
        </row>
        <row r="12855">
          <cell r="AP12855">
            <v>361464</v>
          </cell>
          <cell r="AQ12855">
            <v>7004489</v>
          </cell>
          <cell r="AR12855">
            <v>7</v>
          </cell>
          <cell r="AS12855">
            <v>0</v>
          </cell>
          <cell r="AT12855">
            <v>0</v>
          </cell>
          <cell r="AU12855">
            <v>0</v>
          </cell>
          <cell r="AV12855" t="str">
            <v>VIABLE</v>
          </cell>
        </row>
        <row r="12856">
          <cell r="AP12856">
            <v>360595</v>
          </cell>
          <cell r="AQ12856">
            <v>7004124</v>
          </cell>
          <cell r="AR12856">
            <v>7</v>
          </cell>
          <cell r="AS12856">
            <v>0</v>
          </cell>
          <cell r="AT12856">
            <v>0</v>
          </cell>
          <cell r="AU12856">
            <v>0</v>
          </cell>
          <cell r="AV12856" t="str">
            <v>VIABLE</v>
          </cell>
        </row>
        <row r="12857">
          <cell r="AP12857">
            <v>361692</v>
          </cell>
          <cell r="AQ12857">
            <v>7004585</v>
          </cell>
          <cell r="AR12857">
            <v>7</v>
          </cell>
          <cell r="AS12857">
            <v>0</v>
          </cell>
          <cell r="AT12857">
            <v>0</v>
          </cell>
          <cell r="AU12857">
            <v>0</v>
          </cell>
          <cell r="AV12857" t="str">
            <v>VIABLE</v>
          </cell>
        </row>
        <row r="12858">
          <cell r="AP12858">
            <v>361629</v>
          </cell>
          <cell r="AQ12858">
            <v>7004559</v>
          </cell>
          <cell r="AR12858">
            <v>7</v>
          </cell>
          <cell r="AS12858">
            <v>0</v>
          </cell>
          <cell r="AT12858">
            <v>0</v>
          </cell>
          <cell r="AU12858">
            <v>0</v>
          </cell>
          <cell r="AV12858" t="str">
            <v>VIABLE</v>
          </cell>
        </row>
        <row r="12859">
          <cell r="AP12859">
            <v>91010249</v>
          </cell>
          <cell r="AQ12859">
            <v>50006569</v>
          </cell>
          <cell r="AR12859">
            <v>7</v>
          </cell>
          <cell r="AS12859">
            <v>0</v>
          </cell>
          <cell r="AT12859">
            <v>0</v>
          </cell>
          <cell r="AU12859">
            <v>0</v>
          </cell>
          <cell r="AV12859" t="str">
            <v>VIABLE</v>
          </cell>
        </row>
        <row r="12860">
          <cell r="AP12860">
            <v>361497</v>
          </cell>
          <cell r="AQ12860">
            <v>7004505</v>
          </cell>
          <cell r="AR12860">
            <v>7</v>
          </cell>
          <cell r="AS12860">
            <v>0</v>
          </cell>
          <cell r="AT12860">
            <v>0</v>
          </cell>
          <cell r="AU12860">
            <v>0</v>
          </cell>
          <cell r="AV12860" t="str">
            <v>VIABLE</v>
          </cell>
        </row>
        <row r="12861">
          <cell r="AP12861">
            <v>361374</v>
          </cell>
          <cell r="AQ12861">
            <v>7004446</v>
          </cell>
          <cell r="AR12861">
            <v>7</v>
          </cell>
          <cell r="AS12861">
            <v>0</v>
          </cell>
          <cell r="AT12861">
            <v>0</v>
          </cell>
          <cell r="AU12861">
            <v>0</v>
          </cell>
          <cell r="AV12861" t="str">
            <v>VIABLE</v>
          </cell>
        </row>
        <row r="12862">
          <cell r="AP12862">
            <v>361000</v>
          </cell>
          <cell r="AQ12862">
            <v>7004303</v>
          </cell>
          <cell r="AR12862">
            <v>7</v>
          </cell>
          <cell r="AS12862">
            <v>0</v>
          </cell>
          <cell r="AT12862">
            <v>0</v>
          </cell>
          <cell r="AU12862">
            <v>0</v>
          </cell>
          <cell r="AV12862" t="str">
            <v>VIABLE</v>
          </cell>
        </row>
        <row r="12863">
          <cell r="AP12863">
            <v>361111</v>
          </cell>
          <cell r="AQ12863">
            <v>7004347</v>
          </cell>
          <cell r="AR12863">
            <v>7</v>
          </cell>
          <cell r="AS12863">
            <v>0</v>
          </cell>
          <cell r="AT12863">
            <v>0</v>
          </cell>
          <cell r="AU12863">
            <v>0</v>
          </cell>
          <cell r="AV12863" t="str">
            <v>VIABLE</v>
          </cell>
        </row>
        <row r="12864">
          <cell r="AP12864">
            <v>473604</v>
          </cell>
          <cell r="AQ12864">
            <v>7008039</v>
          </cell>
          <cell r="AR12864">
            <v>7</v>
          </cell>
          <cell r="AS12864">
            <v>0</v>
          </cell>
          <cell r="AT12864">
            <v>0</v>
          </cell>
          <cell r="AU12864">
            <v>0</v>
          </cell>
          <cell r="AV12864" t="str">
            <v>VIABLE</v>
          </cell>
        </row>
        <row r="12865">
          <cell r="AP12865">
            <v>361249</v>
          </cell>
          <cell r="AQ12865">
            <v>7004400</v>
          </cell>
          <cell r="AR12865">
            <v>7</v>
          </cell>
          <cell r="AS12865">
            <v>0</v>
          </cell>
          <cell r="AT12865">
            <v>0</v>
          </cell>
          <cell r="AU12865">
            <v>0</v>
          </cell>
          <cell r="AV12865" t="str">
            <v>VIABLE</v>
          </cell>
        </row>
        <row r="12866">
          <cell r="AP12866">
            <v>360865</v>
          </cell>
          <cell r="AQ12866">
            <v>7004253</v>
          </cell>
          <cell r="AR12866">
            <v>7</v>
          </cell>
          <cell r="AS12866">
            <v>0</v>
          </cell>
          <cell r="AT12866">
            <v>0</v>
          </cell>
          <cell r="AU12866">
            <v>0</v>
          </cell>
          <cell r="AV12866" t="str">
            <v>VIABLE</v>
          </cell>
        </row>
        <row r="12867">
          <cell r="AP12867">
            <v>361069</v>
          </cell>
          <cell r="AQ12867">
            <v>7004332</v>
          </cell>
          <cell r="AR12867">
            <v>7</v>
          </cell>
          <cell r="AS12867">
            <v>0</v>
          </cell>
          <cell r="AT12867">
            <v>0</v>
          </cell>
          <cell r="AU12867">
            <v>0</v>
          </cell>
          <cell r="AV12867" t="str">
            <v>VIABLE</v>
          </cell>
        </row>
        <row r="12868">
          <cell r="AP12868">
            <v>531750</v>
          </cell>
          <cell r="AQ12868">
            <v>7008643</v>
          </cell>
          <cell r="AR12868">
            <v>7</v>
          </cell>
          <cell r="AS12868">
            <v>0</v>
          </cell>
          <cell r="AT12868">
            <v>0</v>
          </cell>
          <cell r="AU12868">
            <v>0</v>
          </cell>
          <cell r="AV12868" t="str">
            <v>VIABLE</v>
          </cell>
        </row>
        <row r="12869">
          <cell r="AP12869">
            <v>361770</v>
          </cell>
          <cell r="AQ12869">
            <v>7004618</v>
          </cell>
          <cell r="AR12869">
            <v>7</v>
          </cell>
          <cell r="AS12869">
            <v>0</v>
          </cell>
          <cell r="AT12869">
            <v>0</v>
          </cell>
          <cell r="AU12869">
            <v>0</v>
          </cell>
          <cell r="AV12869" t="str">
            <v>VIABLE</v>
          </cell>
        </row>
        <row r="12870">
          <cell r="AP12870">
            <v>360994</v>
          </cell>
          <cell r="AQ12870">
            <v>7004301</v>
          </cell>
          <cell r="AR12870">
            <v>7</v>
          </cell>
          <cell r="AS12870">
            <v>0</v>
          </cell>
          <cell r="AT12870">
            <v>0</v>
          </cell>
          <cell r="AU12870">
            <v>0</v>
          </cell>
          <cell r="AV12870" t="str">
            <v>VIABLE</v>
          </cell>
        </row>
        <row r="12871">
          <cell r="AP12871">
            <v>367446</v>
          </cell>
          <cell r="AQ12871">
            <v>7006894</v>
          </cell>
          <cell r="AR12871">
            <v>7</v>
          </cell>
          <cell r="AS12871">
            <v>42731</v>
          </cell>
          <cell r="AT12871" t="str">
            <v>SD Reservado Mantenimiento Rutinario IDU Circuito Movilidad EJECUCION SITP 2016 -</v>
          </cell>
          <cell r="AU12871">
            <v>0</v>
          </cell>
          <cell r="AV12871" t="str">
            <v>IDU SITP 2016</v>
          </cell>
        </row>
        <row r="12872">
          <cell r="AP12872">
            <v>367699</v>
          </cell>
          <cell r="AQ12872">
            <v>7006994</v>
          </cell>
          <cell r="AR12872">
            <v>7</v>
          </cell>
          <cell r="AS12872">
            <v>0</v>
          </cell>
          <cell r="AT12872">
            <v>0</v>
          </cell>
          <cell r="AU12872">
            <v>0</v>
          </cell>
          <cell r="AV12872" t="str">
            <v>VIABLE</v>
          </cell>
        </row>
        <row r="12873">
          <cell r="AP12873">
            <v>368965</v>
          </cell>
          <cell r="AQ12873">
            <v>7007456</v>
          </cell>
          <cell r="AR12873">
            <v>7</v>
          </cell>
          <cell r="AS12873">
            <v>42731</v>
          </cell>
          <cell r="AT12873" t="str">
            <v>SD Reservado Rehabilitación IDU Circuito Movilidad EJECUCION SITP 2016 -</v>
          </cell>
          <cell r="AU12873">
            <v>0</v>
          </cell>
          <cell r="AV12873" t="str">
            <v>IDU SITP 2016</v>
          </cell>
        </row>
        <row r="12874">
          <cell r="AP12874">
            <v>367455</v>
          </cell>
          <cell r="AQ12874">
            <v>7006897</v>
          </cell>
          <cell r="AR12874">
            <v>7</v>
          </cell>
          <cell r="AS12874">
            <v>0</v>
          </cell>
          <cell r="AT12874">
            <v>0</v>
          </cell>
          <cell r="AU12874">
            <v>0</v>
          </cell>
          <cell r="AV12874" t="str">
            <v>VIABLE</v>
          </cell>
        </row>
        <row r="12875">
          <cell r="AP12875">
            <v>368607</v>
          </cell>
          <cell r="AQ12875">
            <v>7007335</v>
          </cell>
          <cell r="AR12875">
            <v>7</v>
          </cell>
          <cell r="AS12875">
            <v>42731</v>
          </cell>
          <cell r="AT12875" t="str">
            <v>SD Reservado Rehabilitación IDU Circuito Movilidad EJECUCION SITP 2016 -</v>
          </cell>
          <cell r="AU12875">
            <v>0</v>
          </cell>
          <cell r="AV12875" t="str">
            <v>IDU SITP 2016</v>
          </cell>
        </row>
        <row r="12876">
          <cell r="AP12876">
            <v>367377</v>
          </cell>
          <cell r="AQ12876">
            <v>7006870</v>
          </cell>
          <cell r="AR12876">
            <v>7</v>
          </cell>
          <cell r="AS12876">
            <v>0</v>
          </cell>
          <cell r="AT12876">
            <v>0</v>
          </cell>
          <cell r="AU12876">
            <v>0</v>
          </cell>
          <cell r="AV12876" t="str">
            <v>VIABLE</v>
          </cell>
        </row>
        <row r="12877">
          <cell r="AP12877">
            <v>367819</v>
          </cell>
          <cell r="AQ12877">
            <v>7007038</v>
          </cell>
          <cell r="AR12877">
            <v>7</v>
          </cell>
          <cell r="AS12877">
            <v>0</v>
          </cell>
          <cell r="AT12877">
            <v>0</v>
          </cell>
          <cell r="AU12877">
            <v>0</v>
          </cell>
          <cell r="AV12877" t="str">
            <v>VIABLE</v>
          </cell>
        </row>
        <row r="12878">
          <cell r="AP12878">
            <v>367762</v>
          </cell>
          <cell r="AQ12878">
            <v>7007017</v>
          </cell>
          <cell r="AR12878">
            <v>7</v>
          </cell>
          <cell r="AS12878">
            <v>0</v>
          </cell>
          <cell r="AT12878">
            <v>0</v>
          </cell>
          <cell r="AU12878">
            <v>0</v>
          </cell>
          <cell r="AV12878" t="str">
            <v>VIABLE</v>
          </cell>
        </row>
        <row r="12879">
          <cell r="AP12879">
            <v>367867</v>
          </cell>
          <cell r="AQ12879">
            <v>7007059</v>
          </cell>
          <cell r="AR12879">
            <v>7</v>
          </cell>
          <cell r="AS12879">
            <v>42731</v>
          </cell>
          <cell r="AT12879" t="str">
            <v>SD Reservado Rehabilitación IDU Circuito Movilidad EJECUCION SITP 2016 -</v>
          </cell>
          <cell r="AU12879">
            <v>0</v>
          </cell>
          <cell r="AV12879" t="str">
            <v>IDU SITP 2016</v>
          </cell>
        </row>
        <row r="12880">
          <cell r="AP12880">
            <v>367470</v>
          </cell>
          <cell r="AQ12880">
            <v>7006903</v>
          </cell>
          <cell r="AR12880">
            <v>7</v>
          </cell>
          <cell r="AS12880">
            <v>0</v>
          </cell>
          <cell r="AT12880">
            <v>0</v>
          </cell>
          <cell r="AU12880">
            <v>0</v>
          </cell>
          <cell r="AV12880" t="str">
            <v>VIABLE</v>
          </cell>
        </row>
        <row r="12881">
          <cell r="AP12881">
            <v>367518</v>
          </cell>
          <cell r="AQ12881">
            <v>7006923</v>
          </cell>
          <cell r="AR12881">
            <v>7</v>
          </cell>
          <cell r="AS12881">
            <v>0</v>
          </cell>
          <cell r="AT12881">
            <v>0</v>
          </cell>
          <cell r="AU12881">
            <v>0</v>
          </cell>
          <cell r="AV12881" t="str">
            <v>VIABLE</v>
          </cell>
        </row>
        <row r="12882">
          <cell r="AP12882">
            <v>367353</v>
          </cell>
          <cell r="AQ12882">
            <v>7006862</v>
          </cell>
          <cell r="AR12882">
            <v>7</v>
          </cell>
          <cell r="AS12882">
            <v>0</v>
          </cell>
          <cell r="AT12882">
            <v>0</v>
          </cell>
          <cell r="AU12882">
            <v>0</v>
          </cell>
          <cell r="AV12882" t="str">
            <v>VIABLE</v>
          </cell>
        </row>
        <row r="12883">
          <cell r="AP12883">
            <v>367322</v>
          </cell>
          <cell r="AQ12883">
            <v>7006851</v>
          </cell>
          <cell r="AR12883">
            <v>7</v>
          </cell>
          <cell r="AS12883">
            <v>0</v>
          </cell>
          <cell r="AT12883">
            <v>0</v>
          </cell>
          <cell r="AU12883">
            <v>0</v>
          </cell>
          <cell r="AV12883" t="str">
            <v>VIABLE</v>
          </cell>
        </row>
        <row r="12884">
          <cell r="AP12884">
            <v>368184</v>
          </cell>
          <cell r="AQ12884">
            <v>7007182</v>
          </cell>
          <cell r="AR12884">
            <v>7</v>
          </cell>
          <cell r="AS12884">
            <v>42731</v>
          </cell>
          <cell r="AT12884" t="str">
            <v>SD Reservado Rehabilitación IDU Circuito Movilidad EJECUCION SITP 2016 -</v>
          </cell>
          <cell r="AU12884">
            <v>0</v>
          </cell>
          <cell r="AV12884" t="str">
            <v>IDU SITP 2016</v>
          </cell>
        </row>
        <row r="12885">
          <cell r="AP12885">
            <v>367392</v>
          </cell>
          <cell r="AQ12885">
            <v>7006875</v>
          </cell>
          <cell r="AR12885">
            <v>7</v>
          </cell>
          <cell r="AS12885">
            <v>0</v>
          </cell>
          <cell r="AT12885">
            <v>0</v>
          </cell>
          <cell r="AU12885">
            <v>0</v>
          </cell>
          <cell r="AV12885" t="str">
            <v>VIABLE</v>
          </cell>
        </row>
        <row r="12886">
          <cell r="AP12886">
            <v>367574</v>
          </cell>
          <cell r="AQ12886">
            <v>7006945</v>
          </cell>
          <cell r="AR12886">
            <v>7</v>
          </cell>
          <cell r="AS12886">
            <v>0</v>
          </cell>
          <cell r="AT12886">
            <v>0</v>
          </cell>
          <cell r="AU12886">
            <v>0</v>
          </cell>
          <cell r="AV12886" t="str">
            <v>VIABLE</v>
          </cell>
        </row>
        <row r="12887">
          <cell r="AP12887">
            <v>606067</v>
          </cell>
          <cell r="AQ12887">
            <v>50008449</v>
          </cell>
          <cell r="AR12887">
            <v>7</v>
          </cell>
          <cell r="AS12887">
            <v>0</v>
          </cell>
          <cell r="AT12887">
            <v>0</v>
          </cell>
          <cell r="AU12887">
            <v>0</v>
          </cell>
          <cell r="AV12887" t="str">
            <v>VIABLE</v>
          </cell>
        </row>
        <row r="12888">
          <cell r="AP12888">
            <v>354540</v>
          </cell>
          <cell r="AQ12888">
            <v>7001706</v>
          </cell>
          <cell r="AR12888">
            <v>7</v>
          </cell>
          <cell r="AS12888">
            <v>0</v>
          </cell>
          <cell r="AT12888">
            <v>0</v>
          </cell>
          <cell r="AU12888">
            <v>0</v>
          </cell>
          <cell r="AV12888" t="str">
            <v>VIABLE</v>
          </cell>
        </row>
        <row r="12889">
          <cell r="AP12889">
            <v>354583</v>
          </cell>
          <cell r="AQ12889">
            <v>7001723</v>
          </cell>
          <cell r="AR12889">
            <v>7</v>
          </cell>
          <cell r="AS12889">
            <v>0</v>
          </cell>
          <cell r="AT12889">
            <v>0</v>
          </cell>
          <cell r="AU12889">
            <v>0</v>
          </cell>
          <cell r="AV12889" t="str">
            <v>VIABLE</v>
          </cell>
        </row>
        <row r="12890">
          <cell r="AP12890">
            <v>355069</v>
          </cell>
          <cell r="AQ12890">
            <v>7001925</v>
          </cell>
          <cell r="AR12890">
            <v>7</v>
          </cell>
          <cell r="AS12890">
            <v>0</v>
          </cell>
          <cell r="AT12890">
            <v>0</v>
          </cell>
          <cell r="AU12890">
            <v>0</v>
          </cell>
          <cell r="AV12890" t="str">
            <v>VIABLE</v>
          </cell>
        </row>
        <row r="12891">
          <cell r="AP12891">
            <v>355289</v>
          </cell>
          <cell r="AQ12891">
            <v>7002009</v>
          </cell>
          <cell r="AR12891">
            <v>7</v>
          </cell>
          <cell r="AS12891">
            <v>0</v>
          </cell>
          <cell r="AT12891">
            <v>0</v>
          </cell>
          <cell r="AU12891">
            <v>0</v>
          </cell>
          <cell r="AV12891" t="str">
            <v>VIABLE</v>
          </cell>
        </row>
        <row r="12892">
          <cell r="AP12892">
            <v>354805</v>
          </cell>
          <cell r="AQ12892">
            <v>7001822</v>
          </cell>
          <cell r="AR12892">
            <v>7</v>
          </cell>
          <cell r="AS12892">
            <v>0</v>
          </cell>
          <cell r="AT12892">
            <v>0</v>
          </cell>
          <cell r="AU12892">
            <v>0</v>
          </cell>
          <cell r="AV12892" t="str">
            <v>VIABLE</v>
          </cell>
        </row>
        <row r="12893">
          <cell r="AP12893">
            <v>355370</v>
          </cell>
          <cell r="AQ12893">
            <v>7002039</v>
          </cell>
          <cell r="AR12893">
            <v>7</v>
          </cell>
          <cell r="AS12893">
            <v>0</v>
          </cell>
          <cell r="AT12893">
            <v>0</v>
          </cell>
          <cell r="AU12893">
            <v>0</v>
          </cell>
          <cell r="AV12893" t="str">
            <v>VIABLE</v>
          </cell>
        </row>
        <row r="12894">
          <cell r="AP12894">
            <v>354371</v>
          </cell>
          <cell r="AQ12894">
            <v>50008449</v>
          </cell>
          <cell r="AR12894">
            <v>7</v>
          </cell>
          <cell r="AS12894">
            <v>0</v>
          </cell>
          <cell r="AT12894">
            <v>0</v>
          </cell>
          <cell r="AU12894">
            <v>0</v>
          </cell>
          <cell r="AV12894" t="str">
            <v>VIABLE</v>
          </cell>
        </row>
        <row r="12895">
          <cell r="AP12895">
            <v>356145</v>
          </cell>
          <cell r="AQ12895">
            <v>7002342</v>
          </cell>
          <cell r="AR12895">
            <v>7</v>
          </cell>
          <cell r="AS12895">
            <v>0</v>
          </cell>
          <cell r="AT12895">
            <v>0</v>
          </cell>
          <cell r="AU12895">
            <v>0</v>
          </cell>
          <cell r="AV12895" t="str">
            <v>VIABLE</v>
          </cell>
        </row>
        <row r="12896">
          <cell r="AP12896">
            <v>355895</v>
          </cell>
          <cell r="AQ12896">
            <v>7002254</v>
          </cell>
          <cell r="AR12896">
            <v>7</v>
          </cell>
          <cell r="AS12896">
            <v>0</v>
          </cell>
          <cell r="AT12896">
            <v>0</v>
          </cell>
          <cell r="AU12896">
            <v>0</v>
          </cell>
          <cell r="AV12896" t="str">
            <v>VIABLE</v>
          </cell>
        </row>
        <row r="12897">
          <cell r="AP12897">
            <v>355510</v>
          </cell>
          <cell r="AQ12897">
            <v>7002097</v>
          </cell>
          <cell r="AR12897">
            <v>7</v>
          </cell>
          <cell r="AS12897">
            <v>0</v>
          </cell>
          <cell r="AT12897">
            <v>0</v>
          </cell>
          <cell r="AU12897">
            <v>0</v>
          </cell>
          <cell r="AV12897" t="str">
            <v>VIABLE</v>
          </cell>
        </row>
        <row r="12898">
          <cell r="AP12898">
            <v>354631</v>
          </cell>
          <cell r="AQ12898">
            <v>7001742</v>
          </cell>
          <cell r="AR12898">
            <v>7</v>
          </cell>
          <cell r="AS12898">
            <v>0</v>
          </cell>
          <cell r="AT12898">
            <v>0</v>
          </cell>
          <cell r="AU12898">
            <v>0</v>
          </cell>
          <cell r="AV12898" t="str">
            <v>VIABLE</v>
          </cell>
        </row>
        <row r="12899">
          <cell r="AP12899">
            <v>91022775</v>
          </cell>
          <cell r="AQ12899">
            <v>7008813</v>
          </cell>
          <cell r="AR12899">
            <v>7</v>
          </cell>
          <cell r="AS12899">
            <v>0</v>
          </cell>
          <cell r="AT12899">
            <v>0</v>
          </cell>
          <cell r="AU12899">
            <v>0</v>
          </cell>
          <cell r="AV12899" t="str">
            <v>VIABLE</v>
          </cell>
        </row>
        <row r="12900">
          <cell r="AP12900">
            <v>355415</v>
          </cell>
          <cell r="AQ12900">
            <v>7002058</v>
          </cell>
          <cell r="AR12900">
            <v>7</v>
          </cell>
          <cell r="AS12900">
            <v>0</v>
          </cell>
          <cell r="AT12900">
            <v>0</v>
          </cell>
          <cell r="AU12900">
            <v>0</v>
          </cell>
          <cell r="AV12900" t="str">
            <v>VIABLE</v>
          </cell>
        </row>
        <row r="12901">
          <cell r="AP12901">
            <v>354748</v>
          </cell>
          <cell r="AQ12901">
            <v>7001798</v>
          </cell>
          <cell r="AR12901">
            <v>7</v>
          </cell>
          <cell r="AS12901">
            <v>0</v>
          </cell>
          <cell r="AT12901">
            <v>0</v>
          </cell>
          <cell r="AU12901">
            <v>0</v>
          </cell>
          <cell r="AV12901" t="str">
            <v>VIABLE</v>
          </cell>
        </row>
        <row r="12902">
          <cell r="AP12902">
            <v>354879</v>
          </cell>
          <cell r="AQ12902">
            <v>7001850</v>
          </cell>
          <cell r="AR12902">
            <v>7</v>
          </cell>
          <cell r="AS12902">
            <v>0</v>
          </cell>
          <cell r="AT12902">
            <v>0</v>
          </cell>
          <cell r="AU12902">
            <v>0</v>
          </cell>
          <cell r="AV12902" t="str">
            <v>VIABLE</v>
          </cell>
        </row>
        <row r="12903">
          <cell r="AP12903">
            <v>91012482</v>
          </cell>
          <cell r="AQ12903">
            <v>7001882</v>
          </cell>
          <cell r="AR12903">
            <v>7</v>
          </cell>
          <cell r="AS12903">
            <v>0</v>
          </cell>
          <cell r="AT12903">
            <v>0</v>
          </cell>
          <cell r="AU12903">
            <v>0</v>
          </cell>
          <cell r="AV12903" t="str">
            <v>VIABLE</v>
          </cell>
        </row>
        <row r="12904">
          <cell r="AP12904">
            <v>356062</v>
          </cell>
          <cell r="AQ12904">
            <v>7002312</v>
          </cell>
          <cell r="AR12904">
            <v>7</v>
          </cell>
          <cell r="AS12904">
            <v>0</v>
          </cell>
          <cell r="AT12904">
            <v>0</v>
          </cell>
          <cell r="AU12904">
            <v>0</v>
          </cell>
          <cell r="AV12904" t="str">
            <v>VIABLE</v>
          </cell>
        </row>
        <row r="12905">
          <cell r="AP12905">
            <v>355761</v>
          </cell>
          <cell r="AQ12905">
            <v>7002200</v>
          </cell>
          <cell r="AR12905">
            <v>7</v>
          </cell>
          <cell r="AS12905">
            <v>0</v>
          </cell>
          <cell r="AT12905">
            <v>0</v>
          </cell>
          <cell r="AU12905">
            <v>0</v>
          </cell>
          <cell r="AV12905" t="str">
            <v>VIABLE</v>
          </cell>
        </row>
        <row r="12906">
          <cell r="AP12906">
            <v>355018</v>
          </cell>
          <cell r="AQ12906">
            <v>7001904</v>
          </cell>
          <cell r="AR12906">
            <v>7</v>
          </cell>
          <cell r="AS12906">
            <v>0</v>
          </cell>
          <cell r="AT12906">
            <v>0</v>
          </cell>
          <cell r="AU12906">
            <v>0</v>
          </cell>
          <cell r="AV12906" t="str">
            <v>VIABLE</v>
          </cell>
        </row>
        <row r="12907">
          <cell r="AP12907">
            <v>355588</v>
          </cell>
          <cell r="AQ12907">
            <v>7002130</v>
          </cell>
          <cell r="AR12907">
            <v>7</v>
          </cell>
          <cell r="AS12907">
            <v>0</v>
          </cell>
          <cell r="AT12907">
            <v>0</v>
          </cell>
          <cell r="AU12907">
            <v>0</v>
          </cell>
          <cell r="AV12907" t="str">
            <v>VIABLE</v>
          </cell>
        </row>
        <row r="12908">
          <cell r="AP12908">
            <v>91025220</v>
          </cell>
          <cell r="AQ12908">
            <v>7003803</v>
          </cell>
          <cell r="AR12908">
            <v>7</v>
          </cell>
          <cell r="AS12908">
            <v>0</v>
          </cell>
          <cell r="AT12908">
            <v>0</v>
          </cell>
          <cell r="AU12908">
            <v>0</v>
          </cell>
          <cell r="AV12908" t="str">
            <v>VIABLE</v>
          </cell>
        </row>
        <row r="12909">
          <cell r="AP12909">
            <v>531716</v>
          </cell>
          <cell r="AQ12909">
            <v>7008633</v>
          </cell>
          <cell r="AR12909">
            <v>7</v>
          </cell>
          <cell r="AS12909">
            <v>0</v>
          </cell>
          <cell r="AT12909">
            <v>0</v>
          </cell>
          <cell r="AU12909">
            <v>0</v>
          </cell>
          <cell r="AV12909" t="str">
            <v>VIABLE</v>
          </cell>
        </row>
        <row r="12910">
          <cell r="AP12910">
            <v>359672</v>
          </cell>
          <cell r="AQ12910">
            <v>7003724</v>
          </cell>
          <cell r="AR12910">
            <v>7</v>
          </cell>
          <cell r="AS12910">
            <v>42342</v>
          </cell>
          <cell r="AT12910" t="str">
            <v>IDU-1662-2014 Contratado Construcción IDU Circuito Movilidad  -</v>
          </cell>
          <cell r="AU12910">
            <v>0</v>
          </cell>
          <cell r="AV12910" t="str">
            <v>Proyectos en Factibilidad:Troncal Cali</v>
          </cell>
        </row>
        <row r="12911">
          <cell r="AP12911">
            <v>359034</v>
          </cell>
          <cell r="AQ12911">
            <v>7003484</v>
          </cell>
          <cell r="AR12911">
            <v>7</v>
          </cell>
          <cell r="AS12911">
            <v>0</v>
          </cell>
          <cell r="AT12911">
            <v>0</v>
          </cell>
          <cell r="AU12911">
            <v>0</v>
          </cell>
          <cell r="AV12911" t="str">
            <v>VIABLE</v>
          </cell>
        </row>
        <row r="12912">
          <cell r="AP12912">
            <v>359307</v>
          </cell>
          <cell r="AQ12912">
            <v>7003588</v>
          </cell>
          <cell r="AR12912">
            <v>7</v>
          </cell>
          <cell r="AS12912">
            <v>0</v>
          </cell>
          <cell r="AT12912">
            <v>0</v>
          </cell>
          <cell r="AU12912">
            <v>0</v>
          </cell>
          <cell r="AV12912" t="str">
            <v>VIABLE</v>
          </cell>
        </row>
        <row r="12913">
          <cell r="AP12913">
            <v>91025219</v>
          </cell>
          <cell r="AQ12913">
            <v>7003821</v>
          </cell>
          <cell r="AR12913">
            <v>7</v>
          </cell>
          <cell r="AS12913">
            <v>0</v>
          </cell>
          <cell r="AT12913">
            <v>0</v>
          </cell>
          <cell r="AU12913">
            <v>0</v>
          </cell>
          <cell r="AV12913" t="str">
            <v>VIABLE</v>
          </cell>
        </row>
        <row r="12914">
          <cell r="AP12914">
            <v>91025221</v>
          </cell>
          <cell r="AQ12914">
            <v>7003784</v>
          </cell>
          <cell r="AR12914">
            <v>7</v>
          </cell>
          <cell r="AS12914">
            <v>0</v>
          </cell>
          <cell r="AT12914">
            <v>0</v>
          </cell>
          <cell r="AU12914">
            <v>0</v>
          </cell>
          <cell r="AV12914" t="str">
            <v>VIABLE</v>
          </cell>
        </row>
        <row r="12915">
          <cell r="AP12915">
            <v>359713</v>
          </cell>
          <cell r="AQ12915">
            <v>7003743</v>
          </cell>
          <cell r="AR12915">
            <v>7</v>
          </cell>
          <cell r="AS12915">
            <v>0</v>
          </cell>
          <cell r="AT12915">
            <v>0</v>
          </cell>
          <cell r="AU12915">
            <v>0</v>
          </cell>
          <cell r="AV12915" t="str">
            <v>VIABLE</v>
          </cell>
        </row>
        <row r="12916">
          <cell r="AP12916">
            <v>531729</v>
          </cell>
          <cell r="AQ12916">
            <v>50008415</v>
          </cell>
          <cell r="AR12916">
            <v>7</v>
          </cell>
          <cell r="AS12916">
            <v>0</v>
          </cell>
          <cell r="AT12916">
            <v>0</v>
          </cell>
          <cell r="AU12916">
            <v>0</v>
          </cell>
          <cell r="AV12916" t="str">
            <v>VIABLE</v>
          </cell>
        </row>
        <row r="12917">
          <cell r="AP12917">
            <v>359364</v>
          </cell>
          <cell r="AQ12917">
            <v>7003608</v>
          </cell>
          <cell r="AR12917">
            <v>7</v>
          </cell>
          <cell r="AS12917">
            <v>0</v>
          </cell>
          <cell r="AT12917">
            <v>0</v>
          </cell>
          <cell r="AU12917">
            <v>0</v>
          </cell>
          <cell r="AV12917" t="str">
            <v>VIABLE</v>
          </cell>
        </row>
        <row r="12918">
          <cell r="AP12918">
            <v>91025218</v>
          </cell>
          <cell r="AQ12918">
            <v>7003841</v>
          </cell>
          <cell r="AR12918">
            <v>7</v>
          </cell>
          <cell r="AS12918">
            <v>0</v>
          </cell>
          <cell r="AT12918">
            <v>0</v>
          </cell>
          <cell r="AU12918">
            <v>0</v>
          </cell>
          <cell r="AV12918" t="str">
            <v>VIABLE</v>
          </cell>
        </row>
        <row r="12919">
          <cell r="AP12919">
            <v>359758</v>
          </cell>
          <cell r="AQ12919">
            <v>7003760</v>
          </cell>
          <cell r="AR12919">
            <v>7</v>
          </cell>
          <cell r="AS12919">
            <v>0</v>
          </cell>
          <cell r="AT12919">
            <v>0</v>
          </cell>
          <cell r="AU12919">
            <v>0</v>
          </cell>
          <cell r="AV12919" t="str">
            <v>VIABLE</v>
          </cell>
        </row>
        <row r="12920">
          <cell r="AP12920">
            <v>360038</v>
          </cell>
          <cell r="AQ12920">
            <v>7003883</v>
          </cell>
          <cell r="AR12920">
            <v>7</v>
          </cell>
          <cell r="AS12920">
            <v>42342</v>
          </cell>
          <cell r="AT12920" t="str">
            <v>IDU-1662-2014 Contratado Construcción IDU Circuito Movilidad  -</v>
          </cell>
          <cell r="AU12920">
            <v>0</v>
          </cell>
          <cell r="AV12920" t="str">
            <v>Proyectos en Factibilidad:Troncal Cali</v>
          </cell>
        </row>
        <row r="12921">
          <cell r="AP12921">
            <v>359776</v>
          </cell>
          <cell r="AQ12921">
            <v>7003770</v>
          </cell>
          <cell r="AR12921">
            <v>7</v>
          </cell>
          <cell r="AS12921">
            <v>0</v>
          </cell>
          <cell r="AT12921">
            <v>0</v>
          </cell>
          <cell r="AU12921">
            <v>0</v>
          </cell>
          <cell r="AV12921" t="str">
            <v>VIABLE</v>
          </cell>
        </row>
        <row r="12922">
          <cell r="AP12922">
            <v>359854</v>
          </cell>
          <cell r="AQ12922">
            <v>7003802</v>
          </cell>
          <cell r="AR12922">
            <v>7</v>
          </cell>
          <cell r="AS12922">
            <v>41298</v>
          </cell>
          <cell r="AT12922" t="str">
            <v>SD Terminado Mantenimiento Periódico UAERMV Circuito Movilidad  -</v>
          </cell>
          <cell r="AU12922">
            <v>0</v>
          </cell>
          <cell r="AV12922" t="str">
            <v>Proyectos en Factibilidad:Troncal Cali</v>
          </cell>
        </row>
        <row r="12923">
          <cell r="AP12923">
            <v>91012573</v>
          </cell>
          <cell r="AQ12923">
            <v>50004794</v>
          </cell>
          <cell r="AR12923">
            <v>7</v>
          </cell>
          <cell r="AS12923">
            <v>0</v>
          </cell>
          <cell r="AT12923">
            <v>0</v>
          </cell>
          <cell r="AU12923">
            <v>0</v>
          </cell>
          <cell r="AV12923" t="str">
            <v>VIABLE</v>
          </cell>
        </row>
        <row r="12924">
          <cell r="AP12924">
            <v>820664</v>
          </cell>
          <cell r="AQ12924">
            <v>7008371</v>
          </cell>
          <cell r="AR12924">
            <v>7</v>
          </cell>
          <cell r="AS12924">
            <v>0</v>
          </cell>
          <cell r="AT12924">
            <v>0</v>
          </cell>
          <cell r="AU12924">
            <v>0</v>
          </cell>
          <cell r="AV12924" t="str">
            <v>VIABLE</v>
          </cell>
        </row>
        <row r="12925">
          <cell r="AP12925">
            <v>91012580</v>
          </cell>
          <cell r="AQ12925">
            <v>50009105</v>
          </cell>
          <cell r="AR12925">
            <v>7</v>
          </cell>
          <cell r="AS12925">
            <v>42474</v>
          </cell>
          <cell r="AT12925" t="str">
            <v>IDU-1718-2014 Terminado Mantenimiento Periódico IDU Local SITP Y TRONCALES --POLIZA ESTABILIDAD ACTIVA</v>
          </cell>
          <cell r="AU12925">
            <v>0</v>
          </cell>
          <cell r="AV12925" t="str">
            <v>IDU</v>
          </cell>
        </row>
        <row r="12926">
          <cell r="AP12926">
            <v>2503978</v>
          </cell>
          <cell r="AQ12926">
            <v>7008483</v>
          </cell>
          <cell r="AR12926">
            <v>7</v>
          </cell>
          <cell r="AS12926">
            <v>0</v>
          </cell>
          <cell r="AT12926">
            <v>0</v>
          </cell>
          <cell r="AU12926">
            <v>0</v>
          </cell>
          <cell r="AV12926" t="str">
            <v>VIABLE</v>
          </cell>
        </row>
        <row r="12927">
          <cell r="AP12927">
            <v>91012574</v>
          </cell>
          <cell r="AQ12927">
            <v>50004795</v>
          </cell>
          <cell r="AR12927">
            <v>7</v>
          </cell>
          <cell r="AS12927">
            <v>0</v>
          </cell>
          <cell r="AT12927">
            <v>0</v>
          </cell>
          <cell r="AU12927">
            <v>0</v>
          </cell>
          <cell r="AV12927" t="str">
            <v>VIABLE</v>
          </cell>
        </row>
        <row r="12928">
          <cell r="AP12928">
            <v>500147</v>
          </cell>
          <cell r="AQ12928">
            <v>7008370</v>
          </cell>
          <cell r="AR12928">
            <v>7</v>
          </cell>
          <cell r="AS12928">
            <v>0</v>
          </cell>
          <cell r="AT12928">
            <v>0</v>
          </cell>
          <cell r="AU12928">
            <v>0</v>
          </cell>
          <cell r="AV12928" t="str">
            <v>VIABLE</v>
          </cell>
        </row>
        <row r="12929">
          <cell r="AP12929">
            <v>91012579</v>
          </cell>
          <cell r="AQ12929">
            <v>50009109</v>
          </cell>
          <cell r="AR12929">
            <v>7</v>
          </cell>
          <cell r="AS12929">
            <v>42474</v>
          </cell>
          <cell r="AT12929" t="str">
            <v>IDU-1718-2014 Terminado Mantenimiento Periódico IDU Local SITP Y TRONCALES --POLIZA ESTABILIDAD ACTIVA</v>
          </cell>
          <cell r="AU12929">
            <v>0</v>
          </cell>
          <cell r="AV12929" t="str">
            <v>IDU</v>
          </cell>
        </row>
        <row r="12930">
          <cell r="AP12930">
            <v>500145</v>
          </cell>
          <cell r="AQ12930">
            <v>7008368</v>
          </cell>
          <cell r="AR12930">
            <v>7</v>
          </cell>
          <cell r="AS12930">
            <v>0</v>
          </cell>
          <cell r="AT12930">
            <v>0</v>
          </cell>
          <cell r="AU12930">
            <v>0</v>
          </cell>
          <cell r="AV12930" t="str">
            <v>VIABLE</v>
          </cell>
        </row>
        <row r="12931">
          <cell r="AP12931">
            <v>363201</v>
          </cell>
          <cell r="AQ12931">
            <v>7005184</v>
          </cell>
          <cell r="AR12931">
            <v>7</v>
          </cell>
          <cell r="AS12931">
            <v>42313</v>
          </cell>
          <cell r="AT12931" t="str">
            <v>IDU-062-2012 Terminado Rehabilitación IDU Circuito Movilidad  -Calzada 2-POLIZA ESTABILIDAD ACTIVA</v>
          </cell>
          <cell r="AU12931">
            <v>44018</v>
          </cell>
          <cell r="AV12931" t="str">
            <v>IDU</v>
          </cell>
        </row>
        <row r="12932">
          <cell r="AP12932">
            <v>363157</v>
          </cell>
          <cell r="AQ12932">
            <v>7005166</v>
          </cell>
          <cell r="AR12932">
            <v>7</v>
          </cell>
          <cell r="AS12932">
            <v>42313</v>
          </cell>
          <cell r="AT12932" t="str">
            <v>IDU-062-2012 Terminado Rehabilitación IDU Circuito Movilidad  -Calzada 2-POLIZA ESTABILIDAD ACTIVA</v>
          </cell>
          <cell r="AU12932">
            <v>44018</v>
          </cell>
          <cell r="AV12932" t="str">
            <v>IDU</v>
          </cell>
        </row>
        <row r="12933">
          <cell r="AP12933">
            <v>363301</v>
          </cell>
          <cell r="AQ12933">
            <v>7005224</v>
          </cell>
          <cell r="AR12933">
            <v>7</v>
          </cell>
          <cell r="AS12933">
            <v>42313</v>
          </cell>
          <cell r="AT12933" t="str">
            <v>IDU-062-2012 Terminado Rehabilitación IDU Circuito Movilidad  -Calzada 2-POLIZA ESTABILIDAD ACTIVA</v>
          </cell>
          <cell r="AU12933">
            <v>44018</v>
          </cell>
          <cell r="AV12933" t="str">
            <v>IDU</v>
          </cell>
        </row>
        <row r="12934">
          <cell r="AP12934">
            <v>363050</v>
          </cell>
          <cell r="AQ12934">
            <v>7005122</v>
          </cell>
          <cell r="AR12934">
            <v>7</v>
          </cell>
          <cell r="AS12934">
            <v>42313</v>
          </cell>
          <cell r="AT12934" t="str">
            <v>IDU-062-2012 Terminado Rehabilitación IDU Circuito Movilidad  -Calzada 2-POLIZA ESTABILIDAD ACTIVA</v>
          </cell>
          <cell r="AU12934">
            <v>44018</v>
          </cell>
          <cell r="AV12934" t="str">
            <v>IDU</v>
          </cell>
        </row>
        <row r="12935">
          <cell r="AP12935">
            <v>363130</v>
          </cell>
          <cell r="AQ12935">
            <v>7005155</v>
          </cell>
          <cell r="AR12935">
            <v>7</v>
          </cell>
          <cell r="AS12935">
            <v>42313</v>
          </cell>
          <cell r="AT12935" t="str">
            <v>IDU-062-2012 Terminado Rehabilitación IDU Circuito Movilidad  -Calzada 2-POLIZA ESTABILIDAD ACTIVA</v>
          </cell>
          <cell r="AU12935">
            <v>44018</v>
          </cell>
          <cell r="AV12935" t="str">
            <v>IDU</v>
          </cell>
        </row>
        <row r="12936">
          <cell r="AP12936">
            <v>363280</v>
          </cell>
          <cell r="AQ12936">
            <v>7005217</v>
          </cell>
          <cell r="AR12936">
            <v>7</v>
          </cell>
          <cell r="AS12936">
            <v>0</v>
          </cell>
          <cell r="AT12936">
            <v>0</v>
          </cell>
          <cell r="AU12936">
            <v>0</v>
          </cell>
          <cell r="AV12936" t="str">
            <v>VIABLE</v>
          </cell>
        </row>
        <row r="12937">
          <cell r="AP12937">
            <v>363192</v>
          </cell>
          <cell r="AQ12937">
            <v>7005181</v>
          </cell>
          <cell r="AR12937">
            <v>7</v>
          </cell>
          <cell r="AS12937">
            <v>42313</v>
          </cell>
          <cell r="AT12937" t="str">
            <v>IDU-062-2012 Terminado Rehabilitación IDU Circuito Movilidad  -Calzada 2-POLIZA ESTABILIDAD ACTIVA</v>
          </cell>
          <cell r="AU12937">
            <v>44018</v>
          </cell>
          <cell r="AV12937" t="str">
            <v>IDU</v>
          </cell>
        </row>
        <row r="12938">
          <cell r="AP12938">
            <v>363304</v>
          </cell>
          <cell r="AQ12938">
            <v>7005227</v>
          </cell>
          <cell r="AR12938">
            <v>7</v>
          </cell>
          <cell r="AS12938">
            <v>42313</v>
          </cell>
          <cell r="AT12938" t="str">
            <v>IDU-062-2012 Terminado Rehabilitación IDU Circuito Movilidad  -Calzada 2-POLIZA ESTABILIDAD ACTIVA</v>
          </cell>
          <cell r="AU12938">
            <v>44018</v>
          </cell>
          <cell r="AV12938" t="str">
            <v>POLIZA ACTIVA</v>
          </cell>
        </row>
        <row r="12939">
          <cell r="AP12939">
            <v>363227</v>
          </cell>
          <cell r="AQ12939">
            <v>7005195</v>
          </cell>
          <cell r="AR12939">
            <v>7</v>
          </cell>
          <cell r="AS12939">
            <v>0</v>
          </cell>
          <cell r="AT12939">
            <v>0</v>
          </cell>
          <cell r="AU12939">
            <v>0</v>
          </cell>
          <cell r="AV12939" t="str">
            <v>VIABLE</v>
          </cell>
        </row>
        <row r="12940">
          <cell r="AP12940">
            <v>363236</v>
          </cell>
          <cell r="AQ12940">
            <v>7005198</v>
          </cell>
          <cell r="AR12940">
            <v>7</v>
          </cell>
          <cell r="AS12940">
            <v>42313</v>
          </cell>
          <cell r="AT12940" t="str">
            <v>IDU-062-2012 Terminado Rehabilitación IDU Circuito Movilidad  -Calzada 2-POLIZA ESTABILIDAD ACTIVA</v>
          </cell>
          <cell r="AU12940">
            <v>44018</v>
          </cell>
          <cell r="AV12940" t="str">
            <v>IDU</v>
          </cell>
        </row>
        <row r="12941">
          <cell r="AP12941">
            <v>362997</v>
          </cell>
          <cell r="AQ12941">
            <v>7005105</v>
          </cell>
          <cell r="AR12941">
            <v>7</v>
          </cell>
          <cell r="AS12941">
            <v>42313</v>
          </cell>
          <cell r="AT12941" t="str">
            <v>IDU-062-2012 Terminado Rehabilitación IDU Circuito Movilidad  -Calzada 2-POLIZA ESTABILIDAD ACTIVA</v>
          </cell>
          <cell r="AU12941">
            <v>44018</v>
          </cell>
          <cell r="AV12941" t="str">
            <v>IDU</v>
          </cell>
        </row>
        <row r="12942">
          <cell r="AP12942">
            <v>363286</v>
          </cell>
          <cell r="AQ12942">
            <v>7005219</v>
          </cell>
          <cell r="AR12942">
            <v>7</v>
          </cell>
          <cell r="AS12942">
            <v>0</v>
          </cell>
          <cell r="AT12942">
            <v>0</v>
          </cell>
          <cell r="AU12942">
            <v>0</v>
          </cell>
          <cell r="AV12942" t="str">
            <v>VIABLE</v>
          </cell>
        </row>
        <row r="12943">
          <cell r="AP12943">
            <v>363295</v>
          </cell>
          <cell r="AQ12943">
            <v>7005222</v>
          </cell>
          <cell r="AR12943">
            <v>7</v>
          </cell>
          <cell r="AS12943">
            <v>42313</v>
          </cell>
          <cell r="AT12943" t="str">
            <v>IDU-062-2012 Terminado Rehabilitación IDU Circuito Movilidad  -Calzada 2-POLIZA ESTABILIDAD ACTIVA</v>
          </cell>
          <cell r="AU12943">
            <v>44018</v>
          </cell>
          <cell r="AV12943" t="str">
            <v>IDU</v>
          </cell>
        </row>
        <row r="12944">
          <cell r="AP12944">
            <v>362298</v>
          </cell>
          <cell r="AQ12944">
            <v>7004835</v>
          </cell>
          <cell r="AR12944">
            <v>7</v>
          </cell>
          <cell r="AS12944">
            <v>0</v>
          </cell>
          <cell r="AT12944">
            <v>0</v>
          </cell>
          <cell r="AU12944">
            <v>0</v>
          </cell>
          <cell r="AV12944" t="str">
            <v>VIABLE</v>
          </cell>
        </row>
        <row r="12945">
          <cell r="AP12945">
            <v>362496</v>
          </cell>
          <cell r="AQ12945">
            <v>7004910</v>
          </cell>
          <cell r="AR12945">
            <v>7</v>
          </cell>
          <cell r="AS12945">
            <v>0</v>
          </cell>
          <cell r="AT12945">
            <v>0</v>
          </cell>
          <cell r="AU12945">
            <v>0</v>
          </cell>
          <cell r="AV12945" t="str">
            <v>VIABLE</v>
          </cell>
        </row>
        <row r="12946">
          <cell r="AP12946">
            <v>362911</v>
          </cell>
          <cell r="AQ12946">
            <v>7005071</v>
          </cell>
          <cell r="AR12946">
            <v>7</v>
          </cell>
          <cell r="AS12946">
            <v>0</v>
          </cell>
          <cell r="AT12946">
            <v>0</v>
          </cell>
          <cell r="AU12946">
            <v>0</v>
          </cell>
          <cell r="AV12946" t="str">
            <v>VIABLE</v>
          </cell>
        </row>
        <row r="12947">
          <cell r="AP12947">
            <v>362713</v>
          </cell>
          <cell r="AQ12947">
            <v>7004994</v>
          </cell>
          <cell r="AR12947">
            <v>7</v>
          </cell>
          <cell r="AS12947">
            <v>0</v>
          </cell>
          <cell r="AT12947">
            <v>0</v>
          </cell>
          <cell r="AU12947">
            <v>0</v>
          </cell>
          <cell r="AV12947" t="str">
            <v>VIABLE</v>
          </cell>
        </row>
        <row r="12948">
          <cell r="AP12948">
            <v>362082</v>
          </cell>
          <cell r="AQ12948">
            <v>7004748</v>
          </cell>
          <cell r="AR12948">
            <v>7</v>
          </cell>
          <cell r="AS12948">
            <v>0</v>
          </cell>
          <cell r="AT12948">
            <v>0</v>
          </cell>
          <cell r="AU12948">
            <v>0</v>
          </cell>
          <cell r="AV12948" t="str">
            <v>VIABLE</v>
          </cell>
        </row>
        <row r="12949">
          <cell r="AP12949">
            <v>368721</v>
          </cell>
          <cell r="AQ12949">
            <v>7007378</v>
          </cell>
          <cell r="AR12949">
            <v>7</v>
          </cell>
          <cell r="AS12949">
            <v>42474</v>
          </cell>
          <cell r="AT12949" t="str">
            <v>IDU-1718-2014 Terminado Mantenimiento Periódico IDU Circuito Movilidad SITP Y TRONCALES --POLIZA ESTABILIDAD ACTIVA</v>
          </cell>
          <cell r="AU12949">
            <v>44466</v>
          </cell>
          <cell r="AV12949" t="str">
            <v>IDU</v>
          </cell>
        </row>
        <row r="12950">
          <cell r="AP12950">
            <v>367609</v>
          </cell>
          <cell r="AQ12950">
            <v>7006960</v>
          </cell>
          <cell r="AR12950">
            <v>7</v>
          </cell>
          <cell r="AS12950">
            <v>0</v>
          </cell>
          <cell r="AT12950">
            <v>0</v>
          </cell>
          <cell r="AU12950">
            <v>0</v>
          </cell>
          <cell r="AV12950" t="str">
            <v>VIABLE</v>
          </cell>
        </row>
        <row r="12951">
          <cell r="AP12951">
            <v>367536</v>
          </cell>
          <cell r="AQ12951">
            <v>7006930</v>
          </cell>
          <cell r="AR12951">
            <v>7</v>
          </cell>
          <cell r="AS12951">
            <v>0</v>
          </cell>
          <cell r="AT12951">
            <v>0</v>
          </cell>
          <cell r="AU12951">
            <v>0</v>
          </cell>
          <cell r="AV12951" t="str">
            <v>VIABLE</v>
          </cell>
        </row>
        <row r="12952">
          <cell r="AP12952">
            <v>367978</v>
          </cell>
          <cell r="AQ12952">
            <v>7007098</v>
          </cell>
          <cell r="AR12952">
            <v>7</v>
          </cell>
          <cell r="AS12952">
            <v>42534</v>
          </cell>
          <cell r="AT12952" t="str">
            <v>IDU-1718-2014 Terminado Acciones de Movilidad IDU Circuito Movilidad SITP Y TRONCALES -</v>
          </cell>
          <cell r="AU12952">
            <v>0</v>
          </cell>
          <cell r="AV12952" t="str">
            <v>VIABLE</v>
          </cell>
        </row>
        <row r="12953">
          <cell r="AP12953">
            <v>368685</v>
          </cell>
          <cell r="AQ12953">
            <v>7007361</v>
          </cell>
          <cell r="AR12953">
            <v>7</v>
          </cell>
          <cell r="AS12953">
            <v>42474</v>
          </cell>
          <cell r="AT12953" t="str">
            <v>IDU-1718-2014 Terminado Mantenimiento Periódico IDU Circuito Movilidad SITP Y TRONCALES --POLIZA ESTABILIDAD ACTIVA</v>
          </cell>
          <cell r="AU12953">
            <v>44466</v>
          </cell>
          <cell r="AV12953" t="str">
            <v>IDU</v>
          </cell>
        </row>
        <row r="12954">
          <cell r="AP12954">
            <v>368393</v>
          </cell>
          <cell r="AQ12954">
            <v>7007263</v>
          </cell>
          <cell r="AR12954">
            <v>7</v>
          </cell>
          <cell r="AS12954">
            <v>42313</v>
          </cell>
          <cell r="AT12954" t="str">
            <v>IDU-2128-2013 Terminado Acciones de Movilidad IDU Circuito Movilidad  -</v>
          </cell>
          <cell r="AU12954">
            <v>0</v>
          </cell>
          <cell r="AV12954" t="str">
            <v>VIABLE</v>
          </cell>
        </row>
        <row r="12955">
          <cell r="AP12955">
            <v>368439</v>
          </cell>
          <cell r="AQ12955">
            <v>7007277</v>
          </cell>
          <cell r="AR12955">
            <v>7</v>
          </cell>
          <cell r="AS12955">
            <v>42313</v>
          </cell>
          <cell r="AT12955" t="str">
            <v>IDU-2128-2013 Terminado Acciones de Movilidad IDU Circuito Movilidad  -</v>
          </cell>
          <cell r="AU12955">
            <v>0</v>
          </cell>
          <cell r="AV12955" t="str">
            <v>VIABLE</v>
          </cell>
        </row>
        <row r="12956">
          <cell r="AP12956">
            <v>471464</v>
          </cell>
          <cell r="AQ12956">
            <v>7008030</v>
          </cell>
          <cell r="AR12956">
            <v>7</v>
          </cell>
          <cell r="AS12956">
            <v>42313</v>
          </cell>
          <cell r="AT12956" t="str">
            <v>IDU-2128-2013 Terminado Acciones de Movilidad IDU Circuito Movilidad  -</v>
          </cell>
          <cell r="AU12956">
            <v>0</v>
          </cell>
          <cell r="AV12956" t="str">
            <v>VIABLE</v>
          </cell>
        </row>
        <row r="12957">
          <cell r="AP12957">
            <v>367855</v>
          </cell>
          <cell r="AQ12957">
            <v>7007054</v>
          </cell>
          <cell r="AR12957">
            <v>7</v>
          </cell>
          <cell r="AS12957">
            <v>41411</v>
          </cell>
          <cell r="AT12957" t="str">
            <v>SD Terminado Mantenimiento Periódico UAERMV Circuito Movilidad  -</v>
          </cell>
          <cell r="AU12957">
            <v>0</v>
          </cell>
          <cell r="AV12957" t="str">
            <v>UAERMV</v>
          </cell>
        </row>
        <row r="12958">
          <cell r="AP12958">
            <v>473629</v>
          </cell>
          <cell r="AQ12958">
            <v>7008042</v>
          </cell>
          <cell r="AR12958">
            <v>7</v>
          </cell>
          <cell r="AS12958">
            <v>0</v>
          </cell>
          <cell r="AT12958">
            <v>0</v>
          </cell>
          <cell r="AU12958">
            <v>0</v>
          </cell>
          <cell r="AV12958" t="str">
            <v>VIABLE</v>
          </cell>
        </row>
        <row r="12959">
          <cell r="AP12959">
            <v>368178</v>
          </cell>
          <cell r="AQ12959">
            <v>7007179</v>
          </cell>
          <cell r="AR12959">
            <v>7</v>
          </cell>
          <cell r="AS12959">
            <v>42534</v>
          </cell>
          <cell r="AT12959" t="str">
            <v>IDU-1718-2014 Terminado Mantenimiento Periódico IDU Circuito Movilidad SITP Y TRONCALES -</v>
          </cell>
          <cell r="AU12959">
            <v>0</v>
          </cell>
          <cell r="AV12959" t="str">
            <v>IDU</v>
          </cell>
        </row>
        <row r="12960">
          <cell r="AP12960">
            <v>368563</v>
          </cell>
          <cell r="AQ12960">
            <v>7007319</v>
          </cell>
          <cell r="AR12960">
            <v>7</v>
          </cell>
          <cell r="AS12960">
            <v>42474</v>
          </cell>
          <cell r="AT12960" t="str">
            <v>IDU-1718-2014 Terminado Mantenimiento Periódico IDU Circuito Movilidad SITP Y TRONCALES --POLIZA ESTABILIDAD ACTIVA</v>
          </cell>
          <cell r="AU12960">
            <v>44466</v>
          </cell>
          <cell r="AV12960" t="str">
            <v>IDU</v>
          </cell>
        </row>
        <row r="12961">
          <cell r="AP12961">
            <v>91011581</v>
          </cell>
          <cell r="AQ12961">
            <v>7007179</v>
          </cell>
          <cell r="AR12961">
            <v>7</v>
          </cell>
          <cell r="AS12961">
            <v>0</v>
          </cell>
          <cell r="AT12961">
            <v>0</v>
          </cell>
          <cell r="AU12961">
            <v>0</v>
          </cell>
          <cell r="AV12961" t="str">
            <v>VIABLE</v>
          </cell>
        </row>
        <row r="12962">
          <cell r="AP12962">
            <v>367831</v>
          </cell>
          <cell r="AQ12962">
            <v>7007043</v>
          </cell>
          <cell r="AR12962">
            <v>7</v>
          </cell>
          <cell r="AS12962">
            <v>42534</v>
          </cell>
          <cell r="AT12962" t="str">
            <v>IDU-1718-2014 Terminado Acciones de Movilidad IDU Circuito Movilidad SITP Y TRONCALES -</v>
          </cell>
          <cell r="AU12962">
            <v>0</v>
          </cell>
          <cell r="AV12962" t="str">
            <v>VIABLE</v>
          </cell>
        </row>
        <row r="12963">
          <cell r="AP12963">
            <v>368836</v>
          </cell>
          <cell r="AQ12963">
            <v>7007416</v>
          </cell>
          <cell r="AR12963">
            <v>7</v>
          </cell>
          <cell r="AS12963">
            <v>42474</v>
          </cell>
          <cell r="AT12963" t="str">
            <v>IDU-1718-2014 Terminado Mantenimiento Periódico IDU Circuito Movilidad SITP Y TRONCALES --POLIZA ESTABILIDAD ACTIVA</v>
          </cell>
          <cell r="AU12963">
            <v>44466</v>
          </cell>
          <cell r="AV12963" t="str">
            <v>IDU</v>
          </cell>
        </row>
        <row r="12964">
          <cell r="AP12964">
            <v>368839</v>
          </cell>
          <cell r="AQ12964">
            <v>7007417</v>
          </cell>
          <cell r="AR12964">
            <v>7</v>
          </cell>
          <cell r="AS12964">
            <v>42474</v>
          </cell>
          <cell r="AT12964" t="str">
            <v>IDU-1718-2014 Terminado Mantenimiento Periódico IDU Circuito Movilidad SITP Y TRONCALES --POLIZA ESTABILIDAD ACTIVA</v>
          </cell>
          <cell r="AU12964">
            <v>44466</v>
          </cell>
          <cell r="AV12964" t="str">
            <v>IDU</v>
          </cell>
        </row>
        <row r="12965">
          <cell r="AP12965">
            <v>368679</v>
          </cell>
          <cell r="AQ12965">
            <v>7007359</v>
          </cell>
          <cell r="AR12965">
            <v>7</v>
          </cell>
          <cell r="AS12965">
            <v>42474</v>
          </cell>
          <cell r="AT12965" t="str">
            <v>IDU-1718-2014 Terminado Mantenimiento Periódico IDU Circuito Movilidad SITP Y TRONCALES --POLIZA ESTABILIDAD ACTIVA</v>
          </cell>
          <cell r="AU12965">
            <v>44466</v>
          </cell>
          <cell r="AV12965" t="str">
            <v>IDU</v>
          </cell>
        </row>
        <row r="12966">
          <cell r="AP12966">
            <v>367738</v>
          </cell>
          <cell r="AQ12966">
            <v>7007009</v>
          </cell>
          <cell r="AR12966">
            <v>7</v>
          </cell>
          <cell r="AS12966">
            <v>0</v>
          </cell>
          <cell r="AT12966">
            <v>0</v>
          </cell>
          <cell r="AU12966">
            <v>0</v>
          </cell>
          <cell r="AV12966" t="str">
            <v>VIABLE</v>
          </cell>
        </row>
        <row r="12967">
          <cell r="AP12967">
            <v>367482</v>
          </cell>
          <cell r="AQ12967">
            <v>7006907</v>
          </cell>
          <cell r="AR12967">
            <v>7</v>
          </cell>
          <cell r="AS12967">
            <v>0</v>
          </cell>
          <cell r="AT12967">
            <v>0</v>
          </cell>
          <cell r="AU12967">
            <v>0</v>
          </cell>
          <cell r="AV12967" t="str">
            <v>VIABLE</v>
          </cell>
        </row>
        <row r="12968">
          <cell r="AP12968">
            <v>91011546</v>
          </cell>
          <cell r="AQ12968">
            <v>7007264</v>
          </cell>
          <cell r="AR12968">
            <v>7</v>
          </cell>
          <cell r="AS12968">
            <v>42313</v>
          </cell>
          <cell r="AT12968" t="str">
            <v>IDU-2128-2013 Terminado Acciones de Movilidad IDU Circuito Movilidad  -</v>
          </cell>
          <cell r="AU12968">
            <v>0</v>
          </cell>
          <cell r="AV12968" t="str">
            <v>VIABLE</v>
          </cell>
        </row>
        <row r="12969">
          <cell r="AP12969">
            <v>352072</v>
          </cell>
          <cell r="AQ12969">
            <v>7000809</v>
          </cell>
          <cell r="AR12969">
            <v>7</v>
          </cell>
          <cell r="AS12969">
            <v>0</v>
          </cell>
          <cell r="AT12969">
            <v>0</v>
          </cell>
          <cell r="AU12969">
            <v>0</v>
          </cell>
          <cell r="AV12969" t="str">
            <v>VIABLE</v>
          </cell>
        </row>
        <row r="12970">
          <cell r="AP12970">
            <v>352278</v>
          </cell>
          <cell r="AQ12970">
            <v>7000885</v>
          </cell>
          <cell r="AR12970">
            <v>7</v>
          </cell>
          <cell r="AS12970">
            <v>0</v>
          </cell>
          <cell r="AT12970">
            <v>0</v>
          </cell>
          <cell r="AU12970">
            <v>0</v>
          </cell>
          <cell r="AV12970" t="str">
            <v>VIABLE</v>
          </cell>
        </row>
        <row r="12971">
          <cell r="AP12971">
            <v>352179</v>
          </cell>
          <cell r="AQ12971">
            <v>7000848</v>
          </cell>
          <cell r="AR12971">
            <v>7</v>
          </cell>
          <cell r="AS12971">
            <v>0</v>
          </cell>
          <cell r="AT12971">
            <v>0</v>
          </cell>
          <cell r="AU12971">
            <v>0</v>
          </cell>
          <cell r="AV12971" t="str">
            <v>VIABLE</v>
          </cell>
        </row>
        <row r="12972">
          <cell r="AP12972">
            <v>352570</v>
          </cell>
          <cell r="AQ12972">
            <v>7000993</v>
          </cell>
          <cell r="AR12972">
            <v>7</v>
          </cell>
          <cell r="AS12972">
            <v>0</v>
          </cell>
          <cell r="AT12972">
            <v>0</v>
          </cell>
          <cell r="AU12972">
            <v>0</v>
          </cell>
          <cell r="AV12972" t="str">
            <v>VIABLE</v>
          </cell>
        </row>
        <row r="12973">
          <cell r="AP12973">
            <v>351932</v>
          </cell>
          <cell r="AQ12973">
            <v>7000759</v>
          </cell>
          <cell r="AR12973">
            <v>7</v>
          </cell>
          <cell r="AS12973">
            <v>0</v>
          </cell>
          <cell r="AT12973">
            <v>0</v>
          </cell>
          <cell r="AU12973">
            <v>0</v>
          </cell>
          <cell r="AV12973" t="str">
            <v>VIABLE</v>
          </cell>
        </row>
        <row r="12974">
          <cell r="AP12974">
            <v>352483</v>
          </cell>
          <cell r="AQ12974">
            <v>7000957</v>
          </cell>
          <cell r="AR12974">
            <v>7</v>
          </cell>
          <cell r="AS12974">
            <v>0</v>
          </cell>
          <cell r="AT12974">
            <v>0</v>
          </cell>
          <cell r="AU12974">
            <v>0</v>
          </cell>
          <cell r="AV12974" t="str">
            <v>VIABLE</v>
          </cell>
        </row>
        <row r="12975">
          <cell r="AP12975">
            <v>351899</v>
          </cell>
          <cell r="AQ12975">
            <v>7000748</v>
          </cell>
          <cell r="AR12975">
            <v>7</v>
          </cell>
          <cell r="AS12975">
            <v>0</v>
          </cell>
          <cell r="AT12975">
            <v>0</v>
          </cell>
          <cell r="AU12975">
            <v>0</v>
          </cell>
          <cell r="AV12975" t="str">
            <v>VIABLE</v>
          </cell>
        </row>
        <row r="12976">
          <cell r="AP12976">
            <v>352208</v>
          </cell>
          <cell r="AQ12976">
            <v>7000858</v>
          </cell>
          <cell r="AR12976">
            <v>7</v>
          </cell>
          <cell r="AS12976">
            <v>0</v>
          </cell>
          <cell r="AT12976">
            <v>0</v>
          </cell>
          <cell r="AU12976">
            <v>0</v>
          </cell>
          <cell r="AV12976" t="str">
            <v>VIABLE</v>
          </cell>
        </row>
        <row r="12977">
          <cell r="AP12977">
            <v>351983</v>
          </cell>
          <cell r="AQ12977">
            <v>7000777</v>
          </cell>
          <cell r="AR12977">
            <v>7</v>
          </cell>
          <cell r="AS12977">
            <v>0</v>
          </cell>
          <cell r="AT12977">
            <v>0</v>
          </cell>
          <cell r="AU12977">
            <v>0</v>
          </cell>
          <cell r="AV12977" t="str">
            <v>VIABLE</v>
          </cell>
        </row>
        <row r="12978">
          <cell r="AP12978">
            <v>351872</v>
          </cell>
          <cell r="AQ12978">
            <v>7000738</v>
          </cell>
          <cell r="AR12978">
            <v>7</v>
          </cell>
          <cell r="AS12978">
            <v>0</v>
          </cell>
          <cell r="AT12978">
            <v>0</v>
          </cell>
          <cell r="AU12978">
            <v>0</v>
          </cell>
          <cell r="AV12978" t="str">
            <v>VIABLE</v>
          </cell>
        </row>
        <row r="12979">
          <cell r="AP12979">
            <v>352403</v>
          </cell>
          <cell r="AQ12979">
            <v>7000929</v>
          </cell>
          <cell r="AR12979">
            <v>7</v>
          </cell>
          <cell r="AS12979">
            <v>0</v>
          </cell>
          <cell r="AT12979">
            <v>0</v>
          </cell>
          <cell r="AU12979">
            <v>0</v>
          </cell>
          <cell r="AV12979" t="str">
            <v>VIABLE</v>
          </cell>
        </row>
        <row r="12980">
          <cell r="AP12980">
            <v>91025224</v>
          </cell>
          <cell r="AQ12980">
            <v>7008135</v>
          </cell>
          <cell r="AR12980">
            <v>7</v>
          </cell>
          <cell r="AS12980">
            <v>0</v>
          </cell>
          <cell r="AT12980">
            <v>0</v>
          </cell>
          <cell r="AU12980">
            <v>0</v>
          </cell>
          <cell r="AV12980" t="str">
            <v>VIABLE</v>
          </cell>
        </row>
        <row r="12981">
          <cell r="AP12981">
            <v>352167</v>
          </cell>
          <cell r="AQ12981">
            <v>7000843</v>
          </cell>
          <cell r="AR12981">
            <v>7</v>
          </cell>
          <cell r="AS12981">
            <v>0</v>
          </cell>
          <cell r="AT12981">
            <v>0</v>
          </cell>
          <cell r="AU12981">
            <v>0</v>
          </cell>
          <cell r="AV12981" t="str">
            <v>VIABLE</v>
          </cell>
        </row>
        <row r="12982">
          <cell r="AP12982">
            <v>471529</v>
          </cell>
          <cell r="AQ12982">
            <v>7008137</v>
          </cell>
          <cell r="AR12982">
            <v>7</v>
          </cell>
          <cell r="AS12982">
            <v>0</v>
          </cell>
          <cell r="AT12982">
            <v>0</v>
          </cell>
          <cell r="AU12982">
            <v>0</v>
          </cell>
          <cell r="AV12982" t="str">
            <v>VIABLE</v>
          </cell>
        </row>
        <row r="12983">
          <cell r="AP12983">
            <v>91025225</v>
          </cell>
          <cell r="AQ12983">
            <v>7000789</v>
          </cell>
          <cell r="AR12983">
            <v>7</v>
          </cell>
          <cell r="AS12983">
            <v>0</v>
          </cell>
          <cell r="AT12983">
            <v>0</v>
          </cell>
          <cell r="AU12983">
            <v>0</v>
          </cell>
          <cell r="AV12983" t="str">
            <v>VIABLE</v>
          </cell>
        </row>
        <row r="12984">
          <cell r="AP12984">
            <v>356652</v>
          </cell>
          <cell r="AQ12984">
            <v>7002523</v>
          </cell>
          <cell r="AR12984">
            <v>7</v>
          </cell>
          <cell r="AS12984">
            <v>0</v>
          </cell>
          <cell r="AT12984">
            <v>0</v>
          </cell>
          <cell r="AU12984">
            <v>0</v>
          </cell>
          <cell r="AV12984" t="str">
            <v>VIABLE</v>
          </cell>
        </row>
        <row r="12985">
          <cell r="AP12985">
            <v>358743</v>
          </cell>
          <cell r="AQ12985">
            <v>7003373</v>
          </cell>
          <cell r="AR12985">
            <v>7</v>
          </cell>
          <cell r="AS12985">
            <v>0</v>
          </cell>
          <cell r="AT12985">
            <v>0</v>
          </cell>
          <cell r="AU12985">
            <v>0</v>
          </cell>
          <cell r="AV12985" t="str">
            <v>VIABLE</v>
          </cell>
        </row>
        <row r="12986">
          <cell r="AP12986">
            <v>357495</v>
          </cell>
          <cell r="AQ12986">
            <v>7002843</v>
          </cell>
          <cell r="AR12986">
            <v>7</v>
          </cell>
          <cell r="AS12986">
            <v>0</v>
          </cell>
          <cell r="AT12986">
            <v>0</v>
          </cell>
          <cell r="AU12986">
            <v>0</v>
          </cell>
          <cell r="AV12986" t="str">
            <v>VIABLE</v>
          </cell>
        </row>
        <row r="12987">
          <cell r="AP12987">
            <v>359031</v>
          </cell>
          <cell r="AQ12987">
            <v>7003483</v>
          </cell>
          <cell r="AR12987">
            <v>7</v>
          </cell>
          <cell r="AS12987">
            <v>0</v>
          </cell>
          <cell r="AT12987">
            <v>0</v>
          </cell>
          <cell r="AU12987">
            <v>0</v>
          </cell>
          <cell r="AV12987" t="str">
            <v>VIABLE</v>
          </cell>
        </row>
        <row r="12988">
          <cell r="AP12988">
            <v>357612</v>
          </cell>
          <cell r="AQ12988">
            <v>7002893</v>
          </cell>
          <cell r="AR12988">
            <v>7</v>
          </cell>
          <cell r="AS12988">
            <v>0</v>
          </cell>
          <cell r="AT12988">
            <v>0</v>
          </cell>
          <cell r="AU12988">
            <v>0</v>
          </cell>
          <cell r="AV12988" t="str">
            <v>VIABLE</v>
          </cell>
        </row>
        <row r="12989">
          <cell r="AP12989">
            <v>357915</v>
          </cell>
          <cell r="AQ12989">
            <v>50008436</v>
          </cell>
          <cell r="AR12989">
            <v>7</v>
          </cell>
          <cell r="AS12989">
            <v>0</v>
          </cell>
          <cell r="AT12989">
            <v>0</v>
          </cell>
          <cell r="AU12989">
            <v>0</v>
          </cell>
          <cell r="AV12989" t="str">
            <v>VIABLE</v>
          </cell>
        </row>
        <row r="12990">
          <cell r="AP12990">
            <v>358161</v>
          </cell>
          <cell r="AQ12990">
            <v>7003140</v>
          </cell>
          <cell r="AR12990">
            <v>7</v>
          </cell>
          <cell r="AS12990">
            <v>0</v>
          </cell>
          <cell r="AT12990">
            <v>0</v>
          </cell>
          <cell r="AU12990">
            <v>0</v>
          </cell>
          <cell r="AV12990" t="str">
            <v>VIABLE</v>
          </cell>
        </row>
        <row r="12991">
          <cell r="AP12991">
            <v>528638</v>
          </cell>
          <cell r="AQ12991">
            <v>7008402</v>
          </cell>
          <cell r="AR12991">
            <v>7</v>
          </cell>
          <cell r="AS12991">
            <v>0</v>
          </cell>
          <cell r="AT12991">
            <v>0</v>
          </cell>
          <cell r="AU12991">
            <v>0</v>
          </cell>
          <cell r="AV12991" t="str">
            <v>VIABLE</v>
          </cell>
        </row>
        <row r="12992">
          <cell r="AP12992">
            <v>528420</v>
          </cell>
          <cell r="AQ12992">
            <v>7008377</v>
          </cell>
          <cell r="AR12992">
            <v>7</v>
          </cell>
          <cell r="AS12992">
            <v>0</v>
          </cell>
          <cell r="AT12992">
            <v>0</v>
          </cell>
          <cell r="AU12992">
            <v>0</v>
          </cell>
          <cell r="AV12992" t="str">
            <v>VIABLE</v>
          </cell>
        </row>
        <row r="12993">
          <cell r="AP12993">
            <v>528706</v>
          </cell>
          <cell r="AQ12993">
            <v>7008445</v>
          </cell>
          <cell r="AR12993">
            <v>7</v>
          </cell>
          <cell r="AS12993">
            <v>0</v>
          </cell>
          <cell r="AT12993">
            <v>0</v>
          </cell>
          <cell r="AU12993">
            <v>0</v>
          </cell>
          <cell r="AV12993" t="str">
            <v>VIABLE</v>
          </cell>
        </row>
        <row r="12994">
          <cell r="AP12994">
            <v>528382</v>
          </cell>
          <cell r="AQ12994">
            <v>7008516</v>
          </cell>
          <cell r="AR12994">
            <v>7</v>
          </cell>
          <cell r="AS12994">
            <v>0</v>
          </cell>
          <cell r="AT12994">
            <v>0</v>
          </cell>
          <cell r="AU12994">
            <v>0</v>
          </cell>
          <cell r="AV12994" t="str">
            <v>VIABLE</v>
          </cell>
        </row>
        <row r="12995">
          <cell r="AP12995">
            <v>528414</v>
          </cell>
          <cell r="AQ12995">
            <v>7008373</v>
          </cell>
          <cell r="AR12995">
            <v>7</v>
          </cell>
          <cell r="AS12995">
            <v>0</v>
          </cell>
          <cell r="AT12995">
            <v>0</v>
          </cell>
          <cell r="AU12995">
            <v>0</v>
          </cell>
          <cell r="AV12995" t="str">
            <v>VIABLE</v>
          </cell>
        </row>
        <row r="12996">
          <cell r="AP12996">
            <v>528416</v>
          </cell>
          <cell r="AQ12996">
            <v>7008374</v>
          </cell>
          <cell r="AR12996">
            <v>7</v>
          </cell>
          <cell r="AS12996">
            <v>0</v>
          </cell>
          <cell r="AT12996">
            <v>0</v>
          </cell>
          <cell r="AU12996">
            <v>0</v>
          </cell>
          <cell r="AV12996" t="str">
            <v>VIABLE</v>
          </cell>
        </row>
        <row r="12997">
          <cell r="AP12997">
            <v>528595</v>
          </cell>
          <cell r="AQ12997">
            <v>7008515</v>
          </cell>
          <cell r="AR12997">
            <v>7</v>
          </cell>
          <cell r="AS12997">
            <v>0</v>
          </cell>
          <cell r="AT12997">
            <v>0</v>
          </cell>
          <cell r="AU12997">
            <v>0</v>
          </cell>
          <cell r="AV12997" t="str">
            <v>VIABLE</v>
          </cell>
        </row>
        <row r="12998">
          <cell r="AP12998">
            <v>528423</v>
          </cell>
          <cell r="AQ12998">
            <v>7008378</v>
          </cell>
          <cell r="AR12998">
            <v>7</v>
          </cell>
          <cell r="AS12998">
            <v>0</v>
          </cell>
          <cell r="AT12998">
            <v>0</v>
          </cell>
          <cell r="AU12998">
            <v>0</v>
          </cell>
          <cell r="AV12998" t="str">
            <v>VIABLE</v>
          </cell>
        </row>
        <row r="12999">
          <cell r="AP12999">
            <v>91011545</v>
          </cell>
          <cell r="AQ12999">
            <v>50006632</v>
          </cell>
          <cell r="AR12999">
            <v>7</v>
          </cell>
          <cell r="AS12999">
            <v>0</v>
          </cell>
          <cell r="AT12999">
            <v>0</v>
          </cell>
          <cell r="AU12999">
            <v>0</v>
          </cell>
          <cell r="AV12999" t="str">
            <v>VIABLE</v>
          </cell>
        </row>
        <row r="13000">
          <cell r="AP13000">
            <v>367816</v>
          </cell>
          <cell r="AQ13000">
            <v>7007037</v>
          </cell>
          <cell r="AR13000">
            <v>7</v>
          </cell>
          <cell r="AS13000">
            <v>42583</v>
          </cell>
          <cell r="AT13000" t="str">
            <v>SD Reservado Rehabilitación FDL BOSA Circuito Movilidad SD -</v>
          </cell>
          <cell r="AU13000">
            <v>0</v>
          </cell>
          <cell r="AV13000" t="str">
            <v>FDL BOSA</v>
          </cell>
        </row>
        <row r="13001">
          <cell r="AP13001">
            <v>368005</v>
          </cell>
          <cell r="AQ13001">
            <v>7007107</v>
          </cell>
          <cell r="AR13001">
            <v>7</v>
          </cell>
          <cell r="AS13001">
            <v>0</v>
          </cell>
          <cell r="AT13001">
            <v>0</v>
          </cell>
          <cell r="AU13001">
            <v>0</v>
          </cell>
          <cell r="AV13001" t="str">
            <v>VIABLE</v>
          </cell>
        </row>
        <row r="13002">
          <cell r="AP13002">
            <v>366948</v>
          </cell>
          <cell r="AQ13002">
            <v>7006698</v>
          </cell>
          <cell r="AR13002">
            <v>7</v>
          </cell>
          <cell r="AS13002">
            <v>0</v>
          </cell>
          <cell r="AT13002">
            <v>0</v>
          </cell>
          <cell r="AU13002">
            <v>0</v>
          </cell>
          <cell r="AV13002" t="str">
            <v>VIABLE</v>
          </cell>
        </row>
        <row r="13003">
          <cell r="AP13003">
            <v>367586</v>
          </cell>
          <cell r="AQ13003">
            <v>7006952</v>
          </cell>
          <cell r="AR13003">
            <v>7</v>
          </cell>
          <cell r="AS13003">
            <v>0</v>
          </cell>
          <cell r="AT13003">
            <v>0</v>
          </cell>
          <cell r="AU13003">
            <v>0</v>
          </cell>
          <cell r="AV13003" t="str">
            <v>RESERVADO FDL BOSA</v>
          </cell>
        </row>
        <row r="13004">
          <cell r="AP13004">
            <v>368775</v>
          </cell>
          <cell r="AQ13004">
            <v>7007394</v>
          </cell>
          <cell r="AR13004">
            <v>7</v>
          </cell>
          <cell r="AS13004">
            <v>42313</v>
          </cell>
          <cell r="AT13004" t="str">
            <v>IDU-73-2008 Terminado Construcción IDU Circuito Movilidad  -</v>
          </cell>
          <cell r="AU13004">
            <v>0</v>
          </cell>
          <cell r="AV13004" t="str">
            <v>VIABLE</v>
          </cell>
        </row>
        <row r="13005">
          <cell r="AP13005">
            <v>369095</v>
          </cell>
          <cell r="AQ13005">
            <v>7007504</v>
          </cell>
          <cell r="AR13005">
            <v>7</v>
          </cell>
          <cell r="AS13005">
            <v>42313</v>
          </cell>
          <cell r="AT13005" t="str">
            <v>IDU-73-2008 Terminado Construcción IDU Circuito Movilidad  -</v>
          </cell>
          <cell r="AU13005">
            <v>0</v>
          </cell>
          <cell r="AV13005" t="str">
            <v>IDU</v>
          </cell>
        </row>
        <row r="13006">
          <cell r="AP13006">
            <v>368667</v>
          </cell>
          <cell r="AQ13006">
            <v>7007355</v>
          </cell>
          <cell r="AR13006">
            <v>7</v>
          </cell>
          <cell r="AS13006">
            <v>0</v>
          </cell>
          <cell r="AT13006">
            <v>0</v>
          </cell>
          <cell r="AU13006">
            <v>0</v>
          </cell>
          <cell r="AV13006" t="str">
            <v>VIABLE</v>
          </cell>
        </row>
        <row r="13007">
          <cell r="AP13007">
            <v>91011602</v>
          </cell>
          <cell r="AQ13007">
            <v>50006622</v>
          </cell>
          <cell r="AR13007">
            <v>7</v>
          </cell>
          <cell r="AS13007">
            <v>0</v>
          </cell>
          <cell r="AT13007">
            <v>0</v>
          </cell>
          <cell r="AU13007">
            <v>0</v>
          </cell>
          <cell r="AV13007" t="str">
            <v>VIABLE</v>
          </cell>
        </row>
        <row r="13008">
          <cell r="AP13008">
            <v>367253</v>
          </cell>
          <cell r="AQ13008">
            <v>7006823</v>
          </cell>
          <cell r="AR13008">
            <v>7</v>
          </cell>
          <cell r="AS13008">
            <v>42583</v>
          </cell>
          <cell r="AT13008" t="str">
            <v>SD Reservado Rehabilitación FDL BOSA Circuito Movilidad SD -</v>
          </cell>
          <cell r="AU13008">
            <v>0</v>
          </cell>
          <cell r="AV13008" t="str">
            <v>RESERVADO FDL BOSA</v>
          </cell>
        </row>
        <row r="13009">
          <cell r="AP13009">
            <v>363641</v>
          </cell>
          <cell r="AQ13009">
            <v>7005377</v>
          </cell>
          <cell r="AR13009">
            <v>7</v>
          </cell>
          <cell r="AS13009">
            <v>0</v>
          </cell>
          <cell r="AT13009">
            <v>0</v>
          </cell>
          <cell r="AU13009">
            <v>0</v>
          </cell>
          <cell r="AV13009" t="str">
            <v>VIABLE</v>
          </cell>
        </row>
        <row r="13010">
          <cell r="AP13010">
            <v>363591</v>
          </cell>
          <cell r="AQ13010">
            <v>7005351</v>
          </cell>
          <cell r="AR13010">
            <v>7</v>
          </cell>
          <cell r="AS13010">
            <v>0</v>
          </cell>
          <cell r="AT13010">
            <v>0</v>
          </cell>
          <cell r="AU13010">
            <v>0</v>
          </cell>
          <cell r="AV13010" t="str">
            <v>VIABLE</v>
          </cell>
        </row>
        <row r="13011">
          <cell r="AP13011">
            <v>91011548</v>
          </cell>
          <cell r="AQ13011">
            <v>50006634</v>
          </cell>
          <cell r="AR13011">
            <v>7</v>
          </cell>
          <cell r="AS13011">
            <v>0</v>
          </cell>
          <cell r="AT13011">
            <v>0</v>
          </cell>
          <cell r="AU13011">
            <v>0</v>
          </cell>
          <cell r="AV13011" t="str">
            <v>VIABLE</v>
          </cell>
        </row>
        <row r="13012">
          <cell r="AP13012">
            <v>363827</v>
          </cell>
          <cell r="AQ13012">
            <v>7005452</v>
          </cell>
          <cell r="AR13012">
            <v>7</v>
          </cell>
          <cell r="AS13012">
            <v>0</v>
          </cell>
          <cell r="AT13012">
            <v>0</v>
          </cell>
          <cell r="AU13012">
            <v>0</v>
          </cell>
          <cell r="AV13012" t="str">
            <v>VIABLE</v>
          </cell>
        </row>
        <row r="13013">
          <cell r="AP13013">
            <v>363455</v>
          </cell>
          <cell r="AQ13013">
            <v>7005289</v>
          </cell>
          <cell r="AR13013">
            <v>7</v>
          </cell>
          <cell r="AS13013">
            <v>0</v>
          </cell>
          <cell r="AT13013">
            <v>0</v>
          </cell>
          <cell r="AU13013">
            <v>0</v>
          </cell>
          <cell r="AV13013" t="str">
            <v>VIABLE</v>
          </cell>
        </row>
        <row r="13014">
          <cell r="AP13014">
            <v>480659</v>
          </cell>
          <cell r="AQ13014">
            <v>50006635</v>
          </cell>
          <cell r="AR13014">
            <v>7</v>
          </cell>
          <cell r="AS13014">
            <v>0</v>
          </cell>
          <cell r="AT13014">
            <v>0</v>
          </cell>
          <cell r="AU13014">
            <v>0</v>
          </cell>
          <cell r="AV13014" t="str">
            <v>VIABLE</v>
          </cell>
        </row>
        <row r="13015">
          <cell r="AP13015">
            <v>363547</v>
          </cell>
          <cell r="AQ13015">
            <v>7005333</v>
          </cell>
          <cell r="AR13015">
            <v>7</v>
          </cell>
          <cell r="AS13015">
            <v>0</v>
          </cell>
          <cell r="AT13015">
            <v>0</v>
          </cell>
          <cell r="AU13015">
            <v>0</v>
          </cell>
          <cell r="AV13015" t="str">
            <v>VIABLE</v>
          </cell>
        </row>
        <row r="13016">
          <cell r="AP13016">
            <v>363550</v>
          </cell>
          <cell r="AQ13016">
            <v>7005334</v>
          </cell>
          <cell r="AR13016">
            <v>7</v>
          </cell>
          <cell r="AS13016">
            <v>0</v>
          </cell>
          <cell r="AT13016">
            <v>0</v>
          </cell>
          <cell r="AU13016">
            <v>0</v>
          </cell>
          <cell r="AV13016" t="str">
            <v>VIABLE</v>
          </cell>
        </row>
        <row r="13017">
          <cell r="AP13017">
            <v>363824</v>
          </cell>
          <cell r="AQ13017">
            <v>7005451</v>
          </cell>
          <cell r="AR13017">
            <v>7</v>
          </cell>
          <cell r="AS13017">
            <v>0</v>
          </cell>
          <cell r="AT13017">
            <v>0</v>
          </cell>
          <cell r="AU13017">
            <v>0</v>
          </cell>
          <cell r="AV13017" t="str">
            <v>VIABLE</v>
          </cell>
        </row>
        <row r="13018">
          <cell r="AP13018">
            <v>363493</v>
          </cell>
          <cell r="AQ13018">
            <v>7005308</v>
          </cell>
          <cell r="AR13018">
            <v>7</v>
          </cell>
          <cell r="AS13018">
            <v>0</v>
          </cell>
          <cell r="AT13018">
            <v>0</v>
          </cell>
          <cell r="AU13018">
            <v>0</v>
          </cell>
          <cell r="AV13018" t="str">
            <v>VIABLE</v>
          </cell>
        </row>
        <row r="13019">
          <cell r="AP13019">
            <v>363780</v>
          </cell>
          <cell r="AQ13019">
            <v>7005435</v>
          </cell>
          <cell r="AR13019">
            <v>7</v>
          </cell>
          <cell r="AS13019">
            <v>0</v>
          </cell>
          <cell r="AT13019">
            <v>0</v>
          </cell>
          <cell r="AU13019">
            <v>0</v>
          </cell>
          <cell r="AV13019" t="str">
            <v>VIABLE</v>
          </cell>
        </row>
        <row r="13020">
          <cell r="AP13020">
            <v>352205</v>
          </cell>
          <cell r="AQ13020">
            <v>7000857</v>
          </cell>
          <cell r="AR13020">
            <v>7</v>
          </cell>
          <cell r="AS13020">
            <v>0</v>
          </cell>
          <cell r="AT13020">
            <v>0</v>
          </cell>
          <cell r="AU13020">
            <v>0</v>
          </cell>
          <cell r="AV13020" t="str">
            <v>VIABLE</v>
          </cell>
        </row>
        <row r="13021">
          <cell r="AP13021">
            <v>352143</v>
          </cell>
          <cell r="AQ13021">
            <v>7000835</v>
          </cell>
          <cell r="AR13021">
            <v>7</v>
          </cell>
          <cell r="AS13021">
            <v>0</v>
          </cell>
          <cell r="AT13021">
            <v>0</v>
          </cell>
          <cell r="AU13021">
            <v>0</v>
          </cell>
          <cell r="AV13021" t="str">
            <v>VIABLE</v>
          </cell>
        </row>
        <row r="13022">
          <cell r="AP13022">
            <v>352296</v>
          </cell>
          <cell r="AQ13022">
            <v>7000891</v>
          </cell>
          <cell r="AR13022">
            <v>7</v>
          </cell>
          <cell r="AS13022">
            <v>0</v>
          </cell>
          <cell r="AT13022">
            <v>0</v>
          </cell>
          <cell r="AU13022">
            <v>0</v>
          </cell>
          <cell r="AV13022" t="str">
            <v>VIABLE</v>
          </cell>
        </row>
        <row r="13023">
          <cell r="AP13023">
            <v>351980</v>
          </cell>
          <cell r="AQ13023">
            <v>50008441</v>
          </cell>
          <cell r="AR13023">
            <v>7</v>
          </cell>
          <cell r="AS13023">
            <v>0</v>
          </cell>
          <cell r="AT13023">
            <v>0</v>
          </cell>
          <cell r="AU13023">
            <v>0</v>
          </cell>
          <cell r="AV13023" t="str">
            <v>VIABLE</v>
          </cell>
        </row>
        <row r="13024">
          <cell r="AP13024">
            <v>353650</v>
          </cell>
          <cell r="AQ13024">
            <v>7001374</v>
          </cell>
          <cell r="AR13024">
            <v>7</v>
          </cell>
          <cell r="AS13024">
            <v>0</v>
          </cell>
          <cell r="AT13024">
            <v>0</v>
          </cell>
          <cell r="AU13024">
            <v>0</v>
          </cell>
          <cell r="AV13024" t="str">
            <v>VIABLE</v>
          </cell>
        </row>
        <row r="13025">
          <cell r="AP13025">
            <v>353848</v>
          </cell>
          <cell r="AQ13025">
            <v>50008374</v>
          </cell>
          <cell r="AR13025">
            <v>7</v>
          </cell>
          <cell r="AS13025">
            <v>0</v>
          </cell>
          <cell r="AT13025">
            <v>0</v>
          </cell>
          <cell r="AU13025">
            <v>0</v>
          </cell>
          <cell r="AV13025" t="str">
            <v>VIABLE</v>
          </cell>
        </row>
        <row r="13026">
          <cell r="AP13026">
            <v>352495</v>
          </cell>
          <cell r="AQ13026">
            <v>7000962</v>
          </cell>
          <cell r="AR13026">
            <v>7</v>
          </cell>
          <cell r="AS13026">
            <v>0</v>
          </cell>
          <cell r="AT13026">
            <v>0</v>
          </cell>
          <cell r="AU13026">
            <v>0</v>
          </cell>
          <cell r="AV13026" t="str">
            <v>VIABLE</v>
          </cell>
        </row>
        <row r="13027">
          <cell r="AP13027">
            <v>473566</v>
          </cell>
          <cell r="AQ13027">
            <v>7008148</v>
          </cell>
          <cell r="AR13027">
            <v>7</v>
          </cell>
          <cell r="AS13027">
            <v>0</v>
          </cell>
          <cell r="AT13027">
            <v>0</v>
          </cell>
          <cell r="AU13027">
            <v>0</v>
          </cell>
          <cell r="AV13027" t="str">
            <v>VIABLE</v>
          </cell>
        </row>
        <row r="13028">
          <cell r="AP13028">
            <v>353200</v>
          </cell>
          <cell r="AQ13028">
            <v>7001218</v>
          </cell>
          <cell r="AR13028">
            <v>7</v>
          </cell>
          <cell r="AS13028">
            <v>0</v>
          </cell>
          <cell r="AT13028">
            <v>0</v>
          </cell>
          <cell r="AU13028">
            <v>0</v>
          </cell>
          <cell r="AV13028" t="str">
            <v>VIABLE</v>
          </cell>
        </row>
        <row r="13029">
          <cell r="AP13029">
            <v>471532</v>
          </cell>
          <cell r="AQ13029">
            <v>7008140</v>
          </cell>
          <cell r="AR13029">
            <v>7</v>
          </cell>
          <cell r="AS13029">
            <v>0</v>
          </cell>
          <cell r="AT13029">
            <v>0</v>
          </cell>
          <cell r="AU13029">
            <v>0</v>
          </cell>
          <cell r="AV13029" t="str">
            <v>VIABLE</v>
          </cell>
        </row>
        <row r="13030">
          <cell r="AP13030">
            <v>353407</v>
          </cell>
          <cell r="AQ13030">
            <v>7001288</v>
          </cell>
          <cell r="AR13030">
            <v>7</v>
          </cell>
          <cell r="AS13030">
            <v>0</v>
          </cell>
          <cell r="AT13030">
            <v>0</v>
          </cell>
          <cell r="AU13030">
            <v>0</v>
          </cell>
          <cell r="AV13030" t="str">
            <v>VIABLE</v>
          </cell>
        </row>
        <row r="13031">
          <cell r="AP13031">
            <v>354637</v>
          </cell>
          <cell r="AQ13031">
            <v>7001747</v>
          </cell>
          <cell r="AR13031">
            <v>7</v>
          </cell>
          <cell r="AS13031">
            <v>0</v>
          </cell>
          <cell r="AT13031">
            <v>0</v>
          </cell>
          <cell r="AU13031">
            <v>0</v>
          </cell>
          <cell r="AV13031" t="str">
            <v>VIABLE</v>
          </cell>
        </row>
        <row r="13032">
          <cell r="AP13032">
            <v>353038</v>
          </cell>
          <cell r="AQ13032">
            <v>7001160</v>
          </cell>
          <cell r="AR13032">
            <v>7</v>
          </cell>
          <cell r="AS13032">
            <v>0</v>
          </cell>
          <cell r="AT13032">
            <v>0</v>
          </cell>
          <cell r="AU13032">
            <v>0</v>
          </cell>
          <cell r="AV13032" t="str">
            <v>VIABLE</v>
          </cell>
        </row>
        <row r="13033">
          <cell r="AP13033">
            <v>353758</v>
          </cell>
          <cell r="AQ13033">
            <v>7001412</v>
          </cell>
          <cell r="AR13033">
            <v>7</v>
          </cell>
          <cell r="AS13033">
            <v>0</v>
          </cell>
          <cell r="AT13033">
            <v>0</v>
          </cell>
          <cell r="AU13033">
            <v>0</v>
          </cell>
          <cell r="AV13033" t="str">
            <v>VIABLE</v>
          </cell>
        </row>
        <row r="13034">
          <cell r="AP13034">
            <v>352040</v>
          </cell>
          <cell r="AQ13034">
            <v>7000798</v>
          </cell>
          <cell r="AR13034">
            <v>7</v>
          </cell>
          <cell r="AS13034">
            <v>0</v>
          </cell>
          <cell r="AT13034">
            <v>0</v>
          </cell>
          <cell r="AU13034">
            <v>0</v>
          </cell>
          <cell r="AV13034" t="str">
            <v>VIABLE</v>
          </cell>
        </row>
        <row r="13035">
          <cell r="AP13035">
            <v>352621</v>
          </cell>
          <cell r="AQ13035">
            <v>7001014</v>
          </cell>
          <cell r="AR13035">
            <v>7</v>
          </cell>
          <cell r="AS13035">
            <v>0</v>
          </cell>
          <cell r="AT13035">
            <v>0</v>
          </cell>
          <cell r="AU13035">
            <v>0</v>
          </cell>
          <cell r="AV13035" t="str">
            <v>VIABLE</v>
          </cell>
        </row>
        <row r="13036">
          <cell r="AP13036">
            <v>354214</v>
          </cell>
          <cell r="AQ13036">
            <v>7001583</v>
          </cell>
          <cell r="AR13036">
            <v>7</v>
          </cell>
          <cell r="AS13036">
            <v>0</v>
          </cell>
          <cell r="AT13036">
            <v>0</v>
          </cell>
          <cell r="AU13036">
            <v>0</v>
          </cell>
          <cell r="AV13036" t="str">
            <v>VIABLE</v>
          </cell>
        </row>
        <row r="13037">
          <cell r="AP13037">
            <v>353314</v>
          </cell>
          <cell r="AQ13037">
            <v>7001257</v>
          </cell>
          <cell r="AR13037">
            <v>7</v>
          </cell>
          <cell r="AS13037">
            <v>0</v>
          </cell>
          <cell r="AT13037">
            <v>0</v>
          </cell>
          <cell r="AU13037">
            <v>0</v>
          </cell>
          <cell r="AV13037" t="str">
            <v>VIABLE</v>
          </cell>
        </row>
        <row r="13038">
          <cell r="AP13038">
            <v>352081</v>
          </cell>
          <cell r="AQ13038">
            <v>7000812</v>
          </cell>
          <cell r="AR13038">
            <v>7</v>
          </cell>
          <cell r="AS13038">
            <v>0</v>
          </cell>
          <cell r="AT13038">
            <v>0</v>
          </cell>
          <cell r="AU13038">
            <v>0</v>
          </cell>
          <cell r="AV13038" t="str">
            <v>VIABLE</v>
          </cell>
        </row>
        <row r="13039">
          <cell r="AP13039">
            <v>353518</v>
          </cell>
          <cell r="AQ13039">
            <v>7001328</v>
          </cell>
          <cell r="AR13039">
            <v>7</v>
          </cell>
          <cell r="AS13039">
            <v>0</v>
          </cell>
          <cell r="AT13039">
            <v>0</v>
          </cell>
          <cell r="AU13039">
            <v>0</v>
          </cell>
          <cell r="AV13039" t="str">
            <v>VIABLE</v>
          </cell>
        </row>
        <row r="13040">
          <cell r="AP13040">
            <v>352945</v>
          </cell>
          <cell r="AQ13040">
            <v>7001127</v>
          </cell>
          <cell r="AR13040">
            <v>7</v>
          </cell>
          <cell r="AS13040">
            <v>0</v>
          </cell>
          <cell r="AT13040">
            <v>0</v>
          </cell>
          <cell r="AU13040">
            <v>0</v>
          </cell>
          <cell r="AV13040" t="str">
            <v>VIABLE</v>
          </cell>
        </row>
        <row r="13041">
          <cell r="AP13041">
            <v>354305</v>
          </cell>
          <cell r="AQ13041">
            <v>7001618</v>
          </cell>
          <cell r="AR13041">
            <v>7</v>
          </cell>
          <cell r="AS13041">
            <v>0</v>
          </cell>
          <cell r="AT13041">
            <v>0</v>
          </cell>
          <cell r="AU13041">
            <v>0</v>
          </cell>
          <cell r="AV13041" t="str">
            <v>VIABLE</v>
          </cell>
        </row>
        <row r="13042">
          <cell r="AP13042">
            <v>353974</v>
          </cell>
          <cell r="AQ13042">
            <v>7001487</v>
          </cell>
          <cell r="AR13042">
            <v>7</v>
          </cell>
          <cell r="AS13042">
            <v>0</v>
          </cell>
          <cell r="AT13042">
            <v>0</v>
          </cell>
          <cell r="AU13042">
            <v>0</v>
          </cell>
          <cell r="AV13042" t="str">
            <v>VIABLE</v>
          </cell>
        </row>
        <row r="13043">
          <cell r="AP13043">
            <v>369494</v>
          </cell>
          <cell r="AQ13043">
            <v>7007652</v>
          </cell>
          <cell r="AR13043">
            <v>7</v>
          </cell>
          <cell r="AS13043">
            <v>0</v>
          </cell>
          <cell r="AT13043">
            <v>0</v>
          </cell>
          <cell r="AU13043">
            <v>0</v>
          </cell>
          <cell r="AV13043" t="str">
            <v>VIABLE</v>
          </cell>
        </row>
        <row r="13044">
          <cell r="AP13044">
            <v>471479</v>
          </cell>
          <cell r="AQ13044">
            <v>7008049</v>
          </cell>
          <cell r="AR13044">
            <v>7</v>
          </cell>
          <cell r="AS13044">
            <v>0</v>
          </cell>
          <cell r="AT13044">
            <v>0</v>
          </cell>
          <cell r="AU13044">
            <v>0</v>
          </cell>
          <cell r="AV13044" t="str">
            <v>VIABLE</v>
          </cell>
        </row>
        <row r="13045">
          <cell r="AP13045">
            <v>369472</v>
          </cell>
          <cell r="AQ13045">
            <v>7007646</v>
          </cell>
          <cell r="AR13045">
            <v>7</v>
          </cell>
          <cell r="AS13045">
            <v>0</v>
          </cell>
          <cell r="AT13045">
            <v>0</v>
          </cell>
          <cell r="AU13045">
            <v>0</v>
          </cell>
          <cell r="AV13045" t="str">
            <v>VIABLE</v>
          </cell>
        </row>
        <row r="13046">
          <cell r="AP13046">
            <v>369480</v>
          </cell>
          <cell r="AQ13046">
            <v>7007648</v>
          </cell>
          <cell r="AR13046">
            <v>7</v>
          </cell>
          <cell r="AS13046">
            <v>0</v>
          </cell>
          <cell r="AT13046">
            <v>0</v>
          </cell>
          <cell r="AU13046">
            <v>0</v>
          </cell>
          <cell r="AV13046" t="str">
            <v>VIABLE</v>
          </cell>
        </row>
        <row r="13047">
          <cell r="AP13047">
            <v>369511</v>
          </cell>
          <cell r="AQ13047">
            <v>7007657</v>
          </cell>
          <cell r="AR13047">
            <v>7</v>
          </cell>
          <cell r="AS13047">
            <v>0</v>
          </cell>
          <cell r="AT13047">
            <v>0</v>
          </cell>
          <cell r="AU13047">
            <v>0</v>
          </cell>
          <cell r="AV13047" t="str">
            <v>VIABLE</v>
          </cell>
        </row>
        <row r="13048">
          <cell r="AP13048">
            <v>369406</v>
          </cell>
          <cell r="AQ13048">
            <v>7007623</v>
          </cell>
          <cell r="AR13048">
            <v>7</v>
          </cell>
          <cell r="AS13048">
            <v>0</v>
          </cell>
          <cell r="AT13048">
            <v>0</v>
          </cell>
          <cell r="AU13048">
            <v>0</v>
          </cell>
          <cell r="AV13048" t="str">
            <v>VIABLE</v>
          </cell>
        </row>
        <row r="13049">
          <cell r="AP13049">
            <v>369632</v>
          </cell>
          <cell r="AQ13049">
            <v>7007699</v>
          </cell>
          <cell r="AR13049">
            <v>7</v>
          </cell>
          <cell r="AS13049">
            <v>0</v>
          </cell>
          <cell r="AT13049">
            <v>0</v>
          </cell>
          <cell r="AU13049">
            <v>0</v>
          </cell>
          <cell r="AV13049" t="str">
            <v>VIABLE</v>
          </cell>
        </row>
        <row r="13050">
          <cell r="AP13050">
            <v>369519</v>
          </cell>
          <cell r="AQ13050">
            <v>7007659</v>
          </cell>
          <cell r="AR13050">
            <v>7</v>
          </cell>
          <cell r="AS13050">
            <v>0</v>
          </cell>
          <cell r="AT13050">
            <v>0</v>
          </cell>
          <cell r="AU13050">
            <v>0</v>
          </cell>
          <cell r="AV13050" t="str">
            <v>VIABLE</v>
          </cell>
        </row>
        <row r="13051">
          <cell r="AP13051">
            <v>369554</v>
          </cell>
          <cell r="AQ13051">
            <v>7007670</v>
          </cell>
          <cell r="AR13051">
            <v>7</v>
          </cell>
          <cell r="AS13051">
            <v>0</v>
          </cell>
          <cell r="AT13051">
            <v>0</v>
          </cell>
          <cell r="AU13051">
            <v>0</v>
          </cell>
          <cell r="AV13051" t="str">
            <v>VIABLE</v>
          </cell>
        </row>
        <row r="13052">
          <cell r="AP13052">
            <v>369684</v>
          </cell>
          <cell r="AQ13052">
            <v>7007720</v>
          </cell>
          <cell r="AR13052">
            <v>7</v>
          </cell>
          <cell r="AS13052">
            <v>0</v>
          </cell>
          <cell r="AT13052">
            <v>0</v>
          </cell>
          <cell r="AU13052">
            <v>0</v>
          </cell>
          <cell r="AV13052" t="str">
            <v>VIABLE</v>
          </cell>
        </row>
        <row r="13053">
          <cell r="AP13053">
            <v>369404</v>
          </cell>
          <cell r="AQ13053">
            <v>7007623</v>
          </cell>
          <cell r="AR13053">
            <v>7</v>
          </cell>
          <cell r="AS13053">
            <v>0</v>
          </cell>
          <cell r="AT13053">
            <v>0</v>
          </cell>
          <cell r="AU13053">
            <v>0</v>
          </cell>
          <cell r="AV13053" t="str">
            <v>VIABLE</v>
          </cell>
        </row>
        <row r="13054">
          <cell r="AP13054">
            <v>369506</v>
          </cell>
          <cell r="AQ13054">
            <v>7007656</v>
          </cell>
          <cell r="AR13054">
            <v>7</v>
          </cell>
          <cell r="AS13054">
            <v>0</v>
          </cell>
          <cell r="AT13054">
            <v>0</v>
          </cell>
          <cell r="AU13054">
            <v>0</v>
          </cell>
          <cell r="AV13054" t="str">
            <v>VIABLE</v>
          </cell>
        </row>
        <row r="13055">
          <cell r="AP13055">
            <v>369492</v>
          </cell>
          <cell r="AQ13055">
            <v>7007652</v>
          </cell>
          <cell r="AR13055">
            <v>7</v>
          </cell>
          <cell r="AS13055">
            <v>0</v>
          </cell>
          <cell r="AT13055">
            <v>0</v>
          </cell>
          <cell r="AU13055">
            <v>0</v>
          </cell>
          <cell r="AV13055" t="str">
            <v>VIABLE</v>
          </cell>
        </row>
        <row r="13056">
          <cell r="AP13056">
            <v>369594</v>
          </cell>
          <cell r="AQ13056">
            <v>7007684</v>
          </cell>
          <cell r="AR13056">
            <v>7</v>
          </cell>
          <cell r="AS13056">
            <v>0</v>
          </cell>
          <cell r="AT13056">
            <v>0</v>
          </cell>
          <cell r="AU13056">
            <v>0</v>
          </cell>
          <cell r="AV13056" t="str">
            <v>VIABLE</v>
          </cell>
        </row>
        <row r="13057">
          <cell r="AP13057">
            <v>369634</v>
          </cell>
          <cell r="AQ13057">
            <v>7007699</v>
          </cell>
          <cell r="AR13057">
            <v>7</v>
          </cell>
          <cell r="AS13057">
            <v>0</v>
          </cell>
          <cell r="AT13057">
            <v>0</v>
          </cell>
          <cell r="AU13057">
            <v>0</v>
          </cell>
          <cell r="AV13057" t="str">
            <v>VIABLE</v>
          </cell>
        </row>
        <row r="13058">
          <cell r="AP13058">
            <v>369470</v>
          </cell>
          <cell r="AQ13058">
            <v>7007646</v>
          </cell>
          <cell r="AR13058">
            <v>7</v>
          </cell>
          <cell r="AS13058">
            <v>0</v>
          </cell>
          <cell r="AT13058">
            <v>0</v>
          </cell>
          <cell r="AU13058">
            <v>0</v>
          </cell>
          <cell r="AV13058" t="str">
            <v>VIABLE</v>
          </cell>
        </row>
        <row r="13059">
          <cell r="AP13059">
            <v>369444</v>
          </cell>
          <cell r="AQ13059">
            <v>7007636</v>
          </cell>
          <cell r="AR13059">
            <v>7</v>
          </cell>
          <cell r="AS13059">
            <v>0</v>
          </cell>
          <cell r="AT13059">
            <v>0</v>
          </cell>
          <cell r="AU13059">
            <v>0</v>
          </cell>
          <cell r="AV13059" t="str">
            <v>VIABLE</v>
          </cell>
        </row>
        <row r="13060">
          <cell r="AP13060">
            <v>369556</v>
          </cell>
          <cell r="AQ13060">
            <v>7007670</v>
          </cell>
          <cell r="AR13060">
            <v>7</v>
          </cell>
          <cell r="AS13060">
            <v>0</v>
          </cell>
          <cell r="AT13060">
            <v>0</v>
          </cell>
          <cell r="AU13060">
            <v>0</v>
          </cell>
          <cell r="AV13060" t="str">
            <v>VIABLE</v>
          </cell>
        </row>
        <row r="13061">
          <cell r="AP13061">
            <v>471480</v>
          </cell>
          <cell r="AQ13061">
            <v>7008049</v>
          </cell>
          <cell r="AR13061">
            <v>7</v>
          </cell>
          <cell r="AS13061">
            <v>0</v>
          </cell>
          <cell r="AT13061">
            <v>0</v>
          </cell>
          <cell r="AU13061">
            <v>0</v>
          </cell>
          <cell r="AV13061" t="str">
            <v>VIABLE</v>
          </cell>
        </row>
        <row r="13062">
          <cell r="AP13062">
            <v>369592</v>
          </cell>
          <cell r="AQ13062">
            <v>7007684</v>
          </cell>
          <cell r="AR13062">
            <v>7</v>
          </cell>
          <cell r="AS13062">
            <v>0</v>
          </cell>
          <cell r="AT13062">
            <v>0</v>
          </cell>
          <cell r="AU13062">
            <v>0</v>
          </cell>
          <cell r="AV13062" t="str">
            <v>VIABLE</v>
          </cell>
        </row>
        <row r="13063">
          <cell r="AP13063">
            <v>369508</v>
          </cell>
          <cell r="AQ13063">
            <v>7007656</v>
          </cell>
          <cell r="AR13063">
            <v>7</v>
          </cell>
          <cell r="AS13063">
            <v>0</v>
          </cell>
          <cell r="AT13063">
            <v>0</v>
          </cell>
          <cell r="AU13063">
            <v>0</v>
          </cell>
          <cell r="AV13063" t="str">
            <v>VIABLE</v>
          </cell>
        </row>
        <row r="13064">
          <cell r="AP13064">
            <v>369521</v>
          </cell>
          <cell r="AQ13064">
            <v>7007659</v>
          </cell>
          <cell r="AR13064">
            <v>7</v>
          </cell>
          <cell r="AS13064">
            <v>0</v>
          </cell>
          <cell r="AT13064">
            <v>0</v>
          </cell>
          <cell r="AU13064">
            <v>0</v>
          </cell>
          <cell r="AV13064" t="str">
            <v>VIABLE</v>
          </cell>
        </row>
        <row r="13065">
          <cell r="AP13065">
            <v>369478</v>
          </cell>
          <cell r="AQ13065">
            <v>7007648</v>
          </cell>
          <cell r="AR13065">
            <v>7</v>
          </cell>
          <cell r="AS13065">
            <v>0</v>
          </cell>
          <cell r="AT13065">
            <v>0</v>
          </cell>
          <cell r="AU13065">
            <v>0</v>
          </cell>
          <cell r="AV13065" t="str">
            <v>VIABLE</v>
          </cell>
        </row>
        <row r="13066">
          <cell r="AP13066">
            <v>369446</v>
          </cell>
          <cell r="AQ13066">
            <v>7007636</v>
          </cell>
          <cell r="AR13066">
            <v>7</v>
          </cell>
          <cell r="AS13066">
            <v>0</v>
          </cell>
          <cell r="AT13066">
            <v>0</v>
          </cell>
          <cell r="AU13066">
            <v>0</v>
          </cell>
          <cell r="AV13066" t="str">
            <v>VIABLE</v>
          </cell>
        </row>
        <row r="13067">
          <cell r="AP13067">
            <v>369513</v>
          </cell>
          <cell r="AQ13067">
            <v>7007657</v>
          </cell>
          <cell r="AR13067">
            <v>7</v>
          </cell>
          <cell r="AS13067">
            <v>0</v>
          </cell>
          <cell r="AT13067">
            <v>0</v>
          </cell>
          <cell r="AU13067">
            <v>0</v>
          </cell>
          <cell r="AV13067" t="str">
            <v>VIABLE</v>
          </cell>
        </row>
        <row r="13068">
          <cell r="AP13068">
            <v>369686</v>
          </cell>
          <cell r="AQ13068">
            <v>7007720</v>
          </cell>
          <cell r="AR13068">
            <v>7</v>
          </cell>
          <cell r="AS13068">
            <v>0</v>
          </cell>
          <cell r="AT13068">
            <v>0</v>
          </cell>
          <cell r="AU13068">
            <v>0</v>
          </cell>
          <cell r="AV13068" t="str">
            <v>VIABLE</v>
          </cell>
        </row>
        <row r="13069">
          <cell r="AP13069">
            <v>362861</v>
          </cell>
          <cell r="AQ13069">
            <v>7005054</v>
          </cell>
          <cell r="AR13069">
            <v>7</v>
          </cell>
          <cell r="AS13069">
            <v>0</v>
          </cell>
          <cell r="AT13069">
            <v>0</v>
          </cell>
          <cell r="AU13069">
            <v>0</v>
          </cell>
          <cell r="AV13069" t="str">
            <v>VIABLE</v>
          </cell>
        </row>
        <row r="13070">
          <cell r="AP13070">
            <v>362106</v>
          </cell>
          <cell r="AQ13070">
            <v>7004757</v>
          </cell>
          <cell r="AR13070">
            <v>7</v>
          </cell>
          <cell r="AS13070">
            <v>0</v>
          </cell>
          <cell r="AT13070">
            <v>0</v>
          </cell>
          <cell r="AU13070">
            <v>0</v>
          </cell>
          <cell r="AV13070" t="str">
            <v>FDL BOSA</v>
          </cell>
        </row>
        <row r="13071">
          <cell r="AP13071">
            <v>362412</v>
          </cell>
          <cell r="AQ13071">
            <v>7004879</v>
          </cell>
          <cell r="AR13071">
            <v>7</v>
          </cell>
          <cell r="AS13071">
            <v>0</v>
          </cell>
          <cell r="AT13071">
            <v>0</v>
          </cell>
          <cell r="AU13071">
            <v>0</v>
          </cell>
          <cell r="AV13071" t="str">
            <v>VIABLE</v>
          </cell>
        </row>
        <row r="13072">
          <cell r="AP13072">
            <v>361968</v>
          </cell>
          <cell r="AQ13072">
            <v>7004703</v>
          </cell>
          <cell r="AR13072">
            <v>7</v>
          </cell>
          <cell r="AS13072">
            <v>0</v>
          </cell>
          <cell r="AT13072">
            <v>0</v>
          </cell>
          <cell r="AU13072">
            <v>0</v>
          </cell>
          <cell r="AV13072" t="str">
            <v>VIABLE</v>
          </cell>
        </row>
        <row r="13073">
          <cell r="AP13073">
            <v>363127</v>
          </cell>
          <cell r="AQ13073">
            <v>7005154</v>
          </cell>
          <cell r="AR13073">
            <v>7</v>
          </cell>
          <cell r="AS13073">
            <v>0</v>
          </cell>
          <cell r="AT13073">
            <v>0</v>
          </cell>
          <cell r="AU13073">
            <v>0</v>
          </cell>
          <cell r="AV13073" t="str">
            <v>VIABLE</v>
          </cell>
        </row>
        <row r="13074">
          <cell r="AP13074">
            <v>361917</v>
          </cell>
          <cell r="AQ13074">
            <v>7004685</v>
          </cell>
          <cell r="AR13074">
            <v>7</v>
          </cell>
          <cell r="AS13074">
            <v>42342</v>
          </cell>
          <cell r="AT13074" t="str">
            <v>IDU-1662-2014 Contratado Construcción IDU Circuito Movilidad  -</v>
          </cell>
          <cell r="AU13074">
            <v>0</v>
          </cell>
          <cell r="AV13074" t="str">
            <v>Proyectos en Factibilidad:Troncal Cali</v>
          </cell>
        </row>
        <row r="13075">
          <cell r="AP13075">
            <v>362657</v>
          </cell>
          <cell r="AQ13075">
            <v>7004975</v>
          </cell>
          <cell r="AR13075">
            <v>7</v>
          </cell>
          <cell r="AS13075">
            <v>0</v>
          </cell>
          <cell r="AT13075">
            <v>0</v>
          </cell>
          <cell r="AU13075">
            <v>0</v>
          </cell>
          <cell r="AV13075" t="str">
            <v>VIABLE</v>
          </cell>
        </row>
        <row r="13076">
          <cell r="AP13076">
            <v>362280</v>
          </cell>
          <cell r="AQ13076">
            <v>7004824</v>
          </cell>
          <cell r="AR13076">
            <v>7</v>
          </cell>
          <cell r="AS13076">
            <v>0</v>
          </cell>
          <cell r="AT13076">
            <v>0</v>
          </cell>
          <cell r="AU13076">
            <v>0</v>
          </cell>
          <cell r="AV13076" t="str">
            <v>VIABLE</v>
          </cell>
        </row>
        <row r="13077">
          <cell r="AP13077">
            <v>361959</v>
          </cell>
          <cell r="AQ13077">
            <v>7004700</v>
          </cell>
          <cell r="AR13077">
            <v>7</v>
          </cell>
          <cell r="AS13077">
            <v>0</v>
          </cell>
          <cell r="AT13077">
            <v>0</v>
          </cell>
          <cell r="AU13077">
            <v>0</v>
          </cell>
          <cell r="AV13077" t="str">
            <v>VIABLE</v>
          </cell>
        </row>
        <row r="13078">
          <cell r="AP13078">
            <v>368453</v>
          </cell>
          <cell r="AQ13078">
            <v>7007281</v>
          </cell>
          <cell r="AR13078">
            <v>7</v>
          </cell>
          <cell r="AS13078">
            <v>0</v>
          </cell>
          <cell r="AT13078">
            <v>0</v>
          </cell>
          <cell r="AU13078">
            <v>0</v>
          </cell>
          <cell r="AV13078" t="str">
            <v>VIABLE</v>
          </cell>
        </row>
        <row r="13079">
          <cell r="AP13079">
            <v>368094</v>
          </cell>
          <cell r="AQ13079">
            <v>7007142</v>
          </cell>
          <cell r="AR13079">
            <v>7</v>
          </cell>
          <cell r="AS13079">
            <v>0</v>
          </cell>
          <cell r="AT13079">
            <v>0</v>
          </cell>
          <cell r="AU13079">
            <v>0</v>
          </cell>
          <cell r="AV13079" t="str">
            <v>VIABLE</v>
          </cell>
        </row>
        <row r="13080">
          <cell r="AP13080">
            <v>367675</v>
          </cell>
          <cell r="AQ13080">
            <v>7006986</v>
          </cell>
          <cell r="AR13080">
            <v>7</v>
          </cell>
          <cell r="AS13080">
            <v>40897</v>
          </cell>
          <cell r="AT13080" t="str">
            <v>UMV-78-2010 Terminado Rehabilitación UAERMV Local  -</v>
          </cell>
          <cell r="AU13080">
            <v>0</v>
          </cell>
          <cell r="AV13080" t="str">
            <v>UAERMV</v>
          </cell>
        </row>
        <row r="13081">
          <cell r="AP13081">
            <v>368456</v>
          </cell>
          <cell r="AQ13081">
            <v>7007282</v>
          </cell>
          <cell r="AR13081">
            <v>7</v>
          </cell>
          <cell r="AS13081">
            <v>0</v>
          </cell>
          <cell r="AT13081">
            <v>0</v>
          </cell>
          <cell r="AU13081">
            <v>0</v>
          </cell>
          <cell r="AV13081" t="str">
            <v>VIABLE</v>
          </cell>
        </row>
        <row r="13082">
          <cell r="AP13082">
            <v>368238</v>
          </cell>
          <cell r="AQ13082">
            <v>7007204</v>
          </cell>
          <cell r="AR13082">
            <v>7</v>
          </cell>
          <cell r="AS13082">
            <v>0</v>
          </cell>
          <cell r="AT13082">
            <v>0</v>
          </cell>
          <cell r="AU13082">
            <v>0</v>
          </cell>
          <cell r="AV13082" t="str">
            <v>VIABLE</v>
          </cell>
        </row>
        <row r="13083">
          <cell r="AP13083">
            <v>368014</v>
          </cell>
          <cell r="AQ13083">
            <v>7007110</v>
          </cell>
          <cell r="AR13083">
            <v>7</v>
          </cell>
          <cell r="AS13083">
            <v>0</v>
          </cell>
          <cell r="AT13083">
            <v>0</v>
          </cell>
          <cell r="AU13083">
            <v>0</v>
          </cell>
          <cell r="AV13083" t="str">
            <v>VIABLE</v>
          </cell>
        </row>
        <row r="13084">
          <cell r="AP13084">
            <v>367917</v>
          </cell>
          <cell r="AQ13084">
            <v>7007075</v>
          </cell>
          <cell r="AR13084">
            <v>7</v>
          </cell>
          <cell r="AS13084">
            <v>40897</v>
          </cell>
          <cell r="AT13084" t="str">
            <v>UMV-78-2010 Terminado Rehabilitación UAERMV Local  -</v>
          </cell>
          <cell r="AU13084">
            <v>0</v>
          </cell>
          <cell r="AV13084" t="str">
            <v>UAERMV</v>
          </cell>
        </row>
        <row r="13085">
          <cell r="AP13085">
            <v>364021</v>
          </cell>
          <cell r="AQ13085">
            <v>7005526</v>
          </cell>
          <cell r="AR13085">
            <v>7</v>
          </cell>
          <cell r="AS13085">
            <v>0</v>
          </cell>
          <cell r="AT13085">
            <v>0</v>
          </cell>
          <cell r="AU13085">
            <v>0</v>
          </cell>
          <cell r="AV13085" t="str">
            <v>VIABLE</v>
          </cell>
        </row>
        <row r="13086">
          <cell r="AP13086">
            <v>364577</v>
          </cell>
          <cell r="AQ13086">
            <v>7005734</v>
          </cell>
          <cell r="AR13086">
            <v>7</v>
          </cell>
          <cell r="AS13086">
            <v>0</v>
          </cell>
          <cell r="AT13086">
            <v>0</v>
          </cell>
          <cell r="AU13086">
            <v>0</v>
          </cell>
          <cell r="AV13086" t="str">
            <v>VIABLE</v>
          </cell>
        </row>
        <row r="13087">
          <cell r="AP13087">
            <v>364238</v>
          </cell>
          <cell r="AQ13087">
            <v>7005606</v>
          </cell>
          <cell r="AR13087">
            <v>7</v>
          </cell>
          <cell r="AS13087">
            <v>0</v>
          </cell>
          <cell r="AT13087">
            <v>0</v>
          </cell>
          <cell r="AU13087">
            <v>0</v>
          </cell>
          <cell r="AV13087" t="str">
            <v>VIABLE</v>
          </cell>
        </row>
        <row r="13088">
          <cell r="AP13088">
            <v>363334</v>
          </cell>
          <cell r="AQ13088">
            <v>7005240</v>
          </cell>
          <cell r="AR13088">
            <v>7</v>
          </cell>
          <cell r="AS13088">
            <v>0</v>
          </cell>
          <cell r="AT13088">
            <v>0</v>
          </cell>
          <cell r="AU13088">
            <v>0</v>
          </cell>
          <cell r="AV13088" t="str">
            <v>VIABLE</v>
          </cell>
        </row>
        <row r="13089">
          <cell r="AP13089">
            <v>363502</v>
          </cell>
          <cell r="AQ13089">
            <v>7005316</v>
          </cell>
          <cell r="AR13089">
            <v>7</v>
          </cell>
          <cell r="AS13089">
            <v>0</v>
          </cell>
          <cell r="AT13089">
            <v>0</v>
          </cell>
          <cell r="AU13089">
            <v>0</v>
          </cell>
          <cell r="AV13089" t="str">
            <v>VIABLE</v>
          </cell>
        </row>
        <row r="13090">
          <cell r="AP13090">
            <v>365163</v>
          </cell>
          <cell r="AQ13090">
            <v>7005966</v>
          </cell>
          <cell r="AR13090">
            <v>7</v>
          </cell>
          <cell r="AS13090">
            <v>0</v>
          </cell>
          <cell r="AT13090">
            <v>0</v>
          </cell>
          <cell r="AU13090">
            <v>0</v>
          </cell>
          <cell r="AV13090" t="str">
            <v>VIABLE</v>
          </cell>
        </row>
        <row r="13091">
          <cell r="AP13091">
            <v>366078</v>
          </cell>
          <cell r="AQ13091">
            <v>7006354</v>
          </cell>
          <cell r="AR13091">
            <v>7</v>
          </cell>
          <cell r="AS13091">
            <v>0</v>
          </cell>
          <cell r="AT13091">
            <v>0</v>
          </cell>
          <cell r="AU13091">
            <v>0</v>
          </cell>
          <cell r="AV13091" t="str">
            <v>VIABLE</v>
          </cell>
        </row>
        <row r="13092">
          <cell r="AP13092">
            <v>366364</v>
          </cell>
          <cell r="AQ13092">
            <v>7006477</v>
          </cell>
          <cell r="AR13092">
            <v>7</v>
          </cell>
          <cell r="AS13092">
            <v>0</v>
          </cell>
          <cell r="AT13092">
            <v>0</v>
          </cell>
          <cell r="AU13092">
            <v>0</v>
          </cell>
          <cell r="AV13092" t="str">
            <v>VIABLE</v>
          </cell>
        </row>
        <row r="13093">
          <cell r="AP13093">
            <v>471484</v>
          </cell>
          <cell r="AQ13093">
            <v>7008054</v>
          </cell>
          <cell r="AR13093">
            <v>7</v>
          </cell>
          <cell r="AS13093">
            <v>0</v>
          </cell>
          <cell r="AT13093">
            <v>0</v>
          </cell>
          <cell r="AU13093">
            <v>0</v>
          </cell>
          <cell r="AV13093" t="str">
            <v>VIABLE</v>
          </cell>
        </row>
        <row r="13094">
          <cell r="AP13094">
            <v>366057</v>
          </cell>
          <cell r="AQ13094">
            <v>7006343</v>
          </cell>
          <cell r="AR13094">
            <v>7</v>
          </cell>
          <cell r="AS13094">
            <v>0</v>
          </cell>
          <cell r="AT13094">
            <v>0</v>
          </cell>
          <cell r="AU13094">
            <v>0</v>
          </cell>
          <cell r="AV13094" t="str">
            <v>VIABLE</v>
          </cell>
        </row>
        <row r="13095">
          <cell r="AP13095">
            <v>366435</v>
          </cell>
          <cell r="AQ13095">
            <v>7006505</v>
          </cell>
          <cell r="AR13095">
            <v>7</v>
          </cell>
          <cell r="AS13095">
            <v>0</v>
          </cell>
          <cell r="AT13095">
            <v>0</v>
          </cell>
          <cell r="AU13095">
            <v>0</v>
          </cell>
          <cell r="AV13095" t="str">
            <v>VIABLE</v>
          </cell>
        </row>
        <row r="13096">
          <cell r="AP13096">
            <v>366459</v>
          </cell>
          <cell r="AQ13096">
            <v>7006513</v>
          </cell>
          <cell r="AR13096">
            <v>7</v>
          </cell>
          <cell r="AS13096">
            <v>41676</v>
          </cell>
          <cell r="AT13096" t="str">
            <v>SD Terminado Rehabilitación UAERMV Circuito Movilidad  -</v>
          </cell>
          <cell r="AU13096">
            <v>0</v>
          </cell>
          <cell r="AV13096" t="str">
            <v>UAERMV</v>
          </cell>
        </row>
        <row r="13097">
          <cell r="AP13097">
            <v>366295</v>
          </cell>
          <cell r="AQ13097">
            <v>7006448</v>
          </cell>
          <cell r="AR13097">
            <v>7</v>
          </cell>
          <cell r="AS13097">
            <v>0</v>
          </cell>
          <cell r="AT13097">
            <v>0</v>
          </cell>
          <cell r="AU13097">
            <v>0</v>
          </cell>
          <cell r="AV13097" t="str">
            <v>VIABLE</v>
          </cell>
        </row>
        <row r="13098">
          <cell r="AP13098">
            <v>91011615</v>
          </cell>
          <cell r="AQ13098">
            <v>30000646</v>
          </cell>
          <cell r="AR13098">
            <v>7</v>
          </cell>
          <cell r="AS13098">
            <v>0</v>
          </cell>
          <cell r="AT13098">
            <v>0</v>
          </cell>
          <cell r="AU13098">
            <v>0</v>
          </cell>
          <cell r="AV13098" t="str">
            <v>VIABLE</v>
          </cell>
        </row>
        <row r="13099">
          <cell r="AP13099">
            <v>366123</v>
          </cell>
          <cell r="AQ13099">
            <v>7006376</v>
          </cell>
          <cell r="AR13099">
            <v>7</v>
          </cell>
          <cell r="AS13099">
            <v>0</v>
          </cell>
          <cell r="AT13099">
            <v>0</v>
          </cell>
          <cell r="AU13099">
            <v>0</v>
          </cell>
          <cell r="AV13099" t="str">
            <v>VIABLE</v>
          </cell>
        </row>
        <row r="13100">
          <cell r="AP13100">
            <v>366015</v>
          </cell>
          <cell r="AQ13100">
            <v>7006325</v>
          </cell>
          <cell r="AR13100">
            <v>7</v>
          </cell>
          <cell r="AS13100">
            <v>0</v>
          </cell>
          <cell r="AT13100">
            <v>0</v>
          </cell>
          <cell r="AU13100">
            <v>0</v>
          </cell>
          <cell r="AV13100" t="str">
            <v>VIABLE</v>
          </cell>
        </row>
        <row r="13101">
          <cell r="AP13101">
            <v>366307</v>
          </cell>
          <cell r="AQ13101">
            <v>7006454</v>
          </cell>
          <cell r="AR13101">
            <v>7</v>
          </cell>
          <cell r="AS13101">
            <v>0</v>
          </cell>
          <cell r="AT13101">
            <v>0</v>
          </cell>
          <cell r="AU13101">
            <v>0</v>
          </cell>
          <cell r="AV13101" t="str">
            <v>VIABLE</v>
          </cell>
        </row>
        <row r="13102">
          <cell r="AP13102">
            <v>366149</v>
          </cell>
          <cell r="AQ13102">
            <v>7006385</v>
          </cell>
          <cell r="AR13102">
            <v>7</v>
          </cell>
          <cell r="AS13102">
            <v>0</v>
          </cell>
          <cell r="AT13102">
            <v>0</v>
          </cell>
          <cell r="AU13102">
            <v>0</v>
          </cell>
          <cell r="AV13102" t="str">
            <v>FDL BOSA</v>
          </cell>
        </row>
        <row r="13103">
          <cell r="AP13103">
            <v>366450</v>
          </cell>
          <cell r="AQ13103">
            <v>7006510</v>
          </cell>
          <cell r="AR13103">
            <v>7</v>
          </cell>
          <cell r="AS13103">
            <v>41676</v>
          </cell>
          <cell r="AT13103" t="str">
            <v>SD Terminado Rehabilitación UAERMV Circuito Movilidad  -</v>
          </cell>
          <cell r="AU13103">
            <v>0</v>
          </cell>
          <cell r="AV13103" t="str">
            <v>UAERMV</v>
          </cell>
        </row>
        <row r="13104">
          <cell r="AP13104">
            <v>366224</v>
          </cell>
          <cell r="AQ13104">
            <v>7006417</v>
          </cell>
          <cell r="AR13104">
            <v>7</v>
          </cell>
          <cell r="AS13104">
            <v>0</v>
          </cell>
          <cell r="AT13104">
            <v>0</v>
          </cell>
          <cell r="AU13104">
            <v>0</v>
          </cell>
          <cell r="AV13104" t="str">
            <v>VIABLE</v>
          </cell>
        </row>
        <row r="13105">
          <cell r="AP13105">
            <v>366453</v>
          </cell>
          <cell r="AQ13105">
            <v>7006511</v>
          </cell>
          <cell r="AR13105">
            <v>7</v>
          </cell>
          <cell r="AS13105">
            <v>0</v>
          </cell>
          <cell r="AT13105">
            <v>0</v>
          </cell>
          <cell r="AU13105">
            <v>0</v>
          </cell>
          <cell r="AV13105" t="str">
            <v>VIABLE</v>
          </cell>
        </row>
        <row r="13106">
          <cell r="AP13106">
            <v>366173</v>
          </cell>
          <cell r="AQ13106">
            <v>7006396</v>
          </cell>
          <cell r="AR13106">
            <v>7</v>
          </cell>
          <cell r="AS13106">
            <v>0</v>
          </cell>
          <cell r="AT13106">
            <v>0</v>
          </cell>
          <cell r="AU13106">
            <v>0</v>
          </cell>
          <cell r="AV13106" t="str">
            <v>VIABLE</v>
          </cell>
        </row>
        <row r="13107">
          <cell r="AP13107">
            <v>366414</v>
          </cell>
          <cell r="AQ13107">
            <v>7006493</v>
          </cell>
          <cell r="AR13107">
            <v>7</v>
          </cell>
          <cell r="AS13107">
            <v>0</v>
          </cell>
          <cell r="AT13107">
            <v>0</v>
          </cell>
          <cell r="AU13107">
            <v>0</v>
          </cell>
          <cell r="AV13107" t="str">
            <v>VIABLE</v>
          </cell>
        </row>
        <row r="13108">
          <cell r="AP13108">
            <v>366429</v>
          </cell>
          <cell r="AQ13108">
            <v>7006501</v>
          </cell>
          <cell r="AR13108">
            <v>7</v>
          </cell>
          <cell r="AS13108">
            <v>42313</v>
          </cell>
          <cell r="AT13108" t="str">
            <v>IDU-73-2008 Terminado Rehabilitación IDU Circuito Movilidad  -</v>
          </cell>
          <cell r="AU13108">
            <v>0</v>
          </cell>
          <cell r="AV13108" t="str">
            <v>IDU</v>
          </cell>
        </row>
        <row r="13109">
          <cell r="AP13109">
            <v>366206</v>
          </cell>
          <cell r="AQ13109">
            <v>7006410</v>
          </cell>
          <cell r="AR13109">
            <v>7</v>
          </cell>
          <cell r="AS13109">
            <v>0</v>
          </cell>
          <cell r="AT13109">
            <v>0</v>
          </cell>
          <cell r="AU13109">
            <v>0</v>
          </cell>
          <cell r="AV13109" t="str">
            <v>VIABLE</v>
          </cell>
        </row>
        <row r="13110">
          <cell r="AP13110">
            <v>471579</v>
          </cell>
          <cell r="AQ13110">
            <v>7008195</v>
          </cell>
          <cell r="AR13110">
            <v>7</v>
          </cell>
          <cell r="AS13110">
            <v>0</v>
          </cell>
          <cell r="AT13110">
            <v>0</v>
          </cell>
          <cell r="AU13110">
            <v>0</v>
          </cell>
          <cell r="AV13110" t="str">
            <v>VIABLE</v>
          </cell>
        </row>
        <row r="13111">
          <cell r="AP13111">
            <v>350453</v>
          </cell>
          <cell r="AQ13111">
            <v>7000146</v>
          </cell>
          <cell r="AR13111">
            <v>7</v>
          </cell>
          <cell r="AS13111">
            <v>0</v>
          </cell>
          <cell r="AT13111">
            <v>0</v>
          </cell>
          <cell r="AU13111">
            <v>0</v>
          </cell>
          <cell r="AV13111" t="str">
            <v>VIABLE</v>
          </cell>
        </row>
        <row r="13112">
          <cell r="AP13112">
            <v>91012619</v>
          </cell>
          <cell r="AQ13112">
            <v>7000113</v>
          </cell>
          <cell r="AR13112">
            <v>7</v>
          </cell>
          <cell r="AS13112">
            <v>0</v>
          </cell>
          <cell r="AT13112">
            <v>0</v>
          </cell>
          <cell r="AU13112">
            <v>0</v>
          </cell>
          <cell r="AV13112" t="str">
            <v>VIABLE</v>
          </cell>
        </row>
        <row r="13113">
          <cell r="AP13113">
            <v>350888</v>
          </cell>
          <cell r="AQ13113">
            <v>7000324</v>
          </cell>
          <cell r="AR13113">
            <v>7</v>
          </cell>
          <cell r="AS13113">
            <v>0</v>
          </cell>
          <cell r="AT13113">
            <v>0</v>
          </cell>
          <cell r="AU13113">
            <v>0</v>
          </cell>
          <cell r="AV13113" t="str">
            <v>VIABLE</v>
          </cell>
        </row>
        <row r="13114">
          <cell r="AP13114">
            <v>350825</v>
          </cell>
          <cell r="AQ13114">
            <v>7000301</v>
          </cell>
          <cell r="AR13114">
            <v>7</v>
          </cell>
          <cell r="AS13114">
            <v>0</v>
          </cell>
          <cell r="AT13114">
            <v>0</v>
          </cell>
          <cell r="AU13114">
            <v>0</v>
          </cell>
          <cell r="AV13114" t="str">
            <v>VIABLE</v>
          </cell>
        </row>
        <row r="13115">
          <cell r="AP13115">
            <v>91012608</v>
          </cell>
          <cell r="AQ13115">
            <v>7000346</v>
          </cell>
          <cell r="AR13115">
            <v>7</v>
          </cell>
          <cell r="AS13115">
            <v>0</v>
          </cell>
          <cell r="AT13115">
            <v>0</v>
          </cell>
          <cell r="AU13115">
            <v>0</v>
          </cell>
          <cell r="AV13115" t="str">
            <v>VIABLE</v>
          </cell>
        </row>
        <row r="13116">
          <cell r="AP13116">
            <v>91012596</v>
          </cell>
          <cell r="AQ13116">
            <v>50006857</v>
          </cell>
          <cell r="AR13116">
            <v>7</v>
          </cell>
          <cell r="AS13116">
            <v>0</v>
          </cell>
          <cell r="AT13116">
            <v>0</v>
          </cell>
          <cell r="AU13116">
            <v>0</v>
          </cell>
          <cell r="AV13116" t="str">
            <v>VIABLE</v>
          </cell>
        </row>
        <row r="13117">
          <cell r="AP13117">
            <v>350234</v>
          </cell>
          <cell r="AQ13117">
            <v>7000087</v>
          </cell>
          <cell r="AR13117">
            <v>7</v>
          </cell>
          <cell r="AS13117">
            <v>0</v>
          </cell>
          <cell r="AT13117">
            <v>0</v>
          </cell>
          <cell r="AU13117">
            <v>0</v>
          </cell>
          <cell r="AV13117" t="str">
            <v>VIABLE</v>
          </cell>
        </row>
        <row r="13118">
          <cell r="AP13118">
            <v>350275</v>
          </cell>
          <cell r="AQ13118">
            <v>7000101</v>
          </cell>
          <cell r="AR13118">
            <v>7</v>
          </cell>
          <cell r="AS13118">
            <v>0</v>
          </cell>
          <cell r="AT13118">
            <v>0</v>
          </cell>
          <cell r="AU13118">
            <v>0</v>
          </cell>
          <cell r="AV13118" t="str">
            <v>VIABLE</v>
          </cell>
        </row>
        <row r="13119">
          <cell r="AP13119">
            <v>91012640</v>
          </cell>
          <cell r="AQ13119">
            <v>7000067</v>
          </cell>
          <cell r="AR13119">
            <v>7</v>
          </cell>
          <cell r="AS13119">
            <v>0</v>
          </cell>
          <cell r="AT13119">
            <v>0</v>
          </cell>
          <cell r="AU13119">
            <v>0</v>
          </cell>
          <cell r="AV13119" t="str">
            <v>VIABLE</v>
          </cell>
        </row>
        <row r="13120">
          <cell r="AP13120">
            <v>91012595</v>
          </cell>
          <cell r="AQ13120">
            <v>50006858</v>
          </cell>
          <cell r="AR13120">
            <v>7</v>
          </cell>
          <cell r="AS13120">
            <v>0</v>
          </cell>
          <cell r="AT13120">
            <v>0</v>
          </cell>
          <cell r="AU13120">
            <v>0</v>
          </cell>
          <cell r="AV13120" t="str">
            <v>VIABLE</v>
          </cell>
        </row>
        <row r="13121">
          <cell r="AP13121">
            <v>91012623</v>
          </cell>
          <cell r="AQ13121">
            <v>7000108</v>
          </cell>
          <cell r="AR13121">
            <v>7</v>
          </cell>
          <cell r="AS13121">
            <v>0</v>
          </cell>
          <cell r="AT13121">
            <v>0</v>
          </cell>
          <cell r="AU13121">
            <v>0</v>
          </cell>
          <cell r="AV13121" t="str">
            <v>VIABLE</v>
          </cell>
        </row>
        <row r="13122">
          <cell r="AP13122">
            <v>350945</v>
          </cell>
          <cell r="AQ13122">
            <v>7000346</v>
          </cell>
          <cell r="AR13122">
            <v>7</v>
          </cell>
          <cell r="AS13122">
            <v>0</v>
          </cell>
          <cell r="AT13122">
            <v>0</v>
          </cell>
          <cell r="AU13122">
            <v>0</v>
          </cell>
          <cell r="AV13122" t="str">
            <v>VIABLE</v>
          </cell>
        </row>
        <row r="13123">
          <cell r="AP13123">
            <v>350649</v>
          </cell>
          <cell r="AQ13123">
            <v>7000234</v>
          </cell>
          <cell r="AR13123">
            <v>7</v>
          </cell>
          <cell r="AS13123">
            <v>0</v>
          </cell>
          <cell r="AT13123">
            <v>0</v>
          </cell>
          <cell r="AU13123">
            <v>0</v>
          </cell>
          <cell r="AV13123" t="str">
            <v>VIABLE</v>
          </cell>
        </row>
        <row r="13124">
          <cell r="AP13124">
            <v>350338</v>
          </cell>
          <cell r="AQ13124">
            <v>7000120</v>
          </cell>
          <cell r="AR13124">
            <v>7</v>
          </cell>
          <cell r="AS13124">
            <v>0</v>
          </cell>
          <cell r="AT13124">
            <v>0</v>
          </cell>
          <cell r="AU13124">
            <v>0</v>
          </cell>
          <cell r="AV13124" t="str">
            <v>VIABLE</v>
          </cell>
        </row>
        <row r="13125">
          <cell r="AP13125">
            <v>350837</v>
          </cell>
          <cell r="AQ13125">
            <v>7000306</v>
          </cell>
          <cell r="AR13125">
            <v>7</v>
          </cell>
          <cell r="AS13125">
            <v>0</v>
          </cell>
          <cell r="AT13125">
            <v>0</v>
          </cell>
          <cell r="AU13125">
            <v>0</v>
          </cell>
          <cell r="AV13125" t="str">
            <v>VIABLE</v>
          </cell>
        </row>
        <row r="13126">
          <cell r="AP13126">
            <v>350789</v>
          </cell>
          <cell r="AQ13126">
            <v>7000289</v>
          </cell>
          <cell r="AR13126">
            <v>7</v>
          </cell>
          <cell r="AS13126">
            <v>0</v>
          </cell>
          <cell r="AT13126">
            <v>0</v>
          </cell>
          <cell r="AU13126">
            <v>0</v>
          </cell>
          <cell r="AV13126" t="str">
            <v>VIABLE</v>
          </cell>
        </row>
        <row r="13127">
          <cell r="AP13127">
            <v>350999</v>
          </cell>
          <cell r="AQ13127">
            <v>7000366</v>
          </cell>
          <cell r="AR13127">
            <v>7</v>
          </cell>
          <cell r="AS13127">
            <v>0</v>
          </cell>
          <cell r="AT13127">
            <v>0</v>
          </cell>
          <cell r="AU13127">
            <v>0</v>
          </cell>
          <cell r="AV13127" t="str">
            <v>VIABLE</v>
          </cell>
        </row>
        <row r="13128">
          <cell r="AP13128">
            <v>350571</v>
          </cell>
          <cell r="AQ13128">
            <v>7000206</v>
          </cell>
          <cell r="AR13128">
            <v>7</v>
          </cell>
          <cell r="AS13128">
            <v>0</v>
          </cell>
          <cell r="AT13128">
            <v>0</v>
          </cell>
          <cell r="AU13128">
            <v>0</v>
          </cell>
          <cell r="AV13128" t="str">
            <v>VIABLE</v>
          </cell>
        </row>
        <row r="13129">
          <cell r="AP13129">
            <v>479817</v>
          </cell>
          <cell r="AQ13129">
            <v>7000276</v>
          </cell>
          <cell r="AR13129">
            <v>7</v>
          </cell>
          <cell r="AS13129">
            <v>0</v>
          </cell>
          <cell r="AT13129">
            <v>0</v>
          </cell>
          <cell r="AU13129">
            <v>0</v>
          </cell>
          <cell r="AV13129" t="str">
            <v>VIABLE</v>
          </cell>
        </row>
        <row r="13130">
          <cell r="AP13130">
            <v>91012627</v>
          </cell>
          <cell r="AQ13130">
            <v>7000120</v>
          </cell>
          <cell r="AR13130">
            <v>7</v>
          </cell>
          <cell r="AS13130">
            <v>0</v>
          </cell>
          <cell r="AT13130">
            <v>0</v>
          </cell>
          <cell r="AU13130">
            <v>0</v>
          </cell>
          <cell r="AV13130" t="str">
            <v>VIABLE</v>
          </cell>
        </row>
        <row r="13131">
          <cell r="AP13131">
            <v>91012611</v>
          </cell>
          <cell r="AQ13131">
            <v>7000366</v>
          </cell>
          <cell r="AR13131">
            <v>7</v>
          </cell>
          <cell r="AS13131">
            <v>0</v>
          </cell>
          <cell r="AT13131">
            <v>0</v>
          </cell>
          <cell r="AU13131">
            <v>0</v>
          </cell>
          <cell r="AV13131" t="str">
            <v>VIABLE</v>
          </cell>
        </row>
        <row r="13132">
          <cell r="AP13132">
            <v>91012622</v>
          </cell>
          <cell r="AQ13132">
            <v>7000101</v>
          </cell>
          <cell r="AR13132">
            <v>7</v>
          </cell>
          <cell r="AS13132">
            <v>0</v>
          </cell>
          <cell r="AT13132">
            <v>0</v>
          </cell>
          <cell r="AU13132">
            <v>0</v>
          </cell>
          <cell r="AV13132" t="str">
            <v>VIABLE</v>
          </cell>
        </row>
        <row r="13133">
          <cell r="AP13133">
            <v>350604</v>
          </cell>
          <cell r="AQ13133">
            <v>7000218</v>
          </cell>
          <cell r="AR13133">
            <v>7</v>
          </cell>
          <cell r="AS13133">
            <v>0</v>
          </cell>
          <cell r="AT13133">
            <v>0</v>
          </cell>
          <cell r="AU13133">
            <v>0</v>
          </cell>
          <cell r="AV13133" t="str">
            <v>VIABLE</v>
          </cell>
        </row>
        <row r="13134">
          <cell r="AP13134">
            <v>350706</v>
          </cell>
          <cell r="AQ13134">
            <v>7000254</v>
          </cell>
          <cell r="AR13134">
            <v>7</v>
          </cell>
          <cell r="AS13134">
            <v>0</v>
          </cell>
          <cell r="AT13134">
            <v>0</v>
          </cell>
          <cell r="AU13134">
            <v>0</v>
          </cell>
          <cell r="AV13134" t="str">
            <v>VIABLE</v>
          </cell>
        </row>
        <row r="13135">
          <cell r="AP13135">
            <v>350252</v>
          </cell>
          <cell r="AQ13135">
            <v>7000094</v>
          </cell>
          <cell r="AR13135">
            <v>7</v>
          </cell>
          <cell r="AS13135">
            <v>0</v>
          </cell>
          <cell r="AT13135">
            <v>0</v>
          </cell>
          <cell r="AU13135">
            <v>0</v>
          </cell>
          <cell r="AV13135" t="str">
            <v>VIABLE</v>
          </cell>
        </row>
        <row r="13136">
          <cell r="AP13136">
            <v>91012624</v>
          </cell>
          <cell r="AQ13136">
            <v>7000325</v>
          </cell>
          <cell r="AR13136">
            <v>7</v>
          </cell>
          <cell r="AS13136">
            <v>0</v>
          </cell>
          <cell r="AT13136">
            <v>0</v>
          </cell>
          <cell r="AU13136">
            <v>0</v>
          </cell>
          <cell r="AV13136" t="str">
            <v>VIABLE</v>
          </cell>
        </row>
        <row r="13137">
          <cell r="AP13137">
            <v>350524</v>
          </cell>
          <cell r="AQ13137">
            <v>7000190</v>
          </cell>
          <cell r="AR13137">
            <v>7</v>
          </cell>
          <cell r="AS13137">
            <v>0</v>
          </cell>
          <cell r="AT13137">
            <v>0</v>
          </cell>
          <cell r="AU13137">
            <v>0</v>
          </cell>
          <cell r="AV13137" t="str">
            <v>VIABLE</v>
          </cell>
        </row>
        <row r="13138">
          <cell r="AP13138">
            <v>91012634</v>
          </cell>
          <cell r="AQ13138">
            <v>7000386</v>
          </cell>
          <cell r="AR13138">
            <v>7</v>
          </cell>
          <cell r="AS13138">
            <v>0</v>
          </cell>
          <cell r="AT13138">
            <v>0</v>
          </cell>
          <cell r="AU13138">
            <v>0</v>
          </cell>
          <cell r="AV13138" t="str">
            <v>VIABLE</v>
          </cell>
        </row>
        <row r="13139">
          <cell r="AP13139">
            <v>479794</v>
          </cell>
          <cell r="AQ13139">
            <v>7000067</v>
          </cell>
          <cell r="AR13139">
            <v>7</v>
          </cell>
          <cell r="AS13139">
            <v>0</v>
          </cell>
          <cell r="AT13139">
            <v>0</v>
          </cell>
          <cell r="AU13139">
            <v>0</v>
          </cell>
          <cell r="AV13139" t="str">
            <v>VIABLE</v>
          </cell>
        </row>
        <row r="13140">
          <cell r="AP13140">
            <v>350634</v>
          </cell>
          <cell r="AQ13140">
            <v>7000228</v>
          </cell>
          <cell r="AR13140">
            <v>7</v>
          </cell>
          <cell r="AS13140">
            <v>0</v>
          </cell>
          <cell r="AT13140">
            <v>0</v>
          </cell>
          <cell r="AU13140">
            <v>0</v>
          </cell>
          <cell r="AV13140" t="str">
            <v>VIABLE</v>
          </cell>
        </row>
        <row r="13141">
          <cell r="AP13141">
            <v>91012635</v>
          </cell>
          <cell r="AQ13141">
            <v>7000138</v>
          </cell>
          <cell r="AR13141">
            <v>7</v>
          </cell>
          <cell r="AS13141">
            <v>0</v>
          </cell>
          <cell r="AT13141">
            <v>0</v>
          </cell>
          <cell r="AU13141">
            <v>0</v>
          </cell>
          <cell r="AV13141" t="str">
            <v>VIABLE</v>
          </cell>
        </row>
        <row r="13142">
          <cell r="AP13142">
            <v>91012620</v>
          </cell>
          <cell r="AQ13142">
            <v>7000094</v>
          </cell>
          <cell r="AR13142">
            <v>7</v>
          </cell>
          <cell r="AS13142">
            <v>0</v>
          </cell>
          <cell r="AT13142">
            <v>0</v>
          </cell>
          <cell r="AU13142">
            <v>0</v>
          </cell>
          <cell r="AV13142" t="str">
            <v>VIABLE</v>
          </cell>
        </row>
        <row r="13143">
          <cell r="AP13143">
            <v>91012609</v>
          </cell>
          <cell r="AQ13143">
            <v>7000146</v>
          </cell>
          <cell r="AR13143">
            <v>7</v>
          </cell>
          <cell r="AS13143">
            <v>0</v>
          </cell>
          <cell r="AT13143">
            <v>0</v>
          </cell>
          <cell r="AU13143">
            <v>0</v>
          </cell>
          <cell r="AV13143" t="str">
            <v>VIABLE</v>
          </cell>
        </row>
        <row r="13144">
          <cell r="AP13144">
            <v>350685</v>
          </cell>
          <cell r="AQ13144">
            <v>7000247</v>
          </cell>
          <cell r="AR13144">
            <v>7</v>
          </cell>
          <cell r="AS13144">
            <v>0</v>
          </cell>
          <cell r="AT13144">
            <v>0</v>
          </cell>
          <cell r="AU13144">
            <v>0</v>
          </cell>
          <cell r="AV13144" t="str">
            <v>VIABLE</v>
          </cell>
        </row>
        <row r="13145">
          <cell r="AP13145">
            <v>350667</v>
          </cell>
          <cell r="AQ13145">
            <v>7000241</v>
          </cell>
          <cell r="AR13145">
            <v>7</v>
          </cell>
          <cell r="AS13145">
            <v>0</v>
          </cell>
          <cell r="AT13145">
            <v>0</v>
          </cell>
          <cell r="AU13145">
            <v>0</v>
          </cell>
          <cell r="AV13145" t="str">
            <v>VIABLE</v>
          </cell>
        </row>
        <row r="13146">
          <cell r="AP13146">
            <v>350483</v>
          </cell>
          <cell r="AQ13146">
            <v>7000176</v>
          </cell>
          <cell r="AR13146">
            <v>7</v>
          </cell>
          <cell r="AS13146">
            <v>0</v>
          </cell>
          <cell r="AT13146">
            <v>0</v>
          </cell>
          <cell r="AU13146">
            <v>0</v>
          </cell>
          <cell r="AV13146" t="str">
            <v>VIABLE</v>
          </cell>
        </row>
        <row r="13147">
          <cell r="AP13147">
            <v>91012636</v>
          </cell>
          <cell r="AQ13147">
            <v>7000386</v>
          </cell>
          <cell r="AR13147">
            <v>7</v>
          </cell>
          <cell r="AS13147">
            <v>0</v>
          </cell>
          <cell r="AT13147">
            <v>0</v>
          </cell>
          <cell r="AU13147">
            <v>0</v>
          </cell>
          <cell r="AV13147" t="str">
            <v>VIABLE</v>
          </cell>
        </row>
        <row r="13148">
          <cell r="AP13148">
            <v>471580</v>
          </cell>
          <cell r="AQ13148">
            <v>7008196</v>
          </cell>
          <cell r="AR13148">
            <v>7</v>
          </cell>
          <cell r="AS13148">
            <v>0</v>
          </cell>
          <cell r="AT13148">
            <v>0</v>
          </cell>
          <cell r="AU13148">
            <v>0</v>
          </cell>
          <cell r="AV13148" t="str">
            <v>VIABLE</v>
          </cell>
        </row>
        <row r="13149">
          <cell r="AP13149">
            <v>350727</v>
          </cell>
          <cell r="AQ13149">
            <v>7000263</v>
          </cell>
          <cell r="AR13149">
            <v>7</v>
          </cell>
          <cell r="AS13149">
            <v>0</v>
          </cell>
          <cell r="AT13149">
            <v>0</v>
          </cell>
          <cell r="AU13149">
            <v>0</v>
          </cell>
          <cell r="AV13149" t="str">
            <v>VIABLE</v>
          </cell>
        </row>
        <row r="13150">
          <cell r="AP13150">
            <v>91012637</v>
          </cell>
          <cell r="AQ13150">
            <v>7000138</v>
          </cell>
          <cell r="AR13150">
            <v>7</v>
          </cell>
          <cell r="AS13150">
            <v>0</v>
          </cell>
          <cell r="AT13150">
            <v>0</v>
          </cell>
          <cell r="AU13150">
            <v>0</v>
          </cell>
          <cell r="AV13150" t="str">
            <v>VIABLE</v>
          </cell>
        </row>
        <row r="13151">
          <cell r="AP13151">
            <v>471578</v>
          </cell>
          <cell r="AQ13151">
            <v>7008194</v>
          </cell>
          <cell r="AR13151">
            <v>7</v>
          </cell>
          <cell r="AS13151">
            <v>0</v>
          </cell>
          <cell r="AT13151">
            <v>0</v>
          </cell>
          <cell r="AU13151">
            <v>0</v>
          </cell>
          <cell r="AV13151" t="str">
            <v>VIABLE</v>
          </cell>
        </row>
        <row r="13152">
          <cell r="AP13152">
            <v>91012612</v>
          </cell>
          <cell r="AQ13152">
            <v>7000146</v>
          </cell>
          <cell r="AR13152">
            <v>7</v>
          </cell>
          <cell r="AS13152">
            <v>0</v>
          </cell>
          <cell r="AT13152">
            <v>0</v>
          </cell>
          <cell r="AU13152">
            <v>0</v>
          </cell>
          <cell r="AV13152" t="str">
            <v>VIABLE</v>
          </cell>
        </row>
        <row r="13153">
          <cell r="AP13153">
            <v>350891</v>
          </cell>
          <cell r="AQ13153">
            <v>7000325</v>
          </cell>
          <cell r="AR13153">
            <v>7</v>
          </cell>
          <cell r="AS13153">
            <v>0</v>
          </cell>
          <cell r="AT13153">
            <v>0</v>
          </cell>
          <cell r="AU13153">
            <v>0</v>
          </cell>
          <cell r="AV13153" t="str">
            <v>VIABLE</v>
          </cell>
        </row>
        <row r="13154">
          <cell r="AP13154">
            <v>91012897</v>
          </cell>
          <cell r="AQ13154">
            <v>7000075</v>
          </cell>
          <cell r="AR13154">
            <v>7</v>
          </cell>
          <cell r="AS13154">
            <v>0</v>
          </cell>
          <cell r="AT13154">
            <v>0</v>
          </cell>
          <cell r="AU13154">
            <v>0</v>
          </cell>
          <cell r="AV13154" t="str">
            <v>VIABLE</v>
          </cell>
        </row>
        <row r="13155">
          <cell r="AP13155">
            <v>350786</v>
          </cell>
          <cell r="AQ13155">
            <v>7000288</v>
          </cell>
          <cell r="AR13155">
            <v>7</v>
          </cell>
          <cell r="AS13155">
            <v>0</v>
          </cell>
          <cell r="AT13155">
            <v>0</v>
          </cell>
          <cell r="AU13155">
            <v>0</v>
          </cell>
          <cell r="AV13155" t="str">
            <v>VIABLE</v>
          </cell>
        </row>
        <row r="13156">
          <cell r="AP13156">
            <v>91012630</v>
          </cell>
          <cell r="AQ13156">
            <v>7000094</v>
          </cell>
          <cell r="AR13156">
            <v>7</v>
          </cell>
          <cell r="AS13156">
            <v>0</v>
          </cell>
          <cell r="AT13156">
            <v>0</v>
          </cell>
          <cell r="AU13156">
            <v>0</v>
          </cell>
          <cell r="AV13156" t="str">
            <v>VIABLE</v>
          </cell>
        </row>
        <row r="13157">
          <cell r="AP13157">
            <v>350298</v>
          </cell>
          <cell r="AQ13157">
            <v>7000108</v>
          </cell>
          <cell r="AR13157">
            <v>7</v>
          </cell>
          <cell r="AS13157">
            <v>0</v>
          </cell>
          <cell r="AT13157">
            <v>0</v>
          </cell>
          <cell r="AU13157">
            <v>0</v>
          </cell>
          <cell r="AV13157" t="str">
            <v>VIABLE</v>
          </cell>
        </row>
        <row r="13158">
          <cell r="AP13158">
            <v>350652</v>
          </cell>
          <cell r="AQ13158">
            <v>7000235</v>
          </cell>
          <cell r="AR13158">
            <v>7</v>
          </cell>
          <cell r="AS13158">
            <v>0</v>
          </cell>
          <cell r="AT13158">
            <v>0</v>
          </cell>
          <cell r="AU13158">
            <v>0</v>
          </cell>
          <cell r="AV13158" t="str">
            <v>VIABLE</v>
          </cell>
        </row>
        <row r="13159">
          <cell r="AP13159">
            <v>350196</v>
          </cell>
          <cell r="AQ13159">
            <v>7000075</v>
          </cell>
          <cell r="AR13159">
            <v>7</v>
          </cell>
          <cell r="AS13159">
            <v>0</v>
          </cell>
          <cell r="AT13159">
            <v>0</v>
          </cell>
          <cell r="AU13159">
            <v>0</v>
          </cell>
          <cell r="AV13159" t="str">
            <v>VIABLE</v>
          </cell>
        </row>
        <row r="13160">
          <cell r="AP13160">
            <v>91012648</v>
          </cell>
          <cell r="AQ13160">
            <v>7000301</v>
          </cell>
          <cell r="AR13160">
            <v>7</v>
          </cell>
          <cell r="AS13160">
            <v>0</v>
          </cell>
          <cell r="AT13160">
            <v>0</v>
          </cell>
          <cell r="AU13160">
            <v>0</v>
          </cell>
          <cell r="AV13160" t="str">
            <v>VIABLE</v>
          </cell>
        </row>
        <row r="13161">
          <cell r="AP13161">
            <v>350315</v>
          </cell>
          <cell r="AQ13161">
            <v>7000113</v>
          </cell>
          <cell r="AR13161">
            <v>7</v>
          </cell>
          <cell r="AS13161">
            <v>0</v>
          </cell>
          <cell r="AT13161">
            <v>0</v>
          </cell>
          <cell r="AU13161">
            <v>0</v>
          </cell>
          <cell r="AV13161" t="str">
            <v>VIABLE</v>
          </cell>
        </row>
        <row r="13162">
          <cell r="AP13162">
            <v>351283</v>
          </cell>
          <cell r="AQ13162">
            <v>7000486</v>
          </cell>
          <cell r="AR13162">
            <v>7</v>
          </cell>
          <cell r="AS13162">
            <v>0</v>
          </cell>
          <cell r="AT13162">
            <v>0</v>
          </cell>
          <cell r="AU13162">
            <v>0</v>
          </cell>
          <cell r="AV13162" t="str">
            <v>VIABLE</v>
          </cell>
        </row>
        <row r="13163">
          <cell r="AP13163">
            <v>91012721</v>
          </cell>
          <cell r="AQ13163">
            <v>50002922</v>
          </cell>
          <cell r="AR13163">
            <v>7</v>
          </cell>
          <cell r="AS13163">
            <v>0</v>
          </cell>
          <cell r="AT13163">
            <v>0</v>
          </cell>
          <cell r="AU13163">
            <v>0</v>
          </cell>
          <cell r="AV13163" t="str">
            <v>VIABLE</v>
          </cell>
        </row>
        <row r="13164">
          <cell r="AP13164">
            <v>351369</v>
          </cell>
          <cell r="AQ13164">
            <v>7000518</v>
          </cell>
          <cell r="AR13164">
            <v>7</v>
          </cell>
          <cell r="AS13164">
            <v>0</v>
          </cell>
          <cell r="AT13164">
            <v>0</v>
          </cell>
          <cell r="AU13164">
            <v>0</v>
          </cell>
          <cell r="AV13164" t="str">
            <v>VIABLE</v>
          </cell>
        </row>
        <row r="13165">
          <cell r="AP13165">
            <v>351184</v>
          </cell>
          <cell r="AQ13165">
            <v>7000438</v>
          </cell>
          <cell r="AR13165">
            <v>7</v>
          </cell>
          <cell r="AS13165">
            <v>0</v>
          </cell>
          <cell r="AT13165">
            <v>0</v>
          </cell>
          <cell r="AU13165">
            <v>0</v>
          </cell>
          <cell r="AV13165" t="str">
            <v>VIABLE</v>
          </cell>
        </row>
        <row r="13166">
          <cell r="AP13166">
            <v>471558</v>
          </cell>
          <cell r="AQ13166">
            <v>7008170</v>
          </cell>
          <cell r="AR13166">
            <v>7</v>
          </cell>
          <cell r="AS13166">
            <v>0</v>
          </cell>
          <cell r="AT13166">
            <v>0</v>
          </cell>
          <cell r="AU13166">
            <v>0</v>
          </cell>
          <cell r="AV13166" t="str">
            <v>VIABLE</v>
          </cell>
        </row>
        <row r="13167">
          <cell r="AP13167">
            <v>91012680</v>
          </cell>
          <cell r="AQ13167">
            <v>50002735</v>
          </cell>
          <cell r="AR13167">
            <v>7</v>
          </cell>
          <cell r="AS13167">
            <v>0</v>
          </cell>
          <cell r="AT13167">
            <v>0</v>
          </cell>
          <cell r="AU13167">
            <v>0</v>
          </cell>
          <cell r="AV13167" t="str">
            <v>VIABLE</v>
          </cell>
        </row>
        <row r="13168">
          <cell r="AP13168">
            <v>351408</v>
          </cell>
          <cell r="AQ13168">
            <v>7000537</v>
          </cell>
          <cell r="AR13168">
            <v>7</v>
          </cell>
          <cell r="AS13168">
            <v>0</v>
          </cell>
          <cell r="AT13168">
            <v>0</v>
          </cell>
          <cell r="AU13168">
            <v>0</v>
          </cell>
          <cell r="AV13168" t="str">
            <v>VIABLE</v>
          </cell>
        </row>
        <row r="13169">
          <cell r="AP13169">
            <v>91012684</v>
          </cell>
          <cell r="AQ13169">
            <v>50002733</v>
          </cell>
          <cell r="AR13169">
            <v>7</v>
          </cell>
          <cell r="AS13169">
            <v>42723</v>
          </cell>
          <cell r="AT13169" t="str">
            <v>SD Terminado Mantenimiento Periódico UAERMV Circuito Movilidad SD -</v>
          </cell>
          <cell r="AU13169">
            <v>0</v>
          </cell>
          <cell r="AV13169" t="str">
            <v>UAERMV</v>
          </cell>
        </row>
        <row r="13170">
          <cell r="AP13170">
            <v>351214</v>
          </cell>
          <cell r="AQ13170">
            <v>7000453</v>
          </cell>
          <cell r="AR13170">
            <v>7</v>
          </cell>
          <cell r="AS13170">
            <v>0</v>
          </cell>
          <cell r="AT13170">
            <v>0</v>
          </cell>
          <cell r="AU13170">
            <v>0</v>
          </cell>
          <cell r="AV13170" t="str">
            <v>VIABLE</v>
          </cell>
        </row>
        <row r="13171">
          <cell r="AP13171">
            <v>351247</v>
          </cell>
          <cell r="AQ13171">
            <v>7000469</v>
          </cell>
          <cell r="AR13171">
            <v>7</v>
          </cell>
          <cell r="AS13171">
            <v>0</v>
          </cell>
          <cell r="AT13171">
            <v>0</v>
          </cell>
          <cell r="AU13171">
            <v>0</v>
          </cell>
          <cell r="AV13171" t="str">
            <v>VIABLE</v>
          </cell>
        </row>
        <row r="13172">
          <cell r="AP13172">
            <v>91012711</v>
          </cell>
          <cell r="AQ13172">
            <v>50002734</v>
          </cell>
          <cell r="AR13172">
            <v>7</v>
          </cell>
          <cell r="AS13172">
            <v>0</v>
          </cell>
          <cell r="AT13172">
            <v>0</v>
          </cell>
          <cell r="AU13172">
            <v>0</v>
          </cell>
          <cell r="AV13172" t="str">
            <v>VIABLE</v>
          </cell>
        </row>
        <row r="13173">
          <cell r="AP13173">
            <v>351446</v>
          </cell>
          <cell r="AQ13173">
            <v>7000563</v>
          </cell>
          <cell r="AR13173">
            <v>7</v>
          </cell>
          <cell r="AS13173">
            <v>0</v>
          </cell>
          <cell r="AT13173">
            <v>0</v>
          </cell>
          <cell r="AU13173">
            <v>0</v>
          </cell>
          <cell r="AV13173" t="str">
            <v>VIABLE</v>
          </cell>
        </row>
        <row r="13174">
          <cell r="AP13174">
            <v>471560</v>
          </cell>
          <cell r="AQ13174">
            <v>7008172</v>
          </cell>
          <cell r="AR13174">
            <v>7</v>
          </cell>
          <cell r="AS13174">
            <v>0</v>
          </cell>
          <cell r="AT13174">
            <v>0</v>
          </cell>
          <cell r="AU13174">
            <v>0</v>
          </cell>
          <cell r="AV13174" t="str">
            <v>VIABLE</v>
          </cell>
        </row>
        <row r="13175">
          <cell r="AP13175">
            <v>529017</v>
          </cell>
          <cell r="AQ13175">
            <v>7008477</v>
          </cell>
          <cell r="AR13175">
            <v>7</v>
          </cell>
          <cell r="AS13175">
            <v>0</v>
          </cell>
          <cell r="AT13175">
            <v>0</v>
          </cell>
          <cell r="AU13175">
            <v>0</v>
          </cell>
          <cell r="AV13175" t="str">
            <v>VIABLE</v>
          </cell>
        </row>
        <row r="13176">
          <cell r="AP13176">
            <v>500140</v>
          </cell>
          <cell r="AQ13176">
            <v>7008364</v>
          </cell>
          <cell r="AR13176">
            <v>7</v>
          </cell>
          <cell r="AS13176">
            <v>0</v>
          </cell>
          <cell r="AT13176">
            <v>0</v>
          </cell>
          <cell r="AU13176">
            <v>0</v>
          </cell>
          <cell r="AV13176" t="str">
            <v>VIABLE</v>
          </cell>
        </row>
        <row r="13177">
          <cell r="AP13177">
            <v>528368</v>
          </cell>
          <cell r="AQ13177">
            <v>7008476</v>
          </cell>
          <cell r="AR13177">
            <v>7</v>
          </cell>
          <cell r="AS13177">
            <v>0</v>
          </cell>
          <cell r="AT13177">
            <v>0</v>
          </cell>
          <cell r="AU13177">
            <v>0</v>
          </cell>
          <cell r="AV13177" t="str">
            <v>VIABLE</v>
          </cell>
        </row>
        <row r="13178">
          <cell r="AP13178">
            <v>820653</v>
          </cell>
          <cell r="AQ13178">
            <v>7008367</v>
          </cell>
          <cell r="AR13178">
            <v>7</v>
          </cell>
          <cell r="AS13178">
            <v>0</v>
          </cell>
          <cell r="AT13178">
            <v>0</v>
          </cell>
          <cell r="AU13178">
            <v>0</v>
          </cell>
          <cell r="AV13178" t="str">
            <v>VIABLE</v>
          </cell>
        </row>
        <row r="13179">
          <cell r="AP13179">
            <v>500143</v>
          </cell>
          <cell r="AQ13179">
            <v>7008366</v>
          </cell>
          <cell r="AR13179">
            <v>7</v>
          </cell>
          <cell r="AS13179">
            <v>0</v>
          </cell>
          <cell r="AT13179">
            <v>0</v>
          </cell>
          <cell r="AU13179">
            <v>0</v>
          </cell>
          <cell r="AV13179" t="str">
            <v>VIABLE</v>
          </cell>
        </row>
        <row r="13180">
          <cell r="AP13180">
            <v>817530</v>
          </cell>
          <cell r="AQ13180">
            <v>7008475</v>
          </cell>
          <cell r="AR13180">
            <v>7</v>
          </cell>
          <cell r="AS13180">
            <v>0</v>
          </cell>
          <cell r="AT13180">
            <v>0</v>
          </cell>
          <cell r="AU13180">
            <v>0</v>
          </cell>
          <cell r="AV13180" t="str">
            <v>VIABLE</v>
          </cell>
        </row>
        <row r="13181">
          <cell r="AP13181">
            <v>500141</v>
          </cell>
          <cell r="AQ13181">
            <v>7008365</v>
          </cell>
          <cell r="AR13181">
            <v>7</v>
          </cell>
          <cell r="AS13181">
            <v>0</v>
          </cell>
          <cell r="AT13181">
            <v>0</v>
          </cell>
          <cell r="AU13181">
            <v>0</v>
          </cell>
          <cell r="AV13181" t="str">
            <v>VIABLE</v>
          </cell>
        </row>
        <row r="13182">
          <cell r="AP13182">
            <v>363065</v>
          </cell>
          <cell r="AQ13182">
            <v>7005127</v>
          </cell>
          <cell r="AR13182">
            <v>7</v>
          </cell>
          <cell r="AS13182">
            <v>42313</v>
          </cell>
          <cell r="AT13182" t="str">
            <v>IDU-062-2012 Terminado Rehabilitación IDU Circuito Movilidad  -</v>
          </cell>
          <cell r="AU13182">
            <v>0</v>
          </cell>
          <cell r="AV13182" t="str">
            <v>IDU</v>
          </cell>
        </row>
        <row r="13183">
          <cell r="AP13183">
            <v>363003</v>
          </cell>
          <cell r="AQ13183">
            <v>7005107</v>
          </cell>
          <cell r="AR13183">
            <v>7</v>
          </cell>
          <cell r="AS13183">
            <v>42313</v>
          </cell>
          <cell r="AT13183" t="str">
            <v>IDU-062-2012 Terminado Rehabilitación IDU Circuito Movilidad  -Calzada 2-POLIZA ESTABILIDAD ACTIVA</v>
          </cell>
          <cell r="AU13183">
            <v>44018</v>
          </cell>
          <cell r="AV13183" t="str">
            <v>IDU</v>
          </cell>
        </row>
        <row r="13184">
          <cell r="AP13184">
            <v>91022575</v>
          </cell>
          <cell r="AQ13184">
            <v>7008996</v>
          </cell>
          <cell r="AR13184">
            <v>7</v>
          </cell>
          <cell r="AS13184">
            <v>0</v>
          </cell>
          <cell r="AT13184">
            <v>0</v>
          </cell>
          <cell r="AU13184">
            <v>0</v>
          </cell>
          <cell r="AV13184" t="str">
            <v>VIABLE</v>
          </cell>
        </row>
        <row r="13185">
          <cell r="AP13185">
            <v>363018</v>
          </cell>
          <cell r="AQ13185">
            <v>7005112</v>
          </cell>
          <cell r="AR13185">
            <v>7</v>
          </cell>
          <cell r="AS13185">
            <v>42313</v>
          </cell>
          <cell r="AT13185" t="str">
            <v>IDU-062-2012 Terminado Rehabilitación IDU Circuito Movilidad  -Calzada 2-POLIZA ESTABILIDAD ACTIVA</v>
          </cell>
          <cell r="AU13185">
            <v>44018</v>
          </cell>
          <cell r="AV13185" t="str">
            <v>POLIZA ACTIVA</v>
          </cell>
        </row>
        <row r="13186">
          <cell r="AP13186">
            <v>363044</v>
          </cell>
          <cell r="AQ13186">
            <v>7005120</v>
          </cell>
          <cell r="AR13186">
            <v>7</v>
          </cell>
          <cell r="AS13186">
            <v>42313</v>
          </cell>
          <cell r="AT13186" t="str">
            <v>IDU-062-2012 Terminado Rehabilitación IDU Circuito Movilidad  -Calzada 2-POLIZA ESTABILIDAD ACTIVA</v>
          </cell>
          <cell r="AU13186">
            <v>44018</v>
          </cell>
          <cell r="AV13186" t="str">
            <v>POLIZA ACTIVA</v>
          </cell>
        </row>
        <row r="13187">
          <cell r="AP13187">
            <v>362991</v>
          </cell>
          <cell r="AQ13187">
            <v>7005102</v>
          </cell>
          <cell r="AR13187">
            <v>7</v>
          </cell>
          <cell r="AS13187">
            <v>42313</v>
          </cell>
          <cell r="AT13187" t="str">
            <v>IDU-062-2012 Terminado Rehabilitación IDU Circuito Movilidad  -Calzada 2-POLIZA ESTABILIDAD ACTIVA</v>
          </cell>
          <cell r="AU13187">
            <v>44018</v>
          </cell>
          <cell r="AV13187" t="str">
            <v>POLIZA ACTIVA</v>
          </cell>
        </row>
        <row r="13188">
          <cell r="AP13188">
            <v>363074</v>
          </cell>
          <cell r="AQ13188">
            <v>7005131</v>
          </cell>
          <cell r="AR13188">
            <v>7</v>
          </cell>
          <cell r="AS13188">
            <v>42313</v>
          </cell>
          <cell r="AT13188" t="str">
            <v>IDU-062-2012 Terminado Rehabilitación IDU Circuito Movilidad  -Calzada 2-POLIZA ESTABILIDAD ACTIVA</v>
          </cell>
          <cell r="AU13188">
            <v>44018</v>
          </cell>
          <cell r="AV13188" t="str">
            <v>POLIZA ACTIVA</v>
          </cell>
        </row>
        <row r="13189">
          <cell r="AP13189">
            <v>363148</v>
          </cell>
          <cell r="AQ13189">
            <v>7005161</v>
          </cell>
          <cell r="AR13189">
            <v>7</v>
          </cell>
          <cell r="AS13189">
            <v>42313</v>
          </cell>
          <cell r="AT13189" t="str">
            <v>IDU-73-2008 Terminado Acciones de Movilidad IDU Circuito Movilidad  -Calzada2-POLIZA ESTABILIDAD ACTIVA</v>
          </cell>
          <cell r="AU13189">
            <v>42962</v>
          </cell>
          <cell r="AV13189" t="str">
            <v>POLIZA ACTIVA</v>
          </cell>
        </row>
        <row r="13190">
          <cell r="AP13190">
            <v>362967</v>
          </cell>
          <cell r="AQ13190">
            <v>7005092</v>
          </cell>
          <cell r="AR13190">
            <v>7</v>
          </cell>
          <cell r="AS13190">
            <v>42313</v>
          </cell>
          <cell r="AT13190" t="str">
            <v>IDU-062-2012 Terminado Rehabilitación IDU Circuito Movilidad  -Calzada 2-POLIZA ESTABILIDAD ACTIVA</v>
          </cell>
          <cell r="AU13190">
            <v>44018</v>
          </cell>
          <cell r="AV13190" t="str">
            <v>POLIZA ACTIVA</v>
          </cell>
        </row>
        <row r="13191">
          <cell r="AP13191">
            <v>471602</v>
          </cell>
          <cell r="AQ13191">
            <v>7008217</v>
          </cell>
          <cell r="AR13191">
            <v>7</v>
          </cell>
          <cell r="AS13191">
            <v>0</v>
          </cell>
          <cell r="AT13191">
            <v>0</v>
          </cell>
          <cell r="AU13191">
            <v>0</v>
          </cell>
          <cell r="AV13191" t="str">
            <v>VIABLE</v>
          </cell>
        </row>
        <row r="13192">
          <cell r="AP13192">
            <v>363154</v>
          </cell>
          <cell r="AQ13192">
            <v>7005163</v>
          </cell>
          <cell r="AR13192">
            <v>7</v>
          </cell>
          <cell r="AS13192">
            <v>42313</v>
          </cell>
          <cell r="AT13192" t="str">
            <v>IDU-73-2008 Terminado Rehabilitación IDU Circuito Movilidad  -Calzada2-POLIZA ESTABILIDAD ACTIVA</v>
          </cell>
          <cell r="AU13192">
            <v>42962</v>
          </cell>
          <cell r="AV13192" t="str">
            <v>POLIZA ACTIVA</v>
          </cell>
        </row>
        <row r="13193">
          <cell r="AP13193">
            <v>363095</v>
          </cell>
          <cell r="AQ13193">
            <v>7005142</v>
          </cell>
          <cell r="AR13193">
            <v>7</v>
          </cell>
          <cell r="AS13193">
            <v>42313</v>
          </cell>
          <cell r="AT13193" t="str">
            <v>IDU-062-2012 Terminado Rehabilitación IDU Circuito Movilidad  -Calzada 2-POLIZA ESTABILIDAD ACTIVA</v>
          </cell>
          <cell r="AU13193">
            <v>44018</v>
          </cell>
          <cell r="AV13193" t="str">
            <v>POLIZA ACTIVA</v>
          </cell>
        </row>
        <row r="13194">
          <cell r="AP13194">
            <v>471460</v>
          </cell>
          <cell r="AQ13194">
            <v>7008025</v>
          </cell>
          <cell r="AR13194">
            <v>7</v>
          </cell>
          <cell r="AS13194">
            <v>42313</v>
          </cell>
          <cell r="AT13194" t="str">
            <v>IDU-73-2008 Terminado Rehabilitación IDU Circuito Movilidad  -Calzada2-POLIZA ESTABILIDAD ACTIVA</v>
          </cell>
          <cell r="AU13194">
            <v>42962</v>
          </cell>
          <cell r="AV13194" t="str">
            <v>POLIZA ACTIVA</v>
          </cell>
        </row>
        <row r="13195">
          <cell r="AP13195">
            <v>363113</v>
          </cell>
          <cell r="AQ13195">
            <v>7005148</v>
          </cell>
          <cell r="AR13195">
            <v>7</v>
          </cell>
          <cell r="AS13195">
            <v>42313</v>
          </cell>
          <cell r="AT13195" t="str">
            <v>IDU-73-2008 Terminado Acciones de Movilidad IDU Circuito Movilidad  -Calzada2-POLIZA ESTABILIDAD ACTIVA</v>
          </cell>
          <cell r="AU13195">
            <v>42962</v>
          </cell>
          <cell r="AV13195" t="str">
            <v>POLIZA ACTIVA</v>
          </cell>
        </row>
        <row r="13196">
          <cell r="AP13196">
            <v>366843</v>
          </cell>
          <cell r="AQ13196">
            <v>7006662</v>
          </cell>
          <cell r="AR13196">
            <v>7</v>
          </cell>
          <cell r="AS13196">
            <v>0</v>
          </cell>
          <cell r="AT13196">
            <v>0</v>
          </cell>
          <cell r="AU13196">
            <v>0</v>
          </cell>
          <cell r="AV13196" t="str">
            <v>VIABLE</v>
          </cell>
        </row>
        <row r="13197">
          <cell r="AP13197">
            <v>365720</v>
          </cell>
          <cell r="AQ13197">
            <v>7006190</v>
          </cell>
          <cell r="AR13197">
            <v>7</v>
          </cell>
          <cell r="AS13197">
            <v>0</v>
          </cell>
          <cell r="AT13197">
            <v>0</v>
          </cell>
          <cell r="AU13197">
            <v>0</v>
          </cell>
          <cell r="AV13197" t="str">
            <v>VIABLE</v>
          </cell>
        </row>
        <row r="13198">
          <cell r="AP13198">
            <v>365580</v>
          </cell>
          <cell r="AQ13198">
            <v>7006127</v>
          </cell>
          <cell r="AR13198">
            <v>7</v>
          </cell>
          <cell r="AS13198">
            <v>0</v>
          </cell>
          <cell r="AT13198">
            <v>0</v>
          </cell>
          <cell r="AU13198">
            <v>0</v>
          </cell>
          <cell r="AV13198" t="str">
            <v>VIABLE</v>
          </cell>
        </row>
        <row r="13199">
          <cell r="AP13199">
            <v>365956</v>
          </cell>
          <cell r="AQ13199">
            <v>7006303</v>
          </cell>
          <cell r="AR13199">
            <v>7</v>
          </cell>
          <cell r="AS13199">
            <v>0</v>
          </cell>
          <cell r="AT13199">
            <v>0</v>
          </cell>
          <cell r="AU13199">
            <v>0</v>
          </cell>
          <cell r="AV13199" t="str">
            <v>VIABLE</v>
          </cell>
        </row>
        <row r="13200">
          <cell r="AP13200">
            <v>367191</v>
          </cell>
          <cell r="AQ13200">
            <v>7006797</v>
          </cell>
          <cell r="AR13200">
            <v>7</v>
          </cell>
          <cell r="AS13200">
            <v>0</v>
          </cell>
          <cell r="AT13200">
            <v>0</v>
          </cell>
          <cell r="AU13200">
            <v>0</v>
          </cell>
          <cell r="AV13200" t="str">
            <v>VIABLE</v>
          </cell>
        </row>
        <row r="13201">
          <cell r="AP13201">
            <v>365536</v>
          </cell>
          <cell r="AQ13201">
            <v>7006110</v>
          </cell>
          <cell r="AR13201">
            <v>7</v>
          </cell>
          <cell r="AS13201">
            <v>42153</v>
          </cell>
          <cell r="AT13201" t="str">
            <v>SD Terminado Acciones de Movilidad UAERMV Circuito Movilidad  -</v>
          </cell>
          <cell r="AU13201">
            <v>0</v>
          </cell>
          <cell r="AV13201" t="str">
            <v>VIABLE</v>
          </cell>
        </row>
        <row r="13202">
          <cell r="AP13202">
            <v>365649</v>
          </cell>
          <cell r="AQ13202">
            <v>7006157</v>
          </cell>
          <cell r="AR13202">
            <v>7</v>
          </cell>
          <cell r="AS13202">
            <v>0</v>
          </cell>
          <cell r="AT13202">
            <v>0</v>
          </cell>
          <cell r="AU13202">
            <v>0</v>
          </cell>
          <cell r="AV13202" t="str">
            <v>VIABLE</v>
          </cell>
        </row>
        <row r="13203">
          <cell r="AP13203">
            <v>367432</v>
          </cell>
          <cell r="AQ13203">
            <v>7006889</v>
          </cell>
          <cell r="AR13203">
            <v>7</v>
          </cell>
          <cell r="AS13203">
            <v>0</v>
          </cell>
          <cell r="AT13203">
            <v>0</v>
          </cell>
          <cell r="AU13203">
            <v>0</v>
          </cell>
          <cell r="AV13203" t="str">
            <v>VIABLE</v>
          </cell>
        </row>
        <row r="13204">
          <cell r="AP13204">
            <v>365958</v>
          </cell>
          <cell r="AQ13204">
            <v>7006303</v>
          </cell>
          <cell r="AR13204">
            <v>7</v>
          </cell>
          <cell r="AS13204">
            <v>0</v>
          </cell>
          <cell r="AT13204">
            <v>0</v>
          </cell>
          <cell r="AU13204">
            <v>0</v>
          </cell>
          <cell r="AV13204" t="str">
            <v>VIABLE</v>
          </cell>
        </row>
        <row r="13205">
          <cell r="AP13205">
            <v>366376</v>
          </cell>
          <cell r="AQ13205">
            <v>7006481</v>
          </cell>
          <cell r="AR13205">
            <v>7</v>
          </cell>
          <cell r="AS13205">
            <v>0</v>
          </cell>
          <cell r="AT13205">
            <v>0</v>
          </cell>
          <cell r="AU13205">
            <v>0</v>
          </cell>
          <cell r="AV13205" t="str">
            <v>VIABLE</v>
          </cell>
        </row>
        <row r="13206">
          <cell r="AP13206">
            <v>367434</v>
          </cell>
          <cell r="AQ13206">
            <v>7006889</v>
          </cell>
          <cell r="AR13206">
            <v>7</v>
          </cell>
          <cell r="AS13206">
            <v>0</v>
          </cell>
          <cell r="AT13206">
            <v>0</v>
          </cell>
          <cell r="AU13206">
            <v>0</v>
          </cell>
          <cell r="AV13206" t="str">
            <v>VIABLE</v>
          </cell>
        </row>
        <row r="13207">
          <cell r="AP13207">
            <v>365684</v>
          </cell>
          <cell r="AQ13207">
            <v>7006173</v>
          </cell>
          <cell r="AR13207">
            <v>7</v>
          </cell>
          <cell r="AS13207">
            <v>0</v>
          </cell>
          <cell r="AT13207">
            <v>0</v>
          </cell>
          <cell r="AU13207">
            <v>0</v>
          </cell>
          <cell r="AV13207" t="str">
            <v>VIABLE</v>
          </cell>
        </row>
        <row r="13208">
          <cell r="AP13208">
            <v>365616</v>
          </cell>
          <cell r="AQ13208">
            <v>7006142</v>
          </cell>
          <cell r="AR13208">
            <v>7</v>
          </cell>
          <cell r="AS13208">
            <v>0</v>
          </cell>
          <cell r="AT13208">
            <v>0</v>
          </cell>
          <cell r="AU13208">
            <v>0</v>
          </cell>
          <cell r="AV13208" t="str">
            <v>VIABLE</v>
          </cell>
        </row>
        <row r="13209">
          <cell r="AP13209">
            <v>367193</v>
          </cell>
          <cell r="AQ13209">
            <v>7006797</v>
          </cell>
          <cell r="AR13209">
            <v>7</v>
          </cell>
          <cell r="AS13209">
            <v>0</v>
          </cell>
          <cell r="AT13209">
            <v>0</v>
          </cell>
          <cell r="AU13209">
            <v>0</v>
          </cell>
          <cell r="AV13209" t="str">
            <v>VIABLE</v>
          </cell>
        </row>
        <row r="13210">
          <cell r="AP13210">
            <v>366845</v>
          </cell>
          <cell r="AQ13210">
            <v>7006662</v>
          </cell>
          <cell r="AR13210">
            <v>7</v>
          </cell>
          <cell r="AS13210">
            <v>0</v>
          </cell>
          <cell r="AT13210">
            <v>0</v>
          </cell>
          <cell r="AU13210">
            <v>0</v>
          </cell>
          <cell r="AV13210" t="str">
            <v>VIABLE</v>
          </cell>
        </row>
        <row r="13211">
          <cell r="AP13211">
            <v>366378</v>
          </cell>
          <cell r="AQ13211">
            <v>7006481</v>
          </cell>
          <cell r="AR13211">
            <v>7</v>
          </cell>
          <cell r="AS13211">
            <v>0</v>
          </cell>
          <cell r="AT13211">
            <v>0</v>
          </cell>
          <cell r="AU13211">
            <v>0</v>
          </cell>
          <cell r="AV13211" t="str">
            <v>VIABLE</v>
          </cell>
        </row>
        <row r="13212">
          <cell r="AP13212">
            <v>369620</v>
          </cell>
          <cell r="AQ13212">
            <v>7007695</v>
          </cell>
          <cell r="AR13212">
            <v>7</v>
          </cell>
          <cell r="AS13212">
            <v>0</v>
          </cell>
          <cell r="AT13212">
            <v>0</v>
          </cell>
          <cell r="AU13212">
            <v>0</v>
          </cell>
          <cell r="AV13212" t="str">
            <v>VIABLE</v>
          </cell>
        </row>
        <row r="13213">
          <cell r="AP13213">
            <v>368703</v>
          </cell>
          <cell r="AQ13213">
            <v>7007372</v>
          </cell>
          <cell r="AR13213">
            <v>7</v>
          </cell>
          <cell r="AS13213">
            <v>42313</v>
          </cell>
          <cell r="AT13213" t="str">
            <v>IDU-73-2008 Terminado Rehabilitación IDU Circuito Movilidad  -Calzada2-POLIZA ESTABILIDAD ACTIVA</v>
          </cell>
          <cell r="AU13213">
            <v>42962</v>
          </cell>
          <cell r="AV13213" t="str">
            <v>POLIZA ACTIVA</v>
          </cell>
        </row>
        <row r="13214">
          <cell r="AP13214">
            <v>369062</v>
          </cell>
          <cell r="AQ13214">
            <v>7007489</v>
          </cell>
          <cell r="AR13214">
            <v>7</v>
          </cell>
          <cell r="AS13214">
            <v>0</v>
          </cell>
          <cell r="AT13214">
            <v>0</v>
          </cell>
          <cell r="AU13214">
            <v>0</v>
          </cell>
          <cell r="AV13214" t="str">
            <v>VIABLE</v>
          </cell>
        </row>
        <row r="13215">
          <cell r="AP13215">
            <v>368833</v>
          </cell>
          <cell r="AQ13215">
            <v>7007415</v>
          </cell>
          <cell r="AR13215">
            <v>7</v>
          </cell>
          <cell r="AS13215">
            <v>42313</v>
          </cell>
          <cell r="AT13215" t="str">
            <v>IDU-73-2008 Terminado Construcción IDU Circuito Movilidad  -Calzada2-POLIZA ESTABILIDAD ACTIVA</v>
          </cell>
          <cell r="AU13215">
            <v>42962</v>
          </cell>
          <cell r="AV13215" t="str">
            <v>POLIZA ACTIVA</v>
          </cell>
        </row>
        <row r="13216">
          <cell r="AP13216">
            <v>369951</v>
          </cell>
          <cell r="AQ13216">
            <v>7007820</v>
          </cell>
          <cell r="AR13216">
            <v>7</v>
          </cell>
          <cell r="AS13216">
            <v>0</v>
          </cell>
          <cell r="AT13216">
            <v>0</v>
          </cell>
          <cell r="AU13216">
            <v>0</v>
          </cell>
          <cell r="AV13216" t="str">
            <v>VIABLE</v>
          </cell>
        </row>
        <row r="13217">
          <cell r="AP13217">
            <v>368974</v>
          </cell>
          <cell r="AQ13217">
            <v>7007459</v>
          </cell>
          <cell r="AR13217">
            <v>7</v>
          </cell>
          <cell r="AS13217">
            <v>0</v>
          </cell>
          <cell r="AT13217">
            <v>0</v>
          </cell>
          <cell r="AU13217">
            <v>0</v>
          </cell>
          <cell r="AV13217" t="str">
            <v>VIABLE</v>
          </cell>
        </row>
        <row r="13218">
          <cell r="AP13218">
            <v>91011555</v>
          </cell>
          <cell r="AQ13218">
            <v>7007722</v>
          </cell>
          <cell r="AR13218">
            <v>7</v>
          </cell>
          <cell r="AS13218">
            <v>0</v>
          </cell>
          <cell r="AT13218">
            <v>0</v>
          </cell>
          <cell r="AU13218">
            <v>0</v>
          </cell>
          <cell r="AV13218" t="str">
            <v>VIABLE</v>
          </cell>
        </row>
        <row r="13219">
          <cell r="AP13219">
            <v>369401</v>
          </cell>
          <cell r="AQ13219">
            <v>7007622</v>
          </cell>
          <cell r="AR13219">
            <v>7</v>
          </cell>
          <cell r="AS13219">
            <v>0</v>
          </cell>
          <cell r="AT13219">
            <v>0</v>
          </cell>
          <cell r="AU13219">
            <v>0</v>
          </cell>
          <cell r="AV13219" t="str">
            <v>VIABLE</v>
          </cell>
        </row>
        <row r="13220">
          <cell r="AP13220">
            <v>369207</v>
          </cell>
          <cell r="AQ13220">
            <v>7007547</v>
          </cell>
          <cell r="AR13220">
            <v>7</v>
          </cell>
          <cell r="AS13220">
            <v>0</v>
          </cell>
          <cell r="AT13220">
            <v>0</v>
          </cell>
          <cell r="AU13220">
            <v>0</v>
          </cell>
          <cell r="AV13220" t="str">
            <v>VIABLE</v>
          </cell>
        </row>
        <row r="13221">
          <cell r="AP13221">
            <v>368895</v>
          </cell>
          <cell r="AQ13221">
            <v>7007434</v>
          </cell>
          <cell r="AR13221">
            <v>7</v>
          </cell>
          <cell r="AS13221">
            <v>42962</v>
          </cell>
          <cell r="AT13221" t="str">
            <v>Calzada2-POLIZA ESTABILIDAD ACTIVA</v>
          </cell>
          <cell r="AU13221">
            <v>0</v>
          </cell>
          <cell r="AV13221" t="str">
            <v>POLIZA ACTIVA</v>
          </cell>
        </row>
        <row r="13222">
          <cell r="AP13222">
            <v>368727</v>
          </cell>
          <cell r="AQ13222">
            <v>7007380</v>
          </cell>
          <cell r="AR13222">
            <v>7</v>
          </cell>
          <cell r="AS13222">
            <v>42313</v>
          </cell>
          <cell r="AT13222" t="str">
            <v>IDU-73-2008 Terminado Construcción IDU Circuito Movilidad  -Calzada2-POLIZA ESTABILIDAD ACTIVA</v>
          </cell>
          <cell r="AU13222">
            <v>42962</v>
          </cell>
          <cell r="AV13222" t="str">
            <v>POLIZA ACTIVA</v>
          </cell>
        </row>
        <row r="13223">
          <cell r="AP13223">
            <v>369825</v>
          </cell>
          <cell r="AQ13223">
            <v>7007776</v>
          </cell>
          <cell r="AR13223">
            <v>7</v>
          </cell>
          <cell r="AS13223">
            <v>0</v>
          </cell>
          <cell r="AT13223">
            <v>0</v>
          </cell>
          <cell r="AU13223">
            <v>0</v>
          </cell>
          <cell r="AV13223" t="str">
            <v>VIABLE</v>
          </cell>
        </row>
        <row r="13224">
          <cell r="AP13224">
            <v>91012646</v>
          </cell>
          <cell r="AQ13224">
            <v>50002727</v>
          </cell>
          <cell r="AR13224">
            <v>7</v>
          </cell>
          <cell r="AS13224">
            <v>0</v>
          </cell>
          <cell r="AT13224">
            <v>0</v>
          </cell>
          <cell r="AU13224">
            <v>0</v>
          </cell>
          <cell r="AV13224" t="str">
            <v>VIABLE</v>
          </cell>
        </row>
        <row r="13225">
          <cell r="AP13225">
            <v>91012695</v>
          </cell>
          <cell r="AQ13225">
            <v>50002726</v>
          </cell>
          <cell r="AR13225">
            <v>7</v>
          </cell>
          <cell r="AS13225">
            <v>0</v>
          </cell>
          <cell r="AT13225">
            <v>0</v>
          </cell>
          <cell r="AU13225">
            <v>0</v>
          </cell>
          <cell r="AV13225" t="str">
            <v>VIABLE</v>
          </cell>
        </row>
        <row r="13226">
          <cell r="AP13226">
            <v>91012654</v>
          </cell>
          <cell r="AQ13226">
            <v>50006707</v>
          </cell>
          <cell r="AR13226">
            <v>7</v>
          </cell>
          <cell r="AS13226">
            <v>0</v>
          </cell>
          <cell r="AT13226">
            <v>0</v>
          </cell>
          <cell r="AU13226">
            <v>0</v>
          </cell>
          <cell r="AV13226" t="str">
            <v>VIABLE</v>
          </cell>
        </row>
        <row r="13227">
          <cell r="AP13227">
            <v>91012652</v>
          </cell>
          <cell r="AQ13227">
            <v>50006645</v>
          </cell>
          <cell r="AR13227">
            <v>7</v>
          </cell>
          <cell r="AS13227">
            <v>0</v>
          </cell>
          <cell r="AT13227">
            <v>0</v>
          </cell>
          <cell r="AU13227">
            <v>0</v>
          </cell>
          <cell r="AV13227" t="str">
            <v>VIABLE</v>
          </cell>
        </row>
        <row r="13228">
          <cell r="AP13228">
            <v>91012898</v>
          </cell>
          <cell r="AQ13228">
            <v>50006706</v>
          </cell>
          <cell r="AR13228">
            <v>7</v>
          </cell>
          <cell r="AS13228">
            <v>0</v>
          </cell>
          <cell r="AT13228">
            <v>0</v>
          </cell>
          <cell r="AU13228">
            <v>0</v>
          </cell>
          <cell r="AV13228" t="str">
            <v>VIABLE</v>
          </cell>
        </row>
        <row r="13229">
          <cell r="AP13229">
            <v>91012584</v>
          </cell>
          <cell r="AQ13229">
            <v>50002962</v>
          </cell>
          <cell r="AR13229">
            <v>7</v>
          </cell>
          <cell r="AS13229">
            <v>0</v>
          </cell>
          <cell r="AT13229">
            <v>0</v>
          </cell>
          <cell r="AU13229">
            <v>0</v>
          </cell>
          <cell r="AV13229" t="str">
            <v>VIABLE</v>
          </cell>
        </row>
        <row r="13230">
          <cell r="AP13230">
            <v>91012699</v>
          </cell>
          <cell r="AQ13230">
            <v>50002963</v>
          </cell>
          <cell r="AR13230">
            <v>7</v>
          </cell>
          <cell r="AS13230">
            <v>42731</v>
          </cell>
          <cell r="AT13230" t="str">
            <v>SD Reservado Mantenimiento Rutinario IDU Circuito Movilidad EJECUCION SITP 2016 -</v>
          </cell>
          <cell r="AU13230">
            <v>0</v>
          </cell>
          <cell r="AV13230" t="str">
            <v>IDU SITP 2016</v>
          </cell>
        </row>
        <row r="13231">
          <cell r="AP13231">
            <v>91012705</v>
          </cell>
          <cell r="AQ13231">
            <v>50002921</v>
          </cell>
          <cell r="AR13231">
            <v>7</v>
          </cell>
          <cell r="AS13231">
            <v>42731</v>
          </cell>
          <cell r="AT13231" t="str">
            <v>SD Reservado Mantenimiento Rutinario IDU Circuito Movilidad EJECUCION SITP 2016 -</v>
          </cell>
          <cell r="AU13231">
            <v>0</v>
          </cell>
          <cell r="AV13231" t="str">
            <v>IDU SITP 2016</v>
          </cell>
        </row>
        <row r="13232">
          <cell r="AP13232">
            <v>91012696</v>
          </cell>
          <cell r="AQ13232">
            <v>50002920</v>
          </cell>
          <cell r="AR13232">
            <v>7</v>
          </cell>
          <cell r="AS13232">
            <v>0</v>
          </cell>
          <cell r="AT13232">
            <v>0</v>
          </cell>
          <cell r="AU13232">
            <v>0</v>
          </cell>
          <cell r="AV13232" t="str">
            <v>VIABLE</v>
          </cell>
        </row>
        <row r="13233">
          <cell r="AP13233">
            <v>362481</v>
          </cell>
          <cell r="AQ13233">
            <v>7004905</v>
          </cell>
          <cell r="AR13233">
            <v>7</v>
          </cell>
          <cell r="AS13233">
            <v>0</v>
          </cell>
          <cell r="AT13233">
            <v>0</v>
          </cell>
          <cell r="AU13233">
            <v>0</v>
          </cell>
          <cell r="AV13233" t="str">
            <v>VIABLE</v>
          </cell>
        </row>
        <row r="13234">
          <cell r="AP13234">
            <v>361794</v>
          </cell>
          <cell r="AQ13234">
            <v>7004628</v>
          </cell>
          <cell r="AR13234">
            <v>7</v>
          </cell>
          <cell r="AS13234">
            <v>0</v>
          </cell>
          <cell r="AT13234">
            <v>0</v>
          </cell>
          <cell r="AU13234">
            <v>0</v>
          </cell>
          <cell r="AV13234" t="str">
            <v>VIABLE</v>
          </cell>
        </row>
        <row r="13235">
          <cell r="AP13235">
            <v>363230</v>
          </cell>
          <cell r="AQ13235">
            <v>7005196</v>
          </cell>
          <cell r="AR13235">
            <v>7</v>
          </cell>
          <cell r="AS13235">
            <v>0</v>
          </cell>
          <cell r="AT13235">
            <v>0</v>
          </cell>
          <cell r="AU13235">
            <v>0</v>
          </cell>
          <cell r="AV13235" t="str">
            <v>VIABLE</v>
          </cell>
        </row>
        <row r="13236">
          <cell r="AP13236">
            <v>363041</v>
          </cell>
          <cell r="AQ13236">
            <v>7005119</v>
          </cell>
          <cell r="AR13236">
            <v>7</v>
          </cell>
          <cell r="AS13236">
            <v>0</v>
          </cell>
          <cell r="AT13236">
            <v>0</v>
          </cell>
          <cell r="AU13236">
            <v>0</v>
          </cell>
          <cell r="AV13236" t="str">
            <v>VIABLE</v>
          </cell>
        </row>
        <row r="13237">
          <cell r="AP13237">
            <v>361659</v>
          </cell>
          <cell r="AQ13237">
            <v>7004570</v>
          </cell>
          <cell r="AR13237">
            <v>7</v>
          </cell>
          <cell r="AS13237">
            <v>0</v>
          </cell>
          <cell r="AT13237">
            <v>0</v>
          </cell>
          <cell r="AU13237">
            <v>0</v>
          </cell>
          <cell r="AV13237" t="str">
            <v>VIABLE</v>
          </cell>
        </row>
        <row r="13238">
          <cell r="AP13238">
            <v>362873</v>
          </cell>
          <cell r="AQ13238">
            <v>7005058</v>
          </cell>
          <cell r="AR13238">
            <v>7</v>
          </cell>
          <cell r="AS13238">
            <v>0</v>
          </cell>
          <cell r="AT13238">
            <v>0</v>
          </cell>
          <cell r="AU13238">
            <v>0</v>
          </cell>
          <cell r="AV13238" t="str">
            <v>VIABLE</v>
          </cell>
        </row>
        <row r="13239">
          <cell r="AP13239">
            <v>362787</v>
          </cell>
          <cell r="AQ13239">
            <v>7005023</v>
          </cell>
          <cell r="AR13239">
            <v>7</v>
          </cell>
          <cell r="AS13239">
            <v>0</v>
          </cell>
          <cell r="AT13239">
            <v>0</v>
          </cell>
          <cell r="AU13239">
            <v>0</v>
          </cell>
          <cell r="AV13239" t="str">
            <v>VIABLE</v>
          </cell>
        </row>
        <row r="13240">
          <cell r="AP13240">
            <v>362289</v>
          </cell>
          <cell r="AQ13240">
            <v>7004831</v>
          </cell>
          <cell r="AR13240">
            <v>7</v>
          </cell>
          <cell r="AS13240">
            <v>0</v>
          </cell>
          <cell r="AT13240">
            <v>0</v>
          </cell>
          <cell r="AU13240">
            <v>0</v>
          </cell>
          <cell r="AV13240" t="str">
            <v>VIABLE</v>
          </cell>
        </row>
        <row r="13241">
          <cell r="AP13241">
            <v>361689</v>
          </cell>
          <cell r="AQ13241">
            <v>7004584</v>
          </cell>
          <cell r="AR13241">
            <v>7</v>
          </cell>
          <cell r="AS13241">
            <v>0</v>
          </cell>
          <cell r="AT13241">
            <v>0</v>
          </cell>
          <cell r="AU13241">
            <v>0</v>
          </cell>
          <cell r="AV13241" t="str">
            <v>VIABLE</v>
          </cell>
        </row>
        <row r="13242">
          <cell r="AP13242">
            <v>361953</v>
          </cell>
          <cell r="AQ13242">
            <v>7004698</v>
          </cell>
          <cell r="AR13242">
            <v>7</v>
          </cell>
          <cell r="AS13242">
            <v>0</v>
          </cell>
          <cell r="AT13242">
            <v>0</v>
          </cell>
          <cell r="AU13242">
            <v>0</v>
          </cell>
          <cell r="AV13242" t="str">
            <v>VIABLE</v>
          </cell>
        </row>
        <row r="13243">
          <cell r="AP13243">
            <v>358431</v>
          </cell>
          <cell r="AQ13243">
            <v>7003245</v>
          </cell>
          <cell r="AR13243">
            <v>7</v>
          </cell>
          <cell r="AS13243">
            <v>0</v>
          </cell>
          <cell r="AT13243">
            <v>0</v>
          </cell>
          <cell r="AU13243">
            <v>0</v>
          </cell>
          <cell r="AV13243" t="str">
            <v>VIABLE</v>
          </cell>
        </row>
        <row r="13244">
          <cell r="AP13244">
            <v>358083</v>
          </cell>
          <cell r="AQ13244">
            <v>50008371</v>
          </cell>
          <cell r="AR13244">
            <v>7</v>
          </cell>
          <cell r="AS13244">
            <v>0</v>
          </cell>
          <cell r="AT13244">
            <v>0</v>
          </cell>
          <cell r="AU13244">
            <v>0</v>
          </cell>
          <cell r="AV13244" t="str">
            <v>VIABLE</v>
          </cell>
        </row>
        <row r="13245">
          <cell r="AP13245">
            <v>358962</v>
          </cell>
          <cell r="AQ13245">
            <v>7003460</v>
          </cell>
          <cell r="AR13245">
            <v>7</v>
          </cell>
          <cell r="AS13245">
            <v>0</v>
          </cell>
          <cell r="AT13245">
            <v>0</v>
          </cell>
          <cell r="AU13245">
            <v>0</v>
          </cell>
          <cell r="AV13245" t="str">
            <v>VIABLE</v>
          </cell>
        </row>
        <row r="13246">
          <cell r="AP13246">
            <v>357948</v>
          </cell>
          <cell r="AQ13246">
            <v>7003051</v>
          </cell>
          <cell r="AR13246">
            <v>7</v>
          </cell>
          <cell r="AS13246">
            <v>0</v>
          </cell>
          <cell r="AT13246">
            <v>0</v>
          </cell>
          <cell r="AU13246">
            <v>0</v>
          </cell>
          <cell r="AV13246" t="str">
            <v>VIABLE</v>
          </cell>
        </row>
        <row r="13247">
          <cell r="AP13247">
            <v>471542</v>
          </cell>
          <cell r="AQ13247">
            <v>7008152</v>
          </cell>
          <cell r="AR13247">
            <v>7</v>
          </cell>
          <cell r="AS13247">
            <v>0</v>
          </cell>
          <cell r="AT13247">
            <v>0</v>
          </cell>
          <cell r="AU13247">
            <v>0</v>
          </cell>
          <cell r="AV13247" t="str">
            <v>VIABLE</v>
          </cell>
        </row>
        <row r="13248">
          <cell r="AP13248">
            <v>358782</v>
          </cell>
          <cell r="AQ13248">
            <v>7003388</v>
          </cell>
          <cell r="AR13248">
            <v>7</v>
          </cell>
          <cell r="AS13248">
            <v>0</v>
          </cell>
          <cell r="AT13248">
            <v>0</v>
          </cell>
          <cell r="AU13248">
            <v>0</v>
          </cell>
          <cell r="AV13248" t="str">
            <v>VIABLE</v>
          </cell>
        </row>
        <row r="13249">
          <cell r="AP13249">
            <v>358341</v>
          </cell>
          <cell r="AQ13249">
            <v>7003212</v>
          </cell>
          <cell r="AR13249">
            <v>7</v>
          </cell>
          <cell r="AS13249">
            <v>0</v>
          </cell>
          <cell r="AT13249">
            <v>0</v>
          </cell>
          <cell r="AU13249">
            <v>0</v>
          </cell>
          <cell r="AV13249" t="str">
            <v>VIABLE</v>
          </cell>
        </row>
        <row r="13250">
          <cell r="AP13250">
            <v>358200</v>
          </cell>
          <cell r="AQ13250">
            <v>7003153</v>
          </cell>
          <cell r="AR13250">
            <v>7</v>
          </cell>
          <cell r="AS13250">
            <v>0</v>
          </cell>
          <cell r="AT13250">
            <v>0</v>
          </cell>
          <cell r="AU13250">
            <v>0</v>
          </cell>
          <cell r="AV13250" t="str">
            <v>VIABLE</v>
          </cell>
        </row>
        <row r="13251">
          <cell r="AP13251">
            <v>357825</v>
          </cell>
          <cell r="AQ13251">
            <v>7002992</v>
          </cell>
          <cell r="AR13251">
            <v>7</v>
          </cell>
          <cell r="AS13251">
            <v>0</v>
          </cell>
          <cell r="AT13251">
            <v>0</v>
          </cell>
          <cell r="AU13251">
            <v>0</v>
          </cell>
          <cell r="AV13251" t="str">
            <v>VIABLE</v>
          </cell>
        </row>
        <row r="13252">
          <cell r="AP13252">
            <v>357822</v>
          </cell>
          <cell r="AQ13252">
            <v>7002991</v>
          </cell>
          <cell r="AR13252">
            <v>7</v>
          </cell>
          <cell r="AS13252">
            <v>0</v>
          </cell>
          <cell r="AT13252">
            <v>0</v>
          </cell>
          <cell r="AU13252">
            <v>0</v>
          </cell>
          <cell r="AV13252" t="str">
            <v>VIABLE</v>
          </cell>
        </row>
        <row r="13253">
          <cell r="AP13253">
            <v>358035</v>
          </cell>
          <cell r="AQ13253">
            <v>7003088</v>
          </cell>
          <cell r="AR13253">
            <v>7</v>
          </cell>
          <cell r="AS13253">
            <v>0</v>
          </cell>
          <cell r="AT13253">
            <v>0</v>
          </cell>
          <cell r="AU13253">
            <v>0</v>
          </cell>
          <cell r="AV13253" t="str">
            <v>VIABLE</v>
          </cell>
        </row>
        <row r="13254">
          <cell r="AP13254">
            <v>471585</v>
          </cell>
          <cell r="AQ13254">
            <v>7008202</v>
          </cell>
          <cell r="AR13254">
            <v>7</v>
          </cell>
          <cell r="AS13254">
            <v>0</v>
          </cell>
          <cell r="AT13254">
            <v>0</v>
          </cell>
          <cell r="AU13254">
            <v>0</v>
          </cell>
          <cell r="AV13254" t="str">
            <v>VIABLE</v>
          </cell>
        </row>
        <row r="13255">
          <cell r="AP13255">
            <v>358509</v>
          </cell>
          <cell r="AQ13255">
            <v>7003279</v>
          </cell>
          <cell r="AR13255">
            <v>7</v>
          </cell>
          <cell r="AS13255">
            <v>0</v>
          </cell>
          <cell r="AT13255">
            <v>0</v>
          </cell>
          <cell r="AU13255">
            <v>0</v>
          </cell>
          <cell r="AV13255" t="str">
            <v>VIABLE</v>
          </cell>
        </row>
        <row r="13256">
          <cell r="AP13256">
            <v>358113</v>
          </cell>
          <cell r="AQ13256">
            <v>7003123</v>
          </cell>
          <cell r="AR13256">
            <v>7</v>
          </cell>
          <cell r="AS13256">
            <v>0</v>
          </cell>
          <cell r="AT13256">
            <v>0</v>
          </cell>
          <cell r="AU13256">
            <v>0</v>
          </cell>
          <cell r="AV13256" t="str">
            <v>VIABLE</v>
          </cell>
        </row>
        <row r="13257">
          <cell r="AP13257">
            <v>358329</v>
          </cell>
          <cell r="AQ13257">
            <v>7003207</v>
          </cell>
          <cell r="AR13257">
            <v>7</v>
          </cell>
          <cell r="AS13257">
            <v>0</v>
          </cell>
          <cell r="AT13257">
            <v>0</v>
          </cell>
          <cell r="AU13257">
            <v>0</v>
          </cell>
          <cell r="AV13257" t="str">
            <v>VIABLE</v>
          </cell>
        </row>
        <row r="13258">
          <cell r="AP13258">
            <v>471541</v>
          </cell>
          <cell r="AQ13258">
            <v>7008151</v>
          </cell>
          <cell r="AR13258">
            <v>7</v>
          </cell>
          <cell r="AS13258">
            <v>0</v>
          </cell>
          <cell r="AT13258">
            <v>0</v>
          </cell>
          <cell r="AU13258">
            <v>0</v>
          </cell>
          <cell r="AV13258" t="str">
            <v>VIABLE</v>
          </cell>
        </row>
        <row r="13259">
          <cell r="AP13259">
            <v>358245</v>
          </cell>
          <cell r="AQ13259">
            <v>7003172</v>
          </cell>
          <cell r="AR13259">
            <v>7</v>
          </cell>
          <cell r="AS13259">
            <v>0</v>
          </cell>
          <cell r="AT13259">
            <v>0</v>
          </cell>
          <cell r="AU13259">
            <v>0</v>
          </cell>
          <cell r="AV13259" t="str">
            <v>VIABLE</v>
          </cell>
        </row>
        <row r="13260">
          <cell r="AP13260">
            <v>357981</v>
          </cell>
          <cell r="AQ13260">
            <v>7003067</v>
          </cell>
          <cell r="AR13260">
            <v>7</v>
          </cell>
          <cell r="AS13260">
            <v>0</v>
          </cell>
          <cell r="AT13260">
            <v>0</v>
          </cell>
          <cell r="AU13260">
            <v>0</v>
          </cell>
          <cell r="AV13260" t="str">
            <v>VIABLE</v>
          </cell>
        </row>
        <row r="13261">
          <cell r="AP13261">
            <v>91012716</v>
          </cell>
          <cell r="AQ13261">
            <v>50002731</v>
          </cell>
          <cell r="AR13261">
            <v>7</v>
          </cell>
          <cell r="AS13261">
            <v>42731</v>
          </cell>
          <cell r="AT13261" t="str">
            <v>SD Reservado Mantenimiento Rutinario IDU Circuito Movilidad EJECUCION SITP 2016 -</v>
          </cell>
          <cell r="AU13261">
            <v>0</v>
          </cell>
          <cell r="AV13261" t="str">
            <v>IDU SITP 2016</v>
          </cell>
        </row>
        <row r="13262">
          <cell r="AP13262">
            <v>91012674</v>
          </cell>
          <cell r="AQ13262">
            <v>50008789</v>
          </cell>
          <cell r="AR13262">
            <v>7</v>
          </cell>
          <cell r="AS13262">
            <v>42731</v>
          </cell>
          <cell r="AT13262" t="str">
            <v>SD Reservado Mantenimiento Periódico IDU Circuito Movilidad EJECUCION SITP 2016 -</v>
          </cell>
          <cell r="AU13262">
            <v>0</v>
          </cell>
          <cell r="AV13262" t="str">
            <v>IDU SITP 2016</v>
          </cell>
        </row>
        <row r="13263">
          <cell r="AP13263">
            <v>91012676</v>
          </cell>
          <cell r="AQ13263">
            <v>5002960</v>
          </cell>
          <cell r="AR13263">
            <v>7</v>
          </cell>
          <cell r="AS13263">
            <v>42731</v>
          </cell>
          <cell r="AT13263" t="str">
            <v>SD Reservado Mantenimiento Rutinario IDU Local EJECUCION SITP 2016 -</v>
          </cell>
          <cell r="AU13263">
            <v>0</v>
          </cell>
          <cell r="AV13263" t="str">
            <v>USME MVL</v>
          </cell>
        </row>
        <row r="13264">
          <cell r="AP13264">
            <v>91012930</v>
          </cell>
          <cell r="AQ13264">
            <v>50002961</v>
          </cell>
          <cell r="AR13264">
            <v>7</v>
          </cell>
          <cell r="AS13264">
            <v>42766</v>
          </cell>
          <cell r="AT13264" t="str">
            <v>SD Reservado Mantenimiento Periódico IDU Circuito Movilidad EJECUCION SITP 2016 -</v>
          </cell>
          <cell r="AU13264">
            <v>0</v>
          </cell>
          <cell r="AV13264" t="str">
            <v>IDU SITP 2016</v>
          </cell>
        </row>
        <row r="13265">
          <cell r="AP13265">
            <v>91012734</v>
          </cell>
          <cell r="AQ13265">
            <v>50002730</v>
          </cell>
          <cell r="AR13265">
            <v>7</v>
          </cell>
          <cell r="AS13265">
            <v>42731</v>
          </cell>
          <cell r="AT13265" t="str">
            <v>SD Reservado Mantenimiento Rutinario IDU Circuito Movilidad EJECUCION SITP 2016 -</v>
          </cell>
          <cell r="AU13265">
            <v>0</v>
          </cell>
          <cell r="AV13265" t="str">
            <v>IDU SITP 2016</v>
          </cell>
        </row>
        <row r="13266">
          <cell r="AP13266">
            <v>91012660</v>
          </cell>
          <cell r="AQ13266">
            <v>50002958</v>
          </cell>
          <cell r="AR13266">
            <v>7</v>
          </cell>
          <cell r="AS13266">
            <v>42731</v>
          </cell>
          <cell r="AT13266" t="str">
            <v>SD Reservado Mantenimiento Rutinario IDU Circuito Movilidad EJECUCION SITP 2016 -</v>
          </cell>
          <cell r="AU13266">
            <v>0</v>
          </cell>
          <cell r="AV13266" t="str">
            <v>IDU SITP 2016</v>
          </cell>
        </row>
        <row r="13267">
          <cell r="AP13267">
            <v>91012677</v>
          </cell>
          <cell r="AQ13267">
            <v>50008791</v>
          </cell>
          <cell r="AR13267">
            <v>7</v>
          </cell>
          <cell r="AS13267">
            <v>42731</v>
          </cell>
          <cell r="AT13267" t="str">
            <v>SD Reservado Mantenimiento Periódico IDU Circuito Movilidad EJECUCION SITP 2016 -</v>
          </cell>
          <cell r="AU13267">
            <v>0</v>
          </cell>
          <cell r="AV13267" t="str">
            <v>IDU SITP 2016</v>
          </cell>
        </row>
        <row r="13268">
          <cell r="AP13268">
            <v>91012665</v>
          </cell>
          <cell r="AQ13268">
            <v>50008781</v>
          </cell>
          <cell r="AR13268">
            <v>7</v>
          </cell>
          <cell r="AS13268">
            <v>42731</v>
          </cell>
          <cell r="AT13268" t="str">
            <v>SD Reservado Mantenimiento Rutinario IDU Local EJECUCION SITP 2016 -</v>
          </cell>
          <cell r="AU13268">
            <v>0</v>
          </cell>
          <cell r="AV13268" t="str">
            <v>IDU SITP 2016</v>
          </cell>
        </row>
        <row r="13269">
          <cell r="AP13269">
            <v>91012713</v>
          </cell>
          <cell r="AQ13269">
            <v>50002957</v>
          </cell>
          <cell r="AR13269">
            <v>7</v>
          </cell>
          <cell r="AS13269">
            <v>42731</v>
          </cell>
          <cell r="AT13269" t="str">
            <v>SD Reservado Mantenimiento Rutinario IDU Circuito Movilidad EJECUCION SITP 2016 -</v>
          </cell>
          <cell r="AU13269">
            <v>0</v>
          </cell>
          <cell r="AV13269" t="str">
            <v>IDU SITP 2016</v>
          </cell>
        </row>
        <row r="13270">
          <cell r="AP13270">
            <v>91012639</v>
          </cell>
          <cell r="AQ13270">
            <v>50002961</v>
          </cell>
          <cell r="AR13270">
            <v>7</v>
          </cell>
          <cell r="AS13270">
            <v>42731</v>
          </cell>
          <cell r="AT13270" t="str">
            <v>SD Reservado Mantenimiento Rutinario IDU Circuito Movilidad EJECUCION SITP 2016 -</v>
          </cell>
          <cell r="AU13270">
            <v>0</v>
          </cell>
          <cell r="AV13270" t="str">
            <v>IDU SITP 2016</v>
          </cell>
        </row>
        <row r="13271">
          <cell r="AP13271">
            <v>91012655</v>
          </cell>
          <cell r="AQ13271">
            <v>50008782</v>
          </cell>
          <cell r="AR13271">
            <v>7</v>
          </cell>
          <cell r="AS13271">
            <v>42731</v>
          </cell>
          <cell r="AT13271" t="str">
            <v>SD Reservado Mantenimiento Rutinario IDU Local EJECUCION SITP 2016 -</v>
          </cell>
          <cell r="AU13271">
            <v>0</v>
          </cell>
          <cell r="AV13271" t="str">
            <v>IDU SITP 2016</v>
          </cell>
        </row>
        <row r="13272">
          <cell r="AP13272">
            <v>365103</v>
          </cell>
          <cell r="AQ13272">
            <v>7005944</v>
          </cell>
          <cell r="AR13272">
            <v>7</v>
          </cell>
          <cell r="AS13272">
            <v>0</v>
          </cell>
          <cell r="AT13272">
            <v>0</v>
          </cell>
          <cell r="AU13272">
            <v>0</v>
          </cell>
          <cell r="AV13272" t="str">
            <v>VIABLE</v>
          </cell>
        </row>
        <row r="13273">
          <cell r="AP13273">
            <v>365020</v>
          </cell>
          <cell r="AQ13273">
            <v>7005910</v>
          </cell>
          <cell r="AR13273">
            <v>7</v>
          </cell>
          <cell r="AS13273">
            <v>0</v>
          </cell>
          <cell r="AT13273">
            <v>0</v>
          </cell>
          <cell r="AU13273">
            <v>0</v>
          </cell>
          <cell r="AV13273" t="str">
            <v>VIABLE</v>
          </cell>
        </row>
        <row r="13274">
          <cell r="AP13274">
            <v>365047</v>
          </cell>
          <cell r="AQ13274">
            <v>7005922</v>
          </cell>
          <cell r="AR13274">
            <v>7</v>
          </cell>
          <cell r="AS13274">
            <v>0</v>
          </cell>
          <cell r="AT13274">
            <v>0</v>
          </cell>
          <cell r="AU13274">
            <v>0</v>
          </cell>
          <cell r="AV13274" t="str">
            <v>VIABLE</v>
          </cell>
        </row>
        <row r="13275">
          <cell r="AP13275">
            <v>365711</v>
          </cell>
          <cell r="AQ13275">
            <v>7006187</v>
          </cell>
          <cell r="AR13275">
            <v>7</v>
          </cell>
          <cell r="AS13275">
            <v>0</v>
          </cell>
          <cell r="AT13275">
            <v>0</v>
          </cell>
          <cell r="AU13275">
            <v>0</v>
          </cell>
          <cell r="AV13275" t="str">
            <v>VIABLE</v>
          </cell>
        </row>
        <row r="13276">
          <cell r="AP13276">
            <v>91022961</v>
          </cell>
          <cell r="AQ13276">
            <v>7008990</v>
          </cell>
          <cell r="AR13276">
            <v>7</v>
          </cell>
          <cell r="AS13276">
            <v>0</v>
          </cell>
          <cell r="AT13276">
            <v>0</v>
          </cell>
          <cell r="AU13276">
            <v>0</v>
          </cell>
          <cell r="AV13276" t="str">
            <v>VIABLE</v>
          </cell>
        </row>
        <row r="13277">
          <cell r="AP13277">
            <v>365444</v>
          </cell>
          <cell r="AQ13277">
            <v>7006077</v>
          </cell>
          <cell r="AR13277">
            <v>7</v>
          </cell>
          <cell r="AS13277">
            <v>0</v>
          </cell>
          <cell r="AT13277">
            <v>0</v>
          </cell>
          <cell r="AU13277">
            <v>0</v>
          </cell>
          <cell r="AV13277" t="str">
            <v>VIABLE</v>
          </cell>
        </row>
        <row r="13278">
          <cell r="AP13278">
            <v>365235</v>
          </cell>
          <cell r="AQ13278">
            <v>7005999</v>
          </cell>
          <cell r="AR13278">
            <v>7</v>
          </cell>
          <cell r="AS13278">
            <v>0</v>
          </cell>
          <cell r="AT13278">
            <v>0</v>
          </cell>
          <cell r="AU13278">
            <v>0</v>
          </cell>
          <cell r="AV13278" t="str">
            <v>VIABLE</v>
          </cell>
        </row>
        <row r="13279">
          <cell r="AP13279">
            <v>364982</v>
          </cell>
          <cell r="AQ13279">
            <v>7005896</v>
          </cell>
          <cell r="AR13279">
            <v>7</v>
          </cell>
          <cell r="AS13279">
            <v>0</v>
          </cell>
          <cell r="AT13279">
            <v>0</v>
          </cell>
          <cell r="AU13279">
            <v>0</v>
          </cell>
          <cell r="AV13279" t="str">
            <v>VIABLE</v>
          </cell>
        </row>
        <row r="13280">
          <cell r="AP13280">
            <v>365345</v>
          </cell>
          <cell r="AQ13280">
            <v>7006037</v>
          </cell>
          <cell r="AR13280">
            <v>7</v>
          </cell>
          <cell r="AS13280">
            <v>0</v>
          </cell>
          <cell r="AT13280">
            <v>0</v>
          </cell>
          <cell r="AU13280">
            <v>0</v>
          </cell>
          <cell r="AV13280" t="str">
            <v>VIABLE</v>
          </cell>
        </row>
        <row r="13281">
          <cell r="AP13281">
            <v>365145</v>
          </cell>
          <cell r="AQ13281">
            <v>7005959</v>
          </cell>
          <cell r="AR13281">
            <v>7</v>
          </cell>
          <cell r="AS13281">
            <v>42313</v>
          </cell>
          <cell r="AT13281" t="str">
            <v>IDU-2128-2013 Terminado Acciones de Movilidad IDU Local  -</v>
          </cell>
          <cell r="AU13281">
            <v>0</v>
          </cell>
          <cell r="AV13281" t="str">
            <v>VIABLE</v>
          </cell>
        </row>
        <row r="13282">
          <cell r="AP13282">
            <v>365548</v>
          </cell>
          <cell r="AQ13282">
            <v>7006114</v>
          </cell>
          <cell r="AR13282">
            <v>7</v>
          </cell>
          <cell r="AS13282">
            <v>0</v>
          </cell>
          <cell r="AT13282">
            <v>0</v>
          </cell>
          <cell r="AU13282">
            <v>0</v>
          </cell>
          <cell r="AV13282" t="str">
            <v>VIABLE</v>
          </cell>
        </row>
        <row r="13283">
          <cell r="AP13283">
            <v>365118</v>
          </cell>
          <cell r="AQ13283">
            <v>7005950</v>
          </cell>
          <cell r="AR13283">
            <v>7</v>
          </cell>
          <cell r="AS13283">
            <v>0</v>
          </cell>
          <cell r="AT13283">
            <v>0</v>
          </cell>
          <cell r="AU13283">
            <v>0</v>
          </cell>
          <cell r="AV13283" t="str">
            <v>VIABLE</v>
          </cell>
        </row>
        <row r="13284">
          <cell r="AP13284">
            <v>365604</v>
          </cell>
          <cell r="AQ13284">
            <v>7006138</v>
          </cell>
          <cell r="AR13284">
            <v>7</v>
          </cell>
          <cell r="AS13284">
            <v>0</v>
          </cell>
          <cell r="AT13284">
            <v>0</v>
          </cell>
          <cell r="AU13284">
            <v>0</v>
          </cell>
          <cell r="AV13284" t="str">
            <v>VIABLE</v>
          </cell>
        </row>
        <row r="13285">
          <cell r="AP13285">
            <v>365708</v>
          </cell>
          <cell r="AQ13285">
            <v>7006186</v>
          </cell>
          <cell r="AR13285">
            <v>7</v>
          </cell>
          <cell r="AS13285">
            <v>0</v>
          </cell>
          <cell r="AT13285">
            <v>0</v>
          </cell>
          <cell r="AU13285">
            <v>0</v>
          </cell>
          <cell r="AV13285" t="str">
            <v>VIABLE</v>
          </cell>
        </row>
        <row r="13286">
          <cell r="AP13286">
            <v>356620</v>
          </cell>
          <cell r="AQ13286">
            <v>7002513</v>
          </cell>
          <cell r="AR13286">
            <v>7</v>
          </cell>
          <cell r="AS13286">
            <v>0</v>
          </cell>
          <cell r="AT13286">
            <v>0</v>
          </cell>
          <cell r="AU13286">
            <v>0</v>
          </cell>
          <cell r="AV13286" t="str">
            <v>VIABLE</v>
          </cell>
        </row>
        <row r="13287">
          <cell r="AP13287">
            <v>356527</v>
          </cell>
          <cell r="AQ13287">
            <v>7002479</v>
          </cell>
          <cell r="AR13287">
            <v>7</v>
          </cell>
          <cell r="AS13287">
            <v>0</v>
          </cell>
          <cell r="AT13287">
            <v>0</v>
          </cell>
          <cell r="AU13287">
            <v>0</v>
          </cell>
          <cell r="AV13287" t="str">
            <v>VIABLE</v>
          </cell>
        </row>
        <row r="13288">
          <cell r="AP13288">
            <v>356350</v>
          </cell>
          <cell r="AQ13288">
            <v>7002415</v>
          </cell>
          <cell r="AR13288">
            <v>7</v>
          </cell>
          <cell r="AS13288">
            <v>0</v>
          </cell>
          <cell r="AT13288">
            <v>0</v>
          </cell>
          <cell r="AU13288">
            <v>0</v>
          </cell>
          <cell r="AV13288" t="str">
            <v>VIABLE</v>
          </cell>
        </row>
        <row r="13289">
          <cell r="AP13289">
            <v>357759</v>
          </cell>
          <cell r="AQ13289">
            <v>7002960</v>
          </cell>
          <cell r="AR13289">
            <v>7</v>
          </cell>
          <cell r="AS13289">
            <v>0</v>
          </cell>
          <cell r="AT13289">
            <v>0</v>
          </cell>
          <cell r="AU13289">
            <v>0</v>
          </cell>
          <cell r="AV13289" t="str">
            <v>VIABLE</v>
          </cell>
        </row>
        <row r="13290">
          <cell r="AP13290">
            <v>357213</v>
          </cell>
          <cell r="AQ13290">
            <v>7002726</v>
          </cell>
          <cell r="AR13290">
            <v>7</v>
          </cell>
          <cell r="AS13290">
            <v>0</v>
          </cell>
          <cell r="AT13290">
            <v>0</v>
          </cell>
          <cell r="AU13290">
            <v>0</v>
          </cell>
          <cell r="AV13290" t="str">
            <v>VIABLE</v>
          </cell>
        </row>
        <row r="13291">
          <cell r="AP13291">
            <v>356907</v>
          </cell>
          <cell r="AQ13291">
            <v>7002615</v>
          </cell>
          <cell r="AR13291">
            <v>7</v>
          </cell>
          <cell r="AS13291">
            <v>0</v>
          </cell>
          <cell r="AT13291">
            <v>0</v>
          </cell>
          <cell r="AU13291">
            <v>0</v>
          </cell>
          <cell r="AV13291" t="str">
            <v>VIABLE</v>
          </cell>
        </row>
        <row r="13292">
          <cell r="AP13292">
            <v>357009</v>
          </cell>
          <cell r="AQ13292">
            <v>7002651</v>
          </cell>
          <cell r="AR13292">
            <v>7</v>
          </cell>
          <cell r="AS13292">
            <v>0</v>
          </cell>
          <cell r="AT13292">
            <v>0</v>
          </cell>
          <cell r="AU13292">
            <v>0</v>
          </cell>
          <cell r="AV13292" t="str">
            <v>VIABLE</v>
          </cell>
        </row>
        <row r="13293">
          <cell r="AP13293">
            <v>358422</v>
          </cell>
          <cell r="AQ13293">
            <v>7003242</v>
          </cell>
          <cell r="AR13293">
            <v>7</v>
          </cell>
          <cell r="AS13293">
            <v>0</v>
          </cell>
          <cell r="AT13293">
            <v>0</v>
          </cell>
          <cell r="AU13293">
            <v>0</v>
          </cell>
          <cell r="AV13293" t="str">
            <v>VIABLE</v>
          </cell>
        </row>
        <row r="13294">
          <cell r="AP13294">
            <v>357492</v>
          </cell>
          <cell r="AQ13294">
            <v>7002842</v>
          </cell>
          <cell r="AR13294">
            <v>7</v>
          </cell>
          <cell r="AS13294">
            <v>0</v>
          </cell>
          <cell r="AT13294">
            <v>0</v>
          </cell>
          <cell r="AU13294">
            <v>0</v>
          </cell>
          <cell r="AV13294" t="str">
            <v>VIABLE</v>
          </cell>
        </row>
        <row r="13295">
          <cell r="AP13295">
            <v>356784</v>
          </cell>
          <cell r="AQ13295">
            <v>7002571</v>
          </cell>
          <cell r="AR13295">
            <v>7</v>
          </cell>
          <cell r="AS13295">
            <v>0</v>
          </cell>
          <cell r="AT13295">
            <v>0</v>
          </cell>
          <cell r="AU13295">
            <v>0</v>
          </cell>
          <cell r="AV13295" t="str">
            <v>VIABLE</v>
          </cell>
        </row>
        <row r="13296">
          <cell r="AP13296">
            <v>357921</v>
          </cell>
          <cell r="AQ13296">
            <v>7003035</v>
          </cell>
          <cell r="AR13296">
            <v>7</v>
          </cell>
          <cell r="AS13296">
            <v>0</v>
          </cell>
          <cell r="AT13296">
            <v>0</v>
          </cell>
          <cell r="AU13296">
            <v>0</v>
          </cell>
          <cell r="AV13296" t="str">
            <v>VIABLE</v>
          </cell>
        </row>
        <row r="13297">
          <cell r="AP13297">
            <v>356257</v>
          </cell>
          <cell r="AQ13297">
            <v>7002380</v>
          </cell>
          <cell r="AR13297">
            <v>7</v>
          </cell>
          <cell r="AS13297">
            <v>0</v>
          </cell>
          <cell r="AT13297">
            <v>0</v>
          </cell>
          <cell r="AU13297">
            <v>0</v>
          </cell>
          <cell r="AV13297" t="str">
            <v>VIABLE</v>
          </cell>
        </row>
        <row r="13298">
          <cell r="AP13298">
            <v>354566</v>
          </cell>
          <cell r="AQ13298">
            <v>7001715</v>
          </cell>
          <cell r="AR13298">
            <v>7</v>
          </cell>
          <cell r="AS13298">
            <v>0</v>
          </cell>
          <cell r="AT13298">
            <v>0</v>
          </cell>
          <cell r="AU13298">
            <v>0</v>
          </cell>
          <cell r="AV13298" t="str">
            <v>VIABLE</v>
          </cell>
        </row>
        <row r="13299">
          <cell r="AP13299">
            <v>471509</v>
          </cell>
          <cell r="AQ13299">
            <v>7008099</v>
          </cell>
          <cell r="AR13299">
            <v>7</v>
          </cell>
          <cell r="AS13299">
            <v>0</v>
          </cell>
          <cell r="AT13299">
            <v>0</v>
          </cell>
          <cell r="AU13299">
            <v>0</v>
          </cell>
          <cell r="AV13299" t="str">
            <v>VIABLE</v>
          </cell>
        </row>
        <row r="13300">
          <cell r="AP13300">
            <v>354353</v>
          </cell>
          <cell r="AQ13300">
            <v>7001638</v>
          </cell>
          <cell r="AR13300">
            <v>7</v>
          </cell>
          <cell r="AS13300">
            <v>0</v>
          </cell>
          <cell r="AT13300">
            <v>0</v>
          </cell>
          <cell r="AU13300">
            <v>0</v>
          </cell>
          <cell r="AV13300" t="str">
            <v>VIABLE</v>
          </cell>
        </row>
        <row r="13301">
          <cell r="AP13301">
            <v>471508</v>
          </cell>
          <cell r="AQ13301">
            <v>7008098</v>
          </cell>
          <cell r="AR13301">
            <v>7</v>
          </cell>
          <cell r="AS13301">
            <v>0</v>
          </cell>
          <cell r="AT13301">
            <v>0</v>
          </cell>
          <cell r="AU13301">
            <v>0</v>
          </cell>
          <cell r="AV13301" t="str">
            <v>VIABLE</v>
          </cell>
        </row>
        <row r="13302">
          <cell r="AP13302">
            <v>355865</v>
          </cell>
          <cell r="AQ13302">
            <v>7002243</v>
          </cell>
          <cell r="AR13302">
            <v>7</v>
          </cell>
          <cell r="AS13302">
            <v>0</v>
          </cell>
          <cell r="AT13302">
            <v>0</v>
          </cell>
          <cell r="AU13302">
            <v>0</v>
          </cell>
          <cell r="AV13302" t="str">
            <v>VIABLE</v>
          </cell>
        </row>
        <row r="13303">
          <cell r="AP13303">
            <v>354694</v>
          </cell>
          <cell r="AQ13303">
            <v>7001769</v>
          </cell>
          <cell r="AR13303">
            <v>7</v>
          </cell>
          <cell r="AS13303">
            <v>0</v>
          </cell>
          <cell r="AT13303">
            <v>0</v>
          </cell>
          <cell r="AU13303">
            <v>0</v>
          </cell>
          <cell r="AV13303" t="str">
            <v>VIABLE</v>
          </cell>
        </row>
        <row r="13304">
          <cell r="AP13304">
            <v>354166</v>
          </cell>
          <cell r="AQ13304">
            <v>7001563</v>
          </cell>
          <cell r="AR13304">
            <v>7</v>
          </cell>
          <cell r="AS13304">
            <v>0</v>
          </cell>
          <cell r="AT13304">
            <v>0</v>
          </cell>
          <cell r="AU13304">
            <v>0</v>
          </cell>
          <cell r="AV13304" t="str">
            <v>VIABLE</v>
          </cell>
        </row>
        <row r="13305">
          <cell r="AP13305">
            <v>354817</v>
          </cell>
          <cell r="AQ13305">
            <v>7001828</v>
          </cell>
          <cell r="AR13305">
            <v>7</v>
          </cell>
          <cell r="AS13305">
            <v>0</v>
          </cell>
          <cell r="AT13305">
            <v>0</v>
          </cell>
          <cell r="AU13305">
            <v>0</v>
          </cell>
          <cell r="AV13305" t="str">
            <v>VIABLE</v>
          </cell>
        </row>
        <row r="13306">
          <cell r="AP13306">
            <v>91012487</v>
          </cell>
          <cell r="AQ13306">
            <v>50006837</v>
          </cell>
          <cell r="AR13306">
            <v>7</v>
          </cell>
          <cell r="AS13306">
            <v>0</v>
          </cell>
          <cell r="AT13306">
            <v>0</v>
          </cell>
          <cell r="AU13306">
            <v>0</v>
          </cell>
          <cell r="AV13306" t="str">
            <v>VIABLE</v>
          </cell>
        </row>
        <row r="13307">
          <cell r="AP13307">
            <v>355367</v>
          </cell>
          <cell r="AQ13307">
            <v>7002038</v>
          </cell>
          <cell r="AR13307">
            <v>7</v>
          </cell>
          <cell r="AS13307">
            <v>0</v>
          </cell>
          <cell r="AT13307">
            <v>0</v>
          </cell>
          <cell r="AU13307">
            <v>0</v>
          </cell>
          <cell r="AV13307" t="str">
            <v>VIABLE</v>
          </cell>
        </row>
        <row r="13308">
          <cell r="AP13308">
            <v>356148</v>
          </cell>
          <cell r="AQ13308">
            <v>7002343</v>
          </cell>
          <cell r="AR13308">
            <v>7</v>
          </cell>
          <cell r="AS13308">
            <v>0</v>
          </cell>
          <cell r="AT13308">
            <v>0</v>
          </cell>
          <cell r="AU13308">
            <v>0</v>
          </cell>
          <cell r="AV13308" t="str">
            <v>VIABLE</v>
          </cell>
        </row>
        <row r="13309">
          <cell r="AP13309">
            <v>91012486</v>
          </cell>
          <cell r="AQ13309">
            <v>50006836</v>
          </cell>
          <cell r="AR13309">
            <v>7</v>
          </cell>
          <cell r="AS13309">
            <v>0</v>
          </cell>
          <cell r="AT13309">
            <v>0</v>
          </cell>
          <cell r="AU13309">
            <v>0</v>
          </cell>
          <cell r="AV13309" t="str">
            <v>VIABLE</v>
          </cell>
        </row>
        <row r="13310">
          <cell r="AP13310">
            <v>471511</v>
          </cell>
          <cell r="AQ13310">
            <v>7008101</v>
          </cell>
          <cell r="AR13310">
            <v>7</v>
          </cell>
          <cell r="AS13310">
            <v>0</v>
          </cell>
          <cell r="AT13310">
            <v>0</v>
          </cell>
          <cell r="AU13310">
            <v>0</v>
          </cell>
          <cell r="AV13310" t="str">
            <v>VIABLE</v>
          </cell>
        </row>
        <row r="13311">
          <cell r="AP13311">
            <v>357378</v>
          </cell>
          <cell r="AQ13311">
            <v>7002794</v>
          </cell>
          <cell r="AR13311">
            <v>7</v>
          </cell>
          <cell r="AS13311">
            <v>0</v>
          </cell>
          <cell r="AT13311">
            <v>0</v>
          </cell>
          <cell r="AU13311">
            <v>0</v>
          </cell>
          <cell r="AV13311" t="str">
            <v>VIABLE</v>
          </cell>
        </row>
        <row r="13312">
          <cell r="AP13312">
            <v>355773</v>
          </cell>
          <cell r="AQ13312">
            <v>7002205</v>
          </cell>
          <cell r="AR13312">
            <v>7</v>
          </cell>
          <cell r="AS13312">
            <v>0</v>
          </cell>
          <cell r="AT13312">
            <v>0</v>
          </cell>
          <cell r="AU13312">
            <v>0</v>
          </cell>
          <cell r="AV13312" t="str">
            <v>VIABLE</v>
          </cell>
        </row>
        <row r="13313">
          <cell r="AP13313">
            <v>357939</v>
          </cell>
          <cell r="AQ13313">
            <v>7003043</v>
          </cell>
          <cell r="AR13313">
            <v>7</v>
          </cell>
          <cell r="AS13313">
            <v>0</v>
          </cell>
          <cell r="AT13313">
            <v>0</v>
          </cell>
          <cell r="AU13313">
            <v>0</v>
          </cell>
          <cell r="AV13313" t="str">
            <v>VIABLE</v>
          </cell>
        </row>
        <row r="13314">
          <cell r="AP13314">
            <v>357579</v>
          </cell>
          <cell r="AQ13314">
            <v>7002879</v>
          </cell>
          <cell r="AR13314">
            <v>7</v>
          </cell>
          <cell r="AS13314">
            <v>0</v>
          </cell>
          <cell r="AT13314">
            <v>0</v>
          </cell>
          <cell r="AU13314">
            <v>0</v>
          </cell>
          <cell r="AV13314" t="str">
            <v>VIABLE</v>
          </cell>
        </row>
        <row r="13315">
          <cell r="AP13315">
            <v>356299</v>
          </cell>
          <cell r="AQ13315">
            <v>7002396</v>
          </cell>
          <cell r="AR13315">
            <v>7</v>
          </cell>
          <cell r="AS13315">
            <v>0</v>
          </cell>
          <cell r="AT13315">
            <v>0</v>
          </cell>
          <cell r="AU13315">
            <v>0</v>
          </cell>
          <cell r="AV13315" t="str">
            <v>VIABLE</v>
          </cell>
        </row>
        <row r="13316">
          <cell r="AP13316">
            <v>91022822</v>
          </cell>
          <cell r="AQ13316">
            <v>7008934</v>
          </cell>
          <cell r="AR13316">
            <v>7</v>
          </cell>
          <cell r="AS13316">
            <v>0</v>
          </cell>
          <cell r="AT13316">
            <v>0</v>
          </cell>
          <cell r="AU13316">
            <v>0</v>
          </cell>
          <cell r="AV13316" t="str">
            <v>VIABLE</v>
          </cell>
        </row>
        <row r="13317">
          <cell r="AP13317">
            <v>91012773</v>
          </cell>
          <cell r="AQ13317">
            <v>70003616</v>
          </cell>
          <cell r="AR13317">
            <v>7</v>
          </cell>
          <cell r="AS13317">
            <v>0</v>
          </cell>
          <cell r="AT13317">
            <v>0</v>
          </cell>
          <cell r="AU13317">
            <v>0</v>
          </cell>
          <cell r="AV13317" t="str">
            <v>VIABLE</v>
          </cell>
        </row>
        <row r="13318">
          <cell r="AP13318">
            <v>91012771</v>
          </cell>
          <cell r="AQ13318">
            <v>7003197</v>
          </cell>
          <cell r="AR13318">
            <v>7</v>
          </cell>
          <cell r="AS13318">
            <v>0</v>
          </cell>
          <cell r="AT13318">
            <v>0</v>
          </cell>
          <cell r="AU13318">
            <v>0</v>
          </cell>
          <cell r="AV13318" t="str">
            <v>VIABLE</v>
          </cell>
        </row>
        <row r="13319">
          <cell r="AP13319">
            <v>355987</v>
          </cell>
          <cell r="AQ13319">
            <v>7002285</v>
          </cell>
          <cell r="AR13319">
            <v>7</v>
          </cell>
          <cell r="AS13319">
            <v>0</v>
          </cell>
          <cell r="AT13319">
            <v>0</v>
          </cell>
          <cell r="AU13319">
            <v>0</v>
          </cell>
          <cell r="AV13319" t="str">
            <v>VIABLE</v>
          </cell>
        </row>
        <row r="13320">
          <cell r="AP13320">
            <v>356545</v>
          </cell>
          <cell r="AQ13320">
            <v>7002485</v>
          </cell>
          <cell r="AR13320">
            <v>7</v>
          </cell>
          <cell r="AS13320">
            <v>0</v>
          </cell>
          <cell r="AT13320">
            <v>0</v>
          </cell>
          <cell r="AU13320">
            <v>0</v>
          </cell>
          <cell r="AV13320" t="str">
            <v>VIABLE</v>
          </cell>
        </row>
        <row r="13321">
          <cell r="AP13321">
            <v>359388</v>
          </cell>
          <cell r="AQ13321">
            <v>7003616</v>
          </cell>
          <cell r="AR13321">
            <v>7</v>
          </cell>
          <cell r="AS13321">
            <v>0</v>
          </cell>
          <cell r="AT13321">
            <v>0</v>
          </cell>
          <cell r="AU13321">
            <v>0</v>
          </cell>
          <cell r="AV13321" t="str">
            <v>VIABLE</v>
          </cell>
        </row>
        <row r="13322">
          <cell r="AP13322">
            <v>358302</v>
          </cell>
          <cell r="AQ13322">
            <v>7003197</v>
          </cell>
          <cell r="AR13322">
            <v>7</v>
          </cell>
          <cell r="AS13322">
            <v>0</v>
          </cell>
          <cell r="AT13322">
            <v>0</v>
          </cell>
          <cell r="AU13322">
            <v>0</v>
          </cell>
          <cell r="AV13322" t="str">
            <v>RESERVADO FDL BOSA</v>
          </cell>
        </row>
        <row r="13323">
          <cell r="AP13323">
            <v>357183</v>
          </cell>
          <cell r="AQ13323">
            <v>7002712</v>
          </cell>
          <cell r="AR13323">
            <v>7</v>
          </cell>
          <cell r="AS13323">
            <v>0</v>
          </cell>
          <cell r="AT13323">
            <v>0</v>
          </cell>
          <cell r="AU13323">
            <v>0</v>
          </cell>
          <cell r="AV13323" t="str">
            <v>VIABLE</v>
          </cell>
        </row>
        <row r="13324">
          <cell r="AP13324">
            <v>356736</v>
          </cell>
          <cell r="AQ13324">
            <v>7002555</v>
          </cell>
          <cell r="AR13324">
            <v>7</v>
          </cell>
          <cell r="AS13324">
            <v>0</v>
          </cell>
          <cell r="AT13324">
            <v>0</v>
          </cell>
          <cell r="AU13324">
            <v>0</v>
          </cell>
          <cell r="AV13324" t="str">
            <v>VIABLE</v>
          </cell>
        </row>
        <row r="13325">
          <cell r="AP13325">
            <v>358635</v>
          </cell>
          <cell r="AQ13325">
            <v>7003332</v>
          </cell>
          <cell r="AR13325">
            <v>7</v>
          </cell>
          <cell r="AS13325">
            <v>0</v>
          </cell>
          <cell r="AT13325">
            <v>0</v>
          </cell>
          <cell r="AU13325">
            <v>0</v>
          </cell>
          <cell r="AV13325" t="str">
            <v>RESERVADO FDL BOSA</v>
          </cell>
        </row>
        <row r="13326">
          <cell r="AP13326">
            <v>356985</v>
          </cell>
          <cell r="AQ13326">
            <v>7002643</v>
          </cell>
          <cell r="AR13326">
            <v>7</v>
          </cell>
          <cell r="AS13326">
            <v>0</v>
          </cell>
          <cell r="AT13326">
            <v>0</v>
          </cell>
          <cell r="AU13326">
            <v>0</v>
          </cell>
          <cell r="AV13326" t="str">
            <v>VIABLE</v>
          </cell>
        </row>
        <row r="13327">
          <cell r="AP13327">
            <v>357000</v>
          </cell>
          <cell r="AQ13327">
            <v>7002648</v>
          </cell>
          <cell r="AR13327">
            <v>7</v>
          </cell>
          <cell r="AS13327">
            <v>42278</v>
          </cell>
          <cell r="AT13327" t="str">
            <v>CONV-1292-2012 Terminado Rehabilitación UAERMV Circuito Movilidad  -</v>
          </cell>
          <cell r="AU13327">
            <v>0</v>
          </cell>
          <cell r="AV13327" t="str">
            <v>VIABLE</v>
          </cell>
        </row>
        <row r="13328">
          <cell r="AP13328">
            <v>356599</v>
          </cell>
          <cell r="AQ13328">
            <v>7002506</v>
          </cell>
          <cell r="AR13328">
            <v>7</v>
          </cell>
          <cell r="AS13328">
            <v>0</v>
          </cell>
          <cell r="AT13328">
            <v>0</v>
          </cell>
          <cell r="AU13328">
            <v>0</v>
          </cell>
          <cell r="AV13328" t="str">
            <v>VIABLE</v>
          </cell>
        </row>
        <row r="13329">
          <cell r="AP13329">
            <v>357108</v>
          </cell>
          <cell r="AQ13329">
            <v>7002686</v>
          </cell>
          <cell r="AR13329">
            <v>7</v>
          </cell>
          <cell r="AS13329">
            <v>42697</v>
          </cell>
          <cell r="AT13329" t="str">
            <v>COP-21-2015 Terminado Construcción FDL BOSA Local REPORTE 2016 -</v>
          </cell>
          <cell r="AU13329">
            <v>0</v>
          </cell>
          <cell r="AV13329" t="str">
            <v>FDL BOSA</v>
          </cell>
        </row>
        <row r="13330">
          <cell r="AP13330">
            <v>357105</v>
          </cell>
          <cell r="AQ13330">
            <v>7002685</v>
          </cell>
          <cell r="AR13330">
            <v>7</v>
          </cell>
          <cell r="AS13330">
            <v>42278</v>
          </cell>
          <cell r="AT13330" t="str">
            <v>CONV-1292-2012 Terminado Rehabilitación UAERMV Circuito Movilidad  -</v>
          </cell>
          <cell r="AU13330">
            <v>0</v>
          </cell>
          <cell r="AV13330" t="str">
            <v>VIABLE</v>
          </cell>
        </row>
        <row r="13331">
          <cell r="AP13331">
            <v>356560</v>
          </cell>
          <cell r="AQ13331">
            <v>50008425</v>
          </cell>
          <cell r="AR13331">
            <v>7</v>
          </cell>
          <cell r="AS13331">
            <v>40864</v>
          </cell>
          <cell r="AT13331" t="str">
            <v>UMV-78-2010 Terminado Rehabilitación UAERMV Circuito Movilidad  -</v>
          </cell>
          <cell r="AU13331">
            <v>0</v>
          </cell>
          <cell r="AV13331" t="str">
            <v>RESERVADO FDL BOSA</v>
          </cell>
        </row>
        <row r="13332">
          <cell r="AP13332">
            <v>357033</v>
          </cell>
          <cell r="AQ13332">
            <v>50008452</v>
          </cell>
          <cell r="AR13332">
            <v>7</v>
          </cell>
          <cell r="AS13332">
            <v>0</v>
          </cell>
          <cell r="AT13332">
            <v>0</v>
          </cell>
          <cell r="AU13332">
            <v>0</v>
          </cell>
          <cell r="AV13332" t="str">
            <v>FDL BOSA</v>
          </cell>
        </row>
        <row r="13333">
          <cell r="AP13333">
            <v>356658</v>
          </cell>
          <cell r="AQ13333">
            <v>7002526</v>
          </cell>
          <cell r="AR13333">
            <v>7</v>
          </cell>
          <cell r="AS13333">
            <v>42583</v>
          </cell>
          <cell r="AT13333" t="str">
            <v>COP-25-2015 En Ejecución Conservacion FDL BOSA Circuito Movilidad SD -</v>
          </cell>
          <cell r="AU13333">
            <v>0</v>
          </cell>
          <cell r="AV13333" t="str">
            <v>RESERVADO FDL BOSA</v>
          </cell>
        </row>
        <row r="13334">
          <cell r="AP13334">
            <v>356940</v>
          </cell>
          <cell r="AQ13334">
            <v>7002626</v>
          </cell>
          <cell r="AR13334">
            <v>7</v>
          </cell>
          <cell r="AS13334">
            <v>42583</v>
          </cell>
          <cell r="AT13334" t="str">
            <v>COP-25-2015 En Ejecución Conservacion FDL BOSA Circuito Movilidad SD -</v>
          </cell>
          <cell r="AU13334">
            <v>0</v>
          </cell>
          <cell r="AV13334" t="str">
            <v>RESERVADO FDL BOSA</v>
          </cell>
        </row>
        <row r="13335">
          <cell r="AP13335">
            <v>356937</v>
          </cell>
          <cell r="AQ13335">
            <v>7002625</v>
          </cell>
          <cell r="AR13335">
            <v>7</v>
          </cell>
          <cell r="AS13335">
            <v>0</v>
          </cell>
          <cell r="AT13335">
            <v>0</v>
          </cell>
          <cell r="AU13335">
            <v>0</v>
          </cell>
          <cell r="AV13335" t="str">
            <v>VIABLE</v>
          </cell>
        </row>
        <row r="13336">
          <cell r="AP13336">
            <v>357057</v>
          </cell>
          <cell r="AQ13336">
            <v>7002669</v>
          </cell>
          <cell r="AR13336">
            <v>7</v>
          </cell>
          <cell r="AS13336">
            <v>0</v>
          </cell>
          <cell r="AT13336">
            <v>0</v>
          </cell>
          <cell r="AU13336">
            <v>0</v>
          </cell>
          <cell r="AV13336" t="str">
            <v>VIABLE</v>
          </cell>
        </row>
        <row r="13337">
          <cell r="AP13337">
            <v>356895</v>
          </cell>
          <cell r="AQ13337">
            <v>7002611</v>
          </cell>
          <cell r="AR13337">
            <v>7</v>
          </cell>
          <cell r="AS13337">
            <v>42667</v>
          </cell>
          <cell r="AT13337" t="str">
            <v>SD Terminado Mantenimiento Periódico UAERMV Circuito Movilidad SD Intervenida 26/06/2015 Reporte depuración ejecución UMV-</v>
          </cell>
          <cell r="AU13337">
            <v>0</v>
          </cell>
          <cell r="AV13337" t="str">
            <v>UAERMV</v>
          </cell>
        </row>
        <row r="13338">
          <cell r="AP13338">
            <v>356626</v>
          </cell>
          <cell r="AQ13338">
            <v>7002515</v>
          </cell>
          <cell r="AR13338">
            <v>7</v>
          </cell>
          <cell r="AS13338">
            <v>0</v>
          </cell>
          <cell r="AT13338">
            <v>0</v>
          </cell>
          <cell r="AU13338">
            <v>0</v>
          </cell>
          <cell r="AV13338" t="str">
            <v>VIABLE</v>
          </cell>
        </row>
        <row r="13339">
          <cell r="AP13339">
            <v>356838</v>
          </cell>
          <cell r="AQ13339">
            <v>7002590</v>
          </cell>
          <cell r="AR13339">
            <v>7</v>
          </cell>
          <cell r="AS13339">
            <v>42278</v>
          </cell>
          <cell r="AT13339" t="str">
            <v>CONV-1292-2012 Terminado Rehabilitación UAERMV Circuito Movilidad  -</v>
          </cell>
          <cell r="AU13339">
            <v>0</v>
          </cell>
          <cell r="AV13339" t="str">
            <v>VIABLE</v>
          </cell>
        </row>
        <row r="13340">
          <cell r="AP13340">
            <v>357288</v>
          </cell>
          <cell r="AQ13340">
            <v>7002752</v>
          </cell>
          <cell r="AR13340">
            <v>7</v>
          </cell>
          <cell r="AS13340">
            <v>0</v>
          </cell>
          <cell r="AT13340">
            <v>0</v>
          </cell>
          <cell r="AU13340">
            <v>0</v>
          </cell>
          <cell r="AV13340" t="str">
            <v>FDL BOSA</v>
          </cell>
        </row>
        <row r="13341">
          <cell r="AP13341">
            <v>356904</v>
          </cell>
          <cell r="AQ13341">
            <v>7002614</v>
          </cell>
          <cell r="AR13341">
            <v>7</v>
          </cell>
          <cell r="AS13341">
            <v>42697</v>
          </cell>
          <cell r="AT13341" t="str">
            <v>COP-21-2015 Terminado Conservacion FDL BOSA Local REPORTE 2016 -</v>
          </cell>
          <cell r="AU13341">
            <v>0</v>
          </cell>
          <cell r="AV13341" t="str">
            <v>FDL BOSA</v>
          </cell>
        </row>
        <row r="13342">
          <cell r="AP13342">
            <v>356898</v>
          </cell>
          <cell r="AQ13342">
            <v>7002612</v>
          </cell>
          <cell r="AR13342">
            <v>7</v>
          </cell>
          <cell r="AS13342">
            <v>42278</v>
          </cell>
          <cell r="AT13342" t="str">
            <v>CONV-1292-2012 Terminado Rehabilitación UAERMV Circuito Movilidad  -</v>
          </cell>
          <cell r="AU13342">
            <v>0</v>
          </cell>
          <cell r="AV13342" t="str">
            <v>VIABLE</v>
          </cell>
        </row>
        <row r="13343">
          <cell r="AP13343">
            <v>357249</v>
          </cell>
          <cell r="AQ13343">
            <v>7002738</v>
          </cell>
          <cell r="AR13343">
            <v>7</v>
          </cell>
          <cell r="AS13343">
            <v>42583</v>
          </cell>
          <cell r="AT13343" t="str">
            <v>COP-25-2015 En Ejecución Conservacion FDL BOSA Circuito Movilidad SD -</v>
          </cell>
          <cell r="AU13343">
            <v>0</v>
          </cell>
          <cell r="AV13343" t="str">
            <v>RESERVADO FDL BOSA</v>
          </cell>
        </row>
        <row r="13344">
          <cell r="AP13344">
            <v>356922</v>
          </cell>
          <cell r="AQ13344">
            <v>7002620</v>
          </cell>
          <cell r="AR13344">
            <v>7</v>
          </cell>
          <cell r="AS13344">
            <v>0</v>
          </cell>
          <cell r="AT13344">
            <v>0</v>
          </cell>
          <cell r="AU13344">
            <v>0</v>
          </cell>
          <cell r="AV13344" t="str">
            <v>VIABLE</v>
          </cell>
        </row>
        <row r="13345">
          <cell r="AP13345">
            <v>357066</v>
          </cell>
          <cell r="AQ13345">
            <v>7002672</v>
          </cell>
          <cell r="AR13345">
            <v>7</v>
          </cell>
          <cell r="AS13345">
            <v>42583</v>
          </cell>
          <cell r="AT13345" t="str">
            <v>COP-25-2015 En Ejecución Conservacion FDL BOSA Circuito Movilidad SD -</v>
          </cell>
          <cell r="AU13345">
            <v>0</v>
          </cell>
          <cell r="AV13345" t="str">
            <v>RESERVADO FDL BOSA</v>
          </cell>
        </row>
        <row r="13346">
          <cell r="AP13346">
            <v>356835</v>
          </cell>
          <cell r="AQ13346">
            <v>7002589</v>
          </cell>
          <cell r="AR13346">
            <v>7</v>
          </cell>
          <cell r="AS13346">
            <v>0</v>
          </cell>
          <cell r="AT13346">
            <v>0</v>
          </cell>
          <cell r="AU13346">
            <v>0</v>
          </cell>
          <cell r="AV13346" t="str">
            <v>VIABLE</v>
          </cell>
        </row>
        <row r="13347">
          <cell r="AP13347">
            <v>356623</v>
          </cell>
          <cell r="AQ13347">
            <v>7002514</v>
          </cell>
          <cell r="AR13347">
            <v>7</v>
          </cell>
          <cell r="AS13347">
            <v>42278</v>
          </cell>
          <cell r="AT13347" t="str">
            <v>CONV-1292-2012 Terminado Rehabilitación UAERMV Local  -</v>
          </cell>
          <cell r="AU13347">
            <v>0</v>
          </cell>
          <cell r="AV13347" t="str">
            <v>VIABLE</v>
          </cell>
        </row>
        <row r="13348">
          <cell r="AP13348">
            <v>357420</v>
          </cell>
          <cell r="AQ13348">
            <v>7002811</v>
          </cell>
          <cell r="AR13348">
            <v>7</v>
          </cell>
          <cell r="AS13348">
            <v>0</v>
          </cell>
          <cell r="AT13348">
            <v>0</v>
          </cell>
          <cell r="AU13348">
            <v>0</v>
          </cell>
          <cell r="AV13348" t="str">
            <v>FDL BOSA</v>
          </cell>
        </row>
        <row r="13349">
          <cell r="AP13349">
            <v>356832</v>
          </cell>
          <cell r="AQ13349">
            <v>7002588</v>
          </cell>
          <cell r="AR13349">
            <v>7</v>
          </cell>
          <cell r="AS13349">
            <v>40864</v>
          </cell>
          <cell r="AT13349" t="str">
            <v>SD Terminado Mantenimiento Periódico UAERMV Circuito Movilidad  -</v>
          </cell>
          <cell r="AU13349">
            <v>0</v>
          </cell>
          <cell r="AV13349" t="str">
            <v>RESERVADO FDL BOSA</v>
          </cell>
        </row>
        <row r="13350">
          <cell r="AP13350">
            <v>357024</v>
          </cell>
          <cell r="AQ13350">
            <v>7002656</v>
          </cell>
          <cell r="AR13350">
            <v>7</v>
          </cell>
          <cell r="AS13350">
            <v>42278</v>
          </cell>
          <cell r="AT13350" t="str">
            <v>CONV-1292-2012 Terminado Rehabilitación UAERMV Circuito Movilidad  -</v>
          </cell>
          <cell r="AU13350">
            <v>0</v>
          </cell>
          <cell r="AV13350" t="str">
            <v>VIABLE</v>
          </cell>
        </row>
        <row r="13351">
          <cell r="AP13351">
            <v>357246</v>
          </cell>
          <cell r="AQ13351">
            <v>7002737</v>
          </cell>
          <cell r="AR13351">
            <v>7</v>
          </cell>
          <cell r="AS13351">
            <v>42278</v>
          </cell>
          <cell r="AT13351" t="str">
            <v>CONV-1292-2012 Terminado Rehabilitación UAERMV Circuito Movilidad  -</v>
          </cell>
          <cell r="AU13351">
            <v>0</v>
          </cell>
          <cell r="AV13351" t="str">
            <v>VIABLE</v>
          </cell>
        </row>
        <row r="13352">
          <cell r="AP13352">
            <v>353713</v>
          </cell>
          <cell r="AQ13352">
            <v>7001395</v>
          </cell>
          <cell r="AR13352">
            <v>7</v>
          </cell>
          <cell r="AS13352">
            <v>0</v>
          </cell>
          <cell r="AT13352">
            <v>0</v>
          </cell>
          <cell r="AU13352">
            <v>0</v>
          </cell>
          <cell r="AV13352" t="str">
            <v>VIABLE</v>
          </cell>
        </row>
        <row r="13353">
          <cell r="AP13353">
            <v>91013518</v>
          </cell>
          <cell r="AQ13353">
            <v>30000593</v>
          </cell>
          <cell r="AR13353">
            <v>7</v>
          </cell>
          <cell r="AS13353">
            <v>0</v>
          </cell>
          <cell r="AT13353">
            <v>0</v>
          </cell>
          <cell r="AU13353">
            <v>0</v>
          </cell>
          <cell r="AV13353" t="str">
            <v>VIABLE</v>
          </cell>
        </row>
        <row r="13354">
          <cell r="AP13354">
            <v>500174</v>
          </cell>
          <cell r="AQ13354">
            <v>7008397</v>
          </cell>
          <cell r="AR13354">
            <v>7</v>
          </cell>
          <cell r="AS13354">
            <v>0</v>
          </cell>
          <cell r="AT13354">
            <v>0</v>
          </cell>
          <cell r="AU13354">
            <v>0</v>
          </cell>
          <cell r="AV13354" t="str">
            <v>VIABLE</v>
          </cell>
        </row>
        <row r="13355">
          <cell r="AP13355">
            <v>500172</v>
          </cell>
          <cell r="AQ13355">
            <v>7008395</v>
          </cell>
          <cell r="AR13355">
            <v>7</v>
          </cell>
          <cell r="AS13355">
            <v>0</v>
          </cell>
          <cell r="AT13355">
            <v>0</v>
          </cell>
          <cell r="AU13355">
            <v>0</v>
          </cell>
          <cell r="AV13355" t="str">
            <v>VIABLE</v>
          </cell>
        </row>
        <row r="13356">
          <cell r="AP13356">
            <v>500171</v>
          </cell>
          <cell r="AQ13356">
            <v>7008394</v>
          </cell>
          <cell r="AR13356">
            <v>7</v>
          </cell>
          <cell r="AS13356">
            <v>0</v>
          </cell>
          <cell r="AT13356">
            <v>0</v>
          </cell>
          <cell r="AU13356">
            <v>0</v>
          </cell>
          <cell r="AV13356" t="str">
            <v>VIABLE</v>
          </cell>
        </row>
        <row r="13357">
          <cell r="AP13357">
            <v>500170</v>
          </cell>
          <cell r="AQ13357">
            <v>7008393</v>
          </cell>
          <cell r="AR13357">
            <v>7</v>
          </cell>
          <cell r="AS13357">
            <v>0</v>
          </cell>
          <cell r="AT13357">
            <v>0</v>
          </cell>
          <cell r="AU13357">
            <v>0</v>
          </cell>
          <cell r="AV13357" t="str">
            <v>VIABLE</v>
          </cell>
        </row>
        <row r="13358">
          <cell r="AP13358">
            <v>500176</v>
          </cell>
          <cell r="AQ13358">
            <v>7008399</v>
          </cell>
          <cell r="AR13358">
            <v>7</v>
          </cell>
          <cell r="AS13358">
            <v>0</v>
          </cell>
          <cell r="AT13358">
            <v>0</v>
          </cell>
          <cell r="AU13358">
            <v>0</v>
          </cell>
          <cell r="AV13358" t="str">
            <v>VIABLE</v>
          </cell>
        </row>
        <row r="13359">
          <cell r="AP13359">
            <v>500175</v>
          </cell>
          <cell r="AQ13359">
            <v>7008398</v>
          </cell>
          <cell r="AR13359">
            <v>7</v>
          </cell>
          <cell r="AS13359">
            <v>0</v>
          </cell>
          <cell r="AT13359">
            <v>0</v>
          </cell>
          <cell r="AU13359">
            <v>0</v>
          </cell>
          <cell r="AV13359" t="str">
            <v>VIABLE</v>
          </cell>
        </row>
        <row r="13360">
          <cell r="AP13360">
            <v>357045</v>
          </cell>
          <cell r="AQ13360">
            <v>7002664</v>
          </cell>
          <cell r="AR13360">
            <v>7</v>
          </cell>
          <cell r="AS13360">
            <v>0</v>
          </cell>
          <cell r="AT13360">
            <v>0</v>
          </cell>
          <cell r="AU13360">
            <v>0</v>
          </cell>
          <cell r="AV13360" t="str">
            <v>VIABLE</v>
          </cell>
        </row>
        <row r="13361">
          <cell r="AP13361">
            <v>356539</v>
          </cell>
          <cell r="AQ13361">
            <v>7002483</v>
          </cell>
          <cell r="AR13361">
            <v>7</v>
          </cell>
          <cell r="AS13361">
            <v>0</v>
          </cell>
          <cell r="AT13361">
            <v>0</v>
          </cell>
          <cell r="AU13361">
            <v>0</v>
          </cell>
          <cell r="AV13361" t="str">
            <v>VIABLE</v>
          </cell>
        </row>
        <row r="13362">
          <cell r="AP13362">
            <v>356233</v>
          </cell>
          <cell r="AQ13362">
            <v>7002371</v>
          </cell>
          <cell r="AR13362">
            <v>7</v>
          </cell>
          <cell r="AS13362">
            <v>0</v>
          </cell>
          <cell r="AT13362">
            <v>0</v>
          </cell>
          <cell r="AU13362">
            <v>0</v>
          </cell>
          <cell r="AV13362" t="str">
            <v>VIABLE</v>
          </cell>
        </row>
        <row r="13363">
          <cell r="AP13363">
            <v>473576</v>
          </cell>
          <cell r="AQ13363">
            <v>7008093</v>
          </cell>
          <cell r="AR13363">
            <v>7</v>
          </cell>
          <cell r="AS13363">
            <v>0</v>
          </cell>
          <cell r="AT13363">
            <v>0</v>
          </cell>
          <cell r="AU13363">
            <v>0</v>
          </cell>
          <cell r="AV13363" t="str">
            <v>VIABLE</v>
          </cell>
        </row>
        <row r="13364">
          <cell r="AP13364">
            <v>91012781</v>
          </cell>
          <cell r="AQ13364">
            <v>50003097</v>
          </cell>
          <cell r="AR13364">
            <v>7</v>
          </cell>
          <cell r="AS13364">
            <v>0</v>
          </cell>
          <cell r="AT13364">
            <v>0</v>
          </cell>
          <cell r="AU13364">
            <v>0</v>
          </cell>
          <cell r="AV13364" t="str">
            <v>VIABLE</v>
          </cell>
        </row>
        <row r="13365">
          <cell r="AP13365">
            <v>357117</v>
          </cell>
          <cell r="AQ13365">
            <v>7002689</v>
          </cell>
          <cell r="AR13365">
            <v>7</v>
          </cell>
          <cell r="AS13365">
            <v>0</v>
          </cell>
          <cell r="AT13365">
            <v>0</v>
          </cell>
          <cell r="AU13365">
            <v>0</v>
          </cell>
          <cell r="AV13365" t="str">
            <v>VIABLE</v>
          </cell>
        </row>
        <row r="13366">
          <cell r="AP13366">
            <v>356715</v>
          </cell>
          <cell r="AQ13366">
            <v>7002548</v>
          </cell>
          <cell r="AR13366">
            <v>7</v>
          </cell>
          <cell r="AS13366">
            <v>0</v>
          </cell>
          <cell r="AT13366">
            <v>0</v>
          </cell>
          <cell r="AU13366">
            <v>0</v>
          </cell>
          <cell r="AV13366" t="str">
            <v>VIABLE</v>
          </cell>
        </row>
        <row r="13367">
          <cell r="AP13367">
            <v>357435</v>
          </cell>
          <cell r="AQ13367">
            <v>7002816</v>
          </cell>
          <cell r="AR13367">
            <v>7</v>
          </cell>
          <cell r="AS13367">
            <v>0</v>
          </cell>
          <cell r="AT13367">
            <v>0</v>
          </cell>
          <cell r="AU13367">
            <v>0</v>
          </cell>
          <cell r="AV13367" t="str">
            <v>VIABLE</v>
          </cell>
        </row>
        <row r="13368">
          <cell r="AP13368">
            <v>357051</v>
          </cell>
          <cell r="AQ13368">
            <v>7002666</v>
          </cell>
          <cell r="AR13368">
            <v>7</v>
          </cell>
          <cell r="AS13368">
            <v>0</v>
          </cell>
          <cell r="AT13368">
            <v>0</v>
          </cell>
          <cell r="AU13368">
            <v>0</v>
          </cell>
          <cell r="AV13368" t="str">
            <v>VIABLE</v>
          </cell>
        </row>
        <row r="13369">
          <cell r="AP13369">
            <v>356335</v>
          </cell>
          <cell r="AQ13369">
            <v>7002410</v>
          </cell>
          <cell r="AR13369">
            <v>7</v>
          </cell>
          <cell r="AS13369">
            <v>0</v>
          </cell>
          <cell r="AT13369">
            <v>0</v>
          </cell>
          <cell r="AU13369">
            <v>0</v>
          </cell>
          <cell r="AV13369" t="str">
            <v>VIABLE</v>
          </cell>
        </row>
        <row r="13370">
          <cell r="AP13370">
            <v>357339</v>
          </cell>
          <cell r="AQ13370">
            <v>7002777</v>
          </cell>
          <cell r="AR13370">
            <v>7</v>
          </cell>
          <cell r="AS13370">
            <v>0</v>
          </cell>
          <cell r="AT13370">
            <v>0</v>
          </cell>
          <cell r="AU13370">
            <v>0</v>
          </cell>
          <cell r="AV13370" t="str">
            <v>VIABLE</v>
          </cell>
        </row>
        <row r="13371">
          <cell r="AP13371">
            <v>357318</v>
          </cell>
          <cell r="AQ13371">
            <v>7002768</v>
          </cell>
          <cell r="AR13371">
            <v>7</v>
          </cell>
          <cell r="AS13371">
            <v>0</v>
          </cell>
          <cell r="AT13371">
            <v>0</v>
          </cell>
          <cell r="AU13371">
            <v>0</v>
          </cell>
          <cell r="AV13371" t="str">
            <v>VIABLE</v>
          </cell>
        </row>
        <row r="13372">
          <cell r="AP13372">
            <v>473575</v>
          </cell>
          <cell r="AQ13372">
            <v>7008092</v>
          </cell>
          <cell r="AR13372">
            <v>7</v>
          </cell>
          <cell r="AS13372">
            <v>0</v>
          </cell>
          <cell r="AT13372">
            <v>0</v>
          </cell>
          <cell r="AU13372">
            <v>0</v>
          </cell>
          <cell r="AV13372" t="str">
            <v>VIABLE</v>
          </cell>
        </row>
        <row r="13373">
          <cell r="AP13373">
            <v>356124</v>
          </cell>
          <cell r="AQ13373">
            <v>7002333</v>
          </cell>
          <cell r="AR13373">
            <v>7</v>
          </cell>
          <cell r="AS13373">
            <v>0</v>
          </cell>
          <cell r="AT13373">
            <v>0</v>
          </cell>
          <cell r="AU13373">
            <v>0</v>
          </cell>
          <cell r="AV13373" t="str">
            <v>VIABLE</v>
          </cell>
        </row>
        <row r="13374">
          <cell r="AP13374">
            <v>805214</v>
          </cell>
          <cell r="AQ13374">
            <v>7002442</v>
          </cell>
          <cell r="AR13374">
            <v>7</v>
          </cell>
          <cell r="AS13374">
            <v>0</v>
          </cell>
          <cell r="AT13374">
            <v>0</v>
          </cell>
          <cell r="AU13374">
            <v>0</v>
          </cell>
          <cell r="AV13374" t="str">
            <v>VIABLE</v>
          </cell>
        </row>
        <row r="13375">
          <cell r="AP13375">
            <v>357141</v>
          </cell>
          <cell r="AQ13375">
            <v>7002697</v>
          </cell>
          <cell r="AR13375">
            <v>7</v>
          </cell>
          <cell r="AS13375">
            <v>0</v>
          </cell>
          <cell r="AT13375">
            <v>0</v>
          </cell>
          <cell r="AU13375">
            <v>0</v>
          </cell>
          <cell r="AV13375" t="str">
            <v>VIABLE</v>
          </cell>
        </row>
        <row r="13376">
          <cell r="AP13376">
            <v>356353</v>
          </cell>
          <cell r="AQ13376">
            <v>7002416</v>
          </cell>
          <cell r="AR13376">
            <v>7</v>
          </cell>
          <cell r="AS13376">
            <v>0</v>
          </cell>
          <cell r="AT13376">
            <v>0</v>
          </cell>
          <cell r="AU13376">
            <v>0</v>
          </cell>
          <cell r="AV13376" t="str">
            <v>VIABLE</v>
          </cell>
        </row>
        <row r="13377">
          <cell r="AP13377">
            <v>357219</v>
          </cell>
          <cell r="AQ13377">
            <v>7002728</v>
          </cell>
          <cell r="AR13377">
            <v>7</v>
          </cell>
          <cell r="AS13377">
            <v>0</v>
          </cell>
          <cell r="AT13377">
            <v>0</v>
          </cell>
          <cell r="AU13377">
            <v>0</v>
          </cell>
          <cell r="AV13377" t="str">
            <v>VIABLE</v>
          </cell>
        </row>
        <row r="13378">
          <cell r="AP13378">
            <v>357147</v>
          </cell>
          <cell r="AQ13378">
            <v>7002700</v>
          </cell>
          <cell r="AR13378">
            <v>7</v>
          </cell>
          <cell r="AS13378">
            <v>0</v>
          </cell>
          <cell r="AT13378">
            <v>0</v>
          </cell>
          <cell r="AU13378">
            <v>0</v>
          </cell>
          <cell r="AV13378" t="str">
            <v>VIABLE</v>
          </cell>
        </row>
        <row r="13379">
          <cell r="AP13379">
            <v>356943</v>
          </cell>
          <cell r="AQ13379">
            <v>7002627</v>
          </cell>
          <cell r="AR13379">
            <v>7</v>
          </cell>
          <cell r="AS13379">
            <v>0</v>
          </cell>
          <cell r="AT13379">
            <v>0</v>
          </cell>
          <cell r="AU13379">
            <v>0</v>
          </cell>
          <cell r="AV13379" t="str">
            <v>VIABLE</v>
          </cell>
        </row>
        <row r="13380">
          <cell r="AP13380">
            <v>355981</v>
          </cell>
          <cell r="AQ13380">
            <v>7002283</v>
          </cell>
          <cell r="AR13380">
            <v>7</v>
          </cell>
          <cell r="AS13380">
            <v>0</v>
          </cell>
          <cell r="AT13380">
            <v>0</v>
          </cell>
          <cell r="AU13380">
            <v>0</v>
          </cell>
          <cell r="AV13380" t="str">
            <v>VIABLE</v>
          </cell>
        </row>
        <row r="13381">
          <cell r="AP13381">
            <v>356127</v>
          </cell>
          <cell r="AQ13381">
            <v>7002334</v>
          </cell>
          <cell r="AR13381">
            <v>7</v>
          </cell>
          <cell r="AS13381">
            <v>0</v>
          </cell>
          <cell r="AT13381">
            <v>0</v>
          </cell>
          <cell r="AU13381">
            <v>0</v>
          </cell>
          <cell r="AV13381" t="str">
            <v>VIABLE</v>
          </cell>
        </row>
        <row r="13382">
          <cell r="AP13382">
            <v>805219</v>
          </cell>
          <cell r="AQ13382">
            <v>7002719</v>
          </cell>
          <cell r="AR13382">
            <v>7</v>
          </cell>
          <cell r="AS13382">
            <v>0</v>
          </cell>
          <cell r="AT13382">
            <v>0</v>
          </cell>
          <cell r="AU13382">
            <v>0</v>
          </cell>
          <cell r="AV13382" t="str">
            <v>VIABLE</v>
          </cell>
        </row>
        <row r="13383">
          <cell r="AP13383">
            <v>357438</v>
          </cell>
          <cell r="AQ13383">
            <v>7002817</v>
          </cell>
          <cell r="AR13383">
            <v>7</v>
          </cell>
          <cell r="AS13383">
            <v>0</v>
          </cell>
          <cell r="AT13383">
            <v>0</v>
          </cell>
          <cell r="AU13383">
            <v>0</v>
          </cell>
          <cell r="AV13383" t="str">
            <v>VIABLE</v>
          </cell>
        </row>
        <row r="13384">
          <cell r="AP13384">
            <v>358524</v>
          </cell>
          <cell r="AQ13384">
            <v>7003286</v>
          </cell>
          <cell r="AR13384">
            <v>7</v>
          </cell>
          <cell r="AS13384">
            <v>0</v>
          </cell>
          <cell r="AT13384">
            <v>0</v>
          </cell>
          <cell r="AU13384">
            <v>0</v>
          </cell>
          <cell r="AV13384" t="str">
            <v>VIABLE</v>
          </cell>
        </row>
        <row r="13385">
          <cell r="AP13385">
            <v>359187</v>
          </cell>
          <cell r="AQ13385">
            <v>7003540</v>
          </cell>
          <cell r="AR13385">
            <v>7</v>
          </cell>
          <cell r="AS13385">
            <v>0</v>
          </cell>
          <cell r="AT13385">
            <v>0</v>
          </cell>
          <cell r="AU13385">
            <v>0</v>
          </cell>
          <cell r="AV13385" t="str">
            <v>VIABLE</v>
          </cell>
        </row>
        <row r="13386">
          <cell r="AP13386">
            <v>91022936</v>
          </cell>
          <cell r="AQ13386">
            <v>7008922</v>
          </cell>
          <cell r="AR13386">
            <v>7</v>
          </cell>
          <cell r="AS13386">
            <v>0</v>
          </cell>
          <cell r="AT13386">
            <v>0</v>
          </cell>
          <cell r="AU13386">
            <v>0</v>
          </cell>
          <cell r="AV13386" t="str">
            <v>VIABLE</v>
          </cell>
        </row>
        <row r="13387">
          <cell r="AP13387">
            <v>91022857</v>
          </cell>
          <cell r="AQ13387">
            <v>7008923</v>
          </cell>
          <cell r="AR13387">
            <v>7</v>
          </cell>
          <cell r="AS13387">
            <v>0</v>
          </cell>
          <cell r="AT13387">
            <v>0</v>
          </cell>
          <cell r="AU13387">
            <v>0</v>
          </cell>
          <cell r="AV13387" t="str">
            <v>VIABLE</v>
          </cell>
        </row>
        <row r="13388">
          <cell r="AP13388">
            <v>358653</v>
          </cell>
          <cell r="AQ13388">
            <v>7003338</v>
          </cell>
          <cell r="AR13388">
            <v>7</v>
          </cell>
          <cell r="AS13388">
            <v>0</v>
          </cell>
          <cell r="AT13388">
            <v>0</v>
          </cell>
          <cell r="AU13388">
            <v>0</v>
          </cell>
          <cell r="AV13388" t="str">
            <v>VIABLE</v>
          </cell>
        </row>
        <row r="13389">
          <cell r="AP13389">
            <v>359118</v>
          </cell>
          <cell r="AQ13389">
            <v>7003516</v>
          </cell>
          <cell r="AR13389">
            <v>7</v>
          </cell>
          <cell r="AS13389">
            <v>0</v>
          </cell>
          <cell r="AT13389">
            <v>0</v>
          </cell>
          <cell r="AU13389">
            <v>0</v>
          </cell>
          <cell r="AV13389" t="str">
            <v>VIABLE</v>
          </cell>
        </row>
        <row r="13390">
          <cell r="AP13390">
            <v>358599</v>
          </cell>
          <cell r="AQ13390">
            <v>7003316</v>
          </cell>
          <cell r="AR13390">
            <v>7</v>
          </cell>
          <cell r="AS13390">
            <v>0</v>
          </cell>
          <cell r="AT13390">
            <v>0</v>
          </cell>
          <cell r="AU13390">
            <v>0</v>
          </cell>
          <cell r="AV13390" t="str">
            <v>VIABLE</v>
          </cell>
        </row>
        <row r="13391">
          <cell r="AP13391">
            <v>359073</v>
          </cell>
          <cell r="AQ13391">
            <v>7003499</v>
          </cell>
          <cell r="AR13391">
            <v>7</v>
          </cell>
          <cell r="AS13391">
            <v>0</v>
          </cell>
          <cell r="AT13391">
            <v>0</v>
          </cell>
          <cell r="AU13391">
            <v>0</v>
          </cell>
          <cell r="AV13391" t="str">
            <v>VIABLE</v>
          </cell>
        </row>
        <row r="13392">
          <cell r="AP13392">
            <v>358938</v>
          </cell>
          <cell r="AQ13392">
            <v>7003450</v>
          </cell>
          <cell r="AR13392">
            <v>7</v>
          </cell>
          <cell r="AS13392">
            <v>0</v>
          </cell>
          <cell r="AT13392">
            <v>0</v>
          </cell>
          <cell r="AU13392">
            <v>0</v>
          </cell>
          <cell r="AV13392" t="str">
            <v>VIABLE</v>
          </cell>
        </row>
        <row r="13393">
          <cell r="AP13393">
            <v>358887</v>
          </cell>
          <cell r="AQ13393">
            <v>7003429</v>
          </cell>
          <cell r="AR13393">
            <v>7</v>
          </cell>
          <cell r="AS13393">
            <v>0</v>
          </cell>
          <cell r="AT13393">
            <v>0</v>
          </cell>
          <cell r="AU13393">
            <v>0</v>
          </cell>
          <cell r="AV13393" t="str">
            <v>VIABLE</v>
          </cell>
        </row>
        <row r="13394">
          <cell r="AP13394">
            <v>359334</v>
          </cell>
          <cell r="AQ13394">
            <v>7003597</v>
          </cell>
          <cell r="AR13394">
            <v>7</v>
          </cell>
          <cell r="AS13394">
            <v>0</v>
          </cell>
          <cell r="AT13394">
            <v>0</v>
          </cell>
          <cell r="AU13394">
            <v>0</v>
          </cell>
          <cell r="AV13394" t="str">
            <v>VIABLE</v>
          </cell>
        </row>
        <row r="13395">
          <cell r="AP13395">
            <v>358785</v>
          </cell>
          <cell r="AQ13395">
            <v>7003389</v>
          </cell>
          <cell r="AR13395">
            <v>7</v>
          </cell>
          <cell r="AS13395">
            <v>0</v>
          </cell>
          <cell r="AT13395">
            <v>0</v>
          </cell>
          <cell r="AU13395">
            <v>0</v>
          </cell>
          <cell r="AV13395" t="str">
            <v>VIABLE</v>
          </cell>
        </row>
        <row r="13396">
          <cell r="AP13396">
            <v>359109</v>
          </cell>
          <cell r="AQ13396">
            <v>7003512</v>
          </cell>
          <cell r="AR13396">
            <v>7</v>
          </cell>
          <cell r="AS13396">
            <v>0</v>
          </cell>
          <cell r="AT13396">
            <v>0</v>
          </cell>
          <cell r="AU13396">
            <v>0</v>
          </cell>
          <cell r="AV13396" t="str">
            <v>VIABLE</v>
          </cell>
        </row>
        <row r="13397">
          <cell r="AP13397">
            <v>358971</v>
          </cell>
          <cell r="AQ13397">
            <v>7003463</v>
          </cell>
          <cell r="AR13397">
            <v>7</v>
          </cell>
          <cell r="AS13397">
            <v>0</v>
          </cell>
          <cell r="AT13397">
            <v>0</v>
          </cell>
          <cell r="AU13397">
            <v>0</v>
          </cell>
          <cell r="AV13397" t="str">
            <v>VIABLE</v>
          </cell>
        </row>
        <row r="13398">
          <cell r="AP13398">
            <v>91012669</v>
          </cell>
          <cell r="AQ13398">
            <v>50008657</v>
          </cell>
          <cell r="AR13398">
            <v>7</v>
          </cell>
          <cell r="AS13398">
            <v>0</v>
          </cell>
          <cell r="AT13398">
            <v>0</v>
          </cell>
          <cell r="AU13398">
            <v>0</v>
          </cell>
          <cell r="AV13398" t="str">
            <v>VIABLE</v>
          </cell>
        </row>
        <row r="13399">
          <cell r="AP13399">
            <v>91012671</v>
          </cell>
          <cell r="AQ13399">
            <v>50008676</v>
          </cell>
          <cell r="AR13399">
            <v>7</v>
          </cell>
          <cell r="AS13399">
            <v>0</v>
          </cell>
          <cell r="AT13399">
            <v>0</v>
          </cell>
          <cell r="AU13399">
            <v>0</v>
          </cell>
          <cell r="AV13399" t="str">
            <v>VIABLE</v>
          </cell>
        </row>
        <row r="13400">
          <cell r="AP13400">
            <v>91012672</v>
          </cell>
          <cell r="AQ13400">
            <v>50008957</v>
          </cell>
          <cell r="AR13400">
            <v>7</v>
          </cell>
          <cell r="AS13400">
            <v>0</v>
          </cell>
          <cell r="AT13400">
            <v>0</v>
          </cell>
          <cell r="AU13400">
            <v>0</v>
          </cell>
          <cell r="AV13400" t="str">
            <v>VIABLE</v>
          </cell>
        </row>
        <row r="13401">
          <cell r="AP13401">
            <v>91012697</v>
          </cell>
          <cell r="AQ13401">
            <v>50008660</v>
          </cell>
          <cell r="AR13401">
            <v>7</v>
          </cell>
          <cell r="AS13401">
            <v>0</v>
          </cell>
          <cell r="AT13401">
            <v>0</v>
          </cell>
          <cell r="AU13401">
            <v>0</v>
          </cell>
          <cell r="AV13401" t="str">
            <v>VIABLE</v>
          </cell>
        </row>
        <row r="13402">
          <cell r="AP13402">
            <v>91012686</v>
          </cell>
          <cell r="AQ13402">
            <v>50008658</v>
          </cell>
          <cell r="AR13402">
            <v>7</v>
          </cell>
          <cell r="AS13402">
            <v>0</v>
          </cell>
          <cell r="AT13402">
            <v>0</v>
          </cell>
          <cell r="AU13402">
            <v>0</v>
          </cell>
          <cell r="AV13402" t="str">
            <v>VIABLE</v>
          </cell>
        </row>
        <row r="13403">
          <cell r="AP13403">
            <v>91012678</v>
          </cell>
          <cell r="AQ13403">
            <v>50008659</v>
          </cell>
          <cell r="AR13403">
            <v>7</v>
          </cell>
          <cell r="AS13403">
            <v>0</v>
          </cell>
          <cell r="AT13403">
            <v>0</v>
          </cell>
          <cell r="AU13403">
            <v>0</v>
          </cell>
          <cell r="AV13403" t="str">
            <v>VIABLE</v>
          </cell>
        </row>
        <row r="13404">
          <cell r="AP13404">
            <v>91012726</v>
          </cell>
          <cell r="AQ13404">
            <v>50002959</v>
          </cell>
          <cell r="AR13404">
            <v>7</v>
          </cell>
          <cell r="AS13404">
            <v>42731</v>
          </cell>
          <cell r="AT13404" t="str">
            <v>SD Reservado Mantenimiento Rutinario IDU Circuito Movilidad EJECUCION SITP 2016 -</v>
          </cell>
          <cell r="AU13404">
            <v>0</v>
          </cell>
          <cell r="AV13404" t="str">
            <v>IDU SITP 2016</v>
          </cell>
        </row>
        <row r="13405">
          <cell r="AP13405">
            <v>91012647</v>
          </cell>
          <cell r="AQ13405">
            <v>50008950</v>
          </cell>
          <cell r="AR13405">
            <v>7</v>
          </cell>
          <cell r="AS13405">
            <v>0</v>
          </cell>
          <cell r="AT13405">
            <v>0</v>
          </cell>
          <cell r="AU13405">
            <v>0</v>
          </cell>
          <cell r="AV13405" t="str">
            <v>VIABLE</v>
          </cell>
        </row>
        <row r="13406">
          <cell r="AP13406">
            <v>91012706</v>
          </cell>
          <cell r="AQ13406">
            <v>50009382</v>
          </cell>
          <cell r="AR13406">
            <v>7</v>
          </cell>
          <cell r="AS13406">
            <v>0</v>
          </cell>
          <cell r="AT13406">
            <v>0</v>
          </cell>
          <cell r="AU13406">
            <v>0</v>
          </cell>
          <cell r="AV13406" t="str">
            <v>VIABLE</v>
          </cell>
        </row>
        <row r="13407">
          <cell r="AP13407">
            <v>91012698</v>
          </cell>
          <cell r="AQ13407">
            <v>50009385</v>
          </cell>
          <cell r="AR13407">
            <v>7</v>
          </cell>
          <cell r="AS13407">
            <v>0</v>
          </cell>
          <cell r="AT13407">
            <v>0</v>
          </cell>
          <cell r="AU13407">
            <v>0</v>
          </cell>
          <cell r="AV13407" t="str">
            <v>VIABLE</v>
          </cell>
        </row>
        <row r="13408">
          <cell r="AP13408">
            <v>91011574</v>
          </cell>
          <cell r="AQ13408">
            <v>50006636</v>
          </cell>
          <cell r="AR13408">
            <v>7</v>
          </cell>
          <cell r="AS13408">
            <v>0</v>
          </cell>
          <cell r="AT13408">
            <v>0</v>
          </cell>
          <cell r="AU13408">
            <v>0</v>
          </cell>
          <cell r="AV13408" t="str">
            <v>FDL BOSA</v>
          </cell>
        </row>
        <row r="13409">
          <cell r="AP13409">
            <v>363878</v>
          </cell>
          <cell r="AQ13409">
            <v>7005472</v>
          </cell>
          <cell r="AR13409">
            <v>7</v>
          </cell>
          <cell r="AS13409">
            <v>0</v>
          </cell>
          <cell r="AT13409">
            <v>0</v>
          </cell>
          <cell r="AU13409">
            <v>0</v>
          </cell>
          <cell r="AV13409" t="str">
            <v>VIABLE</v>
          </cell>
        </row>
        <row r="13410">
          <cell r="AP13410">
            <v>364015</v>
          </cell>
          <cell r="AQ13410">
            <v>7005524</v>
          </cell>
          <cell r="AR13410">
            <v>7</v>
          </cell>
          <cell r="AS13410">
            <v>0</v>
          </cell>
          <cell r="AT13410">
            <v>0</v>
          </cell>
          <cell r="AU13410">
            <v>0</v>
          </cell>
          <cell r="AV13410" t="str">
            <v>VIABLE</v>
          </cell>
        </row>
        <row r="13411">
          <cell r="AP13411">
            <v>364612</v>
          </cell>
          <cell r="AQ13411">
            <v>7005750</v>
          </cell>
          <cell r="AR13411">
            <v>7</v>
          </cell>
          <cell r="AS13411">
            <v>0</v>
          </cell>
          <cell r="AT13411">
            <v>0</v>
          </cell>
          <cell r="AU13411">
            <v>0</v>
          </cell>
          <cell r="AV13411" t="str">
            <v>VIABLE</v>
          </cell>
        </row>
        <row r="13412">
          <cell r="AP13412">
            <v>364405</v>
          </cell>
          <cell r="AQ13412">
            <v>7005670</v>
          </cell>
          <cell r="AR13412">
            <v>7</v>
          </cell>
          <cell r="AS13412">
            <v>0</v>
          </cell>
          <cell r="AT13412">
            <v>0</v>
          </cell>
          <cell r="AU13412">
            <v>0</v>
          </cell>
          <cell r="AV13412" t="str">
            <v>VIABLE</v>
          </cell>
        </row>
        <row r="13413">
          <cell r="AP13413">
            <v>364115</v>
          </cell>
          <cell r="AQ13413">
            <v>7005563</v>
          </cell>
          <cell r="AR13413">
            <v>7</v>
          </cell>
          <cell r="AS13413">
            <v>0</v>
          </cell>
          <cell r="AT13413">
            <v>0</v>
          </cell>
          <cell r="AU13413">
            <v>0</v>
          </cell>
          <cell r="AV13413" t="str">
            <v>VIABLE</v>
          </cell>
        </row>
        <row r="13414">
          <cell r="AP13414">
            <v>364297</v>
          </cell>
          <cell r="AQ13414">
            <v>7005627</v>
          </cell>
          <cell r="AR13414">
            <v>7</v>
          </cell>
          <cell r="AS13414">
            <v>0</v>
          </cell>
          <cell r="AT13414">
            <v>0</v>
          </cell>
          <cell r="AU13414">
            <v>0</v>
          </cell>
          <cell r="AV13414" t="str">
            <v>FDL BOSA</v>
          </cell>
        </row>
        <row r="13415">
          <cell r="AP13415">
            <v>364617</v>
          </cell>
          <cell r="AQ13415">
            <v>50006637</v>
          </cell>
          <cell r="AR13415">
            <v>7</v>
          </cell>
          <cell r="AS13415">
            <v>0</v>
          </cell>
          <cell r="AT13415">
            <v>0</v>
          </cell>
          <cell r="AU13415">
            <v>0</v>
          </cell>
          <cell r="AV13415" t="str">
            <v>VIABLE</v>
          </cell>
        </row>
        <row r="13416">
          <cell r="AP13416">
            <v>364174</v>
          </cell>
          <cell r="AQ13416">
            <v>7005585</v>
          </cell>
          <cell r="AR13416">
            <v>7</v>
          </cell>
          <cell r="AS13416">
            <v>0</v>
          </cell>
          <cell r="AT13416">
            <v>0</v>
          </cell>
          <cell r="AU13416">
            <v>0</v>
          </cell>
          <cell r="AV13416" t="str">
            <v>FDL BOSA</v>
          </cell>
        </row>
        <row r="13417">
          <cell r="AP13417">
            <v>364127</v>
          </cell>
          <cell r="AQ13417">
            <v>7005567</v>
          </cell>
          <cell r="AR13417">
            <v>7</v>
          </cell>
          <cell r="AS13417">
            <v>0</v>
          </cell>
          <cell r="AT13417">
            <v>0</v>
          </cell>
          <cell r="AU13417">
            <v>0</v>
          </cell>
          <cell r="AV13417" t="str">
            <v>VIABLE</v>
          </cell>
        </row>
        <row r="13418">
          <cell r="AP13418">
            <v>353425</v>
          </cell>
          <cell r="AQ13418">
            <v>7001295</v>
          </cell>
          <cell r="AR13418">
            <v>7</v>
          </cell>
          <cell r="AS13418">
            <v>0</v>
          </cell>
          <cell r="AT13418">
            <v>0</v>
          </cell>
          <cell r="AU13418">
            <v>0</v>
          </cell>
          <cell r="AV13418" t="str">
            <v>VIABLE</v>
          </cell>
        </row>
        <row r="13419">
          <cell r="AP13419">
            <v>471535</v>
          </cell>
          <cell r="AQ13419">
            <v>7008143</v>
          </cell>
          <cell r="AR13419">
            <v>7</v>
          </cell>
          <cell r="AS13419">
            <v>0</v>
          </cell>
          <cell r="AT13419">
            <v>0</v>
          </cell>
          <cell r="AU13419">
            <v>0</v>
          </cell>
          <cell r="AV13419" t="str">
            <v>VIABLE</v>
          </cell>
        </row>
        <row r="13420">
          <cell r="AP13420">
            <v>352855</v>
          </cell>
          <cell r="AQ13420">
            <v>7001096</v>
          </cell>
          <cell r="AR13420">
            <v>7</v>
          </cell>
          <cell r="AS13420">
            <v>0</v>
          </cell>
          <cell r="AT13420">
            <v>0</v>
          </cell>
          <cell r="AU13420">
            <v>0</v>
          </cell>
          <cell r="AV13420" t="str">
            <v>VIABLE</v>
          </cell>
        </row>
        <row r="13421">
          <cell r="AP13421">
            <v>352540</v>
          </cell>
          <cell r="AQ13421">
            <v>7000979</v>
          </cell>
          <cell r="AR13421">
            <v>7</v>
          </cell>
          <cell r="AS13421">
            <v>0</v>
          </cell>
          <cell r="AT13421">
            <v>0</v>
          </cell>
          <cell r="AU13421">
            <v>0</v>
          </cell>
          <cell r="AV13421" t="str">
            <v>VIABLE</v>
          </cell>
        </row>
        <row r="13422">
          <cell r="AP13422">
            <v>352261</v>
          </cell>
          <cell r="AQ13422">
            <v>7000877</v>
          </cell>
          <cell r="AR13422">
            <v>7</v>
          </cell>
          <cell r="AS13422">
            <v>0</v>
          </cell>
          <cell r="AT13422">
            <v>0</v>
          </cell>
          <cell r="AU13422">
            <v>0</v>
          </cell>
          <cell r="AV13422" t="str">
            <v>VIABLE</v>
          </cell>
        </row>
        <row r="13423">
          <cell r="AP13423">
            <v>353680</v>
          </cell>
          <cell r="AQ13423">
            <v>7001384</v>
          </cell>
          <cell r="AR13423">
            <v>7</v>
          </cell>
          <cell r="AS13423">
            <v>0</v>
          </cell>
          <cell r="AT13423">
            <v>0</v>
          </cell>
          <cell r="AU13423">
            <v>0</v>
          </cell>
          <cell r="AV13423" t="str">
            <v>VIABLE</v>
          </cell>
        </row>
        <row r="13424">
          <cell r="AP13424">
            <v>353089</v>
          </cell>
          <cell r="AQ13424">
            <v>7001177</v>
          </cell>
          <cell r="AR13424">
            <v>7</v>
          </cell>
          <cell r="AS13424">
            <v>0</v>
          </cell>
          <cell r="AT13424">
            <v>0</v>
          </cell>
          <cell r="AU13424">
            <v>0</v>
          </cell>
          <cell r="AV13424" t="str">
            <v>VIABLE</v>
          </cell>
        </row>
        <row r="13425">
          <cell r="AP13425">
            <v>352984</v>
          </cell>
          <cell r="AQ13425">
            <v>7001141</v>
          </cell>
          <cell r="AR13425">
            <v>7</v>
          </cell>
          <cell r="AS13425">
            <v>0</v>
          </cell>
          <cell r="AT13425">
            <v>0</v>
          </cell>
          <cell r="AU13425">
            <v>0</v>
          </cell>
          <cell r="AV13425" t="str">
            <v>VIABLE</v>
          </cell>
        </row>
        <row r="13426">
          <cell r="AP13426">
            <v>352335</v>
          </cell>
          <cell r="AQ13426">
            <v>7000905</v>
          </cell>
          <cell r="AR13426">
            <v>7</v>
          </cell>
          <cell r="AS13426">
            <v>0</v>
          </cell>
          <cell r="AT13426">
            <v>0</v>
          </cell>
          <cell r="AU13426">
            <v>0</v>
          </cell>
          <cell r="AV13426" t="str">
            <v>VIABLE</v>
          </cell>
        </row>
        <row r="13427">
          <cell r="AP13427">
            <v>353317</v>
          </cell>
          <cell r="AQ13427">
            <v>7001258</v>
          </cell>
          <cell r="AR13427">
            <v>7</v>
          </cell>
          <cell r="AS13427">
            <v>0</v>
          </cell>
          <cell r="AT13427">
            <v>0</v>
          </cell>
          <cell r="AU13427">
            <v>0</v>
          </cell>
          <cell r="AV13427" t="str">
            <v>VIABLE</v>
          </cell>
        </row>
        <row r="13428">
          <cell r="AP13428">
            <v>353086</v>
          </cell>
          <cell r="AQ13428">
            <v>7001176</v>
          </cell>
          <cell r="AR13428">
            <v>7</v>
          </cell>
          <cell r="AS13428">
            <v>0</v>
          </cell>
          <cell r="AT13428">
            <v>0</v>
          </cell>
          <cell r="AU13428">
            <v>0</v>
          </cell>
          <cell r="AV13428" t="str">
            <v>VIABLE</v>
          </cell>
        </row>
        <row r="13429">
          <cell r="AP13429">
            <v>352445</v>
          </cell>
          <cell r="AQ13429">
            <v>7000943</v>
          </cell>
          <cell r="AR13429">
            <v>7</v>
          </cell>
          <cell r="AS13429">
            <v>0</v>
          </cell>
          <cell r="AT13429">
            <v>0</v>
          </cell>
          <cell r="AU13429">
            <v>0</v>
          </cell>
          <cell r="AV13429" t="str">
            <v>VIABLE</v>
          </cell>
        </row>
        <row r="13430">
          <cell r="AP13430">
            <v>353194</v>
          </cell>
          <cell r="AQ13430">
            <v>7001216</v>
          </cell>
          <cell r="AR13430">
            <v>7</v>
          </cell>
          <cell r="AS13430">
            <v>0</v>
          </cell>
          <cell r="AT13430">
            <v>0</v>
          </cell>
          <cell r="AU13430">
            <v>0</v>
          </cell>
          <cell r="AV13430" t="str">
            <v>VIABLE</v>
          </cell>
        </row>
        <row r="13431">
          <cell r="AP13431">
            <v>352639</v>
          </cell>
          <cell r="AQ13431">
            <v>7001020</v>
          </cell>
          <cell r="AR13431">
            <v>7</v>
          </cell>
          <cell r="AS13431">
            <v>0</v>
          </cell>
          <cell r="AT13431">
            <v>0</v>
          </cell>
          <cell r="AU13431">
            <v>0</v>
          </cell>
          <cell r="AV13431" t="str">
            <v>VIABLE</v>
          </cell>
        </row>
        <row r="13432">
          <cell r="AP13432">
            <v>353536</v>
          </cell>
          <cell r="AQ13432">
            <v>7001334</v>
          </cell>
          <cell r="AR13432">
            <v>7</v>
          </cell>
          <cell r="AS13432">
            <v>0</v>
          </cell>
          <cell r="AT13432">
            <v>0</v>
          </cell>
          <cell r="AU13432">
            <v>0</v>
          </cell>
          <cell r="AV13432" t="str">
            <v>VIABLE</v>
          </cell>
        </row>
        <row r="13433">
          <cell r="AP13433">
            <v>91010240</v>
          </cell>
          <cell r="AQ13433">
            <v>7004889</v>
          </cell>
          <cell r="AR13433">
            <v>7</v>
          </cell>
          <cell r="AS13433">
            <v>0</v>
          </cell>
          <cell r="AT13433">
            <v>0</v>
          </cell>
          <cell r="AU13433">
            <v>0</v>
          </cell>
          <cell r="AV13433" t="str">
            <v>VIABLE</v>
          </cell>
        </row>
        <row r="13434">
          <cell r="AP13434">
            <v>362439</v>
          </cell>
          <cell r="AQ13434">
            <v>7004889</v>
          </cell>
          <cell r="AR13434">
            <v>7</v>
          </cell>
          <cell r="AS13434">
            <v>0</v>
          </cell>
          <cell r="AT13434">
            <v>0</v>
          </cell>
          <cell r="AU13434">
            <v>0</v>
          </cell>
          <cell r="AV13434" t="str">
            <v>VIABLE</v>
          </cell>
        </row>
        <row r="13435">
          <cell r="AP13435">
            <v>480576</v>
          </cell>
          <cell r="AQ13435">
            <v>7005029</v>
          </cell>
          <cell r="AR13435">
            <v>7</v>
          </cell>
          <cell r="AS13435">
            <v>0</v>
          </cell>
          <cell r="AT13435">
            <v>0</v>
          </cell>
          <cell r="AU13435">
            <v>0</v>
          </cell>
          <cell r="AV13435" t="str">
            <v>VIABLE</v>
          </cell>
        </row>
        <row r="13436">
          <cell r="AP13436">
            <v>91010241</v>
          </cell>
          <cell r="AQ13436">
            <v>7004967</v>
          </cell>
          <cell r="AR13436">
            <v>7</v>
          </cell>
          <cell r="AS13436">
            <v>0</v>
          </cell>
          <cell r="AT13436">
            <v>0</v>
          </cell>
          <cell r="AU13436">
            <v>0</v>
          </cell>
          <cell r="AV13436" t="str">
            <v>VIABLE</v>
          </cell>
        </row>
        <row r="13437">
          <cell r="AP13437">
            <v>362802</v>
          </cell>
          <cell r="AQ13437">
            <v>7005028</v>
          </cell>
          <cell r="AR13437">
            <v>7</v>
          </cell>
          <cell r="AS13437">
            <v>0</v>
          </cell>
          <cell r="AT13437">
            <v>0</v>
          </cell>
          <cell r="AU13437">
            <v>0</v>
          </cell>
          <cell r="AV13437" t="str">
            <v>VIABLE</v>
          </cell>
        </row>
        <row r="13438">
          <cell r="AP13438">
            <v>91010268</v>
          </cell>
          <cell r="AQ13438">
            <v>7005028</v>
          </cell>
          <cell r="AR13438">
            <v>7</v>
          </cell>
          <cell r="AS13438">
            <v>0</v>
          </cell>
          <cell r="AT13438">
            <v>0</v>
          </cell>
          <cell r="AU13438">
            <v>0</v>
          </cell>
          <cell r="AV13438" t="str">
            <v>VIABLE</v>
          </cell>
        </row>
        <row r="13439">
          <cell r="AP13439">
            <v>362636</v>
          </cell>
          <cell r="AQ13439">
            <v>7004967</v>
          </cell>
          <cell r="AR13439">
            <v>7</v>
          </cell>
          <cell r="AS13439">
            <v>0</v>
          </cell>
          <cell r="AT13439">
            <v>0</v>
          </cell>
          <cell r="AU13439">
            <v>0</v>
          </cell>
          <cell r="AV13439" t="str">
            <v>VIABLE</v>
          </cell>
        </row>
        <row r="13440">
          <cell r="AP13440">
            <v>805215</v>
          </cell>
          <cell r="AQ13440">
            <v>7002535</v>
          </cell>
          <cell r="AR13440">
            <v>7</v>
          </cell>
          <cell r="AS13440">
            <v>0</v>
          </cell>
          <cell r="AT13440">
            <v>0</v>
          </cell>
          <cell r="AU13440">
            <v>0</v>
          </cell>
          <cell r="AV13440" t="str">
            <v>VIABLE</v>
          </cell>
        </row>
        <row r="13441">
          <cell r="AP13441">
            <v>820745</v>
          </cell>
          <cell r="AQ13441">
            <v>7002642</v>
          </cell>
          <cell r="AR13441">
            <v>7</v>
          </cell>
          <cell r="AS13441">
            <v>0</v>
          </cell>
          <cell r="AT13441">
            <v>0</v>
          </cell>
          <cell r="AU13441">
            <v>0</v>
          </cell>
          <cell r="AV13441" t="str">
            <v>VIABLE</v>
          </cell>
        </row>
        <row r="13442">
          <cell r="AP13442">
            <v>480133</v>
          </cell>
          <cell r="AQ13442">
            <v>7002720</v>
          </cell>
          <cell r="AR13442">
            <v>7</v>
          </cell>
          <cell r="AS13442">
            <v>0</v>
          </cell>
          <cell r="AT13442">
            <v>0</v>
          </cell>
          <cell r="AU13442">
            <v>0</v>
          </cell>
          <cell r="AV13442" t="str">
            <v>VIABLE</v>
          </cell>
        </row>
        <row r="13443">
          <cell r="AP13443">
            <v>302717</v>
          </cell>
          <cell r="AQ13443">
            <v>5005786</v>
          </cell>
          <cell r="AR13443">
            <v>5</v>
          </cell>
          <cell r="AS13443">
            <v>0</v>
          </cell>
          <cell r="AT13443">
            <v>0</v>
          </cell>
          <cell r="AU13443">
            <v>0</v>
          </cell>
          <cell r="AV13443" t="str">
            <v>VIABLE</v>
          </cell>
        </row>
        <row r="13444">
          <cell r="AP13444">
            <v>301901</v>
          </cell>
          <cell r="AQ13444">
            <v>5005417</v>
          </cell>
          <cell r="AR13444">
            <v>5</v>
          </cell>
          <cell r="AS13444">
            <v>0</v>
          </cell>
          <cell r="AT13444">
            <v>0</v>
          </cell>
          <cell r="AU13444">
            <v>0</v>
          </cell>
          <cell r="AV13444" t="str">
            <v>VIABLE</v>
          </cell>
        </row>
        <row r="13445">
          <cell r="AP13445">
            <v>302405</v>
          </cell>
          <cell r="AQ13445">
            <v>5005651</v>
          </cell>
          <cell r="AR13445">
            <v>5</v>
          </cell>
          <cell r="AS13445">
            <v>0</v>
          </cell>
          <cell r="AT13445">
            <v>0</v>
          </cell>
          <cell r="AU13445">
            <v>0</v>
          </cell>
          <cell r="AV13445" t="str">
            <v>VIABLE</v>
          </cell>
        </row>
        <row r="13446">
          <cell r="AP13446">
            <v>299888</v>
          </cell>
          <cell r="AQ13446">
            <v>5004477</v>
          </cell>
          <cell r="AR13446">
            <v>5</v>
          </cell>
          <cell r="AS13446">
            <v>0</v>
          </cell>
          <cell r="AT13446">
            <v>0</v>
          </cell>
          <cell r="AU13446">
            <v>0</v>
          </cell>
          <cell r="AV13446" t="str">
            <v>FDL 2016</v>
          </cell>
        </row>
        <row r="13447">
          <cell r="AP13447">
            <v>305834</v>
          </cell>
          <cell r="AQ13447">
            <v>5007069</v>
          </cell>
          <cell r="AR13447">
            <v>5</v>
          </cell>
          <cell r="AS13447">
            <v>41988</v>
          </cell>
          <cell r="AT13447" t="str">
            <v>SD Terminado Mantenimiento Periódico UAERMV Circuito Movilidad  -</v>
          </cell>
          <cell r="AU13447">
            <v>0</v>
          </cell>
          <cell r="AV13447" t="str">
            <v>VIABLE</v>
          </cell>
        </row>
        <row r="13448">
          <cell r="AP13448">
            <v>306239</v>
          </cell>
          <cell r="AQ13448">
            <v>5007254</v>
          </cell>
          <cell r="AR13448">
            <v>5</v>
          </cell>
          <cell r="AS13448">
            <v>41988</v>
          </cell>
          <cell r="AT13448" t="str">
            <v>SD Terminado Mantenimiento Periódico UAERMV Circuito Movilidad  -</v>
          </cell>
          <cell r="AU13448">
            <v>0</v>
          </cell>
          <cell r="AV13448" t="str">
            <v>VIABLE</v>
          </cell>
        </row>
        <row r="13449">
          <cell r="AP13449">
            <v>91015664</v>
          </cell>
          <cell r="AQ13449">
            <v>50005275</v>
          </cell>
          <cell r="AR13449">
            <v>5</v>
          </cell>
          <cell r="AS13449">
            <v>41988</v>
          </cell>
          <cell r="AT13449" t="str">
            <v>SD Terminado Mantenimiento Periódico UAERMV Circuito Movilidad  -</v>
          </cell>
          <cell r="AU13449">
            <v>0</v>
          </cell>
          <cell r="AV13449" t="str">
            <v>VIABLE</v>
          </cell>
        </row>
        <row r="13450">
          <cell r="AP13450">
            <v>306116</v>
          </cell>
          <cell r="AQ13450">
            <v>5007199</v>
          </cell>
          <cell r="AR13450">
            <v>5</v>
          </cell>
          <cell r="AS13450">
            <v>41988</v>
          </cell>
          <cell r="AT13450" t="str">
            <v>SD Terminado Mantenimiento Periódico UAERMV Circuito Movilidad  -</v>
          </cell>
          <cell r="AU13450">
            <v>0</v>
          </cell>
          <cell r="AV13450" t="str">
            <v>VIABLE</v>
          </cell>
        </row>
        <row r="13451">
          <cell r="AP13451">
            <v>306002</v>
          </cell>
          <cell r="AQ13451">
            <v>5007153</v>
          </cell>
          <cell r="AR13451">
            <v>5</v>
          </cell>
          <cell r="AS13451">
            <v>42667</v>
          </cell>
          <cell r="AT13451" t="str">
            <v>SD Terminado Mantenimiento Periódico UAERMV Circuito Movilidad SD Intervenida 28/11/2014 Reporte depuración ejecución UMV-</v>
          </cell>
          <cell r="AU13451">
            <v>0</v>
          </cell>
          <cell r="AV13451" t="str">
            <v>VIABLE</v>
          </cell>
        </row>
        <row r="13452">
          <cell r="AP13452">
            <v>291165</v>
          </cell>
          <cell r="AQ13452">
            <v>5000563</v>
          </cell>
          <cell r="AR13452">
            <v>5</v>
          </cell>
          <cell r="AS13452">
            <v>0</v>
          </cell>
          <cell r="AT13452">
            <v>0</v>
          </cell>
          <cell r="AU13452">
            <v>0</v>
          </cell>
          <cell r="AV13452" t="str">
            <v>VIABLE</v>
          </cell>
        </row>
        <row r="13453">
          <cell r="AP13453">
            <v>601762</v>
          </cell>
          <cell r="AQ13453">
            <v>5000570</v>
          </cell>
          <cell r="AR13453">
            <v>5</v>
          </cell>
          <cell r="AS13453">
            <v>0</v>
          </cell>
          <cell r="AT13453">
            <v>0</v>
          </cell>
          <cell r="AU13453">
            <v>0</v>
          </cell>
          <cell r="AV13453" t="str">
            <v>VIABLE</v>
          </cell>
        </row>
        <row r="13454">
          <cell r="AP13454">
            <v>291198</v>
          </cell>
          <cell r="AQ13454">
            <v>5000575</v>
          </cell>
          <cell r="AR13454">
            <v>5</v>
          </cell>
          <cell r="AS13454">
            <v>0</v>
          </cell>
          <cell r="AT13454">
            <v>0</v>
          </cell>
          <cell r="AU13454">
            <v>0</v>
          </cell>
          <cell r="AV13454" t="str">
            <v>VIABLE</v>
          </cell>
        </row>
        <row r="13455">
          <cell r="AP13455">
            <v>291117</v>
          </cell>
          <cell r="AQ13455">
            <v>5000531</v>
          </cell>
          <cell r="AR13455">
            <v>5</v>
          </cell>
          <cell r="AS13455">
            <v>0</v>
          </cell>
          <cell r="AT13455">
            <v>0</v>
          </cell>
          <cell r="AU13455">
            <v>0</v>
          </cell>
          <cell r="AV13455" t="str">
            <v>VIABLE</v>
          </cell>
        </row>
        <row r="13456">
          <cell r="AP13456">
            <v>607153</v>
          </cell>
          <cell r="AQ13456">
            <v>5008369</v>
          </cell>
          <cell r="AR13456">
            <v>5</v>
          </cell>
          <cell r="AS13456">
            <v>0</v>
          </cell>
          <cell r="AT13456">
            <v>0</v>
          </cell>
          <cell r="AU13456">
            <v>0</v>
          </cell>
          <cell r="AV13456" t="str">
            <v>VIABLE</v>
          </cell>
        </row>
        <row r="13457">
          <cell r="AP13457">
            <v>293510</v>
          </cell>
          <cell r="AQ13457">
            <v>5001668</v>
          </cell>
          <cell r="AR13457">
            <v>5</v>
          </cell>
          <cell r="AS13457">
            <v>0</v>
          </cell>
          <cell r="AT13457">
            <v>0</v>
          </cell>
          <cell r="AU13457">
            <v>0</v>
          </cell>
          <cell r="AV13457" t="str">
            <v>VIABLE</v>
          </cell>
        </row>
        <row r="13458">
          <cell r="AP13458">
            <v>293474</v>
          </cell>
          <cell r="AQ13458">
            <v>5001655</v>
          </cell>
          <cell r="AR13458">
            <v>5</v>
          </cell>
          <cell r="AS13458">
            <v>0</v>
          </cell>
          <cell r="AT13458">
            <v>0</v>
          </cell>
          <cell r="AU13458">
            <v>0</v>
          </cell>
          <cell r="AV13458" t="str">
            <v>Proyectos en Factibilidad:Extensión de la Troncal</v>
          </cell>
        </row>
        <row r="13459">
          <cell r="AP13459">
            <v>293619</v>
          </cell>
          <cell r="AQ13459">
            <v>5001708</v>
          </cell>
          <cell r="AR13459">
            <v>5</v>
          </cell>
          <cell r="AS13459">
            <v>0</v>
          </cell>
          <cell r="AT13459">
            <v>0</v>
          </cell>
          <cell r="AU13459">
            <v>0</v>
          </cell>
          <cell r="AV13459" t="str">
            <v>VIABLE</v>
          </cell>
        </row>
        <row r="13460">
          <cell r="AP13460">
            <v>293652</v>
          </cell>
          <cell r="AQ13460">
            <v>5001720</v>
          </cell>
          <cell r="AR13460">
            <v>5</v>
          </cell>
          <cell r="AS13460">
            <v>0</v>
          </cell>
          <cell r="AT13460">
            <v>0</v>
          </cell>
          <cell r="AU13460">
            <v>0</v>
          </cell>
          <cell r="AV13460" t="str">
            <v>VIABLE</v>
          </cell>
        </row>
        <row r="13461">
          <cell r="AP13461">
            <v>293495</v>
          </cell>
          <cell r="AQ13461">
            <v>5001663</v>
          </cell>
          <cell r="AR13461">
            <v>5</v>
          </cell>
          <cell r="AS13461">
            <v>0</v>
          </cell>
          <cell r="AT13461">
            <v>0</v>
          </cell>
          <cell r="AU13461">
            <v>0</v>
          </cell>
          <cell r="AV13461" t="str">
            <v>VIABLE</v>
          </cell>
        </row>
        <row r="13462">
          <cell r="AP13462">
            <v>471325</v>
          </cell>
          <cell r="AQ13462">
            <v>5007850</v>
          </cell>
          <cell r="AR13462">
            <v>5</v>
          </cell>
          <cell r="AS13462">
            <v>0</v>
          </cell>
          <cell r="AT13462">
            <v>0</v>
          </cell>
          <cell r="AU13462">
            <v>0</v>
          </cell>
          <cell r="AV13462" t="str">
            <v>VIABLE</v>
          </cell>
        </row>
        <row r="13463">
          <cell r="AP13463">
            <v>293558</v>
          </cell>
          <cell r="AQ13463">
            <v>5001687</v>
          </cell>
          <cell r="AR13463">
            <v>5</v>
          </cell>
          <cell r="AS13463">
            <v>0</v>
          </cell>
          <cell r="AT13463">
            <v>0</v>
          </cell>
          <cell r="AU13463">
            <v>0</v>
          </cell>
          <cell r="AV13463" t="str">
            <v>VIABLE</v>
          </cell>
        </row>
        <row r="13464">
          <cell r="AP13464">
            <v>293673</v>
          </cell>
          <cell r="AQ13464">
            <v>5001729</v>
          </cell>
          <cell r="AR13464">
            <v>5</v>
          </cell>
          <cell r="AS13464">
            <v>0</v>
          </cell>
          <cell r="AT13464">
            <v>0</v>
          </cell>
          <cell r="AU13464">
            <v>0</v>
          </cell>
          <cell r="AV13464" t="str">
            <v>VIABLE</v>
          </cell>
        </row>
        <row r="13465">
          <cell r="AP13465">
            <v>293593</v>
          </cell>
          <cell r="AQ13465">
            <v>5001699</v>
          </cell>
          <cell r="AR13465">
            <v>5</v>
          </cell>
          <cell r="AS13465">
            <v>0</v>
          </cell>
          <cell r="AT13465">
            <v>0</v>
          </cell>
          <cell r="AU13465">
            <v>0</v>
          </cell>
          <cell r="AV13465" t="str">
            <v>VIABLE</v>
          </cell>
        </row>
        <row r="13466">
          <cell r="AP13466">
            <v>293898</v>
          </cell>
          <cell r="AQ13466">
            <v>5001811</v>
          </cell>
          <cell r="AR13466">
            <v>5</v>
          </cell>
          <cell r="AS13466">
            <v>42313</v>
          </cell>
          <cell r="AT13466" t="str">
            <v>IDU-72-2008 Terminado Construcción IDU Circuito Movilidad  -Calzada2-POLIZA ESTABILIDAD ACTIVA</v>
          </cell>
          <cell r="AU13466">
            <v>43307</v>
          </cell>
          <cell r="AV13466" t="str">
            <v>POLIZA</v>
          </cell>
        </row>
        <row r="13467">
          <cell r="AP13467">
            <v>471326</v>
          </cell>
          <cell r="AQ13467">
            <v>5007851</v>
          </cell>
          <cell r="AR13467">
            <v>5</v>
          </cell>
          <cell r="AS13467">
            <v>42313</v>
          </cell>
          <cell r="AT13467" t="str">
            <v>IDU-72-2008 Terminado Construcción IDU Circuito Movilidad  -Calzada2-POLIZA ESTABILIDAD ACTIVA</v>
          </cell>
          <cell r="AU13467">
            <v>43307</v>
          </cell>
          <cell r="AV13467" t="str">
            <v>POLIZA</v>
          </cell>
        </row>
        <row r="13468">
          <cell r="AP13468">
            <v>293661</v>
          </cell>
          <cell r="AQ13468">
            <v>5001725</v>
          </cell>
          <cell r="AR13468">
            <v>5</v>
          </cell>
          <cell r="AS13468">
            <v>0</v>
          </cell>
          <cell r="AT13468">
            <v>0</v>
          </cell>
          <cell r="AU13468">
            <v>0</v>
          </cell>
          <cell r="AV13468" t="str">
            <v>VIABLE</v>
          </cell>
        </row>
        <row r="13469">
          <cell r="AP13469">
            <v>293709</v>
          </cell>
          <cell r="AQ13469">
            <v>5001742</v>
          </cell>
          <cell r="AR13469">
            <v>5</v>
          </cell>
          <cell r="AS13469">
            <v>0</v>
          </cell>
          <cell r="AT13469">
            <v>0</v>
          </cell>
          <cell r="AU13469">
            <v>0</v>
          </cell>
          <cell r="AV13469" t="str">
            <v>VIABLE</v>
          </cell>
        </row>
        <row r="13470">
          <cell r="AP13470">
            <v>293789</v>
          </cell>
          <cell r="AQ13470">
            <v>5001776</v>
          </cell>
          <cell r="AR13470">
            <v>5</v>
          </cell>
          <cell r="AS13470">
            <v>42313</v>
          </cell>
          <cell r="AT13470" t="str">
            <v>IDU-72-2008 Terminado Construcción IDU Circuito Movilidad  -Calzada2-POLIZA ESTABILIDAD ACTIVA</v>
          </cell>
          <cell r="AU13470">
            <v>43307</v>
          </cell>
          <cell r="AV13470" t="str">
            <v>POLIZA</v>
          </cell>
        </row>
        <row r="13471">
          <cell r="AP13471">
            <v>293756</v>
          </cell>
          <cell r="AQ13471">
            <v>5001763</v>
          </cell>
          <cell r="AR13471">
            <v>5</v>
          </cell>
          <cell r="AS13471">
            <v>42313</v>
          </cell>
          <cell r="AT13471" t="str">
            <v>IDU-72-2008 Terminado Construcción IDU Circuito Movilidad  -Calzada2-POLIZA ESTABILIDAD ACTIVA</v>
          </cell>
          <cell r="AU13471">
            <v>43307</v>
          </cell>
          <cell r="AV13471" t="str">
            <v>POLIZA</v>
          </cell>
        </row>
        <row r="13472">
          <cell r="AP13472">
            <v>471347</v>
          </cell>
          <cell r="AQ13472">
            <v>5007875</v>
          </cell>
          <cell r="AR13472">
            <v>5</v>
          </cell>
          <cell r="AS13472">
            <v>42313</v>
          </cell>
          <cell r="AT13472" t="str">
            <v>IDU-72-2008 Terminado Construcción IDU Circuito Movilidad  -Calzada2-POLIZA ESTABILIDAD ACTIVA</v>
          </cell>
          <cell r="AU13472">
            <v>43307</v>
          </cell>
          <cell r="AV13472" t="str">
            <v>POLIZA</v>
          </cell>
        </row>
        <row r="13473">
          <cell r="AP13473">
            <v>293819</v>
          </cell>
          <cell r="AQ13473">
            <v>5001786</v>
          </cell>
          <cell r="AR13473">
            <v>5</v>
          </cell>
          <cell r="AS13473">
            <v>42313</v>
          </cell>
          <cell r="AT13473" t="str">
            <v>IDU-72-2008 Terminado Construcción IDU Circuito Movilidad  -Calzada2-POLIZA ESTABILIDAD ACTIVA</v>
          </cell>
          <cell r="AU13473">
            <v>43307</v>
          </cell>
          <cell r="AV13473" t="str">
            <v>POLIZA</v>
          </cell>
        </row>
        <row r="13474">
          <cell r="AP13474">
            <v>293643</v>
          </cell>
          <cell r="AQ13474">
            <v>5001717</v>
          </cell>
          <cell r="AR13474">
            <v>5</v>
          </cell>
          <cell r="AS13474">
            <v>0</v>
          </cell>
          <cell r="AT13474">
            <v>0</v>
          </cell>
          <cell r="AU13474">
            <v>0</v>
          </cell>
          <cell r="AV13474" t="str">
            <v>Proyectos en Factibilidad:Extensión de la Troncal</v>
          </cell>
        </row>
        <row r="13475">
          <cell r="AP13475">
            <v>293825</v>
          </cell>
          <cell r="AQ13475">
            <v>5001788</v>
          </cell>
          <cell r="AR13475">
            <v>5</v>
          </cell>
          <cell r="AS13475">
            <v>42313</v>
          </cell>
          <cell r="AT13475" t="str">
            <v>IDU-72-2008 Terminado Construcción IDU Circuito Movilidad  -Calzada2-POLIZA ESTABILIDAD ACTIVA</v>
          </cell>
          <cell r="AU13475">
            <v>43307</v>
          </cell>
          <cell r="AV13475" t="str">
            <v>POLIZA</v>
          </cell>
        </row>
        <row r="13476">
          <cell r="AP13476">
            <v>91021847</v>
          </cell>
          <cell r="AQ13476">
            <v>5009251</v>
          </cell>
          <cell r="AR13476">
            <v>5</v>
          </cell>
          <cell r="AS13476">
            <v>0</v>
          </cell>
          <cell r="AT13476">
            <v>0</v>
          </cell>
          <cell r="AU13476">
            <v>0</v>
          </cell>
          <cell r="AV13476" t="str">
            <v>POLIZA</v>
          </cell>
        </row>
        <row r="13477">
          <cell r="AP13477">
            <v>293877</v>
          </cell>
          <cell r="AQ13477">
            <v>5001804</v>
          </cell>
          <cell r="AR13477">
            <v>5</v>
          </cell>
          <cell r="AS13477">
            <v>42313</v>
          </cell>
          <cell r="AT13477" t="str">
            <v>IDU-72-2008 Terminado Construcción IDU Circuito Movilidad  -Calzada2-POLIZA ESTABILIDAD ACTIVA</v>
          </cell>
          <cell r="AU13477">
            <v>43307</v>
          </cell>
          <cell r="AV13477" t="str">
            <v>POLIZA</v>
          </cell>
        </row>
        <row r="13478">
          <cell r="AP13478">
            <v>293688</v>
          </cell>
          <cell r="AQ13478">
            <v>5001734</v>
          </cell>
          <cell r="AR13478">
            <v>5</v>
          </cell>
          <cell r="AS13478">
            <v>0</v>
          </cell>
          <cell r="AT13478">
            <v>0</v>
          </cell>
          <cell r="AU13478">
            <v>0</v>
          </cell>
          <cell r="AV13478" t="str">
            <v>VIABLE</v>
          </cell>
        </row>
        <row r="13479">
          <cell r="AP13479">
            <v>304352</v>
          </cell>
          <cell r="AQ13479">
            <v>5006458</v>
          </cell>
          <cell r="AR13479">
            <v>5</v>
          </cell>
          <cell r="AS13479">
            <v>42313</v>
          </cell>
          <cell r="AT13479" t="str">
            <v>IDU-1699-2014 En Ejecución Mantenimiento Periódico IDU Circuito Movilidad  -</v>
          </cell>
          <cell r="AU13479">
            <v>0</v>
          </cell>
          <cell r="AV13479" t="str">
            <v>CTO IDU 2014</v>
          </cell>
        </row>
        <row r="13480">
          <cell r="AP13480">
            <v>304187</v>
          </cell>
          <cell r="AQ13480">
            <v>5006391</v>
          </cell>
          <cell r="AR13480">
            <v>5</v>
          </cell>
          <cell r="AS13480">
            <v>42313</v>
          </cell>
          <cell r="AT13480" t="str">
            <v>IDU-1699-2014 Terminado Mantenimiento Periódico IDU Circuito Movilidad  -</v>
          </cell>
          <cell r="AU13480">
            <v>0</v>
          </cell>
          <cell r="AV13480" t="str">
            <v>CTO IDU 2014</v>
          </cell>
        </row>
        <row r="13481">
          <cell r="AP13481">
            <v>304304</v>
          </cell>
          <cell r="AQ13481">
            <v>5006440</v>
          </cell>
          <cell r="AR13481">
            <v>5</v>
          </cell>
          <cell r="AS13481">
            <v>42313</v>
          </cell>
          <cell r="AT13481" t="str">
            <v>IDU-1699-2014 Terminado Mantenimiento Periódico IDU Circuito Movilidad  -</v>
          </cell>
          <cell r="AU13481">
            <v>0</v>
          </cell>
          <cell r="AV13481" t="str">
            <v>CTO IDU 2014</v>
          </cell>
        </row>
        <row r="13482">
          <cell r="AP13482">
            <v>305087</v>
          </cell>
          <cell r="AQ13482">
            <v>5006749</v>
          </cell>
          <cell r="AR13482">
            <v>5</v>
          </cell>
          <cell r="AS13482">
            <v>42667</v>
          </cell>
          <cell r="AT13482" t="str">
            <v>SD Terminado Rehabilitación UAERMV Circuito Movilidad SD Intervenida 01/06/2016 Reporte depuración ejecución UMV-</v>
          </cell>
          <cell r="AU13482">
            <v>0</v>
          </cell>
          <cell r="AV13482" t="str">
            <v>UMV 2016</v>
          </cell>
        </row>
        <row r="13483">
          <cell r="AP13483">
            <v>304919</v>
          </cell>
          <cell r="AQ13483">
            <v>5006678</v>
          </cell>
          <cell r="AR13483">
            <v>5</v>
          </cell>
          <cell r="AS13483">
            <v>42667</v>
          </cell>
          <cell r="AT13483" t="str">
            <v>SD Terminado Rehabilitación UAERMV Circuito Movilidad SD Intervenida 01/06/2016 Reporte depuración ejecución UMV-</v>
          </cell>
          <cell r="AU13483">
            <v>0</v>
          </cell>
          <cell r="AV13483" t="str">
            <v>UMV 2016</v>
          </cell>
        </row>
        <row r="13484">
          <cell r="AP13484">
            <v>304568</v>
          </cell>
          <cell r="AQ13484">
            <v>5006537</v>
          </cell>
          <cell r="AR13484">
            <v>5</v>
          </cell>
          <cell r="AS13484">
            <v>42313</v>
          </cell>
          <cell r="AT13484" t="str">
            <v>IDU-1699-2014 En Ejecución Mantenimiento Periódico IDU Circuito Movilidad  -</v>
          </cell>
          <cell r="AU13484">
            <v>0</v>
          </cell>
          <cell r="AV13484" t="str">
            <v>CTO IDU 2014</v>
          </cell>
        </row>
        <row r="13485">
          <cell r="AP13485">
            <v>304085</v>
          </cell>
          <cell r="AQ13485">
            <v>5006353</v>
          </cell>
          <cell r="AR13485">
            <v>5</v>
          </cell>
          <cell r="AS13485">
            <v>42313</v>
          </cell>
          <cell r="AT13485" t="str">
            <v>IDU-1699-2014 Terminado Mantenimiento Periódico IDU Circuito Movilidad  -</v>
          </cell>
          <cell r="AU13485">
            <v>0</v>
          </cell>
          <cell r="AV13485" t="str">
            <v>CTO IDU 2014</v>
          </cell>
        </row>
        <row r="13486">
          <cell r="AP13486">
            <v>2503042</v>
          </cell>
          <cell r="AQ13486">
            <v>30000734</v>
          </cell>
          <cell r="AR13486">
            <v>5</v>
          </cell>
          <cell r="AS13486">
            <v>42667</v>
          </cell>
          <cell r="AT13486" t="str">
            <v>SD Terminado Mejoramiento con Material Fresado UAERMV Circuito Movilidad SD Intervenida 01/06/2016 Reporte depuración ejecución UMV-</v>
          </cell>
          <cell r="AU13486">
            <v>0</v>
          </cell>
          <cell r="AV13486" t="str">
            <v>UMV 2016</v>
          </cell>
        </row>
        <row r="13487">
          <cell r="AP13487">
            <v>300784</v>
          </cell>
          <cell r="AQ13487">
            <v>5004900</v>
          </cell>
          <cell r="AR13487">
            <v>5</v>
          </cell>
          <cell r="AS13487">
            <v>0</v>
          </cell>
          <cell r="AT13487">
            <v>0</v>
          </cell>
          <cell r="AU13487">
            <v>0</v>
          </cell>
          <cell r="AV13487" t="str">
            <v>VIABLE</v>
          </cell>
        </row>
        <row r="13488">
          <cell r="AP13488">
            <v>301502</v>
          </cell>
          <cell r="AQ13488">
            <v>5005244</v>
          </cell>
          <cell r="AR13488">
            <v>5</v>
          </cell>
          <cell r="AS13488">
            <v>0</v>
          </cell>
          <cell r="AT13488">
            <v>0</v>
          </cell>
          <cell r="AU13488">
            <v>0</v>
          </cell>
          <cell r="AV13488" t="str">
            <v>VIABLE</v>
          </cell>
        </row>
        <row r="13489">
          <cell r="AP13489">
            <v>902505</v>
          </cell>
          <cell r="AQ13489">
            <v>50007851</v>
          </cell>
          <cell r="AR13489">
            <v>5</v>
          </cell>
          <cell r="AS13489">
            <v>0</v>
          </cell>
          <cell r="AT13489">
            <v>0</v>
          </cell>
          <cell r="AU13489">
            <v>0</v>
          </cell>
          <cell r="AV13489" t="str">
            <v>VIABLE</v>
          </cell>
        </row>
        <row r="13490">
          <cell r="AP13490">
            <v>302267</v>
          </cell>
          <cell r="AQ13490">
            <v>5005583</v>
          </cell>
          <cell r="AR13490">
            <v>5</v>
          </cell>
          <cell r="AS13490">
            <v>0</v>
          </cell>
          <cell r="AT13490">
            <v>0</v>
          </cell>
          <cell r="AU13490">
            <v>0</v>
          </cell>
          <cell r="AV13490" t="str">
            <v>VIABLE</v>
          </cell>
        </row>
        <row r="13491">
          <cell r="AP13491">
            <v>300889</v>
          </cell>
          <cell r="AQ13491">
            <v>5004946</v>
          </cell>
          <cell r="AR13491">
            <v>5</v>
          </cell>
          <cell r="AS13491">
            <v>0</v>
          </cell>
          <cell r="AT13491">
            <v>0</v>
          </cell>
          <cell r="AU13491">
            <v>0</v>
          </cell>
          <cell r="AV13491" t="str">
            <v>VIABLE</v>
          </cell>
        </row>
        <row r="13492">
          <cell r="AP13492">
            <v>301778</v>
          </cell>
          <cell r="AQ13492">
            <v>5005367</v>
          </cell>
          <cell r="AR13492">
            <v>5</v>
          </cell>
          <cell r="AS13492">
            <v>0</v>
          </cell>
          <cell r="AT13492">
            <v>0</v>
          </cell>
          <cell r="AU13492">
            <v>0</v>
          </cell>
          <cell r="AV13492" t="str">
            <v>VIABLE</v>
          </cell>
        </row>
        <row r="13493">
          <cell r="AP13493">
            <v>301334</v>
          </cell>
          <cell r="AQ13493">
            <v>5005167</v>
          </cell>
          <cell r="AR13493">
            <v>5</v>
          </cell>
          <cell r="AS13493">
            <v>0</v>
          </cell>
          <cell r="AT13493">
            <v>0</v>
          </cell>
          <cell r="AU13493">
            <v>0</v>
          </cell>
          <cell r="AV13493" t="str">
            <v>VIABLE</v>
          </cell>
        </row>
        <row r="13494">
          <cell r="AP13494">
            <v>478787</v>
          </cell>
          <cell r="AQ13494">
            <v>5004655</v>
          </cell>
          <cell r="AR13494">
            <v>5</v>
          </cell>
          <cell r="AS13494">
            <v>0</v>
          </cell>
          <cell r="AT13494">
            <v>0</v>
          </cell>
          <cell r="AU13494">
            <v>0</v>
          </cell>
          <cell r="AV13494" t="str">
            <v>VIABLE</v>
          </cell>
        </row>
        <row r="13495">
          <cell r="AP13495">
            <v>91021630</v>
          </cell>
          <cell r="AQ13495">
            <v>5009384</v>
          </cell>
          <cell r="AR13495">
            <v>5</v>
          </cell>
          <cell r="AS13495">
            <v>0</v>
          </cell>
          <cell r="AT13495">
            <v>0</v>
          </cell>
          <cell r="AU13495">
            <v>0</v>
          </cell>
          <cell r="AV13495" t="str">
            <v>VIABLE</v>
          </cell>
        </row>
        <row r="13496">
          <cell r="AP13496">
            <v>91015556</v>
          </cell>
          <cell r="AQ13496">
            <v>50005238</v>
          </cell>
          <cell r="AR13496">
            <v>5</v>
          </cell>
          <cell r="AS13496">
            <v>0</v>
          </cell>
          <cell r="AT13496">
            <v>0</v>
          </cell>
          <cell r="AU13496">
            <v>0</v>
          </cell>
          <cell r="AV13496" t="str">
            <v>VIABLE</v>
          </cell>
        </row>
        <row r="13497">
          <cell r="AP13497">
            <v>302123</v>
          </cell>
          <cell r="AQ13497">
            <v>5005512</v>
          </cell>
          <cell r="AR13497">
            <v>5</v>
          </cell>
          <cell r="AS13497">
            <v>0</v>
          </cell>
          <cell r="AT13497">
            <v>0</v>
          </cell>
          <cell r="AU13497">
            <v>0</v>
          </cell>
          <cell r="AV13497" t="str">
            <v>VIABLE</v>
          </cell>
        </row>
        <row r="13498">
          <cell r="AP13498">
            <v>301640</v>
          </cell>
          <cell r="AQ13498">
            <v>5005303</v>
          </cell>
          <cell r="AR13498">
            <v>5</v>
          </cell>
          <cell r="AS13498">
            <v>0</v>
          </cell>
          <cell r="AT13498">
            <v>0</v>
          </cell>
          <cell r="AU13498">
            <v>0</v>
          </cell>
          <cell r="AV13498" t="str">
            <v>VIABLE</v>
          </cell>
        </row>
        <row r="13499">
          <cell r="AP13499">
            <v>91015557</v>
          </cell>
          <cell r="AQ13499">
            <v>50005237</v>
          </cell>
          <cell r="AR13499">
            <v>5</v>
          </cell>
          <cell r="AS13499">
            <v>0</v>
          </cell>
          <cell r="AT13499">
            <v>0</v>
          </cell>
          <cell r="AU13499">
            <v>0</v>
          </cell>
          <cell r="AV13499" t="str">
            <v>VIABLE</v>
          </cell>
        </row>
        <row r="13500">
          <cell r="AP13500">
            <v>302489</v>
          </cell>
          <cell r="AQ13500">
            <v>5005683</v>
          </cell>
          <cell r="AR13500">
            <v>5</v>
          </cell>
          <cell r="AS13500">
            <v>0</v>
          </cell>
          <cell r="AT13500">
            <v>0</v>
          </cell>
          <cell r="AU13500">
            <v>0</v>
          </cell>
          <cell r="AV13500" t="str">
            <v>VIABLE</v>
          </cell>
        </row>
        <row r="13501">
          <cell r="AP13501">
            <v>301082</v>
          </cell>
          <cell r="AQ13501">
            <v>5005044</v>
          </cell>
          <cell r="AR13501">
            <v>5</v>
          </cell>
          <cell r="AS13501">
            <v>42409</v>
          </cell>
          <cell r="AT13501" t="str">
            <v>IDU-1699-2014 Terminado Mantenimiento Periódico IDU Circuito Movilidad  -</v>
          </cell>
          <cell r="AU13501">
            <v>0</v>
          </cell>
          <cell r="AV13501" t="str">
            <v>VIABLE</v>
          </cell>
        </row>
        <row r="13502">
          <cell r="AP13502">
            <v>301208</v>
          </cell>
          <cell r="AQ13502">
            <v>5005104</v>
          </cell>
          <cell r="AR13502">
            <v>5</v>
          </cell>
          <cell r="AS13502">
            <v>0</v>
          </cell>
          <cell r="AT13502">
            <v>0</v>
          </cell>
          <cell r="AU13502">
            <v>0</v>
          </cell>
          <cell r="AV13502" t="str">
            <v>VIABLE</v>
          </cell>
        </row>
        <row r="13503">
          <cell r="AP13503">
            <v>302042</v>
          </cell>
          <cell r="AQ13503">
            <v>5005479</v>
          </cell>
          <cell r="AR13503">
            <v>5</v>
          </cell>
          <cell r="AS13503">
            <v>42409</v>
          </cell>
          <cell r="AT13503" t="str">
            <v>IDU-1699-2014 Terminado Mantenimiento Periódico IDU Circuito Movilidad  -</v>
          </cell>
          <cell r="AU13503">
            <v>0</v>
          </cell>
          <cell r="AV13503" t="str">
            <v>VIABLE</v>
          </cell>
        </row>
        <row r="13504">
          <cell r="AP13504">
            <v>301940</v>
          </cell>
          <cell r="AQ13504">
            <v>5005435</v>
          </cell>
          <cell r="AR13504">
            <v>5</v>
          </cell>
          <cell r="AS13504">
            <v>0</v>
          </cell>
          <cell r="AT13504">
            <v>0</v>
          </cell>
          <cell r="AU13504">
            <v>0</v>
          </cell>
          <cell r="AV13504" t="str">
            <v>VIABLE</v>
          </cell>
        </row>
        <row r="13505">
          <cell r="AP13505">
            <v>295406</v>
          </cell>
          <cell r="AQ13505">
            <v>5002474</v>
          </cell>
          <cell r="AR13505">
            <v>5</v>
          </cell>
          <cell r="AS13505">
            <v>42766</v>
          </cell>
          <cell r="AT13505" t="str">
            <v>SD Reservado Mantenimiento Periódico IDU Intermedia EJECUCION SITP 2016 -</v>
          </cell>
          <cell r="AU13505">
            <v>0</v>
          </cell>
          <cell r="AV13505" t="str">
            <v>IDU SITP 2016</v>
          </cell>
        </row>
        <row r="13506">
          <cell r="AP13506">
            <v>295460</v>
          </cell>
          <cell r="AQ13506">
            <v>5002495</v>
          </cell>
          <cell r="AR13506">
            <v>5</v>
          </cell>
          <cell r="AS13506">
            <v>42766</v>
          </cell>
          <cell r="AT13506" t="str">
            <v>SD Reservado Mantenimiento Rutinario IDU Intermedia EJECUCION SITP 2016 -</v>
          </cell>
          <cell r="AU13506">
            <v>0</v>
          </cell>
          <cell r="AV13506" t="str">
            <v>IDU SITP 2016</v>
          </cell>
        </row>
        <row r="13507">
          <cell r="AP13507">
            <v>295454</v>
          </cell>
          <cell r="AQ13507">
            <v>5002493</v>
          </cell>
          <cell r="AR13507">
            <v>5</v>
          </cell>
          <cell r="AS13507">
            <v>42766</v>
          </cell>
          <cell r="AT13507" t="str">
            <v>SD Reservado Mantenimiento Rutinario IDU Intermedia EJECUCION SITP 2016 -</v>
          </cell>
          <cell r="AU13507">
            <v>0</v>
          </cell>
          <cell r="AV13507" t="str">
            <v>IDU SITP 2016</v>
          </cell>
        </row>
        <row r="13508">
          <cell r="AP13508">
            <v>295388</v>
          </cell>
          <cell r="AQ13508">
            <v>5002463</v>
          </cell>
          <cell r="AR13508">
            <v>5</v>
          </cell>
          <cell r="AS13508">
            <v>42766</v>
          </cell>
          <cell r="AT13508" t="str">
            <v>SD Reservado Mantenimiento Rutinario IDU Circuito Movilidad EJECUCION SITP 2016 -</v>
          </cell>
          <cell r="AU13508">
            <v>0</v>
          </cell>
          <cell r="AV13508" t="str">
            <v>IDU SITP 2016</v>
          </cell>
        </row>
        <row r="13509">
          <cell r="AP13509">
            <v>295457</v>
          </cell>
          <cell r="AQ13509">
            <v>5002494</v>
          </cell>
          <cell r="AR13509">
            <v>5</v>
          </cell>
          <cell r="AS13509">
            <v>42766</v>
          </cell>
          <cell r="AT13509" t="str">
            <v>SD Reservado Mantenimiento Rutinario IDU Intermedia EJECUCION SITP 2016 -</v>
          </cell>
          <cell r="AU13509">
            <v>0</v>
          </cell>
          <cell r="AV13509" t="str">
            <v>IDU SITP 2016</v>
          </cell>
        </row>
        <row r="13510">
          <cell r="AP13510">
            <v>91015979</v>
          </cell>
          <cell r="AQ13510">
            <v>50000475</v>
          </cell>
          <cell r="AR13510">
            <v>5</v>
          </cell>
          <cell r="AS13510">
            <v>42766</v>
          </cell>
          <cell r="AT13510" t="str">
            <v>SD Reservado Mantenimiento Rutinario IDU Intermedia EJECUCION SITP 2016 -</v>
          </cell>
          <cell r="AU13510">
            <v>0</v>
          </cell>
          <cell r="AV13510" t="str">
            <v>IDU SITP 2016</v>
          </cell>
        </row>
        <row r="13511">
          <cell r="AP13511">
            <v>91016610</v>
          </cell>
          <cell r="AQ13511">
            <v>50004999</v>
          </cell>
          <cell r="AR13511">
            <v>5</v>
          </cell>
          <cell r="AS13511">
            <v>42731</v>
          </cell>
          <cell r="AT13511" t="str">
            <v>SD Reservado Mejoramiento con Material Fresado IDU Circuito Movilidad EJECUCION SITP 2016 -</v>
          </cell>
          <cell r="AU13511">
            <v>0</v>
          </cell>
          <cell r="AV13511" t="str">
            <v>IDU SITP 2016</v>
          </cell>
        </row>
        <row r="13512">
          <cell r="AP13512">
            <v>91016611</v>
          </cell>
          <cell r="AQ13512">
            <v>50004999</v>
          </cell>
          <cell r="AR13512">
            <v>5</v>
          </cell>
          <cell r="AS13512">
            <v>42766</v>
          </cell>
          <cell r="AT13512" t="str">
            <v>SD Reservado Mejoramiento con Material Fresado IDU Circuito Movilidad EJECUCION SITP 2016 -</v>
          </cell>
          <cell r="AU13512">
            <v>0</v>
          </cell>
          <cell r="AV13512" t="str">
            <v>IDU SITP 2016</v>
          </cell>
        </row>
        <row r="13513">
          <cell r="AP13513">
            <v>290808</v>
          </cell>
          <cell r="AQ13513">
            <v>5000356</v>
          </cell>
          <cell r="AR13513">
            <v>5</v>
          </cell>
          <cell r="AS13513">
            <v>42731</v>
          </cell>
          <cell r="AT13513" t="str">
            <v>SD Reservado Mejoramiento con Material Fresado IDU Circuito Movilidad EJECUCION SITP 2016 -</v>
          </cell>
          <cell r="AU13513">
            <v>0</v>
          </cell>
          <cell r="AV13513" t="str">
            <v>IDU SITP 2016</v>
          </cell>
        </row>
        <row r="13514">
          <cell r="AP13514">
            <v>290799</v>
          </cell>
          <cell r="AQ13514">
            <v>5000350</v>
          </cell>
          <cell r="AR13514">
            <v>5</v>
          </cell>
          <cell r="AS13514">
            <v>42731</v>
          </cell>
          <cell r="AT13514" t="str">
            <v>SD Reservado Mejoramiento con Material Fresado IDU Circuito Movilidad EJECUCION SITP 2016 -</v>
          </cell>
          <cell r="AU13514">
            <v>0</v>
          </cell>
          <cell r="AV13514" t="str">
            <v>IDU SITP 2016</v>
          </cell>
        </row>
        <row r="13515">
          <cell r="AP13515">
            <v>305849</v>
          </cell>
          <cell r="AQ13515">
            <v>5007076</v>
          </cell>
          <cell r="AR13515">
            <v>5</v>
          </cell>
          <cell r="AS13515">
            <v>42731</v>
          </cell>
          <cell r="AT13515" t="str">
            <v>SD Reservado Mantenimiento Periódico IDU Circuito Movilidad EJECUCION SITP 2016 -</v>
          </cell>
          <cell r="AU13515">
            <v>0</v>
          </cell>
          <cell r="AV13515" t="str">
            <v>IDU SITP 2016</v>
          </cell>
        </row>
        <row r="13516">
          <cell r="AP13516">
            <v>305408</v>
          </cell>
          <cell r="AQ13516">
            <v>5006890</v>
          </cell>
          <cell r="AR13516">
            <v>5</v>
          </cell>
          <cell r="AS13516">
            <v>0</v>
          </cell>
          <cell r="AT13516">
            <v>0</v>
          </cell>
          <cell r="AU13516">
            <v>0</v>
          </cell>
          <cell r="AV13516" t="str">
            <v>VIABLE</v>
          </cell>
        </row>
        <row r="13517">
          <cell r="AP13517">
            <v>305903</v>
          </cell>
          <cell r="AQ13517">
            <v>5007100</v>
          </cell>
          <cell r="AR13517">
            <v>5</v>
          </cell>
          <cell r="AS13517">
            <v>0</v>
          </cell>
          <cell r="AT13517">
            <v>0</v>
          </cell>
          <cell r="AU13517">
            <v>0</v>
          </cell>
          <cell r="AV13517" t="str">
            <v>VIABLE</v>
          </cell>
        </row>
        <row r="13518">
          <cell r="AP13518">
            <v>305960</v>
          </cell>
          <cell r="AQ13518">
            <v>5007133</v>
          </cell>
          <cell r="AR13518">
            <v>5</v>
          </cell>
          <cell r="AS13518">
            <v>0</v>
          </cell>
          <cell r="AT13518">
            <v>0</v>
          </cell>
          <cell r="AU13518">
            <v>0</v>
          </cell>
          <cell r="AV13518" t="str">
            <v>VIABLE</v>
          </cell>
        </row>
        <row r="13519">
          <cell r="AP13519">
            <v>305885</v>
          </cell>
          <cell r="AQ13519">
            <v>5007092</v>
          </cell>
          <cell r="AR13519">
            <v>5</v>
          </cell>
          <cell r="AS13519">
            <v>0</v>
          </cell>
          <cell r="AT13519">
            <v>0</v>
          </cell>
          <cell r="AU13519">
            <v>0</v>
          </cell>
          <cell r="AV13519" t="str">
            <v>VIABLE</v>
          </cell>
        </row>
        <row r="13520">
          <cell r="AP13520">
            <v>305987</v>
          </cell>
          <cell r="AQ13520">
            <v>5007147</v>
          </cell>
          <cell r="AR13520">
            <v>5</v>
          </cell>
          <cell r="AS13520">
            <v>0</v>
          </cell>
          <cell r="AT13520">
            <v>0</v>
          </cell>
          <cell r="AU13520">
            <v>0</v>
          </cell>
          <cell r="AV13520" t="str">
            <v>VIABLE</v>
          </cell>
        </row>
        <row r="13521">
          <cell r="AP13521">
            <v>305933</v>
          </cell>
          <cell r="AQ13521">
            <v>5007117</v>
          </cell>
          <cell r="AR13521">
            <v>5</v>
          </cell>
          <cell r="AS13521">
            <v>0</v>
          </cell>
          <cell r="AT13521">
            <v>0</v>
          </cell>
          <cell r="AU13521">
            <v>0</v>
          </cell>
          <cell r="AV13521" t="str">
            <v>VIABLE</v>
          </cell>
        </row>
        <row r="13522">
          <cell r="AP13522">
            <v>305954</v>
          </cell>
          <cell r="AQ13522">
            <v>5007129</v>
          </cell>
          <cell r="AR13522">
            <v>5</v>
          </cell>
          <cell r="AS13522">
            <v>0</v>
          </cell>
          <cell r="AT13522">
            <v>0</v>
          </cell>
          <cell r="AU13522">
            <v>0</v>
          </cell>
          <cell r="AV13522" t="str">
            <v>VIABLE</v>
          </cell>
        </row>
        <row r="13523">
          <cell r="AP13523">
            <v>306005</v>
          </cell>
          <cell r="AQ13523">
            <v>5007156</v>
          </cell>
          <cell r="AR13523">
            <v>5</v>
          </cell>
          <cell r="AS13523">
            <v>0</v>
          </cell>
          <cell r="AT13523">
            <v>0</v>
          </cell>
          <cell r="AU13523">
            <v>0</v>
          </cell>
          <cell r="AV13523" t="str">
            <v>VIABLE</v>
          </cell>
        </row>
        <row r="13524">
          <cell r="AP13524">
            <v>305609</v>
          </cell>
          <cell r="AQ13524">
            <v>5006964</v>
          </cell>
          <cell r="AR13524">
            <v>5</v>
          </cell>
          <cell r="AS13524">
            <v>42731</v>
          </cell>
          <cell r="AT13524" t="str">
            <v>SD Reservado Mantenimiento Rutinario IDU Circuito Movilidad EJECUCION SITP 2016 -</v>
          </cell>
          <cell r="AU13524">
            <v>0</v>
          </cell>
          <cell r="AV13524" t="str">
            <v>IDU SITP 2016</v>
          </cell>
        </row>
        <row r="13525">
          <cell r="AP13525">
            <v>304238</v>
          </cell>
          <cell r="AQ13525">
            <v>5006410</v>
          </cell>
          <cell r="AR13525">
            <v>5</v>
          </cell>
          <cell r="AS13525">
            <v>0</v>
          </cell>
          <cell r="AT13525">
            <v>0</v>
          </cell>
          <cell r="AU13525">
            <v>0</v>
          </cell>
          <cell r="AV13525" t="str">
            <v>VIABLE</v>
          </cell>
        </row>
        <row r="13526">
          <cell r="AP13526">
            <v>303875</v>
          </cell>
          <cell r="AQ13526">
            <v>5006268</v>
          </cell>
          <cell r="AR13526">
            <v>5</v>
          </cell>
          <cell r="AS13526">
            <v>0</v>
          </cell>
          <cell r="AT13526">
            <v>0</v>
          </cell>
          <cell r="AU13526">
            <v>0</v>
          </cell>
          <cell r="AV13526" t="str">
            <v>VIABLE</v>
          </cell>
        </row>
        <row r="13527">
          <cell r="AP13527">
            <v>303056</v>
          </cell>
          <cell r="AQ13527">
            <v>5005940</v>
          </cell>
          <cell r="AR13527">
            <v>5</v>
          </cell>
          <cell r="AS13527">
            <v>0</v>
          </cell>
          <cell r="AT13527">
            <v>0</v>
          </cell>
          <cell r="AU13527">
            <v>0</v>
          </cell>
          <cell r="AV13527" t="str">
            <v>VIABLE</v>
          </cell>
        </row>
        <row r="13528">
          <cell r="AP13528">
            <v>301991</v>
          </cell>
          <cell r="AQ13528">
            <v>5005455</v>
          </cell>
          <cell r="AR13528">
            <v>5</v>
          </cell>
          <cell r="AS13528">
            <v>0</v>
          </cell>
          <cell r="AT13528">
            <v>0</v>
          </cell>
          <cell r="AU13528">
            <v>0</v>
          </cell>
          <cell r="AV13528" t="str">
            <v>VIABLE</v>
          </cell>
        </row>
        <row r="13529">
          <cell r="AP13529">
            <v>303539</v>
          </cell>
          <cell r="AQ13529">
            <v>5006136</v>
          </cell>
          <cell r="AR13529">
            <v>5</v>
          </cell>
          <cell r="AS13529">
            <v>0</v>
          </cell>
          <cell r="AT13529">
            <v>0</v>
          </cell>
          <cell r="AU13529">
            <v>0</v>
          </cell>
          <cell r="AV13529" t="str">
            <v>VIABLE</v>
          </cell>
        </row>
        <row r="13530">
          <cell r="AP13530">
            <v>303746</v>
          </cell>
          <cell r="AQ13530">
            <v>5006219</v>
          </cell>
          <cell r="AR13530">
            <v>5</v>
          </cell>
          <cell r="AS13530">
            <v>0</v>
          </cell>
          <cell r="AT13530">
            <v>0</v>
          </cell>
          <cell r="AU13530">
            <v>0</v>
          </cell>
          <cell r="AV13530" t="str">
            <v>VIABLE</v>
          </cell>
        </row>
        <row r="13531">
          <cell r="AP13531">
            <v>303620</v>
          </cell>
          <cell r="AQ13531">
            <v>5006166</v>
          </cell>
          <cell r="AR13531">
            <v>5</v>
          </cell>
          <cell r="AS13531">
            <v>0</v>
          </cell>
          <cell r="AT13531">
            <v>0</v>
          </cell>
          <cell r="AU13531">
            <v>0</v>
          </cell>
          <cell r="AV13531" t="str">
            <v>VIABLE</v>
          </cell>
        </row>
        <row r="13532">
          <cell r="AP13532">
            <v>303752</v>
          </cell>
          <cell r="AQ13532">
            <v>5006221</v>
          </cell>
          <cell r="AR13532">
            <v>5</v>
          </cell>
          <cell r="AS13532">
            <v>0</v>
          </cell>
          <cell r="AT13532">
            <v>0</v>
          </cell>
          <cell r="AU13532">
            <v>0</v>
          </cell>
          <cell r="AV13532" t="str">
            <v>VIABLE</v>
          </cell>
        </row>
        <row r="13533">
          <cell r="AP13533">
            <v>91021672</v>
          </cell>
          <cell r="AQ13533">
            <v>5009518</v>
          </cell>
          <cell r="AR13533">
            <v>5</v>
          </cell>
          <cell r="AS13533">
            <v>0</v>
          </cell>
          <cell r="AT13533">
            <v>0</v>
          </cell>
          <cell r="AU13533">
            <v>0</v>
          </cell>
          <cell r="AV13533" t="str">
            <v>VIABLE</v>
          </cell>
        </row>
        <row r="13534">
          <cell r="AP13534">
            <v>303587</v>
          </cell>
          <cell r="AQ13534">
            <v>5006155</v>
          </cell>
          <cell r="AR13534">
            <v>5</v>
          </cell>
          <cell r="AS13534">
            <v>0</v>
          </cell>
          <cell r="AT13534">
            <v>0</v>
          </cell>
          <cell r="AU13534">
            <v>0</v>
          </cell>
          <cell r="AV13534" t="str">
            <v>VIABLE</v>
          </cell>
        </row>
        <row r="13535">
          <cell r="AP13535">
            <v>533854</v>
          </cell>
          <cell r="AQ13535">
            <v>5008238</v>
          </cell>
          <cell r="AR13535">
            <v>5</v>
          </cell>
          <cell r="AS13535">
            <v>0</v>
          </cell>
          <cell r="AT13535">
            <v>0</v>
          </cell>
          <cell r="AU13535">
            <v>0</v>
          </cell>
          <cell r="AV13535" t="str">
            <v>VIABLE</v>
          </cell>
        </row>
        <row r="13536">
          <cell r="AP13536">
            <v>303392</v>
          </cell>
          <cell r="AQ13536">
            <v>5006075</v>
          </cell>
          <cell r="AR13536">
            <v>5</v>
          </cell>
          <cell r="AS13536">
            <v>42534</v>
          </cell>
          <cell r="AT13536" t="str">
            <v>IDU-1806-2015 Terminado Acciones de Movilidad IDU Circuito Movilidad BRIGADA FASE I - MVA NO TRONCAL Y SITP -</v>
          </cell>
          <cell r="AU13536">
            <v>0</v>
          </cell>
          <cell r="AV13536" t="str">
            <v>VIABLE</v>
          </cell>
        </row>
        <row r="13537">
          <cell r="AP13537">
            <v>303764</v>
          </cell>
          <cell r="AQ13537">
            <v>5006225</v>
          </cell>
          <cell r="AR13537">
            <v>5</v>
          </cell>
          <cell r="AS13537">
            <v>0</v>
          </cell>
          <cell r="AT13537">
            <v>0</v>
          </cell>
          <cell r="AU13537">
            <v>0</v>
          </cell>
          <cell r="AV13537" t="str">
            <v>VIABLE</v>
          </cell>
        </row>
        <row r="13538">
          <cell r="AP13538">
            <v>303098</v>
          </cell>
          <cell r="AQ13538">
            <v>5005957</v>
          </cell>
          <cell r="AR13538">
            <v>5</v>
          </cell>
          <cell r="AS13538">
            <v>0</v>
          </cell>
          <cell r="AT13538">
            <v>0</v>
          </cell>
          <cell r="AU13538">
            <v>0</v>
          </cell>
          <cell r="AV13538" t="str">
            <v>VIABLE</v>
          </cell>
        </row>
        <row r="13539">
          <cell r="AP13539">
            <v>290841</v>
          </cell>
          <cell r="AQ13539">
            <v>5000387</v>
          </cell>
          <cell r="AR13539">
            <v>5</v>
          </cell>
          <cell r="AS13539">
            <v>0</v>
          </cell>
          <cell r="AT13539">
            <v>0</v>
          </cell>
          <cell r="AU13539">
            <v>0</v>
          </cell>
          <cell r="AV13539" t="str">
            <v>VIABLE</v>
          </cell>
        </row>
        <row r="13540">
          <cell r="AP13540">
            <v>291048</v>
          </cell>
          <cell r="AQ13540">
            <v>5000477</v>
          </cell>
          <cell r="AR13540">
            <v>5</v>
          </cell>
          <cell r="AS13540">
            <v>0</v>
          </cell>
          <cell r="AT13540">
            <v>0</v>
          </cell>
          <cell r="AU13540">
            <v>0</v>
          </cell>
          <cell r="AV13540" t="str">
            <v>VIABLE</v>
          </cell>
        </row>
        <row r="13541">
          <cell r="AP13541">
            <v>290949</v>
          </cell>
          <cell r="AQ13541">
            <v>5000432</v>
          </cell>
          <cell r="AR13541">
            <v>5</v>
          </cell>
          <cell r="AS13541">
            <v>0</v>
          </cell>
          <cell r="AT13541">
            <v>0</v>
          </cell>
          <cell r="AU13541">
            <v>0</v>
          </cell>
          <cell r="AV13541" t="str">
            <v>VIABLE</v>
          </cell>
        </row>
        <row r="13542">
          <cell r="AP13542">
            <v>290916</v>
          </cell>
          <cell r="AQ13542">
            <v>5000418</v>
          </cell>
          <cell r="AR13542">
            <v>5</v>
          </cell>
          <cell r="AS13542">
            <v>0</v>
          </cell>
          <cell r="AT13542">
            <v>0</v>
          </cell>
          <cell r="AU13542">
            <v>0</v>
          </cell>
          <cell r="AV13542" t="str">
            <v>VIABLE</v>
          </cell>
        </row>
        <row r="13543">
          <cell r="AP13543">
            <v>290997</v>
          </cell>
          <cell r="AQ13543">
            <v>5000451</v>
          </cell>
          <cell r="AR13543">
            <v>5</v>
          </cell>
          <cell r="AS13543">
            <v>0</v>
          </cell>
          <cell r="AT13543">
            <v>0</v>
          </cell>
          <cell r="AU13543">
            <v>0</v>
          </cell>
          <cell r="AV13543" t="str">
            <v>VIABLE</v>
          </cell>
        </row>
        <row r="13544">
          <cell r="AP13544">
            <v>304103</v>
          </cell>
          <cell r="AQ13544">
            <v>5006359</v>
          </cell>
          <cell r="AR13544">
            <v>5</v>
          </cell>
          <cell r="AS13544">
            <v>0</v>
          </cell>
          <cell r="AT13544">
            <v>0</v>
          </cell>
          <cell r="AU13544">
            <v>0</v>
          </cell>
          <cell r="AV13544" t="str">
            <v>VIABLE</v>
          </cell>
        </row>
        <row r="13545">
          <cell r="AP13545">
            <v>304163</v>
          </cell>
          <cell r="AQ13545">
            <v>5006383</v>
          </cell>
          <cell r="AR13545">
            <v>5</v>
          </cell>
          <cell r="AS13545">
            <v>0</v>
          </cell>
          <cell r="AT13545">
            <v>0</v>
          </cell>
          <cell r="AU13545">
            <v>0</v>
          </cell>
          <cell r="AV13545" t="str">
            <v>VIABLE</v>
          </cell>
        </row>
        <row r="13546">
          <cell r="AP13546">
            <v>304241</v>
          </cell>
          <cell r="AQ13546">
            <v>5006411</v>
          </cell>
          <cell r="AR13546">
            <v>5</v>
          </cell>
          <cell r="AS13546">
            <v>0</v>
          </cell>
          <cell r="AT13546">
            <v>0</v>
          </cell>
          <cell r="AU13546">
            <v>0</v>
          </cell>
          <cell r="AV13546" t="str">
            <v>VIABLE</v>
          </cell>
        </row>
        <row r="13547">
          <cell r="AP13547">
            <v>304058</v>
          </cell>
          <cell r="AQ13547">
            <v>5006340</v>
          </cell>
          <cell r="AR13547">
            <v>5</v>
          </cell>
          <cell r="AS13547">
            <v>0</v>
          </cell>
          <cell r="AT13547">
            <v>0</v>
          </cell>
          <cell r="AU13547">
            <v>0</v>
          </cell>
          <cell r="AV13547" t="str">
            <v>VIABLE</v>
          </cell>
        </row>
        <row r="13548">
          <cell r="AP13548">
            <v>304205</v>
          </cell>
          <cell r="AQ13548">
            <v>5006397</v>
          </cell>
          <cell r="AR13548">
            <v>5</v>
          </cell>
          <cell r="AS13548">
            <v>0</v>
          </cell>
          <cell r="AT13548">
            <v>0</v>
          </cell>
          <cell r="AU13548">
            <v>0</v>
          </cell>
          <cell r="AV13548" t="str">
            <v>VIABLE</v>
          </cell>
        </row>
        <row r="13549">
          <cell r="AP13549">
            <v>303977</v>
          </cell>
          <cell r="AQ13549">
            <v>5006306</v>
          </cell>
          <cell r="AR13549">
            <v>5</v>
          </cell>
          <cell r="AS13549">
            <v>0</v>
          </cell>
          <cell r="AT13549">
            <v>0</v>
          </cell>
          <cell r="AU13549">
            <v>0</v>
          </cell>
          <cell r="AV13549" t="str">
            <v>VIABLE</v>
          </cell>
        </row>
        <row r="13550">
          <cell r="AP13550">
            <v>293880</v>
          </cell>
          <cell r="AQ13550">
            <v>5001805</v>
          </cell>
          <cell r="AR13550">
            <v>5</v>
          </cell>
          <cell r="AS13550">
            <v>0</v>
          </cell>
          <cell r="AT13550">
            <v>0</v>
          </cell>
          <cell r="AU13550">
            <v>0</v>
          </cell>
          <cell r="AV13550" t="str">
            <v>VIABLE</v>
          </cell>
        </row>
        <row r="13551">
          <cell r="AP13551">
            <v>293522</v>
          </cell>
          <cell r="AQ13551">
            <v>5001672</v>
          </cell>
          <cell r="AR13551">
            <v>5</v>
          </cell>
          <cell r="AS13551">
            <v>0</v>
          </cell>
          <cell r="AT13551">
            <v>0</v>
          </cell>
          <cell r="AU13551">
            <v>0</v>
          </cell>
          <cell r="AV13551" t="str">
            <v>VIABLE</v>
          </cell>
        </row>
        <row r="13552">
          <cell r="AP13552">
            <v>293015</v>
          </cell>
          <cell r="AQ13552">
            <v>5001467</v>
          </cell>
          <cell r="AR13552">
            <v>5</v>
          </cell>
          <cell r="AS13552">
            <v>0</v>
          </cell>
          <cell r="AT13552">
            <v>0</v>
          </cell>
          <cell r="AU13552">
            <v>0</v>
          </cell>
          <cell r="AV13552" t="str">
            <v>VIABLE</v>
          </cell>
        </row>
        <row r="13553">
          <cell r="AP13553">
            <v>293158</v>
          </cell>
          <cell r="AQ13553">
            <v>5001526</v>
          </cell>
          <cell r="AR13553">
            <v>5</v>
          </cell>
          <cell r="AS13553">
            <v>0</v>
          </cell>
          <cell r="AT13553">
            <v>0</v>
          </cell>
          <cell r="AU13553">
            <v>0</v>
          </cell>
          <cell r="AV13553" t="str">
            <v>VIABLE</v>
          </cell>
        </row>
        <row r="13554">
          <cell r="AP13554">
            <v>293260</v>
          </cell>
          <cell r="AQ13554">
            <v>5001567</v>
          </cell>
          <cell r="AR13554">
            <v>5</v>
          </cell>
          <cell r="AS13554">
            <v>0</v>
          </cell>
          <cell r="AT13554">
            <v>0</v>
          </cell>
          <cell r="AU13554">
            <v>0</v>
          </cell>
          <cell r="AV13554" t="str">
            <v>VIABLE</v>
          </cell>
        </row>
        <row r="13555">
          <cell r="AP13555">
            <v>471346</v>
          </cell>
          <cell r="AQ13555">
            <v>5007874</v>
          </cell>
          <cell r="AR13555">
            <v>5</v>
          </cell>
          <cell r="AS13555">
            <v>0</v>
          </cell>
          <cell r="AT13555">
            <v>0</v>
          </cell>
          <cell r="AU13555">
            <v>0</v>
          </cell>
          <cell r="AV13555" t="str">
            <v>VIABLE</v>
          </cell>
        </row>
        <row r="13556">
          <cell r="AP13556">
            <v>305525</v>
          </cell>
          <cell r="AQ13556">
            <v>5006934</v>
          </cell>
          <cell r="AR13556">
            <v>5</v>
          </cell>
          <cell r="AS13556">
            <v>0</v>
          </cell>
          <cell r="AT13556">
            <v>0</v>
          </cell>
          <cell r="AU13556">
            <v>0</v>
          </cell>
          <cell r="AV13556" t="str">
            <v>VIABLE</v>
          </cell>
        </row>
        <row r="13557">
          <cell r="AP13557">
            <v>305540</v>
          </cell>
          <cell r="AQ13557">
            <v>5006940</v>
          </cell>
          <cell r="AR13557">
            <v>5</v>
          </cell>
          <cell r="AS13557">
            <v>42731</v>
          </cell>
          <cell r="AT13557" t="str">
            <v>SD Reservado Mejoramiento con Material Fresado IDU Circuito Movilidad EJECUCION SITP 2016 -</v>
          </cell>
          <cell r="AU13557">
            <v>0</v>
          </cell>
          <cell r="AV13557" t="str">
            <v>PPL</v>
          </cell>
        </row>
        <row r="13558">
          <cell r="AP13558">
            <v>305000</v>
          </cell>
          <cell r="AQ13558">
            <v>5006711</v>
          </cell>
          <cell r="AR13558">
            <v>5</v>
          </cell>
          <cell r="AS13558">
            <v>0</v>
          </cell>
          <cell r="AT13558">
            <v>0</v>
          </cell>
          <cell r="AU13558">
            <v>0</v>
          </cell>
          <cell r="AV13558" t="str">
            <v>VIABLE</v>
          </cell>
        </row>
        <row r="13559">
          <cell r="AP13559">
            <v>305576</v>
          </cell>
          <cell r="AQ13559">
            <v>5006953</v>
          </cell>
          <cell r="AR13559">
            <v>5</v>
          </cell>
          <cell r="AS13559">
            <v>42731</v>
          </cell>
          <cell r="AT13559" t="str">
            <v>SD Reservado Mejoramiento con Material Fresado IDU Circuito Movilidad EJECUCION SITP 2016 -</v>
          </cell>
          <cell r="AU13559">
            <v>0</v>
          </cell>
          <cell r="AV13559" t="str">
            <v>PPL</v>
          </cell>
        </row>
        <row r="13560">
          <cell r="AP13560">
            <v>305561</v>
          </cell>
          <cell r="AQ13560">
            <v>5006947</v>
          </cell>
          <cell r="AR13560">
            <v>5</v>
          </cell>
          <cell r="AS13560">
            <v>42731</v>
          </cell>
          <cell r="AT13560" t="str">
            <v>SD Reservado Mejoramiento con Material Fresado IDU Circuito Movilidad EJECUCION SITP 2016 -</v>
          </cell>
          <cell r="AU13560">
            <v>0</v>
          </cell>
          <cell r="AV13560" t="str">
            <v>PPL</v>
          </cell>
        </row>
        <row r="13561">
          <cell r="AP13561">
            <v>305615</v>
          </cell>
          <cell r="AQ13561">
            <v>5006966</v>
          </cell>
          <cell r="AR13561">
            <v>5</v>
          </cell>
          <cell r="AS13561">
            <v>42731</v>
          </cell>
          <cell r="AT13561" t="str">
            <v>SD Reservado Mejoramiento con Material Fresado IDU Circuito Movilidad EJECUCION SITP 2016 -</v>
          </cell>
          <cell r="AU13561">
            <v>0</v>
          </cell>
          <cell r="AV13561" t="str">
            <v>PPL</v>
          </cell>
        </row>
        <row r="13562">
          <cell r="AP13562">
            <v>305528</v>
          </cell>
          <cell r="AQ13562">
            <v>5006935</v>
          </cell>
          <cell r="AR13562">
            <v>5</v>
          </cell>
          <cell r="AS13562">
            <v>42731</v>
          </cell>
          <cell r="AT13562" t="str">
            <v>SD Reservado Mejoramiento con Material Fresado IDU Circuito Movilidad EJECUCION SITP 2016 -</v>
          </cell>
          <cell r="AU13562">
            <v>0</v>
          </cell>
          <cell r="AV13562" t="str">
            <v>PPL</v>
          </cell>
        </row>
        <row r="13563">
          <cell r="AP13563">
            <v>305591</v>
          </cell>
          <cell r="AQ13563">
            <v>5006958</v>
          </cell>
          <cell r="AR13563">
            <v>5</v>
          </cell>
          <cell r="AS13563">
            <v>42731</v>
          </cell>
          <cell r="AT13563" t="str">
            <v>SD Reservado Mejoramiento con Material Fresado IDU Circuito Movilidad EJECUCION SITP 2016 -</v>
          </cell>
          <cell r="AU13563">
            <v>0</v>
          </cell>
          <cell r="AV13563" t="str">
            <v>PPL</v>
          </cell>
        </row>
        <row r="13564">
          <cell r="AP13564">
            <v>305351</v>
          </cell>
          <cell r="AQ13564">
            <v>5006865</v>
          </cell>
          <cell r="AR13564">
            <v>5</v>
          </cell>
          <cell r="AS13564">
            <v>0</v>
          </cell>
          <cell r="AT13564">
            <v>0</v>
          </cell>
          <cell r="AU13564">
            <v>0</v>
          </cell>
          <cell r="AV13564" t="str">
            <v>VIABLE</v>
          </cell>
        </row>
        <row r="13565">
          <cell r="AP13565">
            <v>305303</v>
          </cell>
          <cell r="AQ13565">
            <v>5006843</v>
          </cell>
          <cell r="AR13565">
            <v>5</v>
          </cell>
          <cell r="AS13565">
            <v>0</v>
          </cell>
          <cell r="AT13565">
            <v>0</v>
          </cell>
          <cell r="AU13565">
            <v>0</v>
          </cell>
          <cell r="AV13565" t="str">
            <v>VIABLE</v>
          </cell>
        </row>
        <row r="13566">
          <cell r="AP13566">
            <v>305624</v>
          </cell>
          <cell r="AQ13566">
            <v>5006971</v>
          </cell>
          <cell r="AR13566">
            <v>5</v>
          </cell>
          <cell r="AS13566">
            <v>42731</v>
          </cell>
          <cell r="AT13566" t="str">
            <v>SD Reservado Mejoramiento con Material Fresado IDU Circuito Movilidad EJECUCION SITP 2016 -</v>
          </cell>
          <cell r="AU13566">
            <v>0</v>
          </cell>
          <cell r="AV13566" t="str">
            <v>PPL</v>
          </cell>
        </row>
        <row r="13567">
          <cell r="AP13567">
            <v>305447</v>
          </cell>
          <cell r="AQ13567">
            <v>5006907</v>
          </cell>
          <cell r="AR13567">
            <v>5</v>
          </cell>
          <cell r="AS13567">
            <v>0</v>
          </cell>
          <cell r="AT13567">
            <v>0</v>
          </cell>
          <cell r="AU13567">
            <v>0</v>
          </cell>
          <cell r="AV13567" t="str">
            <v>VIABLE</v>
          </cell>
        </row>
        <row r="13568">
          <cell r="AP13568">
            <v>471381</v>
          </cell>
          <cell r="AQ13568">
            <v>5007917</v>
          </cell>
          <cell r="AR13568">
            <v>5</v>
          </cell>
          <cell r="AS13568">
            <v>0</v>
          </cell>
          <cell r="AT13568">
            <v>0</v>
          </cell>
          <cell r="AU13568">
            <v>0</v>
          </cell>
          <cell r="AV13568" t="str">
            <v>VIABLE</v>
          </cell>
        </row>
        <row r="13569">
          <cell r="AP13569">
            <v>294228</v>
          </cell>
          <cell r="AQ13569">
            <v>5001932</v>
          </cell>
          <cell r="AR13569">
            <v>5</v>
          </cell>
          <cell r="AS13569">
            <v>42313</v>
          </cell>
          <cell r="AT13569" t="str">
            <v>IDU-72-2008 Terminado Rehabilitación IDU Circuito Movilidad  -Calzada2-POLIZA ESTABILIDAD ACTIVA</v>
          </cell>
          <cell r="AU13569">
            <v>43307</v>
          </cell>
          <cell r="AV13569" t="str">
            <v>POLIZA</v>
          </cell>
        </row>
        <row r="13570">
          <cell r="AP13570">
            <v>295077</v>
          </cell>
          <cell r="AQ13570">
            <v>5002336</v>
          </cell>
          <cell r="AR13570">
            <v>5</v>
          </cell>
          <cell r="AS13570">
            <v>0</v>
          </cell>
          <cell r="AT13570">
            <v>0</v>
          </cell>
          <cell r="AU13570">
            <v>0</v>
          </cell>
          <cell r="AV13570" t="str">
            <v>VIABLE</v>
          </cell>
        </row>
        <row r="13571">
          <cell r="AP13571">
            <v>293913</v>
          </cell>
          <cell r="AQ13571">
            <v>5001816</v>
          </cell>
          <cell r="AR13571">
            <v>5</v>
          </cell>
          <cell r="AS13571">
            <v>0</v>
          </cell>
          <cell r="AT13571">
            <v>0</v>
          </cell>
          <cell r="AU13571">
            <v>0</v>
          </cell>
          <cell r="AV13571" t="str">
            <v>VIABLE</v>
          </cell>
        </row>
        <row r="13572">
          <cell r="AP13572">
            <v>294846</v>
          </cell>
          <cell r="AQ13572">
            <v>5002220</v>
          </cell>
          <cell r="AR13572">
            <v>5</v>
          </cell>
          <cell r="AS13572">
            <v>0</v>
          </cell>
          <cell r="AT13572">
            <v>0</v>
          </cell>
          <cell r="AU13572">
            <v>0</v>
          </cell>
          <cell r="AV13572" t="str">
            <v>VIABLE</v>
          </cell>
        </row>
        <row r="13573">
          <cell r="AP13573">
            <v>294009</v>
          </cell>
          <cell r="AQ13573">
            <v>5001849</v>
          </cell>
          <cell r="AR13573">
            <v>5</v>
          </cell>
          <cell r="AS13573">
            <v>42313</v>
          </cell>
          <cell r="AT13573" t="str">
            <v>IDU-72-2008 Terminado Rehabilitación IDU Circuito Movilidad  -Calzada2-POLIZA ESTABILIDAD ACTIVA</v>
          </cell>
          <cell r="AU13573">
            <v>43307</v>
          </cell>
          <cell r="AV13573" t="str">
            <v>POLIZA</v>
          </cell>
        </row>
        <row r="13574">
          <cell r="AP13574">
            <v>294655</v>
          </cell>
          <cell r="AQ13574">
            <v>5002132</v>
          </cell>
          <cell r="AR13574">
            <v>5</v>
          </cell>
          <cell r="AS13574">
            <v>0</v>
          </cell>
          <cell r="AT13574">
            <v>0</v>
          </cell>
          <cell r="AU13574">
            <v>0</v>
          </cell>
          <cell r="AV13574" t="str">
            <v>VIABLE</v>
          </cell>
        </row>
        <row r="13575">
          <cell r="AP13575">
            <v>294756</v>
          </cell>
          <cell r="AQ13575">
            <v>5002174</v>
          </cell>
          <cell r="AR13575">
            <v>5</v>
          </cell>
          <cell r="AS13575">
            <v>0</v>
          </cell>
          <cell r="AT13575">
            <v>0</v>
          </cell>
          <cell r="AU13575">
            <v>0</v>
          </cell>
          <cell r="AV13575" t="str">
            <v>VIABLE</v>
          </cell>
        </row>
        <row r="13576">
          <cell r="AP13576">
            <v>294488</v>
          </cell>
          <cell r="AQ13576">
            <v>5002046</v>
          </cell>
          <cell r="AR13576">
            <v>5</v>
          </cell>
          <cell r="AS13576">
            <v>0</v>
          </cell>
          <cell r="AT13576">
            <v>0</v>
          </cell>
          <cell r="AU13576">
            <v>0</v>
          </cell>
          <cell r="AV13576" t="str">
            <v>VIABLE</v>
          </cell>
        </row>
        <row r="13577">
          <cell r="AP13577">
            <v>293753</v>
          </cell>
          <cell r="AQ13577">
            <v>5001762</v>
          </cell>
          <cell r="AR13577">
            <v>5</v>
          </cell>
          <cell r="AS13577">
            <v>0</v>
          </cell>
          <cell r="AT13577">
            <v>0</v>
          </cell>
          <cell r="AU13577">
            <v>0</v>
          </cell>
          <cell r="AV13577" t="str">
            <v>VIABLE</v>
          </cell>
        </row>
        <row r="13578">
          <cell r="AP13578">
            <v>294344</v>
          </cell>
          <cell r="AQ13578">
            <v>5001984</v>
          </cell>
          <cell r="AR13578">
            <v>5</v>
          </cell>
          <cell r="AS13578">
            <v>0</v>
          </cell>
          <cell r="AT13578">
            <v>0</v>
          </cell>
          <cell r="AU13578">
            <v>0</v>
          </cell>
          <cell r="AV13578" t="str">
            <v>VIABLE</v>
          </cell>
        </row>
        <row r="13579">
          <cell r="AP13579">
            <v>91021812</v>
          </cell>
          <cell r="AQ13579">
            <v>5009631</v>
          </cell>
          <cell r="AR13579">
            <v>5</v>
          </cell>
          <cell r="AS13579">
            <v>0</v>
          </cell>
          <cell r="AT13579">
            <v>0</v>
          </cell>
          <cell r="AU13579">
            <v>0</v>
          </cell>
          <cell r="AV13579" t="str">
            <v>VIABLE</v>
          </cell>
        </row>
        <row r="13580">
          <cell r="AP13580">
            <v>606498</v>
          </cell>
          <cell r="AQ13580">
            <v>5007645</v>
          </cell>
          <cell r="AR13580">
            <v>5</v>
          </cell>
          <cell r="AS13580">
            <v>0</v>
          </cell>
          <cell r="AT13580">
            <v>0</v>
          </cell>
          <cell r="AU13580">
            <v>0</v>
          </cell>
          <cell r="AV13580" t="str">
            <v>VIABLE</v>
          </cell>
        </row>
        <row r="13581">
          <cell r="AP13581">
            <v>306909</v>
          </cell>
          <cell r="AQ13581">
            <v>5007654</v>
          </cell>
          <cell r="AR13581">
            <v>5</v>
          </cell>
          <cell r="AS13581">
            <v>0</v>
          </cell>
          <cell r="AT13581">
            <v>0</v>
          </cell>
          <cell r="AU13581">
            <v>0</v>
          </cell>
          <cell r="AV13581" t="str">
            <v>VIABLE</v>
          </cell>
        </row>
        <row r="13582">
          <cell r="AP13582">
            <v>306948</v>
          </cell>
          <cell r="AQ13582">
            <v>5007671</v>
          </cell>
          <cell r="AR13582">
            <v>5</v>
          </cell>
          <cell r="AS13582">
            <v>0</v>
          </cell>
          <cell r="AT13582">
            <v>0</v>
          </cell>
          <cell r="AU13582">
            <v>0</v>
          </cell>
          <cell r="AV13582" t="str">
            <v>VIABLE</v>
          </cell>
        </row>
        <row r="13583">
          <cell r="AP13583">
            <v>306945</v>
          </cell>
          <cell r="AQ13583">
            <v>5007668</v>
          </cell>
          <cell r="AR13583">
            <v>5</v>
          </cell>
          <cell r="AS13583">
            <v>0</v>
          </cell>
          <cell r="AT13583">
            <v>0</v>
          </cell>
          <cell r="AU13583">
            <v>0</v>
          </cell>
          <cell r="AV13583" t="str">
            <v>VIABLE</v>
          </cell>
        </row>
        <row r="13584">
          <cell r="AP13584">
            <v>306927</v>
          </cell>
          <cell r="AQ13584">
            <v>5007660</v>
          </cell>
          <cell r="AR13584">
            <v>5</v>
          </cell>
          <cell r="AS13584">
            <v>0</v>
          </cell>
          <cell r="AT13584">
            <v>0</v>
          </cell>
          <cell r="AU13584">
            <v>0</v>
          </cell>
          <cell r="AV13584" t="str">
            <v>VIABLE</v>
          </cell>
        </row>
        <row r="13585">
          <cell r="AP13585">
            <v>91021656</v>
          </cell>
          <cell r="AQ13585">
            <v>5009632</v>
          </cell>
          <cell r="AR13585">
            <v>5</v>
          </cell>
          <cell r="AS13585">
            <v>0</v>
          </cell>
          <cell r="AT13585">
            <v>0</v>
          </cell>
          <cell r="AU13585">
            <v>0</v>
          </cell>
          <cell r="AV13585" t="str">
            <v>VIABLE</v>
          </cell>
        </row>
        <row r="13586">
          <cell r="AP13586">
            <v>292339</v>
          </cell>
          <cell r="AQ13586">
            <v>5001142</v>
          </cell>
          <cell r="AR13586">
            <v>5</v>
          </cell>
          <cell r="AS13586">
            <v>0</v>
          </cell>
          <cell r="AT13586">
            <v>0</v>
          </cell>
          <cell r="AU13586">
            <v>0</v>
          </cell>
          <cell r="AV13586" t="str">
            <v>VIABLE</v>
          </cell>
        </row>
        <row r="13587">
          <cell r="AP13587">
            <v>292043</v>
          </cell>
          <cell r="AQ13587">
            <v>5000978</v>
          </cell>
          <cell r="AR13587">
            <v>5</v>
          </cell>
          <cell r="AS13587">
            <v>0</v>
          </cell>
          <cell r="AT13587">
            <v>0</v>
          </cell>
          <cell r="AU13587">
            <v>0</v>
          </cell>
          <cell r="AV13587" t="str">
            <v>VIABLE</v>
          </cell>
        </row>
        <row r="13588">
          <cell r="AP13588">
            <v>292101</v>
          </cell>
          <cell r="AQ13588">
            <v>5001021</v>
          </cell>
          <cell r="AR13588">
            <v>5</v>
          </cell>
          <cell r="AS13588">
            <v>0</v>
          </cell>
          <cell r="AT13588">
            <v>0</v>
          </cell>
          <cell r="AU13588">
            <v>0</v>
          </cell>
          <cell r="AV13588" t="str">
            <v>VIABLE</v>
          </cell>
        </row>
        <row r="13589">
          <cell r="AP13589">
            <v>292610</v>
          </cell>
          <cell r="AQ13589">
            <v>5001282</v>
          </cell>
          <cell r="AR13589">
            <v>5</v>
          </cell>
          <cell r="AS13589">
            <v>0</v>
          </cell>
          <cell r="AT13589">
            <v>0</v>
          </cell>
          <cell r="AU13589">
            <v>0</v>
          </cell>
          <cell r="AV13589" t="str">
            <v>VIABLE</v>
          </cell>
        </row>
        <row r="13590">
          <cell r="AP13590">
            <v>292214</v>
          </cell>
          <cell r="AQ13590">
            <v>5001090</v>
          </cell>
          <cell r="AR13590">
            <v>5</v>
          </cell>
          <cell r="AS13590">
            <v>0</v>
          </cell>
          <cell r="AT13590">
            <v>0</v>
          </cell>
          <cell r="AU13590">
            <v>0</v>
          </cell>
          <cell r="AV13590" t="str">
            <v>VIABLE</v>
          </cell>
        </row>
        <row r="13591">
          <cell r="AP13591">
            <v>292454</v>
          </cell>
          <cell r="AQ13591">
            <v>5001192</v>
          </cell>
          <cell r="AR13591">
            <v>5</v>
          </cell>
          <cell r="AS13591">
            <v>0</v>
          </cell>
          <cell r="AT13591">
            <v>0</v>
          </cell>
          <cell r="AU13591">
            <v>0</v>
          </cell>
          <cell r="AV13591" t="str">
            <v>VIABLE</v>
          </cell>
        </row>
        <row r="13592">
          <cell r="AP13592">
            <v>292158</v>
          </cell>
          <cell r="AQ13592">
            <v>5001063</v>
          </cell>
          <cell r="AR13592">
            <v>5</v>
          </cell>
          <cell r="AS13592">
            <v>0</v>
          </cell>
          <cell r="AT13592">
            <v>0</v>
          </cell>
          <cell r="AU13592">
            <v>0</v>
          </cell>
          <cell r="AV13592" t="str">
            <v>VIABLE</v>
          </cell>
        </row>
        <row r="13593">
          <cell r="AP13593">
            <v>606596</v>
          </cell>
          <cell r="AQ13593">
            <v>5001367</v>
          </cell>
          <cell r="AR13593">
            <v>5</v>
          </cell>
          <cell r="AS13593">
            <v>0</v>
          </cell>
          <cell r="AT13593">
            <v>0</v>
          </cell>
          <cell r="AU13593">
            <v>0</v>
          </cell>
          <cell r="AV13593" t="str">
            <v>VIABLE</v>
          </cell>
        </row>
        <row r="13594">
          <cell r="AP13594">
            <v>292398</v>
          </cell>
          <cell r="AQ13594">
            <v>5001167</v>
          </cell>
          <cell r="AR13594">
            <v>5</v>
          </cell>
          <cell r="AS13594">
            <v>0</v>
          </cell>
          <cell r="AT13594">
            <v>0</v>
          </cell>
          <cell r="AU13594">
            <v>0</v>
          </cell>
          <cell r="AV13594" t="str">
            <v>VIABLE</v>
          </cell>
        </row>
        <row r="13595">
          <cell r="AP13595">
            <v>292541</v>
          </cell>
          <cell r="AQ13595">
            <v>5001234</v>
          </cell>
          <cell r="AR13595">
            <v>5</v>
          </cell>
          <cell r="AS13595">
            <v>0</v>
          </cell>
          <cell r="AT13595">
            <v>0</v>
          </cell>
          <cell r="AU13595">
            <v>0</v>
          </cell>
          <cell r="AV13595" t="str">
            <v>VIABLE</v>
          </cell>
        </row>
        <row r="13596">
          <cell r="AP13596">
            <v>471313</v>
          </cell>
          <cell r="AQ13596">
            <v>5007838</v>
          </cell>
          <cell r="AR13596">
            <v>5</v>
          </cell>
          <cell r="AS13596">
            <v>0</v>
          </cell>
          <cell r="AT13596">
            <v>0</v>
          </cell>
          <cell r="AU13596">
            <v>0</v>
          </cell>
          <cell r="AV13596" t="str">
            <v>VIABLE</v>
          </cell>
        </row>
        <row r="13597">
          <cell r="AP13597">
            <v>292478</v>
          </cell>
          <cell r="AQ13597">
            <v>5001202</v>
          </cell>
          <cell r="AR13597">
            <v>5</v>
          </cell>
          <cell r="AS13597">
            <v>0</v>
          </cell>
          <cell r="AT13597">
            <v>0</v>
          </cell>
          <cell r="AU13597">
            <v>0</v>
          </cell>
          <cell r="AV13597" t="str">
            <v>VIABLE</v>
          </cell>
        </row>
        <row r="13598">
          <cell r="AP13598">
            <v>299020</v>
          </cell>
          <cell r="AQ13598">
            <v>5004120</v>
          </cell>
          <cell r="AR13598">
            <v>5</v>
          </cell>
          <cell r="AS13598">
            <v>42313</v>
          </cell>
          <cell r="AT13598" t="str">
            <v>IDU-72-2008 Terminado Construcción IDU Circuito Movilidad  -Calzada2-POLIZA ESTABILIDAD ACTIVA</v>
          </cell>
          <cell r="AU13598">
            <v>43307</v>
          </cell>
          <cell r="AV13598" t="str">
            <v>POLIZA</v>
          </cell>
        </row>
        <row r="13599">
          <cell r="AP13599">
            <v>299396</v>
          </cell>
          <cell r="AQ13599">
            <v>5004287</v>
          </cell>
          <cell r="AR13599">
            <v>5</v>
          </cell>
          <cell r="AS13599">
            <v>42313</v>
          </cell>
          <cell r="AT13599" t="str">
            <v>IDU-72-2008 Terminado Construcción IDU Circuito Movilidad  -Calzada2-POLIZA ESTABILIDAD ACTIVA</v>
          </cell>
          <cell r="AU13599">
            <v>43307</v>
          </cell>
          <cell r="AV13599" t="str">
            <v>POLIZA</v>
          </cell>
        </row>
        <row r="13600">
          <cell r="AP13600">
            <v>298957</v>
          </cell>
          <cell r="AQ13600">
            <v>5004089</v>
          </cell>
          <cell r="AR13600">
            <v>5</v>
          </cell>
          <cell r="AS13600">
            <v>42313</v>
          </cell>
          <cell r="AT13600" t="str">
            <v>IDU-72-2008 Terminado Construcción IDU Circuito Movilidad  -Calzada2-POLIZA ESTABILIDAD ACTIVA</v>
          </cell>
          <cell r="AU13600">
            <v>43307</v>
          </cell>
          <cell r="AV13600" t="str">
            <v>POLIZA</v>
          </cell>
        </row>
        <row r="13601">
          <cell r="AP13601">
            <v>299262</v>
          </cell>
          <cell r="AQ13601">
            <v>5004224</v>
          </cell>
          <cell r="AR13601">
            <v>5</v>
          </cell>
          <cell r="AS13601">
            <v>42313</v>
          </cell>
          <cell r="AT13601" t="str">
            <v>IDU-72-2008 Terminado Construcción IDU Circuito Movilidad  -Calzada2-POLIZA ESTABILIDAD ACTIVA</v>
          </cell>
          <cell r="AU13601">
            <v>43307</v>
          </cell>
          <cell r="AV13601" t="str">
            <v>POLIZA</v>
          </cell>
        </row>
        <row r="13602">
          <cell r="AP13602">
            <v>299065</v>
          </cell>
          <cell r="AQ13602">
            <v>5004141</v>
          </cell>
          <cell r="AR13602">
            <v>5</v>
          </cell>
          <cell r="AS13602">
            <v>42313</v>
          </cell>
          <cell r="AT13602" t="str">
            <v>IDU-72-2008 Terminado Construcción IDU Circuito Movilidad  -Calzada2-POLIZA ESTABILIDAD ACTIVA</v>
          </cell>
          <cell r="AU13602">
            <v>43307</v>
          </cell>
          <cell r="AV13602" t="str">
            <v>POLIZA</v>
          </cell>
        </row>
        <row r="13603">
          <cell r="AP13603">
            <v>299110</v>
          </cell>
          <cell r="AQ13603">
            <v>5004160</v>
          </cell>
          <cell r="AR13603">
            <v>5</v>
          </cell>
          <cell r="AS13603">
            <v>42313</v>
          </cell>
          <cell r="AT13603" t="str">
            <v>IDU-72-2008 Terminado Construcción IDU Circuito Movilidad  -Calzada2-POLIZA ESTABILIDAD ACTIVA</v>
          </cell>
          <cell r="AU13603">
            <v>43307</v>
          </cell>
          <cell r="AV13603" t="str">
            <v>POLIZA</v>
          </cell>
        </row>
        <row r="13604">
          <cell r="AP13604">
            <v>299498</v>
          </cell>
          <cell r="AQ13604">
            <v>5004329</v>
          </cell>
          <cell r="AR13604">
            <v>5</v>
          </cell>
          <cell r="AS13604">
            <v>42313</v>
          </cell>
          <cell r="AT13604" t="str">
            <v>IDU-72-2008 Terminado Construcción IDU Circuito Movilidad  -Calzada2-POLIZA ESTABILIDAD ACTIVA</v>
          </cell>
          <cell r="AU13604">
            <v>43307</v>
          </cell>
          <cell r="AV13604" t="str">
            <v>POLIZA</v>
          </cell>
        </row>
        <row r="13605">
          <cell r="AP13605">
            <v>299164</v>
          </cell>
          <cell r="AQ13605">
            <v>5004184</v>
          </cell>
          <cell r="AR13605">
            <v>5</v>
          </cell>
          <cell r="AS13605">
            <v>42313</v>
          </cell>
          <cell r="AT13605" t="str">
            <v>IDU-72-2008 Terminado Construcción IDU Circuito Movilidad  -Calzada2-POLIZA ESTABILIDAD ACTIVA</v>
          </cell>
          <cell r="AU13605">
            <v>43307</v>
          </cell>
          <cell r="AV13605" t="str">
            <v>POLIZA</v>
          </cell>
        </row>
        <row r="13606">
          <cell r="AP13606">
            <v>298793</v>
          </cell>
          <cell r="AQ13606">
            <v>5004006</v>
          </cell>
          <cell r="AR13606">
            <v>5</v>
          </cell>
          <cell r="AS13606">
            <v>0</v>
          </cell>
          <cell r="AT13606">
            <v>0</v>
          </cell>
          <cell r="AU13606">
            <v>0</v>
          </cell>
          <cell r="AV13606" t="str">
            <v>VIABLE</v>
          </cell>
        </row>
        <row r="13607">
          <cell r="AP13607">
            <v>298900</v>
          </cell>
          <cell r="AQ13607">
            <v>5004065</v>
          </cell>
          <cell r="AR13607">
            <v>5</v>
          </cell>
          <cell r="AS13607">
            <v>0</v>
          </cell>
          <cell r="AT13607">
            <v>0</v>
          </cell>
          <cell r="AU13607">
            <v>0</v>
          </cell>
          <cell r="AV13607" t="str">
            <v>VIABLE</v>
          </cell>
        </row>
        <row r="13608">
          <cell r="AP13608">
            <v>91015660</v>
          </cell>
          <cell r="AQ13608">
            <v>5003902</v>
          </cell>
          <cell r="AR13608">
            <v>5</v>
          </cell>
          <cell r="AS13608">
            <v>0</v>
          </cell>
          <cell r="AT13608">
            <v>0</v>
          </cell>
          <cell r="AU13608">
            <v>0</v>
          </cell>
          <cell r="AV13608" t="str">
            <v>VIABLE</v>
          </cell>
        </row>
        <row r="13609">
          <cell r="AP13609">
            <v>91015631</v>
          </cell>
          <cell r="AQ13609">
            <v>5008046</v>
          </cell>
          <cell r="AR13609">
            <v>5</v>
          </cell>
          <cell r="AS13609">
            <v>42731</v>
          </cell>
          <cell r="AT13609" t="str">
            <v>SD Reservado Mejoramiento con Material Fresado IDU Circuito Movilidad EJECUCION SITP 2016 -</v>
          </cell>
          <cell r="AU13609">
            <v>0</v>
          </cell>
          <cell r="AV13609" t="str">
            <v>IDU SITP 2016</v>
          </cell>
        </row>
        <row r="13610">
          <cell r="AP13610">
            <v>306095</v>
          </cell>
          <cell r="AQ13610">
            <v>5007192</v>
          </cell>
          <cell r="AR13610">
            <v>5</v>
          </cell>
          <cell r="AS13610">
            <v>42731</v>
          </cell>
          <cell r="AT13610" t="str">
            <v>SD Reservado Mejoramiento con Material Fresado IDU Circuito Movilidad EJECUCION SITP 2016 -</v>
          </cell>
          <cell r="AU13610">
            <v>0</v>
          </cell>
          <cell r="AV13610" t="str">
            <v>IDU SITP 2016</v>
          </cell>
        </row>
        <row r="13611">
          <cell r="AP13611">
            <v>290709</v>
          </cell>
          <cell r="AQ13611">
            <v>5000311</v>
          </cell>
          <cell r="AR13611">
            <v>5</v>
          </cell>
          <cell r="AS13611">
            <v>0</v>
          </cell>
          <cell r="AT13611">
            <v>0</v>
          </cell>
          <cell r="AU13611">
            <v>0</v>
          </cell>
          <cell r="AV13611" t="str">
            <v>NO SITP</v>
          </cell>
        </row>
        <row r="13612">
          <cell r="AP13612">
            <v>91022525</v>
          </cell>
          <cell r="AQ13612">
            <v>5009177</v>
          </cell>
          <cell r="AR13612">
            <v>5</v>
          </cell>
          <cell r="AS13612">
            <v>0</v>
          </cell>
          <cell r="AT13612">
            <v>0</v>
          </cell>
          <cell r="AU13612">
            <v>0</v>
          </cell>
          <cell r="AV13612" t="str">
            <v>FDL 2016</v>
          </cell>
        </row>
        <row r="13613">
          <cell r="AP13613">
            <v>471272</v>
          </cell>
          <cell r="AQ13613">
            <v>5007785</v>
          </cell>
          <cell r="AR13613">
            <v>5</v>
          </cell>
          <cell r="AS13613">
            <v>0</v>
          </cell>
          <cell r="AT13613">
            <v>0</v>
          </cell>
          <cell r="AU13613">
            <v>0</v>
          </cell>
          <cell r="AV13613" t="str">
            <v>VIABLE</v>
          </cell>
        </row>
        <row r="13614">
          <cell r="AP13614">
            <v>290658</v>
          </cell>
          <cell r="AQ13614">
            <v>5000292</v>
          </cell>
          <cell r="AR13614">
            <v>5</v>
          </cell>
          <cell r="AS13614">
            <v>0</v>
          </cell>
          <cell r="AT13614">
            <v>0</v>
          </cell>
          <cell r="AU13614">
            <v>0</v>
          </cell>
          <cell r="AV13614" t="str">
            <v>VIABLE</v>
          </cell>
        </row>
        <row r="13615">
          <cell r="AP13615">
            <v>290631</v>
          </cell>
          <cell r="AQ13615">
            <v>5000282</v>
          </cell>
          <cell r="AR13615">
            <v>5</v>
          </cell>
          <cell r="AS13615">
            <v>0</v>
          </cell>
          <cell r="AT13615">
            <v>0</v>
          </cell>
          <cell r="AU13615">
            <v>0</v>
          </cell>
          <cell r="AV13615" t="str">
            <v>VIABLE</v>
          </cell>
        </row>
        <row r="13616">
          <cell r="AP13616">
            <v>531548</v>
          </cell>
          <cell r="AQ13616">
            <v>5008071</v>
          </cell>
          <cell r="AR13616">
            <v>5</v>
          </cell>
          <cell r="AS13616">
            <v>42667</v>
          </cell>
          <cell r="AT13616" t="str">
            <v>SD Terminado Mantenimiento Periódico UAERMV Local SD Intervenida 31/10/2012 Reporte depuración ejecución UMV-</v>
          </cell>
          <cell r="AU13616">
            <v>0</v>
          </cell>
          <cell r="AV13616" t="str">
            <v>UMV 2016</v>
          </cell>
        </row>
        <row r="13617">
          <cell r="AP13617">
            <v>91016585</v>
          </cell>
          <cell r="AQ13617">
            <v>5000234</v>
          </cell>
          <cell r="AR13617">
            <v>5</v>
          </cell>
          <cell r="AS13617">
            <v>0</v>
          </cell>
          <cell r="AT13617">
            <v>0</v>
          </cell>
          <cell r="AU13617">
            <v>0</v>
          </cell>
          <cell r="AV13617" t="str">
            <v>FDL 2016</v>
          </cell>
        </row>
        <row r="13618">
          <cell r="AP13618">
            <v>290688</v>
          </cell>
          <cell r="AQ13618">
            <v>5000302</v>
          </cell>
          <cell r="AR13618">
            <v>5</v>
          </cell>
          <cell r="AS13618">
            <v>0</v>
          </cell>
          <cell r="AT13618">
            <v>0</v>
          </cell>
          <cell r="AU13618">
            <v>0</v>
          </cell>
          <cell r="AV13618" t="str">
            <v>VIABLE</v>
          </cell>
        </row>
        <row r="13619">
          <cell r="AP13619">
            <v>290676</v>
          </cell>
          <cell r="AQ13619">
            <v>5000298</v>
          </cell>
          <cell r="AR13619">
            <v>5</v>
          </cell>
          <cell r="AS13619">
            <v>0</v>
          </cell>
          <cell r="AT13619">
            <v>0</v>
          </cell>
          <cell r="AU13619">
            <v>0</v>
          </cell>
          <cell r="AV13619" t="str">
            <v>VIABLE</v>
          </cell>
        </row>
        <row r="13620">
          <cell r="AP13620">
            <v>290616</v>
          </cell>
          <cell r="AQ13620">
            <v>5000275</v>
          </cell>
          <cell r="AR13620">
            <v>5</v>
          </cell>
          <cell r="AS13620">
            <v>0</v>
          </cell>
          <cell r="AT13620">
            <v>0</v>
          </cell>
          <cell r="AU13620">
            <v>0</v>
          </cell>
          <cell r="AV13620" t="str">
            <v>VIABLE</v>
          </cell>
        </row>
        <row r="13621">
          <cell r="AP13621">
            <v>290652</v>
          </cell>
          <cell r="AQ13621">
            <v>5000289</v>
          </cell>
          <cell r="AR13621">
            <v>5</v>
          </cell>
          <cell r="AS13621">
            <v>0</v>
          </cell>
          <cell r="AT13621">
            <v>0</v>
          </cell>
          <cell r="AU13621">
            <v>0</v>
          </cell>
          <cell r="AV13621" t="str">
            <v>VIABLE</v>
          </cell>
        </row>
        <row r="13622">
          <cell r="AP13622">
            <v>290697</v>
          </cell>
          <cell r="AQ13622">
            <v>5000306</v>
          </cell>
          <cell r="AR13622">
            <v>5</v>
          </cell>
          <cell r="AS13622">
            <v>0</v>
          </cell>
          <cell r="AT13622">
            <v>0</v>
          </cell>
          <cell r="AU13622">
            <v>0</v>
          </cell>
          <cell r="AV13622" t="str">
            <v>VIABLE</v>
          </cell>
        </row>
        <row r="13623">
          <cell r="AP13623">
            <v>91016584</v>
          </cell>
          <cell r="AQ13623">
            <v>5009644</v>
          </cell>
          <cell r="AR13623">
            <v>5</v>
          </cell>
          <cell r="AS13623">
            <v>0</v>
          </cell>
          <cell r="AT13623">
            <v>0</v>
          </cell>
          <cell r="AU13623">
            <v>0</v>
          </cell>
          <cell r="AV13623" t="str">
            <v>VIABLE</v>
          </cell>
        </row>
        <row r="13624">
          <cell r="AP13624">
            <v>91016571</v>
          </cell>
          <cell r="AQ13624">
            <v>5007775</v>
          </cell>
          <cell r="AR13624">
            <v>5</v>
          </cell>
          <cell r="AS13624">
            <v>0</v>
          </cell>
          <cell r="AT13624">
            <v>0</v>
          </cell>
          <cell r="AU13624">
            <v>0</v>
          </cell>
          <cell r="AV13624" t="str">
            <v>VIABLE</v>
          </cell>
        </row>
        <row r="13625">
          <cell r="AP13625">
            <v>290721</v>
          </cell>
          <cell r="AQ13625">
            <v>5000316</v>
          </cell>
          <cell r="AR13625">
            <v>5</v>
          </cell>
          <cell r="AS13625">
            <v>0</v>
          </cell>
          <cell r="AT13625">
            <v>0</v>
          </cell>
          <cell r="AU13625">
            <v>0</v>
          </cell>
          <cell r="AV13625" t="str">
            <v>VIABLE</v>
          </cell>
        </row>
        <row r="13626">
          <cell r="AP13626">
            <v>290589</v>
          </cell>
          <cell r="AQ13626">
            <v>5000265</v>
          </cell>
          <cell r="AR13626">
            <v>5</v>
          </cell>
          <cell r="AS13626">
            <v>0</v>
          </cell>
          <cell r="AT13626">
            <v>0</v>
          </cell>
          <cell r="AU13626">
            <v>0</v>
          </cell>
          <cell r="AV13626" t="str">
            <v>VIABLE</v>
          </cell>
        </row>
        <row r="13627">
          <cell r="AP13627">
            <v>290601</v>
          </cell>
          <cell r="AQ13627">
            <v>5000270</v>
          </cell>
          <cell r="AR13627">
            <v>5</v>
          </cell>
          <cell r="AS13627">
            <v>0</v>
          </cell>
          <cell r="AT13627">
            <v>0</v>
          </cell>
          <cell r="AU13627">
            <v>0</v>
          </cell>
          <cell r="AV13627" t="str">
            <v>VIABLE</v>
          </cell>
        </row>
        <row r="13628">
          <cell r="AP13628">
            <v>290667</v>
          </cell>
          <cell r="AQ13628">
            <v>5000295</v>
          </cell>
          <cell r="AR13628">
            <v>5</v>
          </cell>
          <cell r="AS13628">
            <v>0</v>
          </cell>
          <cell r="AT13628">
            <v>0</v>
          </cell>
          <cell r="AU13628">
            <v>0</v>
          </cell>
          <cell r="AV13628" t="str">
            <v>VIABLE</v>
          </cell>
        </row>
        <row r="13629">
          <cell r="AP13629">
            <v>290625</v>
          </cell>
          <cell r="AQ13629">
            <v>5000279</v>
          </cell>
          <cell r="AR13629">
            <v>5</v>
          </cell>
          <cell r="AS13629">
            <v>0</v>
          </cell>
          <cell r="AT13629">
            <v>0</v>
          </cell>
          <cell r="AU13629">
            <v>0</v>
          </cell>
          <cell r="AV13629" t="str">
            <v>VIABLE</v>
          </cell>
        </row>
        <row r="13630">
          <cell r="AP13630">
            <v>305405</v>
          </cell>
          <cell r="AQ13630">
            <v>5006888</v>
          </cell>
          <cell r="AR13630">
            <v>5</v>
          </cell>
          <cell r="AS13630">
            <v>0</v>
          </cell>
          <cell r="AT13630">
            <v>0</v>
          </cell>
          <cell r="AU13630">
            <v>0</v>
          </cell>
          <cell r="AV13630" t="str">
            <v>VIABLE</v>
          </cell>
        </row>
        <row r="13631">
          <cell r="AP13631">
            <v>305546</v>
          </cell>
          <cell r="AQ13631">
            <v>5006942</v>
          </cell>
          <cell r="AR13631">
            <v>5</v>
          </cell>
          <cell r="AS13631">
            <v>0</v>
          </cell>
          <cell r="AT13631">
            <v>0</v>
          </cell>
          <cell r="AU13631">
            <v>0</v>
          </cell>
          <cell r="AV13631" t="str">
            <v>VIABLE</v>
          </cell>
        </row>
        <row r="13632">
          <cell r="AP13632">
            <v>305231</v>
          </cell>
          <cell r="AQ13632">
            <v>5006813</v>
          </cell>
          <cell r="AR13632">
            <v>5</v>
          </cell>
          <cell r="AS13632">
            <v>0</v>
          </cell>
          <cell r="AT13632">
            <v>0</v>
          </cell>
          <cell r="AU13632">
            <v>0</v>
          </cell>
          <cell r="AV13632" t="str">
            <v>VIABLE</v>
          </cell>
        </row>
        <row r="13633">
          <cell r="AP13633">
            <v>305702</v>
          </cell>
          <cell r="AQ13633">
            <v>5006999</v>
          </cell>
          <cell r="AR13633">
            <v>5</v>
          </cell>
          <cell r="AS13633">
            <v>0</v>
          </cell>
          <cell r="AT13633">
            <v>0</v>
          </cell>
          <cell r="AU13633">
            <v>0</v>
          </cell>
          <cell r="AV13633" t="str">
            <v>VIABLE</v>
          </cell>
        </row>
        <row r="13634">
          <cell r="AP13634">
            <v>305192</v>
          </cell>
          <cell r="AQ13634">
            <v>5006794</v>
          </cell>
          <cell r="AR13634">
            <v>5</v>
          </cell>
          <cell r="AS13634">
            <v>0</v>
          </cell>
          <cell r="AT13634">
            <v>0</v>
          </cell>
          <cell r="AU13634">
            <v>0</v>
          </cell>
          <cell r="AV13634" t="str">
            <v>VIABLE</v>
          </cell>
        </row>
        <row r="13635">
          <cell r="AP13635">
            <v>296313</v>
          </cell>
          <cell r="AQ13635">
            <v>5002936</v>
          </cell>
          <cell r="AR13635">
            <v>5</v>
          </cell>
          <cell r="AS13635">
            <v>0</v>
          </cell>
          <cell r="AT13635">
            <v>0</v>
          </cell>
          <cell r="AU13635">
            <v>0</v>
          </cell>
          <cell r="AV13635" t="str">
            <v>VIABLE</v>
          </cell>
        </row>
        <row r="13636">
          <cell r="AP13636">
            <v>296263</v>
          </cell>
          <cell r="AQ13636">
            <v>5002913</v>
          </cell>
          <cell r="AR13636">
            <v>5</v>
          </cell>
          <cell r="AS13636">
            <v>42313</v>
          </cell>
          <cell r="AT13636" t="str">
            <v>IDU-1699-2014 En Ejecución Mantenimiento Periódico IDU Circuito Movilidad  -</v>
          </cell>
          <cell r="AU13636">
            <v>0</v>
          </cell>
          <cell r="AV13636" t="str">
            <v>CTO IDU 2014</v>
          </cell>
        </row>
        <row r="13637">
          <cell r="AP13637">
            <v>296307</v>
          </cell>
          <cell r="AQ13637">
            <v>5002932</v>
          </cell>
          <cell r="AR13637">
            <v>5</v>
          </cell>
          <cell r="AS13637">
            <v>0</v>
          </cell>
          <cell r="AT13637">
            <v>0</v>
          </cell>
          <cell r="AU13637">
            <v>0</v>
          </cell>
          <cell r="AV13637" t="str">
            <v>VIABLE</v>
          </cell>
        </row>
        <row r="13638">
          <cell r="AP13638">
            <v>296210</v>
          </cell>
          <cell r="AQ13638">
            <v>5002888</v>
          </cell>
          <cell r="AR13638">
            <v>5</v>
          </cell>
          <cell r="AS13638">
            <v>42313</v>
          </cell>
          <cell r="AT13638" t="str">
            <v>IDU-1699-2014 En Ejecución Mantenimiento Periódico IDU Circuito Movilidad  -</v>
          </cell>
          <cell r="AU13638">
            <v>0</v>
          </cell>
          <cell r="AV13638" t="str">
            <v>CTO IDU 2014</v>
          </cell>
        </row>
        <row r="13639">
          <cell r="AP13639">
            <v>296248</v>
          </cell>
          <cell r="AQ13639">
            <v>5002905</v>
          </cell>
          <cell r="AR13639">
            <v>5</v>
          </cell>
          <cell r="AS13639">
            <v>42313</v>
          </cell>
          <cell r="AT13639" t="str">
            <v>IDU-1699-2014 En Ejecución Mantenimiento Periódico IDU Circuito Movilidad  -</v>
          </cell>
          <cell r="AU13639">
            <v>0</v>
          </cell>
          <cell r="AV13639" t="str">
            <v>CTO IDU 2014</v>
          </cell>
        </row>
        <row r="13640">
          <cell r="AP13640">
            <v>296351</v>
          </cell>
          <cell r="AQ13640">
            <v>5002949</v>
          </cell>
          <cell r="AR13640">
            <v>5</v>
          </cell>
          <cell r="AS13640">
            <v>0</v>
          </cell>
          <cell r="AT13640">
            <v>0</v>
          </cell>
          <cell r="AU13640">
            <v>0</v>
          </cell>
          <cell r="AV13640" t="str">
            <v>VIABLE</v>
          </cell>
        </row>
        <row r="13641">
          <cell r="AP13641">
            <v>296389</v>
          </cell>
          <cell r="AQ13641">
            <v>5002966</v>
          </cell>
          <cell r="AR13641">
            <v>5</v>
          </cell>
          <cell r="AS13641">
            <v>0</v>
          </cell>
          <cell r="AT13641">
            <v>0</v>
          </cell>
          <cell r="AU13641">
            <v>0</v>
          </cell>
          <cell r="AV13641" t="str">
            <v>VIABLE</v>
          </cell>
        </row>
        <row r="13642">
          <cell r="AP13642">
            <v>296339</v>
          </cell>
          <cell r="AQ13642">
            <v>5002945</v>
          </cell>
          <cell r="AR13642">
            <v>5</v>
          </cell>
          <cell r="AS13642">
            <v>0</v>
          </cell>
          <cell r="AT13642">
            <v>0</v>
          </cell>
          <cell r="AU13642">
            <v>0</v>
          </cell>
          <cell r="AV13642" t="str">
            <v>VIABLE</v>
          </cell>
        </row>
        <row r="13643">
          <cell r="AP13643">
            <v>296290</v>
          </cell>
          <cell r="AQ13643">
            <v>5002927</v>
          </cell>
          <cell r="AR13643">
            <v>5</v>
          </cell>
          <cell r="AS13643">
            <v>42409</v>
          </cell>
          <cell r="AT13643" t="str">
            <v>IDU-1699-2014 Terminado Mantenimiento Periódico IDU Circuito Movilidad  -</v>
          </cell>
          <cell r="AU13643">
            <v>0</v>
          </cell>
          <cell r="AV13643" t="str">
            <v>CTO IDU 2014</v>
          </cell>
        </row>
        <row r="13644">
          <cell r="AP13644">
            <v>296319</v>
          </cell>
          <cell r="AQ13644">
            <v>5002938</v>
          </cell>
          <cell r="AR13644">
            <v>5</v>
          </cell>
          <cell r="AS13644">
            <v>42409</v>
          </cell>
          <cell r="AT13644" t="str">
            <v>IDU-1699-2014 Terminado Mantenimiento Periódico IDU Circuito Movilidad  -</v>
          </cell>
          <cell r="AU13644">
            <v>0</v>
          </cell>
          <cell r="AV13644" t="str">
            <v>CTO IDU 2014</v>
          </cell>
        </row>
        <row r="13645">
          <cell r="AP13645">
            <v>296374</v>
          </cell>
          <cell r="AQ13645">
            <v>5002959</v>
          </cell>
          <cell r="AR13645">
            <v>5</v>
          </cell>
          <cell r="AS13645">
            <v>0</v>
          </cell>
          <cell r="AT13645">
            <v>0</v>
          </cell>
          <cell r="AU13645">
            <v>0</v>
          </cell>
          <cell r="AV13645" t="str">
            <v>VIABLE</v>
          </cell>
        </row>
        <row r="13646">
          <cell r="AP13646">
            <v>296440</v>
          </cell>
          <cell r="AQ13646">
            <v>5002989</v>
          </cell>
          <cell r="AR13646">
            <v>5</v>
          </cell>
          <cell r="AS13646">
            <v>0</v>
          </cell>
          <cell r="AT13646">
            <v>0</v>
          </cell>
          <cell r="AU13646">
            <v>0</v>
          </cell>
          <cell r="AV13646" t="str">
            <v>VIABLE</v>
          </cell>
        </row>
        <row r="13647">
          <cell r="AP13647">
            <v>473689</v>
          </cell>
          <cell r="AQ13647">
            <v>5007869</v>
          </cell>
          <cell r="AR13647">
            <v>5</v>
          </cell>
          <cell r="AS13647">
            <v>0</v>
          </cell>
          <cell r="AT13647">
            <v>0</v>
          </cell>
          <cell r="AU13647">
            <v>0</v>
          </cell>
          <cell r="AV13647" t="str">
            <v>VIABLE</v>
          </cell>
        </row>
        <row r="13648">
          <cell r="AP13648">
            <v>296452</v>
          </cell>
          <cell r="AQ13648">
            <v>5002993</v>
          </cell>
          <cell r="AR13648">
            <v>5</v>
          </cell>
          <cell r="AS13648">
            <v>0</v>
          </cell>
          <cell r="AT13648">
            <v>0</v>
          </cell>
          <cell r="AU13648">
            <v>0</v>
          </cell>
          <cell r="AV13648" t="str">
            <v>VIABLE</v>
          </cell>
        </row>
        <row r="13649">
          <cell r="AP13649">
            <v>296398</v>
          </cell>
          <cell r="AQ13649">
            <v>5002971</v>
          </cell>
          <cell r="AR13649">
            <v>5</v>
          </cell>
          <cell r="AS13649">
            <v>0</v>
          </cell>
          <cell r="AT13649">
            <v>0</v>
          </cell>
          <cell r="AU13649">
            <v>0</v>
          </cell>
          <cell r="AV13649" t="str">
            <v>VIABLE</v>
          </cell>
        </row>
        <row r="13650">
          <cell r="AP13650">
            <v>296463</v>
          </cell>
          <cell r="AQ13650">
            <v>5002996</v>
          </cell>
          <cell r="AR13650">
            <v>5</v>
          </cell>
          <cell r="AS13650">
            <v>42409</v>
          </cell>
          <cell r="AT13650" t="str">
            <v>IDU-1699-2014 Terminado Mantenimiento Periódico IDU Circuito Movilidad  -</v>
          </cell>
          <cell r="AU13650">
            <v>0</v>
          </cell>
          <cell r="AV13650" t="str">
            <v>CTO IDU 2014</v>
          </cell>
        </row>
        <row r="13651">
          <cell r="AP13651">
            <v>296496</v>
          </cell>
          <cell r="AQ13651">
            <v>5003007</v>
          </cell>
          <cell r="AR13651">
            <v>5</v>
          </cell>
          <cell r="AS13651">
            <v>0</v>
          </cell>
          <cell r="AT13651">
            <v>0</v>
          </cell>
          <cell r="AU13651">
            <v>0</v>
          </cell>
          <cell r="AV13651" t="str">
            <v>VIABLE</v>
          </cell>
        </row>
        <row r="13652">
          <cell r="AP13652">
            <v>296499</v>
          </cell>
          <cell r="AQ13652">
            <v>5003008</v>
          </cell>
          <cell r="AR13652">
            <v>5</v>
          </cell>
          <cell r="AS13652">
            <v>0</v>
          </cell>
          <cell r="AT13652">
            <v>0</v>
          </cell>
          <cell r="AU13652">
            <v>0</v>
          </cell>
          <cell r="AV13652" t="str">
            <v>VIABLE</v>
          </cell>
        </row>
        <row r="13653">
          <cell r="AP13653">
            <v>296434</v>
          </cell>
          <cell r="AQ13653">
            <v>5002986</v>
          </cell>
          <cell r="AR13653">
            <v>5</v>
          </cell>
          <cell r="AS13653">
            <v>0</v>
          </cell>
          <cell r="AT13653">
            <v>0</v>
          </cell>
          <cell r="AU13653">
            <v>0</v>
          </cell>
          <cell r="AV13653" t="str">
            <v>VIABLE</v>
          </cell>
        </row>
        <row r="13654">
          <cell r="AP13654">
            <v>296416</v>
          </cell>
          <cell r="AQ13654">
            <v>5002978</v>
          </cell>
          <cell r="AR13654">
            <v>5</v>
          </cell>
          <cell r="AS13654">
            <v>0</v>
          </cell>
          <cell r="AT13654">
            <v>0</v>
          </cell>
          <cell r="AU13654">
            <v>0</v>
          </cell>
          <cell r="AV13654" t="str">
            <v>VIABLE</v>
          </cell>
        </row>
        <row r="13655">
          <cell r="AP13655">
            <v>290145</v>
          </cell>
          <cell r="AQ13655">
            <v>5000087</v>
          </cell>
          <cell r="AR13655">
            <v>5</v>
          </cell>
          <cell r="AS13655">
            <v>42313</v>
          </cell>
          <cell r="AT13655" t="str">
            <v>IDU-72-2008 Terminado Construcción IDU Circuito Movilidad  -Calzada2-4-POLIZA ESTABILIDAD ACTIVA</v>
          </cell>
          <cell r="AU13655">
            <v>43307</v>
          </cell>
          <cell r="AV13655" t="str">
            <v>POLIZA</v>
          </cell>
        </row>
        <row r="13656">
          <cell r="AP13656">
            <v>290093</v>
          </cell>
          <cell r="AQ13656">
            <v>5000065</v>
          </cell>
          <cell r="AR13656">
            <v>5</v>
          </cell>
          <cell r="AS13656">
            <v>43307</v>
          </cell>
          <cell r="AT13656" t="str">
            <v>Calzada2-4-POLIZA ESTABILIDAD ACTIVA</v>
          </cell>
          <cell r="AU13656">
            <v>0</v>
          </cell>
          <cell r="AV13656" t="str">
            <v>POLIZA</v>
          </cell>
        </row>
        <row r="13657">
          <cell r="AP13657">
            <v>290017</v>
          </cell>
          <cell r="AQ13657">
            <v>5000037</v>
          </cell>
          <cell r="AR13657">
            <v>5</v>
          </cell>
          <cell r="AS13657">
            <v>42313</v>
          </cell>
          <cell r="AT13657" t="str">
            <v>IDU-72-2008 Terminado Construcción IDU Circuito Movilidad  -Calzada2-POLIZA ESTABILIDAD ACTIVA</v>
          </cell>
          <cell r="AU13657">
            <v>43307</v>
          </cell>
          <cell r="AV13657" t="str">
            <v>POLIZA</v>
          </cell>
        </row>
        <row r="13658">
          <cell r="AP13658">
            <v>290080</v>
          </cell>
          <cell r="AQ13658">
            <v>5000062</v>
          </cell>
          <cell r="AR13658">
            <v>5</v>
          </cell>
          <cell r="AS13658">
            <v>42313</v>
          </cell>
          <cell r="AT13658" t="str">
            <v>IDU-72-2008 Terminado Construcción IDU Circuito Movilidad  -Calzada2-4-POLIZA ESTABILIDAD ACTIVA</v>
          </cell>
          <cell r="AU13658">
            <v>43307</v>
          </cell>
          <cell r="AV13658" t="str">
            <v>POLIZA</v>
          </cell>
        </row>
        <row r="13659">
          <cell r="AP13659">
            <v>290169</v>
          </cell>
          <cell r="AQ13659">
            <v>5000101</v>
          </cell>
          <cell r="AR13659">
            <v>5</v>
          </cell>
          <cell r="AS13659">
            <v>42313</v>
          </cell>
          <cell r="AT13659" t="str">
            <v>IDU-72-2008 Terminado Construcción IDU Circuito Movilidad  -Calzada2-POLIZA ESTABILIDAD ACTIVA</v>
          </cell>
          <cell r="AU13659">
            <v>43307</v>
          </cell>
          <cell r="AV13659" t="str">
            <v>POLIZA</v>
          </cell>
        </row>
        <row r="13660">
          <cell r="AP13660">
            <v>290047</v>
          </cell>
          <cell r="AQ13660">
            <v>5000049</v>
          </cell>
          <cell r="AR13660">
            <v>5</v>
          </cell>
          <cell r="AS13660">
            <v>42313</v>
          </cell>
          <cell r="AT13660" t="str">
            <v>IDU-72-2008 Terminado Construcción IDU Circuito Movilidad  -Calzada2-POLIZA ESTABILIDAD ACTIVA</v>
          </cell>
          <cell r="AU13660">
            <v>43307</v>
          </cell>
          <cell r="AV13660" t="str">
            <v>POLIZA</v>
          </cell>
        </row>
        <row r="13661">
          <cell r="AP13661">
            <v>290011</v>
          </cell>
          <cell r="AQ13661">
            <v>5000033</v>
          </cell>
          <cell r="AR13661">
            <v>5</v>
          </cell>
          <cell r="AS13661">
            <v>42313</v>
          </cell>
          <cell r="AT13661" t="str">
            <v>IDU-72-2008 Terminado Construcción IDU Intermedia  -Calzada2-POLIZA ESTABILIDAD ACTIVA</v>
          </cell>
          <cell r="AU13661">
            <v>43307</v>
          </cell>
          <cell r="AV13661" t="str">
            <v>POLIZA</v>
          </cell>
        </row>
        <row r="13662">
          <cell r="AP13662">
            <v>290211</v>
          </cell>
          <cell r="AQ13662">
            <v>5000118</v>
          </cell>
          <cell r="AR13662">
            <v>5</v>
          </cell>
          <cell r="AS13662">
            <v>42313</v>
          </cell>
          <cell r="AT13662" t="str">
            <v>IDU-72-2008 Terminado Construcción IDU Circuito Movilidad  -Calzada2-POLIZA ESTABILIDAD ACTIVA</v>
          </cell>
          <cell r="AU13662">
            <v>43307</v>
          </cell>
          <cell r="AV13662" t="str">
            <v>POLIZA</v>
          </cell>
        </row>
        <row r="13663">
          <cell r="AP13663">
            <v>290068</v>
          </cell>
          <cell r="AQ13663">
            <v>5000057</v>
          </cell>
          <cell r="AR13663">
            <v>5</v>
          </cell>
          <cell r="AS13663">
            <v>42313</v>
          </cell>
          <cell r="AT13663" t="str">
            <v>IDU-72-2008 Terminado Construcción IDU Circuito Movilidad  -Calzada2-POLIZA ESTABILIDAD ACTIVA</v>
          </cell>
          <cell r="AU13663">
            <v>43307</v>
          </cell>
          <cell r="AV13663" t="str">
            <v>POLIZA</v>
          </cell>
        </row>
        <row r="13664">
          <cell r="AP13664">
            <v>290041</v>
          </cell>
          <cell r="AQ13664">
            <v>5000046</v>
          </cell>
          <cell r="AR13664">
            <v>5</v>
          </cell>
          <cell r="AS13664">
            <v>42313</v>
          </cell>
          <cell r="AT13664" t="str">
            <v>IDU-72-2008 Terminado Construcción IDU Circuito Movilidad  -Calzada2-POLIZA ESTABILIDAD ACTIVA</v>
          </cell>
          <cell r="AU13664">
            <v>43307</v>
          </cell>
          <cell r="AV13664" t="str">
            <v>POLIZA</v>
          </cell>
        </row>
        <row r="13665">
          <cell r="AP13665">
            <v>290091</v>
          </cell>
          <cell r="AQ13665">
            <v>5000065</v>
          </cell>
          <cell r="AR13665">
            <v>5</v>
          </cell>
          <cell r="AS13665">
            <v>42313</v>
          </cell>
          <cell r="AT13665" t="str">
            <v>IDU-72-2008 Terminado Construcción IDU Circuito Movilidad  -Calzada2-4-POLIZA ESTABILIDAD ACTIVA</v>
          </cell>
          <cell r="AU13665">
            <v>43307</v>
          </cell>
          <cell r="AV13665" t="str">
            <v>POLIZA</v>
          </cell>
        </row>
        <row r="13666">
          <cell r="AP13666">
            <v>290082</v>
          </cell>
          <cell r="AQ13666">
            <v>5000062</v>
          </cell>
          <cell r="AR13666">
            <v>5</v>
          </cell>
          <cell r="AS13666">
            <v>43307</v>
          </cell>
          <cell r="AT13666" t="str">
            <v>Calzada2-4-POLIZA ESTABILIDAD ACTIVA</v>
          </cell>
          <cell r="AU13666">
            <v>0</v>
          </cell>
          <cell r="AV13666" t="str">
            <v>POLIZA</v>
          </cell>
        </row>
        <row r="13667">
          <cell r="AP13667">
            <v>290250</v>
          </cell>
          <cell r="AQ13667">
            <v>5000132</v>
          </cell>
          <cell r="AR13667">
            <v>5</v>
          </cell>
          <cell r="AS13667">
            <v>42313</v>
          </cell>
          <cell r="AT13667" t="str">
            <v>IDU-72-2008 Terminado Construcción IDU Circuito Movilidad  -Calzada2-POLIZA ESTABILIDAD ACTIVA</v>
          </cell>
          <cell r="AU13667">
            <v>43307</v>
          </cell>
          <cell r="AV13667" t="str">
            <v>POLIZA</v>
          </cell>
        </row>
        <row r="13668">
          <cell r="AP13668">
            <v>290113</v>
          </cell>
          <cell r="AQ13668">
            <v>5000073</v>
          </cell>
          <cell r="AR13668">
            <v>5</v>
          </cell>
          <cell r="AS13668">
            <v>43307</v>
          </cell>
          <cell r="AT13668" t="str">
            <v>Calzada2-4-POLIZA ESTABILIDAD ACTIVA</v>
          </cell>
          <cell r="AU13668">
            <v>0</v>
          </cell>
          <cell r="AV13668" t="str">
            <v>POLIZA</v>
          </cell>
        </row>
        <row r="13669">
          <cell r="AP13669">
            <v>290111</v>
          </cell>
          <cell r="AQ13669">
            <v>5000073</v>
          </cell>
          <cell r="AR13669">
            <v>5</v>
          </cell>
          <cell r="AS13669">
            <v>42313</v>
          </cell>
          <cell r="AT13669" t="str">
            <v>IDU-72-2008 Terminado Construcción IDU Circuito Movilidad  -Calzada2-4-POLIZA ESTABILIDAD ACTIVA</v>
          </cell>
          <cell r="AU13669">
            <v>43307</v>
          </cell>
          <cell r="AV13669" t="str">
            <v>POLIZA</v>
          </cell>
        </row>
        <row r="13670">
          <cell r="AP13670">
            <v>290143</v>
          </cell>
          <cell r="AQ13670">
            <v>5000087</v>
          </cell>
          <cell r="AR13670">
            <v>5</v>
          </cell>
          <cell r="AS13670">
            <v>43307</v>
          </cell>
          <cell r="AT13670" t="str">
            <v>Calzada2-4-POLIZA ESTABILIDAD ACTIVA</v>
          </cell>
          <cell r="AU13670">
            <v>0</v>
          </cell>
          <cell r="AV13670" t="str">
            <v>POLIZA</v>
          </cell>
        </row>
        <row r="13671">
          <cell r="AP13671">
            <v>471264</v>
          </cell>
          <cell r="AQ13671">
            <v>5007776</v>
          </cell>
          <cell r="AR13671">
            <v>5</v>
          </cell>
          <cell r="AS13671">
            <v>42313</v>
          </cell>
          <cell r="AT13671" t="str">
            <v>IDU-72-2008 Terminado Construcción IDU Circuito Movilidad  -Calzada2-POLIZA ESTABILIDAD ACTIVA</v>
          </cell>
          <cell r="AU13671">
            <v>43307</v>
          </cell>
          <cell r="AV13671" t="str">
            <v>POLIZA</v>
          </cell>
        </row>
        <row r="13672">
          <cell r="AP13672">
            <v>290059</v>
          </cell>
          <cell r="AQ13672">
            <v>5000054</v>
          </cell>
          <cell r="AR13672">
            <v>5</v>
          </cell>
          <cell r="AS13672">
            <v>42313</v>
          </cell>
          <cell r="AT13672" t="str">
            <v>IDU-72-2008 Terminado Construcción IDU Circuito Movilidad  -Calzada2-POLIZA ESTABILIDAD ACTIVA</v>
          </cell>
          <cell r="AU13672">
            <v>43307</v>
          </cell>
          <cell r="AV13672" t="str">
            <v>POLIZA</v>
          </cell>
        </row>
        <row r="13673">
          <cell r="AP13673">
            <v>294640</v>
          </cell>
          <cell r="AQ13673">
            <v>5002126</v>
          </cell>
          <cell r="AR13673">
            <v>5</v>
          </cell>
          <cell r="AS13673">
            <v>0</v>
          </cell>
          <cell r="AT13673">
            <v>0</v>
          </cell>
          <cell r="AU13673">
            <v>0</v>
          </cell>
          <cell r="AV13673" t="str">
            <v>VIABLE</v>
          </cell>
        </row>
        <row r="13674">
          <cell r="AP13674">
            <v>294996</v>
          </cell>
          <cell r="AQ13674">
            <v>5002301</v>
          </cell>
          <cell r="AR13674">
            <v>5</v>
          </cell>
          <cell r="AS13674">
            <v>0</v>
          </cell>
          <cell r="AT13674">
            <v>0</v>
          </cell>
          <cell r="AU13674">
            <v>0</v>
          </cell>
          <cell r="AV13674" t="str">
            <v>VIABLE</v>
          </cell>
        </row>
        <row r="13675">
          <cell r="AP13675">
            <v>294610</v>
          </cell>
          <cell r="AQ13675">
            <v>5002109</v>
          </cell>
          <cell r="AR13675">
            <v>5</v>
          </cell>
          <cell r="AS13675">
            <v>0</v>
          </cell>
          <cell r="AT13675">
            <v>0</v>
          </cell>
          <cell r="AU13675">
            <v>0</v>
          </cell>
          <cell r="AV13675" t="str">
            <v>VIABLE</v>
          </cell>
        </row>
        <row r="13676">
          <cell r="AP13676">
            <v>294580</v>
          </cell>
          <cell r="AQ13676">
            <v>5002096</v>
          </cell>
          <cell r="AR13676">
            <v>5</v>
          </cell>
          <cell r="AS13676">
            <v>0</v>
          </cell>
          <cell r="AT13676">
            <v>0</v>
          </cell>
          <cell r="AU13676">
            <v>0</v>
          </cell>
          <cell r="AV13676" t="str">
            <v>VIABLE</v>
          </cell>
        </row>
        <row r="13677">
          <cell r="AP13677">
            <v>294586</v>
          </cell>
          <cell r="AQ13677">
            <v>5002098</v>
          </cell>
          <cell r="AR13677">
            <v>5</v>
          </cell>
          <cell r="AS13677">
            <v>0</v>
          </cell>
          <cell r="AT13677">
            <v>0</v>
          </cell>
          <cell r="AU13677">
            <v>0</v>
          </cell>
          <cell r="AV13677" t="str">
            <v>VIABLE</v>
          </cell>
        </row>
        <row r="13678">
          <cell r="AP13678">
            <v>295259</v>
          </cell>
          <cell r="AQ13678">
            <v>5002411</v>
          </cell>
          <cell r="AR13678">
            <v>5</v>
          </cell>
          <cell r="AS13678">
            <v>0</v>
          </cell>
          <cell r="AT13678">
            <v>0</v>
          </cell>
          <cell r="AU13678">
            <v>0</v>
          </cell>
          <cell r="AV13678" t="str">
            <v>VIABLE</v>
          </cell>
        </row>
        <row r="13679">
          <cell r="AP13679">
            <v>290412</v>
          </cell>
          <cell r="AQ13679">
            <v>5000191</v>
          </cell>
          <cell r="AR13679">
            <v>5</v>
          </cell>
          <cell r="AS13679">
            <v>42313</v>
          </cell>
          <cell r="AT13679" t="str">
            <v>IDU-72-2008 Terminado Construcción IDU Circuito Movilidad  -Calzada2-POLIZA ESTABILIDAD ACTIVA</v>
          </cell>
          <cell r="AU13679">
            <v>43307</v>
          </cell>
          <cell r="AV13679" t="str">
            <v>VIABLE</v>
          </cell>
        </row>
        <row r="13680">
          <cell r="AP13680">
            <v>290295</v>
          </cell>
          <cell r="AQ13680">
            <v>5000148</v>
          </cell>
          <cell r="AR13680">
            <v>5</v>
          </cell>
          <cell r="AS13680">
            <v>42313</v>
          </cell>
          <cell r="AT13680" t="str">
            <v>IDU-72-2008 Terminado Construcción IDU Circuito Movilidad  -Calzada2-POLIZA ESTABILIDAD ACTIVA</v>
          </cell>
          <cell r="AU13680">
            <v>43307</v>
          </cell>
          <cell r="AV13680" t="str">
            <v>VIABLE</v>
          </cell>
        </row>
        <row r="13681">
          <cell r="AP13681">
            <v>290592</v>
          </cell>
          <cell r="AQ13681">
            <v>5000266</v>
          </cell>
          <cell r="AR13681">
            <v>5</v>
          </cell>
          <cell r="AS13681">
            <v>0</v>
          </cell>
          <cell r="AT13681">
            <v>0</v>
          </cell>
          <cell r="AU13681">
            <v>0</v>
          </cell>
          <cell r="AV13681" t="str">
            <v>VIABLE</v>
          </cell>
        </row>
        <row r="13682">
          <cell r="AP13682">
            <v>290493</v>
          </cell>
          <cell r="AQ13682">
            <v>5000222</v>
          </cell>
          <cell r="AR13682">
            <v>5</v>
          </cell>
          <cell r="AS13682">
            <v>42313</v>
          </cell>
          <cell r="AT13682" t="str">
            <v>IDU-72-2008 Terminado Construcción IDU Circuito Movilidad  -Calzada2-POLIZA ESTABILIDAD ACTIVA</v>
          </cell>
          <cell r="AU13682">
            <v>43307</v>
          </cell>
          <cell r="AV13682" t="str">
            <v>VIABLE</v>
          </cell>
        </row>
        <row r="13683">
          <cell r="AP13683">
            <v>290532</v>
          </cell>
          <cell r="AQ13683">
            <v>5000239</v>
          </cell>
          <cell r="AR13683">
            <v>5</v>
          </cell>
          <cell r="AS13683">
            <v>0</v>
          </cell>
          <cell r="AT13683">
            <v>0</v>
          </cell>
          <cell r="AU13683">
            <v>0</v>
          </cell>
          <cell r="AV13683" t="str">
            <v>VIABLE</v>
          </cell>
        </row>
        <row r="13684">
          <cell r="AP13684">
            <v>290553</v>
          </cell>
          <cell r="AQ13684">
            <v>5000249</v>
          </cell>
          <cell r="AR13684">
            <v>5</v>
          </cell>
          <cell r="AS13684">
            <v>0</v>
          </cell>
          <cell r="AT13684">
            <v>0</v>
          </cell>
          <cell r="AU13684">
            <v>0</v>
          </cell>
          <cell r="AV13684" t="str">
            <v>VIABLE</v>
          </cell>
        </row>
        <row r="13685">
          <cell r="AP13685">
            <v>290547</v>
          </cell>
          <cell r="AQ13685">
            <v>5000247</v>
          </cell>
          <cell r="AR13685">
            <v>5</v>
          </cell>
          <cell r="AS13685">
            <v>0</v>
          </cell>
          <cell r="AT13685">
            <v>0</v>
          </cell>
          <cell r="AU13685">
            <v>0</v>
          </cell>
          <cell r="AV13685" t="str">
            <v>VIABLE</v>
          </cell>
        </row>
        <row r="13686">
          <cell r="AP13686">
            <v>290469</v>
          </cell>
          <cell r="AQ13686">
            <v>5000213</v>
          </cell>
          <cell r="AR13686">
            <v>5</v>
          </cell>
          <cell r="AS13686">
            <v>42313</v>
          </cell>
          <cell r="AT13686" t="str">
            <v>IDU-72-2008 Terminado Construcción IDU Circuito Movilidad  -Calzada2-POLIZA ESTABILIDAD ACTIVA</v>
          </cell>
          <cell r="AU13686">
            <v>43307</v>
          </cell>
          <cell r="AV13686" t="str">
            <v>VIABLE</v>
          </cell>
        </row>
        <row r="13687">
          <cell r="AP13687">
            <v>290334</v>
          </cell>
          <cell r="AQ13687">
            <v>5000162</v>
          </cell>
          <cell r="AR13687">
            <v>5</v>
          </cell>
          <cell r="AS13687">
            <v>42313</v>
          </cell>
          <cell r="AT13687" t="str">
            <v>IDU-72-2008 Terminado Construcción IDU Circuito Movilidad  -Calzada2-POLIZA ESTABILIDAD ACTIVA</v>
          </cell>
          <cell r="AU13687">
            <v>43307</v>
          </cell>
          <cell r="AV13687" t="str">
            <v>VIABLE</v>
          </cell>
        </row>
        <row r="13688">
          <cell r="AP13688">
            <v>290436</v>
          </cell>
          <cell r="AQ13688">
            <v>5000200</v>
          </cell>
          <cell r="AR13688">
            <v>5</v>
          </cell>
          <cell r="AS13688">
            <v>42313</v>
          </cell>
          <cell r="AT13688" t="str">
            <v>IDU-72-2008 Terminado Construcción IDU Circuito Movilidad  -Calzada2-POLIZA ESTABILIDAD ACTIVA</v>
          </cell>
          <cell r="AU13688">
            <v>43307</v>
          </cell>
          <cell r="AV13688" t="str">
            <v>VIABLE</v>
          </cell>
        </row>
        <row r="13689">
          <cell r="AP13689">
            <v>290520</v>
          </cell>
          <cell r="AQ13689">
            <v>5000235</v>
          </cell>
          <cell r="AR13689">
            <v>5</v>
          </cell>
          <cell r="AS13689">
            <v>0</v>
          </cell>
          <cell r="AT13689">
            <v>0</v>
          </cell>
          <cell r="AU13689">
            <v>0</v>
          </cell>
          <cell r="AV13689" t="str">
            <v>VIABLE</v>
          </cell>
        </row>
        <row r="13690">
          <cell r="AP13690">
            <v>290358</v>
          </cell>
          <cell r="AQ13690">
            <v>5000170</v>
          </cell>
          <cell r="AR13690">
            <v>5</v>
          </cell>
          <cell r="AS13690">
            <v>42313</v>
          </cell>
          <cell r="AT13690" t="str">
            <v>IDU-72-2008 Terminado Construcción IDU Circuito Movilidad  -Calzada2-POLIZA ESTABILIDAD ACTIVA</v>
          </cell>
          <cell r="AU13690">
            <v>43307</v>
          </cell>
          <cell r="AV13690" t="str">
            <v>VIABLE</v>
          </cell>
        </row>
        <row r="13691">
          <cell r="AP13691">
            <v>290385</v>
          </cell>
          <cell r="AQ13691">
            <v>5000181</v>
          </cell>
          <cell r="AR13691">
            <v>5</v>
          </cell>
          <cell r="AS13691">
            <v>42313</v>
          </cell>
          <cell r="AT13691" t="str">
            <v>IDU-72-2008 Terminado Construcción IDU Circuito Movilidad  -Calzada2-POLIZA ESTABILIDAD ACTIVA</v>
          </cell>
          <cell r="AU13691">
            <v>43307</v>
          </cell>
          <cell r="AV13691" t="str">
            <v>VIABLE</v>
          </cell>
        </row>
        <row r="13692">
          <cell r="AP13692">
            <v>290571</v>
          </cell>
          <cell r="AQ13692">
            <v>5000259</v>
          </cell>
          <cell r="AR13692">
            <v>5</v>
          </cell>
          <cell r="AS13692">
            <v>42342</v>
          </cell>
          <cell r="AT13692" t="str">
            <v>IDU-928-2013 Terminado Construcción IDU Circuito Movilidad  -Anden 1-3 Calzada 2-POLIZA ESTABILIDAD ACTIVA</v>
          </cell>
          <cell r="AU13692">
            <v>44158</v>
          </cell>
          <cell r="AV13692" t="str">
            <v>VIABLE</v>
          </cell>
        </row>
        <row r="13693">
          <cell r="AP13693">
            <v>290580</v>
          </cell>
          <cell r="AQ13693">
            <v>5000262</v>
          </cell>
          <cell r="AR13693">
            <v>5</v>
          </cell>
          <cell r="AS13693">
            <v>0</v>
          </cell>
          <cell r="AT13693">
            <v>0</v>
          </cell>
          <cell r="AU13693">
            <v>0</v>
          </cell>
          <cell r="AV13693" t="str">
            <v>VIABLE</v>
          </cell>
        </row>
        <row r="13694">
          <cell r="AP13694">
            <v>290577</v>
          </cell>
          <cell r="AQ13694">
            <v>5000261</v>
          </cell>
          <cell r="AR13694">
            <v>5</v>
          </cell>
          <cell r="AS13694">
            <v>0</v>
          </cell>
          <cell r="AT13694">
            <v>0</v>
          </cell>
          <cell r="AU13694">
            <v>0</v>
          </cell>
          <cell r="AV13694" t="str">
            <v>VIABLE</v>
          </cell>
        </row>
        <row r="13695">
          <cell r="AP13695">
            <v>471269</v>
          </cell>
          <cell r="AQ13695">
            <v>5007781</v>
          </cell>
          <cell r="AR13695">
            <v>5</v>
          </cell>
          <cell r="AS13695">
            <v>42313</v>
          </cell>
          <cell r="AT13695" t="str">
            <v>IDU-72-2008 Terminado Construcción IDU Circuito Movilidad  -</v>
          </cell>
          <cell r="AU13695">
            <v>0</v>
          </cell>
          <cell r="AV13695" t="str">
            <v>VIABLE</v>
          </cell>
        </row>
        <row r="13696">
          <cell r="AP13696">
            <v>290559</v>
          </cell>
          <cell r="AQ13696">
            <v>5000253</v>
          </cell>
          <cell r="AR13696">
            <v>5</v>
          </cell>
          <cell r="AS13696">
            <v>0</v>
          </cell>
          <cell r="AT13696">
            <v>0</v>
          </cell>
          <cell r="AU13696">
            <v>0</v>
          </cell>
          <cell r="AV13696" t="str">
            <v>VIABLE</v>
          </cell>
        </row>
        <row r="13697">
          <cell r="AP13697">
            <v>290583</v>
          </cell>
          <cell r="AQ13697">
            <v>5000263</v>
          </cell>
          <cell r="AR13697">
            <v>5</v>
          </cell>
          <cell r="AS13697">
            <v>0</v>
          </cell>
          <cell r="AT13697">
            <v>0</v>
          </cell>
          <cell r="AU13697">
            <v>0</v>
          </cell>
          <cell r="AV13697" t="str">
            <v>VIABLE</v>
          </cell>
        </row>
        <row r="13698">
          <cell r="AP13698">
            <v>299666</v>
          </cell>
          <cell r="AQ13698">
            <v>5004389</v>
          </cell>
          <cell r="AR13698">
            <v>5</v>
          </cell>
          <cell r="AS13698">
            <v>42313</v>
          </cell>
          <cell r="AT13698" t="str">
            <v>IDU-72-2008 Terminado Construcción IDU Circuito Movilidad  -Calzada2-POLIZA ESTABILIDAD ACTIVA</v>
          </cell>
          <cell r="AU13698">
            <v>43307</v>
          </cell>
          <cell r="AV13698" t="str">
            <v>VIABLE</v>
          </cell>
        </row>
        <row r="13699">
          <cell r="AP13699">
            <v>478760</v>
          </cell>
          <cell r="AQ13699">
            <v>5004560</v>
          </cell>
          <cell r="AR13699">
            <v>5</v>
          </cell>
          <cell r="AS13699">
            <v>0</v>
          </cell>
          <cell r="AT13699">
            <v>0</v>
          </cell>
          <cell r="AU13699">
            <v>0</v>
          </cell>
          <cell r="AV13699" t="str">
            <v>VIABLE</v>
          </cell>
        </row>
        <row r="13700">
          <cell r="AP13700">
            <v>300200</v>
          </cell>
          <cell r="AQ13700">
            <v>5004621</v>
          </cell>
          <cell r="AR13700">
            <v>5</v>
          </cell>
          <cell r="AS13700">
            <v>0</v>
          </cell>
          <cell r="AT13700">
            <v>0</v>
          </cell>
          <cell r="AU13700">
            <v>0</v>
          </cell>
          <cell r="AV13700" t="str">
            <v>VIABLE</v>
          </cell>
        </row>
        <row r="13701">
          <cell r="AP13701">
            <v>478755</v>
          </cell>
          <cell r="AQ13701">
            <v>5004542</v>
          </cell>
          <cell r="AR13701">
            <v>5</v>
          </cell>
          <cell r="AS13701">
            <v>0</v>
          </cell>
          <cell r="AT13701">
            <v>0</v>
          </cell>
          <cell r="AU13701">
            <v>0</v>
          </cell>
          <cell r="AV13701" t="str">
            <v>VIABLE</v>
          </cell>
        </row>
        <row r="13702">
          <cell r="AP13702">
            <v>478778</v>
          </cell>
          <cell r="AQ13702">
            <v>5004619</v>
          </cell>
          <cell r="AR13702">
            <v>5</v>
          </cell>
          <cell r="AS13702">
            <v>0</v>
          </cell>
          <cell r="AT13702">
            <v>0</v>
          </cell>
          <cell r="AU13702">
            <v>0</v>
          </cell>
          <cell r="AV13702" t="str">
            <v>VIABLE</v>
          </cell>
        </row>
        <row r="13703">
          <cell r="AP13703">
            <v>299858</v>
          </cell>
          <cell r="AQ13703">
            <v>5004461</v>
          </cell>
          <cell r="AR13703">
            <v>5</v>
          </cell>
          <cell r="AS13703">
            <v>42313</v>
          </cell>
          <cell r="AT13703" t="str">
            <v>IDU-72-2008 Terminado Construcción IDU Circuito Movilidad  -Calzada2-POLIZA ESTABILIDAD ACTIVA</v>
          </cell>
          <cell r="AU13703">
            <v>43307</v>
          </cell>
          <cell r="AV13703" t="str">
            <v>VIABLE</v>
          </cell>
        </row>
        <row r="13704">
          <cell r="AP13704">
            <v>299591</v>
          </cell>
          <cell r="AQ13704">
            <v>5004364</v>
          </cell>
          <cell r="AR13704">
            <v>5</v>
          </cell>
          <cell r="AS13704">
            <v>42313</v>
          </cell>
          <cell r="AT13704" t="str">
            <v>IDU-72-2008 Terminado Construcción IDU Circuito Movilidad  -Calzada2-POLIZA ESTABILIDAD ACTIVA</v>
          </cell>
          <cell r="AU13704">
            <v>43307</v>
          </cell>
          <cell r="AV13704" t="str">
            <v>VIABLE</v>
          </cell>
        </row>
        <row r="13705">
          <cell r="AP13705">
            <v>300089</v>
          </cell>
          <cell r="AQ13705">
            <v>5004567</v>
          </cell>
          <cell r="AR13705">
            <v>5</v>
          </cell>
          <cell r="AS13705">
            <v>0</v>
          </cell>
          <cell r="AT13705">
            <v>0</v>
          </cell>
          <cell r="AU13705">
            <v>0</v>
          </cell>
          <cell r="AV13705" t="str">
            <v>VIABLE</v>
          </cell>
        </row>
        <row r="13706">
          <cell r="AP13706">
            <v>478770</v>
          </cell>
          <cell r="AQ13706">
            <v>5004594</v>
          </cell>
          <cell r="AR13706">
            <v>5</v>
          </cell>
          <cell r="AS13706">
            <v>0</v>
          </cell>
          <cell r="AT13706">
            <v>0</v>
          </cell>
          <cell r="AU13706">
            <v>0</v>
          </cell>
          <cell r="AV13706" t="str">
            <v>VIABLE</v>
          </cell>
        </row>
        <row r="13707">
          <cell r="AP13707">
            <v>299762</v>
          </cell>
          <cell r="AQ13707">
            <v>5004424</v>
          </cell>
          <cell r="AR13707">
            <v>5</v>
          </cell>
          <cell r="AS13707">
            <v>42313</v>
          </cell>
          <cell r="AT13707" t="str">
            <v>IDU-72-2008 Terminado Construcción IDU Circuito Movilidad  -Calzada2-POLIZA ESTABILIDAD ACTIVA</v>
          </cell>
          <cell r="AU13707">
            <v>43307</v>
          </cell>
          <cell r="AV13707" t="str">
            <v>VIABLE</v>
          </cell>
        </row>
        <row r="13708">
          <cell r="AP13708">
            <v>300005</v>
          </cell>
          <cell r="AQ13708">
            <v>5004527</v>
          </cell>
          <cell r="AR13708">
            <v>5</v>
          </cell>
          <cell r="AS13708">
            <v>0</v>
          </cell>
          <cell r="AT13708">
            <v>0</v>
          </cell>
          <cell r="AU13708">
            <v>0</v>
          </cell>
          <cell r="AV13708" t="str">
            <v>VIABLE</v>
          </cell>
        </row>
        <row r="13709">
          <cell r="AP13709">
            <v>478777</v>
          </cell>
          <cell r="AQ13709">
            <v>5004611</v>
          </cell>
          <cell r="AR13709">
            <v>5</v>
          </cell>
          <cell r="AS13709">
            <v>0</v>
          </cell>
          <cell r="AT13709">
            <v>0</v>
          </cell>
          <cell r="AU13709">
            <v>0</v>
          </cell>
          <cell r="AV13709" t="str">
            <v>VIABLE</v>
          </cell>
        </row>
        <row r="13710">
          <cell r="AP13710">
            <v>478764</v>
          </cell>
          <cell r="AQ13710">
            <v>5004575</v>
          </cell>
          <cell r="AR13710">
            <v>5</v>
          </cell>
          <cell r="AS13710">
            <v>0</v>
          </cell>
          <cell r="AT13710">
            <v>0</v>
          </cell>
          <cell r="AU13710">
            <v>0</v>
          </cell>
          <cell r="AV13710" t="str">
            <v>VIABLE</v>
          </cell>
        </row>
        <row r="13711">
          <cell r="AP13711">
            <v>306900</v>
          </cell>
          <cell r="AQ13711">
            <v>5007649</v>
          </cell>
          <cell r="AR13711">
            <v>5</v>
          </cell>
          <cell r="AS13711">
            <v>42515</v>
          </cell>
          <cell r="AT13711" t="str">
            <v>IDU-2128-2013 Terminado Conservacion IDU Local SD -</v>
          </cell>
          <cell r="AU13711">
            <v>0</v>
          </cell>
          <cell r="AV13711" t="str">
            <v>VIABLE</v>
          </cell>
        </row>
        <row r="13712">
          <cell r="AP13712">
            <v>91015598</v>
          </cell>
          <cell r="AQ13712">
            <v>50009408</v>
          </cell>
          <cell r="AR13712">
            <v>5</v>
          </cell>
          <cell r="AS13712">
            <v>42409</v>
          </cell>
          <cell r="AT13712" t="str">
            <v>IDU-1699-2014 Terminado Mantenimiento Periódico IDU Expansion  -</v>
          </cell>
          <cell r="AU13712">
            <v>0</v>
          </cell>
          <cell r="AV13712" t="str">
            <v>VIABLE</v>
          </cell>
        </row>
        <row r="13713">
          <cell r="AP13713">
            <v>91021645</v>
          </cell>
          <cell r="AQ13713">
            <v>5009602</v>
          </cell>
          <cell r="AR13713">
            <v>5</v>
          </cell>
          <cell r="AS13713">
            <v>0</v>
          </cell>
          <cell r="AT13713">
            <v>0</v>
          </cell>
          <cell r="AU13713">
            <v>0</v>
          </cell>
          <cell r="AV13713" t="str">
            <v>VIABLE</v>
          </cell>
        </row>
        <row r="13714">
          <cell r="AP13714">
            <v>306942</v>
          </cell>
          <cell r="AQ13714">
            <v>5007666</v>
          </cell>
          <cell r="AR13714">
            <v>5</v>
          </cell>
          <cell r="AS13714">
            <v>42515</v>
          </cell>
          <cell r="AT13714" t="str">
            <v>IDU-2128-2013 Terminado Conservacion IDU Local SD -</v>
          </cell>
          <cell r="AU13714">
            <v>0</v>
          </cell>
          <cell r="AV13714" t="str">
            <v>VIABLE</v>
          </cell>
        </row>
        <row r="13715">
          <cell r="AP13715">
            <v>306918</v>
          </cell>
          <cell r="AQ13715">
            <v>5007657</v>
          </cell>
          <cell r="AR13715">
            <v>5</v>
          </cell>
          <cell r="AS13715">
            <v>42515</v>
          </cell>
          <cell r="AT13715" t="str">
            <v>IDU-2128-2013 Terminado Conservacion IDU Local SD -</v>
          </cell>
          <cell r="AU13715">
            <v>0</v>
          </cell>
          <cell r="AV13715" t="str">
            <v>VIABLE</v>
          </cell>
        </row>
        <row r="13716">
          <cell r="AP13716">
            <v>91021647</v>
          </cell>
          <cell r="AQ13716">
            <v>5009601</v>
          </cell>
          <cell r="AR13716">
            <v>5</v>
          </cell>
          <cell r="AS13716">
            <v>0</v>
          </cell>
          <cell r="AT13716">
            <v>0</v>
          </cell>
          <cell r="AU13716">
            <v>0</v>
          </cell>
          <cell r="AV13716" t="str">
            <v>VIABLE</v>
          </cell>
        </row>
        <row r="13717">
          <cell r="AP13717">
            <v>91021652</v>
          </cell>
          <cell r="AQ13717">
            <v>5009606</v>
          </cell>
          <cell r="AR13717">
            <v>5</v>
          </cell>
          <cell r="AS13717">
            <v>0</v>
          </cell>
          <cell r="AT13717">
            <v>0</v>
          </cell>
          <cell r="AU13717">
            <v>0</v>
          </cell>
          <cell r="AV13717" t="str">
            <v>VIABLE</v>
          </cell>
        </row>
        <row r="13718">
          <cell r="AP13718">
            <v>479575</v>
          </cell>
          <cell r="AQ13718">
            <v>5007687</v>
          </cell>
          <cell r="AR13718">
            <v>5</v>
          </cell>
          <cell r="AS13718">
            <v>0</v>
          </cell>
          <cell r="AT13718">
            <v>0</v>
          </cell>
          <cell r="AU13718">
            <v>0</v>
          </cell>
          <cell r="AV13718" t="str">
            <v>VIABLE</v>
          </cell>
        </row>
        <row r="13719">
          <cell r="AP13719">
            <v>471297</v>
          </cell>
          <cell r="AQ13719">
            <v>5007821</v>
          </cell>
          <cell r="AR13719">
            <v>5</v>
          </cell>
          <cell r="AS13719">
            <v>42515</v>
          </cell>
          <cell r="AT13719" t="str">
            <v>IDU-2128-2013 Terminado Conservacion IDU Local SD -</v>
          </cell>
          <cell r="AU13719">
            <v>0</v>
          </cell>
          <cell r="AV13719" t="str">
            <v>VIABLE</v>
          </cell>
        </row>
        <row r="13720">
          <cell r="AP13720">
            <v>306888</v>
          </cell>
          <cell r="AQ13720">
            <v>5007640</v>
          </cell>
          <cell r="AR13720">
            <v>5</v>
          </cell>
          <cell r="AS13720">
            <v>42515</v>
          </cell>
          <cell r="AT13720" t="str">
            <v>IDU-2128-2013 Terminado Conservacion IDU Local SD -</v>
          </cell>
          <cell r="AU13720">
            <v>0</v>
          </cell>
          <cell r="AV13720" t="str">
            <v>VIABLE</v>
          </cell>
        </row>
        <row r="13721">
          <cell r="AP13721">
            <v>301250</v>
          </cell>
          <cell r="AQ13721">
            <v>5005126</v>
          </cell>
          <cell r="AR13721">
            <v>5</v>
          </cell>
          <cell r="AS13721">
            <v>0</v>
          </cell>
          <cell r="AT13721">
            <v>0</v>
          </cell>
          <cell r="AU13721">
            <v>0</v>
          </cell>
          <cell r="AV13721" t="str">
            <v>VIABLE</v>
          </cell>
        </row>
        <row r="13722">
          <cell r="AP13722">
            <v>300895</v>
          </cell>
          <cell r="AQ13722">
            <v>5004948</v>
          </cell>
          <cell r="AR13722">
            <v>5</v>
          </cell>
          <cell r="AS13722">
            <v>0</v>
          </cell>
          <cell r="AT13722">
            <v>0</v>
          </cell>
          <cell r="AU13722">
            <v>0</v>
          </cell>
          <cell r="AV13722" t="str">
            <v>VIABLE</v>
          </cell>
        </row>
        <row r="13723">
          <cell r="AP13723">
            <v>300924</v>
          </cell>
          <cell r="AQ13723">
            <v>5004961</v>
          </cell>
          <cell r="AR13723">
            <v>5</v>
          </cell>
          <cell r="AS13723">
            <v>0</v>
          </cell>
          <cell r="AT13723">
            <v>0</v>
          </cell>
          <cell r="AU13723">
            <v>0</v>
          </cell>
          <cell r="AV13723" t="str">
            <v>VIABLE</v>
          </cell>
        </row>
        <row r="13724">
          <cell r="AP13724">
            <v>301148</v>
          </cell>
          <cell r="AQ13724">
            <v>5005077</v>
          </cell>
          <cell r="AR13724">
            <v>5</v>
          </cell>
          <cell r="AS13724">
            <v>0</v>
          </cell>
          <cell r="AT13724">
            <v>0</v>
          </cell>
          <cell r="AU13724">
            <v>0</v>
          </cell>
          <cell r="AV13724" t="str">
            <v>VIABLE</v>
          </cell>
        </row>
        <row r="13725">
          <cell r="AP13725">
            <v>301205</v>
          </cell>
          <cell r="AQ13725">
            <v>5005102</v>
          </cell>
          <cell r="AR13725">
            <v>5</v>
          </cell>
          <cell r="AS13725">
            <v>0</v>
          </cell>
          <cell r="AT13725">
            <v>0</v>
          </cell>
          <cell r="AU13725">
            <v>0</v>
          </cell>
          <cell r="AV13725" t="str">
            <v>VIABLE</v>
          </cell>
        </row>
        <row r="13726">
          <cell r="AP13726">
            <v>300844</v>
          </cell>
          <cell r="AQ13726">
            <v>5004924</v>
          </cell>
          <cell r="AR13726">
            <v>5</v>
          </cell>
          <cell r="AS13726">
            <v>0</v>
          </cell>
          <cell r="AT13726">
            <v>0</v>
          </cell>
          <cell r="AU13726">
            <v>0</v>
          </cell>
          <cell r="AV13726" t="str">
            <v>VIABLE</v>
          </cell>
        </row>
        <row r="13727">
          <cell r="AP13727">
            <v>300871</v>
          </cell>
          <cell r="AQ13727">
            <v>5004934</v>
          </cell>
          <cell r="AR13727">
            <v>5</v>
          </cell>
          <cell r="AS13727">
            <v>0</v>
          </cell>
          <cell r="AT13727">
            <v>0</v>
          </cell>
          <cell r="AU13727">
            <v>0</v>
          </cell>
          <cell r="AV13727" t="str">
            <v>VIABLE</v>
          </cell>
        </row>
        <row r="13728">
          <cell r="AP13728">
            <v>301044</v>
          </cell>
          <cell r="AQ13728">
            <v>5005029</v>
          </cell>
          <cell r="AR13728">
            <v>5</v>
          </cell>
          <cell r="AS13728">
            <v>0</v>
          </cell>
          <cell r="AT13728">
            <v>0</v>
          </cell>
          <cell r="AU13728">
            <v>0</v>
          </cell>
          <cell r="AV13728" t="str">
            <v>VIABLE</v>
          </cell>
        </row>
        <row r="13729">
          <cell r="AP13729">
            <v>300814</v>
          </cell>
          <cell r="AQ13729">
            <v>5004913</v>
          </cell>
          <cell r="AR13729">
            <v>5</v>
          </cell>
          <cell r="AS13729">
            <v>0</v>
          </cell>
          <cell r="AT13729">
            <v>0</v>
          </cell>
          <cell r="AU13729">
            <v>0</v>
          </cell>
          <cell r="AV13729" t="str">
            <v>VIABLE</v>
          </cell>
        </row>
        <row r="13730">
          <cell r="AP13730">
            <v>300939</v>
          </cell>
          <cell r="AQ13730">
            <v>5004974</v>
          </cell>
          <cell r="AR13730">
            <v>5</v>
          </cell>
          <cell r="AS13730">
            <v>0</v>
          </cell>
          <cell r="AT13730">
            <v>0</v>
          </cell>
          <cell r="AU13730">
            <v>0</v>
          </cell>
          <cell r="AV13730" t="str">
            <v>VIABLE</v>
          </cell>
        </row>
        <row r="13731">
          <cell r="AP13731">
            <v>301008</v>
          </cell>
          <cell r="AQ13731">
            <v>5005012</v>
          </cell>
          <cell r="AR13731">
            <v>5</v>
          </cell>
          <cell r="AS13731">
            <v>0</v>
          </cell>
          <cell r="AT13731">
            <v>0</v>
          </cell>
          <cell r="AU13731">
            <v>0</v>
          </cell>
          <cell r="AV13731" t="str">
            <v>VIABLE</v>
          </cell>
        </row>
        <row r="13732">
          <cell r="AP13732">
            <v>300668</v>
          </cell>
          <cell r="AQ13732">
            <v>5004847</v>
          </cell>
          <cell r="AR13732">
            <v>5</v>
          </cell>
          <cell r="AS13732">
            <v>0</v>
          </cell>
          <cell r="AT13732">
            <v>0</v>
          </cell>
          <cell r="AU13732">
            <v>0</v>
          </cell>
          <cell r="AV13732" t="str">
            <v>VIABLE</v>
          </cell>
        </row>
        <row r="13733">
          <cell r="AP13733">
            <v>301088</v>
          </cell>
          <cell r="AQ13733">
            <v>5005046</v>
          </cell>
          <cell r="AR13733">
            <v>5</v>
          </cell>
          <cell r="AS13733">
            <v>0</v>
          </cell>
          <cell r="AT13733">
            <v>0</v>
          </cell>
          <cell r="AU13733">
            <v>0</v>
          </cell>
          <cell r="AV13733" t="str">
            <v>VIABLE</v>
          </cell>
        </row>
        <row r="13734">
          <cell r="AP13734">
            <v>301265</v>
          </cell>
          <cell r="AQ13734">
            <v>5005133</v>
          </cell>
          <cell r="AR13734">
            <v>5</v>
          </cell>
          <cell r="AS13734">
            <v>0</v>
          </cell>
          <cell r="AT13734">
            <v>0</v>
          </cell>
          <cell r="AU13734">
            <v>0</v>
          </cell>
          <cell r="AV13734" t="str">
            <v>VIABLE</v>
          </cell>
        </row>
        <row r="13735">
          <cell r="AP13735">
            <v>301103</v>
          </cell>
          <cell r="AQ13735">
            <v>5005054</v>
          </cell>
          <cell r="AR13735">
            <v>5</v>
          </cell>
          <cell r="AS13735">
            <v>0</v>
          </cell>
          <cell r="AT13735">
            <v>0</v>
          </cell>
          <cell r="AU13735">
            <v>0</v>
          </cell>
          <cell r="AV13735" t="str">
            <v>VIABLE</v>
          </cell>
        </row>
        <row r="13736">
          <cell r="AP13736">
            <v>300981</v>
          </cell>
          <cell r="AQ13736">
            <v>5004995</v>
          </cell>
          <cell r="AR13736">
            <v>5</v>
          </cell>
          <cell r="AS13736">
            <v>0</v>
          </cell>
          <cell r="AT13736">
            <v>0</v>
          </cell>
          <cell r="AU13736">
            <v>0</v>
          </cell>
          <cell r="AV13736" t="str">
            <v>VIABLE</v>
          </cell>
        </row>
        <row r="13737">
          <cell r="AP13737">
            <v>301169</v>
          </cell>
          <cell r="AQ13737">
            <v>5005088</v>
          </cell>
          <cell r="AR13737">
            <v>5</v>
          </cell>
          <cell r="AS13737">
            <v>0</v>
          </cell>
          <cell r="AT13737">
            <v>0</v>
          </cell>
          <cell r="AU13737">
            <v>0</v>
          </cell>
          <cell r="AV13737" t="str">
            <v>VIABLE</v>
          </cell>
        </row>
        <row r="13738">
          <cell r="AP13738">
            <v>300763</v>
          </cell>
          <cell r="AQ13738">
            <v>5004890</v>
          </cell>
          <cell r="AR13738">
            <v>5</v>
          </cell>
          <cell r="AS13738">
            <v>0</v>
          </cell>
          <cell r="AT13738">
            <v>0</v>
          </cell>
          <cell r="AU13738">
            <v>0</v>
          </cell>
          <cell r="AV13738" t="str">
            <v>VIABLE</v>
          </cell>
        </row>
        <row r="13739">
          <cell r="AP13739">
            <v>302291</v>
          </cell>
          <cell r="AQ13739">
            <v>5005597</v>
          </cell>
          <cell r="AR13739">
            <v>5</v>
          </cell>
          <cell r="AS13739">
            <v>0</v>
          </cell>
          <cell r="AT13739">
            <v>0</v>
          </cell>
          <cell r="AU13739">
            <v>0</v>
          </cell>
          <cell r="AV13739" t="str">
            <v>VIABLE</v>
          </cell>
        </row>
        <row r="13740">
          <cell r="AP13740">
            <v>302621</v>
          </cell>
          <cell r="AQ13740">
            <v>5005750</v>
          </cell>
          <cell r="AR13740">
            <v>5</v>
          </cell>
          <cell r="AS13740">
            <v>0</v>
          </cell>
          <cell r="AT13740">
            <v>0</v>
          </cell>
          <cell r="AU13740">
            <v>0</v>
          </cell>
          <cell r="AV13740" t="str">
            <v>VIABLE</v>
          </cell>
        </row>
        <row r="13741">
          <cell r="AP13741">
            <v>301724</v>
          </cell>
          <cell r="AQ13741">
            <v>5005341</v>
          </cell>
          <cell r="AR13741">
            <v>5</v>
          </cell>
          <cell r="AS13741">
            <v>0</v>
          </cell>
          <cell r="AT13741">
            <v>0</v>
          </cell>
          <cell r="AU13741">
            <v>0</v>
          </cell>
          <cell r="AV13741" t="str">
            <v>VIABLE</v>
          </cell>
        </row>
        <row r="13742">
          <cell r="AP13742">
            <v>306744</v>
          </cell>
          <cell r="AQ13742">
            <v>5007549</v>
          </cell>
          <cell r="AR13742">
            <v>5</v>
          </cell>
          <cell r="AS13742">
            <v>42515</v>
          </cell>
          <cell r="AT13742" t="str">
            <v>IDU-2128-2013 Terminado Conservacion IDU Local SD -</v>
          </cell>
          <cell r="AU13742">
            <v>0</v>
          </cell>
          <cell r="AV13742" t="str">
            <v>VIABLE</v>
          </cell>
        </row>
        <row r="13743">
          <cell r="AP13743">
            <v>306858</v>
          </cell>
          <cell r="AQ13743">
            <v>5007612</v>
          </cell>
          <cell r="AR13743">
            <v>5</v>
          </cell>
          <cell r="AS13743">
            <v>42515</v>
          </cell>
          <cell r="AT13743" t="str">
            <v>IDU-2128-2013 Terminado Conservacion IDU Local SD -</v>
          </cell>
          <cell r="AU13743">
            <v>0</v>
          </cell>
          <cell r="AV13743" t="str">
            <v>VIABLE</v>
          </cell>
        </row>
        <row r="13744">
          <cell r="AP13744">
            <v>306819</v>
          </cell>
          <cell r="AQ13744">
            <v>5007589</v>
          </cell>
          <cell r="AR13744">
            <v>5</v>
          </cell>
          <cell r="AS13744">
            <v>42515</v>
          </cell>
          <cell r="AT13744" t="str">
            <v>IDU-2128-2013 Terminado Conservacion IDU Local SD -</v>
          </cell>
          <cell r="AU13744">
            <v>0</v>
          </cell>
          <cell r="AV13744" t="str">
            <v>VIABLE</v>
          </cell>
        </row>
        <row r="13745">
          <cell r="AP13745">
            <v>306597</v>
          </cell>
          <cell r="AQ13745">
            <v>5007481</v>
          </cell>
          <cell r="AR13745">
            <v>5</v>
          </cell>
          <cell r="AS13745">
            <v>42515</v>
          </cell>
          <cell r="AT13745" t="str">
            <v>IDU-2128-2013 Terminado Conservacion IDU Local SD -</v>
          </cell>
          <cell r="AU13745">
            <v>0</v>
          </cell>
          <cell r="AV13745" t="str">
            <v>VIABLE</v>
          </cell>
        </row>
        <row r="13746">
          <cell r="AP13746">
            <v>91021956</v>
          </cell>
          <cell r="AQ13746">
            <v>5009211</v>
          </cell>
          <cell r="AR13746">
            <v>5</v>
          </cell>
          <cell r="AS13746">
            <v>0</v>
          </cell>
          <cell r="AT13746">
            <v>0</v>
          </cell>
          <cell r="AU13746">
            <v>0</v>
          </cell>
          <cell r="AV13746" t="str">
            <v>VIABLE</v>
          </cell>
        </row>
        <row r="13747">
          <cell r="AP13747">
            <v>291316</v>
          </cell>
          <cell r="AQ13747">
            <v>5000623</v>
          </cell>
          <cell r="AR13747">
            <v>5</v>
          </cell>
          <cell r="AS13747">
            <v>0</v>
          </cell>
          <cell r="AT13747">
            <v>0</v>
          </cell>
          <cell r="AU13747">
            <v>0</v>
          </cell>
          <cell r="AV13747" t="str">
            <v>VIABLE</v>
          </cell>
        </row>
        <row r="13748">
          <cell r="AP13748">
            <v>291896</v>
          </cell>
          <cell r="AQ13748">
            <v>5000880</v>
          </cell>
          <cell r="AR13748">
            <v>5</v>
          </cell>
          <cell r="AS13748">
            <v>0</v>
          </cell>
          <cell r="AT13748">
            <v>0</v>
          </cell>
          <cell r="AU13748">
            <v>0</v>
          </cell>
          <cell r="AV13748" t="str">
            <v>VIABLE</v>
          </cell>
        </row>
        <row r="13749">
          <cell r="AP13749">
            <v>291791</v>
          </cell>
          <cell r="AQ13749">
            <v>5000825</v>
          </cell>
          <cell r="AR13749">
            <v>5</v>
          </cell>
          <cell r="AS13749">
            <v>0</v>
          </cell>
          <cell r="AT13749">
            <v>0</v>
          </cell>
          <cell r="AU13749">
            <v>0</v>
          </cell>
          <cell r="AV13749" t="str">
            <v>VIABLE</v>
          </cell>
        </row>
        <row r="13750">
          <cell r="AP13750">
            <v>291925</v>
          </cell>
          <cell r="AQ13750">
            <v>5000896</v>
          </cell>
          <cell r="AR13750">
            <v>5</v>
          </cell>
          <cell r="AS13750">
            <v>0</v>
          </cell>
          <cell r="AT13750">
            <v>0</v>
          </cell>
          <cell r="AU13750">
            <v>0</v>
          </cell>
          <cell r="AV13750" t="str">
            <v>VIABLE</v>
          </cell>
        </row>
        <row r="13751">
          <cell r="AP13751">
            <v>292002</v>
          </cell>
          <cell r="AQ13751">
            <v>5000943</v>
          </cell>
          <cell r="AR13751">
            <v>5</v>
          </cell>
          <cell r="AS13751">
            <v>0</v>
          </cell>
          <cell r="AT13751">
            <v>0</v>
          </cell>
          <cell r="AU13751">
            <v>0</v>
          </cell>
          <cell r="AV13751" t="str">
            <v>VIABLE</v>
          </cell>
        </row>
        <row r="13752">
          <cell r="AP13752">
            <v>291343</v>
          </cell>
          <cell r="AQ13752">
            <v>5000639</v>
          </cell>
          <cell r="AR13752">
            <v>5</v>
          </cell>
          <cell r="AS13752">
            <v>0</v>
          </cell>
          <cell r="AT13752">
            <v>0</v>
          </cell>
          <cell r="AU13752">
            <v>0</v>
          </cell>
          <cell r="AV13752" t="str">
            <v>VIABLE</v>
          </cell>
        </row>
        <row r="13753">
          <cell r="AP13753">
            <v>291572</v>
          </cell>
          <cell r="AQ13753">
            <v>5000727</v>
          </cell>
          <cell r="AR13753">
            <v>5</v>
          </cell>
          <cell r="AS13753">
            <v>0</v>
          </cell>
          <cell r="AT13753">
            <v>0</v>
          </cell>
          <cell r="AU13753">
            <v>0</v>
          </cell>
          <cell r="AV13753" t="str">
            <v>VIABLE</v>
          </cell>
        </row>
        <row r="13754">
          <cell r="AP13754">
            <v>291846</v>
          </cell>
          <cell r="AQ13754">
            <v>5000857</v>
          </cell>
          <cell r="AR13754">
            <v>5</v>
          </cell>
          <cell r="AS13754">
            <v>0</v>
          </cell>
          <cell r="AT13754">
            <v>0</v>
          </cell>
          <cell r="AU13754">
            <v>0</v>
          </cell>
          <cell r="AV13754" t="str">
            <v>VIABLE</v>
          </cell>
        </row>
        <row r="13755">
          <cell r="AP13755">
            <v>291968</v>
          </cell>
          <cell r="AQ13755">
            <v>5000921</v>
          </cell>
          <cell r="AR13755">
            <v>5</v>
          </cell>
          <cell r="AS13755">
            <v>0</v>
          </cell>
          <cell r="AT13755">
            <v>0</v>
          </cell>
          <cell r="AU13755">
            <v>0</v>
          </cell>
          <cell r="AV13755" t="str">
            <v>VIABLE</v>
          </cell>
        </row>
        <row r="13756">
          <cell r="AP13756">
            <v>291403</v>
          </cell>
          <cell r="AQ13756">
            <v>5000664</v>
          </cell>
          <cell r="AR13756">
            <v>5</v>
          </cell>
          <cell r="AS13756">
            <v>0</v>
          </cell>
          <cell r="AT13756">
            <v>0</v>
          </cell>
          <cell r="AU13756">
            <v>0</v>
          </cell>
          <cell r="AV13756" t="str">
            <v>VIABLE</v>
          </cell>
        </row>
        <row r="13757">
          <cell r="AP13757">
            <v>296121</v>
          </cell>
          <cell r="AQ13757">
            <v>5002828</v>
          </cell>
          <cell r="AR13757">
            <v>5</v>
          </cell>
          <cell r="AS13757">
            <v>42313</v>
          </cell>
          <cell r="AT13757" t="str">
            <v>IDU-72-2008 Terminado Construcción IDU Circuito Movilidad  -Anden1 Calzada2 Sep3-POLIZA ESTABILIDAD ACTIVA</v>
          </cell>
          <cell r="AU13757">
            <v>43307</v>
          </cell>
          <cell r="AV13757" t="str">
            <v>VIABLE</v>
          </cell>
        </row>
        <row r="13758">
          <cell r="AP13758">
            <v>295927</v>
          </cell>
          <cell r="AQ13758">
            <v>5002721</v>
          </cell>
          <cell r="AR13758">
            <v>5</v>
          </cell>
          <cell r="AS13758">
            <v>42313</v>
          </cell>
          <cell r="AT13758" t="str">
            <v>IDU-72-2008 Terminado Construcción IDU Circuito Movilidad  -Anden1-3 Calzada2-POLIZA ESTABILIDAD ACTIVA</v>
          </cell>
          <cell r="AU13758">
            <v>43307</v>
          </cell>
          <cell r="AV13758" t="str">
            <v>VIABLE</v>
          </cell>
        </row>
        <row r="13759">
          <cell r="AP13759">
            <v>295622</v>
          </cell>
          <cell r="AQ13759">
            <v>5002568</v>
          </cell>
          <cell r="AR13759">
            <v>5</v>
          </cell>
          <cell r="AS13759">
            <v>0</v>
          </cell>
          <cell r="AT13759">
            <v>0</v>
          </cell>
          <cell r="AU13759">
            <v>0</v>
          </cell>
          <cell r="AV13759" t="str">
            <v>VIABLE</v>
          </cell>
        </row>
        <row r="13760">
          <cell r="AP13760">
            <v>295433</v>
          </cell>
          <cell r="AQ13760">
            <v>5002486</v>
          </cell>
          <cell r="AR13760">
            <v>5</v>
          </cell>
          <cell r="AS13760">
            <v>0</v>
          </cell>
          <cell r="AT13760">
            <v>0</v>
          </cell>
          <cell r="AU13760">
            <v>0</v>
          </cell>
          <cell r="AV13760" t="str">
            <v>VIABLE</v>
          </cell>
        </row>
        <row r="13761">
          <cell r="AP13761">
            <v>296260</v>
          </cell>
          <cell r="AQ13761">
            <v>5002912</v>
          </cell>
          <cell r="AR13761">
            <v>5</v>
          </cell>
          <cell r="AS13761">
            <v>42313</v>
          </cell>
          <cell r="AT13761" t="str">
            <v>IDU-72-2008 Terminado Construcción IDU Circuito Movilidad  -Anden1-3 Calzada2-POLIZA ESTABILIDAD ACTIVA</v>
          </cell>
          <cell r="AU13761">
            <v>43307</v>
          </cell>
          <cell r="AV13761" t="str">
            <v>VIABLE</v>
          </cell>
        </row>
        <row r="13762">
          <cell r="AP13762">
            <v>295801</v>
          </cell>
          <cell r="AQ13762">
            <v>5002667</v>
          </cell>
          <cell r="AR13762">
            <v>5</v>
          </cell>
          <cell r="AS13762">
            <v>42313</v>
          </cell>
          <cell r="AT13762" t="str">
            <v>IDU-72-2008 Terminado Construcción IDU Circuito Movilidad  -Anden1-3 Calzada2-POLIZA ESTABILIDAD ACTIVA</v>
          </cell>
          <cell r="AU13762">
            <v>43307</v>
          </cell>
          <cell r="AV13762" t="str">
            <v>VIABLE</v>
          </cell>
        </row>
        <row r="13763">
          <cell r="AP13763">
            <v>295206</v>
          </cell>
          <cell r="AQ13763">
            <v>5002391</v>
          </cell>
          <cell r="AR13763">
            <v>5</v>
          </cell>
          <cell r="AS13763">
            <v>0</v>
          </cell>
          <cell r="AT13763">
            <v>0</v>
          </cell>
          <cell r="AU13763">
            <v>0</v>
          </cell>
          <cell r="AV13763" t="str">
            <v>VIABLE</v>
          </cell>
        </row>
        <row r="13764">
          <cell r="AP13764">
            <v>296047</v>
          </cell>
          <cell r="AQ13764">
            <v>5002780</v>
          </cell>
          <cell r="AR13764">
            <v>5</v>
          </cell>
          <cell r="AS13764">
            <v>42313</v>
          </cell>
          <cell r="AT13764" t="str">
            <v>IDU-72-2008 Terminado Construcción IDU Circuito Movilidad  -Anden1 Calzada2 Sep3-POLIZA ESTABILIDAD ACTIVA</v>
          </cell>
          <cell r="AU13764">
            <v>43307</v>
          </cell>
          <cell r="AV13764" t="str">
            <v>VIABLE</v>
          </cell>
        </row>
        <row r="13765">
          <cell r="AP13765">
            <v>302720</v>
          </cell>
          <cell r="AQ13765">
            <v>5005787</v>
          </cell>
          <cell r="AR13765">
            <v>5</v>
          </cell>
          <cell r="AS13765">
            <v>42313</v>
          </cell>
          <cell r="AT13765" t="str">
            <v>IDU-1699-2014 Terminado Mantenimiento Periódico IDU Circuito Movilidad  -</v>
          </cell>
          <cell r="AU13765">
            <v>0</v>
          </cell>
          <cell r="AV13765" t="str">
            <v>VIABLE</v>
          </cell>
        </row>
        <row r="13766">
          <cell r="AP13766">
            <v>302624</v>
          </cell>
          <cell r="AQ13766">
            <v>5005751</v>
          </cell>
          <cell r="AR13766">
            <v>5</v>
          </cell>
          <cell r="AS13766">
            <v>42313</v>
          </cell>
          <cell r="AT13766" t="str">
            <v>IDU-1699-2014 Terminado Mantenimiento Periódico IDU Circuito Movilidad  -</v>
          </cell>
          <cell r="AU13766">
            <v>0</v>
          </cell>
          <cell r="AV13766" t="str">
            <v>VIABLE</v>
          </cell>
        </row>
        <row r="13767">
          <cell r="AP13767">
            <v>302339</v>
          </cell>
          <cell r="AQ13767">
            <v>5005619</v>
          </cell>
          <cell r="AR13767">
            <v>5</v>
          </cell>
          <cell r="AS13767">
            <v>0</v>
          </cell>
          <cell r="AT13767">
            <v>0</v>
          </cell>
          <cell r="AU13767">
            <v>0</v>
          </cell>
          <cell r="AV13767" t="str">
            <v>VIABLE</v>
          </cell>
        </row>
        <row r="13768">
          <cell r="AP13768">
            <v>302588</v>
          </cell>
          <cell r="AQ13768">
            <v>5005737</v>
          </cell>
          <cell r="AR13768">
            <v>5</v>
          </cell>
          <cell r="AS13768">
            <v>0</v>
          </cell>
          <cell r="AT13768">
            <v>0</v>
          </cell>
          <cell r="AU13768">
            <v>0</v>
          </cell>
          <cell r="AV13768" t="str">
            <v>VIABLE</v>
          </cell>
        </row>
        <row r="13769">
          <cell r="AP13769">
            <v>302648</v>
          </cell>
          <cell r="AQ13769">
            <v>5005759</v>
          </cell>
          <cell r="AR13769">
            <v>5</v>
          </cell>
          <cell r="AS13769">
            <v>42313</v>
          </cell>
          <cell r="AT13769" t="str">
            <v>IDU-1699-2014 Terminado Mantenimiento Periódico IDU Circuito Movilidad  -</v>
          </cell>
          <cell r="AU13769">
            <v>0</v>
          </cell>
          <cell r="AV13769" t="str">
            <v>VIABLE</v>
          </cell>
        </row>
        <row r="13770">
          <cell r="AP13770">
            <v>302525</v>
          </cell>
          <cell r="AQ13770">
            <v>5005706</v>
          </cell>
          <cell r="AR13770">
            <v>5</v>
          </cell>
          <cell r="AS13770">
            <v>0</v>
          </cell>
          <cell r="AT13770">
            <v>0</v>
          </cell>
          <cell r="AU13770">
            <v>0</v>
          </cell>
          <cell r="AV13770" t="str">
            <v>VIABLE</v>
          </cell>
        </row>
        <row r="13771">
          <cell r="AP13771">
            <v>302540</v>
          </cell>
          <cell r="AQ13771">
            <v>5005713</v>
          </cell>
          <cell r="AR13771">
            <v>5</v>
          </cell>
          <cell r="AS13771">
            <v>0</v>
          </cell>
          <cell r="AT13771">
            <v>0</v>
          </cell>
          <cell r="AU13771">
            <v>0</v>
          </cell>
          <cell r="AV13771" t="str">
            <v>VIABLE</v>
          </cell>
        </row>
        <row r="13772">
          <cell r="AP13772">
            <v>302573</v>
          </cell>
          <cell r="AQ13772">
            <v>5005731</v>
          </cell>
          <cell r="AR13772">
            <v>5</v>
          </cell>
          <cell r="AS13772">
            <v>0</v>
          </cell>
          <cell r="AT13772">
            <v>0</v>
          </cell>
          <cell r="AU13772">
            <v>0</v>
          </cell>
          <cell r="AV13772" t="str">
            <v>VIABLE</v>
          </cell>
        </row>
        <row r="13773">
          <cell r="AP13773">
            <v>302609</v>
          </cell>
          <cell r="AQ13773">
            <v>5005744</v>
          </cell>
          <cell r="AR13773">
            <v>5</v>
          </cell>
          <cell r="AS13773">
            <v>0</v>
          </cell>
          <cell r="AT13773">
            <v>0</v>
          </cell>
          <cell r="AU13773">
            <v>0</v>
          </cell>
          <cell r="AV13773" t="str">
            <v>VIABLE</v>
          </cell>
        </row>
        <row r="13774">
          <cell r="AP13774">
            <v>302654</v>
          </cell>
          <cell r="AQ13774">
            <v>5005761</v>
          </cell>
          <cell r="AR13774">
            <v>5</v>
          </cell>
          <cell r="AS13774">
            <v>0</v>
          </cell>
          <cell r="AT13774">
            <v>0</v>
          </cell>
          <cell r="AU13774">
            <v>0</v>
          </cell>
          <cell r="AV13774" t="str">
            <v>VIABLE</v>
          </cell>
        </row>
        <row r="13775">
          <cell r="AP13775">
            <v>302705</v>
          </cell>
          <cell r="AQ13775">
            <v>5005780</v>
          </cell>
          <cell r="AR13775">
            <v>5</v>
          </cell>
          <cell r="AS13775">
            <v>0</v>
          </cell>
          <cell r="AT13775">
            <v>0</v>
          </cell>
          <cell r="AU13775">
            <v>0</v>
          </cell>
          <cell r="AV13775" t="str">
            <v>VIABLE</v>
          </cell>
        </row>
        <row r="13776">
          <cell r="AP13776">
            <v>479084</v>
          </cell>
          <cell r="AQ13776">
            <v>5005722</v>
          </cell>
          <cell r="AR13776">
            <v>5</v>
          </cell>
          <cell r="AS13776">
            <v>42313</v>
          </cell>
          <cell r="AT13776" t="str">
            <v>IDU-1699-2014 Terminado Mantenimiento Periódico IDU Circuito Movilidad  -</v>
          </cell>
          <cell r="AU13776">
            <v>0</v>
          </cell>
          <cell r="AV13776" t="str">
            <v>VIABLE</v>
          </cell>
        </row>
        <row r="13777">
          <cell r="AP13777">
            <v>302615</v>
          </cell>
          <cell r="AQ13777">
            <v>5005747</v>
          </cell>
          <cell r="AR13777">
            <v>5</v>
          </cell>
          <cell r="AS13777">
            <v>42313</v>
          </cell>
          <cell r="AT13777" t="str">
            <v>IDU-1699-2014 Terminado Mantenimiento Periódico IDU Circuito Movilidad  -</v>
          </cell>
          <cell r="AU13777">
            <v>0</v>
          </cell>
          <cell r="AV13777" t="str">
            <v>VIABLE</v>
          </cell>
        </row>
        <row r="13778">
          <cell r="AP13778">
            <v>302558</v>
          </cell>
          <cell r="AQ13778">
            <v>5005721</v>
          </cell>
          <cell r="AR13778">
            <v>5</v>
          </cell>
          <cell r="AS13778">
            <v>42409</v>
          </cell>
          <cell r="AT13778" t="str">
            <v>IDU-1699-2014 Terminado Mantenimiento Periódico IDU Circuito Movilidad  -</v>
          </cell>
          <cell r="AU13778">
            <v>0</v>
          </cell>
          <cell r="AV13778" t="str">
            <v>VIABLE</v>
          </cell>
        </row>
        <row r="13779">
          <cell r="AP13779">
            <v>302465</v>
          </cell>
          <cell r="AQ13779">
            <v>5005674</v>
          </cell>
          <cell r="AR13779">
            <v>5</v>
          </cell>
          <cell r="AS13779">
            <v>0</v>
          </cell>
          <cell r="AT13779">
            <v>0</v>
          </cell>
          <cell r="AU13779">
            <v>0</v>
          </cell>
          <cell r="AV13779" t="str">
            <v>VIABLE</v>
          </cell>
        </row>
        <row r="13780">
          <cell r="AP13780">
            <v>302567</v>
          </cell>
          <cell r="AQ13780">
            <v>5005727</v>
          </cell>
          <cell r="AR13780">
            <v>5</v>
          </cell>
          <cell r="AS13780">
            <v>0</v>
          </cell>
          <cell r="AT13780">
            <v>0</v>
          </cell>
          <cell r="AU13780">
            <v>0</v>
          </cell>
          <cell r="AV13780" t="str">
            <v>VIABLE</v>
          </cell>
        </row>
        <row r="13781">
          <cell r="AP13781">
            <v>302513</v>
          </cell>
          <cell r="AQ13781">
            <v>5005701</v>
          </cell>
          <cell r="AR13781">
            <v>5</v>
          </cell>
          <cell r="AS13781">
            <v>42313</v>
          </cell>
          <cell r="AT13781" t="str">
            <v>IDU-1699-2014 Terminado Mantenimiento Periódico IDU Circuito Movilidad  -</v>
          </cell>
          <cell r="AU13781">
            <v>0</v>
          </cell>
          <cell r="AV13781" t="str">
            <v>VIABLE</v>
          </cell>
        </row>
        <row r="13782">
          <cell r="AP13782">
            <v>302675</v>
          </cell>
          <cell r="AQ13782">
            <v>5005768</v>
          </cell>
          <cell r="AR13782">
            <v>5</v>
          </cell>
          <cell r="AS13782">
            <v>42313</v>
          </cell>
          <cell r="AT13782" t="str">
            <v>IDU-1699-2014 Terminado Mantenimiento Periódico IDU Circuito Movilidad  -</v>
          </cell>
          <cell r="AU13782">
            <v>0</v>
          </cell>
          <cell r="AV13782" t="str">
            <v>VIABLE</v>
          </cell>
        </row>
        <row r="13783">
          <cell r="AP13783">
            <v>302696</v>
          </cell>
          <cell r="AQ13783">
            <v>5005776</v>
          </cell>
          <cell r="AR13783">
            <v>5</v>
          </cell>
          <cell r="AS13783">
            <v>42409</v>
          </cell>
          <cell r="AT13783" t="str">
            <v>IDU-1699-2014 Terminado Mantenimiento Periódico IDU Circuito Movilidad  -</v>
          </cell>
          <cell r="AU13783">
            <v>0</v>
          </cell>
          <cell r="AV13783" t="str">
            <v>VIABLE</v>
          </cell>
        </row>
        <row r="13784">
          <cell r="AP13784">
            <v>302546</v>
          </cell>
          <cell r="AQ13784">
            <v>5005715</v>
          </cell>
          <cell r="AR13784">
            <v>5</v>
          </cell>
          <cell r="AS13784">
            <v>42313</v>
          </cell>
          <cell r="AT13784" t="str">
            <v>IDU-1699-2014 Terminado Mantenimiento Periódico IDU Circuito Movilidad  -</v>
          </cell>
          <cell r="AU13784">
            <v>0</v>
          </cell>
          <cell r="AV13784" t="str">
            <v>VIABLE</v>
          </cell>
        </row>
        <row r="13785">
          <cell r="AP13785">
            <v>292073</v>
          </cell>
          <cell r="AQ13785">
            <v>5001001</v>
          </cell>
          <cell r="AR13785">
            <v>5</v>
          </cell>
          <cell r="AS13785">
            <v>0</v>
          </cell>
          <cell r="AT13785">
            <v>0</v>
          </cell>
          <cell r="AU13785">
            <v>0</v>
          </cell>
          <cell r="AV13785" t="str">
            <v>VIABLE</v>
          </cell>
        </row>
        <row r="13786">
          <cell r="AP13786">
            <v>292046</v>
          </cell>
          <cell r="AQ13786">
            <v>5000982</v>
          </cell>
          <cell r="AR13786">
            <v>5</v>
          </cell>
          <cell r="AS13786">
            <v>0</v>
          </cell>
          <cell r="AT13786">
            <v>0</v>
          </cell>
          <cell r="AU13786">
            <v>0</v>
          </cell>
          <cell r="AV13786" t="str">
            <v>VIABLE</v>
          </cell>
        </row>
        <row r="13787">
          <cell r="AP13787">
            <v>292107</v>
          </cell>
          <cell r="AQ13787">
            <v>5001028</v>
          </cell>
          <cell r="AR13787">
            <v>5</v>
          </cell>
          <cell r="AS13787">
            <v>0</v>
          </cell>
          <cell r="AT13787">
            <v>0</v>
          </cell>
          <cell r="AU13787">
            <v>0</v>
          </cell>
          <cell r="AV13787" t="str">
            <v>VIABLE</v>
          </cell>
        </row>
        <row r="13788">
          <cell r="AP13788">
            <v>292034</v>
          </cell>
          <cell r="AQ13788">
            <v>5000961</v>
          </cell>
          <cell r="AR13788">
            <v>5</v>
          </cell>
          <cell r="AS13788">
            <v>0</v>
          </cell>
          <cell r="AT13788">
            <v>0</v>
          </cell>
          <cell r="AU13788">
            <v>0</v>
          </cell>
          <cell r="AV13788" t="str">
            <v>VIABLE</v>
          </cell>
        </row>
        <row r="13789">
          <cell r="AP13789">
            <v>292234</v>
          </cell>
          <cell r="AQ13789">
            <v>5001098</v>
          </cell>
          <cell r="AR13789">
            <v>5</v>
          </cell>
          <cell r="AS13789">
            <v>0</v>
          </cell>
          <cell r="AT13789">
            <v>0</v>
          </cell>
          <cell r="AU13789">
            <v>0</v>
          </cell>
          <cell r="AV13789" t="str">
            <v>VIABLE</v>
          </cell>
        </row>
        <row r="13790">
          <cell r="AP13790">
            <v>292176</v>
          </cell>
          <cell r="AQ13790">
            <v>5001073</v>
          </cell>
          <cell r="AR13790">
            <v>5</v>
          </cell>
          <cell r="AS13790">
            <v>0</v>
          </cell>
          <cell r="AT13790">
            <v>0</v>
          </cell>
          <cell r="AU13790">
            <v>0</v>
          </cell>
          <cell r="AV13790" t="str">
            <v>VIABLE</v>
          </cell>
        </row>
        <row r="13791">
          <cell r="AP13791">
            <v>292407</v>
          </cell>
          <cell r="AQ13791">
            <v>5001173</v>
          </cell>
          <cell r="AR13791">
            <v>5</v>
          </cell>
          <cell r="AS13791">
            <v>0</v>
          </cell>
          <cell r="AT13791">
            <v>0</v>
          </cell>
          <cell r="AU13791">
            <v>0</v>
          </cell>
          <cell r="AV13791" t="str">
            <v>VIABLE</v>
          </cell>
        </row>
        <row r="13792">
          <cell r="AP13792">
            <v>471318</v>
          </cell>
          <cell r="AQ13792">
            <v>5007842</v>
          </cell>
          <cell r="AR13792">
            <v>5</v>
          </cell>
          <cell r="AS13792">
            <v>0</v>
          </cell>
          <cell r="AT13792">
            <v>0</v>
          </cell>
          <cell r="AU13792">
            <v>0</v>
          </cell>
          <cell r="AV13792" t="str">
            <v>VIABLE</v>
          </cell>
        </row>
        <row r="13793">
          <cell r="AP13793">
            <v>294637</v>
          </cell>
          <cell r="AQ13793">
            <v>5002125</v>
          </cell>
          <cell r="AR13793">
            <v>5</v>
          </cell>
          <cell r="AS13793">
            <v>0</v>
          </cell>
          <cell r="AT13793">
            <v>0</v>
          </cell>
          <cell r="AU13793">
            <v>0</v>
          </cell>
          <cell r="AV13793" t="str">
            <v>VIABLE</v>
          </cell>
        </row>
        <row r="13794">
          <cell r="AP13794">
            <v>294514</v>
          </cell>
          <cell r="AQ13794">
            <v>5002061</v>
          </cell>
          <cell r="AR13794">
            <v>5</v>
          </cell>
          <cell r="AS13794">
            <v>0</v>
          </cell>
          <cell r="AT13794">
            <v>0</v>
          </cell>
          <cell r="AU13794">
            <v>0</v>
          </cell>
          <cell r="AV13794" t="str">
            <v>VIABLE</v>
          </cell>
        </row>
        <row r="13795">
          <cell r="AP13795">
            <v>293840</v>
          </cell>
          <cell r="AQ13795">
            <v>5001793</v>
          </cell>
          <cell r="AR13795">
            <v>5</v>
          </cell>
          <cell r="AS13795">
            <v>0</v>
          </cell>
          <cell r="AT13795">
            <v>0</v>
          </cell>
          <cell r="AU13795">
            <v>0</v>
          </cell>
          <cell r="AV13795" t="str">
            <v>VIABLE</v>
          </cell>
        </row>
        <row r="13796">
          <cell r="AP13796">
            <v>294398</v>
          </cell>
          <cell r="AQ13796">
            <v>5002007</v>
          </cell>
          <cell r="AR13796">
            <v>5</v>
          </cell>
          <cell r="AS13796">
            <v>0</v>
          </cell>
          <cell r="AT13796">
            <v>0</v>
          </cell>
          <cell r="AU13796">
            <v>0</v>
          </cell>
          <cell r="AV13796" t="str">
            <v>VIABLE</v>
          </cell>
        </row>
        <row r="13797">
          <cell r="AP13797">
            <v>294121</v>
          </cell>
          <cell r="AQ13797">
            <v>5001893</v>
          </cell>
          <cell r="AR13797">
            <v>5</v>
          </cell>
          <cell r="AS13797">
            <v>0</v>
          </cell>
          <cell r="AT13797">
            <v>0</v>
          </cell>
          <cell r="AU13797">
            <v>0</v>
          </cell>
          <cell r="AV13797" t="str">
            <v>VIABLE</v>
          </cell>
        </row>
        <row r="13798">
          <cell r="AP13798">
            <v>294029</v>
          </cell>
          <cell r="AQ13798">
            <v>5001856</v>
          </cell>
          <cell r="AR13798">
            <v>5</v>
          </cell>
          <cell r="AS13798">
            <v>0</v>
          </cell>
          <cell r="AT13798">
            <v>0</v>
          </cell>
          <cell r="AU13798">
            <v>0</v>
          </cell>
          <cell r="AV13798" t="str">
            <v>VIABLE</v>
          </cell>
        </row>
        <row r="13799">
          <cell r="AP13799">
            <v>291302</v>
          </cell>
          <cell r="AQ13799">
            <v>5000618</v>
          </cell>
          <cell r="AR13799">
            <v>5</v>
          </cell>
          <cell r="AS13799">
            <v>0</v>
          </cell>
          <cell r="AT13799">
            <v>0</v>
          </cell>
          <cell r="AU13799">
            <v>0</v>
          </cell>
          <cell r="AV13799" t="str">
            <v>VIABLE</v>
          </cell>
        </row>
        <row r="13800">
          <cell r="AP13800">
            <v>294237</v>
          </cell>
          <cell r="AQ13800">
            <v>5001937</v>
          </cell>
          <cell r="AR13800">
            <v>5</v>
          </cell>
          <cell r="AS13800">
            <v>0</v>
          </cell>
          <cell r="AT13800">
            <v>0</v>
          </cell>
          <cell r="AU13800">
            <v>0</v>
          </cell>
          <cell r="AV13800" t="str">
            <v>VIABLE</v>
          </cell>
        </row>
        <row r="13801">
          <cell r="AP13801">
            <v>294723</v>
          </cell>
          <cell r="AQ13801">
            <v>5002161</v>
          </cell>
          <cell r="AR13801">
            <v>5</v>
          </cell>
          <cell r="AS13801">
            <v>0</v>
          </cell>
          <cell r="AT13801">
            <v>0</v>
          </cell>
          <cell r="AU13801">
            <v>0</v>
          </cell>
          <cell r="AV13801" t="str">
            <v>VIABLE</v>
          </cell>
        </row>
        <row r="13802">
          <cell r="AP13802">
            <v>294571</v>
          </cell>
          <cell r="AQ13802">
            <v>5002093</v>
          </cell>
          <cell r="AR13802">
            <v>5</v>
          </cell>
          <cell r="AS13802">
            <v>0</v>
          </cell>
          <cell r="AT13802">
            <v>0</v>
          </cell>
          <cell r="AU13802">
            <v>0</v>
          </cell>
          <cell r="AV13802" t="str">
            <v>VIABLE</v>
          </cell>
        </row>
        <row r="13803">
          <cell r="AP13803">
            <v>91021720</v>
          </cell>
          <cell r="AQ13803">
            <v>5009388</v>
          </cell>
          <cell r="AR13803">
            <v>5</v>
          </cell>
          <cell r="AS13803">
            <v>0</v>
          </cell>
          <cell r="AT13803">
            <v>0</v>
          </cell>
          <cell r="AU13803">
            <v>0</v>
          </cell>
          <cell r="AV13803" t="str">
            <v>VIABLE</v>
          </cell>
        </row>
        <row r="13804">
          <cell r="AP13804">
            <v>478925</v>
          </cell>
          <cell r="AQ13804">
            <v>5005096</v>
          </cell>
          <cell r="AR13804">
            <v>5</v>
          </cell>
          <cell r="AS13804">
            <v>0</v>
          </cell>
          <cell r="AT13804">
            <v>0</v>
          </cell>
          <cell r="AU13804">
            <v>0</v>
          </cell>
          <cell r="AV13804" t="str">
            <v>VIABLE</v>
          </cell>
        </row>
        <row r="13805">
          <cell r="AP13805">
            <v>300713</v>
          </cell>
          <cell r="AQ13805">
            <v>5004870</v>
          </cell>
          <cell r="AR13805">
            <v>5</v>
          </cell>
          <cell r="AS13805">
            <v>0</v>
          </cell>
          <cell r="AT13805">
            <v>0</v>
          </cell>
          <cell r="AU13805">
            <v>0</v>
          </cell>
          <cell r="AV13805" t="str">
            <v>VIABLE</v>
          </cell>
        </row>
        <row r="13806">
          <cell r="AP13806">
            <v>300506</v>
          </cell>
          <cell r="AQ13806">
            <v>5004764</v>
          </cell>
          <cell r="AR13806">
            <v>5</v>
          </cell>
          <cell r="AS13806">
            <v>0</v>
          </cell>
          <cell r="AT13806">
            <v>0</v>
          </cell>
          <cell r="AU13806">
            <v>0</v>
          </cell>
          <cell r="AV13806" t="str">
            <v>VIABLE</v>
          </cell>
        </row>
        <row r="13807">
          <cell r="AP13807">
            <v>301697</v>
          </cell>
          <cell r="AQ13807">
            <v>5005329</v>
          </cell>
          <cell r="AR13807">
            <v>5</v>
          </cell>
          <cell r="AS13807">
            <v>0</v>
          </cell>
          <cell r="AT13807">
            <v>0</v>
          </cell>
          <cell r="AU13807">
            <v>0</v>
          </cell>
          <cell r="AV13807" t="str">
            <v>VIABLE</v>
          </cell>
        </row>
        <row r="13808">
          <cell r="AP13808">
            <v>531657</v>
          </cell>
          <cell r="AQ13808">
            <v>5008123</v>
          </cell>
          <cell r="AR13808">
            <v>5</v>
          </cell>
          <cell r="AS13808">
            <v>0</v>
          </cell>
          <cell r="AT13808">
            <v>0</v>
          </cell>
          <cell r="AU13808">
            <v>0</v>
          </cell>
          <cell r="AV13808" t="str">
            <v>VIABLE</v>
          </cell>
        </row>
        <row r="13809">
          <cell r="AP13809">
            <v>301994</v>
          </cell>
          <cell r="AQ13809">
            <v>5005456</v>
          </cell>
          <cell r="AR13809">
            <v>5</v>
          </cell>
          <cell r="AS13809">
            <v>0</v>
          </cell>
          <cell r="AT13809">
            <v>0</v>
          </cell>
          <cell r="AU13809">
            <v>0</v>
          </cell>
          <cell r="AV13809" t="str">
            <v>VIABLE</v>
          </cell>
        </row>
        <row r="13810">
          <cell r="AP13810">
            <v>301439</v>
          </cell>
          <cell r="AQ13810">
            <v>5005214</v>
          </cell>
          <cell r="AR13810">
            <v>5</v>
          </cell>
          <cell r="AS13810">
            <v>0</v>
          </cell>
          <cell r="AT13810">
            <v>0</v>
          </cell>
          <cell r="AU13810">
            <v>0</v>
          </cell>
          <cell r="AV13810" t="str">
            <v>VIABLE</v>
          </cell>
        </row>
        <row r="13811">
          <cell r="AP13811">
            <v>301835</v>
          </cell>
          <cell r="AQ13811">
            <v>5005392</v>
          </cell>
          <cell r="AR13811">
            <v>5</v>
          </cell>
          <cell r="AS13811">
            <v>0</v>
          </cell>
          <cell r="AT13811">
            <v>0</v>
          </cell>
          <cell r="AU13811">
            <v>0</v>
          </cell>
          <cell r="AV13811" t="str">
            <v>VIABLE</v>
          </cell>
        </row>
        <row r="13812">
          <cell r="AP13812">
            <v>91021721</v>
          </cell>
          <cell r="AQ13812">
            <v>5009387</v>
          </cell>
          <cell r="AR13812">
            <v>5</v>
          </cell>
          <cell r="AS13812">
            <v>0</v>
          </cell>
          <cell r="AT13812">
            <v>0</v>
          </cell>
          <cell r="AU13812">
            <v>0</v>
          </cell>
          <cell r="AV13812" t="str">
            <v>VIABLE</v>
          </cell>
        </row>
        <row r="13813">
          <cell r="AP13813">
            <v>306008</v>
          </cell>
          <cell r="AQ13813">
            <v>5007157</v>
          </cell>
          <cell r="AR13813">
            <v>5</v>
          </cell>
          <cell r="AS13813">
            <v>0</v>
          </cell>
          <cell r="AT13813">
            <v>0</v>
          </cell>
          <cell r="AU13813">
            <v>0</v>
          </cell>
          <cell r="AV13813" t="str">
            <v>VIABLE</v>
          </cell>
        </row>
        <row r="13814">
          <cell r="AP13814">
            <v>305777</v>
          </cell>
          <cell r="AQ13814">
            <v>5007042</v>
          </cell>
          <cell r="AR13814">
            <v>5</v>
          </cell>
          <cell r="AS13814">
            <v>0</v>
          </cell>
          <cell r="AT13814">
            <v>0</v>
          </cell>
          <cell r="AU13814">
            <v>0</v>
          </cell>
          <cell r="AV13814" t="str">
            <v>VIABLE</v>
          </cell>
        </row>
        <row r="13815">
          <cell r="AP13815">
            <v>306203</v>
          </cell>
          <cell r="AQ13815">
            <v>5007237</v>
          </cell>
          <cell r="AR13815">
            <v>5</v>
          </cell>
          <cell r="AS13815">
            <v>0</v>
          </cell>
          <cell r="AT13815">
            <v>0</v>
          </cell>
          <cell r="AU13815">
            <v>0</v>
          </cell>
          <cell r="AV13815" t="str">
            <v>VIABLE</v>
          </cell>
        </row>
        <row r="13816">
          <cell r="AP13816">
            <v>306194</v>
          </cell>
          <cell r="AQ13816">
            <v>5007233</v>
          </cell>
          <cell r="AR13816">
            <v>5</v>
          </cell>
          <cell r="AS13816">
            <v>0</v>
          </cell>
          <cell r="AT13816">
            <v>0</v>
          </cell>
          <cell r="AU13816">
            <v>0</v>
          </cell>
          <cell r="AV13816" t="str">
            <v>VIABLE</v>
          </cell>
        </row>
        <row r="13817">
          <cell r="AP13817">
            <v>901737</v>
          </cell>
          <cell r="AQ13817">
            <v>30000733</v>
          </cell>
          <cell r="AR13817">
            <v>5</v>
          </cell>
          <cell r="AS13817">
            <v>0</v>
          </cell>
          <cell r="AT13817">
            <v>0</v>
          </cell>
          <cell r="AU13817">
            <v>0</v>
          </cell>
          <cell r="AV13817" t="str">
            <v>VIABLE</v>
          </cell>
        </row>
        <row r="13818">
          <cell r="AP13818">
            <v>302969</v>
          </cell>
          <cell r="AQ13818">
            <v>5005907</v>
          </cell>
          <cell r="AR13818">
            <v>5</v>
          </cell>
          <cell r="AS13818">
            <v>42409</v>
          </cell>
          <cell r="AT13818" t="str">
            <v>IDU-1699-2014 Terminado Mantenimiento Periódico IDU Arterial  -</v>
          </cell>
          <cell r="AU13818">
            <v>0</v>
          </cell>
          <cell r="AV13818" t="str">
            <v>ARTERIAL</v>
          </cell>
        </row>
        <row r="13819">
          <cell r="AP13819">
            <v>303710</v>
          </cell>
          <cell r="AQ13819">
            <v>5006205</v>
          </cell>
          <cell r="AR13819">
            <v>5</v>
          </cell>
          <cell r="AS13819">
            <v>42409</v>
          </cell>
          <cell r="AT13819" t="str">
            <v>IDU-1699-2014 Terminado Mantenimiento Periódico IDU Arterial  -</v>
          </cell>
          <cell r="AU13819">
            <v>0</v>
          </cell>
          <cell r="AV13819" t="str">
            <v>VIABLE</v>
          </cell>
        </row>
        <row r="13820">
          <cell r="AP13820">
            <v>303890</v>
          </cell>
          <cell r="AQ13820">
            <v>5006273</v>
          </cell>
          <cell r="AR13820">
            <v>5</v>
          </cell>
          <cell r="AS13820">
            <v>0</v>
          </cell>
          <cell r="AT13820">
            <v>0</v>
          </cell>
          <cell r="AU13820">
            <v>0</v>
          </cell>
          <cell r="AV13820" t="str">
            <v>VIABLE</v>
          </cell>
        </row>
        <row r="13821">
          <cell r="AP13821">
            <v>303482</v>
          </cell>
          <cell r="AQ13821">
            <v>5006109</v>
          </cell>
          <cell r="AR13821">
            <v>5</v>
          </cell>
          <cell r="AS13821">
            <v>0</v>
          </cell>
          <cell r="AT13821">
            <v>0</v>
          </cell>
          <cell r="AU13821">
            <v>0</v>
          </cell>
          <cell r="AV13821" t="str">
            <v>VIABLE</v>
          </cell>
        </row>
        <row r="13822">
          <cell r="AP13822">
            <v>91021673</v>
          </cell>
          <cell r="AQ13822">
            <v>5009418</v>
          </cell>
          <cell r="AR13822">
            <v>5</v>
          </cell>
          <cell r="AS13822">
            <v>0</v>
          </cell>
          <cell r="AT13822">
            <v>0</v>
          </cell>
          <cell r="AU13822">
            <v>0</v>
          </cell>
          <cell r="AV13822" t="str">
            <v>VIABLE</v>
          </cell>
        </row>
        <row r="13823">
          <cell r="AP13823">
            <v>304094</v>
          </cell>
          <cell r="AQ13823">
            <v>5006356</v>
          </cell>
          <cell r="AR13823">
            <v>5</v>
          </cell>
          <cell r="AS13823">
            <v>0</v>
          </cell>
          <cell r="AT13823">
            <v>0</v>
          </cell>
          <cell r="AU13823">
            <v>0</v>
          </cell>
          <cell r="AV13823" t="str">
            <v>VIABLE</v>
          </cell>
        </row>
        <row r="13824">
          <cell r="AP13824">
            <v>304217</v>
          </cell>
          <cell r="AQ13824">
            <v>5006401</v>
          </cell>
          <cell r="AR13824">
            <v>5</v>
          </cell>
          <cell r="AS13824">
            <v>0</v>
          </cell>
          <cell r="AT13824">
            <v>0</v>
          </cell>
          <cell r="AU13824">
            <v>0</v>
          </cell>
          <cell r="AV13824" t="str">
            <v>VIABLE</v>
          </cell>
        </row>
        <row r="13825">
          <cell r="AP13825">
            <v>901180</v>
          </cell>
          <cell r="AQ13825">
            <v>50007852</v>
          </cell>
          <cell r="AR13825">
            <v>5</v>
          </cell>
          <cell r="AS13825">
            <v>42409</v>
          </cell>
          <cell r="AT13825" t="str">
            <v>IDU-1699-2014 Terminado Mantenimiento Periódico IDU Arterial  -</v>
          </cell>
          <cell r="AU13825">
            <v>0</v>
          </cell>
          <cell r="AV13825" t="str">
            <v>ARTERIAL</v>
          </cell>
        </row>
        <row r="13826">
          <cell r="AP13826">
            <v>303221</v>
          </cell>
          <cell r="AQ13826">
            <v>5006006</v>
          </cell>
          <cell r="AR13826">
            <v>5</v>
          </cell>
          <cell r="AS13826">
            <v>42409</v>
          </cell>
          <cell r="AT13826" t="str">
            <v>IDU-1699-2014 Terminado Mantenimiento Periódico IDU Arterial  -</v>
          </cell>
          <cell r="AU13826">
            <v>0</v>
          </cell>
          <cell r="AV13826" t="str">
            <v>ARTERIAL</v>
          </cell>
        </row>
        <row r="13827">
          <cell r="AP13827">
            <v>303632</v>
          </cell>
          <cell r="AQ13827">
            <v>5006173</v>
          </cell>
          <cell r="AR13827">
            <v>5</v>
          </cell>
          <cell r="AS13827">
            <v>0</v>
          </cell>
          <cell r="AT13827">
            <v>0</v>
          </cell>
          <cell r="AU13827">
            <v>0</v>
          </cell>
          <cell r="AV13827" t="str">
            <v>VIABLE</v>
          </cell>
        </row>
        <row r="13828">
          <cell r="AP13828">
            <v>902502</v>
          </cell>
          <cell r="AQ13828">
            <v>5007973</v>
          </cell>
          <cell r="AR13828">
            <v>5</v>
          </cell>
          <cell r="AS13828">
            <v>42409</v>
          </cell>
          <cell r="AT13828" t="str">
            <v>IDU-1699-2014 Terminado Mantenimiento Periódico IDU Arterial  -</v>
          </cell>
          <cell r="AU13828">
            <v>0</v>
          </cell>
          <cell r="AV13828" t="str">
            <v>VIABLE</v>
          </cell>
        </row>
        <row r="13829">
          <cell r="AP13829">
            <v>294676</v>
          </cell>
          <cell r="AQ13829">
            <v>5002141</v>
          </cell>
          <cell r="AR13829">
            <v>5</v>
          </cell>
          <cell r="AS13829">
            <v>42731</v>
          </cell>
          <cell r="AT13829" t="str">
            <v>SD Reservado Rehabilitación IDU Circuito Movilidad EJECUCION SITP 2016 -</v>
          </cell>
          <cell r="AU13829">
            <v>0</v>
          </cell>
          <cell r="AV13829" t="str">
            <v>IDU SITP 2016</v>
          </cell>
        </row>
        <row r="13830">
          <cell r="AP13830">
            <v>294810</v>
          </cell>
          <cell r="AQ13830">
            <v>5002197</v>
          </cell>
          <cell r="AR13830">
            <v>5</v>
          </cell>
          <cell r="AS13830">
            <v>0</v>
          </cell>
          <cell r="AT13830">
            <v>0</v>
          </cell>
          <cell r="AU13830">
            <v>0</v>
          </cell>
          <cell r="AV13830" t="str">
            <v>VIABLE</v>
          </cell>
        </row>
        <row r="13831">
          <cell r="AP13831">
            <v>471316</v>
          </cell>
          <cell r="AQ13831">
            <v>5007840</v>
          </cell>
          <cell r="AR13831">
            <v>5</v>
          </cell>
          <cell r="AS13831">
            <v>42731</v>
          </cell>
          <cell r="AT13831" t="str">
            <v>SD Reservado Rehabilitación IDU Circuito Movilidad EJECUCION SITP 2016 -</v>
          </cell>
          <cell r="AU13831">
            <v>0</v>
          </cell>
          <cell r="AV13831" t="str">
            <v>IDU SITP 2016</v>
          </cell>
        </row>
        <row r="13832">
          <cell r="AP13832">
            <v>293988</v>
          </cell>
          <cell r="AQ13832">
            <v>5001841</v>
          </cell>
          <cell r="AR13832">
            <v>5</v>
          </cell>
          <cell r="AS13832">
            <v>42313</v>
          </cell>
          <cell r="AT13832" t="str">
            <v>IDU-72-2008 Terminado Rehabilitación IDU Circuito Movilidad  -</v>
          </cell>
          <cell r="AU13832">
            <v>0</v>
          </cell>
          <cell r="AV13832" t="str">
            <v>VIABLE</v>
          </cell>
        </row>
        <row r="13833">
          <cell r="AP13833">
            <v>294720</v>
          </cell>
          <cell r="AQ13833">
            <v>5002160</v>
          </cell>
          <cell r="AR13833">
            <v>5</v>
          </cell>
          <cell r="AS13833">
            <v>42731</v>
          </cell>
          <cell r="AT13833" t="str">
            <v>SD Reservado Rehabilitación IDU Circuito Movilidad EJECUCION SITP 2016 -</v>
          </cell>
          <cell r="AU13833">
            <v>0</v>
          </cell>
          <cell r="AV13833" t="str">
            <v>IDU SITP 2016</v>
          </cell>
        </row>
        <row r="13834">
          <cell r="AP13834">
            <v>471341</v>
          </cell>
          <cell r="AQ13834">
            <v>5007868</v>
          </cell>
          <cell r="AR13834">
            <v>5</v>
          </cell>
          <cell r="AS13834">
            <v>42313</v>
          </cell>
          <cell r="AT13834" t="str">
            <v>IDU-72-2008 Terminado Rehabilitación IDU Circuito Movilidad  -Calzada2-POLIZA ESTABILIDAD ACTIVA</v>
          </cell>
          <cell r="AU13834">
            <v>43307</v>
          </cell>
          <cell r="AV13834" t="str">
            <v>VIABLE</v>
          </cell>
        </row>
        <row r="13835">
          <cell r="AP13835">
            <v>294032</v>
          </cell>
          <cell r="AQ13835">
            <v>5001857</v>
          </cell>
          <cell r="AR13835">
            <v>5</v>
          </cell>
          <cell r="AS13835">
            <v>42313</v>
          </cell>
          <cell r="AT13835" t="str">
            <v>IDU-72-2008 Terminado Rehabilitación IDU Circuito Movilidad  -Calzada2-POLIZA ESTABILIDAD ACTIVA</v>
          </cell>
          <cell r="AU13835">
            <v>43307</v>
          </cell>
          <cell r="AV13835" t="str">
            <v>POLIZA</v>
          </cell>
        </row>
        <row r="13836">
          <cell r="AP13836">
            <v>294049</v>
          </cell>
          <cell r="AQ13836">
            <v>5001864</v>
          </cell>
          <cell r="AR13836">
            <v>5</v>
          </cell>
          <cell r="AS13836">
            <v>42313</v>
          </cell>
          <cell r="AT13836" t="str">
            <v>IDU-72-2008 Terminado Rehabilitación IDU Circuito Movilidad  -Calzada2-POLIZA ESTABILIDAD ACTIVA</v>
          </cell>
          <cell r="AU13836">
            <v>43307</v>
          </cell>
          <cell r="AV13836" t="str">
            <v>POLIZA</v>
          </cell>
        </row>
        <row r="13837">
          <cell r="AP13837">
            <v>294234</v>
          </cell>
          <cell r="AQ13837">
            <v>5001935</v>
          </cell>
          <cell r="AR13837">
            <v>5</v>
          </cell>
          <cell r="AS13837">
            <v>42313</v>
          </cell>
          <cell r="AT13837" t="str">
            <v>IDU-72-2008 Terminado Rehabilitación IDU Circuito Movilidad  -Calzada2-POLIZA ESTABILIDAD ACTIVA</v>
          </cell>
          <cell r="AU13837">
            <v>43307</v>
          </cell>
          <cell r="AV13837" t="str">
            <v>POLIZA</v>
          </cell>
        </row>
        <row r="13838">
          <cell r="AP13838">
            <v>294144</v>
          </cell>
          <cell r="AQ13838">
            <v>5001900</v>
          </cell>
          <cell r="AR13838">
            <v>5</v>
          </cell>
          <cell r="AS13838">
            <v>42313</v>
          </cell>
          <cell r="AT13838" t="str">
            <v>IDU-72-2008 Terminado Rehabilitación IDU Circuito Movilidad  -</v>
          </cell>
          <cell r="AU13838">
            <v>0</v>
          </cell>
          <cell r="AV13838" t="str">
            <v>VIABLE</v>
          </cell>
        </row>
        <row r="13839">
          <cell r="AP13839">
            <v>91015937</v>
          </cell>
          <cell r="AQ13839">
            <v>5002197</v>
          </cell>
          <cell r="AR13839">
            <v>5</v>
          </cell>
          <cell r="AS13839">
            <v>0</v>
          </cell>
          <cell r="AT13839">
            <v>0</v>
          </cell>
          <cell r="AU13839">
            <v>0</v>
          </cell>
          <cell r="AV13839" t="str">
            <v>VIABLE</v>
          </cell>
        </row>
        <row r="13840">
          <cell r="AP13840">
            <v>294285</v>
          </cell>
          <cell r="AQ13840">
            <v>5001960</v>
          </cell>
          <cell r="AR13840">
            <v>5</v>
          </cell>
          <cell r="AS13840">
            <v>42313</v>
          </cell>
          <cell r="AT13840" t="str">
            <v>IDU-72-2008 Terminado Rehabilitación IDU Circuito Movilidad  -Calzada2-POLIZA ESTABILIDAD ACTIVA</v>
          </cell>
          <cell r="AU13840">
            <v>43307</v>
          </cell>
          <cell r="AV13840" t="str">
            <v>POLIZA</v>
          </cell>
        </row>
        <row r="13841">
          <cell r="AP13841">
            <v>607162</v>
          </cell>
          <cell r="AQ13841">
            <v>5008372</v>
          </cell>
          <cell r="AR13841">
            <v>5</v>
          </cell>
          <cell r="AS13841">
            <v>42313</v>
          </cell>
          <cell r="AT13841" t="str">
            <v>IDU-72-2008 Terminado Rehabilitación IDU Circuito Movilidad  -</v>
          </cell>
          <cell r="AU13841">
            <v>0</v>
          </cell>
          <cell r="AV13841" t="str">
            <v>VIABLE</v>
          </cell>
        </row>
        <row r="13842">
          <cell r="AP13842">
            <v>305618</v>
          </cell>
          <cell r="AQ13842">
            <v>5006967</v>
          </cell>
          <cell r="AR13842">
            <v>5</v>
          </cell>
          <cell r="AS13842">
            <v>0</v>
          </cell>
          <cell r="AT13842">
            <v>0</v>
          </cell>
          <cell r="AU13842">
            <v>0</v>
          </cell>
          <cell r="AV13842" t="str">
            <v>VIABLE</v>
          </cell>
        </row>
        <row r="13843">
          <cell r="AP13843">
            <v>305420</v>
          </cell>
          <cell r="AQ13843">
            <v>5006896</v>
          </cell>
          <cell r="AR13843">
            <v>5</v>
          </cell>
          <cell r="AS13843">
            <v>0</v>
          </cell>
          <cell r="AT13843">
            <v>0</v>
          </cell>
          <cell r="AU13843">
            <v>0</v>
          </cell>
          <cell r="AV13843" t="str">
            <v>VIABLE</v>
          </cell>
        </row>
        <row r="13844">
          <cell r="AP13844">
            <v>305474</v>
          </cell>
          <cell r="AQ13844">
            <v>5006917</v>
          </cell>
          <cell r="AR13844">
            <v>5</v>
          </cell>
          <cell r="AS13844">
            <v>0</v>
          </cell>
          <cell r="AT13844">
            <v>0</v>
          </cell>
          <cell r="AU13844">
            <v>0</v>
          </cell>
          <cell r="AV13844" t="str">
            <v>VIABLE</v>
          </cell>
        </row>
        <row r="13845">
          <cell r="AP13845">
            <v>305510</v>
          </cell>
          <cell r="AQ13845">
            <v>5006929</v>
          </cell>
          <cell r="AR13845">
            <v>5</v>
          </cell>
          <cell r="AS13845">
            <v>0</v>
          </cell>
          <cell r="AT13845">
            <v>0</v>
          </cell>
          <cell r="AU13845">
            <v>0</v>
          </cell>
          <cell r="AV13845" t="str">
            <v>VIABLE</v>
          </cell>
        </row>
        <row r="13846">
          <cell r="AP13846">
            <v>305396</v>
          </cell>
          <cell r="AQ13846">
            <v>5006885</v>
          </cell>
          <cell r="AR13846">
            <v>5</v>
          </cell>
          <cell r="AS13846">
            <v>0</v>
          </cell>
          <cell r="AT13846">
            <v>0</v>
          </cell>
          <cell r="AU13846">
            <v>0</v>
          </cell>
          <cell r="AV13846" t="str">
            <v>VIABLE</v>
          </cell>
        </row>
        <row r="13847">
          <cell r="AP13847">
            <v>305564</v>
          </cell>
          <cell r="AQ13847">
            <v>5006949</v>
          </cell>
          <cell r="AR13847">
            <v>5</v>
          </cell>
          <cell r="AS13847">
            <v>0</v>
          </cell>
          <cell r="AT13847">
            <v>0</v>
          </cell>
          <cell r="AU13847">
            <v>0</v>
          </cell>
          <cell r="AV13847" t="str">
            <v>VIABLE</v>
          </cell>
        </row>
        <row r="13848">
          <cell r="AP13848">
            <v>305699</v>
          </cell>
          <cell r="AQ13848">
            <v>5006998</v>
          </cell>
          <cell r="AR13848">
            <v>5</v>
          </cell>
          <cell r="AS13848">
            <v>0</v>
          </cell>
          <cell r="AT13848">
            <v>0</v>
          </cell>
          <cell r="AU13848">
            <v>0</v>
          </cell>
          <cell r="AV13848" t="str">
            <v>VIABLE</v>
          </cell>
        </row>
        <row r="13849">
          <cell r="AP13849">
            <v>305450</v>
          </cell>
          <cell r="AQ13849">
            <v>5006908</v>
          </cell>
          <cell r="AR13849">
            <v>5</v>
          </cell>
          <cell r="AS13849">
            <v>0</v>
          </cell>
          <cell r="AT13849">
            <v>0</v>
          </cell>
          <cell r="AU13849">
            <v>0</v>
          </cell>
          <cell r="AV13849" t="str">
            <v>VIABLE</v>
          </cell>
        </row>
        <row r="13850">
          <cell r="AP13850">
            <v>305639</v>
          </cell>
          <cell r="AQ13850">
            <v>50007870</v>
          </cell>
          <cell r="AR13850">
            <v>5</v>
          </cell>
          <cell r="AS13850">
            <v>0</v>
          </cell>
          <cell r="AT13850">
            <v>0</v>
          </cell>
          <cell r="AU13850">
            <v>0</v>
          </cell>
          <cell r="AV13850" t="str">
            <v>VIABLE</v>
          </cell>
        </row>
        <row r="13851">
          <cell r="AP13851">
            <v>293735</v>
          </cell>
          <cell r="AQ13851">
            <v>5001754</v>
          </cell>
          <cell r="AR13851">
            <v>5</v>
          </cell>
          <cell r="AS13851">
            <v>0</v>
          </cell>
          <cell r="AT13851">
            <v>0</v>
          </cell>
          <cell r="AU13851">
            <v>0</v>
          </cell>
          <cell r="AV13851" t="str">
            <v>VIABLE</v>
          </cell>
        </row>
        <row r="13852">
          <cell r="AP13852">
            <v>293813</v>
          </cell>
          <cell r="AQ13852">
            <v>5001784</v>
          </cell>
          <cell r="AR13852">
            <v>5</v>
          </cell>
          <cell r="AS13852">
            <v>0</v>
          </cell>
          <cell r="AT13852">
            <v>0</v>
          </cell>
          <cell r="AU13852">
            <v>0</v>
          </cell>
          <cell r="AV13852" t="str">
            <v>VIABLE</v>
          </cell>
        </row>
        <row r="13853">
          <cell r="AP13853">
            <v>294018</v>
          </cell>
          <cell r="AQ13853">
            <v>5001853</v>
          </cell>
          <cell r="AR13853">
            <v>5</v>
          </cell>
          <cell r="AS13853">
            <v>0</v>
          </cell>
          <cell r="AT13853">
            <v>0</v>
          </cell>
          <cell r="AU13853">
            <v>0</v>
          </cell>
          <cell r="AV13853" t="str">
            <v>VIABLE</v>
          </cell>
        </row>
        <row r="13854">
          <cell r="AP13854">
            <v>293622</v>
          </cell>
          <cell r="AQ13854">
            <v>5001709</v>
          </cell>
          <cell r="AR13854">
            <v>5</v>
          </cell>
          <cell r="AS13854">
            <v>0</v>
          </cell>
          <cell r="AT13854">
            <v>0</v>
          </cell>
          <cell r="AU13854">
            <v>0</v>
          </cell>
          <cell r="AV13854" t="str">
            <v>VIABLE</v>
          </cell>
        </row>
        <row r="13855">
          <cell r="AP13855">
            <v>293685</v>
          </cell>
          <cell r="AQ13855">
            <v>5001733</v>
          </cell>
          <cell r="AR13855">
            <v>5</v>
          </cell>
          <cell r="AS13855">
            <v>0</v>
          </cell>
          <cell r="AT13855">
            <v>0</v>
          </cell>
          <cell r="AU13855">
            <v>0</v>
          </cell>
          <cell r="AV13855" t="str">
            <v>VIABLE</v>
          </cell>
        </row>
        <row r="13856">
          <cell r="AP13856">
            <v>293901</v>
          </cell>
          <cell r="AQ13856">
            <v>5001812</v>
          </cell>
          <cell r="AR13856">
            <v>5</v>
          </cell>
          <cell r="AS13856">
            <v>0</v>
          </cell>
          <cell r="AT13856">
            <v>0</v>
          </cell>
          <cell r="AU13856">
            <v>0</v>
          </cell>
          <cell r="AV13856" t="str">
            <v>VIABLE</v>
          </cell>
        </row>
        <row r="13857">
          <cell r="AP13857">
            <v>91016745</v>
          </cell>
          <cell r="AQ13857">
            <v>5000376</v>
          </cell>
          <cell r="AR13857">
            <v>5</v>
          </cell>
          <cell r="AS13857">
            <v>42766</v>
          </cell>
          <cell r="AT13857" t="str">
            <v>SD Reservado Mantenimiento Rutinario IDU Circuito Movilidad EJECUCION SITP 2016 -</v>
          </cell>
          <cell r="AU13857">
            <v>0</v>
          </cell>
          <cell r="AV13857" t="str">
            <v>IDU SITP 2016</v>
          </cell>
        </row>
        <row r="13858">
          <cell r="AP13858">
            <v>290826</v>
          </cell>
          <cell r="AQ13858">
            <v>5000373</v>
          </cell>
          <cell r="AR13858">
            <v>5</v>
          </cell>
          <cell r="AS13858">
            <v>42667</v>
          </cell>
          <cell r="AT13858" t="str">
            <v>SD Terminado Mantenimiento Periódico UAERMV Circuito Movilidad SD Intervenida 29/10/2012 Reporte depuración ejecución UMV-Anden1-3 Calzada2-POLIZA ESTABILIDAD ACTIVA</v>
          </cell>
          <cell r="AU13858">
            <v>43334</v>
          </cell>
          <cell r="AV13858" t="str">
            <v>VIABLE</v>
          </cell>
        </row>
        <row r="13859">
          <cell r="AP13859">
            <v>531552</v>
          </cell>
          <cell r="AQ13859">
            <v>5008073</v>
          </cell>
          <cell r="AR13859">
            <v>5</v>
          </cell>
          <cell r="AS13859">
            <v>42667</v>
          </cell>
          <cell r="AT13859" t="str">
            <v>SD Terminado Mantenimiento Periódico UAERMV Circuito Movilidad SD Intervenida 29/10/2012 Reporte depuración ejecución UMV-Anden 1, Calzada 2, Anden 3-POLIZA ESTABILIDAD ACTIVA</v>
          </cell>
          <cell r="AU13859">
            <v>0</v>
          </cell>
          <cell r="AV13859" t="str">
            <v>VIABLE</v>
          </cell>
        </row>
        <row r="13860">
          <cell r="AP13860">
            <v>91016614</v>
          </cell>
          <cell r="AQ13860">
            <v>5000924</v>
          </cell>
          <cell r="AR13860">
            <v>5</v>
          </cell>
          <cell r="AS13860">
            <v>42766</v>
          </cell>
          <cell r="AT13860" t="str">
            <v>SD Reservado Mantenimiento Rutinario IDU Local EJECUCION SITP 2016 -</v>
          </cell>
          <cell r="AU13860">
            <v>0</v>
          </cell>
          <cell r="AV13860" t="str">
            <v>IDU SITP 2016</v>
          </cell>
        </row>
        <row r="13861">
          <cell r="AP13861">
            <v>298221</v>
          </cell>
          <cell r="AQ13861">
            <v>5003743</v>
          </cell>
          <cell r="AR13861">
            <v>5</v>
          </cell>
          <cell r="AS13861">
            <v>0</v>
          </cell>
          <cell r="AT13861">
            <v>0</v>
          </cell>
          <cell r="AU13861">
            <v>0</v>
          </cell>
          <cell r="AV13861" t="str">
            <v>VIABLE</v>
          </cell>
        </row>
        <row r="13862">
          <cell r="AP13862">
            <v>298116</v>
          </cell>
          <cell r="AQ13862">
            <v>5003701</v>
          </cell>
          <cell r="AR13862">
            <v>5</v>
          </cell>
          <cell r="AS13862">
            <v>0</v>
          </cell>
          <cell r="AT13862">
            <v>0</v>
          </cell>
          <cell r="AU13862">
            <v>0</v>
          </cell>
          <cell r="AV13862" t="str">
            <v>VIABLE</v>
          </cell>
        </row>
        <row r="13863">
          <cell r="AP13863">
            <v>298323</v>
          </cell>
          <cell r="AQ13863">
            <v>5003791</v>
          </cell>
          <cell r="AR13863">
            <v>5</v>
          </cell>
          <cell r="AS13863">
            <v>0</v>
          </cell>
          <cell r="AT13863">
            <v>0</v>
          </cell>
          <cell r="AU13863">
            <v>0</v>
          </cell>
          <cell r="AV13863" t="str">
            <v>VIABLE</v>
          </cell>
        </row>
        <row r="13864">
          <cell r="AP13864">
            <v>298562</v>
          </cell>
          <cell r="AQ13864">
            <v>5003907</v>
          </cell>
          <cell r="AR13864">
            <v>5</v>
          </cell>
          <cell r="AS13864">
            <v>0</v>
          </cell>
          <cell r="AT13864">
            <v>0</v>
          </cell>
          <cell r="AU13864">
            <v>0</v>
          </cell>
          <cell r="AV13864" t="str">
            <v>VIABLE</v>
          </cell>
        </row>
        <row r="13865">
          <cell r="AP13865">
            <v>298344</v>
          </cell>
          <cell r="AQ13865">
            <v>5003804</v>
          </cell>
          <cell r="AR13865">
            <v>5</v>
          </cell>
          <cell r="AS13865">
            <v>0</v>
          </cell>
          <cell r="AT13865">
            <v>0</v>
          </cell>
          <cell r="AU13865">
            <v>0</v>
          </cell>
          <cell r="AV13865" t="str">
            <v>VIABLE</v>
          </cell>
        </row>
        <row r="13866">
          <cell r="AP13866">
            <v>298826</v>
          </cell>
          <cell r="AQ13866">
            <v>5004024</v>
          </cell>
          <cell r="AR13866">
            <v>5</v>
          </cell>
          <cell r="AS13866">
            <v>0</v>
          </cell>
          <cell r="AT13866">
            <v>0</v>
          </cell>
          <cell r="AU13866">
            <v>0</v>
          </cell>
          <cell r="AV13866" t="str">
            <v>VIABLE</v>
          </cell>
        </row>
        <row r="13867">
          <cell r="AP13867">
            <v>298095</v>
          </cell>
          <cell r="AQ13867">
            <v>5003690</v>
          </cell>
          <cell r="AR13867">
            <v>5</v>
          </cell>
          <cell r="AS13867">
            <v>0</v>
          </cell>
          <cell r="AT13867">
            <v>0</v>
          </cell>
          <cell r="AU13867">
            <v>0</v>
          </cell>
          <cell r="AV13867" t="str">
            <v>VIABLE</v>
          </cell>
        </row>
        <row r="13868">
          <cell r="AP13868">
            <v>298170</v>
          </cell>
          <cell r="AQ13868">
            <v>5003723</v>
          </cell>
          <cell r="AR13868">
            <v>5</v>
          </cell>
          <cell r="AS13868">
            <v>0</v>
          </cell>
          <cell r="AT13868">
            <v>0</v>
          </cell>
          <cell r="AU13868">
            <v>0</v>
          </cell>
          <cell r="AV13868" t="str">
            <v>VIABLE</v>
          </cell>
        </row>
        <row r="13869">
          <cell r="AP13869">
            <v>298622</v>
          </cell>
          <cell r="AQ13869">
            <v>5003938</v>
          </cell>
          <cell r="AR13869">
            <v>5</v>
          </cell>
          <cell r="AS13869">
            <v>0</v>
          </cell>
          <cell r="AT13869">
            <v>0</v>
          </cell>
          <cell r="AU13869">
            <v>0</v>
          </cell>
          <cell r="AV13869" t="str">
            <v>VIABLE</v>
          </cell>
        </row>
        <row r="13870">
          <cell r="AP13870">
            <v>298867</v>
          </cell>
          <cell r="AQ13870">
            <v>5004045</v>
          </cell>
          <cell r="AR13870">
            <v>5</v>
          </cell>
          <cell r="AS13870">
            <v>0</v>
          </cell>
          <cell r="AT13870">
            <v>0</v>
          </cell>
          <cell r="AU13870">
            <v>0</v>
          </cell>
          <cell r="AV13870" t="str">
            <v>VIABLE</v>
          </cell>
        </row>
        <row r="13871">
          <cell r="AP13871">
            <v>298206</v>
          </cell>
          <cell r="AQ13871">
            <v>5003736</v>
          </cell>
          <cell r="AR13871">
            <v>5</v>
          </cell>
          <cell r="AS13871">
            <v>0</v>
          </cell>
          <cell r="AT13871">
            <v>0</v>
          </cell>
          <cell r="AU13871">
            <v>0</v>
          </cell>
          <cell r="AV13871" t="str">
            <v>VIABLE</v>
          </cell>
        </row>
        <row r="13872">
          <cell r="AP13872">
            <v>298394</v>
          </cell>
          <cell r="AQ13872">
            <v>5003825</v>
          </cell>
          <cell r="AR13872">
            <v>5</v>
          </cell>
          <cell r="AS13872">
            <v>0</v>
          </cell>
          <cell r="AT13872">
            <v>0</v>
          </cell>
          <cell r="AU13872">
            <v>0</v>
          </cell>
          <cell r="AV13872" t="str">
            <v>VIABLE</v>
          </cell>
        </row>
        <row r="13873">
          <cell r="AP13873">
            <v>298053</v>
          </cell>
          <cell r="AQ13873">
            <v>5003673</v>
          </cell>
          <cell r="AR13873">
            <v>5</v>
          </cell>
          <cell r="AS13873">
            <v>0</v>
          </cell>
          <cell r="AT13873">
            <v>0</v>
          </cell>
          <cell r="AU13873">
            <v>0</v>
          </cell>
          <cell r="AV13873" t="str">
            <v>VIABLE</v>
          </cell>
        </row>
        <row r="13874">
          <cell r="AP13874">
            <v>298251</v>
          </cell>
          <cell r="AQ13874">
            <v>5003756</v>
          </cell>
          <cell r="AR13874">
            <v>5</v>
          </cell>
          <cell r="AS13874">
            <v>0</v>
          </cell>
          <cell r="AT13874">
            <v>0</v>
          </cell>
          <cell r="AU13874">
            <v>0</v>
          </cell>
          <cell r="AV13874" t="str">
            <v>VIABLE</v>
          </cell>
        </row>
        <row r="13875">
          <cell r="AP13875">
            <v>298739</v>
          </cell>
          <cell r="AQ13875">
            <v>5003983</v>
          </cell>
          <cell r="AR13875">
            <v>5</v>
          </cell>
          <cell r="AS13875">
            <v>0</v>
          </cell>
          <cell r="AT13875">
            <v>0</v>
          </cell>
          <cell r="AU13875">
            <v>0</v>
          </cell>
          <cell r="AV13875" t="str">
            <v>VIABLE</v>
          </cell>
        </row>
        <row r="13876">
          <cell r="AP13876">
            <v>298805</v>
          </cell>
          <cell r="AQ13876">
            <v>5004012</v>
          </cell>
          <cell r="AR13876">
            <v>5</v>
          </cell>
          <cell r="AS13876">
            <v>0</v>
          </cell>
          <cell r="AT13876">
            <v>0</v>
          </cell>
          <cell r="AU13876">
            <v>0</v>
          </cell>
          <cell r="AV13876" t="str">
            <v>VIABLE</v>
          </cell>
        </row>
        <row r="13877">
          <cell r="AP13877">
            <v>298637</v>
          </cell>
          <cell r="AQ13877">
            <v>5003943</v>
          </cell>
          <cell r="AR13877">
            <v>5</v>
          </cell>
          <cell r="AS13877">
            <v>0</v>
          </cell>
          <cell r="AT13877">
            <v>0</v>
          </cell>
          <cell r="AU13877">
            <v>0</v>
          </cell>
          <cell r="AV13877" t="str">
            <v>VIABLE</v>
          </cell>
        </row>
        <row r="13878">
          <cell r="AP13878">
            <v>298269</v>
          </cell>
          <cell r="AQ13878">
            <v>5003764</v>
          </cell>
          <cell r="AR13878">
            <v>5</v>
          </cell>
          <cell r="AS13878">
            <v>0</v>
          </cell>
          <cell r="AT13878">
            <v>0</v>
          </cell>
          <cell r="AU13878">
            <v>0</v>
          </cell>
          <cell r="AV13878" t="str">
            <v>VIABLE</v>
          </cell>
        </row>
        <row r="13879">
          <cell r="AP13879">
            <v>298391</v>
          </cell>
          <cell r="AQ13879">
            <v>5003822</v>
          </cell>
          <cell r="AR13879">
            <v>5</v>
          </cell>
          <cell r="AS13879">
            <v>0</v>
          </cell>
          <cell r="AT13879">
            <v>0</v>
          </cell>
          <cell r="AU13879">
            <v>0</v>
          </cell>
          <cell r="AV13879" t="str">
            <v>VIABLE</v>
          </cell>
        </row>
        <row r="13880">
          <cell r="AP13880">
            <v>298487</v>
          </cell>
          <cell r="AQ13880">
            <v>5003869</v>
          </cell>
          <cell r="AR13880">
            <v>5</v>
          </cell>
          <cell r="AS13880">
            <v>0</v>
          </cell>
          <cell r="AT13880">
            <v>0</v>
          </cell>
          <cell r="AU13880">
            <v>0</v>
          </cell>
          <cell r="AV13880" t="str">
            <v>VIABLE</v>
          </cell>
        </row>
        <row r="13881">
          <cell r="AP13881">
            <v>298903</v>
          </cell>
          <cell r="AQ13881">
            <v>5004067</v>
          </cell>
          <cell r="AR13881">
            <v>5</v>
          </cell>
          <cell r="AS13881">
            <v>0</v>
          </cell>
          <cell r="AT13881">
            <v>0</v>
          </cell>
          <cell r="AU13881">
            <v>0</v>
          </cell>
          <cell r="AV13881" t="str">
            <v>VIABLE</v>
          </cell>
        </row>
        <row r="13882">
          <cell r="AP13882">
            <v>298891</v>
          </cell>
          <cell r="AQ13882">
            <v>5004060</v>
          </cell>
          <cell r="AR13882">
            <v>5</v>
          </cell>
          <cell r="AS13882">
            <v>0</v>
          </cell>
          <cell r="AT13882">
            <v>0</v>
          </cell>
          <cell r="AU13882">
            <v>0</v>
          </cell>
          <cell r="AV13882" t="str">
            <v>VIABLE</v>
          </cell>
        </row>
        <row r="13883">
          <cell r="AP13883">
            <v>304607</v>
          </cell>
          <cell r="AQ13883">
            <v>5006550</v>
          </cell>
          <cell r="AR13883">
            <v>5</v>
          </cell>
          <cell r="AS13883">
            <v>0</v>
          </cell>
          <cell r="AT13883">
            <v>0</v>
          </cell>
          <cell r="AU13883">
            <v>0</v>
          </cell>
          <cell r="AV13883" t="str">
            <v>VIABLE</v>
          </cell>
        </row>
        <row r="13884">
          <cell r="AP13884">
            <v>471307</v>
          </cell>
          <cell r="AQ13884">
            <v>5007831</v>
          </cell>
          <cell r="AR13884">
            <v>5</v>
          </cell>
          <cell r="AS13884">
            <v>0</v>
          </cell>
          <cell r="AT13884">
            <v>0</v>
          </cell>
          <cell r="AU13884">
            <v>0</v>
          </cell>
          <cell r="AV13884" t="str">
            <v>VIABLE</v>
          </cell>
        </row>
        <row r="13885">
          <cell r="AP13885">
            <v>304463</v>
          </cell>
          <cell r="AQ13885">
            <v>5006500</v>
          </cell>
          <cell r="AR13885">
            <v>5</v>
          </cell>
          <cell r="AS13885">
            <v>0</v>
          </cell>
          <cell r="AT13885">
            <v>0</v>
          </cell>
          <cell r="AU13885">
            <v>0</v>
          </cell>
          <cell r="AV13885" t="str">
            <v>VIABLE</v>
          </cell>
        </row>
        <row r="13886">
          <cell r="AP13886">
            <v>304235</v>
          </cell>
          <cell r="AQ13886">
            <v>5006409</v>
          </cell>
          <cell r="AR13886">
            <v>5</v>
          </cell>
          <cell r="AS13886">
            <v>0</v>
          </cell>
          <cell r="AT13886">
            <v>0</v>
          </cell>
          <cell r="AU13886">
            <v>0</v>
          </cell>
          <cell r="AV13886" t="str">
            <v>VIABLE</v>
          </cell>
        </row>
        <row r="13887">
          <cell r="AP13887">
            <v>304526</v>
          </cell>
          <cell r="AQ13887">
            <v>5006522</v>
          </cell>
          <cell r="AR13887">
            <v>5</v>
          </cell>
          <cell r="AS13887">
            <v>0</v>
          </cell>
          <cell r="AT13887">
            <v>0</v>
          </cell>
          <cell r="AU13887">
            <v>0</v>
          </cell>
          <cell r="AV13887" t="str">
            <v>VIABLE</v>
          </cell>
        </row>
        <row r="13888">
          <cell r="AP13888">
            <v>304844</v>
          </cell>
          <cell r="AQ13888">
            <v>5006649</v>
          </cell>
          <cell r="AR13888">
            <v>5</v>
          </cell>
          <cell r="AS13888">
            <v>0</v>
          </cell>
          <cell r="AT13888">
            <v>0</v>
          </cell>
          <cell r="AU13888">
            <v>0</v>
          </cell>
          <cell r="AV13888" t="str">
            <v>VIABLE</v>
          </cell>
        </row>
        <row r="13889">
          <cell r="AP13889">
            <v>304319</v>
          </cell>
          <cell r="AQ13889">
            <v>5006446</v>
          </cell>
          <cell r="AR13889">
            <v>5</v>
          </cell>
          <cell r="AS13889">
            <v>0</v>
          </cell>
          <cell r="AT13889">
            <v>0</v>
          </cell>
          <cell r="AU13889">
            <v>0</v>
          </cell>
          <cell r="AV13889" t="str">
            <v>VIABLE</v>
          </cell>
        </row>
        <row r="13890">
          <cell r="AP13890">
            <v>304664</v>
          </cell>
          <cell r="AQ13890">
            <v>5006572</v>
          </cell>
          <cell r="AR13890">
            <v>5</v>
          </cell>
          <cell r="AS13890">
            <v>0</v>
          </cell>
          <cell r="AT13890">
            <v>0</v>
          </cell>
          <cell r="AU13890">
            <v>0</v>
          </cell>
          <cell r="AV13890" t="str">
            <v>VIABLE</v>
          </cell>
        </row>
        <row r="13891">
          <cell r="AP13891">
            <v>471306</v>
          </cell>
          <cell r="AQ13891">
            <v>5007830</v>
          </cell>
          <cell r="AR13891">
            <v>5</v>
          </cell>
          <cell r="AS13891">
            <v>0</v>
          </cell>
          <cell r="AT13891">
            <v>0</v>
          </cell>
          <cell r="AU13891">
            <v>0</v>
          </cell>
          <cell r="AV13891" t="str">
            <v>VIABLE</v>
          </cell>
        </row>
        <row r="13892">
          <cell r="AP13892">
            <v>304904</v>
          </cell>
          <cell r="AQ13892">
            <v>5006673</v>
          </cell>
          <cell r="AR13892">
            <v>5</v>
          </cell>
          <cell r="AS13892">
            <v>0</v>
          </cell>
          <cell r="AT13892">
            <v>0</v>
          </cell>
          <cell r="AU13892">
            <v>0</v>
          </cell>
          <cell r="AV13892" t="str">
            <v>VIABLE</v>
          </cell>
        </row>
        <row r="13893">
          <cell r="AP13893">
            <v>471305</v>
          </cell>
          <cell r="AQ13893">
            <v>5007829</v>
          </cell>
          <cell r="AR13893">
            <v>5</v>
          </cell>
          <cell r="AS13893">
            <v>0</v>
          </cell>
          <cell r="AT13893">
            <v>0</v>
          </cell>
          <cell r="AU13893">
            <v>0</v>
          </cell>
          <cell r="AV13893" t="str">
            <v>VIABLE</v>
          </cell>
        </row>
        <row r="13894">
          <cell r="AP13894">
            <v>304856</v>
          </cell>
          <cell r="AQ13894">
            <v>5006656</v>
          </cell>
          <cell r="AR13894">
            <v>5</v>
          </cell>
          <cell r="AS13894">
            <v>0</v>
          </cell>
          <cell r="AT13894">
            <v>0</v>
          </cell>
          <cell r="AU13894">
            <v>0</v>
          </cell>
          <cell r="AV13894" t="str">
            <v>VIABLE</v>
          </cell>
        </row>
        <row r="13895">
          <cell r="AP13895">
            <v>304247</v>
          </cell>
          <cell r="AQ13895">
            <v>5006414</v>
          </cell>
          <cell r="AR13895">
            <v>5</v>
          </cell>
          <cell r="AS13895">
            <v>0</v>
          </cell>
          <cell r="AT13895">
            <v>0</v>
          </cell>
          <cell r="AU13895">
            <v>0</v>
          </cell>
          <cell r="AV13895" t="str">
            <v>VIABLE</v>
          </cell>
        </row>
        <row r="13896">
          <cell r="AP13896">
            <v>304400</v>
          </cell>
          <cell r="AQ13896">
            <v>5006479</v>
          </cell>
          <cell r="AR13896">
            <v>5</v>
          </cell>
          <cell r="AS13896">
            <v>0</v>
          </cell>
          <cell r="AT13896">
            <v>0</v>
          </cell>
          <cell r="AU13896">
            <v>0</v>
          </cell>
          <cell r="AV13896" t="str">
            <v>VIABLE</v>
          </cell>
        </row>
        <row r="13897">
          <cell r="AP13897">
            <v>290817</v>
          </cell>
          <cell r="AQ13897">
            <v>5000365</v>
          </cell>
          <cell r="AR13897">
            <v>5</v>
          </cell>
          <cell r="AS13897">
            <v>42766</v>
          </cell>
          <cell r="AT13897" t="str">
            <v>SD Reservado Mantenimiento Rutinario IDU Circuito Movilidad EJECUCION SITP 2016 -</v>
          </cell>
          <cell r="AU13897">
            <v>0</v>
          </cell>
          <cell r="AV13897" t="str">
            <v>IDU SITP 2016</v>
          </cell>
        </row>
        <row r="13898">
          <cell r="AP13898">
            <v>290796</v>
          </cell>
          <cell r="AQ13898">
            <v>5000349</v>
          </cell>
          <cell r="AR13898">
            <v>5</v>
          </cell>
          <cell r="AS13898">
            <v>0</v>
          </cell>
          <cell r="AT13898">
            <v>0</v>
          </cell>
          <cell r="AU13898">
            <v>0</v>
          </cell>
          <cell r="AV13898" t="str">
            <v>VIABLE</v>
          </cell>
        </row>
        <row r="13899">
          <cell r="AP13899">
            <v>902530</v>
          </cell>
          <cell r="AQ13899">
            <v>5008335</v>
          </cell>
          <cell r="AR13899">
            <v>5</v>
          </cell>
          <cell r="AS13899">
            <v>42766</v>
          </cell>
          <cell r="AT13899" t="str">
            <v>SD Reservado Mantenimiento Rutinario IDU Circuito Movilidad EJECUCION SITP 2016 -</v>
          </cell>
          <cell r="AU13899">
            <v>0</v>
          </cell>
          <cell r="AV13899" t="str">
            <v>IDU SITP 2016</v>
          </cell>
        </row>
        <row r="13900">
          <cell r="AP13900">
            <v>901754</v>
          </cell>
          <cell r="AQ13900">
            <v>5008321</v>
          </cell>
          <cell r="AR13900">
            <v>5</v>
          </cell>
          <cell r="AS13900">
            <v>0</v>
          </cell>
          <cell r="AT13900">
            <v>0</v>
          </cell>
          <cell r="AU13900">
            <v>0</v>
          </cell>
          <cell r="AV13900" t="str">
            <v>VIABLE</v>
          </cell>
        </row>
        <row r="13901">
          <cell r="AP13901">
            <v>290805</v>
          </cell>
          <cell r="AQ13901">
            <v>5000354</v>
          </cell>
          <cell r="AR13901">
            <v>5</v>
          </cell>
          <cell r="AS13901">
            <v>0</v>
          </cell>
          <cell r="AT13901">
            <v>0</v>
          </cell>
          <cell r="AU13901">
            <v>0</v>
          </cell>
          <cell r="AV13901" t="str">
            <v>VIABLE</v>
          </cell>
        </row>
        <row r="13902">
          <cell r="AP13902">
            <v>296147</v>
          </cell>
          <cell r="AQ13902">
            <v>5002845</v>
          </cell>
          <cell r="AR13902">
            <v>5</v>
          </cell>
          <cell r="AS13902">
            <v>0</v>
          </cell>
          <cell r="AT13902">
            <v>0</v>
          </cell>
          <cell r="AU13902">
            <v>0</v>
          </cell>
          <cell r="AV13902" t="str">
            <v>VIABLE</v>
          </cell>
        </row>
        <row r="13903">
          <cell r="AP13903">
            <v>295544</v>
          </cell>
          <cell r="AQ13903">
            <v>5002530</v>
          </cell>
          <cell r="AR13903">
            <v>5</v>
          </cell>
          <cell r="AS13903">
            <v>0</v>
          </cell>
          <cell r="AT13903">
            <v>0</v>
          </cell>
          <cell r="AU13903">
            <v>0</v>
          </cell>
          <cell r="AV13903" t="str">
            <v>VIABLE</v>
          </cell>
        </row>
        <row r="13904">
          <cell r="AP13904">
            <v>295777</v>
          </cell>
          <cell r="AQ13904">
            <v>5002657</v>
          </cell>
          <cell r="AR13904">
            <v>5</v>
          </cell>
          <cell r="AS13904">
            <v>0</v>
          </cell>
          <cell r="AT13904">
            <v>0</v>
          </cell>
          <cell r="AU13904">
            <v>0</v>
          </cell>
          <cell r="AV13904" t="str">
            <v>VIABLE</v>
          </cell>
        </row>
        <row r="13905">
          <cell r="AP13905">
            <v>295669</v>
          </cell>
          <cell r="AQ13905">
            <v>5002599</v>
          </cell>
          <cell r="AR13905">
            <v>5</v>
          </cell>
          <cell r="AS13905">
            <v>0</v>
          </cell>
          <cell r="AT13905">
            <v>0</v>
          </cell>
          <cell r="AU13905">
            <v>0</v>
          </cell>
          <cell r="AV13905" t="str">
            <v>VIABLE</v>
          </cell>
        </row>
        <row r="13906">
          <cell r="AP13906">
            <v>295997</v>
          </cell>
          <cell r="AQ13906">
            <v>5002755</v>
          </cell>
          <cell r="AR13906">
            <v>5</v>
          </cell>
          <cell r="AS13906">
            <v>0</v>
          </cell>
          <cell r="AT13906">
            <v>0</v>
          </cell>
          <cell r="AU13906">
            <v>0</v>
          </cell>
          <cell r="AV13906" t="str">
            <v>VIABLE</v>
          </cell>
        </row>
        <row r="13907">
          <cell r="AP13907">
            <v>296331</v>
          </cell>
          <cell r="AQ13907">
            <v>5002942</v>
          </cell>
          <cell r="AR13907">
            <v>5</v>
          </cell>
          <cell r="AS13907">
            <v>0</v>
          </cell>
          <cell r="AT13907">
            <v>0</v>
          </cell>
          <cell r="AU13907">
            <v>0</v>
          </cell>
          <cell r="AV13907" t="str">
            <v>VIABLE</v>
          </cell>
        </row>
        <row r="13908">
          <cell r="AP13908">
            <v>530495</v>
          </cell>
          <cell r="AQ13908">
            <v>5007934</v>
          </cell>
          <cell r="AR13908">
            <v>5</v>
          </cell>
          <cell r="AS13908">
            <v>0</v>
          </cell>
          <cell r="AT13908">
            <v>0</v>
          </cell>
          <cell r="AU13908">
            <v>0</v>
          </cell>
          <cell r="AV13908" t="str">
            <v>VIABLE</v>
          </cell>
        </row>
        <row r="13909">
          <cell r="AP13909">
            <v>531647</v>
          </cell>
          <cell r="AQ13909">
            <v>5008115</v>
          </cell>
          <cell r="AR13909">
            <v>5</v>
          </cell>
          <cell r="AS13909">
            <v>42313</v>
          </cell>
          <cell r="AT13909" t="str">
            <v>IDU-72-2008 Terminado Construcción IDU Circuito Movilidad  -Calzada2-POLIZA ESTABILIDAD ACTIVA</v>
          </cell>
          <cell r="AU13909">
            <v>0</v>
          </cell>
          <cell r="AV13909" t="str">
            <v>POLIZA</v>
          </cell>
        </row>
        <row r="13910">
          <cell r="AP13910">
            <v>300587</v>
          </cell>
          <cell r="AQ13910">
            <v>5004804</v>
          </cell>
          <cell r="AR13910">
            <v>5</v>
          </cell>
          <cell r="AS13910">
            <v>42313</v>
          </cell>
          <cell r="AT13910" t="str">
            <v>IDU-72-2008 Terminado Construcción IDU Circuito Movilidad  -Calzada2-POLIZA ESTABILIDAD ACTIVA</v>
          </cell>
          <cell r="AU13910">
            <v>43307</v>
          </cell>
          <cell r="AV13910" t="str">
            <v>POLIZA</v>
          </cell>
        </row>
        <row r="13911">
          <cell r="AP13911">
            <v>303974</v>
          </cell>
          <cell r="AQ13911">
            <v>5006305</v>
          </cell>
          <cell r="AR13911">
            <v>5</v>
          </cell>
          <cell r="AS13911">
            <v>0</v>
          </cell>
          <cell r="AT13911">
            <v>0</v>
          </cell>
          <cell r="AU13911">
            <v>0</v>
          </cell>
          <cell r="AV13911" t="str">
            <v>VIABLE</v>
          </cell>
        </row>
        <row r="13912">
          <cell r="AP13912">
            <v>301853</v>
          </cell>
          <cell r="AQ13912">
            <v>5005398</v>
          </cell>
          <cell r="AR13912">
            <v>5</v>
          </cell>
          <cell r="AS13912">
            <v>42912</v>
          </cell>
          <cell r="AT13912" t="str">
            <v>Anden1-3 Calzada2-POLIZA ESTABILIDAD ACTIVA</v>
          </cell>
          <cell r="AU13912">
            <v>0</v>
          </cell>
          <cell r="AV13912" t="str">
            <v>POLIZA</v>
          </cell>
        </row>
        <row r="13913">
          <cell r="AP13913">
            <v>303767</v>
          </cell>
          <cell r="AQ13913">
            <v>5006226</v>
          </cell>
          <cell r="AR13913">
            <v>5</v>
          </cell>
          <cell r="AS13913">
            <v>0</v>
          </cell>
          <cell r="AT13913">
            <v>0</v>
          </cell>
          <cell r="AU13913">
            <v>0</v>
          </cell>
          <cell r="AV13913" t="str">
            <v>VIABLE</v>
          </cell>
        </row>
        <row r="13914">
          <cell r="AP13914">
            <v>300906</v>
          </cell>
          <cell r="AQ13914">
            <v>5004953</v>
          </cell>
          <cell r="AR13914">
            <v>5</v>
          </cell>
          <cell r="AS13914">
            <v>42313</v>
          </cell>
          <cell r="AT13914" t="str">
            <v>IDU-72-2008 Terminado Construcción IDU Circuito Movilidad  -Calzada2-POLIZA ESTABILIDAD ACTIVA</v>
          </cell>
          <cell r="AU13914">
            <v>43307</v>
          </cell>
          <cell r="AV13914" t="str">
            <v>POLIZA</v>
          </cell>
        </row>
        <row r="13915">
          <cell r="AP13915">
            <v>301577</v>
          </cell>
          <cell r="AQ13915">
            <v>5005275</v>
          </cell>
          <cell r="AR13915">
            <v>5</v>
          </cell>
          <cell r="AS13915">
            <v>42912</v>
          </cell>
          <cell r="AT13915" t="str">
            <v>Anden1-3 Calzada2-POLIZA ESTABILIDAD ACTIVA</v>
          </cell>
          <cell r="AU13915">
            <v>0</v>
          </cell>
          <cell r="AV13915" t="str">
            <v>POLIZA</v>
          </cell>
        </row>
        <row r="13916">
          <cell r="AP13916">
            <v>301067</v>
          </cell>
          <cell r="AQ13916">
            <v>5005036</v>
          </cell>
          <cell r="AR13916">
            <v>5</v>
          </cell>
          <cell r="AS13916">
            <v>42313</v>
          </cell>
          <cell r="AT13916" t="str">
            <v>IDU-72-2008 Terminado Construcción IDU Circuito Movilidad  -Calzada2-POLIZA ESTABILIDAD ACTIVA</v>
          </cell>
          <cell r="AU13916">
            <v>43307</v>
          </cell>
          <cell r="AV13916" t="str">
            <v>POLIZA</v>
          </cell>
        </row>
        <row r="13917">
          <cell r="AP13917">
            <v>301259</v>
          </cell>
          <cell r="AQ13917">
            <v>5005131</v>
          </cell>
          <cell r="AR13917">
            <v>5</v>
          </cell>
          <cell r="AS13917">
            <v>42313</v>
          </cell>
          <cell r="AT13917" t="str">
            <v>IDU-72-2008 Terminado Construcción IDU Circuito Movilidad  -Calzada2-POLIZA ESTABILIDAD ACTIVA</v>
          </cell>
          <cell r="AU13917">
            <v>43307</v>
          </cell>
          <cell r="AV13917" t="str">
            <v>POLIZA</v>
          </cell>
        </row>
        <row r="13918">
          <cell r="AP13918">
            <v>303398</v>
          </cell>
          <cell r="AQ13918">
            <v>5006077</v>
          </cell>
          <cell r="AR13918">
            <v>5</v>
          </cell>
          <cell r="AS13918">
            <v>0</v>
          </cell>
          <cell r="AT13918">
            <v>0</v>
          </cell>
          <cell r="AU13918">
            <v>0</v>
          </cell>
          <cell r="AV13918" t="str">
            <v>POLIZA</v>
          </cell>
        </row>
        <row r="13919">
          <cell r="AP13919">
            <v>302945</v>
          </cell>
          <cell r="AQ13919">
            <v>5005896</v>
          </cell>
          <cell r="AR13919">
            <v>5</v>
          </cell>
          <cell r="AS13919">
            <v>0</v>
          </cell>
          <cell r="AT13919">
            <v>0</v>
          </cell>
          <cell r="AU13919">
            <v>0</v>
          </cell>
          <cell r="AV13919" t="str">
            <v>VIABLE</v>
          </cell>
        </row>
        <row r="13920">
          <cell r="AP13920">
            <v>301673</v>
          </cell>
          <cell r="AQ13920">
            <v>5005318</v>
          </cell>
          <cell r="AR13920">
            <v>5</v>
          </cell>
          <cell r="AS13920">
            <v>42912</v>
          </cell>
          <cell r="AT13920" t="str">
            <v>Anden1-3 Calzada2-POLIZA ESTABILIDAD ACTIVA</v>
          </cell>
          <cell r="AU13920">
            <v>0</v>
          </cell>
          <cell r="AV13920" t="str">
            <v>POLIZA</v>
          </cell>
        </row>
        <row r="13921">
          <cell r="AP13921">
            <v>295836</v>
          </cell>
          <cell r="AQ13921">
            <v>5002681</v>
          </cell>
          <cell r="AR13921">
            <v>5</v>
          </cell>
          <cell r="AS13921">
            <v>0</v>
          </cell>
          <cell r="AT13921">
            <v>0</v>
          </cell>
          <cell r="AU13921">
            <v>0</v>
          </cell>
          <cell r="AV13921" t="str">
            <v>VIABLE</v>
          </cell>
        </row>
        <row r="13922">
          <cell r="AP13922">
            <v>295295</v>
          </cell>
          <cell r="AQ13922">
            <v>5002426</v>
          </cell>
          <cell r="AR13922">
            <v>5</v>
          </cell>
          <cell r="AS13922">
            <v>0</v>
          </cell>
          <cell r="AT13922">
            <v>0</v>
          </cell>
          <cell r="AU13922">
            <v>0</v>
          </cell>
          <cell r="AV13922" t="str">
            <v>VIABLE</v>
          </cell>
        </row>
        <row r="13923">
          <cell r="AP13923">
            <v>295511</v>
          </cell>
          <cell r="AQ13923">
            <v>5002514</v>
          </cell>
          <cell r="AR13923">
            <v>5</v>
          </cell>
          <cell r="AS13923">
            <v>0</v>
          </cell>
          <cell r="AT13923">
            <v>0</v>
          </cell>
          <cell r="AU13923">
            <v>0</v>
          </cell>
          <cell r="AV13923" t="str">
            <v>VIABLE</v>
          </cell>
        </row>
        <row r="13924">
          <cell r="AP13924">
            <v>91022196</v>
          </cell>
          <cell r="AQ13924">
            <v>5009132</v>
          </cell>
          <cell r="AR13924">
            <v>5</v>
          </cell>
          <cell r="AS13924">
            <v>0</v>
          </cell>
          <cell r="AT13924">
            <v>0</v>
          </cell>
          <cell r="AU13924">
            <v>0</v>
          </cell>
          <cell r="AV13924" t="str">
            <v>VIABLE</v>
          </cell>
        </row>
        <row r="13925">
          <cell r="AP13925">
            <v>294909</v>
          </cell>
          <cell r="AQ13925">
            <v>5002267</v>
          </cell>
          <cell r="AR13925">
            <v>5</v>
          </cell>
          <cell r="AS13925">
            <v>0</v>
          </cell>
          <cell r="AT13925">
            <v>0</v>
          </cell>
          <cell r="AU13925">
            <v>0</v>
          </cell>
          <cell r="AV13925" t="str">
            <v>VIABLE</v>
          </cell>
        </row>
        <row r="13926">
          <cell r="AP13926">
            <v>295194</v>
          </cell>
          <cell r="AQ13926">
            <v>5002387</v>
          </cell>
          <cell r="AR13926">
            <v>5</v>
          </cell>
          <cell r="AS13926">
            <v>0</v>
          </cell>
          <cell r="AT13926">
            <v>0</v>
          </cell>
          <cell r="AU13926">
            <v>0</v>
          </cell>
          <cell r="AV13926" t="str">
            <v>VIABLE</v>
          </cell>
        </row>
        <row r="13927">
          <cell r="AP13927">
            <v>471285</v>
          </cell>
          <cell r="AQ13927">
            <v>5007803</v>
          </cell>
          <cell r="AR13927">
            <v>5</v>
          </cell>
          <cell r="AS13927">
            <v>42313</v>
          </cell>
          <cell r="AT13927" t="str">
            <v>IDU-1699-2014 Terminado Mantenimiento Periódico IDU Circuito Movilidad  -</v>
          </cell>
          <cell r="AU13927">
            <v>0</v>
          </cell>
          <cell r="AV13927" t="str">
            <v>VIABLE</v>
          </cell>
        </row>
        <row r="13928">
          <cell r="AP13928">
            <v>295256</v>
          </cell>
          <cell r="AQ13928">
            <v>5002410</v>
          </cell>
          <cell r="AR13928">
            <v>5</v>
          </cell>
          <cell r="AS13928">
            <v>0</v>
          </cell>
          <cell r="AT13928">
            <v>0</v>
          </cell>
          <cell r="AU13928">
            <v>0</v>
          </cell>
          <cell r="AV13928" t="str">
            <v>VIABLE</v>
          </cell>
        </row>
        <row r="13929">
          <cell r="AP13929">
            <v>91022198</v>
          </cell>
          <cell r="AQ13929">
            <v>5009147</v>
          </cell>
          <cell r="AR13929">
            <v>5</v>
          </cell>
          <cell r="AS13929">
            <v>0</v>
          </cell>
          <cell r="AT13929">
            <v>0</v>
          </cell>
          <cell r="AU13929">
            <v>0</v>
          </cell>
          <cell r="AV13929" t="str">
            <v>VIABLE</v>
          </cell>
        </row>
        <row r="13930">
          <cell r="AP13930">
            <v>295651</v>
          </cell>
          <cell r="AQ13930">
            <v>5002585</v>
          </cell>
          <cell r="AR13930">
            <v>5</v>
          </cell>
          <cell r="AS13930">
            <v>42313</v>
          </cell>
          <cell r="AT13930" t="str">
            <v>IDU-1699-2014 Terminado Mantenimiento Periódico IDU Circuito Movilidad  -</v>
          </cell>
          <cell r="AU13930">
            <v>0</v>
          </cell>
          <cell r="AV13930" t="str">
            <v>IDU CTO 1699</v>
          </cell>
        </row>
        <row r="13931">
          <cell r="AP13931">
            <v>294888</v>
          </cell>
          <cell r="AQ13931">
            <v>5002257</v>
          </cell>
          <cell r="AR13931">
            <v>5</v>
          </cell>
          <cell r="AS13931">
            <v>0</v>
          </cell>
          <cell r="AT13931">
            <v>0</v>
          </cell>
          <cell r="AU13931">
            <v>0</v>
          </cell>
          <cell r="AV13931" t="str">
            <v>VIABLE</v>
          </cell>
        </row>
        <row r="13932">
          <cell r="AP13932">
            <v>295268</v>
          </cell>
          <cell r="AQ13932">
            <v>5002414</v>
          </cell>
          <cell r="AR13932">
            <v>5</v>
          </cell>
          <cell r="AS13932">
            <v>0</v>
          </cell>
          <cell r="AT13932">
            <v>0</v>
          </cell>
          <cell r="AU13932">
            <v>0</v>
          </cell>
          <cell r="AV13932" t="str">
            <v>VIABLE</v>
          </cell>
        </row>
        <row r="13933">
          <cell r="AP13933">
            <v>294972</v>
          </cell>
          <cell r="AQ13933">
            <v>5002292</v>
          </cell>
          <cell r="AR13933">
            <v>5</v>
          </cell>
          <cell r="AS13933">
            <v>0</v>
          </cell>
          <cell r="AT13933">
            <v>0</v>
          </cell>
          <cell r="AU13933">
            <v>0</v>
          </cell>
          <cell r="AV13933" t="str">
            <v>VIABLE</v>
          </cell>
        </row>
        <row r="13934">
          <cell r="AP13934">
            <v>295113</v>
          </cell>
          <cell r="AQ13934">
            <v>5002351</v>
          </cell>
          <cell r="AR13934">
            <v>5</v>
          </cell>
          <cell r="AS13934">
            <v>0</v>
          </cell>
          <cell r="AT13934">
            <v>0</v>
          </cell>
          <cell r="AU13934">
            <v>0</v>
          </cell>
          <cell r="AV13934" t="str">
            <v>VIABLE</v>
          </cell>
        </row>
        <row r="13935">
          <cell r="AP13935">
            <v>294942</v>
          </cell>
          <cell r="AQ13935">
            <v>5002279</v>
          </cell>
          <cell r="AR13935">
            <v>5</v>
          </cell>
          <cell r="AS13935">
            <v>0</v>
          </cell>
          <cell r="AT13935">
            <v>0</v>
          </cell>
          <cell r="AU13935">
            <v>0</v>
          </cell>
          <cell r="AV13935" t="str">
            <v>VIABLE</v>
          </cell>
        </row>
        <row r="13936">
          <cell r="AP13936">
            <v>294867</v>
          </cell>
          <cell r="AQ13936">
            <v>5002246</v>
          </cell>
          <cell r="AR13936">
            <v>5</v>
          </cell>
          <cell r="AS13936">
            <v>0</v>
          </cell>
          <cell r="AT13936">
            <v>0</v>
          </cell>
          <cell r="AU13936">
            <v>0</v>
          </cell>
          <cell r="AV13936" t="str">
            <v>VIABLE</v>
          </cell>
        </row>
        <row r="13937">
          <cell r="AP13937">
            <v>294981</v>
          </cell>
          <cell r="AQ13937">
            <v>5002296</v>
          </cell>
          <cell r="AR13937">
            <v>5</v>
          </cell>
          <cell r="AS13937">
            <v>0</v>
          </cell>
          <cell r="AT13937">
            <v>0</v>
          </cell>
          <cell r="AU13937">
            <v>0</v>
          </cell>
          <cell r="AV13937" t="str">
            <v>VIABLE</v>
          </cell>
        </row>
        <row r="13938">
          <cell r="AP13938">
            <v>294963</v>
          </cell>
          <cell r="AQ13938">
            <v>5002288</v>
          </cell>
          <cell r="AR13938">
            <v>5</v>
          </cell>
          <cell r="AS13938">
            <v>0</v>
          </cell>
          <cell r="AT13938">
            <v>0</v>
          </cell>
          <cell r="AU13938">
            <v>0</v>
          </cell>
          <cell r="AV13938" t="str">
            <v>VIABLE</v>
          </cell>
        </row>
        <row r="13939">
          <cell r="AP13939">
            <v>295328</v>
          </cell>
          <cell r="AQ13939">
            <v>50007669</v>
          </cell>
          <cell r="AR13939">
            <v>5</v>
          </cell>
          <cell r="AS13939">
            <v>0</v>
          </cell>
          <cell r="AT13939">
            <v>0</v>
          </cell>
          <cell r="AU13939">
            <v>0</v>
          </cell>
          <cell r="AV13939" t="str">
            <v>VIABLE</v>
          </cell>
        </row>
        <row r="13940">
          <cell r="AP13940">
            <v>295023</v>
          </cell>
          <cell r="AQ13940">
            <v>5002311</v>
          </cell>
          <cell r="AR13940">
            <v>5</v>
          </cell>
          <cell r="AS13940">
            <v>0</v>
          </cell>
          <cell r="AT13940">
            <v>0</v>
          </cell>
          <cell r="AU13940">
            <v>0</v>
          </cell>
          <cell r="AV13940" t="str">
            <v>VIABLE</v>
          </cell>
        </row>
        <row r="13941">
          <cell r="AP13941">
            <v>91015918</v>
          </cell>
          <cell r="AQ13941">
            <v>50005065</v>
          </cell>
          <cell r="AR13941">
            <v>5</v>
          </cell>
          <cell r="AS13941">
            <v>0</v>
          </cell>
          <cell r="AT13941">
            <v>0</v>
          </cell>
          <cell r="AU13941">
            <v>0</v>
          </cell>
          <cell r="AV13941" t="str">
            <v>VIABLE</v>
          </cell>
        </row>
        <row r="13942">
          <cell r="AP13942">
            <v>294879</v>
          </cell>
          <cell r="AQ13942">
            <v>5002252</v>
          </cell>
          <cell r="AR13942">
            <v>5</v>
          </cell>
          <cell r="AS13942">
            <v>0</v>
          </cell>
          <cell r="AT13942">
            <v>0</v>
          </cell>
          <cell r="AU13942">
            <v>0</v>
          </cell>
          <cell r="AV13942" t="str">
            <v>VIABLE</v>
          </cell>
        </row>
        <row r="13943">
          <cell r="AP13943">
            <v>294966</v>
          </cell>
          <cell r="AQ13943">
            <v>5002289</v>
          </cell>
          <cell r="AR13943">
            <v>5</v>
          </cell>
          <cell r="AS13943">
            <v>0</v>
          </cell>
          <cell r="AT13943">
            <v>0</v>
          </cell>
          <cell r="AU13943">
            <v>0</v>
          </cell>
          <cell r="AV13943" t="str">
            <v>VIABLE</v>
          </cell>
        </row>
        <row r="13944">
          <cell r="AP13944">
            <v>294834</v>
          </cell>
          <cell r="AQ13944">
            <v>5002212</v>
          </cell>
          <cell r="AR13944">
            <v>5</v>
          </cell>
          <cell r="AS13944">
            <v>0</v>
          </cell>
          <cell r="AT13944">
            <v>0</v>
          </cell>
          <cell r="AU13944">
            <v>0</v>
          </cell>
          <cell r="AV13944" t="str">
            <v>VIABLE</v>
          </cell>
        </row>
        <row r="13945">
          <cell r="AP13945">
            <v>607176</v>
          </cell>
          <cell r="AQ13945">
            <v>5008378</v>
          </cell>
          <cell r="AR13945">
            <v>5</v>
          </cell>
          <cell r="AS13945">
            <v>0</v>
          </cell>
          <cell r="AT13945">
            <v>0</v>
          </cell>
          <cell r="AU13945">
            <v>0</v>
          </cell>
          <cell r="AV13945" t="str">
            <v>VIABLE</v>
          </cell>
        </row>
        <row r="13946">
          <cell r="AP13946">
            <v>600258</v>
          </cell>
          <cell r="AQ13946">
            <v>5002232</v>
          </cell>
          <cell r="AR13946">
            <v>5</v>
          </cell>
          <cell r="AS13946">
            <v>0</v>
          </cell>
          <cell r="AT13946">
            <v>0</v>
          </cell>
          <cell r="AU13946">
            <v>0</v>
          </cell>
          <cell r="AV13946" t="str">
            <v>VIABLE</v>
          </cell>
        </row>
        <row r="13947">
          <cell r="AP13947">
            <v>295403</v>
          </cell>
          <cell r="AQ13947">
            <v>5002473</v>
          </cell>
          <cell r="AR13947">
            <v>5</v>
          </cell>
          <cell r="AS13947">
            <v>42912</v>
          </cell>
          <cell r="AT13947" t="str">
            <v>Anden1-3 Calzada2-POLIZA ESTABILIDAD ACTIVA</v>
          </cell>
          <cell r="AU13947">
            <v>0</v>
          </cell>
          <cell r="AV13947" t="str">
            <v>POLIZA</v>
          </cell>
        </row>
        <row r="13948">
          <cell r="AP13948">
            <v>600255</v>
          </cell>
          <cell r="AQ13948">
            <v>5002222</v>
          </cell>
          <cell r="AR13948">
            <v>5</v>
          </cell>
          <cell r="AS13948">
            <v>0</v>
          </cell>
          <cell r="AT13948">
            <v>0</v>
          </cell>
          <cell r="AU13948">
            <v>0</v>
          </cell>
          <cell r="AV13948" t="str">
            <v>VIABLE</v>
          </cell>
        </row>
        <row r="13949">
          <cell r="AP13949">
            <v>291430</v>
          </cell>
          <cell r="AQ13949">
            <v>5000674</v>
          </cell>
          <cell r="AR13949">
            <v>5</v>
          </cell>
          <cell r="AS13949">
            <v>0</v>
          </cell>
          <cell r="AT13949">
            <v>0</v>
          </cell>
          <cell r="AU13949">
            <v>0</v>
          </cell>
          <cell r="AV13949" t="str">
            <v>VIABLE</v>
          </cell>
        </row>
        <row r="13950">
          <cell r="AP13950">
            <v>291971</v>
          </cell>
          <cell r="AQ13950">
            <v>5000925</v>
          </cell>
          <cell r="AR13950">
            <v>5</v>
          </cell>
          <cell r="AS13950">
            <v>0</v>
          </cell>
          <cell r="AT13950">
            <v>0</v>
          </cell>
          <cell r="AU13950">
            <v>0</v>
          </cell>
          <cell r="AV13950" t="str">
            <v>VIABLE</v>
          </cell>
        </row>
        <row r="13951">
          <cell r="AP13951">
            <v>291470</v>
          </cell>
          <cell r="AQ13951">
            <v>5000688</v>
          </cell>
          <cell r="AR13951">
            <v>5</v>
          </cell>
          <cell r="AS13951">
            <v>0</v>
          </cell>
          <cell r="AT13951">
            <v>0</v>
          </cell>
          <cell r="AU13951">
            <v>0</v>
          </cell>
          <cell r="AV13951" t="str">
            <v>VIABLE</v>
          </cell>
        </row>
        <row r="13952">
          <cell r="AP13952">
            <v>291613</v>
          </cell>
          <cell r="AQ13952">
            <v>5000740</v>
          </cell>
          <cell r="AR13952">
            <v>5</v>
          </cell>
          <cell r="AS13952">
            <v>0</v>
          </cell>
          <cell r="AT13952">
            <v>0</v>
          </cell>
          <cell r="AU13952">
            <v>0</v>
          </cell>
          <cell r="AV13952" t="str">
            <v>VIABLE</v>
          </cell>
        </row>
        <row r="13953">
          <cell r="AP13953">
            <v>291737</v>
          </cell>
          <cell r="AQ13953">
            <v>5000793</v>
          </cell>
          <cell r="AR13953">
            <v>5</v>
          </cell>
          <cell r="AS13953">
            <v>0</v>
          </cell>
          <cell r="AT13953">
            <v>0</v>
          </cell>
          <cell r="AU13953">
            <v>0</v>
          </cell>
          <cell r="AV13953" t="str">
            <v>VIABLE</v>
          </cell>
        </row>
        <row r="13954">
          <cell r="AP13954">
            <v>291776</v>
          </cell>
          <cell r="AQ13954">
            <v>5000811</v>
          </cell>
          <cell r="AR13954">
            <v>5</v>
          </cell>
          <cell r="AS13954">
            <v>0</v>
          </cell>
          <cell r="AT13954">
            <v>0</v>
          </cell>
          <cell r="AU13954">
            <v>0</v>
          </cell>
          <cell r="AV13954" t="str">
            <v>VIABLE</v>
          </cell>
        </row>
        <row r="13955">
          <cell r="AP13955">
            <v>291551</v>
          </cell>
          <cell r="AQ13955">
            <v>5000717</v>
          </cell>
          <cell r="AR13955">
            <v>5</v>
          </cell>
          <cell r="AS13955">
            <v>0</v>
          </cell>
          <cell r="AT13955">
            <v>0</v>
          </cell>
          <cell r="AU13955">
            <v>0</v>
          </cell>
          <cell r="AV13955" t="str">
            <v>VIABLE</v>
          </cell>
        </row>
        <row r="13956">
          <cell r="AP13956">
            <v>292057</v>
          </cell>
          <cell r="AQ13956">
            <v>5000996</v>
          </cell>
          <cell r="AR13956">
            <v>5</v>
          </cell>
          <cell r="AS13956">
            <v>0</v>
          </cell>
          <cell r="AT13956">
            <v>0</v>
          </cell>
          <cell r="AU13956">
            <v>0</v>
          </cell>
          <cell r="AV13956" t="str">
            <v>VIABLE</v>
          </cell>
        </row>
        <row r="13957">
          <cell r="AP13957">
            <v>291928</v>
          </cell>
          <cell r="AQ13957">
            <v>5000906</v>
          </cell>
          <cell r="AR13957">
            <v>5</v>
          </cell>
          <cell r="AS13957">
            <v>0</v>
          </cell>
          <cell r="AT13957">
            <v>0</v>
          </cell>
          <cell r="AU13957">
            <v>0</v>
          </cell>
          <cell r="AV13957" t="str">
            <v>VIABLE</v>
          </cell>
        </row>
        <row r="13958">
          <cell r="AP13958">
            <v>291803</v>
          </cell>
          <cell r="AQ13958">
            <v>5000831</v>
          </cell>
          <cell r="AR13958">
            <v>5</v>
          </cell>
          <cell r="AS13958">
            <v>0</v>
          </cell>
          <cell r="AT13958">
            <v>0</v>
          </cell>
          <cell r="AU13958">
            <v>0</v>
          </cell>
          <cell r="AV13958" t="str">
            <v>VIABLE</v>
          </cell>
        </row>
        <row r="13959">
          <cell r="AP13959">
            <v>291569</v>
          </cell>
          <cell r="AQ13959">
            <v>5000723</v>
          </cell>
          <cell r="AR13959">
            <v>5</v>
          </cell>
          <cell r="AS13959">
            <v>0</v>
          </cell>
          <cell r="AT13959">
            <v>0</v>
          </cell>
          <cell r="AU13959">
            <v>0</v>
          </cell>
          <cell r="AV13959" t="str">
            <v>VIABLE</v>
          </cell>
        </row>
        <row r="13960">
          <cell r="AP13960">
            <v>291521</v>
          </cell>
          <cell r="AQ13960">
            <v>5000706</v>
          </cell>
          <cell r="AR13960">
            <v>5</v>
          </cell>
          <cell r="AS13960">
            <v>0</v>
          </cell>
          <cell r="AT13960">
            <v>0</v>
          </cell>
          <cell r="AU13960">
            <v>0</v>
          </cell>
          <cell r="AV13960" t="str">
            <v>VIABLE</v>
          </cell>
        </row>
        <row r="13961">
          <cell r="AP13961">
            <v>291884</v>
          </cell>
          <cell r="AQ13961">
            <v>5000875</v>
          </cell>
          <cell r="AR13961">
            <v>5</v>
          </cell>
          <cell r="AS13961">
            <v>0</v>
          </cell>
          <cell r="AT13961">
            <v>0</v>
          </cell>
          <cell r="AU13961">
            <v>0</v>
          </cell>
          <cell r="AV13961" t="str">
            <v>VIABLE</v>
          </cell>
        </row>
        <row r="13962">
          <cell r="AP13962">
            <v>292022</v>
          </cell>
          <cell r="AQ13962">
            <v>5000953</v>
          </cell>
          <cell r="AR13962">
            <v>5</v>
          </cell>
          <cell r="AS13962">
            <v>0</v>
          </cell>
          <cell r="AT13962">
            <v>0</v>
          </cell>
          <cell r="AU13962">
            <v>0</v>
          </cell>
          <cell r="AV13962" t="str">
            <v>VIABLE</v>
          </cell>
        </row>
        <row r="13963">
          <cell r="AP13963">
            <v>291684</v>
          </cell>
          <cell r="AQ13963">
            <v>5000771</v>
          </cell>
          <cell r="AR13963">
            <v>5</v>
          </cell>
          <cell r="AS13963">
            <v>0</v>
          </cell>
          <cell r="AT13963">
            <v>0</v>
          </cell>
          <cell r="AU13963">
            <v>0</v>
          </cell>
          <cell r="AV13963" t="str">
            <v>VIABLE</v>
          </cell>
        </row>
        <row r="13964">
          <cell r="AP13964">
            <v>91016638</v>
          </cell>
          <cell r="AQ13964">
            <v>5007773</v>
          </cell>
          <cell r="AR13964">
            <v>5</v>
          </cell>
          <cell r="AS13964">
            <v>0</v>
          </cell>
          <cell r="AT13964">
            <v>0</v>
          </cell>
          <cell r="AU13964">
            <v>0</v>
          </cell>
          <cell r="AV13964" t="str">
            <v>VIABLE</v>
          </cell>
        </row>
        <row r="13965">
          <cell r="AP13965">
            <v>291913</v>
          </cell>
          <cell r="AQ13965">
            <v>5000887</v>
          </cell>
          <cell r="AR13965">
            <v>5</v>
          </cell>
          <cell r="AS13965">
            <v>0</v>
          </cell>
          <cell r="AT13965">
            <v>0</v>
          </cell>
          <cell r="AU13965">
            <v>0</v>
          </cell>
          <cell r="AV13965" t="str">
            <v>VIABLE</v>
          </cell>
        </row>
        <row r="13966">
          <cell r="AP13966">
            <v>291832</v>
          </cell>
          <cell r="AQ13966">
            <v>5000851</v>
          </cell>
          <cell r="AR13966">
            <v>5</v>
          </cell>
          <cell r="AS13966">
            <v>0</v>
          </cell>
          <cell r="AT13966">
            <v>0</v>
          </cell>
          <cell r="AU13966">
            <v>0</v>
          </cell>
          <cell r="AV13966" t="str">
            <v>VIABLE</v>
          </cell>
        </row>
        <row r="13967">
          <cell r="AP13967">
            <v>291982</v>
          </cell>
          <cell r="AQ13967">
            <v>5000937</v>
          </cell>
          <cell r="AR13967">
            <v>5</v>
          </cell>
          <cell r="AS13967">
            <v>0</v>
          </cell>
          <cell r="AT13967">
            <v>0</v>
          </cell>
          <cell r="AU13967">
            <v>0</v>
          </cell>
          <cell r="AV13967" t="str">
            <v>VIABLE</v>
          </cell>
        </row>
        <row r="13968">
          <cell r="AP13968">
            <v>291869</v>
          </cell>
          <cell r="AQ13968">
            <v>5000869</v>
          </cell>
          <cell r="AR13968">
            <v>5</v>
          </cell>
          <cell r="AS13968">
            <v>0</v>
          </cell>
          <cell r="AT13968">
            <v>0</v>
          </cell>
          <cell r="AU13968">
            <v>0</v>
          </cell>
          <cell r="AV13968" t="str">
            <v>VIABLE</v>
          </cell>
        </row>
        <row r="13969">
          <cell r="AP13969">
            <v>305645</v>
          </cell>
          <cell r="AQ13969">
            <v>5006979</v>
          </cell>
          <cell r="AR13969">
            <v>5</v>
          </cell>
          <cell r="AS13969">
            <v>42516</v>
          </cell>
          <cell r="AT13969" t="str">
            <v>SD Reservado Diagnostico IDU Circuito Movilidad SITP 2016 -</v>
          </cell>
          <cell r="AU13969">
            <v>0</v>
          </cell>
          <cell r="AV13969" t="str">
            <v>VIABLE</v>
          </cell>
        </row>
        <row r="13970">
          <cell r="AP13970">
            <v>479474</v>
          </cell>
          <cell r="AQ13970">
            <v>5007460</v>
          </cell>
          <cell r="AR13970">
            <v>5</v>
          </cell>
          <cell r="AS13970">
            <v>0</v>
          </cell>
          <cell r="AT13970">
            <v>0</v>
          </cell>
          <cell r="AU13970">
            <v>0</v>
          </cell>
          <cell r="AV13970" t="str">
            <v>VIABLE</v>
          </cell>
        </row>
        <row r="13971">
          <cell r="AP13971">
            <v>306473</v>
          </cell>
          <cell r="AQ13971">
            <v>5007391</v>
          </cell>
          <cell r="AR13971">
            <v>5</v>
          </cell>
          <cell r="AS13971">
            <v>0</v>
          </cell>
          <cell r="AT13971">
            <v>0</v>
          </cell>
          <cell r="AU13971">
            <v>0</v>
          </cell>
          <cell r="AV13971" t="str">
            <v>VIABLE</v>
          </cell>
        </row>
        <row r="13972">
          <cell r="AP13972">
            <v>306573</v>
          </cell>
          <cell r="AQ13972">
            <v>5007452</v>
          </cell>
          <cell r="AR13972">
            <v>5</v>
          </cell>
          <cell r="AS13972">
            <v>42515</v>
          </cell>
          <cell r="AT13972" t="str">
            <v>IDU-2128-2013 Terminado Conservacion IDU Expansion SD -</v>
          </cell>
          <cell r="AU13972">
            <v>0</v>
          </cell>
          <cell r="AV13972" t="str">
            <v>VIABLE</v>
          </cell>
        </row>
        <row r="13973">
          <cell r="AP13973">
            <v>306747</v>
          </cell>
          <cell r="AQ13973">
            <v>5007550</v>
          </cell>
          <cell r="AR13973">
            <v>5</v>
          </cell>
          <cell r="AS13973">
            <v>41519</v>
          </cell>
          <cell r="AT13973" t="str">
            <v>SD Terminado Mantenimiento Periódico UAERMV Local  -</v>
          </cell>
          <cell r="AU13973">
            <v>0</v>
          </cell>
          <cell r="AV13973" t="str">
            <v>VIABLE</v>
          </cell>
        </row>
        <row r="13974">
          <cell r="AP13974">
            <v>91021666</v>
          </cell>
          <cell r="AQ13974">
            <v>5009617</v>
          </cell>
          <cell r="AR13974">
            <v>5</v>
          </cell>
          <cell r="AS13974">
            <v>0</v>
          </cell>
          <cell r="AT13974">
            <v>0</v>
          </cell>
          <cell r="AU13974">
            <v>0</v>
          </cell>
          <cell r="AV13974" t="str">
            <v>VIABLE</v>
          </cell>
        </row>
        <row r="13975">
          <cell r="AP13975">
            <v>479480</v>
          </cell>
          <cell r="AQ13975">
            <v>5007468</v>
          </cell>
          <cell r="AR13975">
            <v>5</v>
          </cell>
          <cell r="AS13975">
            <v>0</v>
          </cell>
          <cell r="AT13975">
            <v>0</v>
          </cell>
          <cell r="AU13975">
            <v>0</v>
          </cell>
          <cell r="AV13975" t="str">
            <v>VIABLE</v>
          </cell>
        </row>
        <row r="13976">
          <cell r="AP13976">
            <v>306510</v>
          </cell>
          <cell r="AQ13976">
            <v>5007412</v>
          </cell>
          <cell r="AR13976">
            <v>5</v>
          </cell>
          <cell r="AS13976">
            <v>0</v>
          </cell>
          <cell r="AT13976">
            <v>0</v>
          </cell>
          <cell r="AU13976">
            <v>0</v>
          </cell>
          <cell r="AV13976" t="str">
            <v>VIABLE</v>
          </cell>
        </row>
        <row r="13977">
          <cell r="AP13977">
            <v>306490</v>
          </cell>
          <cell r="AQ13977">
            <v>5007403</v>
          </cell>
          <cell r="AR13977">
            <v>5</v>
          </cell>
          <cell r="AS13977">
            <v>0</v>
          </cell>
          <cell r="AT13977">
            <v>0</v>
          </cell>
          <cell r="AU13977">
            <v>0</v>
          </cell>
          <cell r="AV13977" t="str">
            <v>VIABLE</v>
          </cell>
        </row>
        <row r="13978">
          <cell r="AP13978">
            <v>306565</v>
          </cell>
          <cell r="AQ13978">
            <v>5007442</v>
          </cell>
          <cell r="AR13978">
            <v>5</v>
          </cell>
          <cell r="AS13978">
            <v>42515</v>
          </cell>
          <cell r="AT13978" t="str">
            <v>IDU-2128-2013 Terminado Conservacion IDU Local SD -</v>
          </cell>
          <cell r="AU13978">
            <v>0</v>
          </cell>
          <cell r="AV13978" t="str">
            <v>VIABLE</v>
          </cell>
        </row>
        <row r="13979">
          <cell r="AP13979">
            <v>91021667</v>
          </cell>
          <cell r="AQ13979">
            <v>5009619</v>
          </cell>
          <cell r="AR13979">
            <v>5</v>
          </cell>
          <cell r="AS13979">
            <v>0</v>
          </cell>
          <cell r="AT13979">
            <v>0</v>
          </cell>
          <cell r="AU13979">
            <v>0</v>
          </cell>
          <cell r="AV13979" t="str">
            <v>VIABLE</v>
          </cell>
        </row>
        <row r="13980">
          <cell r="AP13980">
            <v>306551</v>
          </cell>
          <cell r="AQ13980">
            <v>5007431</v>
          </cell>
          <cell r="AR13980">
            <v>5</v>
          </cell>
          <cell r="AS13980">
            <v>0</v>
          </cell>
          <cell r="AT13980">
            <v>0</v>
          </cell>
          <cell r="AU13980">
            <v>0</v>
          </cell>
          <cell r="AV13980" t="str">
            <v>VIABLE</v>
          </cell>
        </row>
        <row r="13981">
          <cell r="AP13981">
            <v>297954</v>
          </cell>
          <cell r="AQ13981">
            <v>5003625</v>
          </cell>
          <cell r="AR13981">
            <v>5</v>
          </cell>
          <cell r="AS13981">
            <v>0</v>
          </cell>
          <cell r="AT13981">
            <v>0</v>
          </cell>
          <cell r="AU13981">
            <v>0</v>
          </cell>
          <cell r="AV13981" t="str">
            <v>VIABLE</v>
          </cell>
        </row>
        <row r="13982">
          <cell r="AP13982">
            <v>298092</v>
          </cell>
          <cell r="AQ13982">
            <v>5003689</v>
          </cell>
          <cell r="AR13982">
            <v>5</v>
          </cell>
          <cell r="AS13982">
            <v>0</v>
          </cell>
          <cell r="AT13982">
            <v>0</v>
          </cell>
          <cell r="AU13982">
            <v>0</v>
          </cell>
          <cell r="AV13982" t="str">
            <v>VIABLE</v>
          </cell>
        </row>
        <row r="13983">
          <cell r="AP13983">
            <v>298370</v>
          </cell>
          <cell r="AQ13983">
            <v>5003815</v>
          </cell>
          <cell r="AR13983">
            <v>5</v>
          </cell>
          <cell r="AS13983">
            <v>0</v>
          </cell>
          <cell r="AT13983">
            <v>0</v>
          </cell>
          <cell r="AU13983">
            <v>0</v>
          </cell>
          <cell r="AV13983" t="str">
            <v>VIABLE</v>
          </cell>
        </row>
        <row r="13984">
          <cell r="AP13984">
            <v>298640</v>
          </cell>
          <cell r="AQ13984">
            <v>5003944</v>
          </cell>
          <cell r="AR13984">
            <v>5</v>
          </cell>
          <cell r="AS13984">
            <v>0</v>
          </cell>
          <cell r="AT13984">
            <v>0</v>
          </cell>
          <cell r="AU13984">
            <v>0</v>
          </cell>
          <cell r="AV13984" t="str">
            <v>VIABLE</v>
          </cell>
        </row>
        <row r="13985">
          <cell r="AP13985">
            <v>297861</v>
          </cell>
          <cell r="AQ13985">
            <v>5003588</v>
          </cell>
          <cell r="AR13985">
            <v>5</v>
          </cell>
          <cell r="AS13985">
            <v>42766</v>
          </cell>
          <cell r="AT13985" t="str">
            <v>SD Reservado Mantenimiento Periódico IDU Circuito Movilidad EJECUCION SITP 2016 -</v>
          </cell>
          <cell r="AU13985">
            <v>0</v>
          </cell>
          <cell r="AV13985" t="str">
            <v>IDU SITP 2016</v>
          </cell>
        </row>
        <row r="13986">
          <cell r="AP13986">
            <v>298538</v>
          </cell>
          <cell r="AQ13986">
            <v>5003896</v>
          </cell>
          <cell r="AR13986">
            <v>5</v>
          </cell>
          <cell r="AS13986">
            <v>0</v>
          </cell>
          <cell r="AT13986">
            <v>0</v>
          </cell>
          <cell r="AU13986">
            <v>0</v>
          </cell>
          <cell r="AV13986" t="str">
            <v>VIABLE</v>
          </cell>
        </row>
        <row r="13987">
          <cell r="AP13987">
            <v>298209</v>
          </cell>
          <cell r="AQ13987">
            <v>5003738</v>
          </cell>
          <cell r="AR13987">
            <v>5</v>
          </cell>
          <cell r="AS13987">
            <v>0</v>
          </cell>
          <cell r="AT13987">
            <v>0</v>
          </cell>
          <cell r="AU13987">
            <v>0</v>
          </cell>
          <cell r="AV13987" t="str">
            <v>VIABLE</v>
          </cell>
        </row>
        <row r="13988">
          <cell r="AP13988">
            <v>91015638</v>
          </cell>
          <cell r="AQ13988">
            <v>50000623</v>
          </cell>
          <cell r="AR13988">
            <v>5</v>
          </cell>
          <cell r="AS13988">
            <v>42766</v>
          </cell>
          <cell r="AT13988" t="str">
            <v>SD Reservado Mantenimiento Rutinario IDU Circuito Movilidad EJECUCION SITP 2016 -</v>
          </cell>
          <cell r="AU13988">
            <v>0</v>
          </cell>
          <cell r="AV13988" t="str">
            <v>VIABLE</v>
          </cell>
        </row>
        <row r="13989">
          <cell r="AP13989">
            <v>297900</v>
          </cell>
          <cell r="AQ13989">
            <v>5003604</v>
          </cell>
          <cell r="AR13989">
            <v>5</v>
          </cell>
          <cell r="AS13989">
            <v>42766</v>
          </cell>
          <cell r="AT13989" t="str">
            <v>SD Reservado Mantenimiento Rutinario IDU Circuito Movilidad EJECUCION SITP 2016 -</v>
          </cell>
          <cell r="AU13989">
            <v>0</v>
          </cell>
          <cell r="AV13989" t="str">
            <v>VIABLE</v>
          </cell>
        </row>
        <row r="13990">
          <cell r="AP13990">
            <v>298296</v>
          </cell>
          <cell r="AQ13990">
            <v>5003779</v>
          </cell>
          <cell r="AR13990">
            <v>5</v>
          </cell>
          <cell r="AS13990">
            <v>0</v>
          </cell>
          <cell r="AT13990">
            <v>0</v>
          </cell>
          <cell r="AU13990">
            <v>0</v>
          </cell>
          <cell r="AV13990" t="str">
            <v>VIABLE</v>
          </cell>
        </row>
        <row r="13991">
          <cell r="AP13991">
            <v>298472</v>
          </cell>
          <cell r="AQ13991">
            <v>5003862</v>
          </cell>
          <cell r="AR13991">
            <v>5</v>
          </cell>
          <cell r="AS13991">
            <v>0</v>
          </cell>
          <cell r="AT13991">
            <v>0</v>
          </cell>
          <cell r="AU13991">
            <v>0</v>
          </cell>
          <cell r="AV13991" t="str">
            <v>VIABLE</v>
          </cell>
        </row>
        <row r="13992">
          <cell r="AP13992">
            <v>91015923</v>
          </cell>
          <cell r="AQ13992">
            <v>50000476</v>
          </cell>
          <cell r="AR13992">
            <v>5</v>
          </cell>
          <cell r="AS13992">
            <v>0</v>
          </cell>
          <cell r="AT13992">
            <v>0</v>
          </cell>
          <cell r="AU13992">
            <v>0</v>
          </cell>
          <cell r="AV13992" t="str">
            <v>VIABLE</v>
          </cell>
        </row>
        <row r="13993">
          <cell r="AP13993">
            <v>295379</v>
          </cell>
          <cell r="AQ13993">
            <v>5002460</v>
          </cell>
          <cell r="AR13993">
            <v>5</v>
          </cell>
          <cell r="AS13993">
            <v>0</v>
          </cell>
          <cell r="AT13993">
            <v>0</v>
          </cell>
          <cell r="AU13993">
            <v>0</v>
          </cell>
          <cell r="AV13993" t="str">
            <v>VIABLE</v>
          </cell>
        </row>
        <row r="13994">
          <cell r="AP13994">
            <v>810136</v>
          </cell>
          <cell r="AQ13994">
            <v>5002525</v>
          </cell>
          <cell r="AR13994">
            <v>5</v>
          </cell>
          <cell r="AS13994">
            <v>0</v>
          </cell>
          <cell r="AT13994">
            <v>0</v>
          </cell>
          <cell r="AU13994">
            <v>0</v>
          </cell>
          <cell r="AV13994" t="str">
            <v>VIABLE</v>
          </cell>
        </row>
        <row r="13995">
          <cell r="AP13995">
            <v>806194</v>
          </cell>
          <cell r="AQ13995">
            <v>5002558</v>
          </cell>
          <cell r="AR13995">
            <v>5</v>
          </cell>
          <cell r="AS13995">
            <v>0</v>
          </cell>
          <cell r="AT13995">
            <v>0</v>
          </cell>
          <cell r="AU13995">
            <v>0</v>
          </cell>
          <cell r="AV13995" t="str">
            <v>VIABLE</v>
          </cell>
        </row>
        <row r="13996">
          <cell r="AP13996">
            <v>295984</v>
          </cell>
          <cell r="AQ13996">
            <v>5002752</v>
          </cell>
          <cell r="AR13996">
            <v>5</v>
          </cell>
          <cell r="AS13996">
            <v>42957</v>
          </cell>
          <cell r="AT13996" t="str">
            <v>Calzada2-4-POLIZA ESTABILIDAD ACTIVA</v>
          </cell>
          <cell r="AU13996">
            <v>0</v>
          </cell>
          <cell r="AV13996" t="str">
            <v>VIABLE</v>
          </cell>
        </row>
        <row r="13997">
          <cell r="AP13997">
            <v>295517</v>
          </cell>
          <cell r="AQ13997">
            <v>5002519</v>
          </cell>
          <cell r="AR13997">
            <v>5</v>
          </cell>
          <cell r="AS13997">
            <v>0</v>
          </cell>
          <cell r="AT13997">
            <v>0</v>
          </cell>
          <cell r="AU13997">
            <v>0</v>
          </cell>
          <cell r="AV13997" t="str">
            <v>VIABLE</v>
          </cell>
        </row>
        <row r="13998">
          <cell r="AP13998">
            <v>295415</v>
          </cell>
          <cell r="AQ13998">
            <v>5002477</v>
          </cell>
          <cell r="AR13998">
            <v>5</v>
          </cell>
          <cell r="AS13998">
            <v>0</v>
          </cell>
          <cell r="AT13998">
            <v>0</v>
          </cell>
          <cell r="AU13998">
            <v>0</v>
          </cell>
          <cell r="AV13998" t="str">
            <v>VIABLE</v>
          </cell>
        </row>
        <row r="13999">
          <cell r="AP13999">
            <v>810113</v>
          </cell>
          <cell r="AQ13999">
            <v>5002481</v>
          </cell>
          <cell r="AR13999">
            <v>5</v>
          </cell>
          <cell r="AS13999">
            <v>0</v>
          </cell>
          <cell r="AT13999">
            <v>0</v>
          </cell>
          <cell r="AU13999">
            <v>0</v>
          </cell>
          <cell r="AV13999" t="str">
            <v>VIABLE</v>
          </cell>
        </row>
        <row r="14000">
          <cell r="AP14000">
            <v>295986</v>
          </cell>
          <cell r="AQ14000">
            <v>5002752</v>
          </cell>
          <cell r="AR14000">
            <v>5</v>
          </cell>
          <cell r="AS14000">
            <v>42957</v>
          </cell>
          <cell r="AT14000" t="str">
            <v>Calzada2-4-POLIZA ESTABILIDAD ACTIVA</v>
          </cell>
          <cell r="AU14000">
            <v>0</v>
          </cell>
          <cell r="AV14000" t="str">
            <v>VIABLE</v>
          </cell>
        </row>
        <row r="14001">
          <cell r="AP14001">
            <v>810186</v>
          </cell>
          <cell r="AQ14001">
            <v>5002526</v>
          </cell>
          <cell r="AR14001">
            <v>5</v>
          </cell>
          <cell r="AS14001">
            <v>0</v>
          </cell>
          <cell r="AT14001">
            <v>0</v>
          </cell>
          <cell r="AU14001">
            <v>0</v>
          </cell>
          <cell r="AV14001" t="str">
            <v>VIABLE</v>
          </cell>
        </row>
        <row r="14002">
          <cell r="AP14002">
            <v>295493</v>
          </cell>
          <cell r="AQ14002">
            <v>5002508</v>
          </cell>
          <cell r="AR14002">
            <v>5</v>
          </cell>
          <cell r="AS14002">
            <v>0</v>
          </cell>
          <cell r="AT14002">
            <v>0</v>
          </cell>
          <cell r="AU14002">
            <v>0</v>
          </cell>
          <cell r="AV14002" t="str">
            <v>VIABLE</v>
          </cell>
        </row>
        <row r="14003">
          <cell r="AP14003">
            <v>91016612</v>
          </cell>
          <cell r="AQ14003">
            <v>50005000</v>
          </cell>
          <cell r="AR14003">
            <v>5</v>
          </cell>
          <cell r="AS14003">
            <v>42766</v>
          </cell>
          <cell r="AT14003" t="str">
            <v>SD Reservado Mantenimiento Rutinario IDU Circuito Movilidad EJECUCION SITP 2016 -</v>
          </cell>
          <cell r="AU14003">
            <v>0</v>
          </cell>
          <cell r="AV14003" t="str">
            <v>IDU SITP 2016</v>
          </cell>
        </row>
        <row r="14004">
          <cell r="AP14004">
            <v>91021943</v>
          </cell>
          <cell r="AQ14004">
            <v>5009196</v>
          </cell>
          <cell r="AR14004">
            <v>5</v>
          </cell>
          <cell r="AS14004">
            <v>0</v>
          </cell>
          <cell r="AT14004">
            <v>0</v>
          </cell>
          <cell r="AU14004">
            <v>0</v>
          </cell>
          <cell r="AV14004" t="str">
            <v>VIABLE</v>
          </cell>
        </row>
        <row r="14005">
          <cell r="AP14005">
            <v>290907</v>
          </cell>
          <cell r="AQ14005">
            <v>5000415</v>
          </cell>
          <cell r="AR14005">
            <v>5</v>
          </cell>
          <cell r="AS14005">
            <v>0</v>
          </cell>
          <cell r="AT14005">
            <v>0</v>
          </cell>
          <cell r="AU14005">
            <v>0</v>
          </cell>
          <cell r="AV14005" t="str">
            <v>VIABLE</v>
          </cell>
        </row>
        <row r="14006">
          <cell r="AP14006">
            <v>290832</v>
          </cell>
          <cell r="AQ14006">
            <v>50007670</v>
          </cell>
          <cell r="AR14006">
            <v>5</v>
          </cell>
          <cell r="AS14006">
            <v>0</v>
          </cell>
          <cell r="AT14006">
            <v>0</v>
          </cell>
          <cell r="AU14006">
            <v>0</v>
          </cell>
          <cell r="AV14006" t="str">
            <v>VIABLE</v>
          </cell>
        </row>
        <row r="14007">
          <cell r="AP14007">
            <v>290847</v>
          </cell>
          <cell r="AQ14007">
            <v>5000389</v>
          </cell>
          <cell r="AR14007">
            <v>5</v>
          </cell>
          <cell r="AS14007">
            <v>0</v>
          </cell>
          <cell r="AT14007">
            <v>0</v>
          </cell>
          <cell r="AU14007">
            <v>0</v>
          </cell>
          <cell r="AV14007" t="str">
            <v>VIABLE</v>
          </cell>
        </row>
        <row r="14008">
          <cell r="AP14008">
            <v>290955</v>
          </cell>
          <cell r="AQ14008">
            <v>5000434</v>
          </cell>
          <cell r="AR14008">
            <v>5</v>
          </cell>
          <cell r="AS14008">
            <v>0</v>
          </cell>
          <cell r="AT14008">
            <v>0</v>
          </cell>
          <cell r="AU14008">
            <v>0</v>
          </cell>
          <cell r="AV14008" t="str">
            <v>VIABLE</v>
          </cell>
        </row>
        <row r="14009">
          <cell r="AP14009">
            <v>471273</v>
          </cell>
          <cell r="AQ14009">
            <v>5007788</v>
          </cell>
          <cell r="AR14009">
            <v>5</v>
          </cell>
          <cell r="AS14009">
            <v>0</v>
          </cell>
          <cell r="AT14009">
            <v>0</v>
          </cell>
          <cell r="AU14009">
            <v>0</v>
          </cell>
          <cell r="AV14009" t="str">
            <v>VIABLE</v>
          </cell>
        </row>
        <row r="14010">
          <cell r="AP14010">
            <v>91021902</v>
          </cell>
          <cell r="AQ14010">
            <v>5009194</v>
          </cell>
          <cell r="AR14010">
            <v>5</v>
          </cell>
          <cell r="AS14010">
            <v>0</v>
          </cell>
          <cell r="AT14010">
            <v>0</v>
          </cell>
          <cell r="AU14010">
            <v>0</v>
          </cell>
          <cell r="AV14010" t="str">
            <v>VIABLE</v>
          </cell>
        </row>
        <row r="14011">
          <cell r="AP14011">
            <v>534168</v>
          </cell>
          <cell r="AQ14011">
            <v>5008313</v>
          </cell>
          <cell r="AR14011">
            <v>5</v>
          </cell>
          <cell r="AS14011">
            <v>0</v>
          </cell>
          <cell r="AT14011">
            <v>0</v>
          </cell>
          <cell r="AU14011">
            <v>0</v>
          </cell>
          <cell r="AV14011" t="str">
            <v>VIABLE</v>
          </cell>
        </row>
        <row r="14012">
          <cell r="AP14012">
            <v>291936</v>
          </cell>
          <cell r="AQ14012">
            <v>5000908</v>
          </cell>
          <cell r="AR14012">
            <v>5</v>
          </cell>
          <cell r="AS14012">
            <v>0</v>
          </cell>
          <cell r="AT14012">
            <v>0</v>
          </cell>
          <cell r="AU14012">
            <v>0</v>
          </cell>
          <cell r="AV14012" t="str">
            <v>VIABLE</v>
          </cell>
        </row>
        <row r="14013">
          <cell r="AP14013">
            <v>292051</v>
          </cell>
          <cell r="AQ14013">
            <v>5000988</v>
          </cell>
          <cell r="AR14013">
            <v>5</v>
          </cell>
          <cell r="AS14013">
            <v>0</v>
          </cell>
          <cell r="AT14013">
            <v>0</v>
          </cell>
          <cell r="AU14013">
            <v>0</v>
          </cell>
          <cell r="AV14013" t="str">
            <v>VIABLE</v>
          </cell>
        </row>
        <row r="14014">
          <cell r="AP14014">
            <v>292025</v>
          </cell>
          <cell r="AQ14014">
            <v>5000955</v>
          </cell>
          <cell r="AR14014">
            <v>5</v>
          </cell>
          <cell r="AS14014">
            <v>0</v>
          </cell>
          <cell r="AT14014">
            <v>0</v>
          </cell>
          <cell r="AU14014">
            <v>0</v>
          </cell>
          <cell r="AV14014" t="str">
            <v>VIABLE</v>
          </cell>
        </row>
        <row r="14015">
          <cell r="AP14015">
            <v>292112</v>
          </cell>
          <cell r="AQ14015">
            <v>5001029</v>
          </cell>
          <cell r="AR14015">
            <v>5</v>
          </cell>
          <cell r="AS14015">
            <v>0</v>
          </cell>
          <cell r="AT14015">
            <v>0</v>
          </cell>
          <cell r="AU14015">
            <v>0</v>
          </cell>
          <cell r="AV14015" t="str">
            <v>VIABLE</v>
          </cell>
        </row>
        <row r="14016">
          <cell r="AP14016">
            <v>292078</v>
          </cell>
          <cell r="AQ14016">
            <v>5001004</v>
          </cell>
          <cell r="AR14016">
            <v>5</v>
          </cell>
          <cell r="AS14016">
            <v>0</v>
          </cell>
          <cell r="AT14016">
            <v>0</v>
          </cell>
          <cell r="AU14016">
            <v>0</v>
          </cell>
          <cell r="AV14016" t="str">
            <v>VIABLE</v>
          </cell>
        </row>
        <row r="14017">
          <cell r="AP14017">
            <v>291987</v>
          </cell>
          <cell r="AQ14017">
            <v>5000938</v>
          </cell>
          <cell r="AR14017">
            <v>5</v>
          </cell>
          <cell r="AS14017">
            <v>0</v>
          </cell>
          <cell r="AT14017">
            <v>0</v>
          </cell>
          <cell r="AU14017">
            <v>0</v>
          </cell>
          <cell r="AV14017" t="str">
            <v>VIABLE</v>
          </cell>
        </row>
        <row r="14018">
          <cell r="AP14018">
            <v>292129</v>
          </cell>
          <cell r="AQ14018">
            <v>5001042</v>
          </cell>
          <cell r="AR14018">
            <v>5</v>
          </cell>
          <cell r="AS14018">
            <v>0</v>
          </cell>
          <cell r="AT14018">
            <v>0</v>
          </cell>
          <cell r="AU14018">
            <v>0</v>
          </cell>
          <cell r="AV14018" t="str">
            <v>VIABLE</v>
          </cell>
        </row>
        <row r="14019">
          <cell r="AP14019">
            <v>292040</v>
          </cell>
          <cell r="AQ14019">
            <v>5000974</v>
          </cell>
          <cell r="AR14019">
            <v>5</v>
          </cell>
          <cell r="AS14019">
            <v>0</v>
          </cell>
          <cell r="AT14019">
            <v>0</v>
          </cell>
          <cell r="AU14019">
            <v>0</v>
          </cell>
          <cell r="AV14019" t="str">
            <v>VIABLE</v>
          </cell>
        </row>
        <row r="14020">
          <cell r="AP14020">
            <v>292219</v>
          </cell>
          <cell r="AQ14020">
            <v>5001091</v>
          </cell>
          <cell r="AR14020">
            <v>5</v>
          </cell>
          <cell r="AS14020">
            <v>0</v>
          </cell>
          <cell r="AT14020">
            <v>0</v>
          </cell>
          <cell r="AU14020">
            <v>0</v>
          </cell>
          <cell r="AV14020" t="str">
            <v>VIABLE</v>
          </cell>
        </row>
        <row r="14021">
          <cell r="AP14021">
            <v>291257</v>
          </cell>
          <cell r="AQ14021">
            <v>5000602</v>
          </cell>
          <cell r="AR14021">
            <v>5</v>
          </cell>
          <cell r="AS14021">
            <v>0</v>
          </cell>
          <cell r="AT14021">
            <v>0</v>
          </cell>
          <cell r="AU14021">
            <v>0</v>
          </cell>
          <cell r="AV14021" t="str">
            <v>VIABLE</v>
          </cell>
        </row>
        <row r="14022">
          <cell r="AP14022">
            <v>291266</v>
          </cell>
          <cell r="AQ14022">
            <v>5000605</v>
          </cell>
          <cell r="AR14022">
            <v>5</v>
          </cell>
          <cell r="AS14022">
            <v>0</v>
          </cell>
          <cell r="AT14022">
            <v>0</v>
          </cell>
          <cell r="AU14022">
            <v>0</v>
          </cell>
          <cell r="AV14022" t="str">
            <v>VIABLE</v>
          </cell>
        </row>
        <row r="14023">
          <cell r="AP14023">
            <v>291305</v>
          </cell>
          <cell r="AQ14023">
            <v>5000619</v>
          </cell>
          <cell r="AR14023">
            <v>5</v>
          </cell>
          <cell r="AS14023">
            <v>0</v>
          </cell>
          <cell r="AT14023">
            <v>0</v>
          </cell>
          <cell r="AU14023">
            <v>0</v>
          </cell>
          <cell r="AV14023" t="str">
            <v>VIABLE</v>
          </cell>
        </row>
        <row r="14024">
          <cell r="AP14024">
            <v>291272</v>
          </cell>
          <cell r="AQ14024">
            <v>5000608</v>
          </cell>
          <cell r="AR14024">
            <v>5</v>
          </cell>
          <cell r="AS14024">
            <v>0</v>
          </cell>
          <cell r="AT14024">
            <v>0</v>
          </cell>
          <cell r="AU14024">
            <v>0</v>
          </cell>
          <cell r="AV14024" t="str">
            <v>VIABLE</v>
          </cell>
        </row>
        <row r="14025">
          <cell r="AP14025">
            <v>291296</v>
          </cell>
          <cell r="AQ14025">
            <v>5000616</v>
          </cell>
          <cell r="AR14025">
            <v>5</v>
          </cell>
          <cell r="AS14025">
            <v>0</v>
          </cell>
          <cell r="AT14025">
            <v>0</v>
          </cell>
          <cell r="AU14025">
            <v>0</v>
          </cell>
          <cell r="AV14025" t="str">
            <v>VIABLE</v>
          </cell>
        </row>
        <row r="14026">
          <cell r="AP14026">
            <v>291263</v>
          </cell>
          <cell r="AQ14026">
            <v>5000604</v>
          </cell>
          <cell r="AR14026">
            <v>5</v>
          </cell>
          <cell r="AS14026">
            <v>0</v>
          </cell>
          <cell r="AT14026">
            <v>0</v>
          </cell>
          <cell r="AU14026">
            <v>0</v>
          </cell>
          <cell r="AV14026" t="str">
            <v>VIABLE</v>
          </cell>
        </row>
        <row r="14027">
          <cell r="AP14027">
            <v>291278</v>
          </cell>
          <cell r="AQ14027">
            <v>5000610</v>
          </cell>
          <cell r="AR14027">
            <v>5</v>
          </cell>
          <cell r="AS14027">
            <v>0</v>
          </cell>
          <cell r="AT14027">
            <v>0</v>
          </cell>
          <cell r="AU14027">
            <v>0</v>
          </cell>
          <cell r="AV14027" t="str">
            <v>VIABLE</v>
          </cell>
        </row>
        <row r="14028">
          <cell r="AP14028">
            <v>291287</v>
          </cell>
          <cell r="AQ14028">
            <v>5000613</v>
          </cell>
          <cell r="AR14028">
            <v>5</v>
          </cell>
          <cell r="AS14028">
            <v>0</v>
          </cell>
          <cell r="AT14028">
            <v>0</v>
          </cell>
          <cell r="AU14028">
            <v>0</v>
          </cell>
          <cell r="AV14028" t="str">
            <v>VIABLE</v>
          </cell>
        </row>
        <row r="14029">
          <cell r="AP14029">
            <v>471279</v>
          </cell>
          <cell r="AQ14029">
            <v>5007794</v>
          </cell>
          <cell r="AR14029">
            <v>5</v>
          </cell>
          <cell r="AS14029">
            <v>0</v>
          </cell>
          <cell r="AT14029">
            <v>0</v>
          </cell>
          <cell r="AU14029">
            <v>0</v>
          </cell>
          <cell r="AV14029" t="str">
            <v>VIABLE</v>
          </cell>
        </row>
        <row r="14030">
          <cell r="AP14030">
            <v>471281</v>
          </cell>
          <cell r="AQ14030">
            <v>5007798</v>
          </cell>
          <cell r="AR14030">
            <v>5</v>
          </cell>
          <cell r="AS14030">
            <v>0</v>
          </cell>
          <cell r="AT14030">
            <v>0</v>
          </cell>
          <cell r="AU14030">
            <v>0</v>
          </cell>
          <cell r="AV14030" t="str">
            <v>VIABLE</v>
          </cell>
        </row>
        <row r="14031">
          <cell r="AP14031">
            <v>291299</v>
          </cell>
          <cell r="AQ14031">
            <v>5000617</v>
          </cell>
          <cell r="AR14031">
            <v>5</v>
          </cell>
          <cell r="AS14031">
            <v>0</v>
          </cell>
          <cell r="AT14031">
            <v>0</v>
          </cell>
          <cell r="AU14031">
            <v>0</v>
          </cell>
          <cell r="AV14031" t="str">
            <v>VIABLE</v>
          </cell>
        </row>
        <row r="14032">
          <cell r="AP14032">
            <v>291269</v>
          </cell>
          <cell r="AQ14032">
            <v>5000606</v>
          </cell>
          <cell r="AR14032">
            <v>5</v>
          </cell>
          <cell r="AS14032">
            <v>0</v>
          </cell>
          <cell r="AT14032">
            <v>0</v>
          </cell>
          <cell r="AU14032">
            <v>0</v>
          </cell>
          <cell r="AV14032" t="str">
            <v>VIABLE</v>
          </cell>
        </row>
        <row r="14033">
          <cell r="AP14033">
            <v>291281</v>
          </cell>
          <cell r="AQ14033">
            <v>5000611</v>
          </cell>
          <cell r="AR14033">
            <v>5</v>
          </cell>
          <cell r="AS14033">
            <v>0</v>
          </cell>
          <cell r="AT14033">
            <v>0</v>
          </cell>
          <cell r="AU14033">
            <v>0</v>
          </cell>
          <cell r="AV14033" t="str">
            <v>VIABLE</v>
          </cell>
        </row>
        <row r="14034">
          <cell r="AP14034">
            <v>607090</v>
          </cell>
          <cell r="AQ14034">
            <v>5008352</v>
          </cell>
          <cell r="AR14034">
            <v>5</v>
          </cell>
          <cell r="AS14034">
            <v>0</v>
          </cell>
          <cell r="AT14034">
            <v>0</v>
          </cell>
          <cell r="AU14034">
            <v>0</v>
          </cell>
          <cell r="AV14034" t="str">
            <v>VIABLE</v>
          </cell>
        </row>
        <row r="14035">
          <cell r="AP14035">
            <v>291290</v>
          </cell>
          <cell r="AQ14035">
            <v>5000614</v>
          </cell>
          <cell r="AR14035">
            <v>5</v>
          </cell>
          <cell r="AS14035">
            <v>0</v>
          </cell>
          <cell r="AT14035">
            <v>0</v>
          </cell>
          <cell r="AU14035">
            <v>0</v>
          </cell>
          <cell r="AV14035" t="str">
            <v>VIABLE</v>
          </cell>
        </row>
        <row r="14036">
          <cell r="AP14036">
            <v>297948</v>
          </cell>
          <cell r="AQ14036">
            <v>5003623</v>
          </cell>
          <cell r="AR14036">
            <v>5</v>
          </cell>
          <cell r="AS14036">
            <v>0</v>
          </cell>
          <cell r="AT14036">
            <v>0</v>
          </cell>
          <cell r="AU14036">
            <v>0</v>
          </cell>
          <cell r="AV14036" t="str">
            <v>VIABLE</v>
          </cell>
        </row>
        <row r="14037">
          <cell r="AP14037">
            <v>297936</v>
          </cell>
          <cell r="AQ14037">
            <v>5003617</v>
          </cell>
          <cell r="AR14037">
            <v>5</v>
          </cell>
          <cell r="AS14037">
            <v>0</v>
          </cell>
          <cell r="AT14037">
            <v>0</v>
          </cell>
          <cell r="AU14037">
            <v>0</v>
          </cell>
          <cell r="AV14037" t="str">
            <v>VIABLE</v>
          </cell>
        </row>
        <row r="14038">
          <cell r="AP14038">
            <v>297750</v>
          </cell>
          <cell r="AQ14038">
            <v>5003544</v>
          </cell>
          <cell r="AR14038">
            <v>5</v>
          </cell>
          <cell r="AS14038">
            <v>0</v>
          </cell>
          <cell r="AT14038">
            <v>0</v>
          </cell>
          <cell r="AU14038">
            <v>0</v>
          </cell>
          <cell r="AV14038" t="str">
            <v>VIABLE</v>
          </cell>
        </row>
        <row r="14039">
          <cell r="AP14039">
            <v>297496</v>
          </cell>
          <cell r="AQ14039">
            <v>5003448</v>
          </cell>
          <cell r="AR14039">
            <v>5</v>
          </cell>
          <cell r="AS14039">
            <v>0</v>
          </cell>
          <cell r="AT14039">
            <v>0</v>
          </cell>
          <cell r="AU14039">
            <v>0</v>
          </cell>
          <cell r="AV14039" t="str">
            <v>VIABLE</v>
          </cell>
        </row>
        <row r="14040">
          <cell r="AP14040">
            <v>297933</v>
          </cell>
          <cell r="AQ14040">
            <v>5003616</v>
          </cell>
          <cell r="AR14040">
            <v>5</v>
          </cell>
          <cell r="AS14040">
            <v>0</v>
          </cell>
          <cell r="AT14040">
            <v>0</v>
          </cell>
          <cell r="AU14040">
            <v>0</v>
          </cell>
          <cell r="AV14040" t="str">
            <v>VIABLE</v>
          </cell>
        </row>
        <row r="14041">
          <cell r="AP14041">
            <v>297200</v>
          </cell>
          <cell r="AQ14041">
            <v>5003338</v>
          </cell>
          <cell r="AR14041">
            <v>5</v>
          </cell>
          <cell r="AS14041">
            <v>0</v>
          </cell>
          <cell r="AT14041">
            <v>0</v>
          </cell>
          <cell r="AU14041">
            <v>0</v>
          </cell>
          <cell r="AV14041" t="str">
            <v>VIABLE</v>
          </cell>
        </row>
        <row r="14042">
          <cell r="AP14042">
            <v>298197</v>
          </cell>
          <cell r="AQ14042">
            <v>5003733</v>
          </cell>
          <cell r="AR14042">
            <v>5</v>
          </cell>
          <cell r="AS14042">
            <v>0</v>
          </cell>
          <cell r="AT14042">
            <v>0</v>
          </cell>
          <cell r="AU14042">
            <v>0</v>
          </cell>
          <cell r="AV14042" t="str">
            <v>VIABLE</v>
          </cell>
        </row>
        <row r="14043">
          <cell r="AP14043">
            <v>298188</v>
          </cell>
          <cell r="AQ14043">
            <v>5003729</v>
          </cell>
          <cell r="AR14043">
            <v>5</v>
          </cell>
          <cell r="AS14043">
            <v>0</v>
          </cell>
          <cell r="AT14043">
            <v>0</v>
          </cell>
          <cell r="AU14043">
            <v>0</v>
          </cell>
          <cell r="AV14043" t="str">
            <v>VIABLE</v>
          </cell>
        </row>
        <row r="14044">
          <cell r="AP14044">
            <v>297644</v>
          </cell>
          <cell r="AQ14044">
            <v>5003501</v>
          </cell>
          <cell r="AR14044">
            <v>5</v>
          </cell>
          <cell r="AS14044">
            <v>0</v>
          </cell>
          <cell r="AT14044">
            <v>0</v>
          </cell>
          <cell r="AU14044">
            <v>0</v>
          </cell>
          <cell r="AV14044" t="str">
            <v>VIABLE</v>
          </cell>
        </row>
        <row r="14045">
          <cell r="AP14045">
            <v>478499</v>
          </cell>
          <cell r="AQ14045">
            <v>5003396</v>
          </cell>
          <cell r="AR14045">
            <v>5</v>
          </cell>
          <cell r="AS14045">
            <v>0</v>
          </cell>
          <cell r="AT14045">
            <v>0</v>
          </cell>
          <cell r="AU14045">
            <v>0</v>
          </cell>
          <cell r="AV14045" t="str">
            <v>VIABLE</v>
          </cell>
        </row>
        <row r="14046">
          <cell r="AP14046">
            <v>91021941</v>
          </cell>
          <cell r="AQ14046">
            <v>5009336</v>
          </cell>
          <cell r="AR14046">
            <v>5</v>
          </cell>
          <cell r="AS14046">
            <v>0</v>
          </cell>
          <cell r="AT14046">
            <v>0</v>
          </cell>
          <cell r="AU14046">
            <v>0</v>
          </cell>
          <cell r="AV14046" t="str">
            <v>VIABLE</v>
          </cell>
        </row>
        <row r="14047">
          <cell r="AP14047">
            <v>298287</v>
          </cell>
          <cell r="AQ14047">
            <v>5003773</v>
          </cell>
          <cell r="AR14047">
            <v>5</v>
          </cell>
          <cell r="AS14047">
            <v>0</v>
          </cell>
          <cell r="AT14047">
            <v>0</v>
          </cell>
          <cell r="AU14047">
            <v>0</v>
          </cell>
          <cell r="AV14047" t="str">
            <v>VIABLE</v>
          </cell>
        </row>
        <row r="14048">
          <cell r="AP14048">
            <v>91021938</v>
          </cell>
          <cell r="AQ14048">
            <v>5009337</v>
          </cell>
          <cell r="AR14048">
            <v>5</v>
          </cell>
          <cell r="AS14048">
            <v>0</v>
          </cell>
          <cell r="AT14048">
            <v>0</v>
          </cell>
          <cell r="AU14048">
            <v>0</v>
          </cell>
          <cell r="AV14048" t="str">
            <v>VIABLE</v>
          </cell>
        </row>
        <row r="14049">
          <cell r="AP14049">
            <v>298047</v>
          </cell>
          <cell r="AQ14049">
            <v>5003671</v>
          </cell>
          <cell r="AR14049">
            <v>5</v>
          </cell>
          <cell r="AS14049">
            <v>0</v>
          </cell>
          <cell r="AT14049">
            <v>0</v>
          </cell>
          <cell r="AU14049">
            <v>0</v>
          </cell>
          <cell r="AV14049" t="str">
            <v>VIABLE</v>
          </cell>
        </row>
        <row r="14050">
          <cell r="AP14050">
            <v>297969</v>
          </cell>
          <cell r="AQ14050">
            <v>5003632</v>
          </cell>
          <cell r="AR14050">
            <v>5</v>
          </cell>
          <cell r="AS14050">
            <v>0</v>
          </cell>
          <cell r="AT14050">
            <v>0</v>
          </cell>
          <cell r="AU14050">
            <v>0</v>
          </cell>
          <cell r="AV14050" t="str">
            <v>VIABLE</v>
          </cell>
        </row>
        <row r="14051">
          <cell r="AP14051">
            <v>296691</v>
          </cell>
          <cell r="AQ14051">
            <v>5003109</v>
          </cell>
          <cell r="AR14051">
            <v>5</v>
          </cell>
          <cell r="AS14051">
            <v>0</v>
          </cell>
          <cell r="AT14051">
            <v>0</v>
          </cell>
          <cell r="AU14051">
            <v>0</v>
          </cell>
          <cell r="AV14051" t="str">
            <v>VIABLE</v>
          </cell>
        </row>
        <row r="14052">
          <cell r="AP14052">
            <v>297846</v>
          </cell>
          <cell r="AQ14052">
            <v>5003583</v>
          </cell>
          <cell r="AR14052">
            <v>5</v>
          </cell>
          <cell r="AS14052">
            <v>0</v>
          </cell>
          <cell r="AT14052">
            <v>0</v>
          </cell>
          <cell r="AU14052">
            <v>0</v>
          </cell>
          <cell r="AV14052" t="str">
            <v>VIABLE</v>
          </cell>
        </row>
        <row r="14053">
          <cell r="AP14053">
            <v>297083</v>
          </cell>
          <cell r="AQ14053">
            <v>5003289</v>
          </cell>
          <cell r="AR14053">
            <v>5</v>
          </cell>
          <cell r="AS14053">
            <v>0</v>
          </cell>
          <cell r="AT14053">
            <v>0</v>
          </cell>
          <cell r="AU14053">
            <v>0</v>
          </cell>
          <cell r="AV14053" t="str">
            <v>VIABLE</v>
          </cell>
        </row>
        <row r="14054">
          <cell r="AP14054">
            <v>298182</v>
          </cell>
          <cell r="AQ14054">
            <v>5003727</v>
          </cell>
          <cell r="AR14054">
            <v>5</v>
          </cell>
          <cell r="AS14054">
            <v>0</v>
          </cell>
          <cell r="AT14054">
            <v>0</v>
          </cell>
          <cell r="AU14054">
            <v>0</v>
          </cell>
          <cell r="AV14054" t="str">
            <v>VIABLE</v>
          </cell>
        </row>
        <row r="14055">
          <cell r="AP14055">
            <v>296159</v>
          </cell>
          <cell r="AQ14055">
            <v>5002857</v>
          </cell>
          <cell r="AR14055">
            <v>5</v>
          </cell>
          <cell r="AS14055">
            <v>0</v>
          </cell>
          <cell r="AT14055">
            <v>0</v>
          </cell>
          <cell r="AU14055">
            <v>0</v>
          </cell>
          <cell r="AV14055" t="str">
            <v>VIABLE</v>
          </cell>
        </row>
        <row r="14056">
          <cell r="AP14056">
            <v>296189</v>
          </cell>
          <cell r="AQ14056">
            <v>5002872</v>
          </cell>
          <cell r="AR14056">
            <v>5</v>
          </cell>
          <cell r="AS14056">
            <v>0</v>
          </cell>
          <cell r="AT14056">
            <v>0</v>
          </cell>
          <cell r="AU14056">
            <v>0</v>
          </cell>
          <cell r="AV14056" t="str">
            <v>VIABLE</v>
          </cell>
        </row>
        <row r="14057">
          <cell r="AP14057">
            <v>296141</v>
          </cell>
          <cell r="AQ14057">
            <v>5002843</v>
          </cell>
          <cell r="AR14057">
            <v>5</v>
          </cell>
          <cell r="AS14057">
            <v>0</v>
          </cell>
          <cell r="AT14057">
            <v>0</v>
          </cell>
          <cell r="AU14057">
            <v>0</v>
          </cell>
          <cell r="AV14057" t="str">
            <v>VIABLE</v>
          </cell>
        </row>
        <row r="14058">
          <cell r="AP14058">
            <v>531609</v>
          </cell>
          <cell r="AQ14058">
            <v>5008098</v>
          </cell>
          <cell r="AR14058">
            <v>5</v>
          </cell>
          <cell r="AS14058">
            <v>0</v>
          </cell>
          <cell r="AT14058">
            <v>0</v>
          </cell>
          <cell r="AU14058">
            <v>0</v>
          </cell>
          <cell r="AV14058" t="str">
            <v>VIABLE</v>
          </cell>
        </row>
        <row r="14059">
          <cell r="AP14059">
            <v>296224</v>
          </cell>
          <cell r="AQ14059">
            <v>5002893</v>
          </cell>
          <cell r="AR14059">
            <v>5</v>
          </cell>
          <cell r="AS14059">
            <v>0</v>
          </cell>
          <cell r="AT14059">
            <v>0</v>
          </cell>
          <cell r="AU14059">
            <v>0</v>
          </cell>
          <cell r="AV14059" t="str">
            <v>VIABLE</v>
          </cell>
        </row>
        <row r="14060">
          <cell r="AP14060">
            <v>296278</v>
          </cell>
          <cell r="AQ14060">
            <v>5002919</v>
          </cell>
          <cell r="AR14060">
            <v>5</v>
          </cell>
          <cell r="AS14060">
            <v>0</v>
          </cell>
          <cell r="AT14060">
            <v>0</v>
          </cell>
          <cell r="AU14060">
            <v>0</v>
          </cell>
          <cell r="AV14060" t="str">
            <v>VIABLE</v>
          </cell>
        </row>
        <row r="14061">
          <cell r="AP14061">
            <v>478337</v>
          </cell>
          <cell r="AQ14061">
            <v>5002822</v>
          </cell>
          <cell r="AR14061">
            <v>5</v>
          </cell>
          <cell r="AS14061">
            <v>0</v>
          </cell>
          <cell r="AT14061">
            <v>0</v>
          </cell>
          <cell r="AU14061">
            <v>0</v>
          </cell>
          <cell r="AV14061" t="str">
            <v>VIABLE</v>
          </cell>
        </row>
        <row r="14062">
          <cell r="AP14062">
            <v>91015992</v>
          </cell>
          <cell r="AQ14062">
            <v>50005432</v>
          </cell>
          <cell r="AR14062">
            <v>5</v>
          </cell>
          <cell r="AS14062">
            <v>0</v>
          </cell>
          <cell r="AT14062">
            <v>0</v>
          </cell>
          <cell r="AU14062">
            <v>0</v>
          </cell>
          <cell r="AV14062" t="str">
            <v>VIABLE</v>
          </cell>
        </row>
        <row r="14063">
          <cell r="AP14063">
            <v>91015991</v>
          </cell>
          <cell r="AQ14063">
            <v>50005432</v>
          </cell>
          <cell r="AR14063">
            <v>5</v>
          </cell>
          <cell r="AS14063">
            <v>0</v>
          </cell>
          <cell r="AT14063">
            <v>0</v>
          </cell>
          <cell r="AU14063">
            <v>0</v>
          </cell>
          <cell r="AV14063" t="str">
            <v>VIABLE</v>
          </cell>
        </row>
        <row r="14064">
          <cell r="AP14064">
            <v>296413</v>
          </cell>
          <cell r="AQ14064">
            <v>5002977</v>
          </cell>
          <cell r="AR14064">
            <v>5</v>
          </cell>
          <cell r="AS14064">
            <v>0</v>
          </cell>
          <cell r="AT14064">
            <v>0</v>
          </cell>
          <cell r="AU14064">
            <v>0</v>
          </cell>
          <cell r="AV14064" t="str">
            <v>VIABLE</v>
          </cell>
        </row>
        <row r="14065">
          <cell r="AP14065">
            <v>296257</v>
          </cell>
          <cell r="AQ14065">
            <v>5002911</v>
          </cell>
          <cell r="AR14065">
            <v>5</v>
          </cell>
          <cell r="AS14065">
            <v>0</v>
          </cell>
          <cell r="AT14065">
            <v>0</v>
          </cell>
          <cell r="AU14065">
            <v>0</v>
          </cell>
          <cell r="AV14065" t="str">
            <v>VIABLE</v>
          </cell>
        </row>
        <row r="14066">
          <cell r="AP14066">
            <v>91021937</v>
          </cell>
          <cell r="AQ14066">
            <v>5009334</v>
          </cell>
          <cell r="AR14066">
            <v>5</v>
          </cell>
          <cell r="AS14066">
            <v>0</v>
          </cell>
          <cell r="AT14066">
            <v>0</v>
          </cell>
          <cell r="AU14066">
            <v>0</v>
          </cell>
          <cell r="AV14066" t="str">
            <v>VIABLE</v>
          </cell>
        </row>
        <row r="14067">
          <cell r="AP14067">
            <v>91021952</v>
          </cell>
          <cell r="AQ14067">
            <v>5009333</v>
          </cell>
          <cell r="AR14067">
            <v>5</v>
          </cell>
          <cell r="AS14067">
            <v>0</v>
          </cell>
          <cell r="AT14067">
            <v>0</v>
          </cell>
          <cell r="AU14067">
            <v>0</v>
          </cell>
          <cell r="AV14067" t="str">
            <v>VIABLE</v>
          </cell>
        </row>
        <row r="14068">
          <cell r="AP14068">
            <v>91015993</v>
          </cell>
          <cell r="AQ14068">
            <v>50005433</v>
          </cell>
          <cell r="AR14068">
            <v>5</v>
          </cell>
          <cell r="AS14068">
            <v>0</v>
          </cell>
          <cell r="AT14068">
            <v>0</v>
          </cell>
          <cell r="AU14068">
            <v>0</v>
          </cell>
          <cell r="AV14068" t="str">
            <v>VIABLE</v>
          </cell>
        </row>
        <row r="14069">
          <cell r="AP14069">
            <v>296380</v>
          </cell>
          <cell r="AQ14069">
            <v>5002961</v>
          </cell>
          <cell r="AR14069">
            <v>5</v>
          </cell>
          <cell r="AS14069">
            <v>0</v>
          </cell>
          <cell r="AT14069">
            <v>0</v>
          </cell>
          <cell r="AU14069">
            <v>0</v>
          </cell>
          <cell r="AV14069" t="str">
            <v>VIABLE</v>
          </cell>
        </row>
        <row r="14070">
          <cell r="AP14070">
            <v>296383</v>
          </cell>
          <cell r="AQ14070">
            <v>5002962</v>
          </cell>
          <cell r="AR14070">
            <v>5</v>
          </cell>
          <cell r="AS14070">
            <v>0</v>
          </cell>
          <cell r="AT14070">
            <v>0</v>
          </cell>
          <cell r="AU14070">
            <v>0</v>
          </cell>
          <cell r="AV14070" t="str">
            <v>VIABLE</v>
          </cell>
        </row>
        <row r="14071">
          <cell r="AP14071">
            <v>296325</v>
          </cell>
          <cell r="AQ14071">
            <v>5002940</v>
          </cell>
          <cell r="AR14071">
            <v>5</v>
          </cell>
          <cell r="AS14071">
            <v>0</v>
          </cell>
          <cell r="AT14071">
            <v>0</v>
          </cell>
          <cell r="AU14071">
            <v>0</v>
          </cell>
          <cell r="AV14071" t="str">
            <v>VIABLE</v>
          </cell>
        </row>
        <row r="14072">
          <cell r="AP14072">
            <v>296198</v>
          </cell>
          <cell r="AQ14072">
            <v>5002882</v>
          </cell>
          <cell r="AR14072">
            <v>5</v>
          </cell>
          <cell r="AS14072">
            <v>0</v>
          </cell>
          <cell r="AT14072">
            <v>0</v>
          </cell>
          <cell r="AU14072">
            <v>0</v>
          </cell>
          <cell r="AV14072" t="str">
            <v>VIABLE</v>
          </cell>
        </row>
        <row r="14073">
          <cell r="AP14073">
            <v>91016015</v>
          </cell>
          <cell r="AQ14073">
            <v>5002977</v>
          </cell>
          <cell r="AR14073">
            <v>5</v>
          </cell>
          <cell r="AS14073">
            <v>0</v>
          </cell>
          <cell r="AT14073">
            <v>0</v>
          </cell>
          <cell r="AU14073">
            <v>0</v>
          </cell>
          <cell r="AV14073" t="str">
            <v>VIABLE</v>
          </cell>
        </row>
        <row r="14074">
          <cell r="AP14074">
            <v>296192</v>
          </cell>
          <cell r="AQ14074">
            <v>5002880</v>
          </cell>
          <cell r="AR14074">
            <v>5</v>
          </cell>
          <cell r="AS14074">
            <v>0</v>
          </cell>
          <cell r="AT14074">
            <v>0</v>
          </cell>
          <cell r="AU14074">
            <v>0</v>
          </cell>
          <cell r="AV14074" t="str">
            <v>VIABLE</v>
          </cell>
        </row>
        <row r="14075">
          <cell r="AP14075">
            <v>296304</v>
          </cell>
          <cell r="AQ14075">
            <v>5002931</v>
          </cell>
          <cell r="AR14075">
            <v>5</v>
          </cell>
          <cell r="AS14075">
            <v>0</v>
          </cell>
          <cell r="AT14075">
            <v>0</v>
          </cell>
          <cell r="AU14075">
            <v>0</v>
          </cell>
          <cell r="AV14075" t="str">
            <v>VIABLE</v>
          </cell>
        </row>
        <row r="14076">
          <cell r="AP14076">
            <v>296242</v>
          </cell>
          <cell r="AQ14076">
            <v>5002902</v>
          </cell>
          <cell r="AR14076">
            <v>5</v>
          </cell>
          <cell r="AS14076">
            <v>0</v>
          </cell>
          <cell r="AT14076">
            <v>0</v>
          </cell>
          <cell r="AU14076">
            <v>0</v>
          </cell>
          <cell r="AV14076" t="str">
            <v>VIABLE</v>
          </cell>
        </row>
        <row r="14077">
          <cell r="AP14077">
            <v>479475</v>
          </cell>
          <cell r="AQ14077">
            <v>5007461</v>
          </cell>
          <cell r="AR14077">
            <v>5</v>
          </cell>
          <cell r="AS14077">
            <v>0</v>
          </cell>
          <cell r="AT14077">
            <v>0</v>
          </cell>
          <cell r="AU14077">
            <v>0</v>
          </cell>
          <cell r="AV14077" t="str">
            <v>VIABLE</v>
          </cell>
        </row>
        <row r="14078">
          <cell r="AP14078">
            <v>479471</v>
          </cell>
          <cell r="AQ14078">
            <v>5007456</v>
          </cell>
          <cell r="AR14078">
            <v>5</v>
          </cell>
          <cell r="AS14078">
            <v>0</v>
          </cell>
          <cell r="AT14078">
            <v>0</v>
          </cell>
          <cell r="AU14078">
            <v>0</v>
          </cell>
          <cell r="AV14078" t="str">
            <v>VIABLE</v>
          </cell>
        </row>
        <row r="14079">
          <cell r="AP14079">
            <v>479465</v>
          </cell>
          <cell r="AQ14079">
            <v>5007449</v>
          </cell>
          <cell r="AR14079">
            <v>5</v>
          </cell>
          <cell r="AS14079">
            <v>0</v>
          </cell>
          <cell r="AT14079">
            <v>0</v>
          </cell>
          <cell r="AU14079">
            <v>0</v>
          </cell>
          <cell r="AV14079" t="str">
            <v>VIABLE</v>
          </cell>
        </row>
        <row r="14080">
          <cell r="AP14080">
            <v>479506</v>
          </cell>
          <cell r="AQ14080">
            <v>5007540</v>
          </cell>
          <cell r="AR14080">
            <v>5</v>
          </cell>
          <cell r="AS14080">
            <v>0</v>
          </cell>
          <cell r="AT14080">
            <v>0</v>
          </cell>
          <cell r="AU14080">
            <v>0</v>
          </cell>
          <cell r="AV14080" t="str">
            <v>VIABLE</v>
          </cell>
        </row>
        <row r="14081">
          <cell r="AP14081">
            <v>479487</v>
          </cell>
          <cell r="AQ14081">
            <v>5007479</v>
          </cell>
          <cell r="AR14081">
            <v>5</v>
          </cell>
          <cell r="AS14081">
            <v>0</v>
          </cell>
          <cell r="AT14081">
            <v>0</v>
          </cell>
          <cell r="AU14081">
            <v>0</v>
          </cell>
          <cell r="AV14081" t="str">
            <v>VIABLE</v>
          </cell>
        </row>
        <row r="14082">
          <cell r="AP14082">
            <v>91021677</v>
          </cell>
          <cell r="AQ14082">
            <v>5009611</v>
          </cell>
          <cell r="AR14082">
            <v>5</v>
          </cell>
          <cell r="AS14082">
            <v>0</v>
          </cell>
          <cell r="AT14082">
            <v>0</v>
          </cell>
          <cell r="AU14082">
            <v>0</v>
          </cell>
          <cell r="AV14082" t="str">
            <v>VIABLE</v>
          </cell>
        </row>
        <row r="14083">
          <cell r="AP14083">
            <v>91021676</v>
          </cell>
          <cell r="AQ14083">
            <v>5009610</v>
          </cell>
          <cell r="AR14083">
            <v>5</v>
          </cell>
          <cell r="AS14083">
            <v>0</v>
          </cell>
          <cell r="AT14083">
            <v>0</v>
          </cell>
          <cell r="AU14083">
            <v>0</v>
          </cell>
          <cell r="AV14083" t="str">
            <v>VIABLE</v>
          </cell>
        </row>
        <row r="14084">
          <cell r="AP14084">
            <v>479505</v>
          </cell>
          <cell r="AQ14084">
            <v>5007539</v>
          </cell>
          <cell r="AR14084">
            <v>5</v>
          </cell>
          <cell r="AS14084">
            <v>0</v>
          </cell>
          <cell r="AT14084">
            <v>0</v>
          </cell>
          <cell r="AU14084">
            <v>0</v>
          </cell>
          <cell r="AV14084" t="str">
            <v>VIABLE</v>
          </cell>
        </row>
        <row r="14085">
          <cell r="AP14085">
            <v>91021631</v>
          </cell>
          <cell r="AQ14085">
            <v>5009610</v>
          </cell>
          <cell r="AR14085">
            <v>5</v>
          </cell>
          <cell r="AS14085">
            <v>0</v>
          </cell>
          <cell r="AT14085">
            <v>0</v>
          </cell>
          <cell r="AU14085">
            <v>0</v>
          </cell>
          <cell r="AV14085" t="str">
            <v>VIABLE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lusterPrueba"/>
      <sheetName val="GasoductoPrueba"/>
      <sheetName val="Cluster1"/>
      <sheetName val="Cluster2"/>
      <sheetName val="Cluster3"/>
      <sheetName val="Cluster4"/>
      <sheetName val="Cluster5"/>
      <sheetName val="Cluster6"/>
      <sheetName val="Cluster7"/>
      <sheetName val="Cluster8"/>
      <sheetName val="Cluster9"/>
      <sheetName val="Cluster10"/>
      <sheetName val="Troncales"/>
      <sheetName val="Gasoducto"/>
      <sheetName val="RESUMENCANTIDADES"/>
      <sheetName val="BASEDATOS"/>
      <sheetName val="AFE FORM "/>
      <sheetName val="Línea YZ-YT"/>
      <sheetName val="Tablas"/>
      <sheetName val="Comentarios NA"/>
      <sheetName val="DETALLE DE COS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2">
          <cell r="A2">
            <v>400000</v>
          </cell>
          <cell r="D2" t="str">
            <v xml:space="preserve">6215 Yopal </v>
          </cell>
          <cell r="F2" t="str">
            <v xml:space="preserve">7780 Robert Child </v>
          </cell>
          <cell r="H2" t="str">
            <v>AW</v>
          </cell>
        </row>
        <row r="3">
          <cell r="A3">
            <v>400001</v>
          </cell>
          <cell r="D3" t="str">
            <v xml:space="preserve">6216  Cusiana </v>
          </cell>
          <cell r="F3" t="str">
            <v xml:space="preserve">7781 Augusto Bejarano </v>
          </cell>
          <cell r="H3" t="str">
            <v>BK</v>
          </cell>
        </row>
        <row r="4">
          <cell r="A4">
            <v>700001</v>
          </cell>
          <cell r="D4" t="str">
            <v xml:space="preserve">6217 Cupiagua </v>
          </cell>
          <cell r="F4" t="str">
            <v xml:space="preserve">7782 Cesar Ortega </v>
          </cell>
          <cell r="H4" t="str">
            <v>BM</v>
          </cell>
        </row>
        <row r="5">
          <cell r="A5">
            <v>100016</v>
          </cell>
          <cell r="D5" t="str">
            <v xml:space="preserve">6218 Gas </v>
          </cell>
          <cell r="F5" t="str">
            <v>7783 Luis Guillermo Acosta</v>
          </cell>
          <cell r="H5" t="str">
            <v>BF</v>
          </cell>
        </row>
        <row r="6">
          <cell r="A6">
            <v>100010</v>
          </cell>
          <cell r="D6" t="str">
            <v xml:space="preserve">6219 Recetor </v>
          </cell>
          <cell r="F6" t="str">
            <v>7801 Jorge Osorio</v>
          </cell>
          <cell r="H6" t="str">
            <v>BN</v>
          </cell>
        </row>
        <row r="7">
          <cell r="A7">
            <v>100011</v>
          </cell>
          <cell r="D7" t="str">
            <v xml:space="preserve">6240 Floreña </v>
          </cell>
          <cell r="H7" t="str">
            <v>BG</v>
          </cell>
        </row>
        <row r="8">
          <cell r="A8">
            <v>400002</v>
          </cell>
          <cell r="D8" t="str">
            <v xml:space="preserve">6241 Niscota </v>
          </cell>
          <cell r="H8" t="str">
            <v>BP</v>
          </cell>
        </row>
        <row r="9">
          <cell r="A9">
            <v>700000</v>
          </cell>
          <cell r="D9" t="str">
            <v xml:space="preserve">6242 Bogota </v>
          </cell>
          <cell r="H9" t="str">
            <v>BH</v>
          </cell>
        </row>
        <row r="10">
          <cell r="A10">
            <v>100000</v>
          </cell>
          <cell r="H10" t="str">
            <v>BI</v>
          </cell>
        </row>
        <row r="11">
          <cell r="A11">
            <v>100001</v>
          </cell>
          <cell r="H11" t="str">
            <v>BO</v>
          </cell>
        </row>
        <row r="12">
          <cell r="A12">
            <v>100002</v>
          </cell>
          <cell r="H12" t="str">
            <v>BL</v>
          </cell>
        </row>
        <row r="13">
          <cell r="A13">
            <v>100003</v>
          </cell>
          <cell r="H13" t="str">
            <v>BJ</v>
          </cell>
        </row>
        <row r="14">
          <cell r="A14">
            <v>100004</v>
          </cell>
        </row>
        <row r="15">
          <cell r="A15">
            <v>100005</v>
          </cell>
        </row>
        <row r="16">
          <cell r="A16">
            <v>100006</v>
          </cell>
        </row>
        <row r="17">
          <cell r="A17">
            <v>100007</v>
          </cell>
        </row>
        <row r="18">
          <cell r="A18">
            <v>100008</v>
          </cell>
        </row>
        <row r="19">
          <cell r="A19">
            <v>100009</v>
          </cell>
        </row>
        <row r="20">
          <cell r="A20">
            <v>700002</v>
          </cell>
        </row>
        <row r="21">
          <cell r="A21">
            <v>700003</v>
          </cell>
        </row>
        <row r="22">
          <cell r="A22">
            <v>700004</v>
          </cell>
        </row>
        <row r="23">
          <cell r="A23">
            <v>100013</v>
          </cell>
        </row>
        <row r="24">
          <cell r="A24">
            <v>100014</v>
          </cell>
        </row>
        <row r="25">
          <cell r="A25">
            <v>100015</v>
          </cell>
        </row>
        <row r="26">
          <cell r="A26">
            <v>100015</v>
          </cell>
        </row>
        <row r="27">
          <cell r="A27">
            <v>700012</v>
          </cell>
        </row>
        <row r="28">
          <cell r="A28">
            <v>700013</v>
          </cell>
        </row>
        <row r="29">
          <cell r="A29">
            <v>700014</v>
          </cell>
        </row>
        <row r="30">
          <cell r="A30">
            <v>700006</v>
          </cell>
        </row>
        <row r="31">
          <cell r="A31">
            <v>700010</v>
          </cell>
        </row>
        <row r="32">
          <cell r="A32">
            <v>700011</v>
          </cell>
        </row>
        <row r="33">
          <cell r="A33">
            <v>100012</v>
          </cell>
        </row>
        <row r="34">
          <cell r="A34">
            <v>700007</v>
          </cell>
        </row>
        <row r="35">
          <cell r="A35">
            <v>700005</v>
          </cell>
        </row>
        <row r="36">
          <cell r="A36">
            <v>700009</v>
          </cell>
        </row>
      </sheetData>
      <sheetData sheetId="19"/>
      <sheetData sheetId="20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FE FORM "/>
      <sheetName val="Línea YZ-YT"/>
      <sheetName val="Tablas"/>
      <sheetName val="Comentarios NA"/>
      <sheetName val="DETALLE DE COSTOS"/>
      <sheetName val="BD_SITP_08"/>
    </sheetNames>
    <sheetDataSet>
      <sheetData sheetId="0"/>
      <sheetData sheetId="1"/>
      <sheetData sheetId="2" refreshError="1">
        <row r="2">
          <cell r="A2">
            <v>400000</v>
          </cell>
          <cell r="D2" t="str">
            <v xml:space="preserve">6215 Yopal </v>
          </cell>
          <cell r="F2" t="str">
            <v xml:space="preserve">7780 Robert Child </v>
          </cell>
          <cell r="H2" t="str">
            <v>AW</v>
          </cell>
        </row>
        <row r="3">
          <cell r="A3">
            <v>400001</v>
          </cell>
          <cell r="D3" t="str">
            <v xml:space="preserve">6216  Cusiana </v>
          </cell>
          <cell r="F3" t="str">
            <v xml:space="preserve">7781 Augusto Bejarano </v>
          </cell>
          <cell r="H3" t="str">
            <v>BK</v>
          </cell>
        </row>
        <row r="4">
          <cell r="A4">
            <v>700001</v>
          </cell>
          <cell r="D4" t="str">
            <v xml:space="preserve">6217 Cupiagua </v>
          </cell>
          <cell r="F4" t="str">
            <v xml:space="preserve">7782 Cesar Ortega </v>
          </cell>
          <cell r="H4" t="str">
            <v>BM</v>
          </cell>
        </row>
        <row r="5">
          <cell r="A5">
            <v>100016</v>
          </cell>
          <cell r="D5" t="str">
            <v xml:space="preserve">6218 Gas </v>
          </cell>
          <cell r="F5" t="str">
            <v>7783 Luis Guillermo Acosta</v>
          </cell>
          <cell r="H5" t="str">
            <v>BF</v>
          </cell>
        </row>
        <row r="6">
          <cell r="A6">
            <v>100010</v>
          </cell>
          <cell r="D6" t="str">
            <v xml:space="preserve">6219 Recetor </v>
          </cell>
          <cell r="F6" t="str">
            <v>7801 Jorge Osorio</v>
          </cell>
          <cell r="H6" t="str">
            <v>BN</v>
          </cell>
        </row>
        <row r="7">
          <cell r="A7">
            <v>100011</v>
          </cell>
          <cell r="D7" t="str">
            <v xml:space="preserve">6240 Floreña </v>
          </cell>
          <cell r="H7" t="str">
            <v>BG</v>
          </cell>
        </row>
        <row r="8">
          <cell r="A8">
            <v>400002</v>
          </cell>
          <cell r="D8" t="str">
            <v xml:space="preserve">6241 Niscota </v>
          </cell>
          <cell r="H8" t="str">
            <v>BP</v>
          </cell>
        </row>
        <row r="9">
          <cell r="A9">
            <v>700000</v>
          </cell>
          <cell r="D9" t="str">
            <v xml:space="preserve">6242 Bogota </v>
          </cell>
          <cell r="H9" t="str">
            <v>BH</v>
          </cell>
        </row>
        <row r="10">
          <cell r="A10">
            <v>100000</v>
          </cell>
          <cell r="H10" t="str">
            <v>BI</v>
          </cell>
        </row>
        <row r="11">
          <cell r="A11">
            <v>100001</v>
          </cell>
          <cell r="H11" t="str">
            <v>BO</v>
          </cell>
        </row>
        <row r="12">
          <cell r="A12">
            <v>100002</v>
          </cell>
          <cell r="H12" t="str">
            <v>BL</v>
          </cell>
        </row>
        <row r="13">
          <cell r="A13">
            <v>100003</v>
          </cell>
          <cell r="H13" t="str">
            <v>BJ</v>
          </cell>
        </row>
        <row r="14">
          <cell r="A14">
            <v>100004</v>
          </cell>
        </row>
        <row r="15">
          <cell r="A15">
            <v>100005</v>
          </cell>
        </row>
        <row r="16">
          <cell r="A16">
            <v>100006</v>
          </cell>
        </row>
        <row r="17">
          <cell r="A17">
            <v>100007</v>
          </cell>
        </row>
        <row r="18">
          <cell r="A18">
            <v>100008</v>
          </cell>
        </row>
        <row r="19">
          <cell r="A19">
            <v>100009</v>
          </cell>
        </row>
        <row r="20">
          <cell r="A20">
            <v>700002</v>
          </cell>
        </row>
        <row r="21">
          <cell r="A21">
            <v>700003</v>
          </cell>
        </row>
        <row r="22">
          <cell r="A22">
            <v>700004</v>
          </cell>
        </row>
        <row r="23">
          <cell r="A23">
            <v>100013</v>
          </cell>
        </row>
        <row r="24">
          <cell r="A24">
            <v>100014</v>
          </cell>
        </row>
        <row r="25">
          <cell r="A25">
            <v>100015</v>
          </cell>
        </row>
        <row r="26">
          <cell r="A26">
            <v>100015</v>
          </cell>
        </row>
        <row r="27">
          <cell r="A27">
            <v>700012</v>
          </cell>
        </row>
        <row r="28">
          <cell r="A28">
            <v>700013</v>
          </cell>
        </row>
        <row r="29">
          <cell r="A29">
            <v>700014</v>
          </cell>
        </row>
        <row r="30">
          <cell r="A30">
            <v>700006</v>
          </cell>
        </row>
        <row r="31">
          <cell r="A31">
            <v>700010</v>
          </cell>
        </row>
        <row r="32">
          <cell r="A32">
            <v>700011</v>
          </cell>
        </row>
        <row r="33">
          <cell r="A33">
            <v>100012</v>
          </cell>
        </row>
        <row r="34">
          <cell r="A34">
            <v>700007</v>
          </cell>
        </row>
        <row r="35">
          <cell r="A35">
            <v>700005</v>
          </cell>
        </row>
        <row r="36">
          <cell r="A36">
            <v>700009</v>
          </cell>
        </row>
      </sheetData>
      <sheetData sheetId="3"/>
      <sheetData sheetId="4"/>
      <sheetData sheetId="5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CTUBRE"/>
      <sheetName val="PRECIOS"/>
      <sheetName val="PxQ Cantidades"/>
      <sheetName val="Tablas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CCIDENTALIDAD"/>
      <sheetName val="ACC.EJECUTIVO"/>
      <sheetName val="ACC.EJECUTIVO-OCT-02"/>
      <sheetName val="EJEC-AGO-2002"/>
      <sheetName val="TABLA"/>
      <sheetName val="Hoja3"/>
      <sheetName val="items"/>
      <sheetName val="OCTU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ateriales"/>
      <sheetName val="otros"/>
      <sheetName val="INDICE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210.1.1"/>
      <sheetName val="210.1.2"/>
      <sheetName val="210.2.1"/>
      <sheetName val="210.2.2"/>
      <sheetName val="210.2.3"/>
      <sheetName val="210.2.4"/>
      <sheetName val="211.1"/>
      <sheetName val="211.1.P1"/>
      <sheetName val="220"/>
      <sheetName val="221.1"/>
      <sheetName val="221.2"/>
      <sheetName val="230.1"/>
      <sheetName val="230.2"/>
      <sheetName val="230.3"/>
      <sheetName val="231.1"/>
      <sheetName val="232.1"/>
      <sheetName val="310.1"/>
      <sheetName val="311.1"/>
      <sheetName val="311P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"/>
      <sheetName val="441.2"/>
      <sheetName val="441.3"/>
      <sheetName val="441.4"/>
      <sheetName val="450.1"/>
      <sheetName val="450.2 COMPRADA"/>
      <sheetName val="450.3 COMPRADA"/>
      <sheetName val="450.9"/>
      <sheetName val="450.9P"/>
      <sheetName val="450.1.1 COMPRADA"/>
      <sheetName val="450.1.2 COMPRADA"/>
      <sheetName val="451.1 COMPRADA"/>
      <sheetName val="451.2 COMPRADA "/>
      <sheetName val="451.3 COMPRADA  "/>
      <sheetName val="451.4 "/>
      <sheetName val="452.1 COMPRADA"/>
      <sheetName val="452.2 COMPRADA"/>
      <sheetName val="452.3 COMPRADA"/>
      <sheetName val="452.4 COMPRADA"/>
      <sheetName val="453.1"/>
      <sheetName val="460.1"/>
      <sheetName val="461.1"/>
      <sheetName val="461.2"/>
      <sheetName val="462.1.1"/>
      <sheetName val="462.1.2"/>
      <sheetName val="464.1 "/>
      <sheetName val="464.1P"/>
      <sheetName val="464.2"/>
      <sheetName val="464.3"/>
      <sheetName val="464.4"/>
      <sheetName val="465.1"/>
      <sheetName val="466.1"/>
      <sheetName val="466.2"/>
      <sheetName val="500"/>
      <sheetName val="510"/>
      <sheetName val="600.1"/>
      <sheetName val="600.2"/>
      <sheetName val="600.3"/>
      <sheetName val="600.4"/>
      <sheetName val="600.4P"/>
      <sheetName val="600.5"/>
      <sheetName val="610.1"/>
      <sheetName val="610.2"/>
      <sheetName val="620.1"/>
      <sheetName val="620.2"/>
      <sheetName val="621.1"/>
      <sheetName val="621.2"/>
      <sheetName val="622.1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7"/>
      <sheetName val="631P BOLSACRETO"/>
      <sheetName val="632.1"/>
      <sheetName val="640.1"/>
      <sheetName val="640.2"/>
      <sheetName val="641.1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1.1"/>
      <sheetName val="682"/>
      <sheetName val="682.1"/>
      <sheetName val="690.1"/>
      <sheetName val="700.1"/>
      <sheetName val="700.2"/>
      <sheetName val="700.3"/>
      <sheetName val="700.4"/>
      <sheetName val="701.1"/>
      <sheetName val="701 P"/>
      <sheetName val="710.1.1"/>
      <sheetName val="710.1.1 (2)"/>
      <sheetName val="710.2"/>
      <sheetName val="710.1.3"/>
      <sheetName val="710.1.4"/>
      <sheetName val="710.1.5"/>
      <sheetName val="720"/>
      <sheetName val="730.1"/>
      <sheetName val="730.2"/>
      <sheetName val="730.3"/>
      <sheetName val="740.1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20P1"/>
      <sheetName val="900.1"/>
      <sheetName val="900.2"/>
      <sheetName val="900.3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seño"/>
      <sheetName val="Interve"/>
      <sheetName val="EPP Consultoria"/>
      <sheetName val="% EyD"/>
      <sheetName val="% Int"/>
      <sheetName val="$BASE"/>
      <sheetName val="F.M."/>
      <sheetName val="ANALISIS COSTOS"/>
      <sheetName val="FLUJO DE CAJA"/>
      <sheetName val="Licencia"/>
      <sheetName val="#¡REF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3">
          <cell r="C3">
            <v>737717</v>
          </cell>
        </row>
      </sheetData>
      <sheetData sheetId="7">
        <row r="1">
          <cell r="A1">
            <v>0</v>
          </cell>
        </row>
      </sheetData>
      <sheetData sheetId="8"/>
      <sheetData sheetId="9"/>
      <sheetData sheetId="1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F.M.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VALOR REAL SALARIO"/>
      <sheetName val="CALCULO CUADRILLAS"/>
      <sheetName val="PRESUPUESTO"/>
      <sheetName val="COTIZACIONES"/>
      <sheetName val="A.P.U."/>
      <sheetName val="1.4"/>
      <sheetName val="4.2"/>
      <sheetName val="4.4"/>
      <sheetName val="4.5"/>
      <sheetName val="8.1"/>
      <sheetName val="8.2"/>
      <sheetName val="8.3"/>
      <sheetName val="8.4"/>
      <sheetName val="8.6"/>
      <sheetName val="9.1"/>
      <sheetName val="9.2"/>
      <sheetName val="9.5"/>
      <sheetName val="10.1"/>
      <sheetName val="10.2"/>
      <sheetName val="11.1"/>
      <sheetName val="11.2"/>
      <sheetName val="11.3"/>
      <sheetName val="11.4"/>
      <sheetName val="11.5"/>
      <sheetName val="11.6"/>
      <sheetName val="12.1.3"/>
      <sheetName val="12.1.4"/>
      <sheetName val="22.3.1"/>
      <sheetName val="22.3.2"/>
      <sheetName val="22.3.3"/>
      <sheetName val="22.3.4"/>
      <sheetName val="22.3.5"/>
      <sheetName val="22.3.6"/>
      <sheetName val="22.3.11"/>
      <sheetName val="22.3.14"/>
      <sheetName val="23.1"/>
      <sheetName val="23.2"/>
      <sheetName val="23.3"/>
      <sheetName val="23.4"/>
      <sheetName val="23.5"/>
      <sheetName val="23.6"/>
      <sheetName val="23.7"/>
      <sheetName val="23.8"/>
      <sheetName val="23.9"/>
      <sheetName val="23.10"/>
      <sheetName val="23.11"/>
      <sheetName val="23.12"/>
      <sheetName val="23.13"/>
      <sheetName val="23.14"/>
      <sheetName val="23.15"/>
      <sheetName val="23.16"/>
      <sheetName val="23.17"/>
      <sheetName val="23.18"/>
      <sheetName val="23.19"/>
      <sheetName val="23.20"/>
      <sheetName val="25.1"/>
      <sheetName val="25.2"/>
      <sheetName val="25.3"/>
      <sheetName val="25.4"/>
      <sheetName val="25.6"/>
      <sheetName val="25.7"/>
      <sheetName val="26.1.14"/>
      <sheetName val="26.1.16"/>
      <sheetName val="26.1.18"/>
      <sheetName val="INFO"/>
      <sheetName val="INCIDENCIA"/>
      <sheetName val="AIU"/>
      <sheetName val="F.M."/>
      <sheetName val="PxQ Cantidades"/>
    </sheetNames>
    <sheetDataSet>
      <sheetData sheetId="0"/>
      <sheetData sheetId="1"/>
      <sheetData sheetId="2"/>
      <sheetData sheetId="3">
        <row r="1">
          <cell r="B1" t="str">
            <v>ALCALDIA MAYOR DE BOGOTA - INSTITUTO DISTRITAL DE RECREACION Y DEPORTE</v>
          </cell>
          <cell r="C1">
            <v>0</v>
          </cell>
        </row>
        <row r="2">
          <cell r="B2">
            <v>0</v>
          </cell>
          <cell r="C2">
            <v>0</v>
          </cell>
        </row>
        <row r="3">
          <cell r="B3">
            <v>0</v>
          </cell>
          <cell r="C3">
            <v>0</v>
          </cell>
        </row>
        <row r="4">
          <cell r="B4" t="str">
            <v>Consorcio CRDC San Cristobal</v>
          </cell>
          <cell r="C4">
            <v>0</v>
          </cell>
        </row>
        <row r="5">
          <cell r="B5" t="str">
            <v>Realizar por el sistema de precio global fijo los estudios y diseños técnicos de ingeniería y arquitectura del centro recreativo, deportivo y cultural (CRDC) San Cristobal, con cargo al proyecto 1082: "Construcción y Adecuación de Parques y Equipamentos para Todos</v>
          </cell>
          <cell r="C5">
            <v>0</v>
          </cell>
        </row>
        <row r="6">
          <cell r="B6">
            <v>0</v>
          </cell>
          <cell r="C6">
            <v>0</v>
          </cell>
        </row>
        <row r="7">
          <cell r="B7" t="str">
            <v>CANTIDADES DE OBRA Y PRESUPUESTO</v>
          </cell>
          <cell r="C7">
            <v>0</v>
          </cell>
        </row>
        <row r="8">
          <cell r="B8">
            <v>0</v>
          </cell>
          <cell r="C8">
            <v>0</v>
          </cell>
        </row>
        <row r="9">
          <cell r="B9" t="str">
            <v>ITEM</v>
          </cell>
          <cell r="C9" t="str">
            <v>CIO</v>
          </cell>
        </row>
        <row r="10">
          <cell r="B10">
            <v>0</v>
          </cell>
          <cell r="C10">
            <v>0</v>
          </cell>
        </row>
        <row r="11">
          <cell r="B11" t="str">
            <v>01</v>
          </cell>
          <cell r="C11">
            <v>0</v>
          </cell>
        </row>
        <row r="12">
          <cell r="B12" t="str">
            <v>01-01</v>
          </cell>
          <cell r="C12">
            <v>0</v>
          </cell>
        </row>
        <row r="13">
          <cell r="B13" t="str">
            <v>01-01-001</v>
          </cell>
          <cell r="C13" t="str">
            <v>90</v>
          </cell>
        </row>
        <row r="14">
          <cell r="B14" t="str">
            <v>01-01-002</v>
          </cell>
          <cell r="C14">
            <v>13408</v>
          </cell>
        </row>
        <row r="15">
          <cell r="B15" t="str">
            <v>01-01-003</v>
          </cell>
          <cell r="C15">
            <v>12700</v>
          </cell>
        </row>
        <row r="16">
          <cell r="B16" t="str">
            <v>01-01-004</v>
          </cell>
          <cell r="C16" t="str">
            <v>695</v>
          </cell>
        </row>
        <row r="17">
          <cell r="B17" t="str">
            <v>02</v>
          </cell>
          <cell r="C17">
            <v>0</v>
          </cell>
        </row>
        <row r="18">
          <cell r="B18" t="str">
            <v>02-01</v>
          </cell>
          <cell r="C18">
            <v>0</v>
          </cell>
        </row>
        <row r="19">
          <cell r="B19" t="str">
            <v>02-01-001</v>
          </cell>
          <cell r="C19" t="str">
            <v>11675</v>
          </cell>
        </row>
        <row r="20">
          <cell r="B20" t="str">
            <v>02-01-002</v>
          </cell>
          <cell r="C20" t="str">
            <v>24</v>
          </cell>
        </row>
        <row r="21">
          <cell r="B21" t="str">
            <v>02-01-003</v>
          </cell>
          <cell r="C21">
            <v>10093</v>
          </cell>
        </row>
        <row r="22">
          <cell r="B22" t="str">
            <v>02-02</v>
          </cell>
          <cell r="C22">
            <v>0</v>
          </cell>
        </row>
        <row r="23">
          <cell r="B23" t="str">
            <v>02-02-001</v>
          </cell>
          <cell r="C23" t="str">
            <v>0</v>
          </cell>
        </row>
        <row r="24">
          <cell r="B24" t="str">
            <v>02-02-002</v>
          </cell>
          <cell r="C24" t="str">
            <v>252</v>
          </cell>
        </row>
        <row r="25">
          <cell r="B25" t="str">
            <v>02-02-003</v>
          </cell>
          <cell r="C25" t="str">
            <v>11152</v>
          </cell>
        </row>
        <row r="26">
          <cell r="B26" t="str">
            <v>02-02-004</v>
          </cell>
          <cell r="C26" t="str">
            <v>0</v>
          </cell>
        </row>
        <row r="27">
          <cell r="B27" t="str">
            <v>02-02-005</v>
          </cell>
          <cell r="C27" t="str">
            <v>0</v>
          </cell>
        </row>
        <row r="28">
          <cell r="B28" t="str">
            <v>03</v>
          </cell>
          <cell r="C28">
            <v>0</v>
          </cell>
        </row>
        <row r="29">
          <cell r="B29" t="str">
            <v>03-01</v>
          </cell>
          <cell r="C29">
            <v>0</v>
          </cell>
        </row>
        <row r="30">
          <cell r="B30" t="str">
            <v>03-01-001</v>
          </cell>
          <cell r="C30" t="str">
            <v>16972</v>
          </cell>
        </row>
        <row r="31">
          <cell r="B31" t="str">
            <v>03-03</v>
          </cell>
          <cell r="C31">
            <v>0</v>
          </cell>
        </row>
        <row r="32">
          <cell r="B32" t="str">
            <v>03-03-001</v>
          </cell>
          <cell r="C32">
            <v>0</v>
          </cell>
        </row>
        <row r="33">
          <cell r="B33" t="str">
            <v>03-03-002</v>
          </cell>
          <cell r="C33">
            <v>0</v>
          </cell>
        </row>
        <row r="34">
          <cell r="B34" t="str">
            <v>03-04</v>
          </cell>
          <cell r="C34">
            <v>0</v>
          </cell>
        </row>
        <row r="35">
          <cell r="B35" t="str">
            <v>03-04-001</v>
          </cell>
          <cell r="C35" t="str">
            <v>11377</v>
          </cell>
        </row>
        <row r="36">
          <cell r="B36" t="str">
            <v>03-04-002</v>
          </cell>
          <cell r="C36">
            <v>0</v>
          </cell>
        </row>
        <row r="37">
          <cell r="B37" t="str">
            <v>03-04-003</v>
          </cell>
          <cell r="C37" t="str">
            <v>16539</v>
          </cell>
        </row>
        <row r="38">
          <cell r="B38" t="str">
            <v>03-04-004</v>
          </cell>
          <cell r="C38">
            <v>14474</v>
          </cell>
        </row>
        <row r="39">
          <cell r="B39" t="str">
            <v>03-05</v>
          </cell>
          <cell r="C39">
            <v>0</v>
          </cell>
        </row>
        <row r="40">
          <cell r="B40" t="str">
            <v>03-05-001</v>
          </cell>
          <cell r="C40" t="str">
            <v>11774</v>
          </cell>
        </row>
        <row r="41">
          <cell r="B41" t="str">
            <v>03-05-002</v>
          </cell>
          <cell r="C41" t="str">
            <v>16770</v>
          </cell>
        </row>
        <row r="42">
          <cell r="B42" t="str">
            <v>03-06</v>
          </cell>
          <cell r="C42">
            <v>0</v>
          </cell>
        </row>
        <row r="43">
          <cell r="B43" t="str">
            <v>03-06-001</v>
          </cell>
          <cell r="C43" t="str">
            <v>15029</v>
          </cell>
        </row>
        <row r="44">
          <cell r="B44" t="str">
            <v>03-06-002</v>
          </cell>
          <cell r="C44" t="str">
            <v>15029</v>
          </cell>
        </row>
        <row r="45">
          <cell r="B45" t="str">
            <v>03-06-003</v>
          </cell>
          <cell r="C45">
            <v>0</v>
          </cell>
        </row>
        <row r="46">
          <cell r="B46" t="str">
            <v>04</v>
          </cell>
          <cell r="C46">
            <v>0</v>
          </cell>
        </row>
        <row r="47">
          <cell r="B47" t="str">
            <v>04-01</v>
          </cell>
          <cell r="C47">
            <v>0</v>
          </cell>
        </row>
        <row r="48">
          <cell r="B48" t="str">
            <v>04-01-001</v>
          </cell>
          <cell r="C48">
            <v>0</v>
          </cell>
        </row>
        <row r="49">
          <cell r="B49" t="str">
            <v>04-02</v>
          </cell>
          <cell r="C49">
            <v>0</v>
          </cell>
        </row>
        <row r="50">
          <cell r="B50" t="str">
            <v>04-02-001</v>
          </cell>
          <cell r="C50">
            <v>14486</v>
          </cell>
        </row>
        <row r="51">
          <cell r="B51" t="str">
            <v>04-02-002</v>
          </cell>
          <cell r="C51">
            <v>14487</v>
          </cell>
        </row>
        <row r="52">
          <cell r="B52" t="str">
            <v>04-02-003</v>
          </cell>
          <cell r="C52">
            <v>692</v>
          </cell>
        </row>
        <row r="53">
          <cell r="B53" t="str">
            <v>04-02-004</v>
          </cell>
          <cell r="C53">
            <v>0</v>
          </cell>
        </row>
        <row r="54">
          <cell r="B54" t="str">
            <v>06</v>
          </cell>
          <cell r="C54">
            <v>0</v>
          </cell>
        </row>
        <row r="55">
          <cell r="B55" t="str">
            <v>06-01</v>
          </cell>
          <cell r="C55">
            <v>0</v>
          </cell>
        </row>
        <row r="56">
          <cell r="B56" t="str">
            <v>06-01-01</v>
          </cell>
          <cell r="C56">
            <v>0</v>
          </cell>
        </row>
        <row r="57">
          <cell r="B57" t="str">
            <v>06-02</v>
          </cell>
          <cell r="C57">
            <v>0</v>
          </cell>
        </row>
        <row r="58">
          <cell r="B58" t="str">
            <v>06-02-01</v>
          </cell>
          <cell r="C58">
            <v>0</v>
          </cell>
        </row>
        <row r="59">
          <cell r="B59" t="str">
            <v>06-02-01-001</v>
          </cell>
          <cell r="C59">
            <v>13109</v>
          </cell>
        </row>
        <row r="60">
          <cell r="B60" t="str">
            <v>06-02-01-002</v>
          </cell>
          <cell r="C60">
            <v>12300</v>
          </cell>
        </row>
        <row r="61">
          <cell r="B61" t="str">
            <v>06-02-01-003</v>
          </cell>
          <cell r="C61">
            <v>12748</v>
          </cell>
        </row>
        <row r="62">
          <cell r="B62" t="str">
            <v>06-02-01-004</v>
          </cell>
          <cell r="C62">
            <v>16948</v>
          </cell>
        </row>
        <row r="63">
          <cell r="B63" t="str">
            <v>06-02-01-005</v>
          </cell>
          <cell r="C63">
            <v>16950</v>
          </cell>
        </row>
        <row r="64">
          <cell r="B64" t="str">
            <v>06-02-01-006</v>
          </cell>
          <cell r="C64">
            <v>16951</v>
          </cell>
        </row>
        <row r="65">
          <cell r="B65" t="str">
            <v>06-02-01-007</v>
          </cell>
          <cell r="C65">
            <v>16958</v>
          </cell>
        </row>
        <row r="66">
          <cell r="B66" t="str">
            <v>06-02-02</v>
          </cell>
          <cell r="C66">
            <v>0</v>
          </cell>
        </row>
        <row r="67">
          <cell r="B67" t="str">
            <v>06-02-02-001</v>
          </cell>
          <cell r="C67">
            <v>1025</v>
          </cell>
        </row>
        <row r="68">
          <cell r="B68" t="str">
            <v>06-02-02-002</v>
          </cell>
          <cell r="C68">
            <v>10645</v>
          </cell>
        </row>
        <row r="69">
          <cell r="B69" t="str">
            <v>06-02-02-003</v>
          </cell>
          <cell r="C69">
            <v>10113</v>
          </cell>
        </row>
        <row r="70">
          <cell r="B70" t="str">
            <v>06-02-02-004</v>
          </cell>
          <cell r="C70">
            <v>10601</v>
          </cell>
        </row>
        <row r="71">
          <cell r="B71" t="str">
            <v>06-02-02-005</v>
          </cell>
          <cell r="C71">
            <v>10595</v>
          </cell>
        </row>
        <row r="72">
          <cell r="B72" t="str">
            <v>06-02-02-006</v>
          </cell>
          <cell r="C72">
            <v>10599</v>
          </cell>
        </row>
        <row r="73">
          <cell r="B73" t="str">
            <v>06-02-02-007</v>
          </cell>
          <cell r="C73">
            <v>12302</v>
          </cell>
        </row>
        <row r="74">
          <cell r="B74" t="str">
            <v>06-02-02-008</v>
          </cell>
          <cell r="C74">
            <v>11062</v>
          </cell>
        </row>
        <row r="75">
          <cell r="B75" t="str">
            <v>06-02-02-009</v>
          </cell>
          <cell r="C75">
            <v>17070</v>
          </cell>
        </row>
        <row r="76">
          <cell r="B76" t="str">
            <v>06-02-02-010</v>
          </cell>
          <cell r="C76">
            <v>17072</v>
          </cell>
        </row>
        <row r="77">
          <cell r="B77" t="str">
            <v>06-02-02-011</v>
          </cell>
          <cell r="C77">
            <v>17073</v>
          </cell>
        </row>
        <row r="78">
          <cell r="B78" t="str">
            <v>06-02-03</v>
          </cell>
          <cell r="C78">
            <v>0</v>
          </cell>
        </row>
        <row r="79">
          <cell r="B79" t="str">
            <v>06-02-03-001</v>
          </cell>
          <cell r="C79">
            <v>10113</v>
          </cell>
        </row>
        <row r="80">
          <cell r="B80" t="str">
            <v>06-02-03-002</v>
          </cell>
          <cell r="C80">
            <v>10601</v>
          </cell>
        </row>
        <row r="81">
          <cell r="B81" t="str">
            <v>06-02-03-003</v>
          </cell>
          <cell r="C81">
            <v>14994</v>
          </cell>
        </row>
        <row r="82">
          <cell r="B82" t="str">
            <v>06-02-03-004</v>
          </cell>
          <cell r="C82">
            <v>10601</v>
          </cell>
        </row>
        <row r="83">
          <cell r="B83" t="str">
            <v>06-02-03-005</v>
          </cell>
          <cell r="C83">
            <v>10114</v>
          </cell>
        </row>
        <row r="84">
          <cell r="B84" t="str">
            <v>06-02-03-006</v>
          </cell>
          <cell r="C84">
            <v>11062</v>
          </cell>
        </row>
        <row r="85">
          <cell r="B85" t="str">
            <v>06-02-03-007</v>
          </cell>
          <cell r="C85">
            <v>16977</v>
          </cell>
        </row>
        <row r="86">
          <cell r="B86" t="str">
            <v>06-02-03-008</v>
          </cell>
          <cell r="C86">
            <v>17073</v>
          </cell>
        </row>
        <row r="87">
          <cell r="B87" t="str">
            <v>07</v>
          </cell>
          <cell r="C87">
            <v>0</v>
          </cell>
        </row>
        <row r="88">
          <cell r="B88" t="str">
            <v>07-01</v>
          </cell>
          <cell r="C88">
            <v>0</v>
          </cell>
        </row>
        <row r="89">
          <cell r="B89" t="str">
            <v>07-01-01</v>
          </cell>
          <cell r="C89">
            <v>0</v>
          </cell>
        </row>
        <row r="90">
          <cell r="B90" t="str">
            <v>07-02</v>
          </cell>
          <cell r="C90">
            <v>0</v>
          </cell>
        </row>
        <row r="91">
          <cell r="B91" t="str">
            <v>07-02-001</v>
          </cell>
          <cell r="C91">
            <v>0</v>
          </cell>
        </row>
        <row r="92">
          <cell r="B92" t="str">
            <v>07-02-002</v>
          </cell>
          <cell r="C92">
            <v>0</v>
          </cell>
        </row>
        <row r="93">
          <cell r="B93" t="str">
            <v>07-02-003</v>
          </cell>
          <cell r="C93">
            <v>0</v>
          </cell>
        </row>
        <row r="94">
          <cell r="B94" t="str">
            <v>07-03</v>
          </cell>
          <cell r="C94">
            <v>0</v>
          </cell>
        </row>
        <row r="95">
          <cell r="B95" t="str">
            <v>07-03-001</v>
          </cell>
          <cell r="C95" t="str">
            <v>17523</v>
          </cell>
        </row>
        <row r="96">
          <cell r="B96" t="str">
            <v>07-03-002</v>
          </cell>
          <cell r="C96" t="str">
            <v>17522</v>
          </cell>
        </row>
        <row r="97">
          <cell r="B97" t="str">
            <v>07-03-003</v>
          </cell>
          <cell r="C97" t="str">
            <v>14045</v>
          </cell>
        </row>
        <row r="98">
          <cell r="B98" t="str">
            <v>07-03-004</v>
          </cell>
          <cell r="C98">
            <v>0</v>
          </cell>
        </row>
        <row r="99">
          <cell r="B99" t="str">
            <v>07-03-005</v>
          </cell>
          <cell r="C99" t="str">
            <v>12577</v>
          </cell>
        </row>
        <row r="100">
          <cell r="B100" t="str">
            <v>07-03-006</v>
          </cell>
          <cell r="C100" t="str">
            <v>13501</v>
          </cell>
        </row>
        <row r="101">
          <cell r="B101" t="str">
            <v>07-03-007</v>
          </cell>
          <cell r="C101" t="str">
            <v>17661</v>
          </cell>
        </row>
        <row r="102">
          <cell r="B102" t="str">
            <v>07-03-008</v>
          </cell>
          <cell r="C102" t="str">
            <v>11806</v>
          </cell>
        </row>
        <row r="103">
          <cell r="B103" t="str">
            <v>07-03-009</v>
          </cell>
          <cell r="C103" t="str">
            <v>11806</v>
          </cell>
        </row>
        <row r="104">
          <cell r="B104" t="str">
            <v>07-03-010</v>
          </cell>
          <cell r="C104">
            <v>0</v>
          </cell>
        </row>
        <row r="105">
          <cell r="B105" t="str">
            <v>07-03-011</v>
          </cell>
          <cell r="C105">
            <v>0</v>
          </cell>
        </row>
        <row r="106">
          <cell r="B106" t="str">
            <v>07-03-012</v>
          </cell>
          <cell r="C106">
            <v>0</v>
          </cell>
        </row>
        <row r="107">
          <cell r="B107" t="str">
            <v>07-03-013</v>
          </cell>
          <cell r="C107">
            <v>0</v>
          </cell>
        </row>
        <row r="108">
          <cell r="B108" t="str">
            <v>07-03-014</v>
          </cell>
          <cell r="C108">
            <v>0</v>
          </cell>
        </row>
        <row r="109">
          <cell r="B109" t="str">
            <v>07-03-015</v>
          </cell>
          <cell r="C109">
            <v>0</v>
          </cell>
        </row>
        <row r="110">
          <cell r="B110" t="str">
            <v>07-03-016</v>
          </cell>
          <cell r="C110">
            <v>0</v>
          </cell>
        </row>
        <row r="111">
          <cell r="B111" t="str">
            <v>07-03-017</v>
          </cell>
          <cell r="C111">
            <v>0</v>
          </cell>
        </row>
        <row r="112">
          <cell r="B112" t="str">
            <v>07-03-018</v>
          </cell>
          <cell r="C112">
            <v>0</v>
          </cell>
        </row>
        <row r="113">
          <cell r="B113" t="str">
            <v>07-03-019</v>
          </cell>
          <cell r="C113">
            <v>0</v>
          </cell>
        </row>
        <row r="114">
          <cell r="B114" t="str">
            <v>07-03-020</v>
          </cell>
          <cell r="C114">
            <v>0</v>
          </cell>
        </row>
        <row r="115">
          <cell r="B115" t="str">
            <v>07-04</v>
          </cell>
          <cell r="C115">
            <v>0</v>
          </cell>
        </row>
        <row r="116">
          <cell r="B116" t="str">
            <v>07-04-001</v>
          </cell>
          <cell r="C116">
            <v>0</v>
          </cell>
        </row>
        <row r="117">
          <cell r="B117" t="str">
            <v>07-04-002</v>
          </cell>
          <cell r="C117">
            <v>0</v>
          </cell>
        </row>
        <row r="118">
          <cell r="B118" t="str">
            <v>07-04-003</v>
          </cell>
          <cell r="C118">
            <v>0</v>
          </cell>
        </row>
        <row r="119">
          <cell r="B119" t="str">
            <v>07-04-004</v>
          </cell>
          <cell r="C119">
            <v>0</v>
          </cell>
        </row>
        <row r="120">
          <cell r="B120" t="str">
            <v>07-04-005</v>
          </cell>
          <cell r="C120">
            <v>0</v>
          </cell>
        </row>
        <row r="121">
          <cell r="B121" t="str">
            <v>07-04-006</v>
          </cell>
          <cell r="C121">
            <v>0</v>
          </cell>
        </row>
        <row r="122">
          <cell r="B122" t="str">
            <v>07-04-007</v>
          </cell>
          <cell r="C122">
            <v>0</v>
          </cell>
        </row>
        <row r="123">
          <cell r="B123" t="str">
            <v>07-04-008</v>
          </cell>
          <cell r="C123">
            <v>0</v>
          </cell>
        </row>
        <row r="124">
          <cell r="B124" t="str">
            <v>07-04-009</v>
          </cell>
          <cell r="C124" t="str">
            <v>17661</v>
          </cell>
        </row>
        <row r="125">
          <cell r="B125" t="str">
            <v>07-04-010</v>
          </cell>
          <cell r="C125">
            <v>0</v>
          </cell>
        </row>
        <row r="126">
          <cell r="B126" t="str">
            <v>07-04-011</v>
          </cell>
          <cell r="C126">
            <v>0</v>
          </cell>
        </row>
        <row r="127">
          <cell r="B127" t="str">
            <v>07-04-012</v>
          </cell>
          <cell r="C127">
            <v>0</v>
          </cell>
        </row>
        <row r="128">
          <cell r="B128" t="str">
            <v>07-05</v>
          </cell>
          <cell r="C128">
            <v>0</v>
          </cell>
        </row>
        <row r="129">
          <cell r="B129" t="str">
            <v>07-05-001</v>
          </cell>
          <cell r="C129">
            <v>0</v>
          </cell>
        </row>
        <row r="130">
          <cell r="B130" t="str">
            <v>07-05-002</v>
          </cell>
          <cell r="C130">
            <v>0</v>
          </cell>
        </row>
        <row r="131">
          <cell r="B131" t="str">
            <v>07-05-003</v>
          </cell>
          <cell r="C131">
            <v>0</v>
          </cell>
        </row>
        <row r="132">
          <cell r="B132" t="str">
            <v>07-05-004</v>
          </cell>
          <cell r="C132">
            <v>0</v>
          </cell>
        </row>
        <row r="133">
          <cell r="B133" t="str">
            <v>07-05-005</v>
          </cell>
          <cell r="C133">
            <v>0</v>
          </cell>
        </row>
        <row r="134">
          <cell r="B134" t="str">
            <v>07-05-006</v>
          </cell>
          <cell r="C134">
            <v>0</v>
          </cell>
        </row>
        <row r="135">
          <cell r="B135" t="str">
            <v>07-06</v>
          </cell>
          <cell r="C135">
            <v>0</v>
          </cell>
        </row>
        <row r="136">
          <cell r="B136" t="str">
            <v>07-06-001</v>
          </cell>
          <cell r="C136">
            <v>0</v>
          </cell>
        </row>
        <row r="137">
          <cell r="B137" t="str">
            <v>07-06-002</v>
          </cell>
          <cell r="C137">
            <v>0</v>
          </cell>
        </row>
        <row r="138">
          <cell r="B138" t="str">
            <v>07-06-003</v>
          </cell>
          <cell r="C138">
            <v>0</v>
          </cell>
        </row>
        <row r="139">
          <cell r="B139" t="str">
            <v>07-06-004</v>
          </cell>
          <cell r="C139">
            <v>0</v>
          </cell>
        </row>
        <row r="140">
          <cell r="B140" t="str">
            <v>08</v>
          </cell>
          <cell r="C140">
            <v>0</v>
          </cell>
        </row>
        <row r="141">
          <cell r="B141" t="str">
            <v>08-01</v>
          </cell>
          <cell r="C141">
            <v>0</v>
          </cell>
        </row>
        <row r="142">
          <cell r="B142" t="str">
            <v>08-01-001</v>
          </cell>
          <cell r="C142">
            <v>0</v>
          </cell>
        </row>
        <row r="143">
          <cell r="B143" t="str">
            <v>08-01-002</v>
          </cell>
          <cell r="C143">
            <v>0</v>
          </cell>
        </row>
        <row r="144">
          <cell r="B144" t="str">
            <v>08-01-003</v>
          </cell>
          <cell r="C144">
            <v>0</v>
          </cell>
        </row>
        <row r="145">
          <cell r="B145" t="str">
            <v>08-01-004</v>
          </cell>
          <cell r="C145">
            <v>0</v>
          </cell>
        </row>
        <row r="146">
          <cell r="B146" t="str">
            <v>08-01-005</v>
          </cell>
          <cell r="C146">
            <v>0</v>
          </cell>
        </row>
        <row r="147">
          <cell r="B147" t="str">
            <v>08-01-006</v>
          </cell>
          <cell r="C147">
            <v>0</v>
          </cell>
        </row>
        <row r="148">
          <cell r="B148" t="str">
            <v>08-01-007</v>
          </cell>
          <cell r="C148">
            <v>0</v>
          </cell>
        </row>
        <row r="149">
          <cell r="B149" t="str">
            <v>08-01-008</v>
          </cell>
          <cell r="C149">
            <v>0</v>
          </cell>
        </row>
        <row r="150">
          <cell r="B150" t="str">
            <v>08-01-009</v>
          </cell>
          <cell r="C150">
            <v>0</v>
          </cell>
        </row>
        <row r="151">
          <cell r="B151" t="str">
            <v>08-01-010</v>
          </cell>
          <cell r="C151">
            <v>0</v>
          </cell>
        </row>
        <row r="152">
          <cell r="B152" t="str">
            <v>08-01-011</v>
          </cell>
          <cell r="C152">
            <v>0</v>
          </cell>
        </row>
        <row r="153">
          <cell r="B153" t="str">
            <v>08-02</v>
          </cell>
          <cell r="C153">
            <v>0</v>
          </cell>
        </row>
        <row r="154">
          <cell r="B154" t="str">
            <v>08-02-001</v>
          </cell>
          <cell r="C154">
            <v>0</v>
          </cell>
        </row>
        <row r="155">
          <cell r="B155" t="str">
            <v>08-02-002</v>
          </cell>
          <cell r="C155">
            <v>0</v>
          </cell>
        </row>
        <row r="156">
          <cell r="B156" t="str">
            <v>08-02-003</v>
          </cell>
          <cell r="C156">
            <v>0</v>
          </cell>
        </row>
        <row r="157">
          <cell r="B157" t="str">
            <v>08-02-004</v>
          </cell>
          <cell r="C157">
            <v>0</v>
          </cell>
        </row>
        <row r="158">
          <cell r="B158" t="str">
            <v>08-02-005</v>
          </cell>
          <cell r="C158">
            <v>0</v>
          </cell>
        </row>
        <row r="159">
          <cell r="B159" t="str">
            <v>08-02-006</v>
          </cell>
          <cell r="C159">
            <v>0</v>
          </cell>
        </row>
        <row r="160">
          <cell r="B160" t="str">
            <v>08-02-007</v>
          </cell>
          <cell r="C160">
            <v>0</v>
          </cell>
        </row>
        <row r="161">
          <cell r="B161" t="str">
            <v>08-02-008</v>
          </cell>
          <cell r="C161">
            <v>0</v>
          </cell>
        </row>
        <row r="162">
          <cell r="B162" t="str">
            <v>08-02-009</v>
          </cell>
          <cell r="C162">
            <v>0</v>
          </cell>
        </row>
        <row r="163">
          <cell r="B163" t="str">
            <v>08-02-010</v>
          </cell>
          <cell r="C163">
            <v>0</v>
          </cell>
        </row>
        <row r="164">
          <cell r="B164" t="str">
            <v>08-02-011</v>
          </cell>
          <cell r="C164">
            <v>0</v>
          </cell>
        </row>
        <row r="165">
          <cell r="B165" t="str">
            <v>08-02-012</v>
          </cell>
          <cell r="C165">
            <v>0</v>
          </cell>
        </row>
        <row r="166">
          <cell r="B166" t="str">
            <v>08-02-013</v>
          </cell>
          <cell r="C166">
            <v>0</v>
          </cell>
        </row>
        <row r="167">
          <cell r="B167" t="str">
            <v>08-02-014</v>
          </cell>
          <cell r="C167">
            <v>0</v>
          </cell>
        </row>
        <row r="168">
          <cell r="B168" t="str">
            <v>08-02-015</v>
          </cell>
          <cell r="C168">
            <v>0</v>
          </cell>
        </row>
        <row r="169">
          <cell r="B169" t="str">
            <v>08-02-016</v>
          </cell>
          <cell r="C169">
            <v>0</v>
          </cell>
        </row>
        <row r="170">
          <cell r="B170" t="str">
            <v>08-02-017</v>
          </cell>
          <cell r="C170">
            <v>0</v>
          </cell>
        </row>
        <row r="171">
          <cell r="B171" t="str">
            <v>08-02-018</v>
          </cell>
          <cell r="C171">
            <v>0</v>
          </cell>
        </row>
        <row r="172">
          <cell r="B172" t="str">
            <v>08-02-019</v>
          </cell>
          <cell r="C172">
            <v>0</v>
          </cell>
        </row>
        <row r="173">
          <cell r="B173" t="str">
            <v>08-02-020</v>
          </cell>
          <cell r="C173">
            <v>0</v>
          </cell>
        </row>
        <row r="174">
          <cell r="B174" t="str">
            <v>08-02-021</v>
          </cell>
          <cell r="C174">
            <v>0</v>
          </cell>
        </row>
        <row r="175">
          <cell r="B175" t="str">
            <v>08-02-022</v>
          </cell>
          <cell r="C175">
            <v>0</v>
          </cell>
        </row>
        <row r="176">
          <cell r="B176" t="str">
            <v>08-02-023</v>
          </cell>
          <cell r="C176">
            <v>0</v>
          </cell>
        </row>
        <row r="177">
          <cell r="B177" t="str">
            <v>08-02-024</v>
          </cell>
          <cell r="C177">
            <v>0</v>
          </cell>
        </row>
        <row r="178">
          <cell r="B178" t="str">
            <v>08-02-025</v>
          </cell>
          <cell r="C178">
            <v>0</v>
          </cell>
        </row>
        <row r="179">
          <cell r="B179" t="str">
            <v>08-02-026</v>
          </cell>
          <cell r="C179">
            <v>0</v>
          </cell>
        </row>
        <row r="180">
          <cell r="B180" t="str">
            <v>08-03</v>
          </cell>
          <cell r="C180">
            <v>0</v>
          </cell>
        </row>
        <row r="181">
          <cell r="B181" t="str">
            <v>08-03-001</v>
          </cell>
          <cell r="C181">
            <v>0</v>
          </cell>
        </row>
        <row r="182">
          <cell r="B182" t="str">
            <v>08-03-002</v>
          </cell>
          <cell r="C182">
            <v>0</v>
          </cell>
        </row>
        <row r="183">
          <cell r="B183" t="str">
            <v>08-03-003</v>
          </cell>
          <cell r="C183">
            <v>0</v>
          </cell>
        </row>
        <row r="184">
          <cell r="B184" t="str">
            <v>09</v>
          </cell>
          <cell r="C184">
            <v>0</v>
          </cell>
        </row>
        <row r="185">
          <cell r="B185" t="str">
            <v>09-01</v>
          </cell>
          <cell r="C185">
            <v>0</v>
          </cell>
        </row>
        <row r="186">
          <cell r="B186" t="str">
            <v>09-01-001</v>
          </cell>
          <cell r="C186">
            <v>179</v>
          </cell>
        </row>
        <row r="187">
          <cell r="B187" t="str">
            <v>09-01-002</v>
          </cell>
          <cell r="C187">
            <v>0</v>
          </cell>
        </row>
        <row r="188">
          <cell r="B188" t="str">
            <v>09-01-003</v>
          </cell>
          <cell r="C188" t="str">
            <v>13216</v>
          </cell>
        </row>
        <row r="189">
          <cell r="B189" t="str">
            <v>10</v>
          </cell>
          <cell r="C189">
            <v>0</v>
          </cell>
        </row>
        <row r="190">
          <cell r="B190" t="str">
            <v>10-01</v>
          </cell>
          <cell r="C190">
            <v>0</v>
          </cell>
        </row>
        <row r="191">
          <cell r="B191" t="str">
            <v>10-01-001</v>
          </cell>
          <cell r="C191" t="str">
            <v>12534</v>
          </cell>
        </row>
        <row r="192">
          <cell r="B192" t="str">
            <v>10-02</v>
          </cell>
          <cell r="C192">
            <v>0</v>
          </cell>
        </row>
        <row r="193">
          <cell r="B193" t="str">
            <v>10-02-001</v>
          </cell>
          <cell r="C193" t="str">
            <v>383</v>
          </cell>
        </row>
        <row r="194">
          <cell r="B194" t="str">
            <v>10-02-002</v>
          </cell>
          <cell r="C194">
            <v>0</v>
          </cell>
        </row>
        <row r="195">
          <cell r="B195" t="str">
            <v>10-02-003</v>
          </cell>
          <cell r="C195">
            <v>0</v>
          </cell>
        </row>
        <row r="196">
          <cell r="B196" t="str">
            <v>10-02-004</v>
          </cell>
          <cell r="C196">
            <v>0</v>
          </cell>
        </row>
        <row r="197">
          <cell r="B197" t="str">
            <v>10-02-005</v>
          </cell>
          <cell r="C197" t="str">
            <v>17385</v>
          </cell>
        </row>
        <row r="198">
          <cell r="B198" t="str">
            <v>10-02-006</v>
          </cell>
          <cell r="C198">
            <v>0</v>
          </cell>
        </row>
        <row r="199">
          <cell r="B199" t="str">
            <v>10-02-007</v>
          </cell>
          <cell r="C199">
            <v>0</v>
          </cell>
        </row>
        <row r="200">
          <cell r="B200" t="str">
            <v>10-02-008</v>
          </cell>
          <cell r="C200">
            <v>0</v>
          </cell>
        </row>
        <row r="201">
          <cell r="B201" t="str">
            <v>10-02-009</v>
          </cell>
          <cell r="C201">
            <v>0</v>
          </cell>
        </row>
        <row r="202">
          <cell r="B202" t="str">
            <v>10-02-010</v>
          </cell>
          <cell r="C202">
            <v>0</v>
          </cell>
        </row>
        <row r="203">
          <cell r="B203" t="str">
            <v>10-02-011</v>
          </cell>
          <cell r="C203">
            <v>0</v>
          </cell>
        </row>
        <row r="204">
          <cell r="B204" t="str">
            <v>10-02-012</v>
          </cell>
          <cell r="C204">
            <v>0</v>
          </cell>
        </row>
        <row r="205">
          <cell r="B205" t="str">
            <v>11</v>
          </cell>
          <cell r="C205">
            <v>0</v>
          </cell>
        </row>
        <row r="206">
          <cell r="B206" t="str">
            <v>11-01</v>
          </cell>
          <cell r="C206">
            <v>0</v>
          </cell>
        </row>
        <row r="207">
          <cell r="B207" t="str">
            <v>11-01-001</v>
          </cell>
          <cell r="C207" t="str">
            <v>10054</v>
          </cell>
        </row>
        <row r="208">
          <cell r="B208" t="str">
            <v>11-02</v>
          </cell>
          <cell r="C208">
            <v>0</v>
          </cell>
        </row>
        <row r="209">
          <cell r="B209" t="str">
            <v>11-02-001</v>
          </cell>
          <cell r="C209">
            <v>0</v>
          </cell>
        </row>
        <row r="210">
          <cell r="B210" t="str">
            <v>12</v>
          </cell>
          <cell r="C210">
            <v>0</v>
          </cell>
        </row>
        <row r="211">
          <cell r="B211" t="str">
            <v>12-01</v>
          </cell>
          <cell r="C211">
            <v>0</v>
          </cell>
        </row>
        <row r="212">
          <cell r="B212" t="str">
            <v>12-01-001</v>
          </cell>
          <cell r="C212">
            <v>0</v>
          </cell>
        </row>
        <row r="213">
          <cell r="B213" t="str">
            <v>12-01-002</v>
          </cell>
          <cell r="C213">
            <v>0</v>
          </cell>
        </row>
        <row r="214">
          <cell r="B214" t="str">
            <v>12-02</v>
          </cell>
          <cell r="C214">
            <v>0</v>
          </cell>
        </row>
        <row r="215">
          <cell r="B215" t="str">
            <v>12-02-001</v>
          </cell>
          <cell r="C215">
            <v>0</v>
          </cell>
        </row>
        <row r="216">
          <cell r="B216" t="str">
            <v>12-02-002</v>
          </cell>
          <cell r="C216">
            <v>0</v>
          </cell>
        </row>
        <row r="217">
          <cell r="B217" t="str">
            <v>12-03</v>
          </cell>
          <cell r="C217">
            <v>0</v>
          </cell>
        </row>
        <row r="218">
          <cell r="B218" t="str">
            <v>12-03-001</v>
          </cell>
          <cell r="C218">
            <v>0</v>
          </cell>
        </row>
        <row r="219">
          <cell r="B219" t="str">
            <v>12-04</v>
          </cell>
          <cell r="C219">
            <v>0</v>
          </cell>
        </row>
        <row r="220">
          <cell r="B220" t="str">
            <v>12-04-001</v>
          </cell>
          <cell r="C220">
            <v>0</v>
          </cell>
        </row>
        <row r="221">
          <cell r="B221" t="str">
            <v>12-04-002</v>
          </cell>
          <cell r="C221">
            <v>0</v>
          </cell>
        </row>
        <row r="222">
          <cell r="B222" t="str">
            <v>13</v>
          </cell>
          <cell r="C222">
            <v>0</v>
          </cell>
        </row>
        <row r="223">
          <cell r="B223" t="str">
            <v>13-02</v>
          </cell>
          <cell r="C223">
            <v>0</v>
          </cell>
        </row>
        <row r="224">
          <cell r="B224" t="str">
            <v>13-02-001</v>
          </cell>
          <cell r="C224">
            <v>0</v>
          </cell>
        </row>
        <row r="225">
          <cell r="B225" t="str">
            <v>13-02-002</v>
          </cell>
          <cell r="C225">
            <v>0</v>
          </cell>
        </row>
        <row r="226">
          <cell r="B226" t="str">
            <v>13-02-003</v>
          </cell>
          <cell r="C226" t="str">
            <v>17735</v>
          </cell>
        </row>
        <row r="227">
          <cell r="B227" t="str">
            <v>13-02-004</v>
          </cell>
          <cell r="C227">
            <v>0</v>
          </cell>
        </row>
        <row r="228">
          <cell r="B228" t="str">
            <v>14</v>
          </cell>
          <cell r="C228">
            <v>0</v>
          </cell>
        </row>
        <row r="229">
          <cell r="B229" t="str">
            <v>14-01</v>
          </cell>
          <cell r="C229">
            <v>0</v>
          </cell>
        </row>
        <row r="230">
          <cell r="B230" t="str">
            <v>14-01-001</v>
          </cell>
          <cell r="C230" t="str">
            <v>383</v>
          </cell>
        </row>
        <row r="231">
          <cell r="B231" t="str">
            <v>14-01-002</v>
          </cell>
          <cell r="C231">
            <v>0</v>
          </cell>
        </row>
        <row r="232">
          <cell r="B232" t="str">
            <v>14-02</v>
          </cell>
          <cell r="C232">
            <v>0</v>
          </cell>
        </row>
        <row r="233">
          <cell r="B233" t="str">
            <v>14-02-001</v>
          </cell>
          <cell r="C233">
            <v>0</v>
          </cell>
        </row>
        <row r="234">
          <cell r="B234" t="str">
            <v>16</v>
          </cell>
          <cell r="C234">
            <v>0</v>
          </cell>
        </row>
        <row r="235">
          <cell r="B235" t="str">
            <v>16-01</v>
          </cell>
          <cell r="C235">
            <v>0</v>
          </cell>
        </row>
        <row r="236">
          <cell r="B236" t="str">
            <v>16-01-001</v>
          </cell>
          <cell r="C236">
            <v>0</v>
          </cell>
        </row>
        <row r="237">
          <cell r="B237" t="str">
            <v>16-01-002</v>
          </cell>
          <cell r="C237">
            <v>0</v>
          </cell>
        </row>
        <row r="238">
          <cell r="B238" t="str">
            <v>16-01-003</v>
          </cell>
          <cell r="C238">
            <v>0</v>
          </cell>
        </row>
        <row r="239">
          <cell r="B239" t="str">
            <v>16-01-004</v>
          </cell>
          <cell r="C239">
            <v>0</v>
          </cell>
        </row>
        <row r="240">
          <cell r="B240" t="str">
            <v>16-01-005</v>
          </cell>
          <cell r="C240">
            <v>0</v>
          </cell>
        </row>
        <row r="241">
          <cell r="B241" t="str">
            <v>16-01-006</v>
          </cell>
          <cell r="C241">
            <v>0</v>
          </cell>
        </row>
        <row r="242">
          <cell r="B242" t="str">
            <v>16-01-007</v>
          </cell>
          <cell r="C242">
            <v>0</v>
          </cell>
        </row>
        <row r="243">
          <cell r="B243" t="str">
            <v>16-02</v>
          </cell>
          <cell r="C243">
            <v>0</v>
          </cell>
        </row>
        <row r="244">
          <cell r="B244" t="str">
            <v>16-02-001</v>
          </cell>
          <cell r="C244">
            <v>0</v>
          </cell>
        </row>
        <row r="245">
          <cell r="B245" t="str">
            <v>16-02-002</v>
          </cell>
          <cell r="C245">
            <v>0</v>
          </cell>
        </row>
        <row r="246">
          <cell r="B246" t="str">
            <v>16-02-003</v>
          </cell>
          <cell r="C246">
            <v>0</v>
          </cell>
        </row>
        <row r="247">
          <cell r="B247" t="str">
            <v>16-03</v>
          </cell>
          <cell r="C247">
            <v>0</v>
          </cell>
        </row>
        <row r="248">
          <cell r="B248" t="str">
            <v>16-03-001</v>
          </cell>
          <cell r="C248" t="str">
            <v>14463</v>
          </cell>
        </row>
        <row r="249">
          <cell r="B249" t="str">
            <v>16-03-002</v>
          </cell>
          <cell r="C249" t="str">
            <v>13463</v>
          </cell>
        </row>
        <row r="250">
          <cell r="B250" t="str">
            <v>16-04</v>
          </cell>
          <cell r="C250">
            <v>0</v>
          </cell>
        </row>
        <row r="251">
          <cell r="B251" t="str">
            <v>16-04-001</v>
          </cell>
          <cell r="C251">
            <v>0</v>
          </cell>
        </row>
        <row r="252">
          <cell r="B252" t="str">
            <v>16-04-002</v>
          </cell>
          <cell r="C252">
            <v>0</v>
          </cell>
        </row>
        <row r="253">
          <cell r="B253" t="str">
            <v>16-04-003</v>
          </cell>
          <cell r="C253">
            <v>0</v>
          </cell>
        </row>
        <row r="254">
          <cell r="B254" t="str">
            <v>16-04-004</v>
          </cell>
          <cell r="C254">
            <v>0</v>
          </cell>
        </row>
        <row r="255">
          <cell r="B255" t="str">
            <v>17</v>
          </cell>
          <cell r="C255">
            <v>0</v>
          </cell>
        </row>
        <row r="256">
          <cell r="B256" t="str">
            <v>17-01</v>
          </cell>
          <cell r="C256">
            <v>0</v>
          </cell>
        </row>
        <row r="257">
          <cell r="B257" t="str">
            <v>17-01-001</v>
          </cell>
          <cell r="C257">
            <v>0</v>
          </cell>
        </row>
        <row r="258">
          <cell r="B258" t="str">
            <v>17-01-002</v>
          </cell>
          <cell r="C258" t="str">
            <v>16651</v>
          </cell>
        </row>
        <row r="259">
          <cell r="B259" t="str">
            <v>17-01-003</v>
          </cell>
          <cell r="C259" t="str">
            <v>14456</v>
          </cell>
        </row>
        <row r="260">
          <cell r="B260" t="str">
            <v>18</v>
          </cell>
          <cell r="C260">
            <v>0</v>
          </cell>
        </row>
        <row r="261">
          <cell r="B261" t="str">
            <v>18-01</v>
          </cell>
          <cell r="C261">
            <v>0</v>
          </cell>
        </row>
        <row r="262">
          <cell r="B262" t="str">
            <v>18-01-001</v>
          </cell>
          <cell r="C262" t="str">
            <v>14542</v>
          </cell>
        </row>
        <row r="263">
          <cell r="B263" t="str">
            <v>18-01-002</v>
          </cell>
          <cell r="C263" t="str">
            <v>10350</v>
          </cell>
        </row>
        <row r="264">
          <cell r="B264" t="str">
            <v>19</v>
          </cell>
          <cell r="C264">
            <v>0</v>
          </cell>
        </row>
        <row r="265">
          <cell r="B265" t="str">
            <v>19-03</v>
          </cell>
          <cell r="C265">
            <v>0</v>
          </cell>
        </row>
        <row r="266">
          <cell r="B266" t="str">
            <v>19-03-001</v>
          </cell>
          <cell r="C266">
            <v>0</v>
          </cell>
        </row>
        <row r="267">
          <cell r="B267" t="str">
            <v>20</v>
          </cell>
          <cell r="C267">
            <v>0</v>
          </cell>
        </row>
        <row r="268">
          <cell r="B268" t="str">
            <v>20-02</v>
          </cell>
          <cell r="C268">
            <v>0</v>
          </cell>
        </row>
        <row r="269">
          <cell r="B269" t="str">
            <v>20-02-001</v>
          </cell>
          <cell r="C269">
            <v>0</v>
          </cell>
        </row>
        <row r="270">
          <cell r="B270" t="str">
            <v>20-03</v>
          </cell>
          <cell r="C270">
            <v>0</v>
          </cell>
        </row>
        <row r="271">
          <cell r="B271" t="str">
            <v>20-03-001</v>
          </cell>
          <cell r="C271">
            <v>0</v>
          </cell>
        </row>
        <row r="272">
          <cell r="B272" t="str">
            <v>20-03-002</v>
          </cell>
          <cell r="C272">
            <v>0</v>
          </cell>
        </row>
        <row r="273">
          <cell r="B273" t="str">
            <v>20-03-003</v>
          </cell>
          <cell r="C273">
            <v>0</v>
          </cell>
        </row>
        <row r="274">
          <cell r="B274" t="str">
            <v>20-03-004</v>
          </cell>
          <cell r="C274">
            <v>0</v>
          </cell>
        </row>
        <row r="275">
          <cell r="B275" t="str">
            <v>20-03-005</v>
          </cell>
          <cell r="C275">
            <v>0</v>
          </cell>
        </row>
        <row r="276">
          <cell r="B276" t="str">
            <v>20-03-006</v>
          </cell>
          <cell r="C276">
            <v>0</v>
          </cell>
        </row>
        <row r="277">
          <cell r="B277" t="str">
            <v>20-04</v>
          </cell>
          <cell r="C277">
            <v>0</v>
          </cell>
        </row>
        <row r="278">
          <cell r="B278" t="str">
            <v>20-04-001</v>
          </cell>
          <cell r="C278">
            <v>0</v>
          </cell>
        </row>
        <row r="279">
          <cell r="B279" t="str">
            <v>20-04-002</v>
          </cell>
          <cell r="C279">
            <v>0</v>
          </cell>
        </row>
        <row r="280">
          <cell r="B280" t="str">
            <v>21</v>
          </cell>
          <cell r="C280">
            <v>0</v>
          </cell>
        </row>
        <row r="281">
          <cell r="B281" t="str">
            <v>21-01</v>
          </cell>
          <cell r="C281">
            <v>0</v>
          </cell>
        </row>
        <row r="282">
          <cell r="B282" t="str">
            <v>21-01-001</v>
          </cell>
          <cell r="C282">
            <v>0</v>
          </cell>
        </row>
        <row r="283">
          <cell r="B283" t="str">
            <v>24</v>
          </cell>
          <cell r="C283">
            <v>0</v>
          </cell>
        </row>
        <row r="284">
          <cell r="B284" t="str">
            <v>24-01</v>
          </cell>
          <cell r="C284">
            <v>0</v>
          </cell>
        </row>
        <row r="285">
          <cell r="B285" t="str">
            <v>24-01-001</v>
          </cell>
          <cell r="C285">
            <v>0</v>
          </cell>
        </row>
        <row r="286">
          <cell r="B286" t="str">
            <v>24-03</v>
          </cell>
          <cell r="C286">
            <v>0</v>
          </cell>
        </row>
        <row r="287">
          <cell r="B287" t="str">
            <v>24-03-01</v>
          </cell>
          <cell r="C287">
            <v>0</v>
          </cell>
        </row>
        <row r="288">
          <cell r="B288" t="str">
            <v>24-03-01-001</v>
          </cell>
          <cell r="C288">
            <v>0</v>
          </cell>
        </row>
        <row r="289">
          <cell r="B289" t="str">
            <v>24-03-01-002</v>
          </cell>
          <cell r="C289">
            <v>0</v>
          </cell>
        </row>
        <row r="290">
          <cell r="B290" t="str">
            <v>24-03-01-003</v>
          </cell>
          <cell r="C290">
            <v>0</v>
          </cell>
        </row>
        <row r="291">
          <cell r="B291" t="str">
            <v>24-03-01-004</v>
          </cell>
          <cell r="C291">
            <v>0</v>
          </cell>
        </row>
        <row r="292">
          <cell r="B292" t="str">
            <v>24-03-02</v>
          </cell>
          <cell r="C292">
            <v>0</v>
          </cell>
        </row>
        <row r="293">
          <cell r="B293" t="str">
            <v>24-03-02-001</v>
          </cell>
          <cell r="C293">
            <v>0</v>
          </cell>
        </row>
        <row r="294">
          <cell r="B294" t="str">
            <v>24-03-02-002</v>
          </cell>
          <cell r="C294">
            <v>0</v>
          </cell>
        </row>
        <row r="295">
          <cell r="B295" t="str">
            <v>24-03-02-003</v>
          </cell>
          <cell r="C295">
            <v>0</v>
          </cell>
        </row>
        <row r="296">
          <cell r="B296" t="str">
            <v>24-03-02-004</v>
          </cell>
          <cell r="C296">
            <v>0</v>
          </cell>
        </row>
        <row r="297">
          <cell r="B297" t="str">
            <v>24-03-02-005</v>
          </cell>
          <cell r="C297">
            <v>0</v>
          </cell>
        </row>
        <row r="298">
          <cell r="B298" t="str">
            <v>24-03-02-006</v>
          </cell>
          <cell r="C298">
            <v>0</v>
          </cell>
        </row>
        <row r="299">
          <cell r="B299" t="str">
            <v>24-03-02-007</v>
          </cell>
          <cell r="C299">
            <v>0</v>
          </cell>
        </row>
        <row r="300">
          <cell r="B300" t="str">
            <v>24-03-02-008</v>
          </cell>
          <cell r="C300">
            <v>0</v>
          </cell>
        </row>
        <row r="301">
          <cell r="B301" t="str">
            <v>24-03-02-009</v>
          </cell>
          <cell r="C301">
            <v>0</v>
          </cell>
        </row>
        <row r="302">
          <cell r="B302" t="str">
            <v>24-03-02-010</v>
          </cell>
          <cell r="C302">
            <v>0</v>
          </cell>
        </row>
        <row r="303">
          <cell r="B303" t="str">
            <v>24-03-02-011</v>
          </cell>
          <cell r="C303">
            <v>0</v>
          </cell>
        </row>
        <row r="304">
          <cell r="B304" t="str">
            <v>24-03-03</v>
          </cell>
          <cell r="C304">
            <v>0</v>
          </cell>
        </row>
        <row r="305">
          <cell r="B305" t="str">
            <v>24-03-03-001</v>
          </cell>
          <cell r="C305">
            <v>0</v>
          </cell>
        </row>
        <row r="306">
          <cell r="B306" t="str">
            <v>24-03-03-002</v>
          </cell>
          <cell r="C306">
            <v>0</v>
          </cell>
        </row>
        <row r="307">
          <cell r="B307" t="str">
            <v>24-03-03-003</v>
          </cell>
          <cell r="C307">
            <v>0</v>
          </cell>
        </row>
        <row r="308">
          <cell r="B308" t="str">
            <v>24-03-04</v>
          </cell>
          <cell r="C308">
            <v>0</v>
          </cell>
        </row>
        <row r="309">
          <cell r="B309" t="str">
            <v>24-03-04-001</v>
          </cell>
          <cell r="C309">
            <v>0</v>
          </cell>
        </row>
        <row r="310">
          <cell r="B310" t="str">
            <v>24-03-04-002</v>
          </cell>
          <cell r="C310">
            <v>0</v>
          </cell>
        </row>
        <row r="311">
          <cell r="B311" t="str">
            <v>TOTAL COSTOS DIRECTOS</v>
          </cell>
          <cell r="C311">
            <v>0</v>
          </cell>
        </row>
        <row r="312">
          <cell r="B312">
            <v>0</v>
          </cell>
          <cell r="C312">
            <v>0</v>
          </cell>
        </row>
        <row r="313">
          <cell r="B313" t="str">
            <v>ADMINISTRACION</v>
          </cell>
          <cell r="C313">
            <v>0</v>
          </cell>
        </row>
        <row r="314">
          <cell r="B314">
            <v>0</v>
          </cell>
          <cell r="C314">
            <v>0</v>
          </cell>
        </row>
        <row r="315">
          <cell r="B315" t="str">
            <v xml:space="preserve">IMPREVISTOS </v>
          </cell>
          <cell r="C315">
            <v>0</v>
          </cell>
        </row>
        <row r="316">
          <cell r="B316">
            <v>0</v>
          </cell>
          <cell r="C316">
            <v>0</v>
          </cell>
        </row>
        <row r="317">
          <cell r="B317" t="str">
            <v xml:space="preserve">UTILIDAD </v>
          </cell>
          <cell r="C317">
            <v>0</v>
          </cell>
        </row>
        <row r="318">
          <cell r="B318">
            <v>0</v>
          </cell>
          <cell r="C318">
            <v>0</v>
          </cell>
        </row>
        <row r="319">
          <cell r="B319" t="str">
            <v xml:space="preserve">IVA  / UTILIDAD </v>
          </cell>
          <cell r="C319">
            <v>0</v>
          </cell>
        </row>
        <row r="320">
          <cell r="B320">
            <v>0</v>
          </cell>
          <cell r="C320">
            <v>0</v>
          </cell>
        </row>
        <row r="321">
          <cell r="B321" t="str">
            <v>TOTAL COSTOS INDIRECTOS</v>
          </cell>
          <cell r="C321">
            <v>0</v>
          </cell>
        </row>
        <row r="322">
          <cell r="B322">
            <v>0</v>
          </cell>
          <cell r="C322">
            <v>0</v>
          </cell>
        </row>
        <row r="323">
          <cell r="B323" t="str">
            <v xml:space="preserve">TOTAL COSTOS OBRA </v>
          </cell>
          <cell r="C323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SES"/>
      <sheetName val="RES COSTOS SES"/>
      <sheetName val="INVERSION"/>
      <sheetName val="COSTOS AT"/>
      <sheetName val="COSTOS MTyBT"/>
      <sheetName val="COSTOS SES AT"/>
      <sheetName val="COSTOS DE OBRAS LINEAS"/>
      <sheetName val="COSTOS OBRAS SES"/>
      <sheetName val="COSTOSREDMT"/>
      <sheetName val="EXPSES"/>
      <sheetName val="EXPRED"/>
      <sheetName val="ACT LINEAS"/>
      <sheetName val="ACTSESAT-AT"/>
      <sheetName val="ACT.SES"/>
      <sheetName val="SUBEST."/>
      <sheetName val="ACTREDES"/>
      <sheetName val="INVMLS"/>
      <sheetName val="INVMLSCORR"/>
      <sheetName val="OTROS PROYECTOS M.T"/>
      <sheetName val="OTROS PROYECTOS A.T"/>
      <sheetName val="Hoja4"/>
      <sheetName val="Hoja3"/>
      <sheetName val="NOTASSES"/>
      <sheetName val="OBRAS_SES"/>
      <sheetName val="RES_COSTOS_SES"/>
      <sheetName val="COSTOS_AT"/>
      <sheetName val="COSTOS_MTyBT"/>
      <sheetName val="COSTOS_SES_AT"/>
      <sheetName val="COSTOS_DE_OBRAS_LINEAS"/>
      <sheetName val="COSTOS_OBRAS_SES"/>
      <sheetName val="ACT_LINEAS"/>
      <sheetName val="ACT_SES"/>
      <sheetName val="SUBEST_"/>
      <sheetName val="OTROS_PROYECTOS_M_T"/>
      <sheetName val="OTROS_PROYECTOS_A_T"/>
      <sheetName val="BASE"/>
      <sheetName val="F.M."/>
      <sheetName val="REC-COD,"/>
      <sheetName val="ASC"/>
      <sheetName val="BASICAS"/>
      <sheetName val="PRECIOS"/>
      <sheetName val="TRAMOS Sanitario"/>
      <sheetName val="items"/>
      <sheetName val="PRESUPUESTO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OBRAS SES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2.1"/>
      <sheetName val="cuad2.2"/>
      <sheetName val="cuad2.3"/>
      <sheetName val="cuad2.4"/>
      <sheetName val="c2.5y2.6"/>
      <sheetName val="Hoja4"/>
      <sheetName val="Hoja1"/>
      <sheetName val="Cambio redes"/>
      <sheetName val="Cambio A.P"/>
      <sheetName val="Cambio por ajustes"/>
      <sheetName val="Instalación redes"/>
      <sheetName val="Instalación A.P"/>
      <sheetName val="Instalación por ajustes"/>
      <sheetName val="LUMINARIAS CAMBIO1999"/>
      <sheetName val="LUMINARIAS CAMBIO2000"/>
      <sheetName val="LUMINARIAS CAMBIO2001"/>
      <sheetName val="LUMINARIAS CAMBIO2002"/>
      <sheetName val="LUMINARIAS INST1999"/>
      <sheetName val="LUMINARIAS INST2000"/>
      <sheetName val="LUMINARIAS INST2001"/>
      <sheetName val="LUMINARIAS INST2002"/>
      <sheetName val="LUMINARIAS RETIRO 1999-2002"/>
      <sheetName val="RESUMEN LUMINARIAS"/>
      <sheetName val="REMUNERACIÓN LUMINARIAS"/>
      <sheetName val="REMUNERACIÓN POSTERÍA Y REDES"/>
      <sheetName val="REMUNERACIÓN TRAFOS"/>
      <sheetName val="RESUMEN REMUNERACIÓN"/>
      <sheetName val="c2_5y2_6"/>
      <sheetName val="cuad2_1"/>
      <sheetName val="cuad2_2"/>
      <sheetName val="cuad2_3"/>
      <sheetName val="cuad2_4"/>
      <sheetName val="c2_5y2_61"/>
      <sheetName val="Cambio_redes"/>
      <sheetName val="Cambio_A_P"/>
      <sheetName val="Cambio_por_ajustes"/>
      <sheetName val="Instalación_redes"/>
      <sheetName val="Instalación_A_P"/>
      <sheetName val="Instalación_por_ajustes"/>
      <sheetName val="LUMINARIAS_CAMBIO1999"/>
      <sheetName val="LUMINARIAS_CAMBIO2000"/>
      <sheetName val="LUMINARIAS_CAMBIO2001"/>
      <sheetName val="LUMINARIAS_CAMBIO2002"/>
      <sheetName val="LUMINARIAS_INST1999"/>
      <sheetName val="LUMINARIAS_INST2000"/>
      <sheetName val="LUMINARIAS_INST2001"/>
      <sheetName val="LUMINARIAS_INST2002"/>
      <sheetName val="LUMINARIAS_RETIRO_1999-2002"/>
      <sheetName val="RESUMEN_LUMINARIAS"/>
      <sheetName val="REMUNERACIÓN_LUMINARIAS"/>
      <sheetName val="REMUNERACIÓN_POSTERÍA_Y_REDES"/>
      <sheetName val="REMUNERACIÓN_TRAFOS"/>
      <sheetName val="RESUMEN_REMUNERACIÓN"/>
      <sheetName val="TARIFAS"/>
      <sheetName val="PRESUPUESTO"/>
      <sheetName val="OBRAS SES"/>
      <sheetName val="REC-COD,"/>
      <sheetName val="BASICAS"/>
      <sheetName val="PRECIOS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OBRAS SES"/>
      <sheetName val="c2.5y2.6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  <sheetData sheetId="4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2:K22539"/>
  <sheetViews>
    <sheetView tabSelected="1" workbookViewId="0">
      <selection activeCell="L14" sqref="L14"/>
    </sheetView>
  </sheetViews>
  <sheetFormatPr baseColWidth="10" defaultColWidth="11.42578125" defaultRowHeight="15.75" x14ac:dyDescent="0.25"/>
  <cols>
    <col min="1" max="1" width="7.85546875" style="87" customWidth="1"/>
    <col min="2" max="2" width="41.28515625" style="87" customWidth="1"/>
    <col min="3" max="3" width="38.42578125" style="85" hidden="1" customWidth="1"/>
    <col min="4" max="5" width="12.7109375" style="85" customWidth="1"/>
    <col min="6" max="6" width="14.28515625" style="85" customWidth="1"/>
    <col min="7" max="7" width="18" style="86" customWidth="1"/>
    <col min="8" max="8" width="21.140625" style="86" customWidth="1"/>
    <col min="9" max="9" width="3.7109375" style="85" customWidth="1"/>
    <col min="10" max="10" width="1.85546875" style="85" customWidth="1"/>
    <col min="11" max="11" width="14.85546875" style="87" bestFit="1" customWidth="1"/>
    <col min="12" max="16384" width="11.42578125" style="87"/>
  </cols>
  <sheetData>
    <row r="2" spans="1:11" x14ac:dyDescent="0.25">
      <c r="A2" s="156" t="s">
        <v>83</v>
      </c>
      <c r="B2" s="156"/>
      <c r="C2" s="84" t="e">
        <f>+H33</f>
        <v>#DIV/0!</v>
      </c>
      <c r="I2" s="87"/>
      <c r="J2" s="87"/>
    </row>
    <row r="3" spans="1:11" ht="53.25" customHeight="1" x14ac:dyDescent="0.25">
      <c r="A3" s="157" t="s">
        <v>115</v>
      </c>
      <c r="B3" s="158"/>
      <c r="C3" s="158"/>
      <c r="D3" s="158"/>
      <c r="E3" s="158"/>
      <c r="F3" s="158"/>
      <c r="G3" s="158"/>
      <c r="H3" s="159"/>
      <c r="I3" s="87"/>
      <c r="J3" s="87"/>
    </row>
    <row r="4" spans="1:11" x14ac:dyDescent="0.25">
      <c r="A4" s="160"/>
      <c r="B4" s="160"/>
      <c r="C4" s="160"/>
      <c r="D4" s="160"/>
      <c r="E4" s="160"/>
      <c r="F4" s="160"/>
      <c r="G4" s="160"/>
      <c r="H4" s="160"/>
      <c r="I4" s="89"/>
      <c r="J4" s="89"/>
    </row>
    <row r="5" spans="1:11" s="85" customFormat="1" x14ac:dyDescent="0.25">
      <c r="A5" s="90">
        <v>1</v>
      </c>
      <c r="B5" s="142" t="s">
        <v>81</v>
      </c>
      <c r="C5" s="143"/>
      <c r="D5" s="143"/>
      <c r="E5" s="143"/>
      <c r="F5" s="143"/>
      <c r="G5" s="143"/>
      <c r="H5" s="144"/>
    </row>
    <row r="6" spans="1:11" s="85" customFormat="1" ht="47.25" x14ac:dyDescent="0.25">
      <c r="A6" s="93" t="s">
        <v>10</v>
      </c>
      <c r="B6" s="93" t="s">
        <v>80</v>
      </c>
      <c r="C6" s="94" t="s">
        <v>107</v>
      </c>
      <c r="D6" s="93" t="s">
        <v>3</v>
      </c>
      <c r="E6" s="93" t="s">
        <v>78</v>
      </c>
      <c r="F6" s="93" t="s">
        <v>112</v>
      </c>
      <c r="G6" s="95" t="s">
        <v>106</v>
      </c>
      <c r="H6" s="95" t="s">
        <v>79</v>
      </c>
    </row>
    <row r="7" spans="1:11" s="85" customFormat="1" ht="20.100000000000001" customHeight="1" x14ac:dyDescent="0.25">
      <c r="A7" s="96" t="s">
        <v>82</v>
      </c>
      <c r="B7" s="131" t="s">
        <v>114</v>
      </c>
      <c r="C7" s="97" t="s">
        <v>0</v>
      </c>
      <c r="D7" s="88" t="s">
        <v>50</v>
      </c>
      <c r="E7" s="88">
        <v>1</v>
      </c>
      <c r="F7" s="98">
        <v>0.5</v>
      </c>
      <c r="G7" s="132"/>
      <c r="H7" s="99"/>
    </row>
    <row r="8" spans="1:11" s="101" customFormat="1" ht="20.100000000000001" customHeight="1" x14ac:dyDescent="0.25">
      <c r="A8" s="138" t="s">
        <v>1</v>
      </c>
      <c r="B8" s="138"/>
      <c r="C8" s="138"/>
      <c r="D8" s="138"/>
      <c r="E8" s="138"/>
      <c r="F8" s="161"/>
      <c r="G8" s="138"/>
      <c r="H8" s="100">
        <f>+SUM(H7:H7)</f>
        <v>0</v>
      </c>
    </row>
    <row r="9" spans="1:11" s="101" customFormat="1" ht="20.100000000000001" customHeight="1" x14ac:dyDescent="0.25">
      <c r="A9" s="138" t="s">
        <v>77</v>
      </c>
      <c r="B9" s="138"/>
      <c r="C9" s="138"/>
      <c r="D9" s="138"/>
      <c r="E9" s="138"/>
      <c r="F9" s="138"/>
      <c r="G9" s="138"/>
      <c r="H9" s="102"/>
    </row>
    <row r="10" spans="1:11" s="101" customFormat="1" ht="20.100000000000001" customHeight="1" x14ac:dyDescent="0.25">
      <c r="A10" s="139" t="s">
        <v>100</v>
      </c>
      <c r="B10" s="139"/>
      <c r="C10" s="139"/>
      <c r="D10" s="139"/>
      <c r="E10" s="139"/>
      <c r="F10" s="139"/>
      <c r="G10" s="139"/>
      <c r="H10" s="103">
        <f>+ROUND((H9*H8),0)</f>
        <v>0</v>
      </c>
      <c r="K10" s="135" t="e">
        <f>+H10/$H$25</f>
        <v>#DIV/0!</v>
      </c>
    </row>
    <row r="11" spans="1:11" ht="18" customHeight="1" x14ac:dyDescent="0.25">
      <c r="A11" s="104">
        <v>2</v>
      </c>
      <c r="B11" s="142" t="s">
        <v>102</v>
      </c>
      <c r="C11" s="143"/>
      <c r="D11" s="143"/>
      <c r="E11" s="143"/>
      <c r="F11" s="143"/>
      <c r="G11" s="143"/>
      <c r="H11" s="144"/>
      <c r="I11" s="87"/>
      <c r="J11" s="87"/>
    </row>
    <row r="12" spans="1:11" s="85" customFormat="1" ht="47.25" x14ac:dyDescent="0.25">
      <c r="A12" s="93" t="s">
        <v>10</v>
      </c>
      <c r="B12" s="140" t="s">
        <v>80</v>
      </c>
      <c r="C12" s="141"/>
      <c r="D12" s="93" t="s">
        <v>3</v>
      </c>
      <c r="E12" s="93" t="s">
        <v>85</v>
      </c>
      <c r="F12" s="93" t="s">
        <v>86</v>
      </c>
      <c r="G12" s="95" t="s">
        <v>87</v>
      </c>
      <c r="H12" s="95" t="s">
        <v>79</v>
      </c>
    </row>
    <row r="13" spans="1:11" s="85" customFormat="1" ht="29.25" customHeight="1" x14ac:dyDescent="0.25">
      <c r="A13" s="142" t="s">
        <v>2</v>
      </c>
      <c r="B13" s="145"/>
      <c r="C13" s="145"/>
      <c r="D13" s="145"/>
      <c r="E13" s="145"/>
      <c r="F13" s="145"/>
      <c r="G13" s="145"/>
      <c r="H13" s="144"/>
    </row>
    <row r="14" spans="1:11" s="109" customFormat="1" ht="121.5" customHeight="1" x14ac:dyDescent="0.25">
      <c r="A14" s="105" t="s">
        <v>88</v>
      </c>
      <c r="B14" s="137" t="s">
        <v>51</v>
      </c>
      <c r="C14" s="137"/>
      <c r="D14" s="106" t="s">
        <v>84</v>
      </c>
      <c r="E14" s="107">
        <v>1</v>
      </c>
      <c r="F14" s="105">
        <f>0.25</f>
        <v>0.25</v>
      </c>
      <c r="G14" s="108"/>
      <c r="H14" s="108"/>
    </row>
    <row r="15" spans="1:11" s="109" customFormat="1" ht="83.25" customHeight="1" x14ac:dyDescent="0.25">
      <c r="A15" s="105" t="s">
        <v>117</v>
      </c>
      <c r="B15" s="150" t="s">
        <v>52</v>
      </c>
      <c r="C15" s="150"/>
      <c r="D15" s="106" t="s">
        <v>91</v>
      </c>
      <c r="E15" s="110">
        <v>1</v>
      </c>
      <c r="F15" s="96" t="s">
        <v>90</v>
      </c>
      <c r="G15" s="99"/>
      <c r="H15" s="108"/>
    </row>
    <row r="16" spans="1:11" s="109" customFormat="1" ht="33.950000000000003" customHeight="1" x14ac:dyDescent="0.25">
      <c r="A16" s="105" t="s">
        <v>118</v>
      </c>
      <c r="B16" s="150" t="s">
        <v>89</v>
      </c>
      <c r="C16" s="150"/>
      <c r="D16" s="106" t="s">
        <v>105</v>
      </c>
      <c r="E16" s="110">
        <f>E15</f>
        <v>1</v>
      </c>
      <c r="F16" s="96" t="s">
        <v>90</v>
      </c>
      <c r="G16" s="99"/>
      <c r="H16" s="108"/>
    </row>
    <row r="17" spans="1:11" ht="18" customHeight="1" x14ac:dyDescent="0.25">
      <c r="A17" s="139" t="s">
        <v>99</v>
      </c>
      <c r="B17" s="139"/>
      <c r="C17" s="139"/>
      <c r="D17" s="139"/>
      <c r="E17" s="139"/>
      <c r="F17" s="139"/>
      <c r="G17" s="139"/>
      <c r="H17" s="103">
        <f>+SUM(H14:H16)</f>
        <v>0</v>
      </c>
      <c r="I17" s="87"/>
      <c r="J17" s="87"/>
      <c r="K17" s="135" t="e">
        <f>+H17/$H$25</f>
        <v>#DIV/0!</v>
      </c>
    </row>
    <row r="18" spans="1:11" s="117" customFormat="1" x14ac:dyDescent="0.25">
      <c r="A18" s="119"/>
      <c r="B18" s="120"/>
      <c r="C18" s="120"/>
      <c r="D18" s="120"/>
      <c r="E18" s="120"/>
      <c r="F18" s="120"/>
      <c r="G18" s="121"/>
      <c r="H18" s="122"/>
    </row>
    <row r="19" spans="1:11" s="117" customFormat="1" x14ac:dyDescent="0.25">
      <c r="A19" s="104">
        <v>3</v>
      </c>
      <c r="B19" s="142" t="s">
        <v>109</v>
      </c>
      <c r="C19" s="143"/>
      <c r="D19" s="143"/>
      <c r="E19" s="143"/>
      <c r="F19" s="143"/>
      <c r="G19" s="143"/>
      <c r="H19" s="144"/>
    </row>
    <row r="20" spans="1:11" ht="31.5" x14ac:dyDescent="0.25">
      <c r="A20" s="93" t="s">
        <v>10</v>
      </c>
      <c r="B20" s="153" t="s">
        <v>80</v>
      </c>
      <c r="C20" s="154"/>
      <c r="D20" s="155"/>
      <c r="E20" s="93" t="s">
        <v>3</v>
      </c>
      <c r="F20" s="93" t="s">
        <v>85</v>
      </c>
      <c r="G20" s="95" t="s">
        <v>98</v>
      </c>
      <c r="H20" s="95" t="s">
        <v>49</v>
      </c>
      <c r="I20" s="87"/>
      <c r="J20" s="87"/>
    </row>
    <row r="21" spans="1:11" s="113" customFormat="1" ht="33.75" customHeight="1" x14ac:dyDescent="0.25">
      <c r="A21" s="114" t="s">
        <v>119</v>
      </c>
      <c r="B21" s="152" t="s">
        <v>113</v>
      </c>
      <c r="C21" s="152"/>
      <c r="D21" s="152"/>
      <c r="E21" s="88" t="s">
        <v>4</v>
      </c>
      <c r="F21" s="115">
        <v>9</v>
      </c>
      <c r="G21" s="123"/>
      <c r="H21" s="108"/>
    </row>
    <row r="22" spans="1:11" ht="33.950000000000003" customHeight="1" x14ac:dyDescent="0.25">
      <c r="A22" s="114" t="s">
        <v>120</v>
      </c>
      <c r="B22" s="152" t="s">
        <v>116</v>
      </c>
      <c r="C22" s="152"/>
      <c r="D22" s="152"/>
      <c r="E22" s="88" t="s">
        <v>9</v>
      </c>
      <c r="F22" s="115">
        <v>1</v>
      </c>
      <c r="G22" s="116"/>
      <c r="H22" s="108"/>
      <c r="I22" s="87"/>
      <c r="J22" s="87"/>
    </row>
    <row r="23" spans="1:11" ht="18" customHeight="1" x14ac:dyDescent="0.25">
      <c r="A23" s="149" t="s">
        <v>108</v>
      </c>
      <c r="B23" s="149"/>
      <c r="C23" s="149"/>
      <c r="D23" s="149"/>
      <c r="E23" s="149"/>
      <c r="F23" s="149"/>
      <c r="G23" s="149"/>
      <c r="H23" s="103">
        <f>SUM(H21:H22)</f>
        <v>0</v>
      </c>
      <c r="I23" s="87"/>
      <c r="J23" s="87"/>
      <c r="K23" s="135" t="e">
        <f>+H23/$H$25</f>
        <v>#DIV/0!</v>
      </c>
    </row>
    <row r="24" spans="1:11" s="117" customFormat="1" ht="18" customHeight="1" x14ac:dyDescent="0.25">
      <c r="A24" s="124"/>
      <c r="B24" s="87"/>
      <c r="C24" s="85"/>
      <c r="D24" s="85"/>
      <c r="E24" s="85"/>
      <c r="F24" s="85"/>
      <c r="G24" s="125"/>
      <c r="H24" s="123"/>
      <c r="I24" s="87"/>
      <c r="J24" s="87"/>
    </row>
    <row r="25" spans="1:11" s="117" customFormat="1" ht="24.75" customHeight="1" x14ac:dyDescent="0.25">
      <c r="A25" s="147" t="s">
        <v>122</v>
      </c>
      <c r="B25" s="147"/>
      <c r="C25" s="147"/>
      <c r="D25" s="147"/>
      <c r="E25" s="147"/>
      <c r="F25" s="147"/>
      <c r="G25" s="147"/>
      <c r="H25" s="126">
        <f>ROUND((H23+H17+H10),0)</f>
        <v>0</v>
      </c>
      <c r="I25" s="87"/>
      <c r="J25" s="87"/>
    </row>
    <row r="26" spans="1:11" s="117" customFormat="1" ht="18" customHeight="1" x14ac:dyDescent="0.25">
      <c r="A26" s="112">
        <v>4</v>
      </c>
      <c r="B26" s="91" t="s">
        <v>101</v>
      </c>
      <c r="C26" s="92"/>
      <c r="D26" s="92"/>
      <c r="E26" s="92"/>
      <c r="F26" s="92"/>
      <c r="G26" s="127"/>
      <c r="H26" s="103">
        <f>SUM(H24:H25)</f>
        <v>0</v>
      </c>
    </row>
    <row r="27" spans="1:11" s="117" customFormat="1" ht="18" customHeight="1" x14ac:dyDescent="0.25">
      <c r="A27" s="118" t="s">
        <v>32</v>
      </c>
      <c r="B27" s="148" t="s">
        <v>5</v>
      </c>
      <c r="C27" s="148"/>
      <c r="D27" s="148"/>
      <c r="E27" s="148"/>
      <c r="F27" s="148"/>
      <c r="G27" s="134" t="e">
        <f>'IMPUESTOS Y POLIZAS'!C24</f>
        <v>#DIV/0!</v>
      </c>
      <c r="H27" s="129" t="e">
        <f>ROUND(G27*H26,0)</f>
        <v>#DIV/0!</v>
      </c>
    </row>
    <row r="28" spans="1:11" s="117" customFormat="1" ht="18" customHeight="1" x14ac:dyDescent="0.25">
      <c r="A28" s="118" t="s">
        <v>103</v>
      </c>
      <c r="B28" s="148" t="s">
        <v>6</v>
      </c>
      <c r="C28" s="148"/>
      <c r="D28" s="148"/>
      <c r="E28" s="148"/>
      <c r="F28" s="148"/>
      <c r="G28" s="134" t="e">
        <f>'IMPUESTOS Y POLIZAS'!E14</f>
        <v>#DIV/0!</v>
      </c>
      <c r="H28" s="128" t="e">
        <f>ROUND(G28*H26,0)</f>
        <v>#DIV/0!</v>
      </c>
    </row>
    <row r="29" spans="1:11" s="117" customFormat="1" ht="18" customHeight="1" x14ac:dyDescent="0.25">
      <c r="A29" s="118" t="s">
        <v>121</v>
      </c>
      <c r="B29" s="148" t="s">
        <v>7</v>
      </c>
      <c r="C29" s="148"/>
      <c r="D29" s="148"/>
      <c r="E29" s="148"/>
      <c r="F29" s="148"/>
      <c r="G29" s="134">
        <v>0.05</v>
      </c>
      <c r="H29" s="128">
        <f>ROUND(H26*G29,0)</f>
        <v>0</v>
      </c>
    </row>
    <row r="30" spans="1:11" s="117" customFormat="1" ht="18" customHeight="1" x14ac:dyDescent="0.25">
      <c r="A30" s="149" t="s">
        <v>110</v>
      </c>
      <c r="B30" s="149"/>
      <c r="C30" s="149"/>
      <c r="D30" s="149"/>
      <c r="E30" s="149"/>
      <c r="F30" s="149"/>
      <c r="G30" s="149"/>
      <c r="H30" s="103" t="e">
        <f>+H29+H28+H27</f>
        <v>#DIV/0!</v>
      </c>
    </row>
    <row r="31" spans="1:11" s="117" customFormat="1" ht="18" customHeight="1" x14ac:dyDescent="0.25">
      <c r="A31" s="151" t="s">
        <v>123</v>
      </c>
      <c r="B31" s="151"/>
      <c r="C31" s="151"/>
      <c r="D31" s="151"/>
      <c r="E31" s="151"/>
      <c r="F31" s="151"/>
      <c r="G31" s="151"/>
      <c r="H31" s="129" t="e">
        <f>H25+H30</f>
        <v>#DIV/0!</v>
      </c>
    </row>
    <row r="32" spans="1:11" s="117" customFormat="1" ht="18" customHeight="1" x14ac:dyDescent="0.25">
      <c r="A32" s="151" t="s">
        <v>76</v>
      </c>
      <c r="B32" s="151"/>
      <c r="C32" s="151"/>
      <c r="D32" s="151"/>
      <c r="E32" s="151"/>
      <c r="F32" s="151"/>
      <c r="G32" s="151"/>
      <c r="H32" s="129" t="e">
        <f>ROUND(H31*19%,0)</f>
        <v>#DIV/0!</v>
      </c>
    </row>
    <row r="33" spans="1:11" s="117" customFormat="1" ht="18" customHeight="1" x14ac:dyDescent="0.25">
      <c r="A33" s="146" t="s">
        <v>104</v>
      </c>
      <c r="B33" s="146"/>
      <c r="C33" s="146"/>
      <c r="D33" s="146"/>
      <c r="E33" s="146"/>
      <c r="F33" s="146"/>
      <c r="G33" s="146"/>
      <c r="H33" s="130" t="e">
        <f>H31+H32</f>
        <v>#DIV/0!</v>
      </c>
      <c r="I33" s="85"/>
      <c r="J33" s="85"/>
      <c r="K33" s="111"/>
    </row>
    <row r="34" spans="1:11" s="117" customFormat="1" x14ac:dyDescent="0.25">
      <c r="A34" s="124"/>
      <c r="B34" s="87"/>
      <c r="C34" s="85"/>
      <c r="D34" s="85"/>
      <c r="E34" s="85"/>
      <c r="F34" s="85"/>
      <c r="G34" s="86"/>
      <c r="H34" s="86"/>
      <c r="I34" s="85"/>
      <c r="J34" s="85"/>
    </row>
    <row r="35" spans="1:11" s="117" customFormat="1" x14ac:dyDescent="0.25">
      <c r="A35" s="124"/>
      <c r="B35" s="87"/>
      <c r="C35" s="85"/>
      <c r="D35" s="85"/>
      <c r="E35" s="85"/>
      <c r="F35" s="85"/>
      <c r="G35" s="125"/>
      <c r="H35" s="86"/>
      <c r="I35" s="85"/>
      <c r="J35" s="85"/>
    </row>
    <row r="36" spans="1:11" s="117" customFormat="1" x14ac:dyDescent="0.25">
      <c r="B36" s="87"/>
      <c r="C36" s="85"/>
      <c r="D36" s="85"/>
      <c r="E36" s="85"/>
      <c r="F36" s="85"/>
      <c r="G36" s="86"/>
      <c r="H36" s="86"/>
      <c r="I36" s="85"/>
      <c r="J36" s="85"/>
    </row>
    <row r="37" spans="1:11" s="117" customFormat="1" x14ac:dyDescent="0.25">
      <c r="B37" s="87"/>
      <c r="C37" s="85"/>
      <c r="D37" s="85"/>
      <c r="E37" s="85"/>
      <c r="F37" s="85"/>
      <c r="G37" s="86"/>
      <c r="H37" s="86"/>
      <c r="I37" s="85"/>
      <c r="J37" s="85"/>
    </row>
    <row r="38" spans="1:11" s="117" customFormat="1" x14ac:dyDescent="0.25">
      <c r="B38" s="87"/>
      <c r="C38" s="85"/>
      <c r="D38" s="85"/>
      <c r="E38" s="85"/>
      <c r="F38" s="85"/>
      <c r="G38" s="86"/>
      <c r="H38" s="86"/>
      <c r="I38" s="85"/>
      <c r="J38" s="85"/>
    </row>
    <row r="39" spans="1:11" s="117" customFormat="1" x14ac:dyDescent="0.25">
      <c r="B39" s="87"/>
      <c r="C39" s="85"/>
      <c r="D39" s="85"/>
      <c r="E39" s="85"/>
      <c r="F39" s="85"/>
      <c r="G39" s="86"/>
      <c r="H39" s="86"/>
      <c r="I39" s="85"/>
      <c r="J39" s="85"/>
    </row>
    <row r="40" spans="1:11" s="117" customFormat="1" x14ac:dyDescent="0.25">
      <c r="B40" s="87"/>
      <c r="C40" s="85"/>
      <c r="D40" s="85"/>
      <c r="E40" s="85"/>
      <c r="F40" s="85"/>
      <c r="G40" s="86"/>
      <c r="H40" s="86"/>
      <c r="I40" s="85"/>
      <c r="J40" s="85"/>
    </row>
    <row r="41" spans="1:11" s="117" customFormat="1" x14ac:dyDescent="0.25">
      <c r="B41" s="87"/>
      <c r="C41" s="85"/>
      <c r="D41" s="85"/>
      <c r="E41" s="85"/>
      <c r="F41" s="85"/>
      <c r="G41" s="86"/>
      <c r="H41" s="86"/>
      <c r="I41" s="85"/>
      <c r="J41" s="85"/>
    </row>
    <row r="42" spans="1:11" s="117" customFormat="1" x14ac:dyDescent="0.25">
      <c r="B42" s="87"/>
      <c r="C42" s="85"/>
      <c r="D42" s="85"/>
      <c r="E42" s="85"/>
      <c r="F42" s="85"/>
      <c r="G42" s="86"/>
      <c r="H42" s="86"/>
      <c r="I42" s="85"/>
      <c r="J42" s="85"/>
    </row>
    <row r="43" spans="1:11" s="117" customFormat="1" x14ac:dyDescent="0.25">
      <c r="B43" s="87"/>
      <c r="C43" s="85"/>
      <c r="D43" s="85"/>
      <c r="E43" s="85"/>
      <c r="F43" s="85"/>
      <c r="G43" s="86"/>
      <c r="H43" s="86"/>
      <c r="I43" s="85"/>
      <c r="J43" s="85"/>
    </row>
    <row r="44" spans="1:11" s="117" customFormat="1" x14ac:dyDescent="0.25">
      <c r="B44" s="87"/>
      <c r="C44" s="85"/>
      <c r="D44" s="85"/>
      <c r="E44" s="85"/>
      <c r="F44" s="85"/>
      <c r="G44" s="86"/>
      <c r="H44" s="86"/>
      <c r="I44" s="85"/>
      <c r="J44" s="85"/>
    </row>
    <row r="45" spans="1:11" s="117" customFormat="1" x14ac:dyDescent="0.25">
      <c r="B45" s="87"/>
      <c r="C45" s="85"/>
      <c r="D45" s="85"/>
      <c r="E45" s="85"/>
      <c r="F45" s="85"/>
      <c r="G45" s="86"/>
      <c r="H45" s="86"/>
      <c r="I45" s="85"/>
      <c r="J45" s="85"/>
    </row>
    <row r="46" spans="1:11" s="117" customFormat="1" x14ac:dyDescent="0.25">
      <c r="B46" s="87"/>
      <c r="C46" s="85"/>
      <c r="D46" s="85"/>
      <c r="E46" s="85"/>
      <c r="F46" s="85"/>
      <c r="G46" s="86"/>
      <c r="H46" s="86"/>
      <c r="I46" s="85"/>
      <c r="J46" s="85"/>
    </row>
    <row r="47" spans="1:11" s="117" customFormat="1" x14ac:dyDescent="0.25">
      <c r="B47" s="87"/>
      <c r="C47" s="85"/>
      <c r="D47" s="85"/>
      <c r="E47" s="85"/>
      <c r="F47" s="85"/>
      <c r="G47" s="86"/>
      <c r="H47" s="86"/>
      <c r="I47" s="85"/>
      <c r="J47" s="85"/>
    </row>
    <row r="48" spans="1:11" s="117" customFormat="1" x14ac:dyDescent="0.25">
      <c r="B48" s="87"/>
      <c r="C48" s="85"/>
      <c r="D48" s="85"/>
      <c r="E48" s="85"/>
      <c r="F48" s="85"/>
      <c r="G48" s="86"/>
      <c r="H48" s="86"/>
      <c r="I48" s="85"/>
      <c r="J48" s="85"/>
    </row>
    <row r="49" spans="2:10" s="117" customFormat="1" x14ac:dyDescent="0.25">
      <c r="B49" s="87"/>
      <c r="C49" s="85"/>
      <c r="D49" s="85"/>
      <c r="E49" s="85"/>
      <c r="F49" s="85"/>
      <c r="G49" s="86"/>
      <c r="H49" s="86"/>
      <c r="I49" s="85"/>
      <c r="J49" s="85"/>
    </row>
    <row r="50" spans="2:10" s="117" customFormat="1" x14ac:dyDescent="0.25">
      <c r="B50" s="87"/>
      <c r="C50" s="85"/>
      <c r="D50" s="85"/>
      <c r="E50" s="85"/>
      <c r="F50" s="85"/>
      <c r="G50" s="86"/>
      <c r="H50" s="86"/>
      <c r="I50" s="85"/>
      <c r="J50" s="85"/>
    </row>
    <row r="51" spans="2:10" s="117" customFormat="1" x14ac:dyDescent="0.25">
      <c r="B51" s="87"/>
      <c r="C51" s="85"/>
      <c r="D51" s="85"/>
      <c r="E51" s="85"/>
      <c r="F51" s="85"/>
      <c r="G51" s="86"/>
      <c r="H51" s="86"/>
      <c r="I51" s="85"/>
      <c r="J51" s="85"/>
    </row>
    <row r="52" spans="2:10" s="117" customFormat="1" x14ac:dyDescent="0.25">
      <c r="B52" s="87"/>
      <c r="C52" s="85"/>
      <c r="D52" s="85"/>
      <c r="E52" s="85"/>
      <c r="F52" s="85"/>
      <c r="G52" s="86"/>
      <c r="H52" s="86"/>
      <c r="I52" s="85"/>
      <c r="J52" s="85"/>
    </row>
    <row r="53" spans="2:10" s="117" customFormat="1" x14ac:dyDescent="0.25">
      <c r="B53" s="87"/>
      <c r="C53" s="85"/>
      <c r="D53" s="85"/>
      <c r="E53" s="85"/>
      <c r="F53" s="85"/>
      <c r="G53" s="86"/>
      <c r="H53" s="86"/>
      <c r="I53" s="85"/>
      <c r="J53" s="85"/>
    </row>
    <row r="54" spans="2:10" s="117" customFormat="1" x14ac:dyDescent="0.25">
      <c r="B54" s="87"/>
      <c r="C54" s="85"/>
      <c r="D54" s="85"/>
      <c r="E54" s="85"/>
      <c r="F54" s="85"/>
      <c r="G54" s="86"/>
      <c r="H54" s="86"/>
      <c r="I54" s="85"/>
      <c r="J54" s="85"/>
    </row>
    <row r="55" spans="2:10" s="117" customFormat="1" x14ac:dyDescent="0.25">
      <c r="B55" s="87"/>
      <c r="C55" s="85"/>
      <c r="D55" s="85"/>
      <c r="E55" s="85"/>
      <c r="F55" s="85"/>
      <c r="G55" s="86"/>
      <c r="H55" s="86"/>
      <c r="I55" s="85"/>
      <c r="J55" s="85"/>
    </row>
    <row r="56" spans="2:10" s="117" customFormat="1" x14ac:dyDescent="0.25">
      <c r="B56" s="87"/>
      <c r="C56" s="85"/>
      <c r="D56" s="85"/>
      <c r="E56" s="85"/>
      <c r="F56" s="85"/>
      <c r="G56" s="86"/>
      <c r="H56" s="86"/>
      <c r="I56" s="85"/>
      <c r="J56" s="85"/>
    </row>
    <row r="57" spans="2:10" s="117" customFormat="1" x14ac:dyDescent="0.25">
      <c r="B57" s="87"/>
      <c r="C57" s="85"/>
      <c r="D57" s="85"/>
      <c r="E57" s="85"/>
      <c r="F57" s="85"/>
      <c r="G57" s="86"/>
      <c r="H57" s="86"/>
      <c r="I57" s="85"/>
      <c r="J57" s="85"/>
    </row>
    <row r="58" spans="2:10" s="117" customFormat="1" x14ac:dyDescent="0.25">
      <c r="B58" s="87"/>
      <c r="C58" s="85"/>
      <c r="D58" s="85"/>
      <c r="E58" s="85"/>
      <c r="F58" s="85"/>
      <c r="G58" s="86"/>
      <c r="H58" s="86"/>
      <c r="I58" s="85"/>
      <c r="J58" s="85"/>
    </row>
    <row r="59" spans="2:10" s="117" customFormat="1" x14ac:dyDescent="0.25">
      <c r="B59" s="87"/>
      <c r="C59" s="85"/>
      <c r="D59" s="85"/>
      <c r="E59" s="85"/>
      <c r="F59" s="85"/>
      <c r="G59" s="86"/>
      <c r="H59" s="86"/>
      <c r="I59" s="85"/>
      <c r="J59" s="85"/>
    </row>
    <row r="60" spans="2:10" s="117" customFormat="1" x14ac:dyDescent="0.25">
      <c r="B60" s="87"/>
      <c r="C60" s="85"/>
      <c r="D60" s="85"/>
      <c r="E60" s="85"/>
      <c r="F60" s="85"/>
      <c r="G60" s="86"/>
      <c r="H60" s="86"/>
      <c r="I60" s="85"/>
      <c r="J60" s="85"/>
    </row>
    <row r="61" spans="2:10" s="117" customFormat="1" x14ac:dyDescent="0.25">
      <c r="B61" s="87"/>
      <c r="C61" s="85"/>
      <c r="D61" s="85"/>
      <c r="E61" s="85"/>
      <c r="F61" s="85"/>
      <c r="G61" s="86"/>
      <c r="H61" s="86"/>
      <c r="I61" s="85"/>
      <c r="J61" s="85"/>
    </row>
    <row r="62" spans="2:10" s="117" customFormat="1" x14ac:dyDescent="0.25">
      <c r="B62" s="87"/>
      <c r="C62" s="85"/>
      <c r="D62" s="85"/>
      <c r="E62" s="85"/>
      <c r="F62" s="85"/>
      <c r="G62" s="86"/>
      <c r="H62" s="86"/>
      <c r="I62" s="85"/>
      <c r="J62" s="85"/>
    </row>
    <row r="63" spans="2:10" s="117" customFormat="1" x14ac:dyDescent="0.25">
      <c r="B63" s="87"/>
      <c r="C63" s="85"/>
      <c r="D63" s="85"/>
      <c r="E63" s="85"/>
      <c r="F63" s="85"/>
      <c r="G63" s="86"/>
      <c r="H63" s="86"/>
      <c r="I63" s="85"/>
      <c r="J63" s="85"/>
    </row>
    <row r="64" spans="2:10" s="117" customFormat="1" x14ac:dyDescent="0.25">
      <c r="B64" s="87"/>
      <c r="C64" s="85"/>
      <c r="D64" s="85"/>
      <c r="E64" s="85"/>
      <c r="F64" s="85"/>
      <c r="G64" s="86"/>
      <c r="H64" s="86"/>
      <c r="I64" s="85"/>
      <c r="J64" s="85"/>
    </row>
    <row r="65" spans="2:10" s="117" customFormat="1" x14ac:dyDescent="0.25">
      <c r="B65" s="87"/>
      <c r="C65" s="85"/>
      <c r="D65" s="85"/>
      <c r="E65" s="85"/>
      <c r="F65" s="85"/>
      <c r="G65" s="86"/>
      <c r="H65" s="86"/>
      <c r="I65" s="85"/>
      <c r="J65" s="85"/>
    </row>
    <row r="66" spans="2:10" s="117" customFormat="1" x14ac:dyDescent="0.25">
      <c r="B66" s="87"/>
      <c r="C66" s="85"/>
      <c r="D66" s="85"/>
      <c r="E66" s="85"/>
      <c r="F66" s="85"/>
      <c r="G66" s="86"/>
      <c r="H66" s="86"/>
      <c r="I66" s="85"/>
      <c r="J66" s="85"/>
    </row>
    <row r="67" spans="2:10" s="117" customFormat="1" x14ac:dyDescent="0.25">
      <c r="B67" s="87"/>
      <c r="C67" s="85"/>
      <c r="D67" s="85"/>
      <c r="E67" s="85"/>
      <c r="F67" s="85"/>
      <c r="G67" s="86"/>
      <c r="H67" s="86"/>
      <c r="I67" s="85"/>
      <c r="J67" s="85"/>
    </row>
    <row r="68" spans="2:10" s="117" customFormat="1" x14ac:dyDescent="0.25">
      <c r="B68" s="87"/>
      <c r="C68" s="85"/>
      <c r="D68" s="85"/>
      <c r="E68" s="85"/>
      <c r="F68" s="85"/>
      <c r="G68" s="86"/>
      <c r="H68" s="86"/>
      <c r="I68" s="85"/>
      <c r="J68" s="85"/>
    </row>
    <row r="69" spans="2:10" s="117" customFormat="1" x14ac:dyDescent="0.25">
      <c r="B69" s="87"/>
      <c r="C69" s="85"/>
      <c r="D69" s="85"/>
      <c r="E69" s="85"/>
      <c r="F69" s="85"/>
      <c r="G69" s="86"/>
      <c r="H69" s="86"/>
      <c r="I69" s="85"/>
      <c r="J69" s="85"/>
    </row>
    <row r="70" spans="2:10" s="117" customFormat="1" x14ac:dyDescent="0.25">
      <c r="B70" s="87"/>
      <c r="C70" s="85"/>
      <c r="D70" s="85"/>
      <c r="E70" s="85"/>
      <c r="F70" s="85"/>
      <c r="G70" s="86"/>
      <c r="H70" s="86"/>
      <c r="I70" s="85"/>
      <c r="J70" s="85"/>
    </row>
    <row r="71" spans="2:10" s="117" customFormat="1" x14ac:dyDescent="0.25">
      <c r="B71" s="87"/>
      <c r="C71" s="85"/>
      <c r="D71" s="85"/>
      <c r="E71" s="85"/>
      <c r="F71" s="85"/>
      <c r="G71" s="86"/>
      <c r="H71" s="86"/>
      <c r="I71" s="85"/>
      <c r="J71" s="85"/>
    </row>
    <row r="72" spans="2:10" s="117" customFormat="1" x14ac:dyDescent="0.25">
      <c r="B72" s="87"/>
      <c r="C72" s="85"/>
      <c r="D72" s="85"/>
      <c r="E72" s="85"/>
      <c r="F72" s="85"/>
      <c r="G72" s="86"/>
      <c r="H72" s="86"/>
      <c r="I72" s="85"/>
      <c r="J72" s="85"/>
    </row>
    <row r="73" spans="2:10" s="117" customFormat="1" x14ac:dyDescent="0.25">
      <c r="B73" s="87"/>
      <c r="C73" s="85"/>
      <c r="D73" s="85"/>
      <c r="E73" s="85"/>
      <c r="F73" s="85"/>
      <c r="G73" s="86"/>
      <c r="H73" s="86"/>
      <c r="I73" s="85"/>
      <c r="J73" s="85"/>
    </row>
    <row r="74" spans="2:10" s="117" customFormat="1" x14ac:dyDescent="0.25">
      <c r="B74" s="87"/>
      <c r="C74" s="85"/>
      <c r="D74" s="85"/>
      <c r="E74" s="85"/>
      <c r="F74" s="85"/>
      <c r="G74" s="86"/>
      <c r="H74" s="86"/>
      <c r="I74" s="85"/>
      <c r="J74" s="85"/>
    </row>
    <row r="75" spans="2:10" s="117" customFormat="1" x14ac:dyDescent="0.25">
      <c r="B75" s="87"/>
      <c r="C75" s="85"/>
      <c r="D75" s="85"/>
      <c r="E75" s="85"/>
      <c r="F75" s="85"/>
      <c r="G75" s="86"/>
      <c r="H75" s="86"/>
      <c r="I75" s="85"/>
      <c r="J75" s="85"/>
    </row>
    <row r="76" spans="2:10" s="117" customFormat="1" x14ac:dyDescent="0.25">
      <c r="B76" s="87"/>
      <c r="C76" s="85"/>
      <c r="D76" s="85"/>
      <c r="E76" s="85"/>
      <c r="F76" s="85"/>
      <c r="G76" s="86"/>
      <c r="H76" s="86"/>
      <c r="I76" s="85"/>
      <c r="J76" s="85"/>
    </row>
    <row r="77" spans="2:10" s="117" customFormat="1" x14ac:dyDescent="0.25">
      <c r="B77" s="87"/>
      <c r="C77" s="85"/>
      <c r="D77" s="85"/>
      <c r="E77" s="85"/>
      <c r="F77" s="85"/>
      <c r="G77" s="86"/>
      <c r="H77" s="86"/>
      <c r="I77" s="85"/>
      <c r="J77" s="85"/>
    </row>
    <row r="78" spans="2:10" s="117" customFormat="1" x14ac:dyDescent="0.25">
      <c r="B78" s="87"/>
      <c r="C78" s="85"/>
      <c r="D78" s="85"/>
      <c r="E78" s="85"/>
      <c r="F78" s="85"/>
      <c r="G78" s="86"/>
      <c r="H78" s="86"/>
      <c r="I78" s="85"/>
      <c r="J78" s="85"/>
    </row>
    <row r="79" spans="2:10" s="117" customFormat="1" x14ac:dyDescent="0.25">
      <c r="B79" s="87"/>
      <c r="C79" s="85"/>
      <c r="D79" s="85"/>
      <c r="E79" s="85"/>
      <c r="F79" s="85"/>
      <c r="G79" s="86"/>
      <c r="H79" s="86"/>
      <c r="I79" s="85"/>
      <c r="J79" s="85"/>
    </row>
    <row r="80" spans="2:10" s="117" customFormat="1" x14ac:dyDescent="0.25">
      <c r="B80" s="87"/>
      <c r="C80" s="85"/>
      <c r="D80" s="85"/>
      <c r="E80" s="85"/>
      <c r="F80" s="85"/>
      <c r="G80" s="86"/>
      <c r="H80" s="86"/>
      <c r="I80" s="85"/>
      <c r="J80" s="85"/>
    </row>
    <row r="81" spans="2:10" s="117" customFormat="1" x14ac:dyDescent="0.25">
      <c r="B81" s="87"/>
      <c r="C81" s="85"/>
      <c r="D81" s="85"/>
      <c r="E81" s="85"/>
      <c r="F81" s="85"/>
      <c r="G81" s="86"/>
      <c r="H81" s="86"/>
      <c r="I81" s="85"/>
      <c r="J81" s="85"/>
    </row>
    <row r="82" spans="2:10" s="117" customFormat="1" x14ac:dyDescent="0.25">
      <c r="B82" s="87"/>
      <c r="C82" s="85"/>
      <c r="D82" s="85"/>
      <c r="E82" s="85"/>
      <c r="F82" s="85"/>
      <c r="G82" s="86"/>
      <c r="H82" s="86"/>
      <c r="I82" s="85"/>
      <c r="J82" s="85"/>
    </row>
    <row r="83" spans="2:10" s="117" customFormat="1" x14ac:dyDescent="0.25">
      <c r="B83" s="87"/>
      <c r="C83" s="85"/>
      <c r="D83" s="85"/>
      <c r="E83" s="85"/>
      <c r="F83" s="85"/>
      <c r="G83" s="86"/>
      <c r="H83" s="86"/>
      <c r="I83" s="85"/>
      <c r="J83" s="85"/>
    </row>
    <row r="84" spans="2:10" s="117" customFormat="1" x14ac:dyDescent="0.25">
      <c r="B84" s="87"/>
      <c r="C84" s="85"/>
      <c r="D84" s="85"/>
      <c r="E84" s="85"/>
      <c r="F84" s="85"/>
      <c r="G84" s="86"/>
      <c r="H84" s="86"/>
      <c r="I84" s="85"/>
      <c r="J84" s="85"/>
    </row>
    <row r="85" spans="2:10" s="117" customFormat="1" x14ac:dyDescent="0.25">
      <c r="B85" s="87"/>
      <c r="C85" s="85"/>
      <c r="D85" s="85"/>
      <c r="E85" s="85"/>
      <c r="F85" s="85"/>
      <c r="G85" s="86"/>
      <c r="H85" s="86"/>
      <c r="I85" s="85"/>
      <c r="J85" s="85"/>
    </row>
    <row r="86" spans="2:10" s="117" customFormat="1" x14ac:dyDescent="0.25">
      <c r="B86" s="87"/>
      <c r="C86" s="85"/>
      <c r="D86" s="85"/>
      <c r="E86" s="85"/>
      <c r="F86" s="85"/>
      <c r="G86" s="86"/>
      <c r="H86" s="86"/>
      <c r="I86" s="85"/>
      <c r="J86" s="85"/>
    </row>
    <row r="87" spans="2:10" s="117" customFormat="1" x14ac:dyDescent="0.25">
      <c r="B87" s="87"/>
      <c r="C87" s="85"/>
      <c r="D87" s="85"/>
      <c r="E87" s="85"/>
      <c r="F87" s="85"/>
      <c r="G87" s="86"/>
      <c r="H87" s="86"/>
      <c r="I87" s="85"/>
      <c r="J87" s="85"/>
    </row>
    <row r="88" spans="2:10" s="117" customFormat="1" x14ac:dyDescent="0.25">
      <c r="B88" s="87"/>
      <c r="C88" s="85"/>
      <c r="D88" s="85"/>
      <c r="E88" s="85"/>
      <c r="F88" s="85"/>
      <c r="G88" s="86"/>
      <c r="H88" s="86"/>
      <c r="I88" s="85"/>
      <c r="J88" s="85"/>
    </row>
    <row r="89" spans="2:10" s="117" customFormat="1" x14ac:dyDescent="0.25">
      <c r="B89" s="87"/>
      <c r="C89" s="85"/>
      <c r="D89" s="85"/>
      <c r="E89" s="85"/>
      <c r="F89" s="85"/>
      <c r="G89" s="86"/>
      <c r="H89" s="86"/>
      <c r="I89" s="85"/>
      <c r="J89" s="85"/>
    </row>
    <row r="90" spans="2:10" s="117" customFormat="1" x14ac:dyDescent="0.25">
      <c r="B90" s="87"/>
      <c r="C90" s="85"/>
      <c r="D90" s="85"/>
      <c r="E90" s="85"/>
      <c r="F90" s="85"/>
      <c r="G90" s="86"/>
      <c r="H90" s="86"/>
      <c r="I90" s="85"/>
      <c r="J90" s="85"/>
    </row>
    <row r="91" spans="2:10" s="117" customFormat="1" x14ac:dyDescent="0.25">
      <c r="B91" s="87"/>
      <c r="C91" s="85"/>
      <c r="D91" s="85"/>
      <c r="E91" s="85"/>
      <c r="F91" s="85"/>
      <c r="G91" s="86"/>
      <c r="H91" s="86"/>
      <c r="I91" s="85"/>
      <c r="J91" s="85"/>
    </row>
    <row r="92" spans="2:10" s="117" customFormat="1" x14ac:dyDescent="0.25">
      <c r="B92" s="87"/>
      <c r="C92" s="85"/>
      <c r="D92" s="85"/>
      <c r="E92" s="85"/>
      <c r="F92" s="85"/>
      <c r="G92" s="86"/>
      <c r="H92" s="86"/>
      <c r="I92" s="85"/>
      <c r="J92" s="85"/>
    </row>
    <row r="93" spans="2:10" s="117" customFormat="1" x14ac:dyDescent="0.25">
      <c r="B93" s="87"/>
      <c r="C93" s="85"/>
      <c r="D93" s="85"/>
      <c r="E93" s="85"/>
      <c r="F93" s="85"/>
      <c r="G93" s="86"/>
      <c r="H93" s="86"/>
      <c r="I93" s="85"/>
      <c r="J93" s="85"/>
    </row>
    <row r="94" spans="2:10" s="117" customFormat="1" x14ac:dyDescent="0.25">
      <c r="B94" s="87"/>
      <c r="C94" s="85"/>
      <c r="D94" s="85"/>
      <c r="E94" s="85"/>
      <c r="F94" s="85"/>
      <c r="G94" s="86"/>
      <c r="H94" s="86"/>
      <c r="I94" s="85"/>
      <c r="J94" s="85"/>
    </row>
    <row r="95" spans="2:10" s="117" customFormat="1" x14ac:dyDescent="0.25">
      <c r="B95" s="87"/>
      <c r="C95" s="85"/>
      <c r="D95" s="85"/>
      <c r="E95" s="85"/>
      <c r="F95" s="85"/>
      <c r="G95" s="86"/>
      <c r="H95" s="86"/>
      <c r="I95" s="85"/>
      <c r="J95" s="85"/>
    </row>
    <row r="96" spans="2:10" s="117" customFormat="1" x14ac:dyDescent="0.25">
      <c r="B96" s="87"/>
      <c r="C96" s="85"/>
      <c r="D96" s="85"/>
      <c r="E96" s="85"/>
      <c r="F96" s="85"/>
      <c r="G96" s="86"/>
      <c r="H96" s="86"/>
      <c r="I96" s="85"/>
      <c r="J96" s="85"/>
    </row>
    <row r="97" spans="2:10" s="117" customFormat="1" x14ac:dyDescent="0.25">
      <c r="B97" s="87"/>
      <c r="C97" s="85"/>
      <c r="D97" s="85"/>
      <c r="E97" s="85"/>
      <c r="F97" s="85"/>
      <c r="G97" s="86"/>
      <c r="H97" s="86"/>
      <c r="I97" s="85"/>
      <c r="J97" s="85"/>
    </row>
    <row r="98" spans="2:10" s="117" customFormat="1" x14ac:dyDescent="0.25">
      <c r="B98" s="87"/>
      <c r="C98" s="85"/>
      <c r="D98" s="85"/>
      <c r="E98" s="85"/>
      <c r="F98" s="85"/>
      <c r="G98" s="86"/>
      <c r="H98" s="86"/>
      <c r="I98" s="85"/>
      <c r="J98" s="85"/>
    </row>
    <row r="99" spans="2:10" s="117" customFormat="1" x14ac:dyDescent="0.25">
      <c r="B99" s="87"/>
      <c r="C99" s="85"/>
      <c r="D99" s="85"/>
      <c r="E99" s="85"/>
      <c r="F99" s="85"/>
      <c r="G99" s="86"/>
      <c r="H99" s="86"/>
      <c r="I99" s="85"/>
      <c r="J99" s="85"/>
    </row>
    <row r="100" spans="2:10" s="117" customFormat="1" x14ac:dyDescent="0.25">
      <c r="B100" s="87"/>
      <c r="C100" s="85"/>
      <c r="D100" s="85"/>
      <c r="E100" s="85"/>
      <c r="F100" s="85"/>
      <c r="G100" s="86"/>
      <c r="H100" s="86"/>
      <c r="I100" s="85"/>
      <c r="J100" s="85"/>
    </row>
    <row r="101" spans="2:10" s="117" customFormat="1" x14ac:dyDescent="0.25">
      <c r="B101" s="87"/>
      <c r="C101" s="85"/>
      <c r="D101" s="85"/>
      <c r="E101" s="85"/>
      <c r="F101" s="85"/>
      <c r="G101" s="86"/>
      <c r="H101" s="86"/>
      <c r="I101" s="85"/>
      <c r="J101" s="85"/>
    </row>
    <row r="102" spans="2:10" s="117" customFormat="1" x14ac:dyDescent="0.25">
      <c r="B102" s="87"/>
      <c r="C102" s="85"/>
      <c r="D102" s="85"/>
      <c r="E102" s="85"/>
      <c r="F102" s="85"/>
      <c r="G102" s="86"/>
      <c r="H102" s="86"/>
      <c r="I102" s="85"/>
      <c r="J102" s="85"/>
    </row>
    <row r="103" spans="2:10" s="117" customFormat="1" x14ac:dyDescent="0.25">
      <c r="B103" s="87"/>
      <c r="C103" s="85"/>
      <c r="D103" s="85"/>
      <c r="E103" s="85"/>
      <c r="F103" s="85"/>
      <c r="G103" s="86"/>
      <c r="H103" s="86"/>
      <c r="I103" s="85"/>
      <c r="J103" s="85"/>
    </row>
    <row r="104" spans="2:10" s="117" customFormat="1" x14ac:dyDescent="0.25">
      <c r="B104" s="87"/>
      <c r="C104" s="85"/>
      <c r="D104" s="85"/>
      <c r="E104" s="85"/>
      <c r="F104" s="85"/>
      <c r="G104" s="86"/>
      <c r="H104" s="86"/>
      <c r="I104" s="85"/>
      <c r="J104" s="85"/>
    </row>
    <row r="105" spans="2:10" s="117" customFormat="1" x14ac:dyDescent="0.25">
      <c r="B105" s="87"/>
      <c r="C105" s="85"/>
      <c r="D105" s="85"/>
      <c r="E105" s="85"/>
      <c r="F105" s="85"/>
      <c r="G105" s="86"/>
      <c r="H105" s="86"/>
      <c r="I105" s="85"/>
      <c r="J105" s="85"/>
    </row>
    <row r="106" spans="2:10" s="117" customFormat="1" x14ac:dyDescent="0.25">
      <c r="B106" s="87"/>
      <c r="C106" s="85"/>
      <c r="D106" s="85"/>
      <c r="E106" s="85"/>
      <c r="F106" s="85"/>
      <c r="G106" s="86"/>
      <c r="H106" s="86"/>
      <c r="I106" s="85"/>
      <c r="J106" s="85"/>
    </row>
    <row r="107" spans="2:10" s="117" customFormat="1" x14ac:dyDescent="0.25">
      <c r="B107" s="87"/>
      <c r="C107" s="85"/>
      <c r="D107" s="85"/>
      <c r="E107" s="85"/>
      <c r="F107" s="85"/>
      <c r="G107" s="86"/>
      <c r="H107" s="86"/>
      <c r="I107" s="85"/>
      <c r="J107" s="85"/>
    </row>
    <row r="108" spans="2:10" s="117" customFormat="1" x14ac:dyDescent="0.25">
      <c r="B108" s="87"/>
      <c r="C108" s="85"/>
      <c r="D108" s="85"/>
      <c r="E108" s="85"/>
      <c r="F108" s="85"/>
      <c r="G108" s="86"/>
      <c r="H108" s="86"/>
      <c r="I108" s="85"/>
      <c r="J108" s="85"/>
    </row>
    <row r="109" spans="2:10" s="117" customFormat="1" x14ac:dyDescent="0.25">
      <c r="B109" s="87"/>
      <c r="C109" s="85"/>
      <c r="D109" s="85"/>
      <c r="E109" s="85"/>
      <c r="F109" s="85"/>
      <c r="G109" s="86"/>
      <c r="H109" s="86"/>
      <c r="I109" s="85"/>
      <c r="J109" s="85"/>
    </row>
    <row r="110" spans="2:10" s="117" customFormat="1" x14ac:dyDescent="0.25">
      <c r="B110" s="87"/>
      <c r="C110" s="85"/>
      <c r="D110" s="85"/>
      <c r="E110" s="85"/>
      <c r="F110" s="85"/>
      <c r="G110" s="86"/>
      <c r="H110" s="86"/>
      <c r="I110" s="85"/>
      <c r="J110" s="85"/>
    </row>
    <row r="111" spans="2:10" s="117" customFormat="1" x14ac:dyDescent="0.25">
      <c r="B111" s="87"/>
      <c r="C111" s="85"/>
      <c r="D111" s="85"/>
      <c r="E111" s="85"/>
      <c r="F111" s="85"/>
      <c r="G111" s="86"/>
      <c r="H111" s="86"/>
      <c r="I111" s="85"/>
      <c r="J111" s="85"/>
    </row>
    <row r="112" spans="2:10" s="117" customFormat="1" x14ac:dyDescent="0.25">
      <c r="B112" s="87"/>
      <c r="C112" s="85"/>
      <c r="D112" s="85"/>
      <c r="E112" s="85"/>
      <c r="F112" s="85"/>
      <c r="G112" s="86"/>
      <c r="H112" s="86"/>
      <c r="I112" s="85"/>
      <c r="J112" s="85"/>
    </row>
    <row r="113" spans="2:10" s="117" customFormat="1" x14ac:dyDescent="0.25">
      <c r="B113" s="87"/>
      <c r="C113" s="85"/>
      <c r="D113" s="85"/>
      <c r="E113" s="85"/>
      <c r="F113" s="85"/>
      <c r="G113" s="86"/>
      <c r="H113" s="86"/>
      <c r="I113" s="85"/>
      <c r="J113" s="85"/>
    </row>
    <row r="114" spans="2:10" s="117" customFormat="1" x14ac:dyDescent="0.25">
      <c r="B114" s="87"/>
      <c r="C114" s="85"/>
      <c r="D114" s="85"/>
      <c r="E114" s="85"/>
      <c r="F114" s="85"/>
      <c r="G114" s="86"/>
      <c r="H114" s="86"/>
      <c r="I114" s="85"/>
      <c r="J114" s="85"/>
    </row>
    <row r="115" spans="2:10" s="117" customFormat="1" x14ac:dyDescent="0.25">
      <c r="B115" s="87"/>
      <c r="C115" s="85"/>
      <c r="D115" s="85"/>
      <c r="E115" s="85"/>
      <c r="F115" s="85"/>
      <c r="G115" s="86"/>
      <c r="H115" s="86"/>
      <c r="I115" s="85"/>
      <c r="J115" s="85"/>
    </row>
    <row r="116" spans="2:10" s="117" customFormat="1" x14ac:dyDescent="0.25">
      <c r="B116" s="87"/>
      <c r="C116" s="85"/>
      <c r="D116" s="85"/>
      <c r="E116" s="85"/>
      <c r="F116" s="85"/>
      <c r="G116" s="86"/>
      <c r="H116" s="86"/>
      <c r="I116" s="85"/>
      <c r="J116" s="85"/>
    </row>
    <row r="117" spans="2:10" s="117" customFormat="1" x14ac:dyDescent="0.25">
      <c r="B117" s="87"/>
      <c r="C117" s="85"/>
      <c r="D117" s="85"/>
      <c r="E117" s="85"/>
      <c r="F117" s="85"/>
      <c r="G117" s="86"/>
      <c r="H117" s="86"/>
      <c r="I117" s="85"/>
      <c r="J117" s="85"/>
    </row>
    <row r="118" spans="2:10" s="117" customFormat="1" x14ac:dyDescent="0.25">
      <c r="B118" s="87"/>
      <c r="C118" s="85"/>
      <c r="D118" s="85"/>
      <c r="E118" s="85"/>
      <c r="F118" s="85"/>
      <c r="G118" s="86"/>
      <c r="H118" s="86"/>
      <c r="I118" s="85"/>
      <c r="J118" s="85"/>
    </row>
    <row r="119" spans="2:10" s="117" customFormat="1" x14ac:dyDescent="0.25">
      <c r="B119" s="87"/>
      <c r="C119" s="85"/>
      <c r="D119" s="85"/>
      <c r="E119" s="85"/>
      <c r="F119" s="85"/>
      <c r="G119" s="86"/>
      <c r="H119" s="86"/>
      <c r="I119" s="85"/>
      <c r="J119" s="85"/>
    </row>
    <row r="120" spans="2:10" s="117" customFormat="1" x14ac:dyDescent="0.25">
      <c r="B120" s="87"/>
      <c r="C120" s="85"/>
      <c r="D120" s="85"/>
      <c r="E120" s="85"/>
      <c r="F120" s="85"/>
      <c r="G120" s="86"/>
      <c r="H120" s="86"/>
      <c r="I120" s="85"/>
      <c r="J120" s="85"/>
    </row>
    <row r="121" spans="2:10" s="117" customFormat="1" x14ac:dyDescent="0.25">
      <c r="B121" s="87"/>
      <c r="C121" s="85"/>
      <c r="D121" s="85"/>
      <c r="E121" s="85"/>
      <c r="F121" s="85"/>
      <c r="G121" s="86"/>
      <c r="H121" s="86"/>
      <c r="I121" s="85"/>
      <c r="J121" s="85"/>
    </row>
    <row r="122" spans="2:10" s="117" customFormat="1" x14ac:dyDescent="0.25">
      <c r="B122" s="87"/>
      <c r="C122" s="85"/>
      <c r="D122" s="85"/>
      <c r="E122" s="85"/>
      <c r="F122" s="85"/>
      <c r="G122" s="86"/>
      <c r="H122" s="86"/>
      <c r="I122" s="85"/>
      <c r="J122" s="85"/>
    </row>
    <row r="123" spans="2:10" s="117" customFormat="1" x14ac:dyDescent="0.25">
      <c r="B123" s="87"/>
      <c r="C123" s="85"/>
      <c r="D123" s="85"/>
      <c r="E123" s="85"/>
      <c r="F123" s="85"/>
      <c r="G123" s="86"/>
      <c r="H123" s="86"/>
      <c r="I123" s="85"/>
      <c r="J123" s="85"/>
    </row>
    <row r="124" spans="2:10" s="117" customFormat="1" x14ac:dyDescent="0.25">
      <c r="B124" s="87"/>
      <c r="C124" s="85"/>
      <c r="D124" s="85"/>
      <c r="E124" s="85"/>
      <c r="F124" s="85"/>
      <c r="G124" s="86"/>
      <c r="H124" s="86"/>
      <c r="I124" s="85"/>
      <c r="J124" s="85"/>
    </row>
    <row r="125" spans="2:10" s="117" customFormat="1" x14ac:dyDescent="0.25">
      <c r="B125" s="87"/>
      <c r="C125" s="85"/>
      <c r="D125" s="85"/>
      <c r="E125" s="85"/>
      <c r="F125" s="85"/>
      <c r="G125" s="86"/>
      <c r="H125" s="86"/>
      <c r="I125" s="85"/>
      <c r="J125" s="85"/>
    </row>
    <row r="126" spans="2:10" s="117" customFormat="1" x14ac:dyDescent="0.25">
      <c r="B126" s="87"/>
      <c r="C126" s="85"/>
      <c r="D126" s="85"/>
      <c r="E126" s="85"/>
      <c r="F126" s="85"/>
      <c r="G126" s="86"/>
      <c r="H126" s="86"/>
      <c r="I126" s="85"/>
      <c r="J126" s="85"/>
    </row>
    <row r="127" spans="2:10" s="117" customFormat="1" x14ac:dyDescent="0.25">
      <c r="B127" s="87"/>
      <c r="C127" s="85"/>
      <c r="D127" s="85"/>
      <c r="E127" s="85"/>
      <c r="F127" s="85"/>
      <c r="G127" s="86"/>
      <c r="H127" s="86"/>
      <c r="I127" s="85"/>
      <c r="J127" s="85"/>
    </row>
    <row r="128" spans="2:10" s="117" customFormat="1" x14ac:dyDescent="0.25">
      <c r="B128" s="87"/>
      <c r="C128" s="85"/>
      <c r="D128" s="85"/>
      <c r="E128" s="85"/>
      <c r="F128" s="85"/>
      <c r="G128" s="86"/>
      <c r="H128" s="86"/>
      <c r="I128" s="85"/>
      <c r="J128" s="85"/>
    </row>
    <row r="129" spans="2:10" s="117" customFormat="1" x14ac:dyDescent="0.25">
      <c r="B129" s="87"/>
      <c r="C129" s="85"/>
      <c r="D129" s="85"/>
      <c r="E129" s="85"/>
      <c r="F129" s="85"/>
      <c r="G129" s="86"/>
      <c r="H129" s="86"/>
      <c r="I129" s="85"/>
      <c r="J129" s="85"/>
    </row>
    <row r="130" spans="2:10" s="117" customFormat="1" x14ac:dyDescent="0.25">
      <c r="B130" s="87"/>
      <c r="C130" s="85"/>
      <c r="D130" s="85"/>
      <c r="E130" s="85"/>
      <c r="F130" s="85"/>
      <c r="G130" s="86"/>
      <c r="H130" s="86"/>
      <c r="I130" s="85"/>
      <c r="J130" s="85"/>
    </row>
    <row r="131" spans="2:10" s="117" customFormat="1" x14ac:dyDescent="0.25">
      <c r="B131" s="87"/>
      <c r="C131" s="85"/>
      <c r="D131" s="85"/>
      <c r="E131" s="85"/>
      <c r="F131" s="85"/>
      <c r="G131" s="86"/>
      <c r="H131" s="86"/>
      <c r="I131" s="85"/>
      <c r="J131" s="85"/>
    </row>
    <row r="132" spans="2:10" s="117" customFormat="1" x14ac:dyDescent="0.25">
      <c r="B132" s="87"/>
      <c r="C132" s="85"/>
      <c r="D132" s="85"/>
      <c r="E132" s="85"/>
      <c r="F132" s="85"/>
      <c r="G132" s="86"/>
      <c r="H132" s="86"/>
      <c r="I132" s="85"/>
      <c r="J132" s="85"/>
    </row>
    <row r="133" spans="2:10" s="117" customFormat="1" x14ac:dyDescent="0.25">
      <c r="B133" s="87"/>
      <c r="C133" s="85"/>
      <c r="D133" s="85"/>
      <c r="E133" s="85"/>
      <c r="F133" s="85"/>
      <c r="G133" s="86"/>
      <c r="H133" s="86"/>
      <c r="I133" s="85"/>
      <c r="J133" s="85"/>
    </row>
    <row r="134" spans="2:10" s="117" customFormat="1" x14ac:dyDescent="0.25">
      <c r="B134" s="87"/>
      <c r="C134" s="85"/>
      <c r="D134" s="85"/>
      <c r="E134" s="85"/>
      <c r="F134" s="85"/>
      <c r="G134" s="86"/>
      <c r="H134" s="86"/>
      <c r="I134" s="85"/>
      <c r="J134" s="85"/>
    </row>
    <row r="135" spans="2:10" s="117" customFormat="1" x14ac:dyDescent="0.25">
      <c r="B135" s="87"/>
      <c r="C135" s="85"/>
      <c r="D135" s="85"/>
      <c r="E135" s="85"/>
      <c r="F135" s="85"/>
      <c r="G135" s="86"/>
      <c r="H135" s="86"/>
      <c r="I135" s="85"/>
      <c r="J135" s="85"/>
    </row>
    <row r="136" spans="2:10" s="117" customFormat="1" x14ac:dyDescent="0.25">
      <c r="B136" s="87"/>
      <c r="C136" s="85"/>
      <c r="D136" s="85"/>
      <c r="E136" s="85"/>
      <c r="F136" s="85"/>
      <c r="G136" s="86"/>
      <c r="H136" s="86"/>
      <c r="I136" s="85"/>
      <c r="J136" s="85"/>
    </row>
    <row r="137" spans="2:10" s="117" customFormat="1" x14ac:dyDescent="0.25">
      <c r="B137" s="87"/>
      <c r="C137" s="85"/>
      <c r="D137" s="85"/>
      <c r="E137" s="85"/>
      <c r="F137" s="85"/>
      <c r="G137" s="86"/>
      <c r="H137" s="86"/>
      <c r="I137" s="85"/>
      <c r="J137" s="85"/>
    </row>
    <row r="138" spans="2:10" s="117" customFormat="1" x14ac:dyDescent="0.25">
      <c r="B138" s="87"/>
      <c r="C138" s="85"/>
      <c r="D138" s="85"/>
      <c r="E138" s="85"/>
      <c r="F138" s="85"/>
      <c r="G138" s="86"/>
      <c r="H138" s="86"/>
      <c r="I138" s="85"/>
      <c r="J138" s="85"/>
    </row>
    <row r="139" spans="2:10" s="117" customFormat="1" x14ac:dyDescent="0.25">
      <c r="B139" s="87"/>
      <c r="C139" s="85"/>
      <c r="D139" s="85"/>
      <c r="E139" s="85"/>
      <c r="F139" s="85"/>
      <c r="G139" s="86"/>
      <c r="H139" s="86"/>
      <c r="I139" s="85"/>
      <c r="J139" s="85"/>
    </row>
    <row r="140" spans="2:10" s="117" customFormat="1" x14ac:dyDescent="0.25">
      <c r="B140" s="87"/>
      <c r="C140" s="85"/>
      <c r="D140" s="85"/>
      <c r="E140" s="85"/>
      <c r="F140" s="85"/>
      <c r="G140" s="86"/>
      <c r="H140" s="86"/>
      <c r="I140" s="85"/>
      <c r="J140" s="85"/>
    </row>
    <row r="141" spans="2:10" s="117" customFormat="1" x14ac:dyDescent="0.25">
      <c r="B141" s="87"/>
      <c r="C141" s="85"/>
      <c r="D141" s="85"/>
      <c r="E141" s="85"/>
      <c r="F141" s="85"/>
      <c r="G141" s="86"/>
      <c r="H141" s="86"/>
      <c r="I141" s="85"/>
      <c r="J141" s="85"/>
    </row>
    <row r="142" spans="2:10" s="117" customFormat="1" x14ac:dyDescent="0.25">
      <c r="B142" s="87"/>
      <c r="C142" s="85"/>
      <c r="D142" s="85"/>
      <c r="E142" s="85"/>
      <c r="F142" s="85"/>
      <c r="G142" s="86"/>
      <c r="H142" s="86"/>
      <c r="I142" s="85"/>
      <c r="J142" s="85"/>
    </row>
    <row r="143" spans="2:10" s="117" customFormat="1" x14ac:dyDescent="0.25">
      <c r="B143" s="87"/>
      <c r="C143" s="85"/>
      <c r="D143" s="85"/>
      <c r="E143" s="85"/>
      <c r="F143" s="85"/>
      <c r="G143" s="86"/>
      <c r="H143" s="86"/>
      <c r="I143" s="85"/>
      <c r="J143" s="85"/>
    </row>
    <row r="144" spans="2:10" s="117" customFormat="1" x14ac:dyDescent="0.25">
      <c r="B144" s="87"/>
      <c r="C144" s="85"/>
      <c r="D144" s="85"/>
      <c r="E144" s="85"/>
      <c r="F144" s="85"/>
      <c r="G144" s="86"/>
      <c r="H144" s="86"/>
      <c r="I144" s="85"/>
      <c r="J144" s="85"/>
    </row>
    <row r="145" spans="2:10" s="117" customFormat="1" x14ac:dyDescent="0.25">
      <c r="B145" s="87"/>
      <c r="C145" s="85"/>
      <c r="D145" s="85"/>
      <c r="E145" s="85"/>
      <c r="F145" s="85"/>
      <c r="G145" s="86"/>
      <c r="H145" s="86"/>
      <c r="I145" s="85"/>
      <c r="J145" s="85"/>
    </row>
    <row r="146" spans="2:10" s="117" customFormat="1" x14ac:dyDescent="0.25">
      <c r="B146" s="87"/>
      <c r="C146" s="85"/>
      <c r="D146" s="85"/>
      <c r="E146" s="85"/>
      <c r="F146" s="85"/>
      <c r="G146" s="86"/>
      <c r="H146" s="86"/>
      <c r="I146" s="85"/>
      <c r="J146" s="85"/>
    </row>
    <row r="147" spans="2:10" s="117" customFormat="1" x14ac:dyDescent="0.25">
      <c r="B147" s="87"/>
      <c r="C147" s="85"/>
      <c r="D147" s="85"/>
      <c r="E147" s="85"/>
      <c r="F147" s="85"/>
      <c r="G147" s="86"/>
      <c r="H147" s="86"/>
      <c r="I147" s="85"/>
      <c r="J147" s="85"/>
    </row>
    <row r="148" spans="2:10" s="117" customFormat="1" x14ac:dyDescent="0.25">
      <c r="B148" s="87"/>
      <c r="C148" s="85"/>
      <c r="D148" s="85"/>
      <c r="E148" s="85"/>
      <c r="F148" s="85"/>
      <c r="G148" s="86"/>
      <c r="H148" s="86"/>
      <c r="I148" s="85"/>
      <c r="J148" s="85"/>
    </row>
    <row r="149" spans="2:10" s="117" customFormat="1" x14ac:dyDescent="0.25">
      <c r="B149" s="87"/>
      <c r="C149" s="85"/>
      <c r="D149" s="85"/>
      <c r="E149" s="85"/>
      <c r="F149" s="85"/>
      <c r="G149" s="86"/>
      <c r="H149" s="86"/>
      <c r="I149" s="85"/>
      <c r="J149" s="85"/>
    </row>
    <row r="150" spans="2:10" s="117" customFormat="1" x14ac:dyDescent="0.25">
      <c r="B150" s="87"/>
      <c r="C150" s="85"/>
      <c r="D150" s="85"/>
      <c r="E150" s="85"/>
      <c r="F150" s="85"/>
      <c r="G150" s="86"/>
      <c r="H150" s="86"/>
      <c r="I150" s="85"/>
      <c r="J150" s="85"/>
    </row>
    <row r="151" spans="2:10" s="117" customFormat="1" x14ac:dyDescent="0.25">
      <c r="B151" s="87"/>
      <c r="C151" s="85"/>
      <c r="D151" s="85"/>
      <c r="E151" s="85"/>
      <c r="F151" s="85"/>
      <c r="G151" s="86"/>
      <c r="H151" s="86"/>
      <c r="I151" s="85"/>
      <c r="J151" s="85"/>
    </row>
    <row r="152" spans="2:10" s="117" customFormat="1" x14ac:dyDescent="0.25">
      <c r="B152" s="87"/>
      <c r="C152" s="85"/>
      <c r="D152" s="85"/>
      <c r="E152" s="85"/>
      <c r="F152" s="85"/>
      <c r="G152" s="86"/>
      <c r="H152" s="86"/>
      <c r="I152" s="85"/>
      <c r="J152" s="85"/>
    </row>
    <row r="153" spans="2:10" s="117" customFormat="1" x14ac:dyDescent="0.25">
      <c r="B153" s="87"/>
      <c r="C153" s="85"/>
      <c r="D153" s="85"/>
      <c r="E153" s="85"/>
      <c r="F153" s="85"/>
      <c r="G153" s="86"/>
      <c r="H153" s="86"/>
      <c r="I153" s="85"/>
      <c r="J153" s="85"/>
    </row>
    <row r="154" spans="2:10" s="117" customFormat="1" x14ac:dyDescent="0.25">
      <c r="B154" s="87"/>
      <c r="C154" s="85"/>
      <c r="D154" s="85"/>
      <c r="E154" s="85"/>
      <c r="F154" s="85"/>
      <c r="G154" s="86"/>
      <c r="H154" s="86"/>
      <c r="I154" s="85"/>
      <c r="J154" s="85"/>
    </row>
    <row r="155" spans="2:10" s="117" customFormat="1" x14ac:dyDescent="0.25">
      <c r="B155" s="87"/>
      <c r="C155" s="85"/>
      <c r="D155" s="85"/>
      <c r="E155" s="85"/>
      <c r="F155" s="85"/>
      <c r="G155" s="86"/>
      <c r="H155" s="86"/>
      <c r="I155" s="85"/>
      <c r="J155" s="85"/>
    </row>
    <row r="156" spans="2:10" s="117" customFormat="1" x14ac:dyDescent="0.25">
      <c r="B156" s="87"/>
      <c r="C156" s="85"/>
      <c r="D156" s="85"/>
      <c r="E156" s="85"/>
      <c r="F156" s="85"/>
      <c r="G156" s="86"/>
      <c r="H156" s="86"/>
      <c r="I156" s="85"/>
      <c r="J156" s="85"/>
    </row>
    <row r="157" spans="2:10" s="117" customFormat="1" x14ac:dyDescent="0.25">
      <c r="B157" s="87"/>
      <c r="C157" s="85"/>
      <c r="D157" s="85"/>
      <c r="E157" s="85"/>
      <c r="F157" s="85"/>
      <c r="G157" s="86"/>
      <c r="H157" s="86"/>
      <c r="I157" s="85"/>
      <c r="J157" s="85"/>
    </row>
    <row r="158" spans="2:10" s="117" customFormat="1" x14ac:dyDescent="0.25">
      <c r="B158" s="87"/>
      <c r="C158" s="85"/>
      <c r="D158" s="85"/>
      <c r="E158" s="85"/>
      <c r="F158" s="85"/>
      <c r="G158" s="86"/>
      <c r="H158" s="86"/>
      <c r="I158" s="85"/>
      <c r="J158" s="85"/>
    </row>
    <row r="159" spans="2:10" s="117" customFormat="1" x14ac:dyDescent="0.25">
      <c r="B159" s="87"/>
      <c r="C159" s="85"/>
      <c r="D159" s="85"/>
      <c r="E159" s="85"/>
      <c r="F159" s="85"/>
      <c r="G159" s="86"/>
      <c r="H159" s="86"/>
      <c r="I159" s="85"/>
      <c r="J159" s="85"/>
    </row>
    <row r="160" spans="2:10" s="117" customFormat="1" x14ac:dyDescent="0.25">
      <c r="B160" s="87"/>
      <c r="C160" s="85"/>
      <c r="D160" s="85"/>
      <c r="E160" s="85"/>
      <c r="F160" s="85"/>
      <c r="G160" s="86"/>
      <c r="H160" s="86"/>
      <c r="I160" s="85"/>
      <c r="J160" s="85"/>
    </row>
    <row r="161" spans="2:10" s="117" customFormat="1" x14ac:dyDescent="0.25">
      <c r="B161" s="87"/>
      <c r="C161" s="85"/>
      <c r="D161" s="85"/>
      <c r="E161" s="85"/>
      <c r="F161" s="85"/>
      <c r="G161" s="86"/>
      <c r="H161" s="86"/>
      <c r="I161" s="85"/>
      <c r="J161" s="85"/>
    </row>
    <row r="162" spans="2:10" s="117" customFormat="1" x14ac:dyDescent="0.25">
      <c r="B162" s="87"/>
      <c r="C162" s="85"/>
      <c r="D162" s="85"/>
      <c r="E162" s="85"/>
      <c r="F162" s="85"/>
      <c r="G162" s="86"/>
      <c r="H162" s="86"/>
      <c r="I162" s="85"/>
      <c r="J162" s="85"/>
    </row>
    <row r="163" spans="2:10" s="117" customFormat="1" x14ac:dyDescent="0.25">
      <c r="B163" s="87"/>
      <c r="C163" s="85"/>
      <c r="D163" s="85"/>
      <c r="E163" s="85"/>
      <c r="F163" s="85"/>
      <c r="G163" s="86"/>
      <c r="H163" s="86"/>
      <c r="I163" s="85"/>
      <c r="J163" s="85"/>
    </row>
    <row r="164" spans="2:10" s="117" customFormat="1" x14ac:dyDescent="0.25">
      <c r="B164" s="87"/>
      <c r="C164" s="85"/>
      <c r="D164" s="85"/>
      <c r="E164" s="85"/>
      <c r="F164" s="85"/>
      <c r="G164" s="86"/>
      <c r="H164" s="86"/>
      <c r="I164" s="85"/>
      <c r="J164" s="85"/>
    </row>
    <row r="165" spans="2:10" s="117" customFormat="1" x14ac:dyDescent="0.25">
      <c r="B165" s="87"/>
      <c r="C165" s="85"/>
      <c r="D165" s="85"/>
      <c r="E165" s="85"/>
      <c r="F165" s="85"/>
      <c r="G165" s="86"/>
      <c r="H165" s="86"/>
      <c r="I165" s="85"/>
      <c r="J165" s="85"/>
    </row>
    <row r="166" spans="2:10" s="117" customFormat="1" x14ac:dyDescent="0.25">
      <c r="B166" s="87"/>
      <c r="C166" s="85"/>
      <c r="D166" s="85"/>
      <c r="E166" s="85"/>
      <c r="F166" s="85"/>
      <c r="G166" s="86"/>
      <c r="H166" s="86"/>
      <c r="I166" s="85"/>
      <c r="J166" s="85"/>
    </row>
    <row r="167" spans="2:10" s="117" customFormat="1" x14ac:dyDescent="0.25">
      <c r="B167" s="87"/>
      <c r="C167" s="85"/>
      <c r="D167" s="85"/>
      <c r="E167" s="85"/>
      <c r="F167" s="85"/>
      <c r="G167" s="86"/>
      <c r="H167" s="86"/>
      <c r="I167" s="85"/>
      <c r="J167" s="85"/>
    </row>
    <row r="168" spans="2:10" s="117" customFormat="1" x14ac:dyDescent="0.25">
      <c r="B168" s="87"/>
      <c r="C168" s="85"/>
      <c r="D168" s="85"/>
      <c r="E168" s="85"/>
      <c r="F168" s="85"/>
      <c r="G168" s="86"/>
      <c r="H168" s="86"/>
      <c r="I168" s="85"/>
      <c r="J168" s="85"/>
    </row>
    <row r="169" spans="2:10" s="117" customFormat="1" x14ac:dyDescent="0.25">
      <c r="B169" s="87"/>
      <c r="C169" s="85"/>
      <c r="D169" s="85"/>
      <c r="E169" s="85"/>
      <c r="F169" s="85"/>
      <c r="G169" s="86"/>
      <c r="H169" s="86"/>
      <c r="I169" s="85"/>
      <c r="J169" s="85"/>
    </row>
    <row r="170" spans="2:10" s="117" customFormat="1" x14ac:dyDescent="0.25">
      <c r="B170" s="87"/>
      <c r="C170" s="85"/>
      <c r="D170" s="85"/>
      <c r="E170" s="85"/>
      <c r="F170" s="85"/>
      <c r="G170" s="86"/>
      <c r="H170" s="86"/>
      <c r="I170" s="85"/>
      <c r="J170" s="85"/>
    </row>
    <row r="171" spans="2:10" s="117" customFormat="1" x14ac:dyDescent="0.25">
      <c r="B171" s="87"/>
      <c r="C171" s="85"/>
      <c r="D171" s="85"/>
      <c r="E171" s="85"/>
      <c r="F171" s="85"/>
      <c r="G171" s="86"/>
      <c r="H171" s="86"/>
      <c r="I171" s="85"/>
      <c r="J171" s="85"/>
    </row>
    <row r="172" spans="2:10" s="117" customFormat="1" x14ac:dyDescent="0.25">
      <c r="B172" s="87"/>
      <c r="C172" s="85"/>
      <c r="D172" s="85"/>
      <c r="E172" s="85"/>
      <c r="F172" s="85"/>
      <c r="G172" s="86"/>
      <c r="H172" s="86"/>
      <c r="I172" s="85"/>
      <c r="J172" s="85"/>
    </row>
    <row r="173" spans="2:10" s="117" customFormat="1" x14ac:dyDescent="0.25">
      <c r="B173" s="87"/>
      <c r="C173" s="85"/>
      <c r="D173" s="85"/>
      <c r="E173" s="85"/>
      <c r="F173" s="85"/>
      <c r="G173" s="86"/>
      <c r="H173" s="86"/>
      <c r="I173" s="85"/>
      <c r="J173" s="85"/>
    </row>
    <row r="174" spans="2:10" s="117" customFormat="1" x14ac:dyDescent="0.25">
      <c r="B174" s="87"/>
      <c r="C174" s="85"/>
      <c r="D174" s="85"/>
      <c r="E174" s="85"/>
      <c r="F174" s="85"/>
      <c r="G174" s="86"/>
      <c r="H174" s="86"/>
      <c r="I174" s="85"/>
      <c r="J174" s="85"/>
    </row>
    <row r="175" spans="2:10" s="117" customFormat="1" x14ac:dyDescent="0.25">
      <c r="B175" s="87"/>
      <c r="C175" s="85"/>
      <c r="D175" s="85"/>
      <c r="E175" s="85"/>
      <c r="F175" s="85"/>
      <c r="G175" s="86"/>
      <c r="H175" s="86"/>
      <c r="I175" s="85"/>
      <c r="J175" s="85"/>
    </row>
    <row r="176" spans="2:10" s="117" customFormat="1" x14ac:dyDescent="0.25">
      <c r="B176" s="87"/>
      <c r="C176" s="85"/>
      <c r="D176" s="85"/>
      <c r="E176" s="85"/>
      <c r="F176" s="85"/>
      <c r="G176" s="86"/>
      <c r="H176" s="86"/>
      <c r="I176" s="85"/>
      <c r="J176" s="85"/>
    </row>
    <row r="177" spans="2:10" s="117" customFormat="1" x14ac:dyDescent="0.25">
      <c r="B177" s="87"/>
      <c r="C177" s="85"/>
      <c r="D177" s="85"/>
      <c r="E177" s="85"/>
      <c r="F177" s="85"/>
      <c r="G177" s="86"/>
      <c r="H177" s="86"/>
      <c r="I177" s="85"/>
      <c r="J177" s="85"/>
    </row>
    <row r="178" spans="2:10" s="117" customFormat="1" x14ac:dyDescent="0.25">
      <c r="B178" s="87"/>
      <c r="C178" s="85"/>
      <c r="D178" s="85"/>
      <c r="E178" s="85"/>
      <c r="F178" s="85"/>
      <c r="G178" s="86"/>
      <c r="H178" s="86"/>
      <c r="I178" s="85"/>
      <c r="J178" s="85"/>
    </row>
    <row r="179" spans="2:10" s="117" customFormat="1" x14ac:dyDescent="0.25">
      <c r="B179" s="87"/>
      <c r="C179" s="85"/>
      <c r="D179" s="85"/>
      <c r="E179" s="85"/>
      <c r="F179" s="85"/>
      <c r="G179" s="86"/>
      <c r="H179" s="86"/>
      <c r="I179" s="85"/>
      <c r="J179" s="85"/>
    </row>
    <row r="180" spans="2:10" s="117" customFormat="1" x14ac:dyDescent="0.25">
      <c r="B180" s="87"/>
      <c r="C180" s="85"/>
      <c r="D180" s="85"/>
      <c r="E180" s="85"/>
      <c r="F180" s="85"/>
      <c r="G180" s="86"/>
      <c r="H180" s="86"/>
      <c r="I180" s="85"/>
      <c r="J180" s="85"/>
    </row>
    <row r="181" spans="2:10" s="117" customFormat="1" x14ac:dyDescent="0.25">
      <c r="B181" s="87"/>
      <c r="C181" s="85"/>
      <c r="D181" s="85"/>
      <c r="E181" s="85"/>
      <c r="F181" s="85"/>
      <c r="G181" s="86"/>
      <c r="H181" s="86"/>
      <c r="I181" s="85"/>
      <c r="J181" s="85"/>
    </row>
    <row r="182" spans="2:10" s="117" customFormat="1" x14ac:dyDescent="0.25">
      <c r="B182" s="87"/>
      <c r="C182" s="85"/>
      <c r="D182" s="85"/>
      <c r="E182" s="85"/>
      <c r="F182" s="85"/>
      <c r="G182" s="86"/>
      <c r="H182" s="86"/>
      <c r="I182" s="85"/>
      <c r="J182" s="85"/>
    </row>
    <row r="183" spans="2:10" s="117" customFormat="1" x14ac:dyDescent="0.25">
      <c r="B183" s="87"/>
      <c r="C183" s="85"/>
      <c r="D183" s="85"/>
      <c r="E183" s="85"/>
      <c r="F183" s="85"/>
      <c r="G183" s="86"/>
      <c r="H183" s="86"/>
      <c r="I183" s="85"/>
      <c r="J183" s="85"/>
    </row>
    <row r="184" spans="2:10" s="117" customFormat="1" x14ac:dyDescent="0.25">
      <c r="B184" s="87"/>
      <c r="C184" s="85"/>
      <c r="D184" s="85"/>
      <c r="E184" s="85"/>
      <c r="F184" s="85"/>
      <c r="G184" s="86"/>
      <c r="H184" s="86"/>
      <c r="I184" s="85"/>
      <c r="J184" s="85"/>
    </row>
    <row r="185" spans="2:10" s="117" customFormat="1" x14ac:dyDescent="0.25">
      <c r="B185" s="87"/>
      <c r="C185" s="85"/>
      <c r="D185" s="85"/>
      <c r="E185" s="85"/>
      <c r="F185" s="85"/>
      <c r="G185" s="86"/>
      <c r="H185" s="86"/>
      <c r="I185" s="85"/>
      <c r="J185" s="85"/>
    </row>
    <row r="186" spans="2:10" s="117" customFormat="1" x14ac:dyDescent="0.25">
      <c r="B186" s="87"/>
      <c r="C186" s="85"/>
      <c r="D186" s="85"/>
      <c r="E186" s="85"/>
      <c r="F186" s="85"/>
      <c r="G186" s="86"/>
      <c r="H186" s="86"/>
      <c r="I186" s="85"/>
      <c r="J186" s="85"/>
    </row>
    <row r="187" spans="2:10" s="117" customFormat="1" x14ac:dyDescent="0.25">
      <c r="B187" s="87"/>
      <c r="C187" s="85"/>
      <c r="D187" s="85"/>
      <c r="E187" s="85"/>
      <c r="F187" s="85"/>
      <c r="G187" s="86"/>
      <c r="H187" s="86"/>
      <c r="I187" s="85"/>
      <c r="J187" s="85"/>
    </row>
    <row r="188" spans="2:10" s="117" customFormat="1" x14ac:dyDescent="0.25">
      <c r="B188" s="87"/>
      <c r="C188" s="85"/>
      <c r="D188" s="85"/>
      <c r="E188" s="85"/>
      <c r="F188" s="85"/>
      <c r="G188" s="86"/>
      <c r="H188" s="86"/>
      <c r="I188" s="85"/>
      <c r="J188" s="85"/>
    </row>
    <row r="189" spans="2:10" s="117" customFormat="1" x14ac:dyDescent="0.25">
      <c r="B189" s="87"/>
      <c r="C189" s="85"/>
      <c r="D189" s="85"/>
      <c r="E189" s="85"/>
      <c r="F189" s="85"/>
      <c r="G189" s="86"/>
      <c r="H189" s="86"/>
      <c r="I189" s="85"/>
      <c r="J189" s="85"/>
    </row>
    <row r="190" spans="2:10" s="117" customFormat="1" x14ac:dyDescent="0.25">
      <c r="B190" s="87"/>
      <c r="C190" s="85"/>
      <c r="D190" s="85"/>
      <c r="E190" s="85"/>
      <c r="F190" s="85"/>
      <c r="G190" s="86"/>
      <c r="H190" s="86"/>
      <c r="I190" s="85"/>
      <c r="J190" s="85"/>
    </row>
    <row r="191" spans="2:10" s="117" customFormat="1" x14ac:dyDescent="0.25">
      <c r="B191" s="87"/>
      <c r="C191" s="85"/>
      <c r="D191" s="85"/>
      <c r="E191" s="85"/>
      <c r="F191" s="85"/>
      <c r="G191" s="86"/>
      <c r="H191" s="86"/>
      <c r="I191" s="85"/>
      <c r="J191" s="85"/>
    </row>
    <row r="192" spans="2:10" s="117" customFormat="1" x14ac:dyDescent="0.25">
      <c r="B192" s="87"/>
      <c r="C192" s="85"/>
      <c r="D192" s="85"/>
      <c r="E192" s="85"/>
      <c r="F192" s="85"/>
      <c r="G192" s="86"/>
      <c r="H192" s="86"/>
      <c r="I192" s="85"/>
      <c r="J192" s="85"/>
    </row>
    <row r="193" spans="2:10" s="117" customFormat="1" x14ac:dyDescent="0.25">
      <c r="B193" s="87"/>
      <c r="C193" s="85"/>
      <c r="D193" s="85"/>
      <c r="E193" s="85"/>
      <c r="F193" s="85"/>
      <c r="G193" s="86"/>
      <c r="H193" s="86"/>
      <c r="I193" s="85"/>
      <c r="J193" s="85"/>
    </row>
    <row r="194" spans="2:10" s="117" customFormat="1" x14ac:dyDescent="0.25">
      <c r="B194" s="87"/>
      <c r="C194" s="85"/>
      <c r="D194" s="85"/>
      <c r="E194" s="85"/>
      <c r="F194" s="85"/>
      <c r="G194" s="86"/>
      <c r="H194" s="86"/>
      <c r="I194" s="85"/>
      <c r="J194" s="85"/>
    </row>
    <row r="195" spans="2:10" s="117" customFormat="1" x14ac:dyDescent="0.25">
      <c r="B195" s="87"/>
      <c r="C195" s="85"/>
      <c r="D195" s="85"/>
      <c r="E195" s="85"/>
      <c r="F195" s="85"/>
      <c r="G195" s="86"/>
      <c r="H195" s="86"/>
      <c r="I195" s="85"/>
      <c r="J195" s="85"/>
    </row>
    <row r="196" spans="2:10" s="117" customFormat="1" x14ac:dyDescent="0.25">
      <c r="B196" s="87"/>
      <c r="C196" s="85"/>
      <c r="D196" s="85"/>
      <c r="E196" s="85"/>
      <c r="F196" s="85"/>
      <c r="G196" s="86"/>
      <c r="H196" s="86"/>
      <c r="I196" s="85"/>
      <c r="J196" s="85"/>
    </row>
    <row r="197" spans="2:10" s="117" customFormat="1" x14ac:dyDescent="0.25">
      <c r="B197" s="87"/>
      <c r="C197" s="85"/>
      <c r="D197" s="85"/>
      <c r="E197" s="85"/>
      <c r="F197" s="85"/>
      <c r="G197" s="86"/>
      <c r="H197" s="86"/>
      <c r="I197" s="85"/>
      <c r="J197" s="85"/>
    </row>
    <row r="198" spans="2:10" s="117" customFormat="1" x14ac:dyDescent="0.25">
      <c r="B198" s="87"/>
      <c r="C198" s="85"/>
      <c r="D198" s="85"/>
      <c r="E198" s="85"/>
      <c r="F198" s="85"/>
      <c r="G198" s="86"/>
      <c r="H198" s="86"/>
      <c r="I198" s="85"/>
      <c r="J198" s="85"/>
    </row>
    <row r="199" spans="2:10" s="117" customFormat="1" x14ac:dyDescent="0.25">
      <c r="B199" s="87"/>
      <c r="C199" s="85"/>
      <c r="D199" s="85"/>
      <c r="E199" s="85"/>
      <c r="F199" s="85"/>
      <c r="G199" s="86"/>
      <c r="H199" s="86"/>
      <c r="I199" s="85"/>
      <c r="J199" s="85"/>
    </row>
    <row r="200" spans="2:10" s="117" customFormat="1" x14ac:dyDescent="0.25">
      <c r="B200" s="87"/>
      <c r="C200" s="85"/>
      <c r="D200" s="85"/>
      <c r="E200" s="85"/>
      <c r="F200" s="85"/>
      <c r="G200" s="86"/>
      <c r="H200" s="86"/>
      <c r="I200" s="85"/>
      <c r="J200" s="85"/>
    </row>
    <row r="201" spans="2:10" s="117" customFormat="1" x14ac:dyDescent="0.25">
      <c r="B201" s="87"/>
      <c r="C201" s="85"/>
      <c r="D201" s="85"/>
      <c r="E201" s="85"/>
      <c r="F201" s="85"/>
      <c r="G201" s="86"/>
      <c r="H201" s="86"/>
      <c r="I201" s="85"/>
      <c r="J201" s="85"/>
    </row>
    <row r="202" spans="2:10" s="117" customFormat="1" x14ac:dyDescent="0.25">
      <c r="B202" s="87"/>
      <c r="C202" s="85"/>
      <c r="D202" s="85"/>
      <c r="E202" s="85"/>
      <c r="F202" s="85"/>
      <c r="G202" s="86"/>
      <c r="H202" s="86"/>
      <c r="I202" s="85"/>
      <c r="J202" s="85"/>
    </row>
    <row r="203" spans="2:10" s="117" customFormat="1" x14ac:dyDescent="0.25">
      <c r="B203" s="87"/>
      <c r="C203" s="85"/>
      <c r="D203" s="85"/>
      <c r="E203" s="85"/>
      <c r="F203" s="85"/>
      <c r="G203" s="86"/>
      <c r="H203" s="86"/>
      <c r="I203" s="85"/>
      <c r="J203" s="85"/>
    </row>
    <row r="204" spans="2:10" s="117" customFormat="1" x14ac:dyDescent="0.25">
      <c r="B204" s="87"/>
      <c r="C204" s="85"/>
      <c r="D204" s="85"/>
      <c r="E204" s="85"/>
      <c r="F204" s="85"/>
      <c r="G204" s="86"/>
      <c r="H204" s="86"/>
      <c r="I204" s="85"/>
      <c r="J204" s="85"/>
    </row>
    <row r="205" spans="2:10" s="117" customFormat="1" x14ac:dyDescent="0.25">
      <c r="B205" s="87"/>
      <c r="C205" s="85"/>
      <c r="D205" s="85"/>
      <c r="E205" s="85"/>
      <c r="F205" s="85"/>
      <c r="G205" s="86"/>
      <c r="H205" s="86"/>
      <c r="I205" s="85"/>
      <c r="J205" s="85"/>
    </row>
    <row r="206" spans="2:10" s="117" customFormat="1" x14ac:dyDescent="0.25">
      <c r="B206" s="87"/>
      <c r="C206" s="85"/>
      <c r="D206" s="85"/>
      <c r="E206" s="85"/>
      <c r="F206" s="85"/>
      <c r="G206" s="86"/>
      <c r="H206" s="86"/>
      <c r="I206" s="85"/>
      <c r="J206" s="85"/>
    </row>
    <row r="207" spans="2:10" s="117" customFormat="1" x14ac:dyDescent="0.25">
      <c r="B207" s="87"/>
      <c r="C207" s="85"/>
      <c r="D207" s="85"/>
      <c r="E207" s="85"/>
      <c r="F207" s="85"/>
      <c r="G207" s="86"/>
      <c r="H207" s="86"/>
      <c r="I207" s="85"/>
      <c r="J207" s="85"/>
    </row>
    <row r="208" spans="2:10" s="117" customFormat="1" x14ac:dyDescent="0.25">
      <c r="B208" s="87"/>
      <c r="C208" s="85"/>
      <c r="D208" s="85"/>
      <c r="E208" s="85"/>
      <c r="F208" s="85"/>
      <c r="G208" s="86"/>
      <c r="H208" s="86"/>
      <c r="I208" s="85"/>
      <c r="J208" s="85"/>
    </row>
    <row r="209" spans="2:10" s="117" customFormat="1" x14ac:dyDescent="0.25">
      <c r="B209" s="87"/>
      <c r="C209" s="85"/>
      <c r="D209" s="85"/>
      <c r="E209" s="85"/>
      <c r="F209" s="85"/>
      <c r="G209" s="86"/>
      <c r="H209" s="86"/>
      <c r="I209" s="85"/>
      <c r="J209" s="85"/>
    </row>
    <row r="210" spans="2:10" s="117" customFormat="1" x14ac:dyDescent="0.25">
      <c r="B210" s="87"/>
      <c r="C210" s="85"/>
      <c r="D210" s="85"/>
      <c r="E210" s="85"/>
      <c r="F210" s="85"/>
      <c r="G210" s="86"/>
      <c r="H210" s="86"/>
      <c r="I210" s="85"/>
      <c r="J210" s="85"/>
    </row>
    <row r="211" spans="2:10" s="117" customFormat="1" x14ac:dyDescent="0.25">
      <c r="B211" s="87"/>
      <c r="C211" s="85"/>
      <c r="D211" s="85"/>
      <c r="E211" s="85"/>
      <c r="F211" s="85"/>
      <c r="G211" s="86"/>
      <c r="H211" s="86"/>
      <c r="I211" s="85"/>
      <c r="J211" s="85"/>
    </row>
    <row r="212" spans="2:10" s="117" customFormat="1" x14ac:dyDescent="0.25">
      <c r="B212" s="87"/>
      <c r="C212" s="85"/>
      <c r="D212" s="85"/>
      <c r="E212" s="85"/>
      <c r="F212" s="85"/>
      <c r="G212" s="86"/>
      <c r="H212" s="86"/>
      <c r="I212" s="85"/>
      <c r="J212" s="85"/>
    </row>
    <row r="213" spans="2:10" s="117" customFormat="1" x14ac:dyDescent="0.25">
      <c r="B213" s="87"/>
      <c r="C213" s="85"/>
      <c r="D213" s="85"/>
      <c r="E213" s="85"/>
      <c r="F213" s="85"/>
      <c r="G213" s="86"/>
      <c r="H213" s="86"/>
      <c r="I213" s="85"/>
      <c r="J213" s="85"/>
    </row>
    <row r="214" spans="2:10" s="117" customFormat="1" x14ac:dyDescent="0.25">
      <c r="B214" s="87"/>
      <c r="C214" s="85"/>
      <c r="D214" s="85"/>
      <c r="E214" s="85"/>
      <c r="F214" s="85"/>
      <c r="G214" s="86"/>
      <c r="H214" s="86"/>
      <c r="I214" s="85"/>
      <c r="J214" s="85"/>
    </row>
    <row r="215" spans="2:10" s="117" customFormat="1" x14ac:dyDescent="0.25">
      <c r="B215" s="87"/>
      <c r="C215" s="85"/>
      <c r="D215" s="85"/>
      <c r="E215" s="85"/>
      <c r="F215" s="85"/>
      <c r="G215" s="86"/>
      <c r="H215" s="86"/>
      <c r="I215" s="85"/>
      <c r="J215" s="85"/>
    </row>
    <row r="216" spans="2:10" s="117" customFormat="1" x14ac:dyDescent="0.25">
      <c r="B216" s="87"/>
      <c r="C216" s="85"/>
      <c r="D216" s="85"/>
      <c r="E216" s="85"/>
      <c r="F216" s="85"/>
      <c r="G216" s="86"/>
      <c r="H216" s="86"/>
      <c r="I216" s="85"/>
      <c r="J216" s="85"/>
    </row>
    <row r="217" spans="2:10" s="117" customFormat="1" x14ac:dyDescent="0.25">
      <c r="B217" s="87"/>
      <c r="C217" s="85"/>
      <c r="D217" s="85"/>
      <c r="E217" s="85"/>
      <c r="F217" s="85"/>
      <c r="G217" s="86"/>
      <c r="H217" s="86"/>
      <c r="I217" s="85"/>
      <c r="J217" s="85"/>
    </row>
    <row r="218" spans="2:10" s="117" customFormat="1" x14ac:dyDescent="0.25">
      <c r="B218" s="87"/>
      <c r="C218" s="85"/>
      <c r="D218" s="85"/>
      <c r="E218" s="85"/>
      <c r="F218" s="85"/>
      <c r="G218" s="86"/>
      <c r="H218" s="86"/>
      <c r="I218" s="85"/>
      <c r="J218" s="85"/>
    </row>
    <row r="219" spans="2:10" s="117" customFormat="1" x14ac:dyDescent="0.25">
      <c r="B219" s="87"/>
      <c r="C219" s="85"/>
      <c r="D219" s="85"/>
      <c r="E219" s="85"/>
      <c r="F219" s="85"/>
      <c r="G219" s="86"/>
      <c r="H219" s="86"/>
      <c r="I219" s="85"/>
      <c r="J219" s="85"/>
    </row>
    <row r="220" spans="2:10" s="117" customFormat="1" x14ac:dyDescent="0.25">
      <c r="B220" s="87"/>
      <c r="C220" s="85"/>
      <c r="D220" s="85"/>
      <c r="E220" s="85"/>
      <c r="F220" s="85"/>
      <c r="G220" s="86"/>
      <c r="H220" s="86"/>
      <c r="I220" s="85"/>
      <c r="J220" s="85"/>
    </row>
    <row r="221" spans="2:10" s="117" customFormat="1" x14ac:dyDescent="0.25">
      <c r="B221" s="87"/>
      <c r="C221" s="85"/>
      <c r="D221" s="85"/>
      <c r="E221" s="85"/>
      <c r="F221" s="85"/>
      <c r="G221" s="86"/>
      <c r="H221" s="86"/>
      <c r="I221" s="85"/>
      <c r="J221" s="85"/>
    </row>
    <row r="222" spans="2:10" s="117" customFormat="1" x14ac:dyDescent="0.25">
      <c r="B222" s="87"/>
      <c r="C222" s="85"/>
      <c r="D222" s="85"/>
      <c r="E222" s="85"/>
      <c r="F222" s="85"/>
      <c r="G222" s="86"/>
      <c r="H222" s="86"/>
      <c r="I222" s="85"/>
      <c r="J222" s="85"/>
    </row>
    <row r="223" spans="2:10" s="117" customFormat="1" x14ac:dyDescent="0.25">
      <c r="B223" s="87"/>
      <c r="C223" s="85"/>
      <c r="D223" s="85"/>
      <c r="E223" s="85"/>
      <c r="F223" s="85"/>
      <c r="G223" s="86"/>
      <c r="H223" s="86"/>
      <c r="I223" s="85"/>
      <c r="J223" s="85"/>
    </row>
    <row r="224" spans="2:10" s="117" customFormat="1" x14ac:dyDescent="0.25">
      <c r="B224" s="87"/>
      <c r="C224" s="85"/>
      <c r="D224" s="85"/>
      <c r="E224" s="85"/>
      <c r="F224" s="85"/>
      <c r="G224" s="86"/>
      <c r="H224" s="86"/>
      <c r="I224" s="85"/>
      <c r="J224" s="85"/>
    </row>
    <row r="225" spans="2:10" s="117" customFormat="1" x14ac:dyDescent="0.25">
      <c r="B225" s="87"/>
      <c r="C225" s="85"/>
      <c r="D225" s="85"/>
      <c r="E225" s="85"/>
      <c r="F225" s="85"/>
      <c r="G225" s="86"/>
      <c r="H225" s="86"/>
      <c r="I225" s="85"/>
      <c r="J225" s="85"/>
    </row>
    <row r="226" spans="2:10" s="117" customFormat="1" x14ac:dyDescent="0.25">
      <c r="B226" s="87"/>
      <c r="C226" s="85"/>
      <c r="D226" s="85"/>
      <c r="E226" s="85"/>
      <c r="F226" s="85"/>
      <c r="G226" s="86"/>
      <c r="H226" s="86"/>
      <c r="I226" s="85"/>
      <c r="J226" s="85"/>
    </row>
    <row r="227" spans="2:10" s="117" customFormat="1" x14ac:dyDescent="0.25">
      <c r="B227" s="87"/>
      <c r="C227" s="85"/>
      <c r="D227" s="85"/>
      <c r="E227" s="85"/>
      <c r="F227" s="85"/>
      <c r="G227" s="86"/>
      <c r="H227" s="86"/>
      <c r="I227" s="85"/>
      <c r="J227" s="85"/>
    </row>
    <row r="228" spans="2:10" s="117" customFormat="1" x14ac:dyDescent="0.25">
      <c r="B228" s="87"/>
      <c r="C228" s="85"/>
      <c r="D228" s="85"/>
      <c r="E228" s="85"/>
      <c r="F228" s="85"/>
      <c r="G228" s="86"/>
      <c r="H228" s="86"/>
      <c r="I228" s="85"/>
      <c r="J228" s="85"/>
    </row>
    <row r="229" spans="2:10" s="117" customFormat="1" x14ac:dyDescent="0.25">
      <c r="B229" s="87"/>
      <c r="C229" s="85"/>
      <c r="D229" s="85"/>
      <c r="E229" s="85"/>
      <c r="F229" s="85"/>
      <c r="G229" s="86"/>
      <c r="H229" s="86"/>
      <c r="I229" s="85"/>
      <c r="J229" s="85"/>
    </row>
    <row r="230" spans="2:10" s="117" customFormat="1" x14ac:dyDescent="0.25">
      <c r="B230" s="87"/>
      <c r="C230" s="85"/>
      <c r="D230" s="85"/>
      <c r="E230" s="85"/>
      <c r="F230" s="85"/>
      <c r="G230" s="86"/>
      <c r="H230" s="86"/>
      <c r="I230" s="85"/>
      <c r="J230" s="85"/>
    </row>
    <row r="231" spans="2:10" s="117" customFormat="1" x14ac:dyDescent="0.25">
      <c r="B231" s="87"/>
      <c r="C231" s="85"/>
      <c r="D231" s="85"/>
      <c r="E231" s="85"/>
      <c r="F231" s="85"/>
      <c r="G231" s="86"/>
      <c r="H231" s="86"/>
      <c r="I231" s="85"/>
      <c r="J231" s="85"/>
    </row>
    <row r="232" spans="2:10" s="117" customFormat="1" x14ac:dyDescent="0.25">
      <c r="B232" s="87"/>
      <c r="C232" s="85"/>
      <c r="D232" s="85"/>
      <c r="E232" s="85"/>
      <c r="F232" s="85"/>
      <c r="G232" s="86"/>
      <c r="H232" s="86"/>
      <c r="I232" s="85"/>
      <c r="J232" s="85"/>
    </row>
    <row r="233" spans="2:10" s="117" customFormat="1" x14ac:dyDescent="0.25">
      <c r="B233" s="87"/>
      <c r="C233" s="85"/>
      <c r="D233" s="85"/>
      <c r="E233" s="85"/>
      <c r="F233" s="85"/>
      <c r="G233" s="86"/>
      <c r="H233" s="86"/>
      <c r="I233" s="85"/>
      <c r="J233" s="85"/>
    </row>
    <row r="234" spans="2:10" s="117" customFormat="1" x14ac:dyDescent="0.25">
      <c r="B234" s="87"/>
      <c r="C234" s="85"/>
      <c r="D234" s="85"/>
      <c r="E234" s="85"/>
      <c r="F234" s="85"/>
      <c r="G234" s="86"/>
      <c r="H234" s="86"/>
      <c r="I234" s="85"/>
      <c r="J234" s="85"/>
    </row>
    <row r="235" spans="2:10" s="117" customFormat="1" x14ac:dyDescent="0.25">
      <c r="B235" s="87"/>
      <c r="C235" s="85"/>
      <c r="D235" s="85"/>
      <c r="E235" s="85"/>
      <c r="F235" s="85"/>
      <c r="G235" s="86"/>
      <c r="H235" s="86"/>
      <c r="I235" s="85"/>
      <c r="J235" s="85"/>
    </row>
    <row r="236" spans="2:10" s="117" customFormat="1" x14ac:dyDescent="0.25">
      <c r="B236" s="87"/>
      <c r="C236" s="85"/>
      <c r="D236" s="85"/>
      <c r="E236" s="85"/>
      <c r="F236" s="85"/>
      <c r="G236" s="86"/>
      <c r="H236" s="86"/>
      <c r="I236" s="85"/>
      <c r="J236" s="85"/>
    </row>
    <row r="237" spans="2:10" s="117" customFormat="1" x14ac:dyDescent="0.25">
      <c r="B237" s="87"/>
      <c r="C237" s="85"/>
      <c r="D237" s="85"/>
      <c r="E237" s="85"/>
      <c r="F237" s="85"/>
      <c r="G237" s="86"/>
      <c r="H237" s="86"/>
      <c r="I237" s="85"/>
      <c r="J237" s="85"/>
    </row>
    <row r="238" spans="2:10" s="117" customFormat="1" x14ac:dyDescent="0.25">
      <c r="B238" s="87"/>
      <c r="C238" s="85"/>
      <c r="D238" s="85"/>
      <c r="E238" s="85"/>
      <c r="F238" s="85"/>
      <c r="G238" s="86"/>
      <c r="H238" s="86"/>
      <c r="I238" s="85"/>
      <c r="J238" s="85"/>
    </row>
    <row r="239" spans="2:10" s="117" customFormat="1" x14ac:dyDescent="0.25">
      <c r="B239" s="87"/>
      <c r="C239" s="85"/>
      <c r="D239" s="85"/>
      <c r="E239" s="85"/>
      <c r="F239" s="85"/>
      <c r="G239" s="86"/>
      <c r="H239" s="86"/>
      <c r="I239" s="85"/>
      <c r="J239" s="85"/>
    </row>
    <row r="240" spans="2:10" s="117" customFormat="1" x14ac:dyDescent="0.25">
      <c r="B240" s="87"/>
      <c r="C240" s="85"/>
      <c r="D240" s="85"/>
      <c r="E240" s="85"/>
      <c r="F240" s="85"/>
      <c r="G240" s="86"/>
      <c r="H240" s="86"/>
      <c r="I240" s="85"/>
      <c r="J240" s="85"/>
    </row>
    <row r="241" spans="2:10" s="117" customFormat="1" x14ac:dyDescent="0.25">
      <c r="B241" s="87"/>
      <c r="C241" s="85"/>
      <c r="D241" s="85"/>
      <c r="E241" s="85"/>
      <c r="F241" s="85"/>
      <c r="G241" s="86"/>
      <c r="H241" s="86"/>
      <c r="I241" s="85"/>
      <c r="J241" s="85"/>
    </row>
    <row r="242" spans="2:10" s="117" customFormat="1" x14ac:dyDescent="0.25">
      <c r="B242" s="87"/>
      <c r="C242" s="85"/>
      <c r="D242" s="85"/>
      <c r="E242" s="85"/>
      <c r="F242" s="85"/>
      <c r="G242" s="86"/>
      <c r="H242" s="86"/>
      <c r="I242" s="85"/>
      <c r="J242" s="85"/>
    </row>
    <row r="243" spans="2:10" s="117" customFormat="1" x14ac:dyDescent="0.25">
      <c r="B243" s="87"/>
      <c r="C243" s="85"/>
      <c r="D243" s="85"/>
      <c r="E243" s="85"/>
      <c r="F243" s="85"/>
      <c r="G243" s="86"/>
      <c r="H243" s="86"/>
      <c r="I243" s="85"/>
      <c r="J243" s="85"/>
    </row>
    <row r="244" spans="2:10" s="117" customFormat="1" x14ac:dyDescent="0.25">
      <c r="B244" s="87"/>
      <c r="C244" s="85"/>
      <c r="D244" s="85"/>
      <c r="E244" s="85"/>
      <c r="F244" s="85"/>
      <c r="G244" s="86"/>
      <c r="H244" s="86"/>
      <c r="I244" s="85"/>
      <c r="J244" s="85"/>
    </row>
    <row r="245" spans="2:10" s="117" customFormat="1" x14ac:dyDescent="0.25">
      <c r="B245" s="87"/>
      <c r="C245" s="85"/>
      <c r="D245" s="85"/>
      <c r="E245" s="85"/>
      <c r="F245" s="85"/>
      <c r="G245" s="86"/>
      <c r="H245" s="86"/>
      <c r="I245" s="85"/>
      <c r="J245" s="85"/>
    </row>
    <row r="246" spans="2:10" s="117" customFormat="1" x14ac:dyDescent="0.25">
      <c r="B246" s="87"/>
      <c r="C246" s="85"/>
      <c r="D246" s="85"/>
      <c r="E246" s="85"/>
      <c r="F246" s="85"/>
      <c r="G246" s="86"/>
      <c r="H246" s="86"/>
      <c r="I246" s="85"/>
      <c r="J246" s="85"/>
    </row>
    <row r="247" spans="2:10" s="117" customFormat="1" x14ac:dyDescent="0.25">
      <c r="B247" s="87"/>
      <c r="C247" s="85"/>
      <c r="D247" s="85"/>
      <c r="E247" s="85"/>
      <c r="F247" s="85"/>
      <c r="G247" s="86"/>
      <c r="H247" s="86"/>
      <c r="I247" s="85"/>
      <c r="J247" s="85"/>
    </row>
    <row r="248" spans="2:10" s="117" customFormat="1" x14ac:dyDescent="0.25">
      <c r="B248" s="87"/>
      <c r="C248" s="85"/>
      <c r="D248" s="85"/>
      <c r="E248" s="85"/>
      <c r="F248" s="85"/>
      <c r="G248" s="86"/>
      <c r="H248" s="86"/>
      <c r="I248" s="85"/>
      <c r="J248" s="85"/>
    </row>
    <row r="249" spans="2:10" s="117" customFormat="1" x14ac:dyDescent="0.25">
      <c r="B249" s="87"/>
      <c r="C249" s="85"/>
      <c r="D249" s="85"/>
      <c r="E249" s="85"/>
      <c r="F249" s="85"/>
      <c r="G249" s="86"/>
      <c r="H249" s="86"/>
      <c r="I249" s="85"/>
      <c r="J249" s="85"/>
    </row>
    <row r="250" spans="2:10" s="117" customFormat="1" x14ac:dyDescent="0.25">
      <c r="B250" s="87"/>
      <c r="C250" s="85"/>
      <c r="D250" s="85"/>
      <c r="E250" s="85"/>
      <c r="F250" s="85"/>
      <c r="G250" s="86"/>
      <c r="H250" s="86"/>
      <c r="I250" s="85"/>
      <c r="J250" s="85"/>
    </row>
    <row r="251" spans="2:10" s="117" customFormat="1" x14ac:dyDescent="0.25">
      <c r="B251" s="87"/>
      <c r="C251" s="85"/>
      <c r="D251" s="85"/>
      <c r="E251" s="85"/>
      <c r="F251" s="85"/>
      <c r="G251" s="86"/>
      <c r="H251" s="86"/>
      <c r="I251" s="85"/>
      <c r="J251" s="85"/>
    </row>
    <row r="252" spans="2:10" s="117" customFormat="1" x14ac:dyDescent="0.25">
      <c r="B252" s="87"/>
      <c r="C252" s="85"/>
      <c r="D252" s="85"/>
      <c r="E252" s="85"/>
      <c r="F252" s="85"/>
      <c r="G252" s="86"/>
      <c r="H252" s="86"/>
      <c r="I252" s="85"/>
      <c r="J252" s="85"/>
    </row>
    <row r="253" spans="2:10" s="117" customFormat="1" x14ac:dyDescent="0.25">
      <c r="B253" s="87"/>
      <c r="C253" s="85"/>
      <c r="D253" s="85"/>
      <c r="E253" s="85"/>
      <c r="F253" s="85"/>
      <c r="G253" s="86"/>
      <c r="H253" s="86"/>
      <c r="I253" s="85"/>
      <c r="J253" s="85"/>
    </row>
    <row r="254" spans="2:10" s="117" customFormat="1" x14ac:dyDescent="0.25">
      <c r="B254" s="87"/>
      <c r="C254" s="85"/>
      <c r="D254" s="85"/>
      <c r="E254" s="85"/>
      <c r="F254" s="85"/>
      <c r="G254" s="86"/>
      <c r="H254" s="86"/>
      <c r="I254" s="85"/>
      <c r="J254" s="85"/>
    </row>
    <row r="255" spans="2:10" s="117" customFormat="1" x14ac:dyDescent="0.25">
      <c r="B255" s="87"/>
      <c r="C255" s="85"/>
      <c r="D255" s="85"/>
      <c r="E255" s="85"/>
      <c r="F255" s="85"/>
      <c r="G255" s="86"/>
      <c r="H255" s="86"/>
      <c r="I255" s="85"/>
      <c r="J255" s="85"/>
    </row>
    <row r="256" spans="2:10" s="117" customFormat="1" x14ac:dyDescent="0.25">
      <c r="B256" s="87"/>
      <c r="C256" s="85"/>
      <c r="D256" s="85"/>
      <c r="E256" s="85"/>
      <c r="F256" s="85"/>
      <c r="G256" s="86"/>
      <c r="H256" s="86"/>
      <c r="I256" s="85"/>
      <c r="J256" s="85"/>
    </row>
    <row r="257" spans="2:10" s="117" customFormat="1" x14ac:dyDescent="0.25">
      <c r="B257" s="87"/>
      <c r="C257" s="85"/>
      <c r="D257" s="85"/>
      <c r="E257" s="85"/>
      <c r="F257" s="85"/>
      <c r="G257" s="86"/>
      <c r="H257" s="86"/>
      <c r="I257" s="85"/>
      <c r="J257" s="85"/>
    </row>
    <row r="258" spans="2:10" s="117" customFormat="1" x14ac:dyDescent="0.25">
      <c r="B258" s="87"/>
      <c r="C258" s="85"/>
      <c r="D258" s="85"/>
      <c r="E258" s="85"/>
      <c r="F258" s="85"/>
      <c r="G258" s="86"/>
      <c r="H258" s="86"/>
      <c r="I258" s="85"/>
      <c r="J258" s="85"/>
    </row>
    <row r="259" spans="2:10" s="117" customFormat="1" x14ac:dyDescent="0.25">
      <c r="B259" s="87"/>
      <c r="C259" s="85"/>
      <c r="D259" s="85"/>
      <c r="E259" s="85"/>
      <c r="F259" s="85"/>
      <c r="G259" s="86"/>
      <c r="H259" s="86"/>
      <c r="I259" s="85"/>
      <c r="J259" s="85"/>
    </row>
    <row r="260" spans="2:10" s="117" customFormat="1" x14ac:dyDescent="0.25">
      <c r="B260" s="87"/>
      <c r="C260" s="85"/>
      <c r="D260" s="85"/>
      <c r="E260" s="85"/>
      <c r="F260" s="85"/>
      <c r="G260" s="86"/>
      <c r="H260" s="86"/>
      <c r="I260" s="85"/>
      <c r="J260" s="85"/>
    </row>
    <row r="261" spans="2:10" s="117" customFormat="1" x14ac:dyDescent="0.25">
      <c r="B261" s="87"/>
      <c r="C261" s="85"/>
      <c r="D261" s="85"/>
      <c r="E261" s="85"/>
      <c r="F261" s="85"/>
      <c r="G261" s="86"/>
      <c r="H261" s="86"/>
      <c r="I261" s="85"/>
      <c r="J261" s="85"/>
    </row>
    <row r="262" spans="2:10" s="117" customFormat="1" x14ac:dyDescent="0.25">
      <c r="B262" s="87"/>
      <c r="C262" s="85"/>
      <c r="D262" s="85"/>
      <c r="E262" s="85"/>
      <c r="F262" s="85"/>
      <c r="G262" s="86"/>
      <c r="H262" s="86"/>
      <c r="I262" s="85"/>
      <c r="J262" s="85"/>
    </row>
    <row r="263" spans="2:10" s="117" customFormat="1" x14ac:dyDescent="0.25">
      <c r="B263" s="87"/>
      <c r="C263" s="85"/>
      <c r="D263" s="85"/>
      <c r="E263" s="85"/>
      <c r="F263" s="85"/>
      <c r="G263" s="86"/>
      <c r="H263" s="86"/>
      <c r="I263" s="85"/>
      <c r="J263" s="85"/>
    </row>
    <row r="264" spans="2:10" s="117" customFormat="1" x14ac:dyDescent="0.25">
      <c r="B264" s="87"/>
      <c r="C264" s="85"/>
      <c r="D264" s="85"/>
      <c r="E264" s="85"/>
      <c r="F264" s="85"/>
      <c r="G264" s="86"/>
      <c r="H264" s="86"/>
      <c r="I264" s="85"/>
      <c r="J264" s="85"/>
    </row>
    <row r="265" spans="2:10" s="117" customFormat="1" x14ac:dyDescent="0.25">
      <c r="B265" s="87"/>
      <c r="C265" s="85"/>
      <c r="D265" s="85"/>
      <c r="E265" s="85"/>
      <c r="F265" s="85"/>
      <c r="G265" s="86"/>
      <c r="H265" s="86"/>
      <c r="I265" s="85"/>
      <c r="J265" s="85"/>
    </row>
    <row r="266" spans="2:10" s="117" customFormat="1" x14ac:dyDescent="0.25">
      <c r="B266" s="87"/>
      <c r="C266" s="85"/>
      <c r="D266" s="85"/>
      <c r="E266" s="85"/>
      <c r="F266" s="85"/>
      <c r="G266" s="86"/>
      <c r="H266" s="86"/>
      <c r="I266" s="85"/>
      <c r="J266" s="85"/>
    </row>
    <row r="267" spans="2:10" s="117" customFormat="1" x14ac:dyDescent="0.25">
      <c r="B267" s="87"/>
      <c r="C267" s="85"/>
      <c r="D267" s="85"/>
      <c r="E267" s="85"/>
      <c r="F267" s="85"/>
      <c r="G267" s="86"/>
      <c r="H267" s="86"/>
      <c r="I267" s="85"/>
      <c r="J267" s="85"/>
    </row>
    <row r="268" spans="2:10" s="117" customFormat="1" x14ac:dyDescent="0.25">
      <c r="B268" s="87"/>
      <c r="C268" s="85"/>
      <c r="D268" s="85"/>
      <c r="E268" s="85"/>
      <c r="F268" s="85"/>
      <c r="G268" s="86"/>
      <c r="H268" s="86"/>
      <c r="I268" s="85"/>
      <c r="J268" s="85"/>
    </row>
    <row r="269" spans="2:10" s="117" customFormat="1" x14ac:dyDescent="0.25">
      <c r="B269" s="87"/>
      <c r="C269" s="85"/>
      <c r="D269" s="85"/>
      <c r="E269" s="85"/>
      <c r="F269" s="85"/>
      <c r="G269" s="86"/>
      <c r="H269" s="86"/>
      <c r="I269" s="85"/>
      <c r="J269" s="85"/>
    </row>
    <row r="270" spans="2:10" s="117" customFormat="1" x14ac:dyDescent="0.25">
      <c r="B270" s="87"/>
      <c r="C270" s="85"/>
      <c r="D270" s="85"/>
      <c r="E270" s="85"/>
      <c r="F270" s="85"/>
      <c r="G270" s="86"/>
      <c r="H270" s="86"/>
      <c r="I270" s="85"/>
      <c r="J270" s="85"/>
    </row>
    <row r="271" spans="2:10" s="117" customFormat="1" x14ac:dyDescent="0.25">
      <c r="B271" s="87"/>
      <c r="C271" s="85"/>
      <c r="D271" s="85"/>
      <c r="E271" s="85"/>
      <c r="F271" s="85"/>
      <c r="G271" s="86"/>
      <c r="H271" s="86"/>
      <c r="I271" s="85"/>
      <c r="J271" s="85"/>
    </row>
    <row r="272" spans="2:10" s="117" customFormat="1" x14ac:dyDescent="0.25">
      <c r="B272" s="87"/>
      <c r="C272" s="85"/>
      <c r="D272" s="85"/>
      <c r="E272" s="85"/>
      <c r="F272" s="85"/>
      <c r="G272" s="86"/>
      <c r="H272" s="86"/>
      <c r="I272" s="85"/>
      <c r="J272" s="85"/>
    </row>
    <row r="273" spans="2:10" s="117" customFormat="1" x14ac:dyDescent="0.25">
      <c r="B273" s="87"/>
      <c r="C273" s="85"/>
      <c r="D273" s="85"/>
      <c r="E273" s="85"/>
      <c r="F273" s="85"/>
      <c r="G273" s="86"/>
      <c r="H273" s="86"/>
      <c r="I273" s="85"/>
      <c r="J273" s="85"/>
    </row>
    <row r="274" spans="2:10" s="117" customFormat="1" x14ac:dyDescent="0.25">
      <c r="B274" s="87"/>
      <c r="C274" s="85"/>
      <c r="D274" s="85"/>
      <c r="E274" s="85"/>
      <c r="F274" s="85"/>
      <c r="G274" s="86"/>
      <c r="H274" s="86"/>
      <c r="I274" s="85"/>
      <c r="J274" s="85"/>
    </row>
    <row r="275" spans="2:10" s="117" customFormat="1" x14ac:dyDescent="0.25">
      <c r="B275" s="87"/>
      <c r="C275" s="85"/>
      <c r="D275" s="85"/>
      <c r="E275" s="85"/>
      <c r="F275" s="85"/>
      <c r="G275" s="86"/>
      <c r="H275" s="86"/>
      <c r="I275" s="85"/>
      <c r="J275" s="85"/>
    </row>
    <row r="276" spans="2:10" s="117" customFormat="1" x14ac:dyDescent="0.25">
      <c r="B276" s="87"/>
      <c r="C276" s="85"/>
      <c r="D276" s="85"/>
      <c r="E276" s="85"/>
      <c r="F276" s="85"/>
      <c r="G276" s="86"/>
      <c r="H276" s="86"/>
      <c r="I276" s="85"/>
      <c r="J276" s="85"/>
    </row>
    <row r="277" spans="2:10" s="117" customFormat="1" x14ac:dyDescent="0.25">
      <c r="B277" s="87"/>
      <c r="C277" s="85"/>
      <c r="D277" s="85"/>
      <c r="E277" s="85"/>
      <c r="F277" s="85"/>
      <c r="G277" s="86"/>
      <c r="H277" s="86"/>
      <c r="I277" s="85"/>
      <c r="J277" s="85"/>
    </row>
    <row r="278" spans="2:10" s="117" customFormat="1" x14ac:dyDescent="0.25">
      <c r="B278" s="87"/>
      <c r="C278" s="85"/>
      <c r="D278" s="85"/>
      <c r="E278" s="85"/>
      <c r="F278" s="85"/>
      <c r="G278" s="86"/>
      <c r="H278" s="86"/>
      <c r="I278" s="85"/>
      <c r="J278" s="85"/>
    </row>
    <row r="279" spans="2:10" s="117" customFormat="1" x14ac:dyDescent="0.25">
      <c r="B279" s="87"/>
      <c r="C279" s="85"/>
      <c r="D279" s="85"/>
      <c r="E279" s="85"/>
      <c r="F279" s="85"/>
      <c r="G279" s="86"/>
      <c r="H279" s="86"/>
      <c r="I279" s="85"/>
      <c r="J279" s="85"/>
    </row>
    <row r="280" spans="2:10" s="117" customFormat="1" x14ac:dyDescent="0.25">
      <c r="B280" s="87"/>
      <c r="C280" s="85"/>
      <c r="D280" s="85"/>
      <c r="E280" s="85"/>
      <c r="F280" s="85"/>
      <c r="G280" s="86"/>
      <c r="H280" s="86"/>
      <c r="I280" s="85"/>
      <c r="J280" s="85"/>
    </row>
    <row r="281" spans="2:10" s="117" customFormat="1" x14ac:dyDescent="0.25">
      <c r="B281" s="87"/>
      <c r="C281" s="85"/>
      <c r="D281" s="85"/>
      <c r="E281" s="85"/>
      <c r="F281" s="85"/>
      <c r="G281" s="86"/>
      <c r="H281" s="86"/>
      <c r="I281" s="85"/>
      <c r="J281" s="85"/>
    </row>
    <row r="282" spans="2:10" s="117" customFormat="1" x14ac:dyDescent="0.25">
      <c r="B282" s="87"/>
      <c r="C282" s="85"/>
      <c r="D282" s="85"/>
      <c r="E282" s="85"/>
      <c r="F282" s="85"/>
      <c r="G282" s="86"/>
      <c r="H282" s="86"/>
      <c r="I282" s="85"/>
      <c r="J282" s="85"/>
    </row>
    <row r="283" spans="2:10" s="117" customFormat="1" x14ac:dyDescent="0.25">
      <c r="B283" s="87"/>
      <c r="C283" s="85"/>
      <c r="D283" s="85"/>
      <c r="E283" s="85"/>
      <c r="F283" s="85"/>
      <c r="G283" s="86"/>
      <c r="H283" s="86"/>
      <c r="I283" s="85"/>
      <c r="J283" s="85"/>
    </row>
    <row r="284" spans="2:10" s="117" customFormat="1" x14ac:dyDescent="0.25">
      <c r="B284" s="87"/>
      <c r="C284" s="85"/>
      <c r="D284" s="85"/>
      <c r="E284" s="85"/>
      <c r="F284" s="85"/>
      <c r="G284" s="86"/>
      <c r="H284" s="86"/>
      <c r="I284" s="85"/>
      <c r="J284" s="85"/>
    </row>
    <row r="285" spans="2:10" s="117" customFormat="1" x14ac:dyDescent="0.25">
      <c r="B285" s="87"/>
      <c r="C285" s="85"/>
      <c r="D285" s="85"/>
      <c r="E285" s="85"/>
      <c r="F285" s="85"/>
      <c r="G285" s="86"/>
      <c r="H285" s="86"/>
      <c r="I285" s="85"/>
      <c r="J285" s="85"/>
    </row>
    <row r="286" spans="2:10" s="117" customFormat="1" x14ac:dyDescent="0.25">
      <c r="B286" s="87"/>
      <c r="C286" s="85"/>
      <c r="D286" s="85"/>
      <c r="E286" s="85"/>
      <c r="F286" s="85"/>
      <c r="G286" s="86"/>
      <c r="H286" s="86"/>
      <c r="I286" s="85"/>
      <c r="J286" s="85"/>
    </row>
    <row r="287" spans="2:10" s="117" customFormat="1" x14ac:dyDescent="0.25">
      <c r="B287" s="87"/>
      <c r="C287" s="85"/>
      <c r="D287" s="85"/>
      <c r="E287" s="85"/>
      <c r="F287" s="85"/>
      <c r="G287" s="86"/>
      <c r="H287" s="86"/>
      <c r="I287" s="85"/>
      <c r="J287" s="85"/>
    </row>
    <row r="288" spans="2:10" s="117" customFormat="1" x14ac:dyDescent="0.25">
      <c r="B288" s="87"/>
      <c r="C288" s="85"/>
      <c r="D288" s="85"/>
      <c r="E288" s="85"/>
      <c r="F288" s="85"/>
      <c r="G288" s="86"/>
      <c r="H288" s="86"/>
      <c r="I288" s="85"/>
      <c r="J288" s="85"/>
    </row>
    <row r="289" spans="2:10" s="117" customFormat="1" x14ac:dyDescent="0.25">
      <c r="B289" s="87"/>
      <c r="C289" s="85"/>
      <c r="D289" s="85"/>
      <c r="E289" s="85"/>
      <c r="F289" s="85"/>
      <c r="G289" s="86"/>
      <c r="H289" s="86"/>
      <c r="I289" s="85"/>
      <c r="J289" s="85"/>
    </row>
    <row r="290" spans="2:10" s="117" customFormat="1" x14ac:dyDescent="0.25">
      <c r="B290" s="87"/>
      <c r="C290" s="85"/>
      <c r="D290" s="85"/>
      <c r="E290" s="85"/>
      <c r="F290" s="85"/>
      <c r="G290" s="86"/>
      <c r="H290" s="86"/>
      <c r="I290" s="85"/>
      <c r="J290" s="85"/>
    </row>
    <row r="291" spans="2:10" s="117" customFormat="1" x14ac:dyDescent="0.25">
      <c r="B291" s="87"/>
      <c r="C291" s="85"/>
      <c r="D291" s="85"/>
      <c r="E291" s="85"/>
      <c r="F291" s="85"/>
      <c r="G291" s="86"/>
      <c r="H291" s="86"/>
      <c r="I291" s="85"/>
      <c r="J291" s="85"/>
    </row>
    <row r="292" spans="2:10" s="117" customFormat="1" x14ac:dyDescent="0.25">
      <c r="B292" s="87"/>
      <c r="C292" s="85"/>
      <c r="D292" s="85"/>
      <c r="E292" s="85"/>
      <c r="F292" s="85"/>
      <c r="G292" s="86"/>
      <c r="H292" s="86"/>
      <c r="I292" s="85"/>
      <c r="J292" s="85"/>
    </row>
    <row r="293" spans="2:10" s="117" customFormat="1" x14ac:dyDescent="0.25">
      <c r="B293" s="87"/>
      <c r="C293" s="85"/>
      <c r="D293" s="85"/>
      <c r="E293" s="85"/>
      <c r="F293" s="85"/>
      <c r="G293" s="86"/>
      <c r="H293" s="86"/>
      <c r="I293" s="85"/>
      <c r="J293" s="85"/>
    </row>
    <row r="294" spans="2:10" s="117" customFormat="1" x14ac:dyDescent="0.25">
      <c r="B294" s="87"/>
      <c r="C294" s="85"/>
      <c r="D294" s="85"/>
      <c r="E294" s="85"/>
      <c r="F294" s="85"/>
      <c r="G294" s="86"/>
      <c r="H294" s="86"/>
      <c r="I294" s="85"/>
      <c r="J294" s="85"/>
    </row>
    <row r="295" spans="2:10" s="117" customFormat="1" x14ac:dyDescent="0.25">
      <c r="B295" s="87"/>
      <c r="C295" s="85"/>
      <c r="D295" s="85"/>
      <c r="E295" s="85"/>
      <c r="F295" s="85"/>
      <c r="G295" s="86"/>
      <c r="H295" s="86"/>
      <c r="I295" s="85"/>
      <c r="J295" s="85"/>
    </row>
    <row r="296" spans="2:10" s="117" customFormat="1" x14ac:dyDescent="0.25">
      <c r="B296" s="87"/>
      <c r="C296" s="85"/>
      <c r="D296" s="85"/>
      <c r="E296" s="85"/>
      <c r="F296" s="85"/>
      <c r="G296" s="86"/>
      <c r="H296" s="86"/>
      <c r="I296" s="85"/>
      <c r="J296" s="85"/>
    </row>
    <row r="297" spans="2:10" s="117" customFormat="1" x14ac:dyDescent="0.25">
      <c r="B297" s="87"/>
      <c r="C297" s="85"/>
      <c r="D297" s="85"/>
      <c r="E297" s="85"/>
      <c r="F297" s="85"/>
      <c r="G297" s="86"/>
      <c r="H297" s="86"/>
      <c r="I297" s="85"/>
      <c r="J297" s="85"/>
    </row>
    <row r="298" spans="2:10" s="117" customFormat="1" x14ac:dyDescent="0.25">
      <c r="B298" s="87"/>
      <c r="C298" s="85"/>
      <c r="D298" s="85"/>
      <c r="E298" s="85"/>
      <c r="F298" s="85"/>
      <c r="G298" s="86"/>
      <c r="H298" s="86"/>
      <c r="I298" s="85"/>
      <c r="J298" s="85"/>
    </row>
    <row r="299" spans="2:10" s="117" customFormat="1" x14ac:dyDescent="0.25">
      <c r="B299" s="87"/>
      <c r="C299" s="85"/>
      <c r="D299" s="85"/>
      <c r="E299" s="85"/>
      <c r="F299" s="85"/>
      <c r="G299" s="86"/>
      <c r="H299" s="86"/>
      <c r="I299" s="85"/>
      <c r="J299" s="85"/>
    </row>
    <row r="300" spans="2:10" s="117" customFormat="1" x14ac:dyDescent="0.25">
      <c r="B300" s="87"/>
      <c r="C300" s="85"/>
      <c r="D300" s="85"/>
      <c r="E300" s="85"/>
      <c r="F300" s="85"/>
      <c r="G300" s="86"/>
      <c r="H300" s="86"/>
      <c r="I300" s="85"/>
      <c r="J300" s="85"/>
    </row>
    <row r="301" spans="2:10" s="117" customFormat="1" x14ac:dyDescent="0.25">
      <c r="B301" s="87"/>
      <c r="C301" s="85"/>
      <c r="D301" s="85"/>
      <c r="E301" s="85"/>
      <c r="F301" s="85"/>
      <c r="G301" s="86"/>
      <c r="H301" s="86"/>
      <c r="I301" s="85"/>
      <c r="J301" s="85"/>
    </row>
    <row r="302" spans="2:10" s="117" customFormat="1" x14ac:dyDescent="0.25">
      <c r="B302" s="87"/>
      <c r="C302" s="85"/>
      <c r="D302" s="85"/>
      <c r="E302" s="85"/>
      <c r="F302" s="85"/>
      <c r="G302" s="86"/>
      <c r="H302" s="86"/>
      <c r="I302" s="85"/>
      <c r="J302" s="85"/>
    </row>
    <row r="303" spans="2:10" s="117" customFormat="1" x14ac:dyDescent="0.25">
      <c r="B303" s="87"/>
      <c r="C303" s="85"/>
      <c r="D303" s="85"/>
      <c r="E303" s="85"/>
      <c r="F303" s="85"/>
      <c r="G303" s="86"/>
      <c r="H303" s="86"/>
      <c r="I303" s="85"/>
      <c r="J303" s="85"/>
    </row>
    <row r="304" spans="2:10" s="117" customFormat="1" x14ac:dyDescent="0.25">
      <c r="B304" s="87"/>
      <c r="C304" s="85"/>
      <c r="D304" s="85"/>
      <c r="E304" s="85"/>
      <c r="F304" s="85"/>
      <c r="G304" s="86"/>
      <c r="H304" s="86"/>
      <c r="I304" s="85"/>
      <c r="J304" s="85"/>
    </row>
    <row r="305" spans="2:10" s="117" customFormat="1" x14ac:dyDescent="0.25">
      <c r="B305" s="87"/>
      <c r="C305" s="85"/>
      <c r="D305" s="85"/>
      <c r="E305" s="85"/>
      <c r="F305" s="85"/>
      <c r="G305" s="86"/>
      <c r="H305" s="86"/>
      <c r="I305" s="85"/>
      <c r="J305" s="85"/>
    </row>
    <row r="306" spans="2:10" s="117" customFormat="1" x14ac:dyDescent="0.25">
      <c r="B306" s="87"/>
      <c r="C306" s="85"/>
      <c r="D306" s="85"/>
      <c r="E306" s="85"/>
      <c r="F306" s="85"/>
      <c r="G306" s="86"/>
      <c r="H306" s="86"/>
      <c r="I306" s="85"/>
      <c r="J306" s="85"/>
    </row>
    <row r="307" spans="2:10" s="117" customFormat="1" x14ac:dyDescent="0.25">
      <c r="B307" s="87"/>
      <c r="C307" s="85"/>
      <c r="D307" s="85"/>
      <c r="E307" s="85"/>
      <c r="F307" s="85"/>
      <c r="G307" s="86"/>
      <c r="H307" s="86"/>
      <c r="I307" s="85"/>
      <c r="J307" s="85"/>
    </row>
    <row r="308" spans="2:10" s="117" customFormat="1" x14ac:dyDescent="0.25">
      <c r="B308" s="87"/>
      <c r="C308" s="85"/>
      <c r="D308" s="85"/>
      <c r="E308" s="85"/>
      <c r="F308" s="85"/>
      <c r="G308" s="86"/>
      <c r="H308" s="86"/>
      <c r="I308" s="85"/>
      <c r="J308" s="85"/>
    </row>
    <row r="309" spans="2:10" s="117" customFormat="1" x14ac:dyDescent="0.25">
      <c r="B309" s="87"/>
      <c r="C309" s="85"/>
      <c r="D309" s="85"/>
      <c r="E309" s="85"/>
      <c r="F309" s="85"/>
      <c r="G309" s="86"/>
      <c r="H309" s="86"/>
      <c r="I309" s="85"/>
      <c r="J309" s="85"/>
    </row>
    <row r="310" spans="2:10" s="117" customFormat="1" x14ac:dyDescent="0.25">
      <c r="B310" s="87"/>
      <c r="C310" s="85"/>
      <c r="D310" s="85"/>
      <c r="E310" s="85"/>
      <c r="F310" s="85"/>
      <c r="G310" s="86"/>
      <c r="H310" s="86"/>
      <c r="I310" s="85"/>
      <c r="J310" s="85"/>
    </row>
    <row r="311" spans="2:10" s="117" customFormat="1" x14ac:dyDescent="0.25">
      <c r="B311" s="87"/>
      <c r="C311" s="85"/>
      <c r="D311" s="85"/>
      <c r="E311" s="85"/>
      <c r="F311" s="85"/>
      <c r="G311" s="86"/>
      <c r="H311" s="86"/>
      <c r="I311" s="85"/>
      <c r="J311" s="85"/>
    </row>
    <row r="312" spans="2:10" s="117" customFormat="1" x14ac:dyDescent="0.25">
      <c r="B312" s="87"/>
      <c r="C312" s="85"/>
      <c r="D312" s="85"/>
      <c r="E312" s="85"/>
      <c r="F312" s="85"/>
      <c r="G312" s="86"/>
      <c r="H312" s="86"/>
      <c r="I312" s="85"/>
      <c r="J312" s="85"/>
    </row>
    <row r="313" spans="2:10" s="117" customFormat="1" x14ac:dyDescent="0.25">
      <c r="B313" s="87"/>
      <c r="C313" s="85"/>
      <c r="D313" s="85"/>
      <c r="E313" s="85"/>
      <c r="F313" s="85"/>
      <c r="G313" s="86"/>
      <c r="H313" s="86"/>
      <c r="I313" s="85"/>
      <c r="J313" s="85"/>
    </row>
    <row r="314" spans="2:10" s="117" customFormat="1" x14ac:dyDescent="0.25">
      <c r="B314" s="87"/>
      <c r="C314" s="85"/>
      <c r="D314" s="85"/>
      <c r="E314" s="85"/>
      <c r="F314" s="85"/>
      <c r="G314" s="86"/>
      <c r="H314" s="86"/>
      <c r="I314" s="85"/>
      <c r="J314" s="85"/>
    </row>
    <row r="315" spans="2:10" s="117" customFormat="1" x14ac:dyDescent="0.25">
      <c r="B315" s="87"/>
      <c r="C315" s="85"/>
      <c r="D315" s="85"/>
      <c r="E315" s="85"/>
      <c r="F315" s="85"/>
      <c r="G315" s="86"/>
      <c r="H315" s="86"/>
      <c r="I315" s="85"/>
      <c r="J315" s="85"/>
    </row>
    <row r="316" spans="2:10" s="117" customFormat="1" x14ac:dyDescent="0.25">
      <c r="B316" s="87"/>
      <c r="C316" s="85"/>
      <c r="D316" s="85"/>
      <c r="E316" s="85"/>
      <c r="F316" s="85"/>
      <c r="G316" s="86"/>
      <c r="H316" s="86"/>
      <c r="I316" s="85"/>
      <c r="J316" s="85"/>
    </row>
    <row r="317" spans="2:10" s="117" customFormat="1" x14ac:dyDescent="0.25">
      <c r="B317" s="87"/>
      <c r="C317" s="85"/>
      <c r="D317" s="85"/>
      <c r="E317" s="85"/>
      <c r="F317" s="85"/>
      <c r="G317" s="86"/>
      <c r="H317" s="86"/>
      <c r="I317" s="85"/>
      <c r="J317" s="85"/>
    </row>
    <row r="318" spans="2:10" s="117" customFormat="1" x14ac:dyDescent="0.25">
      <c r="B318" s="87"/>
      <c r="C318" s="85"/>
      <c r="D318" s="85"/>
      <c r="E318" s="85"/>
      <c r="F318" s="85"/>
      <c r="G318" s="86"/>
      <c r="H318" s="86"/>
      <c r="I318" s="85"/>
      <c r="J318" s="85"/>
    </row>
    <row r="319" spans="2:10" s="117" customFormat="1" x14ac:dyDescent="0.25">
      <c r="B319" s="87"/>
      <c r="C319" s="85"/>
      <c r="D319" s="85"/>
      <c r="E319" s="85"/>
      <c r="F319" s="85"/>
      <c r="G319" s="86"/>
      <c r="H319" s="86"/>
      <c r="I319" s="85"/>
      <c r="J319" s="85"/>
    </row>
    <row r="320" spans="2:10" s="117" customFormat="1" x14ac:dyDescent="0.25">
      <c r="B320" s="87"/>
      <c r="C320" s="85"/>
      <c r="D320" s="85"/>
      <c r="E320" s="85"/>
      <c r="F320" s="85"/>
      <c r="G320" s="86"/>
      <c r="H320" s="86"/>
      <c r="I320" s="85"/>
      <c r="J320" s="85"/>
    </row>
    <row r="321" spans="2:10" s="117" customFormat="1" x14ac:dyDescent="0.25">
      <c r="B321" s="87"/>
      <c r="C321" s="85"/>
      <c r="D321" s="85"/>
      <c r="E321" s="85"/>
      <c r="F321" s="85"/>
      <c r="G321" s="86"/>
      <c r="H321" s="86"/>
      <c r="I321" s="85"/>
      <c r="J321" s="85"/>
    </row>
    <row r="322" spans="2:10" s="117" customFormat="1" x14ac:dyDescent="0.25">
      <c r="B322" s="87"/>
      <c r="C322" s="85"/>
      <c r="D322" s="85"/>
      <c r="E322" s="85"/>
      <c r="F322" s="85"/>
      <c r="G322" s="86"/>
      <c r="H322" s="86"/>
      <c r="I322" s="85"/>
      <c r="J322" s="85"/>
    </row>
    <row r="323" spans="2:10" s="117" customFormat="1" x14ac:dyDescent="0.25">
      <c r="B323" s="87"/>
      <c r="C323" s="85"/>
      <c r="D323" s="85"/>
      <c r="E323" s="85"/>
      <c r="F323" s="85"/>
      <c r="G323" s="86"/>
      <c r="H323" s="86"/>
      <c r="I323" s="85"/>
      <c r="J323" s="85"/>
    </row>
    <row r="324" spans="2:10" s="117" customFormat="1" x14ac:dyDescent="0.25">
      <c r="B324" s="87"/>
      <c r="C324" s="85"/>
      <c r="D324" s="85"/>
      <c r="E324" s="85"/>
      <c r="F324" s="85"/>
      <c r="G324" s="86"/>
      <c r="H324" s="86"/>
      <c r="I324" s="85"/>
      <c r="J324" s="85"/>
    </row>
    <row r="325" spans="2:10" s="117" customFormat="1" x14ac:dyDescent="0.25">
      <c r="B325" s="87"/>
      <c r="C325" s="85"/>
      <c r="D325" s="85"/>
      <c r="E325" s="85"/>
      <c r="F325" s="85"/>
      <c r="G325" s="86"/>
      <c r="H325" s="86"/>
      <c r="I325" s="85"/>
      <c r="J325" s="85"/>
    </row>
    <row r="326" spans="2:10" s="117" customFormat="1" x14ac:dyDescent="0.25">
      <c r="B326" s="87"/>
      <c r="C326" s="85"/>
      <c r="D326" s="85"/>
      <c r="E326" s="85"/>
      <c r="F326" s="85"/>
      <c r="G326" s="86"/>
      <c r="H326" s="86"/>
      <c r="I326" s="85"/>
      <c r="J326" s="85"/>
    </row>
    <row r="327" spans="2:10" s="117" customFormat="1" x14ac:dyDescent="0.25">
      <c r="B327" s="87"/>
      <c r="C327" s="85"/>
      <c r="D327" s="85"/>
      <c r="E327" s="85"/>
      <c r="F327" s="85"/>
      <c r="G327" s="86"/>
      <c r="H327" s="86"/>
      <c r="I327" s="85"/>
      <c r="J327" s="85"/>
    </row>
    <row r="328" spans="2:10" s="117" customFormat="1" x14ac:dyDescent="0.25">
      <c r="B328" s="87"/>
      <c r="C328" s="85"/>
      <c r="D328" s="85"/>
      <c r="E328" s="85"/>
      <c r="F328" s="85"/>
      <c r="G328" s="86"/>
      <c r="H328" s="86"/>
      <c r="I328" s="85"/>
      <c r="J328" s="85"/>
    </row>
    <row r="329" spans="2:10" s="117" customFormat="1" x14ac:dyDescent="0.25">
      <c r="B329" s="87"/>
      <c r="C329" s="85"/>
      <c r="D329" s="85"/>
      <c r="E329" s="85"/>
      <c r="F329" s="85"/>
      <c r="G329" s="86"/>
      <c r="H329" s="86"/>
      <c r="I329" s="85"/>
      <c r="J329" s="85"/>
    </row>
    <row r="330" spans="2:10" s="117" customFormat="1" x14ac:dyDescent="0.25">
      <c r="B330" s="87"/>
      <c r="C330" s="85"/>
      <c r="D330" s="85"/>
      <c r="E330" s="85"/>
      <c r="F330" s="85"/>
      <c r="G330" s="86"/>
      <c r="H330" s="86"/>
      <c r="I330" s="85"/>
      <c r="J330" s="85"/>
    </row>
    <row r="331" spans="2:10" s="117" customFormat="1" x14ac:dyDescent="0.25">
      <c r="B331" s="87"/>
      <c r="C331" s="85"/>
      <c r="D331" s="85"/>
      <c r="E331" s="85"/>
      <c r="F331" s="85"/>
      <c r="G331" s="86"/>
      <c r="H331" s="86"/>
      <c r="I331" s="85"/>
      <c r="J331" s="85"/>
    </row>
    <row r="332" spans="2:10" s="117" customFormat="1" x14ac:dyDescent="0.25">
      <c r="B332" s="87"/>
      <c r="C332" s="85"/>
      <c r="D332" s="85"/>
      <c r="E332" s="85"/>
      <c r="F332" s="85"/>
      <c r="G332" s="86"/>
      <c r="H332" s="86"/>
      <c r="I332" s="85"/>
      <c r="J332" s="85"/>
    </row>
    <row r="333" spans="2:10" s="117" customFormat="1" x14ac:dyDescent="0.25">
      <c r="B333" s="87"/>
      <c r="C333" s="85"/>
      <c r="D333" s="85"/>
      <c r="E333" s="85"/>
      <c r="F333" s="85"/>
      <c r="G333" s="86"/>
      <c r="H333" s="86"/>
      <c r="I333" s="85"/>
      <c r="J333" s="85"/>
    </row>
    <row r="334" spans="2:10" s="117" customFormat="1" x14ac:dyDescent="0.25">
      <c r="B334" s="87"/>
      <c r="C334" s="85"/>
      <c r="D334" s="85"/>
      <c r="E334" s="85"/>
      <c r="F334" s="85"/>
      <c r="G334" s="86"/>
      <c r="H334" s="86"/>
      <c r="I334" s="85"/>
      <c r="J334" s="85"/>
    </row>
    <row r="335" spans="2:10" s="117" customFormat="1" x14ac:dyDescent="0.25">
      <c r="B335" s="87"/>
      <c r="C335" s="85"/>
      <c r="D335" s="85"/>
      <c r="E335" s="85"/>
      <c r="F335" s="85"/>
      <c r="G335" s="86"/>
      <c r="H335" s="86"/>
      <c r="I335" s="85"/>
      <c r="J335" s="85"/>
    </row>
    <row r="336" spans="2:10" s="117" customFormat="1" x14ac:dyDescent="0.25">
      <c r="B336" s="87"/>
      <c r="C336" s="85"/>
      <c r="D336" s="85"/>
      <c r="E336" s="85"/>
      <c r="F336" s="85"/>
      <c r="G336" s="86"/>
      <c r="H336" s="86"/>
      <c r="I336" s="85"/>
      <c r="J336" s="85"/>
    </row>
    <row r="337" spans="2:10" s="117" customFormat="1" x14ac:dyDescent="0.25">
      <c r="B337" s="87"/>
      <c r="C337" s="85"/>
      <c r="D337" s="85"/>
      <c r="E337" s="85"/>
      <c r="F337" s="85"/>
      <c r="G337" s="86"/>
      <c r="H337" s="86"/>
      <c r="I337" s="85"/>
      <c r="J337" s="85"/>
    </row>
    <row r="338" spans="2:10" s="117" customFormat="1" x14ac:dyDescent="0.25">
      <c r="B338" s="87"/>
      <c r="C338" s="85"/>
      <c r="D338" s="85"/>
      <c r="E338" s="85"/>
      <c r="F338" s="85"/>
      <c r="G338" s="86"/>
      <c r="H338" s="86"/>
      <c r="I338" s="85"/>
      <c r="J338" s="85"/>
    </row>
    <row r="339" spans="2:10" s="117" customFormat="1" x14ac:dyDescent="0.25">
      <c r="B339" s="87"/>
      <c r="C339" s="85"/>
      <c r="D339" s="85"/>
      <c r="E339" s="85"/>
      <c r="F339" s="85"/>
      <c r="G339" s="86"/>
      <c r="H339" s="86"/>
      <c r="I339" s="85"/>
      <c r="J339" s="85"/>
    </row>
    <row r="340" spans="2:10" s="117" customFormat="1" x14ac:dyDescent="0.25">
      <c r="B340" s="87"/>
      <c r="C340" s="85"/>
      <c r="D340" s="85"/>
      <c r="E340" s="85"/>
      <c r="F340" s="85"/>
      <c r="G340" s="86"/>
      <c r="H340" s="86"/>
      <c r="I340" s="85"/>
      <c r="J340" s="85"/>
    </row>
    <row r="341" spans="2:10" s="117" customFormat="1" x14ac:dyDescent="0.25">
      <c r="B341" s="87"/>
      <c r="C341" s="85"/>
      <c r="D341" s="85"/>
      <c r="E341" s="85"/>
      <c r="F341" s="85"/>
      <c r="G341" s="86"/>
      <c r="H341" s="86"/>
      <c r="I341" s="85"/>
      <c r="J341" s="85"/>
    </row>
    <row r="342" spans="2:10" s="117" customFormat="1" x14ac:dyDescent="0.25">
      <c r="B342" s="87"/>
      <c r="C342" s="85"/>
      <c r="D342" s="85"/>
      <c r="E342" s="85"/>
      <c r="F342" s="85"/>
      <c r="G342" s="86"/>
      <c r="H342" s="86"/>
      <c r="I342" s="85"/>
      <c r="J342" s="85"/>
    </row>
    <row r="343" spans="2:10" s="117" customFormat="1" x14ac:dyDescent="0.25">
      <c r="B343" s="87"/>
      <c r="C343" s="85"/>
      <c r="D343" s="85"/>
      <c r="E343" s="85"/>
      <c r="F343" s="85"/>
      <c r="G343" s="86"/>
      <c r="H343" s="86"/>
      <c r="I343" s="85"/>
      <c r="J343" s="85"/>
    </row>
    <row r="344" spans="2:10" s="117" customFormat="1" x14ac:dyDescent="0.25">
      <c r="B344" s="87"/>
      <c r="C344" s="85"/>
      <c r="D344" s="85"/>
      <c r="E344" s="85"/>
      <c r="F344" s="85"/>
      <c r="G344" s="86"/>
      <c r="H344" s="86"/>
      <c r="I344" s="85"/>
      <c r="J344" s="85"/>
    </row>
    <row r="345" spans="2:10" s="117" customFormat="1" x14ac:dyDescent="0.25">
      <c r="B345" s="87"/>
      <c r="C345" s="85"/>
      <c r="D345" s="85"/>
      <c r="E345" s="85"/>
      <c r="F345" s="85"/>
      <c r="G345" s="86"/>
      <c r="H345" s="86"/>
      <c r="I345" s="85"/>
      <c r="J345" s="85"/>
    </row>
    <row r="346" spans="2:10" s="117" customFormat="1" x14ac:dyDescent="0.25">
      <c r="B346" s="87"/>
      <c r="C346" s="85"/>
      <c r="D346" s="85"/>
      <c r="E346" s="85"/>
      <c r="F346" s="85"/>
      <c r="G346" s="86"/>
      <c r="H346" s="86"/>
      <c r="I346" s="85"/>
      <c r="J346" s="85"/>
    </row>
    <row r="347" spans="2:10" s="117" customFormat="1" x14ac:dyDescent="0.25">
      <c r="B347" s="87"/>
      <c r="C347" s="85"/>
      <c r="D347" s="85"/>
      <c r="E347" s="85"/>
      <c r="F347" s="85"/>
      <c r="G347" s="86"/>
      <c r="H347" s="86"/>
      <c r="I347" s="85"/>
      <c r="J347" s="85"/>
    </row>
    <row r="348" spans="2:10" s="117" customFormat="1" x14ac:dyDescent="0.25">
      <c r="B348" s="87"/>
      <c r="C348" s="85"/>
      <c r="D348" s="85"/>
      <c r="E348" s="85"/>
      <c r="F348" s="85"/>
      <c r="G348" s="86"/>
      <c r="H348" s="86"/>
      <c r="I348" s="85"/>
      <c r="J348" s="85"/>
    </row>
    <row r="349" spans="2:10" s="117" customFormat="1" x14ac:dyDescent="0.25">
      <c r="B349" s="87"/>
      <c r="C349" s="85"/>
      <c r="D349" s="85"/>
      <c r="E349" s="85"/>
      <c r="F349" s="85"/>
      <c r="G349" s="86"/>
      <c r="H349" s="86"/>
      <c r="I349" s="85"/>
      <c r="J349" s="85"/>
    </row>
    <row r="350" spans="2:10" s="117" customFormat="1" x14ac:dyDescent="0.25">
      <c r="B350" s="87"/>
      <c r="C350" s="85"/>
      <c r="D350" s="85"/>
      <c r="E350" s="85"/>
      <c r="F350" s="85"/>
      <c r="G350" s="86"/>
      <c r="H350" s="86"/>
      <c r="I350" s="85"/>
      <c r="J350" s="85"/>
    </row>
    <row r="351" spans="2:10" s="117" customFormat="1" x14ac:dyDescent="0.25">
      <c r="B351" s="87"/>
      <c r="C351" s="85"/>
      <c r="D351" s="85"/>
      <c r="E351" s="85"/>
      <c r="F351" s="85"/>
      <c r="G351" s="86"/>
      <c r="H351" s="86"/>
      <c r="I351" s="85"/>
      <c r="J351" s="85"/>
    </row>
    <row r="352" spans="2:10" s="117" customFormat="1" x14ac:dyDescent="0.25">
      <c r="B352" s="87"/>
      <c r="C352" s="85"/>
      <c r="D352" s="85"/>
      <c r="E352" s="85"/>
      <c r="F352" s="85"/>
      <c r="G352" s="86"/>
      <c r="H352" s="86"/>
      <c r="I352" s="85"/>
      <c r="J352" s="85"/>
    </row>
    <row r="353" spans="2:10" s="117" customFormat="1" x14ac:dyDescent="0.25">
      <c r="B353" s="87"/>
      <c r="C353" s="85"/>
      <c r="D353" s="85"/>
      <c r="E353" s="85"/>
      <c r="F353" s="85"/>
      <c r="G353" s="86"/>
      <c r="H353" s="86"/>
      <c r="I353" s="85"/>
      <c r="J353" s="85"/>
    </row>
    <row r="354" spans="2:10" s="117" customFormat="1" x14ac:dyDescent="0.25">
      <c r="B354" s="87"/>
      <c r="C354" s="85"/>
      <c r="D354" s="85"/>
      <c r="E354" s="85"/>
      <c r="F354" s="85"/>
      <c r="G354" s="86"/>
      <c r="H354" s="86"/>
      <c r="I354" s="85"/>
      <c r="J354" s="85"/>
    </row>
    <row r="355" spans="2:10" s="117" customFormat="1" x14ac:dyDescent="0.25">
      <c r="B355" s="87"/>
      <c r="C355" s="85"/>
      <c r="D355" s="85"/>
      <c r="E355" s="85"/>
      <c r="F355" s="85"/>
      <c r="G355" s="86"/>
      <c r="H355" s="86"/>
      <c r="I355" s="85"/>
      <c r="J355" s="85"/>
    </row>
    <row r="356" spans="2:10" s="117" customFormat="1" x14ac:dyDescent="0.25">
      <c r="B356" s="87"/>
      <c r="C356" s="85"/>
      <c r="D356" s="85"/>
      <c r="E356" s="85"/>
      <c r="F356" s="85"/>
      <c r="G356" s="86"/>
      <c r="H356" s="86"/>
      <c r="I356" s="85"/>
      <c r="J356" s="85"/>
    </row>
    <row r="357" spans="2:10" s="117" customFormat="1" x14ac:dyDescent="0.25">
      <c r="B357" s="87"/>
      <c r="C357" s="85"/>
      <c r="D357" s="85"/>
      <c r="E357" s="85"/>
      <c r="F357" s="85"/>
      <c r="G357" s="86"/>
      <c r="H357" s="86"/>
      <c r="I357" s="85"/>
      <c r="J357" s="85"/>
    </row>
    <row r="358" spans="2:10" s="117" customFormat="1" x14ac:dyDescent="0.25">
      <c r="B358" s="87"/>
      <c r="C358" s="85"/>
      <c r="D358" s="85"/>
      <c r="E358" s="85"/>
      <c r="F358" s="85"/>
      <c r="G358" s="86"/>
      <c r="H358" s="86"/>
      <c r="I358" s="85"/>
      <c r="J358" s="85"/>
    </row>
    <row r="359" spans="2:10" s="117" customFormat="1" x14ac:dyDescent="0.25">
      <c r="B359" s="87"/>
      <c r="C359" s="85"/>
      <c r="D359" s="85"/>
      <c r="E359" s="85"/>
      <c r="F359" s="85"/>
      <c r="G359" s="86"/>
      <c r="H359" s="86"/>
      <c r="I359" s="85"/>
      <c r="J359" s="85"/>
    </row>
    <row r="360" spans="2:10" s="117" customFormat="1" x14ac:dyDescent="0.25">
      <c r="B360" s="87"/>
      <c r="C360" s="85"/>
      <c r="D360" s="85"/>
      <c r="E360" s="85"/>
      <c r="F360" s="85"/>
      <c r="G360" s="86"/>
      <c r="H360" s="86"/>
      <c r="I360" s="85"/>
      <c r="J360" s="85"/>
    </row>
    <row r="361" spans="2:10" s="117" customFormat="1" x14ac:dyDescent="0.25">
      <c r="B361" s="87"/>
      <c r="C361" s="85"/>
      <c r="D361" s="85"/>
      <c r="E361" s="85"/>
      <c r="F361" s="85"/>
      <c r="G361" s="86"/>
      <c r="H361" s="86"/>
      <c r="I361" s="85"/>
      <c r="J361" s="85"/>
    </row>
    <row r="362" spans="2:10" s="117" customFormat="1" x14ac:dyDescent="0.25">
      <c r="B362" s="87"/>
      <c r="C362" s="85"/>
      <c r="D362" s="85"/>
      <c r="E362" s="85"/>
      <c r="F362" s="85"/>
      <c r="G362" s="86"/>
      <c r="H362" s="86"/>
      <c r="I362" s="85"/>
      <c r="J362" s="85"/>
    </row>
    <row r="363" spans="2:10" s="117" customFormat="1" x14ac:dyDescent="0.25">
      <c r="B363" s="87"/>
      <c r="C363" s="85"/>
      <c r="D363" s="85"/>
      <c r="E363" s="85"/>
      <c r="F363" s="85"/>
      <c r="G363" s="86"/>
      <c r="H363" s="86"/>
      <c r="I363" s="85"/>
      <c r="J363" s="85"/>
    </row>
    <row r="364" spans="2:10" s="117" customFormat="1" x14ac:dyDescent="0.25">
      <c r="B364" s="87"/>
      <c r="C364" s="85"/>
      <c r="D364" s="85"/>
      <c r="E364" s="85"/>
      <c r="F364" s="85"/>
      <c r="G364" s="86"/>
      <c r="H364" s="86"/>
      <c r="I364" s="85"/>
      <c r="J364" s="85"/>
    </row>
    <row r="365" spans="2:10" s="117" customFormat="1" x14ac:dyDescent="0.25">
      <c r="B365" s="87"/>
      <c r="C365" s="85"/>
      <c r="D365" s="85"/>
      <c r="E365" s="85"/>
      <c r="F365" s="85"/>
      <c r="G365" s="86"/>
      <c r="H365" s="86"/>
      <c r="I365" s="85"/>
      <c r="J365" s="85"/>
    </row>
    <row r="366" spans="2:10" s="117" customFormat="1" x14ac:dyDescent="0.25">
      <c r="B366" s="87"/>
      <c r="C366" s="85"/>
      <c r="D366" s="85"/>
      <c r="E366" s="85"/>
      <c r="F366" s="85"/>
      <c r="G366" s="86"/>
      <c r="H366" s="86"/>
      <c r="I366" s="85"/>
      <c r="J366" s="85"/>
    </row>
    <row r="367" spans="2:10" s="117" customFormat="1" x14ac:dyDescent="0.25">
      <c r="B367" s="87"/>
      <c r="C367" s="85"/>
      <c r="D367" s="85"/>
      <c r="E367" s="85"/>
      <c r="F367" s="85"/>
      <c r="G367" s="86"/>
      <c r="H367" s="86"/>
      <c r="I367" s="85"/>
      <c r="J367" s="85"/>
    </row>
    <row r="368" spans="2:10" s="117" customFormat="1" x14ac:dyDescent="0.25">
      <c r="B368" s="87"/>
      <c r="C368" s="85"/>
      <c r="D368" s="85"/>
      <c r="E368" s="85"/>
      <c r="F368" s="85"/>
      <c r="G368" s="86"/>
      <c r="H368" s="86"/>
      <c r="I368" s="85"/>
      <c r="J368" s="85"/>
    </row>
    <row r="369" spans="2:10" s="117" customFormat="1" x14ac:dyDescent="0.25">
      <c r="B369" s="87"/>
      <c r="C369" s="85"/>
      <c r="D369" s="85"/>
      <c r="E369" s="85"/>
      <c r="F369" s="85"/>
      <c r="G369" s="86"/>
      <c r="H369" s="86"/>
      <c r="I369" s="85"/>
      <c r="J369" s="85"/>
    </row>
    <row r="370" spans="2:10" s="117" customFormat="1" x14ac:dyDescent="0.25">
      <c r="B370" s="87"/>
      <c r="C370" s="85"/>
      <c r="D370" s="85"/>
      <c r="E370" s="85"/>
      <c r="F370" s="85"/>
      <c r="G370" s="86"/>
      <c r="H370" s="86"/>
      <c r="I370" s="85"/>
      <c r="J370" s="85"/>
    </row>
    <row r="371" spans="2:10" s="117" customFormat="1" x14ac:dyDescent="0.25">
      <c r="B371" s="87"/>
      <c r="C371" s="85"/>
      <c r="D371" s="85"/>
      <c r="E371" s="85"/>
      <c r="F371" s="85"/>
      <c r="G371" s="86"/>
      <c r="H371" s="86"/>
      <c r="I371" s="85"/>
      <c r="J371" s="85"/>
    </row>
    <row r="372" spans="2:10" s="117" customFormat="1" x14ac:dyDescent="0.25">
      <c r="B372" s="87"/>
      <c r="C372" s="85"/>
      <c r="D372" s="85"/>
      <c r="E372" s="85"/>
      <c r="F372" s="85"/>
      <c r="G372" s="86"/>
      <c r="H372" s="86"/>
      <c r="I372" s="85"/>
      <c r="J372" s="85"/>
    </row>
    <row r="373" spans="2:10" s="117" customFormat="1" x14ac:dyDescent="0.25">
      <c r="B373" s="87"/>
      <c r="C373" s="85"/>
      <c r="D373" s="85"/>
      <c r="E373" s="85"/>
      <c r="F373" s="85"/>
      <c r="G373" s="86"/>
      <c r="H373" s="86"/>
      <c r="I373" s="85"/>
      <c r="J373" s="85"/>
    </row>
    <row r="374" spans="2:10" s="117" customFormat="1" x14ac:dyDescent="0.25">
      <c r="B374" s="87"/>
      <c r="C374" s="85"/>
      <c r="D374" s="85"/>
      <c r="E374" s="85"/>
      <c r="F374" s="85"/>
      <c r="G374" s="86"/>
      <c r="H374" s="86"/>
      <c r="I374" s="85"/>
      <c r="J374" s="85"/>
    </row>
    <row r="375" spans="2:10" s="117" customFormat="1" x14ac:dyDescent="0.25">
      <c r="B375" s="87"/>
      <c r="C375" s="85"/>
      <c r="D375" s="85"/>
      <c r="E375" s="85"/>
      <c r="F375" s="85"/>
      <c r="G375" s="86"/>
      <c r="H375" s="86"/>
      <c r="I375" s="85"/>
      <c r="J375" s="85"/>
    </row>
    <row r="376" spans="2:10" s="117" customFormat="1" x14ac:dyDescent="0.25">
      <c r="B376" s="87"/>
      <c r="C376" s="85"/>
      <c r="D376" s="85"/>
      <c r="E376" s="85"/>
      <c r="F376" s="85"/>
      <c r="G376" s="86"/>
      <c r="H376" s="86"/>
      <c r="I376" s="85"/>
      <c r="J376" s="85"/>
    </row>
    <row r="377" spans="2:10" s="117" customFormat="1" x14ac:dyDescent="0.25">
      <c r="B377" s="87"/>
      <c r="C377" s="85"/>
      <c r="D377" s="85"/>
      <c r="E377" s="85"/>
      <c r="F377" s="85"/>
      <c r="G377" s="86"/>
      <c r="H377" s="86"/>
      <c r="I377" s="85"/>
      <c r="J377" s="85"/>
    </row>
    <row r="378" spans="2:10" s="117" customFormat="1" x14ac:dyDescent="0.25">
      <c r="B378" s="87"/>
      <c r="C378" s="85"/>
      <c r="D378" s="85"/>
      <c r="E378" s="85"/>
      <c r="F378" s="85"/>
      <c r="G378" s="86"/>
      <c r="H378" s="86"/>
      <c r="I378" s="85"/>
      <c r="J378" s="85"/>
    </row>
    <row r="379" spans="2:10" s="117" customFormat="1" x14ac:dyDescent="0.25">
      <c r="B379" s="87"/>
      <c r="C379" s="85"/>
      <c r="D379" s="85"/>
      <c r="E379" s="85"/>
      <c r="F379" s="85"/>
      <c r="G379" s="86"/>
      <c r="H379" s="86"/>
      <c r="I379" s="85"/>
      <c r="J379" s="85"/>
    </row>
    <row r="380" spans="2:10" s="117" customFormat="1" x14ac:dyDescent="0.25">
      <c r="B380" s="87"/>
      <c r="C380" s="85"/>
      <c r="D380" s="85"/>
      <c r="E380" s="85"/>
      <c r="F380" s="85"/>
      <c r="G380" s="86"/>
      <c r="H380" s="86"/>
      <c r="I380" s="85"/>
      <c r="J380" s="85"/>
    </row>
    <row r="381" spans="2:10" s="117" customFormat="1" x14ac:dyDescent="0.25">
      <c r="B381" s="87"/>
      <c r="C381" s="85"/>
      <c r="D381" s="85"/>
      <c r="E381" s="85"/>
      <c r="F381" s="85"/>
      <c r="G381" s="86"/>
      <c r="H381" s="86"/>
      <c r="I381" s="85"/>
      <c r="J381" s="85"/>
    </row>
    <row r="382" spans="2:10" s="117" customFormat="1" x14ac:dyDescent="0.25">
      <c r="B382" s="87"/>
      <c r="C382" s="85"/>
      <c r="D382" s="85"/>
      <c r="E382" s="85"/>
      <c r="F382" s="85"/>
      <c r="G382" s="86"/>
      <c r="H382" s="86"/>
      <c r="I382" s="85"/>
      <c r="J382" s="85"/>
    </row>
    <row r="383" spans="2:10" s="117" customFormat="1" x14ac:dyDescent="0.25">
      <c r="B383" s="87"/>
      <c r="C383" s="85"/>
      <c r="D383" s="85"/>
      <c r="E383" s="85"/>
      <c r="F383" s="85"/>
      <c r="G383" s="86"/>
      <c r="H383" s="86"/>
      <c r="I383" s="85"/>
      <c r="J383" s="85"/>
    </row>
    <row r="384" spans="2:10" s="117" customFormat="1" x14ac:dyDescent="0.25">
      <c r="B384" s="87"/>
      <c r="C384" s="85"/>
      <c r="D384" s="85"/>
      <c r="E384" s="85"/>
      <c r="F384" s="85"/>
      <c r="G384" s="86"/>
      <c r="H384" s="86"/>
      <c r="I384" s="85"/>
      <c r="J384" s="85"/>
    </row>
    <row r="385" spans="2:10" s="117" customFormat="1" x14ac:dyDescent="0.25">
      <c r="B385" s="87"/>
      <c r="C385" s="85"/>
      <c r="D385" s="85"/>
      <c r="E385" s="85"/>
      <c r="F385" s="85"/>
      <c r="G385" s="86"/>
      <c r="H385" s="86"/>
      <c r="I385" s="85"/>
      <c r="J385" s="85"/>
    </row>
    <row r="386" spans="2:10" s="117" customFormat="1" x14ac:dyDescent="0.25">
      <c r="B386" s="87"/>
      <c r="C386" s="85"/>
      <c r="D386" s="85"/>
      <c r="E386" s="85"/>
      <c r="F386" s="85"/>
      <c r="G386" s="86"/>
      <c r="H386" s="86"/>
      <c r="I386" s="85"/>
      <c r="J386" s="85"/>
    </row>
    <row r="387" spans="2:10" s="117" customFormat="1" x14ac:dyDescent="0.25">
      <c r="B387" s="87"/>
      <c r="C387" s="85"/>
      <c r="D387" s="85"/>
      <c r="E387" s="85"/>
      <c r="F387" s="85"/>
      <c r="G387" s="86"/>
      <c r="H387" s="86"/>
      <c r="I387" s="85"/>
      <c r="J387" s="85"/>
    </row>
    <row r="388" spans="2:10" s="117" customFormat="1" x14ac:dyDescent="0.25">
      <c r="B388" s="87"/>
      <c r="C388" s="85"/>
      <c r="D388" s="85"/>
      <c r="E388" s="85"/>
      <c r="F388" s="85"/>
      <c r="G388" s="86"/>
      <c r="H388" s="86"/>
      <c r="I388" s="85"/>
      <c r="J388" s="85"/>
    </row>
    <row r="389" spans="2:10" s="117" customFormat="1" x14ac:dyDescent="0.25">
      <c r="B389" s="87"/>
      <c r="C389" s="85"/>
      <c r="D389" s="85"/>
      <c r="E389" s="85"/>
      <c r="F389" s="85"/>
      <c r="G389" s="86"/>
      <c r="H389" s="86"/>
      <c r="I389" s="85"/>
      <c r="J389" s="85"/>
    </row>
    <row r="390" spans="2:10" s="117" customFormat="1" x14ac:dyDescent="0.25">
      <c r="B390" s="87"/>
      <c r="C390" s="85"/>
      <c r="D390" s="85"/>
      <c r="E390" s="85"/>
      <c r="F390" s="85"/>
      <c r="G390" s="86"/>
      <c r="H390" s="86"/>
      <c r="I390" s="85"/>
      <c r="J390" s="85"/>
    </row>
    <row r="391" spans="2:10" s="117" customFormat="1" x14ac:dyDescent="0.25">
      <c r="B391" s="87"/>
      <c r="C391" s="85"/>
      <c r="D391" s="85"/>
      <c r="E391" s="85"/>
      <c r="F391" s="85"/>
      <c r="G391" s="86"/>
      <c r="H391" s="86"/>
      <c r="I391" s="85"/>
      <c r="J391" s="85"/>
    </row>
    <row r="392" spans="2:10" s="117" customFormat="1" x14ac:dyDescent="0.25">
      <c r="B392" s="87"/>
      <c r="C392" s="85"/>
      <c r="D392" s="85"/>
      <c r="E392" s="85"/>
      <c r="F392" s="85"/>
      <c r="G392" s="86"/>
      <c r="H392" s="86"/>
      <c r="I392" s="85"/>
      <c r="J392" s="85"/>
    </row>
    <row r="393" spans="2:10" s="117" customFormat="1" x14ac:dyDescent="0.25">
      <c r="B393" s="87"/>
      <c r="C393" s="85"/>
      <c r="D393" s="85"/>
      <c r="E393" s="85"/>
      <c r="F393" s="85"/>
      <c r="G393" s="86"/>
      <c r="H393" s="86"/>
      <c r="I393" s="85"/>
      <c r="J393" s="85"/>
    </row>
    <row r="394" spans="2:10" s="117" customFormat="1" x14ac:dyDescent="0.25">
      <c r="B394" s="87"/>
      <c r="C394" s="85"/>
      <c r="D394" s="85"/>
      <c r="E394" s="85"/>
      <c r="F394" s="85"/>
      <c r="G394" s="86"/>
      <c r="H394" s="86"/>
      <c r="I394" s="85"/>
      <c r="J394" s="85"/>
    </row>
    <row r="395" spans="2:10" s="117" customFormat="1" x14ac:dyDescent="0.25">
      <c r="B395" s="87"/>
      <c r="C395" s="85"/>
      <c r="D395" s="85"/>
      <c r="E395" s="85"/>
      <c r="F395" s="85"/>
      <c r="G395" s="86"/>
      <c r="H395" s="86"/>
      <c r="I395" s="85"/>
      <c r="J395" s="85"/>
    </row>
    <row r="396" spans="2:10" s="117" customFormat="1" x14ac:dyDescent="0.25">
      <c r="B396" s="87"/>
      <c r="C396" s="85"/>
      <c r="D396" s="85"/>
      <c r="E396" s="85"/>
      <c r="F396" s="85"/>
      <c r="G396" s="86"/>
      <c r="H396" s="86"/>
      <c r="I396" s="85"/>
      <c r="J396" s="85"/>
    </row>
    <row r="397" spans="2:10" s="117" customFormat="1" x14ac:dyDescent="0.25">
      <c r="B397" s="87"/>
      <c r="C397" s="85"/>
      <c r="D397" s="85"/>
      <c r="E397" s="85"/>
      <c r="F397" s="85"/>
      <c r="G397" s="86"/>
      <c r="H397" s="86"/>
      <c r="I397" s="85"/>
      <c r="J397" s="85"/>
    </row>
    <row r="398" spans="2:10" s="117" customFormat="1" x14ac:dyDescent="0.25">
      <c r="B398" s="87"/>
      <c r="C398" s="85"/>
      <c r="D398" s="85"/>
      <c r="E398" s="85"/>
      <c r="F398" s="85"/>
      <c r="G398" s="86"/>
      <c r="H398" s="86"/>
      <c r="I398" s="85"/>
      <c r="J398" s="85"/>
    </row>
    <row r="399" spans="2:10" s="117" customFormat="1" x14ac:dyDescent="0.25">
      <c r="B399" s="87"/>
      <c r="C399" s="85"/>
      <c r="D399" s="85"/>
      <c r="E399" s="85"/>
      <c r="F399" s="85"/>
      <c r="G399" s="86"/>
      <c r="H399" s="86"/>
      <c r="I399" s="85"/>
      <c r="J399" s="85"/>
    </row>
    <row r="400" spans="2:10" s="117" customFormat="1" x14ac:dyDescent="0.25">
      <c r="B400" s="87"/>
      <c r="C400" s="85"/>
      <c r="D400" s="85"/>
      <c r="E400" s="85"/>
      <c r="F400" s="85"/>
      <c r="G400" s="86"/>
      <c r="H400" s="86"/>
      <c r="I400" s="85"/>
      <c r="J400" s="85"/>
    </row>
    <row r="401" spans="2:10" s="117" customFormat="1" x14ac:dyDescent="0.25">
      <c r="B401" s="87"/>
      <c r="C401" s="85"/>
      <c r="D401" s="85"/>
      <c r="E401" s="85"/>
      <c r="F401" s="85"/>
      <c r="G401" s="86"/>
      <c r="H401" s="86"/>
      <c r="I401" s="85"/>
      <c r="J401" s="85"/>
    </row>
    <row r="402" spans="2:10" s="117" customFormat="1" x14ac:dyDescent="0.25">
      <c r="B402" s="87"/>
      <c r="C402" s="85"/>
      <c r="D402" s="85"/>
      <c r="E402" s="85"/>
      <c r="F402" s="85"/>
      <c r="G402" s="86"/>
      <c r="H402" s="86"/>
      <c r="I402" s="85"/>
      <c r="J402" s="85"/>
    </row>
    <row r="403" spans="2:10" s="117" customFormat="1" x14ac:dyDescent="0.25">
      <c r="B403" s="87"/>
      <c r="C403" s="85"/>
      <c r="D403" s="85"/>
      <c r="E403" s="85"/>
      <c r="F403" s="85"/>
      <c r="G403" s="86"/>
      <c r="H403" s="86"/>
      <c r="I403" s="85"/>
      <c r="J403" s="85"/>
    </row>
    <row r="404" spans="2:10" s="117" customFormat="1" x14ac:dyDescent="0.25">
      <c r="B404" s="87"/>
      <c r="C404" s="85"/>
      <c r="D404" s="85"/>
      <c r="E404" s="85"/>
      <c r="F404" s="85"/>
      <c r="G404" s="86"/>
      <c r="H404" s="86"/>
      <c r="I404" s="85"/>
      <c r="J404" s="85"/>
    </row>
    <row r="405" spans="2:10" s="117" customFormat="1" x14ac:dyDescent="0.25">
      <c r="B405" s="87"/>
      <c r="C405" s="85"/>
      <c r="D405" s="85"/>
      <c r="E405" s="85"/>
      <c r="F405" s="85"/>
      <c r="G405" s="86"/>
      <c r="H405" s="86"/>
      <c r="I405" s="85"/>
      <c r="J405" s="85"/>
    </row>
    <row r="406" spans="2:10" s="117" customFormat="1" x14ac:dyDescent="0.25">
      <c r="B406" s="87"/>
      <c r="C406" s="85"/>
      <c r="D406" s="85"/>
      <c r="E406" s="85"/>
      <c r="F406" s="85"/>
      <c r="G406" s="86"/>
      <c r="H406" s="86"/>
      <c r="I406" s="85"/>
      <c r="J406" s="85"/>
    </row>
    <row r="407" spans="2:10" s="117" customFormat="1" x14ac:dyDescent="0.25">
      <c r="B407" s="87"/>
      <c r="C407" s="85"/>
      <c r="D407" s="85"/>
      <c r="E407" s="85"/>
      <c r="F407" s="85"/>
      <c r="G407" s="86"/>
      <c r="H407" s="86"/>
      <c r="I407" s="85"/>
      <c r="J407" s="85"/>
    </row>
    <row r="408" spans="2:10" s="117" customFormat="1" x14ac:dyDescent="0.25">
      <c r="B408" s="87"/>
      <c r="C408" s="85"/>
      <c r="D408" s="85"/>
      <c r="E408" s="85"/>
      <c r="F408" s="85"/>
      <c r="G408" s="86"/>
      <c r="H408" s="86"/>
      <c r="I408" s="85"/>
      <c r="J408" s="85"/>
    </row>
    <row r="409" spans="2:10" s="117" customFormat="1" x14ac:dyDescent="0.25">
      <c r="B409" s="87"/>
      <c r="C409" s="85"/>
      <c r="D409" s="85"/>
      <c r="E409" s="85"/>
      <c r="F409" s="85"/>
      <c r="G409" s="86"/>
      <c r="H409" s="86"/>
      <c r="I409" s="85"/>
      <c r="J409" s="85"/>
    </row>
    <row r="410" spans="2:10" s="117" customFormat="1" x14ac:dyDescent="0.25">
      <c r="B410" s="87"/>
      <c r="C410" s="85"/>
      <c r="D410" s="85"/>
      <c r="E410" s="85"/>
      <c r="F410" s="85"/>
      <c r="G410" s="86"/>
      <c r="H410" s="86"/>
      <c r="I410" s="85"/>
      <c r="J410" s="85"/>
    </row>
    <row r="411" spans="2:10" s="117" customFormat="1" x14ac:dyDescent="0.25">
      <c r="B411" s="87"/>
      <c r="C411" s="85"/>
      <c r="D411" s="85"/>
      <c r="E411" s="85"/>
      <c r="F411" s="85"/>
      <c r="G411" s="86"/>
      <c r="H411" s="86"/>
      <c r="I411" s="85"/>
      <c r="J411" s="85"/>
    </row>
    <row r="412" spans="2:10" s="117" customFormat="1" x14ac:dyDescent="0.25">
      <c r="B412" s="87"/>
      <c r="C412" s="85"/>
      <c r="D412" s="85"/>
      <c r="E412" s="85"/>
      <c r="F412" s="85"/>
      <c r="G412" s="86"/>
      <c r="H412" s="86"/>
      <c r="I412" s="85"/>
      <c r="J412" s="85"/>
    </row>
    <row r="413" spans="2:10" s="117" customFormat="1" x14ac:dyDescent="0.25">
      <c r="B413" s="87"/>
      <c r="C413" s="85"/>
      <c r="D413" s="85"/>
      <c r="E413" s="85"/>
      <c r="F413" s="85"/>
      <c r="G413" s="86"/>
      <c r="H413" s="86"/>
      <c r="I413" s="85"/>
      <c r="J413" s="85"/>
    </row>
    <row r="414" spans="2:10" s="117" customFormat="1" x14ac:dyDescent="0.25">
      <c r="B414" s="87"/>
      <c r="C414" s="85"/>
      <c r="D414" s="85"/>
      <c r="E414" s="85"/>
      <c r="F414" s="85"/>
      <c r="G414" s="86"/>
      <c r="H414" s="86"/>
      <c r="I414" s="85"/>
      <c r="J414" s="85"/>
    </row>
    <row r="415" spans="2:10" s="117" customFormat="1" x14ac:dyDescent="0.25">
      <c r="B415" s="87"/>
      <c r="C415" s="85"/>
      <c r="D415" s="85"/>
      <c r="E415" s="85"/>
      <c r="F415" s="85"/>
      <c r="G415" s="86"/>
      <c r="H415" s="86"/>
      <c r="I415" s="85"/>
      <c r="J415" s="85"/>
    </row>
    <row r="416" spans="2:10" s="117" customFormat="1" x14ac:dyDescent="0.25">
      <c r="B416" s="87"/>
      <c r="C416" s="85"/>
      <c r="D416" s="85"/>
      <c r="E416" s="85"/>
      <c r="F416" s="85"/>
      <c r="G416" s="86"/>
      <c r="H416" s="86"/>
      <c r="I416" s="85"/>
      <c r="J416" s="85"/>
    </row>
    <row r="417" spans="2:10" s="117" customFormat="1" x14ac:dyDescent="0.25">
      <c r="B417" s="87"/>
      <c r="C417" s="85"/>
      <c r="D417" s="85"/>
      <c r="E417" s="85"/>
      <c r="F417" s="85"/>
      <c r="G417" s="86"/>
      <c r="H417" s="86"/>
      <c r="I417" s="85"/>
      <c r="J417" s="85"/>
    </row>
    <row r="418" spans="2:10" s="117" customFormat="1" x14ac:dyDescent="0.25">
      <c r="B418" s="87"/>
      <c r="C418" s="85"/>
      <c r="D418" s="85"/>
      <c r="E418" s="85"/>
      <c r="F418" s="85"/>
      <c r="G418" s="86"/>
      <c r="H418" s="86"/>
      <c r="I418" s="85"/>
      <c r="J418" s="85"/>
    </row>
    <row r="419" spans="2:10" s="117" customFormat="1" x14ac:dyDescent="0.25">
      <c r="B419" s="87"/>
      <c r="C419" s="85"/>
      <c r="D419" s="85"/>
      <c r="E419" s="85"/>
      <c r="F419" s="85"/>
      <c r="G419" s="86"/>
      <c r="H419" s="86"/>
      <c r="I419" s="85"/>
      <c r="J419" s="85"/>
    </row>
    <row r="420" spans="2:10" s="117" customFormat="1" x14ac:dyDescent="0.25">
      <c r="B420" s="87"/>
      <c r="C420" s="85"/>
      <c r="D420" s="85"/>
      <c r="E420" s="85"/>
      <c r="F420" s="85"/>
      <c r="G420" s="86"/>
      <c r="H420" s="86"/>
      <c r="I420" s="85"/>
      <c r="J420" s="85"/>
    </row>
    <row r="421" spans="2:10" s="117" customFormat="1" x14ac:dyDescent="0.25">
      <c r="B421" s="87"/>
      <c r="C421" s="85"/>
      <c r="D421" s="85"/>
      <c r="E421" s="85"/>
      <c r="F421" s="85"/>
      <c r="G421" s="86"/>
      <c r="H421" s="86"/>
      <c r="I421" s="85"/>
      <c r="J421" s="85"/>
    </row>
    <row r="422" spans="2:10" s="117" customFormat="1" x14ac:dyDescent="0.25">
      <c r="B422" s="87"/>
      <c r="C422" s="85"/>
      <c r="D422" s="85"/>
      <c r="E422" s="85"/>
      <c r="F422" s="85"/>
      <c r="G422" s="86"/>
      <c r="H422" s="86"/>
      <c r="I422" s="85"/>
      <c r="J422" s="85"/>
    </row>
    <row r="423" spans="2:10" s="117" customFormat="1" x14ac:dyDescent="0.25">
      <c r="B423" s="87"/>
      <c r="C423" s="85"/>
      <c r="D423" s="85"/>
      <c r="E423" s="85"/>
      <c r="F423" s="85"/>
      <c r="G423" s="86"/>
      <c r="H423" s="86"/>
      <c r="I423" s="85"/>
      <c r="J423" s="85"/>
    </row>
    <row r="424" spans="2:10" s="117" customFormat="1" x14ac:dyDescent="0.25">
      <c r="B424" s="87"/>
      <c r="C424" s="85"/>
      <c r="D424" s="85"/>
      <c r="E424" s="85"/>
      <c r="F424" s="85"/>
      <c r="G424" s="86"/>
      <c r="H424" s="86"/>
      <c r="I424" s="85"/>
      <c r="J424" s="85"/>
    </row>
    <row r="425" spans="2:10" s="117" customFormat="1" x14ac:dyDescent="0.25">
      <c r="B425" s="87"/>
      <c r="C425" s="85"/>
      <c r="D425" s="85"/>
      <c r="E425" s="85"/>
      <c r="F425" s="85"/>
      <c r="G425" s="86"/>
      <c r="H425" s="86"/>
      <c r="I425" s="85"/>
      <c r="J425" s="85"/>
    </row>
    <row r="426" spans="2:10" s="117" customFormat="1" x14ac:dyDescent="0.25">
      <c r="B426" s="87"/>
      <c r="C426" s="85"/>
      <c r="D426" s="85"/>
      <c r="E426" s="85"/>
      <c r="F426" s="85"/>
      <c r="G426" s="86"/>
      <c r="H426" s="86"/>
      <c r="I426" s="85"/>
      <c r="J426" s="85"/>
    </row>
    <row r="427" spans="2:10" s="117" customFormat="1" x14ac:dyDescent="0.25">
      <c r="B427" s="87"/>
      <c r="C427" s="85"/>
      <c r="D427" s="85"/>
      <c r="E427" s="85"/>
      <c r="F427" s="85"/>
      <c r="G427" s="86"/>
      <c r="H427" s="86"/>
      <c r="I427" s="85"/>
      <c r="J427" s="85"/>
    </row>
    <row r="428" spans="2:10" s="117" customFormat="1" x14ac:dyDescent="0.25">
      <c r="B428" s="87"/>
      <c r="C428" s="85"/>
      <c r="D428" s="85"/>
      <c r="E428" s="85"/>
      <c r="F428" s="85"/>
      <c r="G428" s="86"/>
      <c r="H428" s="86"/>
      <c r="I428" s="85"/>
      <c r="J428" s="85"/>
    </row>
    <row r="429" spans="2:10" s="117" customFormat="1" x14ac:dyDescent="0.25">
      <c r="B429" s="87"/>
      <c r="C429" s="85"/>
      <c r="D429" s="85"/>
      <c r="E429" s="85"/>
      <c r="F429" s="85"/>
      <c r="G429" s="86"/>
      <c r="H429" s="86"/>
      <c r="I429" s="85"/>
      <c r="J429" s="85"/>
    </row>
    <row r="430" spans="2:10" s="117" customFormat="1" x14ac:dyDescent="0.25">
      <c r="B430" s="87"/>
      <c r="C430" s="85"/>
      <c r="D430" s="85"/>
      <c r="E430" s="85"/>
      <c r="F430" s="85"/>
      <c r="G430" s="86"/>
      <c r="H430" s="86"/>
      <c r="I430" s="85"/>
      <c r="J430" s="85"/>
    </row>
    <row r="431" spans="2:10" s="117" customFormat="1" x14ac:dyDescent="0.25">
      <c r="B431" s="87"/>
      <c r="C431" s="85"/>
      <c r="D431" s="85"/>
      <c r="E431" s="85"/>
      <c r="F431" s="85"/>
      <c r="G431" s="86"/>
      <c r="H431" s="86"/>
      <c r="I431" s="85"/>
      <c r="J431" s="85"/>
    </row>
    <row r="432" spans="2:10" s="117" customFormat="1" x14ac:dyDescent="0.25">
      <c r="B432" s="87"/>
      <c r="C432" s="85"/>
      <c r="D432" s="85"/>
      <c r="E432" s="85"/>
      <c r="F432" s="85"/>
      <c r="G432" s="86"/>
      <c r="H432" s="86"/>
      <c r="I432" s="85"/>
      <c r="J432" s="85"/>
    </row>
    <row r="433" spans="2:10" s="117" customFormat="1" x14ac:dyDescent="0.25">
      <c r="B433" s="87"/>
      <c r="C433" s="85"/>
      <c r="D433" s="85"/>
      <c r="E433" s="85"/>
      <c r="F433" s="85"/>
      <c r="G433" s="86"/>
      <c r="H433" s="86"/>
      <c r="I433" s="85"/>
      <c r="J433" s="85"/>
    </row>
    <row r="434" spans="2:10" s="117" customFormat="1" x14ac:dyDescent="0.25">
      <c r="B434" s="87"/>
      <c r="C434" s="85"/>
      <c r="D434" s="85"/>
      <c r="E434" s="85"/>
      <c r="F434" s="85"/>
      <c r="G434" s="86"/>
      <c r="H434" s="86"/>
      <c r="I434" s="85"/>
      <c r="J434" s="85"/>
    </row>
    <row r="435" spans="2:10" s="117" customFormat="1" x14ac:dyDescent="0.25">
      <c r="B435" s="87"/>
      <c r="C435" s="85"/>
      <c r="D435" s="85"/>
      <c r="E435" s="85"/>
      <c r="F435" s="85"/>
      <c r="G435" s="86"/>
      <c r="H435" s="86"/>
      <c r="I435" s="85"/>
      <c r="J435" s="85"/>
    </row>
    <row r="436" spans="2:10" s="117" customFormat="1" x14ac:dyDescent="0.25">
      <c r="B436" s="87"/>
      <c r="C436" s="85"/>
      <c r="D436" s="85"/>
      <c r="E436" s="85"/>
      <c r="F436" s="85"/>
      <c r="G436" s="86"/>
      <c r="H436" s="86"/>
      <c r="I436" s="85"/>
      <c r="J436" s="85"/>
    </row>
    <row r="437" spans="2:10" s="117" customFormat="1" x14ac:dyDescent="0.25">
      <c r="B437" s="87"/>
      <c r="C437" s="85"/>
      <c r="D437" s="85"/>
      <c r="E437" s="85"/>
      <c r="F437" s="85"/>
      <c r="G437" s="86"/>
      <c r="H437" s="86"/>
      <c r="I437" s="85"/>
      <c r="J437" s="85"/>
    </row>
    <row r="438" spans="2:10" s="117" customFormat="1" x14ac:dyDescent="0.25">
      <c r="B438" s="87"/>
      <c r="C438" s="85"/>
      <c r="D438" s="85"/>
      <c r="E438" s="85"/>
      <c r="F438" s="85"/>
      <c r="G438" s="86"/>
      <c r="H438" s="86"/>
      <c r="I438" s="85"/>
      <c r="J438" s="85"/>
    </row>
    <row r="439" spans="2:10" s="117" customFormat="1" x14ac:dyDescent="0.25">
      <c r="B439" s="87"/>
      <c r="C439" s="85"/>
      <c r="D439" s="85"/>
      <c r="E439" s="85"/>
      <c r="F439" s="85"/>
      <c r="G439" s="86"/>
      <c r="H439" s="86"/>
      <c r="I439" s="85"/>
      <c r="J439" s="85"/>
    </row>
    <row r="440" spans="2:10" s="117" customFormat="1" x14ac:dyDescent="0.25">
      <c r="B440" s="87"/>
      <c r="C440" s="85"/>
      <c r="D440" s="85"/>
      <c r="E440" s="85"/>
      <c r="F440" s="85"/>
      <c r="G440" s="86"/>
      <c r="H440" s="86"/>
      <c r="I440" s="85"/>
      <c r="J440" s="85"/>
    </row>
    <row r="441" spans="2:10" s="117" customFormat="1" x14ac:dyDescent="0.25">
      <c r="B441" s="87"/>
      <c r="C441" s="85"/>
      <c r="D441" s="85"/>
      <c r="E441" s="85"/>
      <c r="F441" s="85"/>
      <c r="G441" s="86"/>
      <c r="H441" s="86"/>
      <c r="I441" s="85"/>
      <c r="J441" s="85"/>
    </row>
    <row r="442" spans="2:10" s="117" customFormat="1" x14ac:dyDescent="0.25">
      <c r="B442" s="87"/>
      <c r="C442" s="85"/>
      <c r="D442" s="85"/>
      <c r="E442" s="85"/>
      <c r="F442" s="85"/>
      <c r="G442" s="86"/>
      <c r="H442" s="86"/>
      <c r="I442" s="85"/>
      <c r="J442" s="85"/>
    </row>
    <row r="443" spans="2:10" s="117" customFormat="1" x14ac:dyDescent="0.25">
      <c r="B443" s="87"/>
      <c r="C443" s="85"/>
      <c r="D443" s="85"/>
      <c r="E443" s="85"/>
      <c r="F443" s="85"/>
      <c r="G443" s="86"/>
      <c r="H443" s="86"/>
      <c r="I443" s="85"/>
      <c r="J443" s="85"/>
    </row>
    <row r="444" spans="2:10" s="117" customFormat="1" x14ac:dyDescent="0.25">
      <c r="B444" s="87"/>
      <c r="C444" s="85"/>
      <c r="D444" s="85"/>
      <c r="E444" s="85"/>
      <c r="F444" s="85"/>
      <c r="G444" s="86"/>
      <c r="H444" s="86"/>
      <c r="I444" s="85"/>
      <c r="J444" s="85"/>
    </row>
    <row r="445" spans="2:10" s="117" customFormat="1" x14ac:dyDescent="0.25">
      <c r="B445" s="87"/>
      <c r="C445" s="85"/>
      <c r="D445" s="85"/>
      <c r="E445" s="85"/>
      <c r="F445" s="85"/>
      <c r="G445" s="86"/>
      <c r="H445" s="86"/>
      <c r="I445" s="85"/>
      <c r="J445" s="85"/>
    </row>
    <row r="446" spans="2:10" s="117" customFormat="1" x14ac:dyDescent="0.25">
      <c r="B446" s="87"/>
      <c r="C446" s="85"/>
      <c r="D446" s="85"/>
      <c r="E446" s="85"/>
      <c r="F446" s="85"/>
      <c r="G446" s="86"/>
      <c r="H446" s="86"/>
      <c r="I446" s="85"/>
      <c r="J446" s="85"/>
    </row>
    <row r="447" spans="2:10" s="117" customFormat="1" x14ac:dyDescent="0.25">
      <c r="B447" s="87"/>
      <c r="C447" s="85"/>
      <c r="D447" s="85"/>
      <c r="E447" s="85"/>
      <c r="F447" s="85"/>
      <c r="G447" s="86"/>
      <c r="H447" s="86"/>
      <c r="I447" s="85"/>
      <c r="J447" s="85"/>
    </row>
    <row r="448" spans="2:10" s="117" customFormat="1" x14ac:dyDescent="0.25">
      <c r="B448" s="87"/>
      <c r="C448" s="85"/>
      <c r="D448" s="85"/>
      <c r="E448" s="85"/>
      <c r="F448" s="85"/>
      <c r="G448" s="86"/>
      <c r="H448" s="86"/>
      <c r="I448" s="85"/>
      <c r="J448" s="85"/>
    </row>
    <row r="449" spans="2:10" s="117" customFormat="1" x14ac:dyDescent="0.25">
      <c r="B449" s="87"/>
      <c r="C449" s="85"/>
      <c r="D449" s="85"/>
      <c r="E449" s="85"/>
      <c r="F449" s="85"/>
      <c r="G449" s="86"/>
      <c r="H449" s="86"/>
      <c r="I449" s="85"/>
      <c r="J449" s="85"/>
    </row>
    <row r="450" spans="2:10" s="117" customFormat="1" x14ac:dyDescent="0.25">
      <c r="B450" s="87"/>
      <c r="C450" s="85"/>
      <c r="D450" s="85"/>
      <c r="E450" s="85"/>
      <c r="F450" s="85"/>
      <c r="G450" s="86"/>
      <c r="H450" s="86"/>
      <c r="I450" s="85"/>
      <c r="J450" s="85"/>
    </row>
    <row r="451" spans="2:10" s="117" customFormat="1" x14ac:dyDescent="0.25">
      <c r="B451" s="87"/>
      <c r="C451" s="85"/>
      <c r="D451" s="85"/>
      <c r="E451" s="85"/>
      <c r="F451" s="85"/>
      <c r="G451" s="86"/>
      <c r="H451" s="86"/>
      <c r="I451" s="85"/>
      <c r="J451" s="85"/>
    </row>
    <row r="452" spans="2:10" s="117" customFormat="1" x14ac:dyDescent="0.25">
      <c r="B452" s="87"/>
      <c r="C452" s="85"/>
      <c r="D452" s="85"/>
      <c r="E452" s="85"/>
      <c r="F452" s="85"/>
      <c r="G452" s="86"/>
      <c r="H452" s="86"/>
      <c r="I452" s="85"/>
      <c r="J452" s="85"/>
    </row>
    <row r="453" spans="2:10" s="117" customFormat="1" x14ac:dyDescent="0.25">
      <c r="B453" s="87"/>
      <c r="C453" s="85"/>
      <c r="D453" s="85"/>
      <c r="E453" s="85"/>
      <c r="F453" s="85"/>
      <c r="G453" s="86"/>
      <c r="H453" s="86"/>
      <c r="I453" s="85"/>
      <c r="J453" s="85"/>
    </row>
    <row r="454" spans="2:10" s="117" customFormat="1" x14ac:dyDescent="0.25">
      <c r="B454" s="87"/>
      <c r="C454" s="85"/>
      <c r="D454" s="85"/>
      <c r="E454" s="85"/>
      <c r="F454" s="85"/>
      <c r="G454" s="86"/>
      <c r="H454" s="86"/>
      <c r="I454" s="85"/>
      <c r="J454" s="85"/>
    </row>
    <row r="455" spans="2:10" s="117" customFormat="1" x14ac:dyDescent="0.25">
      <c r="B455" s="87"/>
      <c r="C455" s="85"/>
      <c r="D455" s="85"/>
      <c r="E455" s="85"/>
      <c r="F455" s="85"/>
      <c r="G455" s="86"/>
      <c r="H455" s="86"/>
      <c r="I455" s="85"/>
      <c r="J455" s="85"/>
    </row>
    <row r="456" spans="2:10" s="117" customFormat="1" x14ac:dyDescent="0.25">
      <c r="B456" s="87"/>
      <c r="C456" s="85"/>
      <c r="D456" s="85"/>
      <c r="E456" s="85"/>
      <c r="F456" s="85"/>
      <c r="G456" s="86"/>
      <c r="H456" s="86"/>
      <c r="I456" s="85"/>
      <c r="J456" s="85"/>
    </row>
    <row r="457" spans="2:10" s="117" customFormat="1" x14ac:dyDescent="0.25">
      <c r="B457" s="87"/>
      <c r="C457" s="85"/>
      <c r="D457" s="85"/>
      <c r="E457" s="85"/>
      <c r="F457" s="85"/>
      <c r="G457" s="86"/>
      <c r="H457" s="86"/>
      <c r="I457" s="85"/>
      <c r="J457" s="85"/>
    </row>
    <row r="458" spans="2:10" s="117" customFormat="1" x14ac:dyDescent="0.25">
      <c r="B458" s="87"/>
      <c r="C458" s="85"/>
      <c r="D458" s="85"/>
      <c r="E458" s="85"/>
      <c r="F458" s="85"/>
      <c r="G458" s="86"/>
      <c r="H458" s="86"/>
      <c r="I458" s="85"/>
      <c r="J458" s="85"/>
    </row>
    <row r="459" spans="2:10" s="117" customFormat="1" x14ac:dyDescent="0.25">
      <c r="B459" s="87"/>
      <c r="C459" s="85"/>
      <c r="D459" s="85"/>
      <c r="E459" s="85"/>
      <c r="F459" s="85"/>
      <c r="G459" s="86"/>
      <c r="H459" s="86"/>
      <c r="I459" s="85"/>
      <c r="J459" s="85"/>
    </row>
    <row r="460" spans="2:10" s="117" customFormat="1" x14ac:dyDescent="0.25">
      <c r="B460" s="87"/>
      <c r="C460" s="85"/>
      <c r="D460" s="85"/>
      <c r="E460" s="85"/>
      <c r="F460" s="85"/>
      <c r="G460" s="86"/>
      <c r="H460" s="86"/>
      <c r="I460" s="85"/>
      <c r="J460" s="85"/>
    </row>
    <row r="461" spans="2:10" s="117" customFormat="1" x14ac:dyDescent="0.25">
      <c r="B461" s="87"/>
      <c r="C461" s="85"/>
      <c r="D461" s="85"/>
      <c r="E461" s="85"/>
      <c r="F461" s="85"/>
      <c r="G461" s="86"/>
      <c r="H461" s="86"/>
      <c r="I461" s="85"/>
      <c r="J461" s="85"/>
    </row>
    <row r="462" spans="2:10" s="117" customFormat="1" x14ac:dyDescent="0.25">
      <c r="B462" s="87"/>
      <c r="C462" s="85"/>
      <c r="D462" s="85"/>
      <c r="E462" s="85"/>
      <c r="F462" s="85"/>
      <c r="G462" s="86"/>
      <c r="H462" s="86"/>
      <c r="I462" s="85"/>
      <c r="J462" s="85"/>
    </row>
    <row r="463" spans="2:10" s="117" customFormat="1" x14ac:dyDescent="0.25">
      <c r="B463" s="87"/>
      <c r="C463" s="85"/>
      <c r="D463" s="85"/>
      <c r="E463" s="85"/>
      <c r="F463" s="85"/>
      <c r="G463" s="86"/>
      <c r="H463" s="86"/>
      <c r="I463" s="85"/>
      <c r="J463" s="85"/>
    </row>
    <row r="464" spans="2:10" s="117" customFormat="1" x14ac:dyDescent="0.25">
      <c r="B464" s="87"/>
      <c r="C464" s="85"/>
      <c r="D464" s="85"/>
      <c r="E464" s="85"/>
      <c r="F464" s="85"/>
      <c r="G464" s="86"/>
      <c r="H464" s="86"/>
      <c r="I464" s="85"/>
      <c r="J464" s="85"/>
    </row>
    <row r="465" spans="2:10" s="117" customFormat="1" x14ac:dyDescent="0.25">
      <c r="B465" s="87"/>
      <c r="C465" s="85"/>
      <c r="D465" s="85"/>
      <c r="E465" s="85"/>
      <c r="F465" s="85"/>
      <c r="G465" s="86"/>
      <c r="H465" s="86"/>
      <c r="I465" s="85"/>
      <c r="J465" s="85"/>
    </row>
    <row r="466" spans="2:10" s="117" customFormat="1" x14ac:dyDescent="0.25">
      <c r="B466" s="87"/>
      <c r="C466" s="85"/>
      <c r="D466" s="85"/>
      <c r="E466" s="85"/>
      <c r="F466" s="85"/>
      <c r="G466" s="86"/>
      <c r="H466" s="86"/>
      <c r="I466" s="85"/>
      <c r="J466" s="85"/>
    </row>
    <row r="467" spans="2:10" s="117" customFormat="1" x14ac:dyDescent="0.25">
      <c r="B467" s="87"/>
      <c r="C467" s="85"/>
      <c r="D467" s="85"/>
      <c r="E467" s="85"/>
      <c r="F467" s="85"/>
      <c r="G467" s="86"/>
      <c r="H467" s="86"/>
      <c r="I467" s="85"/>
      <c r="J467" s="85"/>
    </row>
    <row r="468" spans="2:10" s="117" customFormat="1" x14ac:dyDescent="0.25">
      <c r="B468" s="87"/>
      <c r="C468" s="85"/>
      <c r="D468" s="85"/>
      <c r="E468" s="85"/>
      <c r="F468" s="85"/>
      <c r="G468" s="86"/>
      <c r="H468" s="86"/>
      <c r="I468" s="85"/>
      <c r="J468" s="85"/>
    </row>
    <row r="469" spans="2:10" s="117" customFormat="1" x14ac:dyDescent="0.25">
      <c r="B469" s="87"/>
      <c r="C469" s="85"/>
      <c r="D469" s="85"/>
      <c r="E469" s="85"/>
      <c r="F469" s="85"/>
      <c r="G469" s="86"/>
      <c r="H469" s="86"/>
      <c r="I469" s="85"/>
      <c r="J469" s="85"/>
    </row>
    <row r="470" spans="2:10" s="117" customFormat="1" x14ac:dyDescent="0.25">
      <c r="B470" s="87"/>
      <c r="C470" s="85"/>
      <c r="D470" s="85"/>
      <c r="E470" s="85"/>
      <c r="F470" s="85"/>
      <c r="G470" s="86"/>
      <c r="H470" s="86"/>
      <c r="I470" s="85"/>
      <c r="J470" s="85"/>
    </row>
    <row r="471" spans="2:10" s="117" customFormat="1" x14ac:dyDescent="0.25">
      <c r="B471" s="87"/>
      <c r="C471" s="85"/>
      <c r="D471" s="85"/>
      <c r="E471" s="85"/>
      <c r="F471" s="85"/>
      <c r="G471" s="86"/>
      <c r="H471" s="86"/>
      <c r="I471" s="85"/>
      <c r="J471" s="85"/>
    </row>
    <row r="472" spans="2:10" s="117" customFormat="1" x14ac:dyDescent="0.25">
      <c r="B472" s="87"/>
      <c r="C472" s="85"/>
      <c r="D472" s="85"/>
      <c r="E472" s="85"/>
      <c r="F472" s="85"/>
      <c r="G472" s="86"/>
      <c r="H472" s="86"/>
      <c r="I472" s="85"/>
      <c r="J472" s="85"/>
    </row>
    <row r="473" spans="2:10" s="117" customFormat="1" x14ac:dyDescent="0.25">
      <c r="B473" s="87"/>
      <c r="C473" s="85"/>
      <c r="D473" s="85"/>
      <c r="E473" s="85"/>
      <c r="F473" s="85"/>
      <c r="G473" s="86"/>
      <c r="H473" s="86"/>
      <c r="I473" s="85"/>
      <c r="J473" s="85"/>
    </row>
    <row r="474" spans="2:10" s="117" customFormat="1" x14ac:dyDescent="0.25">
      <c r="B474" s="87"/>
      <c r="C474" s="85"/>
      <c r="D474" s="85"/>
      <c r="E474" s="85"/>
      <c r="F474" s="85"/>
      <c r="G474" s="86"/>
      <c r="H474" s="86"/>
      <c r="I474" s="85"/>
      <c r="J474" s="85"/>
    </row>
    <row r="475" spans="2:10" s="117" customFormat="1" x14ac:dyDescent="0.25">
      <c r="B475" s="87"/>
      <c r="C475" s="85"/>
      <c r="D475" s="85"/>
      <c r="E475" s="85"/>
      <c r="F475" s="85"/>
      <c r="G475" s="86"/>
      <c r="H475" s="86"/>
      <c r="I475" s="85"/>
      <c r="J475" s="85"/>
    </row>
    <row r="476" spans="2:10" s="117" customFormat="1" x14ac:dyDescent="0.25">
      <c r="B476" s="87"/>
      <c r="C476" s="85"/>
      <c r="D476" s="85"/>
      <c r="E476" s="85"/>
      <c r="F476" s="85"/>
      <c r="G476" s="86"/>
      <c r="H476" s="86"/>
      <c r="I476" s="85"/>
      <c r="J476" s="85"/>
    </row>
    <row r="477" spans="2:10" s="117" customFormat="1" x14ac:dyDescent="0.25">
      <c r="B477" s="87"/>
      <c r="C477" s="85"/>
      <c r="D477" s="85"/>
      <c r="E477" s="85"/>
      <c r="F477" s="85"/>
      <c r="G477" s="86"/>
      <c r="H477" s="86"/>
      <c r="I477" s="85"/>
      <c r="J477" s="85"/>
    </row>
    <row r="478" spans="2:10" s="117" customFormat="1" x14ac:dyDescent="0.25">
      <c r="B478" s="87"/>
      <c r="C478" s="85"/>
      <c r="D478" s="85"/>
      <c r="E478" s="85"/>
      <c r="F478" s="85"/>
      <c r="G478" s="86"/>
      <c r="H478" s="86"/>
      <c r="I478" s="85"/>
      <c r="J478" s="85"/>
    </row>
    <row r="479" spans="2:10" s="117" customFormat="1" x14ac:dyDescent="0.25">
      <c r="B479" s="87"/>
      <c r="C479" s="85"/>
      <c r="D479" s="85"/>
      <c r="E479" s="85"/>
      <c r="F479" s="85"/>
      <c r="G479" s="86"/>
      <c r="H479" s="86"/>
      <c r="I479" s="85"/>
      <c r="J479" s="85"/>
    </row>
    <row r="480" spans="2:10" s="117" customFormat="1" x14ac:dyDescent="0.25">
      <c r="B480" s="87"/>
      <c r="C480" s="85"/>
      <c r="D480" s="85"/>
      <c r="E480" s="85"/>
      <c r="F480" s="85"/>
      <c r="G480" s="86"/>
      <c r="H480" s="86"/>
      <c r="I480" s="85"/>
      <c r="J480" s="85"/>
    </row>
    <row r="481" spans="2:10" s="117" customFormat="1" x14ac:dyDescent="0.25">
      <c r="B481" s="87"/>
      <c r="C481" s="85"/>
      <c r="D481" s="85"/>
      <c r="E481" s="85"/>
      <c r="F481" s="85"/>
      <c r="G481" s="86"/>
      <c r="H481" s="86"/>
      <c r="I481" s="85"/>
      <c r="J481" s="85"/>
    </row>
    <row r="482" spans="2:10" s="117" customFormat="1" x14ac:dyDescent="0.25">
      <c r="B482" s="87"/>
      <c r="C482" s="85"/>
      <c r="D482" s="85"/>
      <c r="E482" s="85"/>
      <c r="F482" s="85"/>
      <c r="G482" s="86"/>
      <c r="H482" s="86"/>
      <c r="I482" s="85"/>
      <c r="J482" s="85"/>
    </row>
    <row r="483" spans="2:10" s="117" customFormat="1" x14ac:dyDescent="0.25">
      <c r="B483" s="87"/>
      <c r="C483" s="85"/>
      <c r="D483" s="85"/>
      <c r="E483" s="85"/>
      <c r="F483" s="85"/>
      <c r="G483" s="86"/>
      <c r="H483" s="86"/>
      <c r="I483" s="85"/>
      <c r="J483" s="85"/>
    </row>
    <row r="484" spans="2:10" s="117" customFormat="1" x14ac:dyDescent="0.25">
      <c r="B484" s="87"/>
      <c r="C484" s="85"/>
      <c r="D484" s="85"/>
      <c r="E484" s="85"/>
      <c r="F484" s="85"/>
      <c r="G484" s="86"/>
      <c r="H484" s="86"/>
      <c r="I484" s="85"/>
      <c r="J484" s="85"/>
    </row>
    <row r="485" spans="2:10" s="117" customFormat="1" x14ac:dyDescent="0.25">
      <c r="B485" s="87"/>
      <c r="C485" s="85"/>
      <c r="D485" s="85"/>
      <c r="E485" s="85"/>
      <c r="F485" s="85"/>
      <c r="G485" s="86"/>
      <c r="H485" s="86"/>
      <c r="I485" s="85"/>
      <c r="J485" s="85"/>
    </row>
    <row r="486" spans="2:10" s="117" customFormat="1" x14ac:dyDescent="0.25">
      <c r="B486" s="87"/>
      <c r="C486" s="85"/>
      <c r="D486" s="85"/>
      <c r="E486" s="85"/>
      <c r="F486" s="85"/>
      <c r="G486" s="86"/>
      <c r="H486" s="86"/>
      <c r="I486" s="85"/>
      <c r="J486" s="85"/>
    </row>
    <row r="487" spans="2:10" s="117" customFormat="1" x14ac:dyDescent="0.25">
      <c r="B487" s="87"/>
      <c r="C487" s="85"/>
      <c r="D487" s="85"/>
      <c r="E487" s="85"/>
      <c r="F487" s="85"/>
      <c r="G487" s="86"/>
      <c r="H487" s="86"/>
      <c r="I487" s="85"/>
      <c r="J487" s="85"/>
    </row>
    <row r="488" spans="2:10" s="117" customFormat="1" x14ac:dyDescent="0.25">
      <c r="B488" s="87"/>
      <c r="C488" s="85"/>
      <c r="D488" s="85"/>
      <c r="E488" s="85"/>
      <c r="F488" s="85"/>
      <c r="G488" s="86"/>
      <c r="H488" s="86"/>
      <c r="I488" s="85"/>
      <c r="J488" s="85"/>
    </row>
    <row r="489" spans="2:10" s="117" customFormat="1" x14ac:dyDescent="0.25">
      <c r="B489" s="87"/>
      <c r="C489" s="85"/>
      <c r="D489" s="85"/>
      <c r="E489" s="85"/>
      <c r="F489" s="85"/>
      <c r="G489" s="86"/>
      <c r="H489" s="86"/>
      <c r="I489" s="85"/>
      <c r="J489" s="85"/>
    </row>
    <row r="490" spans="2:10" s="117" customFormat="1" x14ac:dyDescent="0.25">
      <c r="B490" s="87"/>
      <c r="C490" s="85"/>
      <c r="D490" s="85"/>
      <c r="E490" s="85"/>
      <c r="F490" s="85"/>
      <c r="G490" s="86"/>
      <c r="H490" s="86"/>
      <c r="I490" s="85"/>
      <c r="J490" s="85"/>
    </row>
    <row r="491" spans="2:10" s="117" customFormat="1" x14ac:dyDescent="0.25">
      <c r="B491" s="87"/>
      <c r="C491" s="85"/>
      <c r="D491" s="85"/>
      <c r="E491" s="85"/>
      <c r="F491" s="85"/>
      <c r="G491" s="86"/>
      <c r="H491" s="86"/>
      <c r="I491" s="85"/>
      <c r="J491" s="85"/>
    </row>
    <row r="492" spans="2:10" s="117" customFormat="1" x14ac:dyDescent="0.25">
      <c r="B492" s="87"/>
      <c r="C492" s="85"/>
      <c r="D492" s="85"/>
      <c r="E492" s="85"/>
      <c r="F492" s="85"/>
      <c r="G492" s="86"/>
      <c r="H492" s="86"/>
      <c r="I492" s="85"/>
      <c r="J492" s="85"/>
    </row>
    <row r="493" spans="2:10" s="117" customFormat="1" x14ac:dyDescent="0.25">
      <c r="B493" s="87"/>
      <c r="C493" s="85"/>
      <c r="D493" s="85"/>
      <c r="E493" s="85"/>
      <c r="F493" s="85"/>
      <c r="G493" s="86"/>
      <c r="H493" s="86"/>
      <c r="I493" s="85"/>
      <c r="J493" s="85"/>
    </row>
    <row r="494" spans="2:10" s="117" customFormat="1" x14ac:dyDescent="0.25">
      <c r="B494" s="87"/>
      <c r="C494" s="85"/>
      <c r="D494" s="85"/>
      <c r="E494" s="85"/>
      <c r="F494" s="85"/>
      <c r="G494" s="86"/>
      <c r="H494" s="86"/>
      <c r="I494" s="85"/>
      <c r="J494" s="85"/>
    </row>
    <row r="495" spans="2:10" s="117" customFormat="1" x14ac:dyDescent="0.25">
      <c r="B495" s="87"/>
      <c r="C495" s="85"/>
      <c r="D495" s="85"/>
      <c r="E495" s="85"/>
      <c r="F495" s="85"/>
      <c r="G495" s="86"/>
      <c r="H495" s="86"/>
      <c r="I495" s="85"/>
      <c r="J495" s="85"/>
    </row>
    <row r="496" spans="2:10" s="117" customFormat="1" x14ac:dyDescent="0.25">
      <c r="B496" s="87"/>
      <c r="C496" s="85"/>
      <c r="D496" s="85"/>
      <c r="E496" s="85"/>
      <c r="F496" s="85"/>
      <c r="G496" s="86"/>
      <c r="H496" s="86"/>
      <c r="I496" s="85"/>
      <c r="J496" s="85"/>
    </row>
    <row r="497" spans="2:10" s="117" customFormat="1" x14ac:dyDescent="0.25">
      <c r="B497" s="87"/>
      <c r="C497" s="85"/>
      <c r="D497" s="85"/>
      <c r="E497" s="85"/>
      <c r="F497" s="85"/>
      <c r="G497" s="86"/>
      <c r="H497" s="86"/>
      <c r="I497" s="85"/>
      <c r="J497" s="85"/>
    </row>
    <row r="498" spans="2:10" s="117" customFormat="1" x14ac:dyDescent="0.25">
      <c r="B498" s="87"/>
      <c r="C498" s="85"/>
      <c r="D498" s="85"/>
      <c r="E498" s="85"/>
      <c r="F498" s="85"/>
      <c r="G498" s="86"/>
      <c r="H498" s="86"/>
      <c r="I498" s="85"/>
      <c r="J498" s="85"/>
    </row>
    <row r="499" spans="2:10" s="117" customFormat="1" x14ac:dyDescent="0.25">
      <c r="B499" s="87"/>
      <c r="C499" s="85"/>
      <c r="D499" s="85"/>
      <c r="E499" s="85"/>
      <c r="F499" s="85"/>
      <c r="G499" s="86"/>
      <c r="H499" s="86"/>
      <c r="I499" s="85"/>
      <c r="J499" s="85"/>
    </row>
    <row r="500" spans="2:10" s="117" customFormat="1" x14ac:dyDescent="0.25">
      <c r="B500" s="87"/>
      <c r="C500" s="85"/>
      <c r="D500" s="85"/>
      <c r="E500" s="85"/>
      <c r="F500" s="85"/>
      <c r="G500" s="86"/>
      <c r="H500" s="86"/>
      <c r="I500" s="85"/>
      <c r="J500" s="85"/>
    </row>
    <row r="501" spans="2:10" s="117" customFormat="1" x14ac:dyDescent="0.25">
      <c r="B501" s="87"/>
      <c r="C501" s="85"/>
      <c r="D501" s="85"/>
      <c r="E501" s="85"/>
      <c r="F501" s="85"/>
      <c r="G501" s="86"/>
      <c r="H501" s="86"/>
      <c r="I501" s="85"/>
      <c r="J501" s="85"/>
    </row>
    <row r="502" spans="2:10" s="117" customFormat="1" x14ac:dyDescent="0.25">
      <c r="B502" s="87"/>
      <c r="C502" s="85"/>
      <c r="D502" s="85"/>
      <c r="E502" s="85"/>
      <c r="F502" s="85"/>
      <c r="G502" s="86"/>
      <c r="H502" s="86"/>
      <c r="I502" s="85"/>
      <c r="J502" s="85"/>
    </row>
    <row r="503" spans="2:10" s="117" customFormat="1" x14ac:dyDescent="0.25">
      <c r="B503" s="87"/>
      <c r="C503" s="85"/>
      <c r="D503" s="85"/>
      <c r="E503" s="85"/>
      <c r="F503" s="85"/>
      <c r="G503" s="86"/>
      <c r="H503" s="86"/>
      <c r="I503" s="85"/>
      <c r="J503" s="85"/>
    </row>
    <row r="504" spans="2:10" s="117" customFormat="1" x14ac:dyDescent="0.25">
      <c r="B504" s="87"/>
      <c r="C504" s="85"/>
      <c r="D504" s="85"/>
      <c r="E504" s="85"/>
      <c r="F504" s="85"/>
      <c r="G504" s="86"/>
      <c r="H504" s="86"/>
      <c r="I504" s="85"/>
      <c r="J504" s="85"/>
    </row>
    <row r="505" spans="2:10" s="117" customFormat="1" x14ac:dyDescent="0.25">
      <c r="B505" s="87"/>
      <c r="C505" s="85"/>
      <c r="D505" s="85"/>
      <c r="E505" s="85"/>
      <c r="F505" s="85"/>
      <c r="G505" s="86"/>
      <c r="H505" s="86"/>
      <c r="I505" s="85"/>
      <c r="J505" s="85"/>
    </row>
    <row r="506" spans="2:10" s="117" customFormat="1" x14ac:dyDescent="0.25">
      <c r="B506" s="87"/>
      <c r="C506" s="85"/>
      <c r="D506" s="85"/>
      <c r="E506" s="85"/>
      <c r="F506" s="85"/>
      <c r="G506" s="86"/>
      <c r="H506" s="86"/>
      <c r="I506" s="85"/>
      <c r="J506" s="85"/>
    </row>
    <row r="507" spans="2:10" s="117" customFormat="1" x14ac:dyDescent="0.25">
      <c r="B507" s="87"/>
      <c r="C507" s="85"/>
      <c r="D507" s="85"/>
      <c r="E507" s="85"/>
      <c r="F507" s="85"/>
      <c r="G507" s="86"/>
      <c r="H507" s="86"/>
      <c r="I507" s="85"/>
      <c r="J507" s="85"/>
    </row>
    <row r="508" spans="2:10" s="117" customFormat="1" x14ac:dyDescent="0.25">
      <c r="B508" s="87"/>
      <c r="C508" s="85"/>
      <c r="D508" s="85"/>
      <c r="E508" s="85"/>
      <c r="F508" s="85"/>
      <c r="G508" s="86"/>
      <c r="H508" s="86"/>
      <c r="I508" s="85"/>
      <c r="J508" s="85"/>
    </row>
    <row r="509" spans="2:10" s="117" customFormat="1" x14ac:dyDescent="0.25">
      <c r="B509" s="87"/>
      <c r="C509" s="85"/>
      <c r="D509" s="85"/>
      <c r="E509" s="85"/>
      <c r="F509" s="85"/>
      <c r="G509" s="86"/>
      <c r="H509" s="86"/>
      <c r="I509" s="85"/>
      <c r="J509" s="85"/>
    </row>
    <row r="510" spans="2:10" s="117" customFormat="1" x14ac:dyDescent="0.25">
      <c r="B510" s="87"/>
      <c r="C510" s="85"/>
      <c r="D510" s="85"/>
      <c r="E510" s="85"/>
      <c r="F510" s="85"/>
      <c r="G510" s="86"/>
      <c r="H510" s="86"/>
      <c r="I510" s="85"/>
      <c r="J510" s="85"/>
    </row>
    <row r="511" spans="2:10" s="117" customFormat="1" x14ac:dyDescent="0.25">
      <c r="B511" s="87"/>
      <c r="C511" s="85"/>
      <c r="D511" s="85"/>
      <c r="E511" s="85"/>
      <c r="F511" s="85"/>
      <c r="G511" s="86"/>
      <c r="H511" s="86"/>
      <c r="I511" s="85"/>
      <c r="J511" s="85"/>
    </row>
    <row r="512" spans="2:10" s="117" customFormat="1" x14ac:dyDescent="0.25">
      <c r="B512" s="87"/>
      <c r="C512" s="85"/>
      <c r="D512" s="85"/>
      <c r="E512" s="85"/>
      <c r="F512" s="85"/>
      <c r="G512" s="86"/>
      <c r="H512" s="86"/>
      <c r="I512" s="85"/>
      <c r="J512" s="85"/>
    </row>
    <row r="513" spans="2:10" s="117" customFormat="1" x14ac:dyDescent="0.25">
      <c r="B513" s="87"/>
      <c r="C513" s="85"/>
      <c r="D513" s="85"/>
      <c r="E513" s="85"/>
      <c r="F513" s="85"/>
      <c r="G513" s="86"/>
      <c r="H513" s="86"/>
      <c r="I513" s="85"/>
      <c r="J513" s="85"/>
    </row>
    <row r="514" spans="2:10" s="117" customFormat="1" x14ac:dyDescent="0.25">
      <c r="B514" s="87"/>
      <c r="C514" s="85"/>
      <c r="D514" s="85"/>
      <c r="E514" s="85"/>
      <c r="F514" s="85"/>
      <c r="G514" s="86"/>
      <c r="H514" s="86"/>
      <c r="I514" s="85"/>
      <c r="J514" s="85"/>
    </row>
    <row r="515" spans="2:10" s="117" customFormat="1" x14ac:dyDescent="0.25">
      <c r="B515" s="87"/>
      <c r="C515" s="85"/>
      <c r="D515" s="85"/>
      <c r="E515" s="85"/>
      <c r="F515" s="85"/>
      <c r="G515" s="86"/>
      <c r="H515" s="86"/>
      <c r="I515" s="85"/>
      <c r="J515" s="85"/>
    </row>
    <row r="516" spans="2:10" s="117" customFormat="1" x14ac:dyDescent="0.25">
      <c r="B516" s="87"/>
      <c r="C516" s="85"/>
      <c r="D516" s="85"/>
      <c r="E516" s="85"/>
      <c r="F516" s="85"/>
      <c r="G516" s="86"/>
      <c r="H516" s="86"/>
      <c r="I516" s="85"/>
      <c r="J516" s="85"/>
    </row>
    <row r="517" spans="2:10" s="117" customFormat="1" x14ac:dyDescent="0.25">
      <c r="B517" s="87"/>
      <c r="C517" s="85"/>
      <c r="D517" s="85"/>
      <c r="E517" s="85"/>
      <c r="F517" s="85"/>
      <c r="G517" s="86"/>
      <c r="H517" s="86"/>
      <c r="I517" s="85"/>
      <c r="J517" s="85"/>
    </row>
    <row r="518" spans="2:10" s="117" customFormat="1" x14ac:dyDescent="0.25">
      <c r="B518" s="87"/>
      <c r="C518" s="85"/>
      <c r="D518" s="85"/>
      <c r="E518" s="85"/>
      <c r="F518" s="85"/>
      <c r="G518" s="86"/>
      <c r="H518" s="86"/>
      <c r="I518" s="85"/>
      <c r="J518" s="85"/>
    </row>
    <row r="519" spans="2:10" s="117" customFormat="1" x14ac:dyDescent="0.25">
      <c r="B519" s="87"/>
      <c r="C519" s="85"/>
      <c r="D519" s="85"/>
      <c r="E519" s="85"/>
      <c r="F519" s="85"/>
      <c r="G519" s="86"/>
      <c r="H519" s="86"/>
      <c r="I519" s="85"/>
      <c r="J519" s="85"/>
    </row>
    <row r="520" spans="2:10" s="117" customFormat="1" x14ac:dyDescent="0.25">
      <c r="B520" s="87"/>
      <c r="C520" s="85"/>
      <c r="D520" s="85"/>
      <c r="E520" s="85"/>
      <c r="F520" s="85"/>
      <c r="G520" s="86"/>
      <c r="H520" s="86"/>
      <c r="I520" s="85"/>
      <c r="J520" s="85"/>
    </row>
    <row r="521" spans="2:10" s="117" customFormat="1" x14ac:dyDescent="0.25">
      <c r="B521" s="87"/>
      <c r="C521" s="85"/>
      <c r="D521" s="85"/>
      <c r="E521" s="85"/>
      <c r="F521" s="85"/>
      <c r="G521" s="86"/>
      <c r="H521" s="86"/>
      <c r="I521" s="85"/>
      <c r="J521" s="85"/>
    </row>
    <row r="522" spans="2:10" s="117" customFormat="1" x14ac:dyDescent="0.25">
      <c r="B522" s="87"/>
      <c r="C522" s="85"/>
      <c r="D522" s="85"/>
      <c r="E522" s="85"/>
      <c r="F522" s="85"/>
      <c r="G522" s="86"/>
      <c r="H522" s="86"/>
      <c r="I522" s="85"/>
      <c r="J522" s="85"/>
    </row>
    <row r="523" spans="2:10" s="117" customFormat="1" x14ac:dyDescent="0.25">
      <c r="B523" s="87"/>
      <c r="C523" s="85"/>
      <c r="D523" s="85"/>
      <c r="E523" s="85"/>
      <c r="F523" s="85"/>
      <c r="G523" s="86"/>
      <c r="H523" s="86"/>
      <c r="I523" s="85"/>
      <c r="J523" s="85"/>
    </row>
    <row r="524" spans="2:10" s="117" customFormat="1" x14ac:dyDescent="0.25">
      <c r="B524" s="87"/>
      <c r="C524" s="85"/>
      <c r="D524" s="85"/>
      <c r="E524" s="85"/>
      <c r="F524" s="85"/>
      <c r="G524" s="86"/>
      <c r="H524" s="86"/>
      <c r="I524" s="85"/>
      <c r="J524" s="85"/>
    </row>
    <row r="525" spans="2:10" s="117" customFormat="1" x14ac:dyDescent="0.25">
      <c r="B525" s="87"/>
      <c r="C525" s="85"/>
      <c r="D525" s="85"/>
      <c r="E525" s="85"/>
      <c r="F525" s="85"/>
      <c r="G525" s="86"/>
      <c r="H525" s="86"/>
      <c r="I525" s="85"/>
      <c r="J525" s="85"/>
    </row>
    <row r="526" spans="2:10" s="117" customFormat="1" x14ac:dyDescent="0.25">
      <c r="B526" s="87"/>
      <c r="C526" s="85"/>
      <c r="D526" s="85"/>
      <c r="E526" s="85"/>
      <c r="F526" s="85"/>
      <c r="G526" s="86"/>
      <c r="H526" s="86"/>
      <c r="I526" s="85"/>
      <c r="J526" s="85"/>
    </row>
    <row r="527" spans="2:10" s="117" customFormat="1" x14ac:dyDescent="0.25">
      <c r="B527" s="87"/>
      <c r="C527" s="85"/>
      <c r="D527" s="85"/>
      <c r="E527" s="85"/>
      <c r="F527" s="85"/>
      <c r="G527" s="86"/>
      <c r="H527" s="86"/>
      <c r="I527" s="85"/>
      <c r="J527" s="85"/>
    </row>
    <row r="528" spans="2:10" s="117" customFormat="1" x14ac:dyDescent="0.25">
      <c r="B528" s="87"/>
      <c r="C528" s="85"/>
      <c r="D528" s="85"/>
      <c r="E528" s="85"/>
      <c r="F528" s="85"/>
      <c r="G528" s="86"/>
      <c r="H528" s="86"/>
      <c r="I528" s="85"/>
      <c r="J528" s="85"/>
    </row>
    <row r="529" spans="2:10" s="117" customFormat="1" x14ac:dyDescent="0.25">
      <c r="B529" s="87"/>
      <c r="C529" s="85"/>
      <c r="D529" s="85"/>
      <c r="E529" s="85"/>
      <c r="F529" s="85"/>
      <c r="G529" s="86"/>
      <c r="H529" s="86"/>
      <c r="I529" s="85"/>
      <c r="J529" s="85"/>
    </row>
    <row r="530" spans="2:10" s="117" customFormat="1" x14ac:dyDescent="0.25">
      <c r="B530" s="87"/>
      <c r="C530" s="85"/>
      <c r="D530" s="85"/>
      <c r="E530" s="85"/>
      <c r="F530" s="85"/>
      <c r="G530" s="86"/>
      <c r="H530" s="86"/>
      <c r="I530" s="85"/>
      <c r="J530" s="85"/>
    </row>
    <row r="531" spans="2:10" s="117" customFormat="1" x14ac:dyDescent="0.25">
      <c r="B531" s="87"/>
      <c r="C531" s="85"/>
      <c r="D531" s="85"/>
      <c r="E531" s="85"/>
      <c r="F531" s="85"/>
      <c r="G531" s="86"/>
      <c r="H531" s="86"/>
      <c r="I531" s="85"/>
      <c r="J531" s="85"/>
    </row>
    <row r="532" spans="2:10" s="117" customFormat="1" x14ac:dyDescent="0.25">
      <c r="B532" s="87"/>
      <c r="C532" s="85"/>
      <c r="D532" s="85"/>
      <c r="E532" s="85"/>
      <c r="F532" s="85"/>
      <c r="G532" s="86"/>
      <c r="H532" s="86"/>
      <c r="I532" s="85"/>
      <c r="J532" s="85"/>
    </row>
    <row r="533" spans="2:10" s="117" customFormat="1" x14ac:dyDescent="0.25">
      <c r="B533" s="87"/>
      <c r="C533" s="85"/>
      <c r="D533" s="85"/>
      <c r="E533" s="85"/>
      <c r="F533" s="85"/>
      <c r="G533" s="86"/>
      <c r="H533" s="86"/>
      <c r="I533" s="85"/>
      <c r="J533" s="85"/>
    </row>
    <row r="534" spans="2:10" s="117" customFormat="1" x14ac:dyDescent="0.25">
      <c r="B534" s="87"/>
      <c r="C534" s="85"/>
      <c r="D534" s="85"/>
      <c r="E534" s="85"/>
      <c r="F534" s="85"/>
      <c r="G534" s="86"/>
      <c r="H534" s="86"/>
      <c r="I534" s="85"/>
      <c r="J534" s="85"/>
    </row>
    <row r="535" spans="2:10" s="117" customFormat="1" x14ac:dyDescent="0.25">
      <c r="B535" s="87"/>
      <c r="C535" s="85"/>
      <c r="D535" s="85"/>
      <c r="E535" s="85"/>
      <c r="F535" s="85"/>
      <c r="G535" s="86"/>
      <c r="H535" s="86"/>
      <c r="I535" s="85"/>
      <c r="J535" s="85"/>
    </row>
    <row r="536" spans="2:10" s="117" customFormat="1" x14ac:dyDescent="0.25">
      <c r="B536" s="87"/>
      <c r="C536" s="85"/>
      <c r="D536" s="85"/>
      <c r="E536" s="85"/>
      <c r="F536" s="85"/>
      <c r="G536" s="86"/>
      <c r="H536" s="86"/>
      <c r="I536" s="85"/>
      <c r="J536" s="85"/>
    </row>
    <row r="537" spans="2:10" s="117" customFormat="1" x14ac:dyDescent="0.25">
      <c r="B537" s="87"/>
      <c r="C537" s="85"/>
      <c r="D537" s="85"/>
      <c r="E537" s="85"/>
      <c r="F537" s="85"/>
      <c r="G537" s="86"/>
      <c r="H537" s="86"/>
      <c r="I537" s="85"/>
      <c r="J537" s="85"/>
    </row>
    <row r="538" spans="2:10" s="117" customFormat="1" x14ac:dyDescent="0.25">
      <c r="B538" s="87"/>
      <c r="C538" s="85"/>
      <c r="D538" s="85"/>
      <c r="E538" s="85"/>
      <c r="F538" s="85"/>
      <c r="G538" s="86"/>
      <c r="H538" s="86"/>
      <c r="I538" s="85"/>
      <c r="J538" s="85"/>
    </row>
    <row r="539" spans="2:10" s="117" customFormat="1" x14ac:dyDescent="0.25">
      <c r="B539" s="87"/>
      <c r="C539" s="85"/>
      <c r="D539" s="85"/>
      <c r="E539" s="85"/>
      <c r="F539" s="85"/>
      <c r="G539" s="86"/>
      <c r="H539" s="86"/>
      <c r="I539" s="85"/>
      <c r="J539" s="85"/>
    </row>
    <row r="540" spans="2:10" s="117" customFormat="1" x14ac:dyDescent="0.25">
      <c r="B540" s="87"/>
      <c r="C540" s="85"/>
      <c r="D540" s="85"/>
      <c r="E540" s="85"/>
      <c r="F540" s="85"/>
      <c r="G540" s="86"/>
      <c r="H540" s="86"/>
      <c r="I540" s="85"/>
      <c r="J540" s="85"/>
    </row>
    <row r="541" spans="2:10" s="117" customFormat="1" x14ac:dyDescent="0.25">
      <c r="B541" s="87"/>
      <c r="C541" s="85"/>
      <c r="D541" s="85"/>
      <c r="E541" s="85"/>
      <c r="F541" s="85"/>
      <c r="G541" s="86"/>
      <c r="H541" s="86"/>
      <c r="I541" s="85"/>
      <c r="J541" s="85"/>
    </row>
    <row r="542" spans="2:10" s="117" customFormat="1" x14ac:dyDescent="0.25">
      <c r="B542" s="87"/>
      <c r="C542" s="85"/>
      <c r="D542" s="85"/>
      <c r="E542" s="85"/>
      <c r="F542" s="85"/>
      <c r="G542" s="86"/>
      <c r="H542" s="86"/>
      <c r="I542" s="85"/>
      <c r="J542" s="85"/>
    </row>
    <row r="543" spans="2:10" s="117" customFormat="1" x14ac:dyDescent="0.25">
      <c r="B543" s="87"/>
      <c r="C543" s="85"/>
      <c r="D543" s="85"/>
      <c r="E543" s="85"/>
      <c r="F543" s="85"/>
      <c r="G543" s="86"/>
      <c r="H543" s="86"/>
      <c r="I543" s="85"/>
      <c r="J543" s="85"/>
    </row>
    <row r="544" spans="2:10" s="117" customFormat="1" x14ac:dyDescent="0.25">
      <c r="B544" s="87"/>
      <c r="C544" s="85"/>
      <c r="D544" s="85"/>
      <c r="E544" s="85"/>
      <c r="F544" s="85"/>
      <c r="G544" s="86"/>
      <c r="H544" s="86"/>
      <c r="I544" s="85"/>
      <c r="J544" s="85"/>
    </row>
    <row r="545" spans="2:10" s="117" customFormat="1" x14ac:dyDescent="0.25">
      <c r="B545" s="87"/>
      <c r="C545" s="85"/>
      <c r="D545" s="85"/>
      <c r="E545" s="85"/>
      <c r="F545" s="85"/>
      <c r="G545" s="86"/>
      <c r="H545" s="86"/>
      <c r="I545" s="85"/>
      <c r="J545" s="85"/>
    </row>
    <row r="546" spans="2:10" s="117" customFormat="1" x14ac:dyDescent="0.25">
      <c r="B546" s="87"/>
      <c r="C546" s="85"/>
      <c r="D546" s="85"/>
      <c r="E546" s="85"/>
      <c r="F546" s="85"/>
      <c r="G546" s="86"/>
      <c r="H546" s="86"/>
      <c r="I546" s="85"/>
      <c r="J546" s="85"/>
    </row>
    <row r="547" spans="2:10" s="117" customFormat="1" x14ac:dyDescent="0.25">
      <c r="B547" s="87"/>
      <c r="C547" s="85"/>
      <c r="D547" s="85"/>
      <c r="E547" s="85"/>
      <c r="F547" s="85"/>
      <c r="G547" s="86"/>
      <c r="H547" s="86"/>
      <c r="I547" s="85"/>
      <c r="J547" s="85"/>
    </row>
    <row r="548" spans="2:10" s="117" customFormat="1" x14ac:dyDescent="0.25">
      <c r="B548" s="87"/>
      <c r="C548" s="85"/>
      <c r="D548" s="85"/>
      <c r="E548" s="85"/>
      <c r="F548" s="85"/>
      <c r="G548" s="86"/>
      <c r="H548" s="86"/>
      <c r="I548" s="85"/>
      <c r="J548" s="85"/>
    </row>
    <row r="549" spans="2:10" s="117" customFormat="1" x14ac:dyDescent="0.25">
      <c r="B549" s="87"/>
      <c r="C549" s="85"/>
      <c r="D549" s="85"/>
      <c r="E549" s="85"/>
      <c r="F549" s="85"/>
      <c r="G549" s="86"/>
      <c r="H549" s="86"/>
      <c r="I549" s="85"/>
      <c r="J549" s="85"/>
    </row>
    <row r="550" spans="2:10" s="117" customFormat="1" x14ac:dyDescent="0.25">
      <c r="B550" s="87"/>
      <c r="C550" s="85"/>
      <c r="D550" s="85"/>
      <c r="E550" s="85"/>
      <c r="F550" s="85"/>
      <c r="G550" s="86"/>
      <c r="H550" s="86"/>
      <c r="I550" s="85"/>
      <c r="J550" s="85"/>
    </row>
    <row r="551" spans="2:10" s="117" customFormat="1" x14ac:dyDescent="0.25">
      <c r="B551" s="87"/>
      <c r="C551" s="85"/>
      <c r="D551" s="85"/>
      <c r="E551" s="85"/>
      <c r="F551" s="85"/>
      <c r="G551" s="86"/>
      <c r="H551" s="86"/>
      <c r="I551" s="85"/>
      <c r="J551" s="85"/>
    </row>
    <row r="552" spans="2:10" s="117" customFormat="1" x14ac:dyDescent="0.25">
      <c r="B552" s="87"/>
      <c r="C552" s="85"/>
      <c r="D552" s="85"/>
      <c r="E552" s="85"/>
      <c r="F552" s="85"/>
      <c r="G552" s="86"/>
      <c r="H552" s="86"/>
      <c r="I552" s="85"/>
      <c r="J552" s="85"/>
    </row>
    <row r="553" spans="2:10" s="117" customFormat="1" x14ac:dyDescent="0.25">
      <c r="B553" s="87"/>
      <c r="C553" s="85"/>
      <c r="D553" s="85"/>
      <c r="E553" s="85"/>
      <c r="F553" s="85"/>
      <c r="G553" s="86"/>
      <c r="H553" s="86"/>
      <c r="I553" s="85"/>
      <c r="J553" s="85"/>
    </row>
    <row r="554" spans="2:10" s="117" customFormat="1" x14ac:dyDescent="0.25">
      <c r="B554" s="87"/>
      <c r="C554" s="85"/>
      <c r="D554" s="85"/>
      <c r="E554" s="85"/>
      <c r="F554" s="85"/>
      <c r="G554" s="86"/>
      <c r="H554" s="86"/>
      <c r="I554" s="85"/>
      <c r="J554" s="85"/>
    </row>
    <row r="555" spans="2:10" s="117" customFormat="1" x14ac:dyDescent="0.25">
      <c r="B555" s="87"/>
      <c r="C555" s="85"/>
      <c r="D555" s="85"/>
      <c r="E555" s="85"/>
      <c r="F555" s="85"/>
      <c r="G555" s="86"/>
      <c r="H555" s="86"/>
      <c r="I555" s="85"/>
      <c r="J555" s="85"/>
    </row>
    <row r="556" spans="2:10" s="117" customFormat="1" x14ac:dyDescent="0.25">
      <c r="B556" s="87"/>
      <c r="C556" s="85"/>
      <c r="D556" s="85"/>
      <c r="E556" s="85"/>
      <c r="F556" s="85"/>
      <c r="G556" s="86"/>
      <c r="H556" s="86"/>
      <c r="I556" s="85"/>
      <c r="J556" s="85"/>
    </row>
    <row r="557" spans="2:10" s="117" customFormat="1" x14ac:dyDescent="0.25">
      <c r="B557" s="87"/>
      <c r="C557" s="85"/>
      <c r="D557" s="85"/>
      <c r="E557" s="85"/>
      <c r="F557" s="85"/>
      <c r="G557" s="86"/>
      <c r="H557" s="86"/>
      <c r="I557" s="85"/>
      <c r="J557" s="85"/>
    </row>
    <row r="558" spans="2:10" s="117" customFormat="1" x14ac:dyDescent="0.25">
      <c r="B558" s="87"/>
      <c r="C558" s="85"/>
      <c r="D558" s="85"/>
      <c r="E558" s="85"/>
      <c r="F558" s="85"/>
      <c r="G558" s="86"/>
      <c r="H558" s="86"/>
      <c r="I558" s="85"/>
      <c r="J558" s="85"/>
    </row>
    <row r="559" spans="2:10" s="117" customFormat="1" x14ac:dyDescent="0.25">
      <c r="B559" s="87"/>
      <c r="C559" s="85"/>
      <c r="D559" s="85"/>
      <c r="E559" s="85"/>
      <c r="F559" s="85"/>
      <c r="G559" s="86"/>
      <c r="H559" s="86"/>
      <c r="I559" s="85"/>
      <c r="J559" s="85"/>
    </row>
    <row r="560" spans="2:10" s="117" customFormat="1" x14ac:dyDescent="0.25">
      <c r="B560" s="87"/>
      <c r="C560" s="85"/>
      <c r="D560" s="85"/>
      <c r="E560" s="85"/>
      <c r="F560" s="85"/>
      <c r="G560" s="86"/>
      <c r="H560" s="86"/>
      <c r="I560" s="85"/>
      <c r="J560" s="85"/>
    </row>
    <row r="561" spans="2:10" s="117" customFormat="1" x14ac:dyDescent="0.25">
      <c r="B561" s="87"/>
      <c r="C561" s="85"/>
      <c r="D561" s="85"/>
      <c r="E561" s="85"/>
      <c r="F561" s="85"/>
      <c r="G561" s="86"/>
      <c r="H561" s="86"/>
      <c r="I561" s="85"/>
      <c r="J561" s="85"/>
    </row>
    <row r="562" spans="2:10" s="117" customFormat="1" x14ac:dyDescent="0.25">
      <c r="B562" s="87"/>
      <c r="C562" s="85"/>
      <c r="D562" s="85"/>
      <c r="E562" s="85"/>
      <c r="F562" s="85"/>
      <c r="G562" s="86"/>
      <c r="H562" s="86"/>
      <c r="I562" s="85"/>
      <c r="J562" s="85"/>
    </row>
    <row r="563" spans="2:10" s="117" customFormat="1" x14ac:dyDescent="0.25">
      <c r="B563" s="87"/>
      <c r="C563" s="85"/>
      <c r="D563" s="85"/>
      <c r="E563" s="85"/>
      <c r="F563" s="85"/>
      <c r="G563" s="86"/>
      <c r="H563" s="86"/>
      <c r="I563" s="85"/>
      <c r="J563" s="85"/>
    </row>
    <row r="564" spans="2:10" s="117" customFormat="1" x14ac:dyDescent="0.25">
      <c r="B564" s="87"/>
      <c r="C564" s="85"/>
      <c r="D564" s="85"/>
      <c r="E564" s="85"/>
      <c r="F564" s="85"/>
      <c r="G564" s="86"/>
      <c r="H564" s="86"/>
      <c r="I564" s="85"/>
      <c r="J564" s="85"/>
    </row>
    <row r="565" spans="2:10" s="117" customFormat="1" x14ac:dyDescent="0.25">
      <c r="B565" s="87"/>
      <c r="C565" s="85"/>
      <c r="D565" s="85"/>
      <c r="E565" s="85"/>
      <c r="F565" s="85"/>
      <c r="G565" s="86"/>
      <c r="H565" s="86"/>
      <c r="I565" s="85"/>
      <c r="J565" s="85"/>
    </row>
    <row r="566" spans="2:10" s="117" customFormat="1" x14ac:dyDescent="0.25">
      <c r="B566" s="87"/>
      <c r="C566" s="85"/>
      <c r="D566" s="85"/>
      <c r="E566" s="85"/>
      <c r="F566" s="85"/>
      <c r="G566" s="86"/>
      <c r="H566" s="86"/>
      <c r="I566" s="85"/>
      <c r="J566" s="85"/>
    </row>
    <row r="567" spans="2:10" s="117" customFormat="1" x14ac:dyDescent="0.25">
      <c r="B567" s="87"/>
      <c r="C567" s="85"/>
      <c r="D567" s="85"/>
      <c r="E567" s="85"/>
      <c r="F567" s="85"/>
      <c r="G567" s="86"/>
      <c r="H567" s="86"/>
      <c r="I567" s="85"/>
      <c r="J567" s="85"/>
    </row>
    <row r="568" spans="2:10" s="117" customFormat="1" x14ac:dyDescent="0.25">
      <c r="B568" s="87"/>
      <c r="C568" s="85"/>
      <c r="D568" s="85"/>
      <c r="E568" s="85"/>
      <c r="F568" s="85"/>
      <c r="G568" s="86"/>
      <c r="H568" s="86"/>
      <c r="I568" s="85"/>
      <c r="J568" s="85"/>
    </row>
    <row r="569" spans="2:10" s="117" customFormat="1" x14ac:dyDescent="0.25">
      <c r="B569" s="87"/>
      <c r="C569" s="85"/>
      <c r="D569" s="85"/>
      <c r="E569" s="85"/>
      <c r="F569" s="85"/>
      <c r="G569" s="86"/>
      <c r="H569" s="86"/>
      <c r="I569" s="85"/>
      <c r="J569" s="85"/>
    </row>
    <row r="570" spans="2:10" s="117" customFormat="1" x14ac:dyDescent="0.25">
      <c r="B570" s="87"/>
      <c r="C570" s="85"/>
      <c r="D570" s="85"/>
      <c r="E570" s="85"/>
      <c r="F570" s="85"/>
      <c r="G570" s="86"/>
      <c r="H570" s="86"/>
      <c r="I570" s="85"/>
      <c r="J570" s="85"/>
    </row>
    <row r="571" spans="2:10" s="117" customFormat="1" x14ac:dyDescent="0.25">
      <c r="B571" s="87"/>
      <c r="C571" s="85"/>
      <c r="D571" s="85"/>
      <c r="E571" s="85"/>
      <c r="F571" s="85"/>
      <c r="G571" s="86"/>
      <c r="H571" s="86"/>
      <c r="I571" s="85"/>
      <c r="J571" s="85"/>
    </row>
    <row r="572" spans="2:10" s="117" customFormat="1" x14ac:dyDescent="0.25">
      <c r="B572" s="87"/>
      <c r="C572" s="85"/>
      <c r="D572" s="85"/>
      <c r="E572" s="85"/>
      <c r="F572" s="85"/>
      <c r="G572" s="86"/>
      <c r="H572" s="86"/>
      <c r="I572" s="85"/>
      <c r="J572" s="85"/>
    </row>
    <row r="573" spans="2:10" s="117" customFormat="1" x14ac:dyDescent="0.25">
      <c r="B573" s="87"/>
      <c r="C573" s="85"/>
      <c r="D573" s="85"/>
      <c r="E573" s="85"/>
      <c r="F573" s="85"/>
      <c r="G573" s="86"/>
      <c r="H573" s="86"/>
      <c r="I573" s="85"/>
      <c r="J573" s="85"/>
    </row>
    <row r="574" spans="2:10" s="117" customFormat="1" x14ac:dyDescent="0.25">
      <c r="B574" s="87"/>
      <c r="C574" s="85"/>
      <c r="D574" s="85"/>
      <c r="E574" s="85"/>
      <c r="F574" s="85"/>
      <c r="G574" s="86"/>
      <c r="H574" s="86"/>
      <c r="I574" s="85"/>
      <c r="J574" s="85"/>
    </row>
    <row r="575" spans="2:10" s="117" customFormat="1" x14ac:dyDescent="0.25">
      <c r="B575" s="87"/>
      <c r="C575" s="85"/>
      <c r="D575" s="85"/>
      <c r="E575" s="85"/>
      <c r="F575" s="85"/>
      <c r="G575" s="86"/>
      <c r="H575" s="86"/>
      <c r="I575" s="85"/>
      <c r="J575" s="85"/>
    </row>
    <row r="576" spans="2:10" s="117" customFormat="1" x14ac:dyDescent="0.25">
      <c r="B576" s="87"/>
      <c r="C576" s="85"/>
      <c r="D576" s="85"/>
      <c r="E576" s="85"/>
      <c r="F576" s="85"/>
      <c r="G576" s="86"/>
      <c r="H576" s="86"/>
      <c r="I576" s="85"/>
      <c r="J576" s="85"/>
    </row>
    <row r="577" spans="2:10" s="117" customFormat="1" x14ac:dyDescent="0.25">
      <c r="B577" s="87"/>
      <c r="C577" s="85"/>
      <c r="D577" s="85"/>
      <c r="E577" s="85"/>
      <c r="F577" s="85"/>
      <c r="G577" s="86"/>
      <c r="H577" s="86"/>
      <c r="I577" s="85"/>
      <c r="J577" s="85"/>
    </row>
    <row r="578" spans="2:10" s="117" customFormat="1" x14ac:dyDescent="0.25">
      <c r="B578" s="87"/>
      <c r="C578" s="85"/>
      <c r="D578" s="85"/>
      <c r="E578" s="85"/>
      <c r="F578" s="85"/>
      <c r="G578" s="86"/>
      <c r="H578" s="86"/>
      <c r="I578" s="85"/>
      <c r="J578" s="85"/>
    </row>
    <row r="579" spans="2:10" s="117" customFormat="1" x14ac:dyDescent="0.25">
      <c r="B579" s="87"/>
      <c r="C579" s="85"/>
      <c r="D579" s="85"/>
      <c r="E579" s="85"/>
      <c r="F579" s="85"/>
      <c r="G579" s="86"/>
      <c r="H579" s="86"/>
      <c r="I579" s="85"/>
      <c r="J579" s="85"/>
    </row>
    <row r="580" spans="2:10" s="117" customFormat="1" x14ac:dyDescent="0.25">
      <c r="B580" s="87"/>
      <c r="C580" s="85"/>
      <c r="D580" s="85"/>
      <c r="E580" s="85"/>
      <c r="F580" s="85"/>
      <c r="G580" s="86"/>
      <c r="H580" s="86"/>
      <c r="I580" s="85"/>
      <c r="J580" s="85"/>
    </row>
    <row r="581" spans="2:10" s="117" customFormat="1" x14ac:dyDescent="0.25">
      <c r="B581" s="87"/>
      <c r="C581" s="85"/>
      <c r="D581" s="85"/>
      <c r="E581" s="85"/>
      <c r="F581" s="85"/>
      <c r="G581" s="86"/>
      <c r="H581" s="86"/>
      <c r="I581" s="85"/>
      <c r="J581" s="85"/>
    </row>
    <row r="582" spans="2:10" s="117" customFormat="1" x14ac:dyDescent="0.25">
      <c r="B582" s="87"/>
      <c r="C582" s="85"/>
      <c r="D582" s="85"/>
      <c r="E582" s="85"/>
      <c r="F582" s="85"/>
      <c r="G582" s="86"/>
      <c r="H582" s="86"/>
      <c r="I582" s="85"/>
      <c r="J582" s="85"/>
    </row>
    <row r="583" spans="2:10" s="117" customFormat="1" x14ac:dyDescent="0.25">
      <c r="B583" s="87"/>
      <c r="C583" s="85"/>
      <c r="D583" s="85"/>
      <c r="E583" s="85"/>
      <c r="F583" s="85"/>
      <c r="G583" s="86"/>
      <c r="H583" s="86"/>
      <c r="I583" s="85"/>
      <c r="J583" s="85"/>
    </row>
    <row r="584" spans="2:10" s="117" customFormat="1" x14ac:dyDescent="0.25">
      <c r="B584" s="87"/>
      <c r="C584" s="85"/>
      <c r="D584" s="85"/>
      <c r="E584" s="85"/>
      <c r="F584" s="85"/>
      <c r="G584" s="86"/>
      <c r="H584" s="86"/>
      <c r="I584" s="85"/>
      <c r="J584" s="85"/>
    </row>
    <row r="585" spans="2:10" s="117" customFormat="1" x14ac:dyDescent="0.25">
      <c r="B585" s="87"/>
      <c r="C585" s="85"/>
      <c r="D585" s="85"/>
      <c r="E585" s="85"/>
      <c r="F585" s="85"/>
      <c r="G585" s="86"/>
      <c r="H585" s="86"/>
      <c r="I585" s="85"/>
      <c r="J585" s="85"/>
    </row>
    <row r="586" spans="2:10" s="117" customFormat="1" x14ac:dyDescent="0.25">
      <c r="B586" s="87"/>
      <c r="C586" s="85"/>
      <c r="D586" s="85"/>
      <c r="E586" s="85"/>
      <c r="F586" s="85"/>
      <c r="G586" s="86"/>
      <c r="H586" s="86"/>
      <c r="I586" s="85"/>
      <c r="J586" s="85"/>
    </row>
    <row r="587" spans="2:10" s="117" customFormat="1" x14ac:dyDescent="0.25">
      <c r="B587" s="87"/>
      <c r="C587" s="85"/>
      <c r="D587" s="85"/>
      <c r="E587" s="85"/>
      <c r="F587" s="85"/>
      <c r="G587" s="86"/>
      <c r="H587" s="86"/>
      <c r="I587" s="85"/>
      <c r="J587" s="85"/>
    </row>
    <row r="588" spans="2:10" s="117" customFormat="1" x14ac:dyDescent="0.25">
      <c r="B588" s="87"/>
      <c r="C588" s="85"/>
      <c r="D588" s="85"/>
      <c r="E588" s="85"/>
      <c r="F588" s="85"/>
      <c r="G588" s="86"/>
      <c r="H588" s="86"/>
      <c r="I588" s="85"/>
      <c r="J588" s="85"/>
    </row>
    <row r="589" spans="2:10" s="117" customFormat="1" x14ac:dyDescent="0.25">
      <c r="B589" s="87"/>
      <c r="C589" s="85"/>
      <c r="D589" s="85"/>
      <c r="E589" s="85"/>
      <c r="F589" s="85"/>
      <c r="G589" s="86"/>
      <c r="H589" s="86"/>
      <c r="I589" s="85"/>
      <c r="J589" s="85"/>
    </row>
    <row r="590" spans="2:10" s="117" customFormat="1" x14ac:dyDescent="0.25">
      <c r="B590" s="87"/>
      <c r="C590" s="85"/>
      <c r="D590" s="85"/>
      <c r="E590" s="85"/>
      <c r="F590" s="85"/>
      <c r="G590" s="86"/>
      <c r="H590" s="86"/>
      <c r="I590" s="85"/>
      <c r="J590" s="85"/>
    </row>
    <row r="591" spans="2:10" s="117" customFormat="1" x14ac:dyDescent="0.25">
      <c r="B591" s="87"/>
      <c r="C591" s="85"/>
      <c r="D591" s="85"/>
      <c r="E591" s="85"/>
      <c r="F591" s="85"/>
      <c r="G591" s="86"/>
      <c r="H591" s="86"/>
      <c r="I591" s="85"/>
      <c r="J591" s="85"/>
    </row>
    <row r="592" spans="2:10" s="117" customFormat="1" x14ac:dyDescent="0.25">
      <c r="B592" s="87"/>
      <c r="C592" s="85"/>
      <c r="D592" s="85"/>
      <c r="E592" s="85"/>
      <c r="F592" s="85"/>
      <c r="G592" s="86"/>
      <c r="H592" s="86"/>
      <c r="I592" s="85"/>
      <c r="J592" s="85"/>
    </row>
    <row r="593" spans="2:10" s="117" customFormat="1" x14ac:dyDescent="0.25">
      <c r="B593" s="87"/>
      <c r="C593" s="85"/>
      <c r="D593" s="85"/>
      <c r="E593" s="85"/>
      <c r="F593" s="85"/>
      <c r="G593" s="86"/>
      <c r="H593" s="86"/>
      <c r="I593" s="85"/>
      <c r="J593" s="85"/>
    </row>
    <row r="594" spans="2:10" s="117" customFormat="1" x14ac:dyDescent="0.25">
      <c r="B594" s="87"/>
      <c r="C594" s="85"/>
      <c r="D594" s="85"/>
      <c r="E594" s="85"/>
      <c r="F594" s="85"/>
      <c r="G594" s="86"/>
      <c r="H594" s="86"/>
      <c r="I594" s="85"/>
      <c r="J594" s="85"/>
    </row>
    <row r="595" spans="2:10" s="117" customFormat="1" x14ac:dyDescent="0.25">
      <c r="B595" s="87"/>
      <c r="C595" s="85"/>
      <c r="D595" s="85"/>
      <c r="E595" s="85"/>
      <c r="F595" s="85"/>
      <c r="G595" s="86"/>
      <c r="H595" s="86"/>
      <c r="I595" s="85"/>
      <c r="J595" s="85"/>
    </row>
    <row r="596" spans="2:10" s="117" customFormat="1" x14ac:dyDescent="0.25">
      <c r="B596" s="87"/>
      <c r="C596" s="85"/>
      <c r="D596" s="85"/>
      <c r="E596" s="85"/>
      <c r="F596" s="85"/>
      <c r="G596" s="86"/>
      <c r="H596" s="86"/>
      <c r="I596" s="85"/>
      <c r="J596" s="85"/>
    </row>
    <row r="597" spans="2:10" s="117" customFormat="1" x14ac:dyDescent="0.25">
      <c r="B597" s="87"/>
      <c r="C597" s="85"/>
      <c r="D597" s="85"/>
      <c r="E597" s="85"/>
      <c r="F597" s="85"/>
      <c r="G597" s="86"/>
      <c r="H597" s="86"/>
      <c r="I597" s="85"/>
      <c r="J597" s="85"/>
    </row>
    <row r="598" spans="2:10" s="117" customFormat="1" x14ac:dyDescent="0.25">
      <c r="B598" s="87"/>
      <c r="C598" s="85"/>
      <c r="D598" s="85"/>
      <c r="E598" s="85"/>
      <c r="F598" s="85"/>
      <c r="G598" s="86"/>
      <c r="H598" s="86"/>
      <c r="I598" s="85"/>
      <c r="J598" s="85"/>
    </row>
    <row r="599" spans="2:10" s="117" customFormat="1" x14ac:dyDescent="0.25">
      <c r="B599" s="87"/>
      <c r="C599" s="85"/>
      <c r="D599" s="85"/>
      <c r="E599" s="85"/>
      <c r="F599" s="85"/>
      <c r="G599" s="86"/>
      <c r="H599" s="86"/>
      <c r="I599" s="85"/>
      <c r="J599" s="85"/>
    </row>
    <row r="600" spans="2:10" s="117" customFormat="1" x14ac:dyDescent="0.25">
      <c r="B600" s="87"/>
      <c r="C600" s="85"/>
      <c r="D600" s="85"/>
      <c r="E600" s="85"/>
      <c r="F600" s="85"/>
      <c r="G600" s="86"/>
      <c r="H600" s="86"/>
      <c r="I600" s="85"/>
      <c r="J600" s="85"/>
    </row>
    <row r="601" spans="2:10" s="117" customFormat="1" x14ac:dyDescent="0.25">
      <c r="B601" s="87"/>
      <c r="C601" s="85"/>
      <c r="D601" s="85"/>
      <c r="E601" s="85"/>
      <c r="F601" s="85"/>
      <c r="G601" s="86"/>
      <c r="H601" s="86"/>
      <c r="I601" s="85"/>
      <c r="J601" s="85"/>
    </row>
    <row r="602" spans="2:10" s="117" customFormat="1" x14ac:dyDescent="0.25">
      <c r="B602" s="87"/>
      <c r="C602" s="85"/>
      <c r="D602" s="85"/>
      <c r="E602" s="85"/>
      <c r="F602" s="85"/>
      <c r="G602" s="86"/>
      <c r="H602" s="86"/>
      <c r="I602" s="85"/>
      <c r="J602" s="85"/>
    </row>
    <row r="603" spans="2:10" s="117" customFormat="1" x14ac:dyDescent="0.25">
      <c r="B603" s="87"/>
      <c r="C603" s="85"/>
      <c r="D603" s="85"/>
      <c r="E603" s="85"/>
      <c r="F603" s="85"/>
      <c r="G603" s="86"/>
      <c r="H603" s="86"/>
      <c r="I603" s="85"/>
      <c r="J603" s="85"/>
    </row>
    <row r="604" spans="2:10" s="117" customFormat="1" x14ac:dyDescent="0.25">
      <c r="B604" s="87"/>
      <c r="C604" s="85"/>
      <c r="D604" s="85"/>
      <c r="E604" s="85"/>
      <c r="F604" s="85"/>
      <c r="G604" s="86"/>
      <c r="H604" s="86"/>
      <c r="I604" s="85"/>
      <c r="J604" s="85"/>
    </row>
    <row r="605" spans="2:10" s="117" customFormat="1" x14ac:dyDescent="0.25">
      <c r="B605" s="87"/>
      <c r="C605" s="85"/>
      <c r="D605" s="85"/>
      <c r="E605" s="85"/>
      <c r="F605" s="85"/>
      <c r="G605" s="86"/>
      <c r="H605" s="86"/>
      <c r="I605" s="85"/>
      <c r="J605" s="85"/>
    </row>
    <row r="606" spans="2:10" s="117" customFormat="1" x14ac:dyDescent="0.25">
      <c r="B606" s="87"/>
      <c r="C606" s="85"/>
      <c r="D606" s="85"/>
      <c r="E606" s="85"/>
      <c r="F606" s="85"/>
      <c r="G606" s="86"/>
      <c r="H606" s="86"/>
      <c r="I606" s="85"/>
      <c r="J606" s="85"/>
    </row>
    <row r="607" spans="2:10" s="117" customFormat="1" x14ac:dyDescent="0.25">
      <c r="B607" s="87"/>
      <c r="C607" s="85"/>
      <c r="D607" s="85"/>
      <c r="E607" s="85"/>
      <c r="F607" s="85"/>
      <c r="G607" s="86"/>
      <c r="H607" s="86"/>
      <c r="I607" s="85"/>
      <c r="J607" s="85"/>
    </row>
    <row r="608" spans="2:10" s="117" customFormat="1" x14ac:dyDescent="0.25">
      <c r="B608" s="87"/>
      <c r="C608" s="85"/>
      <c r="D608" s="85"/>
      <c r="E608" s="85"/>
      <c r="F608" s="85"/>
      <c r="G608" s="86"/>
      <c r="H608" s="86"/>
      <c r="I608" s="85"/>
      <c r="J608" s="85"/>
    </row>
    <row r="609" spans="2:10" s="117" customFormat="1" x14ac:dyDescent="0.25">
      <c r="B609" s="87"/>
      <c r="C609" s="85"/>
      <c r="D609" s="85"/>
      <c r="E609" s="85"/>
      <c r="F609" s="85"/>
      <c r="G609" s="86"/>
      <c r="H609" s="86"/>
      <c r="I609" s="85"/>
      <c r="J609" s="85"/>
    </row>
    <row r="610" spans="2:10" s="117" customFormat="1" x14ac:dyDescent="0.25">
      <c r="B610" s="87"/>
      <c r="C610" s="85"/>
      <c r="D610" s="85"/>
      <c r="E610" s="85"/>
      <c r="F610" s="85"/>
      <c r="G610" s="86"/>
      <c r="H610" s="86"/>
      <c r="I610" s="85"/>
      <c r="J610" s="85"/>
    </row>
    <row r="611" spans="2:10" s="117" customFormat="1" x14ac:dyDescent="0.25">
      <c r="B611" s="87"/>
      <c r="C611" s="85"/>
      <c r="D611" s="85"/>
      <c r="E611" s="85"/>
      <c r="F611" s="85"/>
      <c r="G611" s="86"/>
      <c r="H611" s="86"/>
      <c r="I611" s="85"/>
      <c r="J611" s="85"/>
    </row>
    <row r="612" spans="2:10" s="117" customFormat="1" x14ac:dyDescent="0.25">
      <c r="B612" s="87"/>
      <c r="C612" s="85"/>
      <c r="D612" s="85"/>
      <c r="E612" s="85"/>
      <c r="F612" s="85"/>
      <c r="G612" s="86"/>
      <c r="H612" s="86"/>
      <c r="I612" s="85"/>
      <c r="J612" s="85"/>
    </row>
    <row r="613" spans="2:10" s="117" customFormat="1" x14ac:dyDescent="0.25">
      <c r="B613" s="87"/>
      <c r="C613" s="85"/>
      <c r="D613" s="85"/>
      <c r="E613" s="85"/>
      <c r="F613" s="85"/>
      <c r="G613" s="86"/>
      <c r="H613" s="86"/>
      <c r="I613" s="85"/>
      <c r="J613" s="85"/>
    </row>
    <row r="614" spans="2:10" s="117" customFormat="1" x14ac:dyDescent="0.25">
      <c r="B614" s="87"/>
      <c r="C614" s="85"/>
      <c r="D614" s="85"/>
      <c r="E614" s="85"/>
      <c r="F614" s="85"/>
      <c r="G614" s="86"/>
      <c r="H614" s="86"/>
      <c r="I614" s="85"/>
      <c r="J614" s="85"/>
    </row>
    <row r="615" spans="2:10" s="117" customFormat="1" x14ac:dyDescent="0.25">
      <c r="B615" s="87"/>
      <c r="C615" s="85"/>
      <c r="D615" s="85"/>
      <c r="E615" s="85"/>
      <c r="F615" s="85"/>
      <c r="G615" s="86"/>
      <c r="H615" s="86"/>
      <c r="I615" s="85"/>
      <c r="J615" s="85"/>
    </row>
    <row r="616" spans="2:10" s="117" customFormat="1" x14ac:dyDescent="0.25">
      <c r="B616" s="87"/>
      <c r="C616" s="85"/>
      <c r="D616" s="85"/>
      <c r="E616" s="85"/>
      <c r="F616" s="85"/>
      <c r="G616" s="86"/>
      <c r="H616" s="86"/>
      <c r="I616" s="85"/>
      <c r="J616" s="85"/>
    </row>
    <row r="617" spans="2:10" s="117" customFormat="1" x14ac:dyDescent="0.25">
      <c r="B617" s="87"/>
      <c r="C617" s="85"/>
      <c r="D617" s="85"/>
      <c r="E617" s="85"/>
      <c r="F617" s="85"/>
      <c r="G617" s="86"/>
      <c r="H617" s="86"/>
      <c r="I617" s="85"/>
      <c r="J617" s="85"/>
    </row>
    <row r="618" spans="2:10" s="117" customFormat="1" x14ac:dyDescent="0.25">
      <c r="B618" s="87"/>
      <c r="C618" s="85"/>
      <c r="D618" s="85"/>
      <c r="E618" s="85"/>
      <c r="F618" s="85"/>
      <c r="G618" s="86"/>
      <c r="H618" s="86"/>
      <c r="I618" s="85"/>
      <c r="J618" s="85"/>
    </row>
    <row r="619" spans="2:10" s="117" customFormat="1" x14ac:dyDescent="0.25">
      <c r="B619" s="87"/>
      <c r="C619" s="85"/>
      <c r="D619" s="85"/>
      <c r="E619" s="85"/>
      <c r="F619" s="85"/>
      <c r="G619" s="86"/>
      <c r="H619" s="86"/>
      <c r="I619" s="85"/>
      <c r="J619" s="85"/>
    </row>
    <row r="620" spans="2:10" s="117" customFormat="1" x14ac:dyDescent="0.25">
      <c r="B620" s="87"/>
      <c r="C620" s="85"/>
      <c r="D620" s="85"/>
      <c r="E620" s="85"/>
      <c r="F620" s="85"/>
      <c r="G620" s="86"/>
      <c r="H620" s="86"/>
      <c r="I620" s="85"/>
      <c r="J620" s="85"/>
    </row>
    <row r="621" spans="2:10" s="117" customFormat="1" x14ac:dyDescent="0.25">
      <c r="B621" s="87"/>
      <c r="C621" s="85"/>
      <c r="D621" s="85"/>
      <c r="E621" s="85"/>
      <c r="F621" s="85"/>
      <c r="G621" s="86"/>
      <c r="H621" s="86"/>
      <c r="I621" s="85"/>
      <c r="J621" s="85"/>
    </row>
    <row r="622" spans="2:10" s="117" customFormat="1" x14ac:dyDescent="0.25">
      <c r="B622" s="87"/>
      <c r="C622" s="85"/>
      <c r="D622" s="85"/>
      <c r="E622" s="85"/>
      <c r="F622" s="85"/>
      <c r="G622" s="86"/>
      <c r="H622" s="86"/>
      <c r="I622" s="85"/>
      <c r="J622" s="85"/>
    </row>
    <row r="623" spans="2:10" s="117" customFormat="1" x14ac:dyDescent="0.25">
      <c r="B623" s="87"/>
      <c r="C623" s="85"/>
      <c r="D623" s="85"/>
      <c r="E623" s="85"/>
      <c r="F623" s="85"/>
      <c r="G623" s="86"/>
      <c r="H623" s="86"/>
      <c r="I623" s="85"/>
      <c r="J623" s="85"/>
    </row>
    <row r="624" spans="2:10" s="117" customFormat="1" x14ac:dyDescent="0.25">
      <c r="B624" s="87"/>
      <c r="C624" s="85"/>
      <c r="D624" s="85"/>
      <c r="E624" s="85"/>
      <c r="F624" s="85"/>
      <c r="G624" s="86"/>
      <c r="H624" s="86"/>
      <c r="I624" s="85"/>
      <c r="J624" s="85"/>
    </row>
    <row r="625" spans="2:10" s="117" customFormat="1" x14ac:dyDescent="0.25">
      <c r="B625" s="87"/>
      <c r="C625" s="85"/>
      <c r="D625" s="85"/>
      <c r="E625" s="85"/>
      <c r="F625" s="85"/>
      <c r="G625" s="86"/>
      <c r="H625" s="86"/>
      <c r="I625" s="85"/>
      <c r="J625" s="85"/>
    </row>
    <row r="626" spans="2:10" s="117" customFormat="1" x14ac:dyDescent="0.25">
      <c r="B626" s="87"/>
      <c r="C626" s="85"/>
      <c r="D626" s="85"/>
      <c r="E626" s="85"/>
      <c r="F626" s="85"/>
      <c r="G626" s="86"/>
      <c r="H626" s="86"/>
      <c r="I626" s="85"/>
      <c r="J626" s="85"/>
    </row>
    <row r="627" spans="2:10" s="117" customFormat="1" x14ac:dyDescent="0.25">
      <c r="B627" s="87"/>
      <c r="C627" s="85"/>
      <c r="D627" s="85"/>
      <c r="E627" s="85"/>
      <c r="F627" s="85"/>
      <c r="G627" s="86"/>
      <c r="H627" s="86"/>
      <c r="I627" s="85"/>
      <c r="J627" s="85"/>
    </row>
    <row r="628" spans="2:10" s="117" customFormat="1" x14ac:dyDescent="0.25">
      <c r="B628" s="87"/>
      <c r="C628" s="85"/>
      <c r="D628" s="85"/>
      <c r="E628" s="85"/>
      <c r="F628" s="85"/>
      <c r="G628" s="86"/>
      <c r="H628" s="86"/>
      <c r="I628" s="85"/>
      <c r="J628" s="85"/>
    </row>
    <row r="629" spans="2:10" s="117" customFormat="1" x14ac:dyDescent="0.25">
      <c r="B629" s="87"/>
      <c r="C629" s="85"/>
      <c r="D629" s="85"/>
      <c r="E629" s="85"/>
      <c r="F629" s="85"/>
      <c r="G629" s="86"/>
      <c r="H629" s="86"/>
      <c r="I629" s="85"/>
      <c r="J629" s="85"/>
    </row>
    <row r="630" spans="2:10" s="117" customFormat="1" x14ac:dyDescent="0.25">
      <c r="B630" s="87"/>
      <c r="C630" s="85"/>
      <c r="D630" s="85"/>
      <c r="E630" s="85"/>
      <c r="F630" s="85"/>
      <c r="G630" s="86"/>
      <c r="H630" s="86"/>
      <c r="I630" s="85"/>
      <c r="J630" s="85"/>
    </row>
    <row r="631" spans="2:10" s="117" customFormat="1" x14ac:dyDescent="0.25">
      <c r="B631" s="87"/>
      <c r="C631" s="85"/>
      <c r="D631" s="85"/>
      <c r="E631" s="85"/>
      <c r="F631" s="85"/>
      <c r="G631" s="86"/>
      <c r="H631" s="86"/>
      <c r="I631" s="85"/>
      <c r="J631" s="85"/>
    </row>
    <row r="632" spans="2:10" s="117" customFormat="1" x14ac:dyDescent="0.25">
      <c r="B632" s="87"/>
      <c r="C632" s="85"/>
      <c r="D632" s="85"/>
      <c r="E632" s="85"/>
      <c r="F632" s="85"/>
      <c r="G632" s="86"/>
      <c r="H632" s="86"/>
      <c r="I632" s="85"/>
      <c r="J632" s="85"/>
    </row>
    <row r="633" spans="2:10" s="117" customFormat="1" x14ac:dyDescent="0.25">
      <c r="B633" s="87"/>
      <c r="C633" s="85"/>
      <c r="D633" s="85"/>
      <c r="E633" s="85"/>
      <c r="F633" s="85"/>
      <c r="G633" s="86"/>
      <c r="H633" s="86"/>
      <c r="I633" s="85"/>
      <c r="J633" s="85"/>
    </row>
    <row r="634" spans="2:10" s="117" customFormat="1" x14ac:dyDescent="0.25">
      <c r="B634" s="87"/>
      <c r="C634" s="85"/>
      <c r="D634" s="85"/>
      <c r="E634" s="85"/>
      <c r="F634" s="85"/>
      <c r="G634" s="86"/>
      <c r="H634" s="86"/>
      <c r="I634" s="85"/>
      <c r="J634" s="85"/>
    </row>
    <row r="635" spans="2:10" s="117" customFormat="1" x14ac:dyDescent="0.25">
      <c r="B635" s="87"/>
      <c r="C635" s="85"/>
      <c r="D635" s="85"/>
      <c r="E635" s="85"/>
      <c r="F635" s="85"/>
      <c r="G635" s="86"/>
      <c r="H635" s="86"/>
      <c r="I635" s="85"/>
      <c r="J635" s="85"/>
    </row>
    <row r="636" spans="2:10" s="117" customFormat="1" x14ac:dyDescent="0.25">
      <c r="B636" s="87"/>
      <c r="C636" s="85"/>
      <c r="D636" s="85"/>
      <c r="E636" s="85"/>
      <c r="F636" s="85"/>
      <c r="G636" s="86"/>
      <c r="H636" s="86"/>
      <c r="I636" s="85"/>
      <c r="J636" s="85"/>
    </row>
    <row r="637" spans="2:10" s="117" customFormat="1" x14ac:dyDescent="0.25">
      <c r="B637" s="87"/>
      <c r="C637" s="85"/>
      <c r="D637" s="85"/>
      <c r="E637" s="85"/>
      <c r="F637" s="85"/>
      <c r="G637" s="86"/>
      <c r="H637" s="86"/>
      <c r="I637" s="85"/>
      <c r="J637" s="85"/>
    </row>
    <row r="638" spans="2:10" s="117" customFormat="1" x14ac:dyDescent="0.25">
      <c r="B638" s="87"/>
      <c r="C638" s="85"/>
      <c r="D638" s="85"/>
      <c r="E638" s="85"/>
      <c r="F638" s="85"/>
      <c r="G638" s="86"/>
      <c r="H638" s="86"/>
      <c r="I638" s="85"/>
      <c r="J638" s="85"/>
    </row>
    <row r="639" spans="2:10" s="117" customFormat="1" x14ac:dyDescent="0.25">
      <c r="B639" s="87"/>
      <c r="C639" s="85"/>
      <c r="D639" s="85"/>
      <c r="E639" s="85"/>
      <c r="F639" s="85"/>
      <c r="G639" s="86"/>
      <c r="H639" s="86"/>
      <c r="I639" s="85"/>
      <c r="J639" s="85"/>
    </row>
    <row r="640" spans="2:10" s="117" customFormat="1" x14ac:dyDescent="0.25">
      <c r="B640" s="87"/>
      <c r="C640" s="85"/>
      <c r="D640" s="85"/>
      <c r="E640" s="85"/>
      <c r="F640" s="85"/>
      <c r="G640" s="86"/>
      <c r="H640" s="86"/>
      <c r="I640" s="85"/>
      <c r="J640" s="85"/>
    </row>
    <row r="641" spans="2:10" s="117" customFormat="1" x14ac:dyDescent="0.25">
      <c r="B641" s="87"/>
      <c r="C641" s="85"/>
      <c r="D641" s="85"/>
      <c r="E641" s="85"/>
      <c r="F641" s="85"/>
      <c r="G641" s="86"/>
      <c r="H641" s="86"/>
      <c r="I641" s="85"/>
      <c r="J641" s="85"/>
    </row>
    <row r="642" spans="2:10" s="117" customFormat="1" x14ac:dyDescent="0.25">
      <c r="B642" s="87"/>
      <c r="C642" s="85"/>
      <c r="D642" s="85"/>
      <c r="E642" s="85"/>
      <c r="F642" s="85"/>
      <c r="G642" s="86"/>
      <c r="H642" s="86"/>
      <c r="I642" s="85"/>
      <c r="J642" s="85"/>
    </row>
    <row r="643" spans="2:10" s="117" customFormat="1" x14ac:dyDescent="0.25">
      <c r="B643" s="87"/>
      <c r="C643" s="85"/>
      <c r="D643" s="85"/>
      <c r="E643" s="85"/>
      <c r="F643" s="85"/>
      <c r="G643" s="86"/>
      <c r="H643" s="86"/>
      <c r="I643" s="85"/>
      <c r="J643" s="85"/>
    </row>
    <row r="644" spans="2:10" s="117" customFormat="1" x14ac:dyDescent="0.25">
      <c r="B644" s="87"/>
      <c r="C644" s="85"/>
      <c r="D644" s="85"/>
      <c r="E644" s="85"/>
      <c r="F644" s="85"/>
      <c r="G644" s="86"/>
      <c r="H644" s="86"/>
      <c r="I644" s="85"/>
      <c r="J644" s="85"/>
    </row>
    <row r="645" spans="2:10" s="117" customFormat="1" x14ac:dyDescent="0.25">
      <c r="B645" s="87"/>
      <c r="C645" s="85"/>
      <c r="D645" s="85"/>
      <c r="E645" s="85"/>
      <c r="F645" s="85"/>
      <c r="G645" s="86"/>
      <c r="H645" s="86"/>
      <c r="I645" s="85"/>
      <c r="J645" s="85"/>
    </row>
    <row r="646" spans="2:10" s="117" customFormat="1" x14ac:dyDescent="0.25">
      <c r="B646" s="87"/>
      <c r="C646" s="85"/>
      <c r="D646" s="85"/>
      <c r="E646" s="85"/>
      <c r="F646" s="85"/>
      <c r="G646" s="86"/>
      <c r="H646" s="86"/>
      <c r="I646" s="85"/>
      <c r="J646" s="85"/>
    </row>
    <row r="647" spans="2:10" s="117" customFormat="1" x14ac:dyDescent="0.25">
      <c r="B647" s="87"/>
      <c r="C647" s="85"/>
      <c r="D647" s="85"/>
      <c r="E647" s="85"/>
      <c r="F647" s="85"/>
      <c r="G647" s="86"/>
      <c r="H647" s="86"/>
      <c r="I647" s="85"/>
      <c r="J647" s="85"/>
    </row>
    <row r="648" spans="2:10" s="117" customFormat="1" x14ac:dyDescent="0.25">
      <c r="B648" s="87"/>
      <c r="C648" s="85"/>
      <c r="D648" s="85"/>
      <c r="E648" s="85"/>
      <c r="F648" s="85"/>
      <c r="G648" s="86"/>
      <c r="H648" s="86"/>
      <c r="I648" s="85"/>
      <c r="J648" s="85"/>
    </row>
    <row r="649" spans="2:10" s="117" customFormat="1" x14ac:dyDescent="0.25">
      <c r="B649" s="87"/>
      <c r="C649" s="85"/>
      <c r="D649" s="85"/>
      <c r="E649" s="85"/>
      <c r="F649" s="85"/>
      <c r="G649" s="86"/>
      <c r="H649" s="86"/>
      <c r="I649" s="85"/>
      <c r="J649" s="85"/>
    </row>
    <row r="650" spans="2:10" s="117" customFormat="1" x14ac:dyDescent="0.25">
      <c r="B650" s="87"/>
      <c r="C650" s="85"/>
      <c r="D650" s="85"/>
      <c r="E650" s="85"/>
      <c r="F650" s="85"/>
      <c r="G650" s="86"/>
      <c r="H650" s="86"/>
      <c r="I650" s="85"/>
      <c r="J650" s="85"/>
    </row>
    <row r="651" spans="2:10" s="117" customFormat="1" x14ac:dyDescent="0.25">
      <c r="B651" s="87"/>
      <c r="C651" s="85"/>
      <c r="D651" s="85"/>
      <c r="E651" s="85"/>
      <c r="F651" s="85"/>
      <c r="G651" s="86"/>
      <c r="H651" s="86"/>
      <c r="I651" s="85"/>
      <c r="J651" s="85"/>
    </row>
    <row r="652" spans="2:10" s="117" customFormat="1" x14ac:dyDescent="0.25">
      <c r="B652" s="87"/>
      <c r="C652" s="85"/>
      <c r="D652" s="85"/>
      <c r="E652" s="85"/>
      <c r="F652" s="85"/>
      <c r="G652" s="86"/>
      <c r="H652" s="86"/>
      <c r="I652" s="85"/>
      <c r="J652" s="85"/>
    </row>
    <row r="653" spans="2:10" s="117" customFormat="1" x14ac:dyDescent="0.25">
      <c r="B653" s="87"/>
      <c r="C653" s="85"/>
      <c r="D653" s="85"/>
      <c r="E653" s="85"/>
      <c r="F653" s="85"/>
      <c r="G653" s="86"/>
      <c r="H653" s="86"/>
      <c r="I653" s="85"/>
      <c r="J653" s="85"/>
    </row>
    <row r="654" spans="2:10" s="117" customFormat="1" x14ac:dyDescent="0.25">
      <c r="B654" s="87"/>
      <c r="C654" s="85"/>
      <c r="D654" s="85"/>
      <c r="E654" s="85"/>
      <c r="F654" s="85"/>
      <c r="G654" s="86"/>
      <c r="H654" s="86"/>
      <c r="I654" s="85"/>
      <c r="J654" s="85"/>
    </row>
    <row r="655" spans="2:10" s="117" customFormat="1" x14ac:dyDescent="0.25">
      <c r="B655" s="87"/>
      <c r="C655" s="85"/>
      <c r="D655" s="85"/>
      <c r="E655" s="85"/>
      <c r="F655" s="85"/>
      <c r="G655" s="86"/>
      <c r="H655" s="86"/>
      <c r="I655" s="85"/>
      <c r="J655" s="85"/>
    </row>
    <row r="656" spans="2:10" s="117" customFormat="1" x14ac:dyDescent="0.25">
      <c r="B656" s="87"/>
      <c r="C656" s="85"/>
      <c r="D656" s="85"/>
      <c r="E656" s="85"/>
      <c r="F656" s="85"/>
      <c r="G656" s="86"/>
      <c r="H656" s="86"/>
      <c r="I656" s="85"/>
      <c r="J656" s="85"/>
    </row>
    <row r="657" spans="2:10" s="117" customFormat="1" x14ac:dyDescent="0.25">
      <c r="B657" s="87"/>
      <c r="C657" s="85"/>
      <c r="D657" s="85"/>
      <c r="E657" s="85"/>
      <c r="F657" s="85"/>
      <c r="G657" s="86"/>
      <c r="H657" s="86"/>
      <c r="I657" s="85"/>
      <c r="J657" s="85"/>
    </row>
    <row r="658" spans="2:10" s="117" customFormat="1" x14ac:dyDescent="0.25">
      <c r="B658" s="87"/>
      <c r="C658" s="85"/>
      <c r="D658" s="85"/>
      <c r="E658" s="85"/>
      <c r="F658" s="85"/>
      <c r="G658" s="86"/>
      <c r="H658" s="86"/>
      <c r="I658" s="85"/>
      <c r="J658" s="85"/>
    </row>
    <row r="659" spans="2:10" s="117" customFormat="1" x14ac:dyDescent="0.25">
      <c r="B659" s="87"/>
      <c r="C659" s="85"/>
      <c r="D659" s="85"/>
      <c r="E659" s="85"/>
      <c r="F659" s="85"/>
      <c r="G659" s="86"/>
      <c r="H659" s="86"/>
      <c r="I659" s="85"/>
      <c r="J659" s="85"/>
    </row>
    <row r="660" spans="2:10" s="117" customFormat="1" x14ac:dyDescent="0.25">
      <c r="B660" s="87"/>
      <c r="C660" s="85"/>
      <c r="D660" s="85"/>
      <c r="E660" s="85"/>
      <c r="F660" s="85"/>
      <c r="G660" s="86"/>
      <c r="H660" s="86"/>
      <c r="I660" s="85"/>
      <c r="J660" s="85"/>
    </row>
    <row r="661" spans="2:10" s="117" customFormat="1" x14ac:dyDescent="0.25">
      <c r="B661" s="87"/>
      <c r="C661" s="85"/>
      <c r="D661" s="85"/>
      <c r="E661" s="85"/>
      <c r="F661" s="85"/>
      <c r="G661" s="86"/>
      <c r="H661" s="86"/>
      <c r="I661" s="85"/>
      <c r="J661" s="85"/>
    </row>
    <row r="662" spans="2:10" s="117" customFormat="1" x14ac:dyDescent="0.25">
      <c r="B662" s="87"/>
      <c r="C662" s="85"/>
      <c r="D662" s="85"/>
      <c r="E662" s="85"/>
      <c r="F662" s="85"/>
      <c r="G662" s="86"/>
      <c r="H662" s="86"/>
      <c r="I662" s="85"/>
      <c r="J662" s="85"/>
    </row>
    <row r="663" spans="2:10" s="117" customFormat="1" x14ac:dyDescent="0.25">
      <c r="B663" s="87"/>
      <c r="C663" s="85"/>
      <c r="D663" s="85"/>
      <c r="E663" s="85"/>
      <c r="F663" s="85"/>
      <c r="G663" s="86"/>
      <c r="H663" s="86"/>
      <c r="I663" s="85"/>
      <c r="J663" s="85"/>
    </row>
    <row r="664" spans="2:10" s="117" customFormat="1" x14ac:dyDescent="0.25">
      <c r="B664" s="87"/>
      <c r="C664" s="85"/>
      <c r="D664" s="85"/>
      <c r="E664" s="85"/>
      <c r="F664" s="85"/>
      <c r="G664" s="86"/>
      <c r="H664" s="86"/>
      <c r="I664" s="85"/>
      <c r="J664" s="85"/>
    </row>
    <row r="665" spans="2:10" s="117" customFormat="1" x14ac:dyDescent="0.25">
      <c r="B665" s="87"/>
      <c r="C665" s="85"/>
      <c r="D665" s="85"/>
      <c r="E665" s="85"/>
      <c r="F665" s="85"/>
      <c r="G665" s="86"/>
      <c r="H665" s="86"/>
      <c r="I665" s="85"/>
      <c r="J665" s="85"/>
    </row>
    <row r="666" spans="2:10" s="117" customFormat="1" x14ac:dyDescent="0.25">
      <c r="B666" s="87"/>
      <c r="C666" s="85"/>
      <c r="D666" s="85"/>
      <c r="E666" s="85"/>
      <c r="F666" s="85"/>
      <c r="G666" s="86"/>
      <c r="H666" s="86"/>
      <c r="I666" s="85"/>
      <c r="J666" s="85"/>
    </row>
    <row r="667" spans="2:10" s="117" customFormat="1" x14ac:dyDescent="0.25">
      <c r="B667" s="87"/>
      <c r="C667" s="85"/>
      <c r="D667" s="85"/>
      <c r="E667" s="85"/>
      <c r="F667" s="85"/>
      <c r="G667" s="86"/>
      <c r="H667" s="86"/>
      <c r="I667" s="85"/>
      <c r="J667" s="85"/>
    </row>
    <row r="668" spans="2:10" s="117" customFormat="1" x14ac:dyDescent="0.25">
      <c r="B668" s="87"/>
      <c r="C668" s="85"/>
      <c r="D668" s="85"/>
      <c r="E668" s="85"/>
      <c r="F668" s="85"/>
      <c r="G668" s="86"/>
      <c r="H668" s="86"/>
      <c r="I668" s="85"/>
      <c r="J668" s="85"/>
    </row>
    <row r="669" spans="2:10" s="117" customFormat="1" x14ac:dyDescent="0.25">
      <c r="B669" s="87"/>
      <c r="C669" s="85"/>
      <c r="D669" s="85"/>
      <c r="E669" s="85"/>
      <c r="F669" s="85"/>
      <c r="G669" s="86"/>
      <c r="H669" s="86"/>
      <c r="I669" s="85"/>
      <c r="J669" s="85"/>
    </row>
    <row r="670" spans="2:10" s="117" customFormat="1" x14ac:dyDescent="0.25">
      <c r="B670" s="87"/>
      <c r="C670" s="85"/>
      <c r="D670" s="85"/>
      <c r="E670" s="85"/>
      <c r="F670" s="85"/>
      <c r="G670" s="86"/>
      <c r="H670" s="86"/>
      <c r="I670" s="85"/>
      <c r="J670" s="85"/>
    </row>
    <row r="671" spans="2:10" s="117" customFormat="1" x14ac:dyDescent="0.25">
      <c r="B671" s="87"/>
      <c r="C671" s="85"/>
      <c r="D671" s="85"/>
      <c r="E671" s="85"/>
      <c r="F671" s="85"/>
      <c r="G671" s="86"/>
      <c r="H671" s="86"/>
      <c r="I671" s="85"/>
      <c r="J671" s="85"/>
    </row>
    <row r="672" spans="2:10" s="117" customFormat="1" x14ac:dyDescent="0.25">
      <c r="B672" s="87"/>
      <c r="C672" s="85"/>
      <c r="D672" s="85"/>
      <c r="E672" s="85"/>
      <c r="F672" s="85"/>
      <c r="G672" s="86"/>
      <c r="H672" s="86"/>
      <c r="I672" s="85"/>
      <c r="J672" s="85"/>
    </row>
    <row r="673" spans="2:10" s="117" customFormat="1" x14ac:dyDescent="0.25">
      <c r="B673" s="87"/>
      <c r="C673" s="85"/>
      <c r="D673" s="85"/>
      <c r="E673" s="85"/>
      <c r="F673" s="85"/>
      <c r="G673" s="86"/>
      <c r="H673" s="86"/>
      <c r="I673" s="85"/>
      <c r="J673" s="85"/>
    </row>
    <row r="674" spans="2:10" s="117" customFormat="1" x14ac:dyDescent="0.25">
      <c r="B674" s="87"/>
      <c r="C674" s="85"/>
      <c r="D674" s="85"/>
      <c r="E674" s="85"/>
      <c r="F674" s="85"/>
      <c r="G674" s="86"/>
      <c r="H674" s="86"/>
      <c r="I674" s="85"/>
      <c r="J674" s="85"/>
    </row>
    <row r="675" spans="2:10" s="117" customFormat="1" x14ac:dyDescent="0.25">
      <c r="B675" s="87"/>
      <c r="C675" s="85"/>
      <c r="D675" s="85"/>
      <c r="E675" s="85"/>
      <c r="F675" s="85"/>
      <c r="G675" s="86"/>
      <c r="H675" s="86"/>
      <c r="I675" s="85"/>
      <c r="J675" s="85"/>
    </row>
    <row r="676" spans="2:10" s="117" customFormat="1" x14ac:dyDescent="0.25">
      <c r="B676" s="87"/>
      <c r="C676" s="85"/>
      <c r="D676" s="85"/>
      <c r="E676" s="85"/>
      <c r="F676" s="85"/>
      <c r="G676" s="86"/>
      <c r="H676" s="86"/>
      <c r="I676" s="85"/>
      <c r="J676" s="85"/>
    </row>
    <row r="677" spans="2:10" s="117" customFormat="1" x14ac:dyDescent="0.25">
      <c r="B677" s="87"/>
      <c r="C677" s="85"/>
      <c r="D677" s="85"/>
      <c r="E677" s="85"/>
      <c r="F677" s="85"/>
      <c r="G677" s="86"/>
      <c r="H677" s="86"/>
      <c r="I677" s="85"/>
      <c r="J677" s="85"/>
    </row>
    <row r="678" spans="2:10" s="117" customFormat="1" x14ac:dyDescent="0.25">
      <c r="B678" s="87"/>
      <c r="C678" s="85"/>
      <c r="D678" s="85"/>
      <c r="E678" s="85"/>
      <c r="F678" s="85"/>
      <c r="G678" s="86"/>
      <c r="H678" s="86"/>
      <c r="I678" s="85"/>
      <c r="J678" s="85"/>
    </row>
    <row r="679" spans="2:10" s="117" customFormat="1" x14ac:dyDescent="0.25">
      <c r="B679" s="87"/>
      <c r="C679" s="85"/>
      <c r="D679" s="85"/>
      <c r="E679" s="85"/>
      <c r="F679" s="85"/>
      <c r="G679" s="86"/>
      <c r="H679" s="86"/>
      <c r="I679" s="85"/>
      <c r="J679" s="85"/>
    </row>
    <row r="680" spans="2:10" s="117" customFormat="1" x14ac:dyDescent="0.25">
      <c r="B680" s="87"/>
      <c r="C680" s="85"/>
      <c r="D680" s="85"/>
      <c r="E680" s="85"/>
      <c r="F680" s="85"/>
      <c r="G680" s="86"/>
      <c r="H680" s="86"/>
      <c r="I680" s="85"/>
      <c r="J680" s="85"/>
    </row>
    <row r="681" spans="2:10" s="117" customFormat="1" x14ac:dyDescent="0.25">
      <c r="B681" s="87"/>
      <c r="C681" s="85"/>
      <c r="D681" s="85"/>
      <c r="E681" s="85"/>
      <c r="F681" s="85"/>
      <c r="G681" s="86"/>
      <c r="H681" s="86"/>
      <c r="I681" s="85"/>
      <c r="J681" s="85"/>
    </row>
    <row r="682" spans="2:10" s="117" customFormat="1" x14ac:dyDescent="0.25">
      <c r="B682" s="87"/>
      <c r="C682" s="85"/>
      <c r="D682" s="85"/>
      <c r="E682" s="85"/>
      <c r="F682" s="85"/>
      <c r="G682" s="86"/>
      <c r="H682" s="86"/>
      <c r="I682" s="85"/>
      <c r="J682" s="85"/>
    </row>
    <row r="683" spans="2:10" s="117" customFormat="1" x14ac:dyDescent="0.25">
      <c r="B683" s="87"/>
      <c r="C683" s="85"/>
      <c r="D683" s="85"/>
      <c r="E683" s="85"/>
      <c r="F683" s="85"/>
      <c r="G683" s="86"/>
      <c r="H683" s="86"/>
      <c r="I683" s="85"/>
      <c r="J683" s="85"/>
    </row>
    <row r="684" spans="2:10" s="117" customFormat="1" x14ac:dyDescent="0.25">
      <c r="B684" s="87"/>
      <c r="C684" s="85"/>
      <c r="D684" s="85"/>
      <c r="E684" s="85"/>
      <c r="F684" s="85"/>
      <c r="G684" s="86"/>
      <c r="H684" s="86"/>
      <c r="I684" s="85"/>
      <c r="J684" s="85"/>
    </row>
    <row r="685" spans="2:10" s="117" customFormat="1" x14ac:dyDescent="0.25">
      <c r="B685" s="87"/>
      <c r="C685" s="85"/>
      <c r="D685" s="85"/>
      <c r="E685" s="85"/>
      <c r="F685" s="85"/>
      <c r="G685" s="86"/>
      <c r="H685" s="86"/>
      <c r="I685" s="85"/>
      <c r="J685" s="85"/>
    </row>
    <row r="686" spans="2:10" s="117" customFormat="1" x14ac:dyDescent="0.25">
      <c r="B686" s="87"/>
      <c r="C686" s="85"/>
      <c r="D686" s="85"/>
      <c r="E686" s="85"/>
      <c r="F686" s="85"/>
      <c r="G686" s="86"/>
      <c r="H686" s="86"/>
      <c r="I686" s="85"/>
      <c r="J686" s="85"/>
    </row>
    <row r="687" spans="2:10" s="117" customFormat="1" x14ac:dyDescent="0.25">
      <c r="B687" s="87"/>
      <c r="C687" s="85"/>
      <c r="D687" s="85"/>
      <c r="E687" s="85"/>
      <c r="F687" s="85"/>
      <c r="G687" s="86"/>
      <c r="H687" s="86"/>
      <c r="I687" s="85"/>
      <c r="J687" s="85"/>
    </row>
    <row r="688" spans="2:10" s="117" customFormat="1" x14ac:dyDescent="0.25">
      <c r="B688" s="87"/>
      <c r="C688" s="85"/>
      <c r="D688" s="85"/>
      <c r="E688" s="85"/>
      <c r="F688" s="85"/>
      <c r="G688" s="86"/>
      <c r="H688" s="86"/>
      <c r="I688" s="85"/>
      <c r="J688" s="85"/>
    </row>
    <row r="689" spans="2:10" s="117" customFormat="1" x14ac:dyDescent="0.25">
      <c r="B689" s="87"/>
      <c r="C689" s="85"/>
      <c r="D689" s="85"/>
      <c r="E689" s="85"/>
      <c r="F689" s="85"/>
      <c r="G689" s="86"/>
      <c r="H689" s="86"/>
      <c r="I689" s="85"/>
      <c r="J689" s="85"/>
    </row>
    <row r="690" spans="2:10" s="117" customFormat="1" x14ac:dyDescent="0.25">
      <c r="B690" s="87"/>
      <c r="C690" s="85"/>
      <c r="D690" s="85"/>
      <c r="E690" s="85"/>
      <c r="F690" s="85"/>
      <c r="G690" s="86"/>
      <c r="H690" s="86"/>
      <c r="I690" s="85"/>
      <c r="J690" s="85"/>
    </row>
    <row r="691" spans="2:10" s="117" customFormat="1" x14ac:dyDescent="0.25">
      <c r="B691" s="87"/>
      <c r="C691" s="85"/>
      <c r="D691" s="85"/>
      <c r="E691" s="85"/>
      <c r="F691" s="85"/>
      <c r="G691" s="86"/>
      <c r="H691" s="86"/>
      <c r="I691" s="85"/>
      <c r="J691" s="85"/>
    </row>
    <row r="692" spans="2:10" s="117" customFormat="1" x14ac:dyDescent="0.25">
      <c r="B692" s="87"/>
      <c r="C692" s="85"/>
      <c r="D692" s="85"/>
      <c r="E692" s="85"/>
      <c r="F692" s="85"/>
      <c r="G692" s="86"/>
      <c r="H692" s="86"/>
      <c r="I692" s="85"/>
      <c r="J692" s="85"/>
    </row>
    <row r="693" spans="2:10" s="117" customFormat="1" x14ac:dyDescent="0.25">
      <c r="B693" s="87"/>
      <c r="C693" s="85"/>
      <c r="D693" s="85"/>
      <c r="E693" s="85"/>
      <c r="F693" s="85"/>
      <c r="G693" s="86"/>
      <c r="H693" s="86"/>
      <c r="I693" s="85"/>
      <c r="J693" s="85"/>
    </row>
    <row r="694" spans="2:10" s="117" customFormat="1" x14ac:dyDescent="0.25">
      <c r="B694" s="87"/>
      <c r="C694" s="85"/>
      <c r="D694" s="85"/>
      <c r="E694" s="85"/>
      <c r="F694" s="85"/>
      <c r="G694" s="86"/>
      <c r="H694" s="86"/>
      <c r="I694" s="85"/>
      <c r="J694" s="85"/>
    </row>
    <row r="695" spans="2:10" s="117" customFormat="1" x14ac:dyDescent="0.25">
      <c r="B695" s="87"/>
      <c r="C695" s="85"/>
      <c r="D695" s="85"/>
      <c r="E695" s="85"/>
      <c r="F695" s="85"/>
      <c r="G695" s="86"/>
      <c r="H695" s="86"/>
      <c r="I695" s="85"/>
      <c r="J695" s="85"/>
    </row>
    <row r="696" spans="2:10" s="117" customFormat="1" x14ac:dyDescent="0.25">
      <c r="B696" s="87"/>
      <c r="C696" s="85"/>
      <c r="D696" s="85"/>
      <c r="E696" s="85"/>
      <c r="F696" s="85"/>
      <c r="G696" s="86"/>
      <c r="H696" s="86"/>
      <c r="I696" s="85"/>
      <c r="J696" s="85"/>
    </row>
    <row r="697" spans="2:10" s="117" customFormat="1" x14ac:dyDescent="0.25">
      <c r="B697" s="87"/>
      <c r="C697" s="85"/>
      <c r="D697" s="85"/>
      <c r="E697" s="85"/>
      <c r="F697" s="85"/>
      <c r="G697" s="86"/>
      <c r="H697" s="86"/>
      <c r="I697" s="85"/>
      <c r="J697" s="85"/>
    </row>
    <row r="698" spans="2:10" s="117" customFormat="1" x14ac:dyDescent="0.25">
      <c r="B698" s="87"/>
      <c r="C698" s="85"/>
      <c r="D698" s="85"/>
      <c r="E698" s="85"/>
      <c r="F698" s="85"/>
      <c r="G698" s="86"/>
      <c r="H698" s="86"/>
      <c r="I698" s="85"/>
      <c r="J698" s="85"/>
    </row>
    <row r="699" spans="2:10" s="117" customFormat="1" x14ac:dyDescent="0.25">
      <c r="B699" s="87"/>
      <c r="C699" s="85"/>
      <c r="D699" s="85"/>
      <c r="E699" s="85"/>
      <c r="F699" s="85"/>
      <c r="G699" s="86"/>
      <c r="H699" s="86"/>
      <c r="I699" s="85"/>
      <c r="J699" s="85"/>
    </row>
    <row r="700" spans="2:10" s="117" customFormat="1" x14ac:dyDescent="0.25">
      <c r="B700" s="87"/>
      <c r="C700" s="85"/>
      <c r="D700" s="85"/>
      <c r="E700" s="85"/>
      <c r="F700" s="85"/>
      <c r="G700" s="86"/>
      <c r="H700" s="86"/>
      <c r="I700" s="85"/>
      <c r="J700" s="85"/>
    </row>
    <row r="701" spans="2:10" s="117" customFormat="1" x14ac:dyDescent="0.25">
      <c r="B701" s="87"/>
      <c r="C701" s="85"/>
      <c r="D701" s="85"/>
      <c r="E701" s="85"/>
      <c r="F701" s="85"/>
      <c r="G701" s="86"/>
      <c r="H701" s="86"/>
      <c r="I701" s="85"/>
      <c r="J701" s="85"/>
    </row>
    <row r="702" spans="2:10" s="117" customFormat="1" x14ac:dyDescent="0.25">
      <c r="B702" s="87"/>
      <c r="C702" s="85"/>
      <c r="D702" s="85"/>
      <c r="E702" s="85"/>
      <c r="F702" s="85"/>
      <c r="G702" s="86"/>
      <c r="H702" s="86"/>
      <c r="I702" s="85"/>
      <c r="J702" s="85"/>
    </row>
    <row r="703" spans="2:10" s="117" customFormat="1" x14ac:dyDescent="0.25">
      <c r="B703" s="87"/>
      <c r="C703" s="85"/>
      <c r="D703" s="85"/>
      <c r="E703" s="85"/>
      <c r="F703" s="85"/>
      <c r="G703" s="86"/>
      <c r="H703" s="86"/>
      <c r="I703" s="85"/>
      <c r="J703" s="85"/>
    </row>
    <row r="704" spans="2:10" s="117" customFormat="1" x14ac:dyDescent="0.25">
      <c r="B704" s="87"/>
      <c r="C704" s="85"/>
      <c r="D704" s="85"/>
      <c r="E704" s="85"/>
      <c r="F704" s="85"/>
      <c r="G704" s="86"/>
      <c r="H704" s="86"/>
      <c r="I704" s="85"/>
      <c r="J704" s="85"/>
    </row>
    <row r="705" spans="2:10" s="117" customFormat="1" x14ac:dyDescent="0.25">
      <c r="B705" s="87"/>
      <c r="C705" s="85"/>
      <c r="D705" s="85"/>
      <c r="E705" s="85"/>
      <c r="F705" s="85"/>
      <c r="G705" s="86"/>
      <c r="H705" s="86"/>
      <c r="I705" s="85"/>
      <c r="J705" s="85"/>
    </row>
    <row r="706" spans="2:10" s="117" customFormat="1" x14ac:dyDescent="0.25">
      <c r="B706" s="87"/>
      <c r="C706" s="85"/>
      <c r="D706" s="85"/>
      <c r="E706" s="85"/>
      <c r="F706" s="85"/>
      <c r="G706" s="86"/>
      <c r="H706" s="86"/>
      <c r="I706" s="85"/>
      <c r="J706" s="85"/>
    </row>
    <row r="707" spans="2:10" s="117" customFormat="1" x14ac:dyDescent="0.25">
      <c r="B707" s="87"/>
      <c r="C707" s="85"/>
      <c r="D707" s="85"/>
      <c r="E707" s="85"/>
      <c r="F707" s="85"/>
      <c r="G707" s="86"/>
      <c r="H707" s="86"/>
      <c r="I707" s="85"/>
      <c r="J707" s="85"/>
    </row>
    <row r="708" spans="2:10" s="117" customFormat="1" x14ac:dyDescent="0.25">
      <c r="B708" s="87"/>
      <c r="C708" s="85"/>
      <c r="D708" s="85"/>
      <c r="E708" s="85"/>
      <c r="F708" s="85"/>
      <c r="G708" s="86"/>
      <c r="H708" s="86"/>
      <c r="I708" s="85"/>
      <c r="J708" s="85"/>
    </row>
    <row r="709" spans="2:10" s="117" customFormat="1" x14ac:dyDescent="0.25">
      <c r="B709" s="87"/>
      <c r="C709" s="85"/>
      <c r="D709" s="85"/>
      <c r="E709" s="85"/>
      <c r="F709" s="85"/>
      <c r="G709" s="86"/>
      <c r="H709" s="86"/>
      <c r="I709" s="85"/>
      <c r="J709" s="85"/>
    </row>
    <row r="710" spans="2:10" s="117" customFormat="1" x14ac:dyDescent="0.25">
      <c r="B710" s="87"/>
      <c r="C710" s="85"/>
      <c r="D710" s="85"/>
      <c r="E710" s="85"/>
      <c r="F710" s="85"/>
      <c r="G710" s="86"/>
      <c r="H710" s="86"/>
      <c r="I710" s="85"/>
      <c r="J710" s="85"/>
    </row>
    <row r="711" spans="2:10" s="117" customFormat="1" x14ac:dyDescent="0.25">
      <c r="B711" s="87"/>
      <c r="C711" s="85"/>
      <c r="D711" s="85"/>
      <c r="E711" s="85"/>
      <c r="F711" s="85"/>
      <c r="G711" s="86"/>
      <c r="H711" s="86"/>
      <c r="I711" s="85"/>
      <c r="J711" s="85"/>
    </row>
    <row r="712" spans="2:10" s="117" customFormat="1" x14ac:dyDescent="0.25">
      <c r="B712" s="87"/>
      <c r="C712" s="85"/>
      <c r="D712" s="85"/>
      <c r="E712" s="85"/>
      <c r="F712" s="85"/>
      <c r="G712" s="86"/>
      <c r="H712" s="86"/>
      <c r="I712" s="85"/>
      <c r="J712" s="85"/>
    </row>
    <row r="713" spans="2:10" s="117" customFormat="1" x14ac:dyDescent="0.25">
      <c r="B713" s="87"/>
      <c r="C713" s="85"/>
      <c r="D713" s="85"/>
      <c r="E713" s="85"/>
      <c r="F713" s="85"/>
      <c r="G713" s="86"/>
      <c r="H713" s="86"/>
      <c r="I713" s="85"/>
      <c r="J713" s="85"/>
    </row>
    <row r="714" spans="2:10" s="117" customFormat="1" x14ac:dyDescent="0.25">
      <c r="B714" s="87"/>
      <c r="C714" s="85"/>
      <c r="D714" s="85"/>
      <c r="E714" s="85"/>
      <c r="F714" s="85"/>
      <c r="G714" s="86"/>
      <c r="H714" s="86"/>
      <c r="I714" s="85"/>
      <c r="J714" s="85"/>
    </row>
    <row r="715" spans="2:10" s="117" customFormat="1" x14ac:dyDescent="0.25">
      <c r="B715" s="87"/>
      <c r="C715" s="85"/>
      <c r="D715" s="85"/>
      <c r="E715" s="85"/>
      <c r="F715" s="85"/>
      <c r="G715" s="86"/>
      <c r="H715" s="86"/>
      <c r="I715" s="85"/>
      <c r="J715" s="85"/>
    </row>
    <row r="716" spans="2:10" s="117" customFormat="1" x14ac:dyDescent="0.25">
      <c r="B716" s="87"/>
      <c r="C716" s="85"/>
      <c r="D716" s="85"/>
      <c r="E716" s="85"/>
      <c r="F716" s="85"/>
      <c r="G716" s="86"/>
      <c r="H716" s="86"/>
      <c r="I716" s="85"/>
      <c r="J716" s="85"/>
    </row>
    <row r="717" spans="2:10" s="117" customFormat="1" x14ac:dyDescent="0.25">
      <c r="B717" s="87"/>
      <c r="C717" s="85"/>
      <c r="D717" s="85"/>
      <c r="E717" s="85"/>
      <c r="F717" s="85"/>
      <c r="G717" s="86"/>
      <c r="H717" s="86"/>
      <c r="I717" s="85"/>
      <c r="J717" s="85"/>
    </row>
    <row r="718" spans="2:10" s="117" customFormat="1" x14ac:dyDescent="0.25">
      <c r="B718" s="87"/>
      <c r="C718" s="85"/>
      <c r="D718" s="85"/>
      <c r="E718" s="85"/>
      <c r="F718" s="85"/>
      <c r="G718" s="86"/>
      <c r="H718" s="86"/>
      <c r="I718" s="85"/>
      <c r="J718" s="85"/>
    </row>
    <row r="719" spans="2:10" s="117" customFormat="1" x14ac:dyDescent="0.25">
      <c r="B719" s="87"/>
      <c r="C719" s="85"/>
      <c r="D719" s="85"/>
      <c r="E719" s="85"/>
      <c r="F719" s="85"/>
      <c r="G719" s="86"/>
      <c r="H719" s="86"/>
      <c r="I719" s="85"/>
      <c r="J719" s="85"/>
    </row>
    <row r="720" spans="2:10" s="117" customFormat="1" x14ac:dyDescent="0.25">
      <c r="B720" s="87"/>
      <c r="C720" s="85"/>
      <c r="D720" s="85"/>
      <c r="E720" s="85"/>
      <c r="F720" s="85"/>
      <c r="G720" s="86"/>
      <c r="H720" s="86"/>
      <c r="I720" s="85"/>
      <c r="J720" s="85"/>
    </row>
    <row r="721" spans="2:10" s="117" customFormat="1" x14ac:dyDescent="0.25">
      <c r="B721" s="87"/>
      <c r="C721" s="85"/>
      <c r="D721" s="85"/>
      <c r="E721" s="85"/>
      <c r="F721" s="85"/>
      <c r="G721" s="86"/>
      <c r="H721" s="86"/>
      <c r="I721" s="85"/>
      <c r="J721" s="85"/>
    </row>
    <row r="722" spans="2:10" s="117" customFormat="1" x14ac:dyDescent="0.25">
      <c r="B722" s="87"/>
      <c r="C722" s="85"/>
      <c r="D722" s="85"/>
      <c r="E722" s="85"/>
      <c r="F722" s="85"/>
      <c r="G722" s="86"/>
      <c r="H722" s="86"/>
      <c r="I722" s="85"/>
      <c r="J722" s="85"/>
    </row>
    <row r="723" spans="2:10" s="117" customFormat="1" x14ac:dyDescent="0.25">
      <c r="B723" s="87"/>
      <c r="C723" s="85"/>
      <c r="D723" s="85"/>
      <c r="E723" s="85"/>
      <c r="F723" s="85"/>
      <c r="G723" s="86"/>
      <c r="H723" s="86"/>
      <c r="I723" s="85"/>
      <c r="J723" s="85"/>
    </row>
    <row r="724" spans="2:10" s="117" customFormat="1" x14ac:dyDescent="0.25">
      <c r="B724" s="87"/>
      <c r="C724" s="85"/>
      <c r="D724" s="85"/>
      <c r="E724" s="85"/>
      <c r="F724" s="85"/>
      <c r="G724" s="86"/>
      <c r="H724" s="86"/>
      <c r="I724" s="85"/>
      <c r="J724" s="85"/>
    </row>
    <row r="725" spans="2:10" s="117" customFormat="1" x14ac:dyDescent="0.25">
      <c r="B725" s="87"/>
      <c r="C725" s="85"/>
      <c r="D725" s="85"/>
      <c r="E725" s="85"/>
      <c r="F725" s="85"/>
      <c r="G725" s="86"/>
      <c r="H725" s="86"/>
      <c r="I725" s="85"/>
      <c r="J725" s="85"/>
    </row>
    <row r="726" spans="2:10" s="117" customFormat="1" x14ac:dyDescent="0.25">
      <c r="B726" s="87"/>
      <c r="C726" s="85"/>
      <c r="D726" s="85"/>
      <c r="E726" s="85"/>
      <c r="F726" s="85"/>
      <c r="G726" s="86"/>
      <c r="H726" s="86"/>
      <c r="I726" s="85"/>
      <c r="J726" s="85"/>
    </row>
    <row r="727" spans="2:10" s="117" customFormat="1" x14ac:dyDescent="0.25">
      <c r="B727" s="87"/>
      <c r="C727" s="85"/>
      <c r="D727" s="85"/>
      <c r="E727" s="85"/>
      <c r="F727" s="85"/>
      <c r="G727" s="86"/>
      <c r="H727" s="86"/>
      <c r="I727" s="85"/>
      <c r="J727" s="85"/>
    </row>
    <row r="728" spans="2:10" s="117" customFormat="1" x14ac:dyDescent="0.25">
      <c r="B728" s="87"/>
      <c r="C728" s="85"/>
      <c r="D728" s="85"/>
      <c r="E728" s="85"/>
      <c r="F728" s="85"/>
      <c r="G728" s="86"/>
      <c r="H728" s="86"/>
      <c r="I728" s="85"/>
      <c r="J728" s="85"/>
    </row>
    <row r="729" spans="2:10" s="117" customFormat="1" x14ac:dyDescent="0.25">
      <c r="B729" s="87"/>
      <c r="C729" s="85"/>
      <c r="D729" s="85"/>
      <c r="E729" s="85"/>
      <c r="F729" s="85"/>
      <c r="G729" s="86"/>
      <c r="H729" s="86"/>
      <c r="I729" s="85"/>
      <c r="J729" s="85"/>
    </row>
    <row r="730" spans="2:10" s="117" customFormat="1" x14ac:dyDescent="0.25">
      <c r="B730" s="87"/>
      <c r="C730" s="85"/>
      <c r="D730" s="85"/>
      <c r="E730" s="85"/>
      <c r="F730" s="85"/>
      <c r="G730" s="86"/>
      <c r="H730" s="86"/>
      <c r="I730" s="85"/>
      <c r="J730" s="85"/>
    </row>
    <row r="731" spans="2:10" s="117" customFormat="1" x14ac:dyDescent="0.25">
      <c r="B731" s="87"/>
      <c r="C731" s="85"/>
      <c r="D731" s="85"/>
      <c r="E731" s="85"/>
      <c r="F731" s="85"/>
      <c r="G731" s="86"/>
      <c r="H731" s="86"/>
      <c r="I731" s="85"/>
      <c r="J731" s="85"/>
    </row>
    <row r="732" spans="2:10" s="117" customFormat="1" x14ac:dyDescent="0.25">
      <c r="B732" s="87"/>
      <c r="C732" s="85"/>
      <c r="D732" s="85"/>
      <c r="E732" s="85"/>
      <c r="F732" s="85"/>
      <c r="G732" s="86"/>
      <c r="H732" s="86"/>
      <c r="I732" s="85"/>
      <c r="J732" s="85"/>
    </row>
    <row r="733" spans="2:10" s="117" customFormat="1" x14ac:dyDescent="0.25">
      <c r="B733" s="87"/>
      <c r="C733" s="85"/>
      <c r="D733" s="85"/>
      <c r="E733" s="85"/>
      <c r="F733" s="85"/>
      <c r="G733" s="86"/>
      <c r="H733" s="86"/>
      <c r="I733" s="85"/>
      <c r="J733" s="85"/>
    </row>
    <row r="734" spans="2:10" s="117" customFormat="1" x14ac:dyDescent="0.25">
      <c r="B734" s="87"/>
      <c r="C734" s="85"/>
      <c r="D734" s="85"/>
      <c r="E734" s="85"/>
      <c r="F734" s="85"/>
      <c r="G734" s="86"/>
      <c r="H734" s="86"/>
      <c r="I734" s="85"/>
      <c r="J734" s="85"/>
    </row>
    <row r="735" spans="2:10" s="117" customFormat="1" x14ac:dyDescent="0.25">
      <c r="B735" s="87"/>
      <c r="C735" s="85"/>
      <c r="D735" s="85"/>
      <c r="E735" s="85"/>
      <c r="F735" s="85"/>
      <c r="G735" s="86"/>
      <c r="H735" s="86"/>
      <c r="I735" s="85"/>
      <c r="J735" s="85"/>
    </row>
    <row r="736" spans="2:10" s="117" customFormat="1" x14ac:dyDescent="0.25">
      <c r="B736" s="87"/>
      <c r="C736" s="85"/>
      <c r="D736" s="85"/>
      <c r="E736" s="85"/>
      <c r="F736" s="85"/>
      <c r="G736" s="86"/>
      <c r="H736" s="86"/>
      <c r="I736" s="85"/>
      <c r="J736" s="85"/>
    </row>
    <row r="737" spans="2:10" s="117" customFormat="1" x14ac:dyDescent="0.25">
      <c r="B737" s="87"/>
      <c r="C737" s="85"/>
      <c r="D737" s="85"/>
      <c r="E737" s="85"/>
      <c r="F737" s="85"/>
      <c r="G737" s="86"/>
      <c r="H737" s="86"/>
      <c r="I737" s="85"/>
      <c r="J737" s="85"/>
    </row>
    <row r="738" spans="2:10" s="117" customFormat="1" x14ac:dyDescent="0.25">
      <c r="B738" s="87"/>
      <c r="C738" s="85"/>
      <c r="D738" s="85"/>
      <c r="E738" s="85"/>
      <c r="F738" s="85"/>
      <c r="G738" s="86"/>
      <c r="H738" s="86"/>
      <c r="I738" s="85"/>
      <c r="J738" s="85"/>
    </row>
    <row r="739" spans="2:10" s="117" customFormat="1" x14ac:dyDescent="0.25">
      <c r="B739" s="87"/>
      <c r="C739" s="85"/>
      <c r="D739" s="85"/>
      <c r="E739" s="85"/>
      <c r="F739" s="85"/>
      <c r="G739" s="86"/>
      <c r="H739" s="86"/>
      <c r="I739" s="85"/>
      <c r="J739" s="85"/>
    </row>
    <row r="740" spans="2:10" s="117" customFormat="1" x14ac:dyDescent="0.25">
      <c r="B740" s="87"/>
      <c r="C740" s="85"/>
      <c r="D740" s="85"/>
      <c r="E740" s="85"/>
      <c r="F740" s="85"/>
      <c r="G740" s="86"/>
      <c r="H740" s="86"/>
      <c r="I740" s="85"/>
      <c r="J740" s="85"/>
    </row>
    <row r="741" spans="2:10" s="117" customFormat="1" x14ac:dyDescent="0.25">
      <c r="B741" s="87"/>
      <c r="C741" s="85"/>
      <c r="D741" s="85"/>
      <c r="E741" s="85"/>
      <c r="F741" s="85"/>
      <c r="G741" s="86"/>
      <c r="H741" s="86"/>
      <c r="I741" s="85"/>
      <c r="J741" s="85"/>
    </row>
    <row r="742" spans="2:10" s="117" customFormat="1" x14ac:dyDescent="0.25">
      <c r="B742" s="87"/>
      <c r="C742" s="85"/>
      <c r="D742" s="85"/>
      <c r="E742" s="85"/>
      <c r="F742" s="85"/>
      <c r="G742" s="86"/>
      <c r="H742" s="86"/>
      <c r="I742" s="85"/>
      <c r="J742" s="85"/>
    </row>
    <row r="743" spans="2:10" s="117" customFormat="1" x14ac:dyDescent="0.25">
      <c r="B743" s="87"/>
      <c r="C743" s="85"/>
      <c r="D743" s="85"/>
      <c r="E743" s="85"/>
      <c r="F743" s="85"/>
      <c r="G743" s="86"/>
      <c r="H743" s="86"/>
      <c r="I743" s="85"/>
      <c r="J743" s="85"/>
    </row>
    <row r="744" spans="2:10" s="117" customFormat="1" x14ac:dyDescent="0.25">
      <c r="B744" s="87"/>
      <c r="C744" s="85"/>
      <c r="D744" s="85"/>
      <c r="E744" s="85"/>
      <c r="F744" s="85"/>
      <c r="G744" s="86"/>
      <c r="H744" s="86"/>
      <c r="I744" s="85"/>
      <c r="J744" s="85"/>
    </row>
    <row r="745" spans="2:10" s="117" customFormat="1" x14ac:dyDescent="0.25">
      <c r="B745" s="87"/>
      <c r="C745" s="85"/>
      <c r="D745" s="85"/>
      <c r="E745" s="85"/>
      <c r="F745" s="85"/>
      <c r="G745" s="86"/>
      <c r="H745" s="86"/>
      <c r="I745" s="85"/>
      <c r="J745" s="85"/>
    </row>
    <row r="746" spans="2:10" s="117" customFormat="1" x14ac:dyDescent="0.25">
      <c r="B746" s="87"/>
      <c r="C746" s="85"/>
      <c r="D746" s="85"/>
      <c r="E746" s="85"/>
      <c r="F746" s="85"/>
      <c r="G746" s="86"/>
      <c r="H746" s="86"/>
      <c r="I746" s="85"/>
      <c r="J746" s="85"/>
    </row>
    <row r="747" spans="2:10" s="117" customFormat="1" x14ac:dyDescent="0.25">
      <c r="B747" s="87"/>
      <c r="C747" s="85"/>
      <c r="D747" s="85"/>
      <c r="E747" s="85"/>
      <c r="F747" s="85"/>
      <c r="G747" s="86"/>
      <c r="H747" s="86"/>
      <c r="I747" s="85"/>
      <c r="J747" s="85"/>
    </row>
    <row r="748" spans="2:10" s="117" customFormat="1" x14ac:dyDescent="0.25">
      <c r="B748" s="87"/>
      <c r="C748" s="85"/>
      <c r="D748" s="85"/>
      <c r="E748" s="85"/>
      <c r="F748" s="85"/>
      <c r="G748" s="86"/>
      <c r="H748" s="86"/>
      <c r="I748" s="85"/>
      <c r="J748" s="85"/>
    </row>
    <row r="749" spans="2:10" s="117" customFormat="1" x14ac:dyDescent="0.25">
      <c r="B749" s="87"/>
      <c r="C749" s="85"/>
      <c r="D749" s="85"/>
      <c r="E749" s="85"/>
      <c r="F749" s="85"/>
      <c r="G749" s="86"/>
      <c r="H749" s="86"/>
      <c r="I749" s="85"/>
      <c r="J749" s="85"/>
    </row>
    <row r="750" spans="2:10" s="117" customFormat="1" x14ac:dyDescent="0.25">
      <c r="B750" s="87"/>
      <c r="C750" s="85"/>
      <c r="D750" s="85"/>
      <c r="E750" s="85"/>
      <c r="F750" s="85"/>
      <c r="G750" s="86"/>
      <c r="H750" s="86"/>
      <c r="I750" s="85"/>
      <c r="J750" s="85"/>
    </row>
    <row r="751" spans="2:10" s="117" customFormat="1" x14ac:dyDescent="0.25">
      <c r="B751" s="87"/>
      <c r="C751" s="85"/>
      <c r="D751" s="85"/>
      <c r="E751" s="85"/>
      <c r="F751" s="85"/>
      <c r="G751" s="86"/>
      <c r="H751" s="86"/>
      <c r="I751" s="85"/>
      <c r="J751" s="85"/>
    </row>
    <row r="752" spans="2:10" s="117" customFormat="1" x14ac:dyDescent="0.25">
      <c r="B752" s="87"/>
      <c r="C752" s="85"/>
      <c r="D752" s="85"/>
      <c r="E752" s="85"/>
      <c r="F752" s="85"/>
      <c r="G752" s="86"/>
      <c r="H752" s="86"/>
      <c r="I752" s="85"/>
      <c r="J752" s="85"/>
    </row>
    <row r="753" spans="2:10" s="117" customFormat="1" x14ac:dyDescent="0.25">
      <c r="B753" s="87"/>
      <c r="C753" s="85"/>
      <c r="D753" s="85"/>
      <c r="E753" s="85"/>
      <c r="F753" s="85"/>
      <c r="G753" s="86"/>
      <c r="H753" s="86"/>
      <c r="I753" s="85"/>
      <c r="J753" s="85"/>
    </row>
    <row r="754" spans="2:10" s="117" customFormat="1" x14ac:dyDescent="0.25">
      <c r="B754" s="87"/>
      <c r="C754" s="85"/>
      <c r="D754" s="85"/>
      <c r="E754" s="85"/>
      <c r="F754" s="85"/>
      <c r="G754" s="86"/>
      <c r="H754" s="86"/>
      <c r="I754" s="85"/>
      <c r="J754" s="85"/>
    </row>
    <row r="755" spans="2:10" s="117" customFormat="1" x14ac:dyDescent="0.25">
      <c r="B755" s="87"/>
      <c r="C755" s="85"/>
      <c r="D755" s="85"/>
      <c r="E755" s="85"/>
      <c r="F755" s="85"/>
      <c r="G755" s="86"/>
      <c r="H755" s="86"/>
      <c r="I755" s="85"/>
      <c r="J755" s="85"/>
    </row>
    <row r="756" spans="2:10" s="117" customFormat="1" x14ac:dyDescent="0.25">
      <c r="B756" s="87"/>
      <c r="C756" s="85"/>
      <c r="D756" s="85"/>
      <c r="E756" s="85"/>
      <c r="F756" s="85"/>
      <c r="G756" s="86"/>
      <c r="H756" s="86"/>
      <c r="I756" s="85"/>
      <c r="J756" s="85"/>
    </row>
    <row r="757" spans="2:10" s="117" customFormat="1" x14ac:dyDescent="0.25">
      <c r="B757" s="87"/>
      <c r="C757" s="85"/>
      <c r="D757" s="85"/>
      <c r="E757" s="85"/>
      <c r="F757" s="85"/>
      <c r="G757" s="86"/>
      <c r="H757" s="86"/>
      <c r="I757" s="85"/>
      <c r="J757" s="85"/>
    </row>
    <row r="758" spans="2:10" s="117" customFormat="1" x14ac:dyDescent="0.25">
      <c r="B758" s="87"/>
      <c r="C758" s="85"/>
      <c r="D758" s="85"/>
      <c r="E758" s="85"/>
      <c r="F758" s="85"/>
      <c r="G758" s="86"/>
      <c r="H758" s="86"/>
      <c r="I758" s="85"/>
      <c r="J758" s="85"/>
    </row>
    <row r="759" spans="2:10" s="117" customFormat="1" x14ac:dyDescent="0.25">
      <c r="B759" s="87"/>
      <c r="C759" s="85"/>
      <c r="D759" s="85"/>
      <c r="E759" s="85"/>
      <c r="F759" s="85"/>
      <c r="G759" s="86"/>
      <c r="H759" s="86"/>
      <c r="I759" s="85"/>
      <c r="J759" s="85"/>
    </row>
    <row r="760" spans="2:10" s="117" customFormat="1" x14ac:dyDescent="0.25">
      <c r="B760" s="87"/>
      <c r="C760" s="85"/>
      <c r="D760" s="85"/>
      <c r="E760" s="85"/>
      <c r="F760" s="85"/>
      <c r="G760" s="86"/>
      <c r="H760" s="86"/>
      <c r="I760" s="85"/>
      <c r="J760" s="85"/>
    </row>
    <row r="761" spans="2:10" s="117" customFormat="1" x14ac:dyDescent="0.25">
      <c r="B761" s="87"/>
      <c r="C761" s="85"/>
      <c r="D761" s="85"/>
      <c r="E761" s="85"/>
      <c r="F761" s="85"/>
      <c r="G761" s="86"/>
      <c r="H761" s="86"/>
      <c r="I761" s="85"/>
      <c r="J761" s="85"/>
    </row>
    <row r="762" spans="2:10" s="117" customFormat="1" x14ac:dyDescent="0.25">
      <c r="B762" s="87"/>
      <c r="C762" s="85"/>
      <c r="D762" s="85"/>
      <c r="E762" s="85"/>
      <c r="F762" s="85"/>
      <c r="G762" s="86"/>
      <c r="H762" s="86"/>
      <c r="I762" s="85"/>
      <c r="J762" s="85"/>
    </row>
    <row r="763" spans="2:10" s="117" customFormat="1" x14ac:dyDescent="0.25">
      <c r="B763" s="87"/>
      <c r="C763" s="85"/>
      <c r="D763" s="85"/>
      <c r="E763" s="85"/>
      <c r="F763" s="85"/>
      <c r="G763" s="86"/>
      <c r="H763" s="86"/>
      <c r="I763" s="85"/>
      <c r="J763" s="85"/>
    </row>
    <row r="764" spans="2:10" s="117" customFormat="1" x14ac:dyDescent="0.25">
      <c r="B764" s="87"/>
      <c r="C764" s="85"/>
      <c r="D764" s="85"/>
      <c r="E764" s="85"/>
      <c r="F764" s="85"/>
      <c r="G764" s="86"/>
      <c r="H764" s="86"/>
      <c r="I764" s="85"/>
      <c r="J764" s="85"/>
    </row>
    <row r="765" spans="2:10" s="117" customFormat="1" x14ac:dyDescent="0.25">
      <c r="B765" s="87"/>
      <c r="C765" s="85"/>
      <c r="D765" s="85"/>
      <c r="E765" s="85"/>
      <c r="F765" s="85"/>
      <c r="G765" s="86"/>
      <c r="H765" s="86"/>
      <c r="I765" s="85"/>
      <c r="J765" s="85"/>
    </row>
    <row r="766" spans="2:10" s="117" customFormat="1" x14ac:dyDescent="0.25">
      <c r="B766" s="87"/>
      <c r="C766" s="85"/>
      <c r="D766" s="85"/>
      <c r="E766" s="85"/>
      <c r="F766" s="85"/>
      <c r="G766" s="86"/>
      <c r="H766" s="86"/>
      <c r="I766" s="85"/>
      <c r="J766" s="85"/>
    </row>
    <row r="767" spans="2:10" s="117" customFormat="1" x14ac:dyDescent="0.25">
      <c r="B767" s="87"/>
      <c r="C767" s="85"/>
      <c r="D767" s="85"/>
      <c r="E767" s="85"/>
      <c r="F767" s="85"/>
      <c r="G767" s="86"/>
      <c r="H767" s="86"/>
      <c r="I767" s="85"/>
      <c r="J767" s="85"/>
    </row>
    <row r="768" spans="2:10" s="117" customFormat="1" x14ac:dyDescent="0.25">
      <c r="B768" s="87"/>
      <c r="C768" s="85"/>
      <c r="D768" s="85"/>
      <c r="E768" s="85"/>
      <c r="F768" s="85"/>
      <c r="G768" s="86"/>
      <c r="H768" s="86"/>
      <c r="I768" s="85"/>
      <c r="J768" s="85"/>
    </row>
    <row r="769" spans="2:10" s="117" customFormat="1" x14ac:dyDescent="0.25">
      <c r="B769" s="87"/>
      <c r="C769" s="85"/>
      <c r="D769" s="85"/>
      <c r="E769" s="85"/>
      <c r="F769" s="85"/>
      <c r="G769" s="86"/>
      <c r="H769" s="86"/>
      <c r="I769" s="85"/>
      <c r="J769" s="85"/>
    </row>
    <row r="770" spans="2:10" s="117" customFormat="1" x14ac:dyDescent="0.25">
      <c r="B770" s="87"/>
      <c r="C770" s="85"/>
      <c r="D770" s="85"/>
      <c r="E770" s="85"/>
      <c r="F770" s="85"/>
      <c r="G770" s="86"/>
      <c r="H770" s="86"/>
      <c r="I770" s="85"/>
      <c r="J770" s="85"/>
    </row>
    <row r="771" spans="2:10" s="117" customFormat="1" x14ac:dyDescent="0.25">
      <c r="B771" s="87"/>
      <c r="C771" s="85"/>
      <c r="D771" s="85"/>
      <c r="E771" s="85"/>
      <c r="F771" s="85"/>
      <c r="G771" s="86"/>
      <c r="H771" s="86"/>
      <c r="I771" s="85"/>
      <c r="J771" s="85"/>
    </row>
    <row r="772" spans="2:10" s="117" customFormat="1" x14ac:dyDescent="0.25">
      <c r="B772" s="87"/>
      <c r="C772" s="85"/>
      <c r="D772" s="85"/>
      <c r="E772" s="85"/>
      <c r="F772" s="85"/>
      <c r="G772" s="86"/>
      <c r="H772" s="86"/>
      <c r="I772" s="85"/>
      <c r="J772" s="85"/>
    </row>
    <row r="773" spans="2:10" s="117" customFormat="1" x14ac:dyDescent="0.25">
      <c r="B773" s="87"/>
      <c r="C773" s="85"/>
      <c r="D773" s="85"/>
      <c r="E773" s="85"/>
      <c r="F773" s="85"/>
      <c r="G773" s="86"/>
      <c r="H773" s="86"/>
      <c r="I773" s="85"/>
      <c r="J773" s="85"/>
    </row>
    <row r="774" spans="2:10" s="117" customFormat="1" x14ac:dyDescent="0.25">
      <c r="B774" s="87"/>
      <c r="C774" s="85"/>
      <c r="D774" s="85"/>
      <c r="E774" s="85"/>
      <c r="F774" s="85"/>
      <c r="G774" s="86"/>
      <c r="H774" s="86"/>
      <c r="I774" s="85"/>
      <c r="J774" s="85"/>
    </row>
    <row r="775" spans="2:10" s="117" customFormat="1" x14ac:dyDescent="0.25">
      <c r="B775" s="87"/>
      <c r="C775" s="85"/>
      <c r="D775" s="85"/>
      <c r="E775" s="85"/>
      <c r="F775" s="85"/>
      <c r="G775" s="86"/>
      <c r="H775" s="86"/>
      <c r="I775" s="85"/>
      <c r="J775" s="85"/>
    </row>
    <row r="776" spans="2:10" s="117" customFormat="1" x14ac:dyDescent="0.25">
      <c r="B776" s="87"/>
      <c r="C776" s="85"/>
      <c r="D776" s="85"/>
      <c r="E776" s="85"/>
      <c r="F776" s="85"/>
      <c r="G776" s="86"/>
      <c r="H776" s="86"/>
      <c r="I776" s="85"/>
      <c r="J776" s="85"/>
    </row>
    <row r="777" spans="2:10" s="117" customFormat="1" x14ac:dyDescent="0.25">
      <c r="B777" s="87"/>
      <c r="C777" s="85"/>
      <c r="D777" s="85"/>
      <c r="E777" s="85"/>
      <c r="F777" s="85"/>
      <c r="G777" s="86"/>
      <c r="H777" s="86"/>
      <c r="I777" s="85"/>
      <c r="J777" s="85"/>
    </row>
    <row r="778" spans="2:10" s="117" customFormat="1" x14ac:dyDescent="0.25">
      <c r="B778" s="87"/>
      <c r="C778" s="85"/>
      <c r="D778" s="85"/>
      <c r="E778" s="85"/>
      <c r="F778" s="85"/>
      <c r="G778" s="86"/>
      <c r="H778" s="86"/>
      <c r="I778" s="85"/>
      <c r="J778" s="85"/>
    </row>
    <row r="779" spans="2:10" s="117" customFormat="1" x14ac:dyDescent="0.25">
      <c r="B779" s="87"/>
      <c r="C779" s="85"/>
      <c r="D779" s="85"/>
      <c r="E779" s="85"/>
      <c r="F779" s="85"/>
      <c r="G779" s="86"/>
      <c r="H779" s="86"/>
      <c r="I779" s="85"/>
      <c r="J779" s="85"/>
    </row>
    <row r="780" spans="2:10" s="117" customFormat="1" x14ac:dyDescent="0.25">
      <c r="B780" s="87"/>
      <c r="C780" s="85"/>
      <c r="D780" s="85"/>
      <c r="E780" s="85"/>
      <c r="F780" s="85"/>
      <c r="G780" s="86"/>
      <c r="H780" s="86"/>
      <c r="I780" s="85"/>
      <c r="J780" s="85"/>
    </row>
    <row r="781" spans="2:10" s="117" customFormat="1" x14ac:dyDescent="0.25">
      <c r="B781" s="87"/>
      <c r="C781" s="85"/>
      <c r="D781" s="85"/>
      <c r="E781" s="85"/>
      <c r="F781" s="85"/>
      <c r="G781" s="86"/>
      <c r="H781" s="86"/>
      <c r="I781" s="85"/>
      <c r="J781" s="85"/>
    </row>
    <row r="782" spans="2:10" s="117" customFormat="1" x14ac:dyDescent="0.25">
      <c r="B782" s="87"/>
      <c r="C782" s="85"/>
      <c r="D782" s="85"/>
      <c r="E782" s="85"/>
      <c r="F782" s="85"/>
      <c r="G782" s="86"/>
      <c r="H782" s="86"/>
      <c r="I782" s="85"/>
      <c r="J782" s="85"/>
    </row>
    <row r="783" spans="2:10" s="117" customFormat="1" x14ac:dyDescent="0.25">
      <c r="B783" s="87"/>
      <c r="C783" s="85"/>
      <c r="D783" s="85"/>
      <c r="E783" s="85"/>
      <c r="F783" s="85"/>
      <c r="G783" s="86"/>
      <c r="H783" s="86"/>
      <c r="I783" s="85"/>
      <c r="J783" s="85"/>
    </row>
    <row r="784" spans="2:10" s="117" customFormat="1" x14ac:dyDescent="0.25">
      <c r="B784" s="87"/>
      <c r="C784" s="85"/>
      <c r="D784" s="85"/>
      <c r="E784" s="85"/>
      <c r="F784" s="85"/>
      <c r="G784" s="86"/>
      <c r="H784" s="86"/>
      <c r="I784" s="85"/>
      <c r="J784" s="85"/>
    </row>
    <row r="785" spans="2:10" s="117" customFormat="1" x14ac:dyDescent="0.25">
      <c r="B785" s="87"/>
      <c r="C785" s="85"/>
      <c r="D785" s="85"/>
      <c r="E785" s="85"/>
      <c r="F785" s="85"/>
      <c r="G785" s="86"/>
      <c r="H785" s="86"/>
      <c r="I785" s="85"/>
      <c r="J785" s="85"/>
    </row>
    <row r="786" spans="2:10" s="117" customFormat="1" x14ac:dyDescent="0.25">
      <c r="B786" s="87"/>
      <c r="C786" s="85"/>
      <c r="D786" s="85"/>
      <c r="E786" s="85"/>
      <c r="F786" s="85"/>
      <c r="G786" s="86"/>
      <c r="H786" s="86"/>
      <c r="I786" s="85"/>
      <c r="J786" s="85"/>
    </row>
    <row r="787" spans="2:10" s="117" customFormat="1" x14ac:dyDescent="0.25">
      <c r="B787" s="87"/>
      <c r="C787" s="85"/>
      <c r="D787" s="85"/>
      <c r="E787" s="85"/>
      <c r="F787" s="85"/>
      <c r="G787" s="86"/>
      <c r="H787" s="86"/>
      <c r="I787" s="85"/>
      <c r="J787" s="85"/>
    </row>
    <row r="788" spans="2:10" s="117" customFormat="1" x14ac:dyDescent="0.25">
      <c r="B788" s="87"/>
      <c r="C788" s="85"/>
      <c r="D788" s="85"/>
      <c r="E788" s="85"/>
      <c r="F788" s="85"/>
      <c r="G788" s="86"/>
      <c r="H788" s="86"/>
      <c r="I788" s="85"/>
      <c r="J788" s="85"/>
    </row>
    <row r="789" spans="2:10" s="117" customFormat="1" x14ac:dyDescent="0.25">
      <c r="B789" s="87"/>
      <c r="C789" s="85"/>
      <c r="D789" s="85"/>
      <c r="E789" s="85"/>
      <c r="F789" s="85"/>
      <c r="G789" s="86"/>
      <c r="H789" s="86"/>
      <c r="I789" s="85"/>
      <c r="J789" s="85"/>
    </row>
    <row r="790" spans="2:10" s="117" customFormat="1" x14ac:dyDescent="0.25">
      <c r="B790" s="87"/>
      <c r="C790" s="85"/>
      <c r="D790" s="85"/>
      <c r="E790" s="85"/>
      <c r="F790" s="85"/>
      <c r="G790" s="86"/>
      <c r="H790" s="86"/>
      <c r="I790" s="85"/>
      <c r="J790" s="85"/>
    </row>
    <row r="791" spans="2:10" s="117" customFormat="1" x14ac:dyDescent="0.25">
      <c r="B791" s="87"/>
      <c r="C791" s="85"/>
      <c r="D791" s="85"/>
      <c r="E791" s="85"/>
      <c r="F791" s="85"/>
      <c r="G791" s="86"/>
      <c r="H791" s="86"/>
      <c r="I791" s="85"/>
      <c r="J791" s="85"/>
    </row>
    <row r="792" spans="2:10" s="117" customFormat="1" x14ac:dyDescent="0.25">
      <c r="B792" s="87"/>
      <c r="C792" s="85"/>
      <c r="D792" s="85"/>
      <c r="E792" s="85"/>
      <c r="F792" s="85"/>
      <c r="G792" s="86"/>
      <c r="H792" s="86"/>
      <c r="I792" s="85"/>
      <c r="J792" s="85"/>
    </row>
    <row r="793" spans="2:10" s="117" customFormat="1" x14ac:dyDescent="0.25">
      <c r="B793" s="87"/>
      <c r="C793" s="85"/>
      <c r="D793" s="85"/>
      <c r="E793" s="85"/>
      <c r="F793" s="85"/>
      <c r="G793" s="86"/>
      <c r="H793" s="86"/>
      <c r="I793" s="85"/>
      <c r="J793" s="85"/>
    </row>
    <row r="794" spans="2:10" s="117" customFormat="1" x14ac:dyDescent="0.25">
      <c r="B794" s="87"/>
      <c r="C794" s="85"/>
      <c r="D794" s="85"/>
      <c r="E794" s="85"/>
      <c r="F794" s="85"/>
      <c r="G794" s="86"/>
      <c r="H794" s="86"/>
      <c r="I794" s="85"/>
      <c r="J794" s="85"/>
    </row>
    <row r="795" spans="2:10" s="117" customFormat="1" x14ac:dyDescent="0.25">
      <c r="B795" s="87"/>
      <c r="C795" s="85"/>
      <c r="D795" s="85"/>
      <c r="E795" s="85"/>
      <c r="F795" s="85"/>
      <c r="G795" s="86"/>
      <c r="H795" s="86"/>
      <c r="I795" s="85"/>
      <c r="J795" s="85"/>
    </row>
    <row r="796" spans="2:10" s="117" customFormat="1" x14ac:dyDescent="0.25">
      <c r="B796" s="87"/>
      <c r="C796" s="85"/>
      <c r="D796" s="85"/>
      <c r="E796" s="85"/>
      <c r="F796" s="85"/>
      <c r="G796" s="86"/>
      <c r="H796" s="86"/>
      <c r="I796" s="85"/>
      <c r="J796" s="85"/>
    </row>
    <row r="797" spans="2:10" s="117" customFormat="1" x14ac:dyDescent="0.25">
      <c r="B797" s="87"/>
      <c r="C797" s="85"/>
      <c r="D797" s="85"/>
      <c r="E797" s="85"/>
      <c r="F797" s="85"/>
      <c r="G797" s="86"/>
      <c r="H797" s="86"/>
      <c r="I797" s="85"/>
      <c r="J797" s="85"/>
    </row>
    <row r="798" spans="2:10" s="117" customFormat="1" x14ac:dyDescent="0.25">
      <c r="B798" s="87"/>
      <c r="C798" s="85"/>
      <c r="D798" s="85"/>
      <c r="E798" s="85"/>
      <c r="F798" s="85"/>
      <c r="G798" s="86"/>
      <c r="H798" s="86"/>
      <c r="I798" s="85"/>
      <c r="J798" s="85"/>
    </row>
    <row r="799" spans="2:10" s="117" customFormat="1" x14ac:dyDescent="0.25">
      <c r="B799" s="87"/>
      <c r="C799" s="85"/>
      <c r="D799" s="85"/>
      <c r="E799" s="85"/>
      <c r="F799" s="85"/>
      <c r="G799" s="86"/>
      <c r="H799" s="86"/>
      <c r="I799" s="85"/>
      <c r="J799" s="85"/>
    </row>
    <row r="800" spans="2:10" s="117" customFormat="1" x14ac:dyDescent="0.25">
      <c r="B800" s="87"/>
      <c r="C800" s="85"/>
      <c r="D800" s="85"/>
      <c r="E800" s="85"/>
      <c r="F800" s="85"/>
      <c r="G800" s="86"/>
      <c r="H800" s="86"/>
      <c r="I800" s="85"/>
      <c r="J800" s="85"/>
    </row>
    <row r="801" spans="2:10" s="117" customFormat="1" x14ac:dyDescent="0.25">
      <c r="B801" s="87"/>
      <c r="C801" s="85"/>
      <c r="D801" s="85"/>
      <c r="E801" s="85"/>
      <c r="F801" s="85"/>
      <c r="G801" s="86"/>
      <c r="H801" s="86"/>
      <c r="I801" s="85"/>
      <c r="J801" s="85"/>
    </row>
    <row r="802" spans="2:10" s="117" customFormat="1" x14ac:dyDescent="0.25">
      <c r="B802" s="87"/>
      <c r="C802" s="85"/>
      <c r="D802" s="85"/>
      <c r="E802" s="85"/>
      <c r="F802" s="85"/>
      <c r="G802" s="86"/>
      <c r="H802" s="86"/>
      <c r="I802" s="85"/>
      <c r="J802" s="85"/>
    </row>
    <row r="803" spans="2:10" s="117" customFormat="1" x14ac:dyDescent="0.25">
      <c r="B803" s="87"/>
      <c r="C803" s="85"/>
      <c r="D803" s="85"/>
      <c r="E803" s="85"/>
      <c r="F803" s="85"/>
      <c r="G803" s="86"/>
      <c r="H803" s="86"/>
      <c r="I803" s="85"/>
      <c r="J803" s="85"/>
    </row>
    <row r="804" spans="2:10" s="117" customFormat="1" x14ac:dyDescent="0.25">
      <c r="B804" s="87"/>
      <c r="C804" s="85"/>
      <c r="D804" s="85"/>
      <c r="E804" s="85"/>
      <c r="F804" s="85"/>
      <c r="G804" s="86"/>
      <c r="H804" s="86"/>
      <c r="I804" s="85"/>
      <c r="J804" s="85"/>
    </row>
    <row r="805" spans="2:10" s="117" customFormat="1" x14ac:dyDescent="0.25">
      <c r="B805" s="87"/>
      <c r="C805" s="85"/>
      <c r="D805" s="85"/>
      <c r="E805" s="85"/>
      <c r="F805" s="85"/>
      <c r="G805" s="86"/>
      <c r="H805" s="86"/>
      <c r="I805" s="85"/>
      <c r="J805" s="85"/>
    </row>
    <row r="806" spans="2:10" s="117" customFormat="1" x14ac:dyDescent="0.25">
      <c r="B806" s="87"/>
      <c r="C806" s="85"/>
      <c r="D806" s="85"/>
      <c r="E806" s="85"/>
      <c r="F806" s="85"/>
      <c r="G806" s="86"/>
      <c r="H806" s="86"/>
      <c r="I806" s="85"/>
      <c r="J806" s="85"/>
    </row>
    <row r="807" spans="2:10" s="117" customFormat="1" x14ac:dyDescent="0.25">
      <c r="B807" s="87"/>
      <c r="C807" s="85"/>
      <c r="D807" s="85"/>
      <c r="E807" s="85"/>
      <c r="F807" s="85"/>
      <c r="G807" s="86"/>
      <c r="H807" s="86"/>
      <c r="I807" s="85"/>
      <c r="J807" s="85"/>
    </row>
    <row r="808" spans="2:10" s="117" customFormat="1" x14ac:dyDescent="0.25">
      <c r="B808" s="87"/>
      <c r="C808" s="85"/>
      <c r="D808" s="85"/>
      <c r="E808" s="85"/>
      <c r="F808" s="85"/>
      <c r="G808" s="86"/>
      <c r="H808" s="86"/>
      <c r="I808" s="85"/>
      <c r="J808" s="85"/>
    </row>
    <row r="809" spans="2:10" s="117" customFormat="1" x14ac:dyDescent="0.25">
      <c r="B809" s="87"/>
      <c r="C809" s="85"/>
      <c r="D809" s="85"/>
      <c r="E809" s="85"/>
      <c r="F809" s="85"/>
      <c r="G809" s="86"/>
      <c r="H809" s="86"/>
      <c r="I809" s="85"/>
      <c r="J809" s="85"/>
    </row>
    <row r="810" spans="2:10" s="117" customFormat="1" x14ac:dyDescent="0.25">
      <c r="B810" s="87"/>
      <c r="C810" s="85"/>
      <c r="D810" s="85"/>
      <c r="E810" s="85"/>
      <c r="F810" s="85"/>
      <c r="G810" s="86"/>
      <c r="H810" s="86"/>
      <c r="I810" s="85"/>
      <c r="J810" s="85"/>
    </row>
    <row r="811" spans="2:10" s="117" customFormat="1" x14ac:dyDescent="0.25">
      <c r="B811" s="87"/>
      <c r="C811" s="85"/>
      <c r="D811" s="85"/>
      <c r="E811" s="85"/>
      <c r="F811" s="85"/>
      <c r="G811" s="86"/>
      <c r="H811" s="86"/>
      <c r="I811" s="85"/>
      <c r="J811" s="85"/>
    </row>
    <row r="812" spans="2:10" s="117" customFormat="1" x14ac:dyDescent="0.25">
      <c r="B812" s="87"/>
      <c r="C812" s="85"/>
      <c r="D812" s="85"/>
      <c r="E812" s="85"/>
      <c r="F812" s="85"/>
      <c r="G812" s="86"/>
      <c r="H812" s="86"/>
      <c r="I812" s="85"/>
      <c r="J812" s="85"/>
    </row>
    <row r="813" spans="2:10" s="117" customFormat="1" x14ac:dyDescent="0.25">
      <c r="B813" s="87"/>
      <c r="C813" s="85"/>
      <c r="D813" s="85"/>
      <c r="E813" s="85"/>
      <c r="F813" s="85"/>
      <c r="G813" s="86"/>
      <c r="H813" s="86"/>
      <c r="I813" s="85"/>
      <c r="J813" s="85"/>
    </row>
    <row r="814" spans="2:10" s="117" customFormat="1" x14ac:dyDescent="0.25">
      <c r="B814" s="87"/>
      <c r="C814" s="85"/>
      <c r="D814" s="85"/>
      <c r="E814" s="85"/>
      <c r="F814" s="85"/>
      <c r="G814" s="86"/>
      <c r="H814" s="86"/>
      <c r="I814" s="85"/>
      <c r="J814" s="85"/>
    </row>
    <row r="815" spans="2:10" s="117" customFormat="1" x14ac:dyDescent="0.25">
      <c r="B815" s="87"/>
      <c r="C815" s="85"/>
      <c r="D815" s="85"/>
      <c r="E815" s="85"/>
      <c r="F815" s="85"/>
      <c r="G815" s="86"/>
      <c r="H815" s="86"/>
      <c r="I815" s="85"/>
      <c r="J815" s="85"/>
    </row>
    <row r="816" spans="2:10" s="117" customFormat="1" x14ac:dyDescent="0.25">
      <c r="B816" s="87"/>
      <c r="C816" s="85"/>
      <c r="D816" s="85"/>
      <c r="E816" s="85"/>
      <c r="F816" s="85"/>
      <c r="G816" s="86"/>
      <c r="H816" s="86"/>
      <c r="I816" s="85"/>
      <c r="J816" s="85"/>
    </row>
    <row r="817" spans="2:10" s="117" customFormat="1" x14ac:dyDescent="0.25">
      <c r="B817" s="87"/>
      <c r="C817" s="85"/>
      <c r="D817" s="85"/>
      <c r="E817" s="85"/>
      <c r="F817" s="85"/>
      <c r="G817" s="86"/>
      <c r="H817" s="86"/>
      <c r="I817" s="85"/>
      <c r="J817" s="85"/>
    </row>
    <row r="818" spans="2:10" s="117" customFormat="1" x14ac:dyDescent="0.25">
      <c r="B818" s="87"/>
      <c r="C818" s="85"/>
      <c r="D818" s="85"/>
      <c r="E818" s="85"/>
      <c r="F818" s="85"/>
      <c r="G818" s="86"/>
      <c r="H818" s="86"/>
      <c r="I818" s="85"/>
      <c r="J818" s="85"/>
    </row>
    <row r="819" spans="2:10" s="117" customFormat="1" x14ac:dyDescent="0.25">
      <c r="B819" s="87"/>
      <c r="C819" s="85"/>
      <c r="D819" s="85"/>
      <c r="E819" s="85"/>
      <c r="F819" s="85"/>
      <c r="G819" s="86"/>
      <c r="H819" s="86"/>
      <c r="I819" s="85"/>
      <c r="J819" s="85"/>
    </row>
    <row r="820" spans="2:10" s="117" customFormat="1" x14ac:dyDescent="0.25">
      <c r="B820" s="87"/>
      <c r="C820" s="85"/>
      <c r="D820" s="85"/>
      <c r="E820" s="85"/>
      <c r="F820" s="85"/>
      <c r="G820" s="86"/>
      <c r="H820" s="86"/>
      <c r="I820" s="85"/>
      <c r="J820" s="85"/>
    </row>
    <row r="821" spans="2:10" s="117" customFormat="1" x14ac:dyDescent="0.25">
      <c r="B821" s="87"/>
      <c r="C821" s="85"/>
      <c r="D821" s="85"/>
      <c r="E821" s="85"/>
      <c r="F821" s="85"/>
      <c r="G821" s="86"/>
      <c r="H821" s="86"/>
      <c r="I821" s="85"/>
      <c r="J821" s="85"/>
    </row>
    <row r="822" spans="2:10" s="117" customFormat="1" x14ac:dyDescent="0.25">
      <c r="B822" s="87"/>
      <c r="C822" s="85"/>
      <c r="D822" s="85"/>
      <c r="E822" s="85"/>
      <c r="F822" s="85"/>
      <c r="G822" s="86"/>
      <c r="H822" s="86"/>
      <c r="I822" s="85"/>
      <c r="J822" s="85"/>
    </row>
    <row r="823" spans="2:10" s="117" customFormat="1" x14ac:dyDescent="0.25">
      <c r="B823" s="87"/>
      <c r="C823" s="85"/>
      <c r="D823" s="85"/>
      <c r="E823" s="85"/>
      <c r="F823" s="85"/>
      <c r="G823" s="86"/>
      <c r="H823" s="86"/>
      <c r="I823" s="85"/>
      <c r="J823" s="85"/>
    </row>
    <row r="824" spans="2:10" s="117" customFormat="1" x14ac:dyDescent="0.25">
      <c r="B824" s="87"/>
      <c r="C824" s="85"/>
      <c r="D824" s="85"/>
      <c r="E824" s="85"/>
      <c r="F824" s="85"/>
      <c r="G824" s="86"/>
      <c r="H824" s="86"/>
      <c r="I824" s="85"/>
      <c r="J824" s="85"/>
    </row>
    <row r="825" spans="2:10" s="117" customFormat="1" x14ac:dyDescent="0.25">
      <c r="B825" s="87"/>
      <c r="C825" s="85"/>
      <c r="D825" s="85"/>
      <c r="E825" s="85"/>
      <c r="F825" s="85"/>
      <c r="G825" s="86"/>
      <c r="H825" s="86"/>
      <c r="I825" s="85"/>
      <c r="J825" s="85"/>
    </row>
    <row r="826" spans="2:10" s="117" customFormat="1" x14ac:dyDescent="0.25">
      <c r="B826" s="87"/>
      <c r="C826" s="85"/>
      <c r="D826" s="85"/>
      <c r="E826" s="85"/>
      <c r="F826" s="85"/>
      <c r="G826" s="86"/>
      <c r="H826" s="86"/>
      <c r="I826" s="85"/>
      <c r="J826" s="85"/>
    </row>
    <row r="827" spans="2:10" s="117" customFormat="1" x14ac:dyDescent="0.25">
      <c r="B827" s="87"/>
      <c r="C827" s="85"/>
      <c r="D827" s="85"/>
      <c r="E827" s="85"/>
      <c r="F827" s="85"/>
      <c r="G827" s="86"/>
      <c r="H827" s="86"/>
      <c r="I827" s="85"/>
      <c r="J827" s="85"/>
    </row>
    <row r="828" spans="2:10" s="117" customFormat="1" x14ac:dyDescent="0.25">
      <c r="B828" s="87"/>
      <c r="C828" s="85"/>
      <c r="D828" s="85"/>
      <c r="E828" s="85"/>
      <c r="F828" s="85"/>
      <c r="G828" s="86"/>
      <c r="H828" s="86"/>
      <c r="I828" s="85"/>
      <c r="J828" s="85"/>
    </row>
    <row r="829" spans="2:10" s="117" customFormat="1" x14ac:dyDescent="0.25">
      <c r="B829" s="87"/>
      <c r="C829" s="85"/>
      <c r="D829" s="85"/>
      <c r="E829" s="85"/>
      <c r="F829" s="85"/>
      <c r="G829" s="86"/>
      <c r="H829" s="86"/>
      <c r="I829" s="85"/>
      <c r="J829" s="85"/>
    </row>
    <row r="830" spans="2:10" s="117" customFormat="1" x14ac:dyDescent="0.25">
      <c r="B830" s="87"/>
      <c r="C830" s="85"/>
      <c r="D830" s="85"/>
      <c r="E830" s="85"/>
      <c r="F830" s="85"/>
      <c r="G830" s="86"/>
      <c r="H830" s="86"/>
      <c r="I830" s="85"/>
      <c r="J830" s="85"/>
    </row>
    <row r="831" spans="2:10" s="117" customFormat="1" x14ac:dyDescent="0.25">
      <c r="B831" s="87"/>
      <c r="C831" s="85"/>
      <c r="D831" s="85"/>
      <c r="E831" s="85"/>
      <c r="F831" s="85"/>
      <c r="G831" s="86"/>
      <c r="H831" s="86"/>
      <c r="I831" s="85"/>
      <c r="J831" s="85"/>
    </row>
    <row r="832" spans="2:10" s="117" customFormat="1" x14ac:dyDescent="0.25">
      <c r="B832" s="87"/>
      <c r="C832" s="85"/>
      <c r="D832" s="85"/>
      <c r="E832" s="85"/>
      <c r="F832" s="85"/>
      <c r="G832" s="86"/>
      <c r="H832" s="86"/>
      <c r="I832" s="85"/>
      <c r="J832" s="85"/>
    </row>
    <row r="833" spans="2:10" s="117" customFormat="1" x14ac:dyDescent="0.25">
      <c r="B833" s="87"/>
      <c r="C833" s="85"/>
      <c r="D833" s="85"/>
      <c r="E833" s="85"/>
      <c r="F833" s="85"/>
      <c r="G833" s="86"/>
      <c r="H833" s="86"/>
      <c r="I833" s="85"/>
      <c r="J833" s="85"/>
    </row>
    <row r="834" spans="2:10" s="117" customFormat="1" x14ac:dyDescent="0.25">
      <c r="B834" s="87"/>
      <c r="C834" s="85"/>
      <c r="D834" s="85"/>
      <c r="E834" s="85"/>
      <c r="F834" s="85"/>
      <c r="G834" s="86"/>
      <c r="H834" s="86"/>
      <c r="I834" s="85"/>
      <c r="J834" s="85"/>
    </row>
    <row r="835" spans="2:10" s="117" customFormat="1" x14ac:dyDescent="0.25">
      <c r="B835" s="87"/>
      <c r="C835" s="85"/>
      <c r="D835" s="85"/>
      <c r="E835" s="85"/>
      <c r="F835" s="85"/>
      <c r="G835" s="86"/>
      <c r="H835" s="86"/>
      <c r="I835" s="85"/>
      <c r="J835" s="85"/>
    </row>
    <row r="836" spans="2:10" s="117" customFormat="1" x14ac:dyDescent="0.25">
      <c r="B836" s="87"/>
      <c r="C836" s="85"/>
      <c r="D836" s="85"/>
      <c r="E836" s="85"/>
      <c r="F836" s="85"/>
      <c r="G836" s="86"/>
      <c r="H836" s="86"/>
      <c r="I836" s="85"/>
      <c r="J836" s="85"/>
    </row>
    <row r="837" spans="2:10" s="117" customFormat="1" x14ac:dyDescent="0.25">
      <c r="B837" s="87"/>
      <c r="C837" s="85"/>
      <c r="D837" s="85"/>
      <c r="E837" s="85"/>
      <c r="F837" s="85"/>
      <c r="G837" s="86"/>
      <c r="H837" s="86"/>
      <c r="I837" s="85"/>
      <c r="J837" s="85"/>
    </row>
    <row r="838" spans="2:10" s="117" customFormat="1" x14ac:dyDescent="0.25">
      <c r="B838" s="87"/>
      <c r="C838" s="85"/>
      <c r="D838" s="85"/>
      <c r="E838" s="85"/>
      <c r="F838" s="85"/>
      <c r="G838" s="86"/>
      <c r="H838" s="86"/>
      <c r="I838" s="85"/>
      <c r="J838" s="85"/>
    </row>
    <row r="839" spans="2:10" s="117" customFormat="1" x14ac:dyDescent="0.25">
      <c r="B839" s="87"/>
      <c r="C839" s="85"/>
      <c r="D839" s="85"/>
      <c r="E839" s="85"/>
      <c r="F839" s="85"/>
      <c r="G839" s="86"/>
      <c r="H839" s="86"/>
      <c r="I839" s="85"/>
      <c r="J839" s="85"/>
    </row>
    <row r="840" spans="2:10" s="117" customFormat="1" x14ac:dyDescent="0.25">
      <c r="B840" s="87"/>
      <c r="C840" s="85"/>
      <c r="D840" s="85"/>
      <c r="E840" s="85"/>
      <c r="F840" s="85"/>
      <c r="G840" s="86"/>
      <c r="H840" s="86"/>
      <c r="I840" s="85"/>
      <c r="J840" s="85"/>
    </row>
    <row r="841" spans="2:10" s="117" customFormat="1" x14ac:dyDescent="0.25">
      <c r="B841" s="87"/>
      <c r="C841" s="85"/>
      <c r="D841" s="85"/>
      <c r="E841" s="85"/>
      <c r="F841" s="85"/>
      <c r="G841" s="86"/>
      <c r="H841" s="86"/>
      <c r="I841" s="85"/>
      <c r="J841" s="85"/>
    </row>
    <row r="842" spans="2:10" s="117" customFormat="1" x14ac:dyDescent="0.25">
      <c r="B842" s="87"/>
      <c r="C842" s="85"/>
      <c r="D842" s="85"/>
      <c r="E842" s="85"/>
      <c r="F842" s="85"/>
      <c r="G842" s="86"/>
      <c r="H842" s="86"/>
      <c r="I842" s="85"/>
      <c r="J842" s="85"/>
    </row>
    <row r="843" spans="2:10" s="117" customFormat="1" x14ac:dyDescent="0.25">
      <c r="B843" s="87"/>
      <c r="C843" s="85"/>
      <c r="D843" s="85"/>
      <c r="E843" s="85"/>
      <c r="F843" s="85"/>
      <c r="G843" s="86"/>
      <c r="H843" s="86"/>
      <c r="I843" s="85"/>
      <c r="J843" s="85"/>
    </row>
    <row r="844" spans="2:10" s="117" customFormat="1" x14ac:dyDescent="0.25">
      <c r="B844" s="87"/>
      <c r="C844" s="85"/>
      <c r="D844" s="85"/>
      <c r="E844" s="85"/>
      <c r="F844" s="85"/>
      <c r="G844" s="86"/>
      <c r="H844" s="86"/>
      <c r="I844" s="85"/>
      <c r="J844" s="85"/>
    </row>
    <row r="845" spans="2:10" s="117" customFormat="1" x14ac:dyDescent="0.25">
      <c r="B845" s="87"/>
      <c r="C845" s="85"/>
      <c r="D845" s="85"/>
      <c r="E845" s="85"/>
      <c r="F845" s="85"/>
      <c r="G845" s="86"/>
      <c r="H845" s="86"/>
      <c r="I845" s="85"/>
      <c r="J845" s="85"/>
    </row>
    <row r="846" spans="2:10" s="117" customFormat="1" x14ac:dyDescent="0.25">
      <c r="B846" s="87"/>
      <c r="C846" s="85"/>
      <c r="D846" s="85"/>
      <c r="E846" s="85"/>
      <c r="F846" s="85"/>
      <c r="G846" s="86"/>
      <c r="H846" s="86"/>
      <c r="I846" s="85"/>
      <c r="J846" s="85"/>
    </row>
    <row r="847" spans="2:10" s="117" customFormat="1" x14ac:dyDescent="0.25">
      <c r="B847" s="87"/>
      <c r="C847" s="85"/>
      <c r="D847" s="85"/>
      <c r="E847" s="85"/>
      <c r="F847" s="85"/>
      <c r="G847" s="86"/>
      <c r="H847" s="86"/>
      <c r="I847" s="85"/>
      <c r="J847" s="85"/>
    </row>
    <row r="848" spans="2:10" s="117" customFormat="1" x14ac:dyDescent="0.25">
      <c r="B848" s="87"/>
      <c r="C848" s="85"/>
      <c r="D848" s="85"/>
      <c r="E848" s="85"/>
      <c r="F848" s="85"/>
      <c r="G848" s="86"/>
      <c r="H848" s="86"/>
      <c r="I848" s="85"/>
      <c r="J848" s="85"/>
    </row>
    <row r="849" spans="2:10" s="117" customFormat="1" x14ac:dyDescent="0.25">
      <c r="B849" s="87"/>
      <c r="C849" s="85"/>
      <c r="D849" s="85"/>
      <c r="E849" s="85"/>
      <c r="F849" s="85"/>
      <c r="G849" s="86"/>
      <c r="H849" s="86"/>
      <c r="I849" s="85"/>
      <c r="J849" s="85"/>
    </row>
    <row r="850" spans="2:10" s="117" customFormat="1" x14ac:dyDescent="0.25">
      <c r="B850" s="87"/>
      <c r="C850" s="85"/>
      <c r="D850" s="85"/>
      <c r="E850" s="85"/>
      <c r="F850" s="85"/>
      <c r="G850" s="86"/>
      <c r="H850" s="86"/>
      <c r="I850" s="85"/>
      <c r="J850" s="85"/>
    </row>
    <row r="851" spans="2:10" s="117" customFormat="1" x14ac:dyDescent="0.25">
      <c r="B851" s="87"/>
      <c r="C851" s="85"/>
      <c r="D851" s="85"/>
      <c r="E851" s="85"/>
      <c r="F851" s="85"/>
      <c r="G851" s="86"/>
      <c r="H851" s="86"/>
      <c r="I851" s="85"/>
      <c r="J851" s="85"/>
    </row>
    <row r="852" spans="2:10" s="117" customFormat="1" x14ac:dyDescent="0.25">
      <c r="B852" s="87"/>
      <c r="C852" s="85"/>
      <c r="D852" s="85"/>
      <c r="E852" s="85"/>
      <c r="F852" s="85"/>
      <c r="G852" s="86"/>
      <c r="H852" s="86"/>
      <c r="I852" s="85"/>
      <c r="J852" s="85"/>
    </row>
    <row r="853" spans="2:10" s="117" customFormat="1" x14ac:dyDescent="0.25">
      <c r="B853" s="87"/>
      <c r="C853" s="85"/>
      <c r="D853" s="85"/>
      <c r="E853" s="85"/>
      <c r="F853" s="85"/>
      <c r="G853" s="86"/>
      <c r="H853" s="86"/>
      <c r="I853" s="85"/>
      <c r="J853" s="85"/>
    </row>
    <row r="854" spans="2:10" s="117" customFormat="1" x14ac:dyDescent="0.25">
      <c r="B854" s="87"/>
      <c r="C854" s="85"/>
      <c r="D854" s="85"/>
      <c r="E854" s="85"/>
      <c r="F854" s="85"/>
      <c r="G854" s="86"/>
      <c r="H854" s="86"/>
      <c r="I854" s="85"/>
      <c r="J854" s="85"/>
    </row>
    <row r="855" spans="2:10" s="117" customFormat="1" x14ac:dyDescent="0.25">
      <c r="B855" s="87"/>
      <c r="C855" s="85"/>
      <c r="D855" s="85"/>
      <c r="E855" s="85"/>
      <c r="F855" s="85"/>
      <c r="G855" s="86"/>
      <c r="H855" s="86"/>
      <c r="I855" s="85"/>
      <c r="J855" s="85"/>
    </row>
    <row r="856" spans="2:10" s="117" customFormat="1" x14ac:dyDescent="0.25">
      <c r="B856" s="87"/>
      <c r="C856" s="85"/>
      <c r="D856" s="85"/>
      <c r="E856" s="85"/>
      <c r="F856" s="85"/>
      <c r="G856" s="86"/>
      <c r="H856" s="86"/>
      <c r="I856" s="85"/>
      <c r="J856" s="85"/>
    </row>
    <row r="857" spans="2:10" s="117" customFormat="1" x14ac:dyDescent="0.25">
      <c r="B857" s="87"/>
      <c r="C857" s="85"/>
      <c r="D857" s="85"/>
      <c r="E857" s="85"/>
      <c r="F857" s="85"/>
      <c r="G857" s="86"/>
      <c r="H857" s="86"/>
      <c r="I857" s="85"/>
      <c r="J857" s="85"/>
    </row>
    <row r="858" spans="2:10" s="117" customFormat="1" x14ac:dyDescent="0.25">
      <c r="B858" s="87"/>
      <c r="C858" s="85"/>
      <c r="D858" s="85"/>
      <c r="E858" s="85"/>
      <c r="F858" s="85"/>
      <c r="G858" s="86"/>
      <c r="H858" s="86"/>
      <c r="I858" s="85"/>
      <c r="J858" s="85"/>
    </row>
    <row r="859" spans="2:10" s="117" customFormat="1" x14ac:dyDescent="0.25">
      <c r="B859" s="87"/>
      <c r="C859" s="85"/>
      <c r="D859" s="85"/>
      <c r="E859" s="85"/>
      <c r="F859" s="85"/>
      <c r="G859" s="86"/>
      <c r="H859" s="86"/>
      <c r="I859" s="85"/>
      <c r="J859" s="85"/>
    </row>
    <row r="860" spans="2:10" s="117" customFormat="1" x14ac:dyDescent="0.25">
      <c r="B860" s="87"/>
      <c r="C860" s="85"/>
      <c r="D860" s="85"/>
      <c r="E860" s="85"/>
      <c r="F860" s="85"/>
      <c r="G860" s="86"/>
      <c r="H860" s="86"/>
      <c r="I860" s="85"/>
      <c r="J860" s="85"/>
    </row>
    <row r="861" spans="2:10" s="117" customFormat="1" x14ac:dyDescent="0.25">
      <c r="B861" s="87"/>
      <c r="C861" s="85"/>
      <c r="D861" s="85"/>
      <c r="E861" s="85"/>
      <c r="F861" s="85"/>
      <c r="G861" s="86"/>
      <c r="H861" s="86"/>
      <c r="I861" s="85"/>
      <c r="J861" s="85"/>
    </row>
    <row r="862" spans="2:10" s="117" customFormat="1" x14ac:dyDescent="0.25">
      <c r="B862" s="87"/>
      <c r="C862" s="85"/>
      <c r="D862" s="85"/>
      <c r="E862" s="85"/>
      <c r="F862" s="85"/>
      <c r="G862" s="86"/>
      <c r="H862" s="86"/>
      <c r="I862" s="85"/>
      <c r="J862" s="85"/>
    </row>
    <row r="863" spans="2:10" s="117" customFormat="1" x14ac:dyDescent="0.25">
      <c r="B863" s="87"/>
      <c r="C863" s="85"/>
      <c r="D863" s="85"/>
      <c r="E863" s="85"/>
      <c r="F863" s="85"/>
      <c r="G863" s="86"/>
      <c r="H863" s="86"/>
      <c r="I863" s="85"/>
      <c r="J863" s="85"/>
    </row>
    <row r="864" spans="2:10" s="117" customFormat="1" x14ac:dyDescent="0.25">
      <c r="B864" s="87"/>
      <c r="C864" s="85"/>
      <c r="D864" s="85"/>
      <c r="E864" s="85"/>
      <c r="F864" s="85"/>
      <c r="G864" s="86"/>
      <c r="H864" s="86"/>
      <c r="I864" s="85"/>
      <c r="J864" s="85"/>
    </row>
    <row r="865" spans="2:10" s="117" customFormat="1" x14ac:dyDescent="0.25">
      <c r="B865" s="87"/>
      <c r="C865" s="85"/>
      <c r="D865" s="85"/>
      <c r="E865" s="85"/>
      <c r="F865" s="85"/>
      <c r="G865" s="86"/>
      <c r="H865" s="86"/>
      <c r="I865" s="85"/>
      <c r="J865" s="85"/>
    </row>
    <row r="866" spans="2:10" s="117" customFormat="1" x14ac:dyDescent="0.25">
      <c r="B866" s="87"/>
      <c r="C866" s="85"/>
      <c r="D866" s="85"/>
      <c r="E866" s="85"/>
      <c r="F866" s="85"/>
      <c r="G866" s="86"/>
      <c r="H866" s="86"/>
      <c r="I866" s="85"/>
      <c r="J866" s="85"/>
    </row>
    <row r="867" spans="2:10" s="117" customFormat="1" x14ac:dyDescent="0.25">
      <c r="B867" s="87"/>
      <c r="C867" s="85"/>
      <c r="D867" s="85"/>
      <c r="E867" s="85"/>
      <c r="F867" s="85"/>
      <c r="G867" s="86"/>
      <c r="H867" s="86"/>
      <c r="I867" s="85"/>
      <c r="J867" s="85"/>
    </row>
    <row r="868" spans="2:10" s="117" customFormat="1" x14ac:dyDescent="0.25">
      <c r="B868" s="87"/>
      <c r="C868" s="85"/>
      <c r="D868" s="85"/>
      <c r="E868" s="85"/>
      <c r="F868" s="85"/>
      <c r="G868" s="86"/>
      <c r="H868" s="86"/>
      <c r="I868" s="85"/>
      <c r="J868" s="85"/>
    </row>
    <row r="869" spans="2:10" s="117" customFormat="1" x14ac:dyDescent="0.25">
      <c r="B869" s="87"/>
      <c r="C869" s="85"/>
      <c r="D869" s="85"/>
      <c r="E869" s="85"/>
      <c r="F869" s="85"/>
      <c r="G869" s="86"/>
      <c r="H869" s="86"/>
      <c r="I869" s="85"/>
      <c r="J869" s="85"/>
    </row>
    <row r="870" spans="2:10" s="117" customFormat="1" x14ac:dyDescent="0.25">
      <c r="B870" s="87"/>
      <c r="C870" s="85"/>
      <c r="D870" s="85"/>
      <c r="E870" s="85"/>
      <c r="F870" s="85"/>
      <c r="G870" s="86"/>
      <c r="H870" s="86"/>
      <c r="I870" s="85"/>
      <c r="J870" s="85"/>
    </row>
    <row r="871" spans="2:10" s="117" customFormat="1" x14ac:dyDescent="0.25">
      <c r="B871" s="87"/>
      <c r="C871" s="85"/>
      <c r="D871" s="85"/>
      <c r="E871" s="85"/>
      <c r="F871" s="85"/>
      <c r="G871" s="86"/>
      <c r="H871" s="86"/>
      <c r="I871" s="85"/>
      <c r="J871" s="85"/>
    </row>
    <row r="872" spans="2:10" s="117" customFormat="1" x14ac:dyDescent="0.25">
      <c r="B872" s="87"/>
      <c r="C872" s="85"/>
      <c r="D872" s="85"/>
      <c r="E872" s="85"/>
      <c r="F872" s="85"/>
      <c r="G872" s="86"/>
      <c r="H872" s="86"/>
      <c r="I872" s="85"/>
      <c r="J872" s="85"/>
    </row>
    <row r="873" spans="2:10" s="117" customFormat="1" x14ac:dyDescent="0.25">
      <c r="B873" s="87"/>
      <c r="C873" s="85"/>
      <c r="D873" s="85"/>
      <c r="E873" s="85"/>
      <c r="F873" s="85"/>
      <c r="G873" s="86"/>
      <c r="H873" s="86"/>
      <c r="I873" s="85"/>
      <c r="J873" s="85"/>
    </row>
    <row r="874" spans="2:10" s="117" customFormat="1" x14ac:dyDescent="0.25">
      <c r="B874" s="87"/>
      <c r="C874" s="85"/>
      <c r="D874" s="85"/>
      <c r="E874" s="85"/>
      <c r="F874" s="85"/>
      <c r="G874" s="86"/>
      <c r="H874" s="86"/>
      <c r="I874" s="85"/>
      <c r="J874" s="85"/>
    </row>
    <row r="875" spans="2:10" s="117" customFormat="1" x14ac:dyDescent="0.25">
      <c r="B875" s="87"/>
      <c r="C875" s="85"/>
      <c r="D875" s="85"/>
      <c r="E875" s="85"/>
      <c r="F875" s="85"/>
      <c r="G875" s="86"/>
      <c r="H875" s="86"/>
      <c r="I875" s="85"/>
      <c r="J875" s="85"/>
    </row>
    <row r="876" spans="2:10" s="117" customFormat="1" x14ac:dyDescent="0.25">
      <c r="B876" s="87"/>
      <c r="C876" s="85"/>
      <c r="D876" s="85"/>
      <c r="E876" s="85"/>
      <c r="F876" s="85"/>
      <c r="G876" s="86"/>
      <c r="H876" s="86"/>
      <c r="I876" s="85"/>
      <c r="J876" s="85"/>
    </row>
    <row r="877" spans="2:10" s="117" customFormat="1" x14ac:dyDescent="0.25">
      <c r="B877" s="87"/>
      <c r="C877" s="85"/>
      <c r="D877" s="85"/>
      <c r="E877" s="85"/>
      <c r="F877" s="85"/>
      <c r="G877" s="86"/>
      <c r="H877" s="86"/>
      <c r="I877" s="85"/>
      <c r="J877" s="85"/>
    </row>
    <row r="878" spans="2:10" s="117" customFormat="1" x14ac:dyDescent="0.25">
      <c r="B878" s="87"/>
      <c r="C878" s="85"/>
      <c r="D878" s="85"/>
      <c r="E878" s="85"/>
      <c r="F878" s="85"/>
      <c r="G878" s="86"/>
      <c r="H878" s="86"/>
      <c r="I878" s="85"/>
      <c r="J878" s="85"/>
    </row>
    <row r="879" spans="2:10" s="117" customFormat="1" x14ac:dyDescent="0.25">
      <c r="B879" s="87"/>
      <c r="C879" s="85"/>
      <c r="D879" s="85"/>
      <c r="E879" s="85"/>
      <c r="F879" s="85"/>
      <c r="G879" s="86"/>
      <c r="H879" s="86"/>
      <c r="I879" s="85"/>
      <c r="J879" s="85"/>
    </row>
    <row r="880" spans="2:10" s="117" customFormat="1" x14ac:dyDescent="0.25">
      <c r="B880" s="87"/>
      <c r="C880" s="85"/>
      <c r="D880" s="85"/>
      <c r="E880" s="85"/>
      <c r="F880" s="85"/>
      <c r="G880" s="86"/>
      <c r="H880" s="86"/>
      <c r="I880" s="85"/>
      <c r="J880" s="85"/>
    </row>
    <row r="881" spans="2:10" s="117" customFormat="1" x14ac:dyDescent="0.25">
      <c r="B881" s="87"/>
      <c r="C881" s="85"/>
      <c r="D881" s="85"/>
      <c r="E881" s="85"/>
      <c r="F881" s="85"/>
      <c r="G881" s="86"/>
      <c r="H881" s="86"/>
      <c r="I881" s="85"/>
      <c r="J881" s="85"/>
    </row>
    <row r="882" spans="2:10" s="117" customFormat="1" x14ac:dyDescent="0.25">
      <c r="B882" s="87"/>
      <c r="C882" s="85"/>
      <c r="D882" s="85"/>
      <c r="E882" s="85"/>
      <c r="F882" s="85"/>
      <c r="G882" s="86"/>
      <c r="H882" s="86"/>
      <c r="I882" s="85"/>
      <c r="J882" s="85"/>
    </row>
    <row r="883" spans="2:10" s="117" customFormat="1" x14ac:dyDescent="0.25">
      <c r="B883" s="87"/>
      <c r="C883" s="85"/>
      <c r="D883" s="85"/>
      <c r="E883" s="85"/>
      <c r="F883" s="85"/>
      <c r="G883" s="86"/>
      <c r="H883" s="86"/>
      <c r="I883" s="85"/>
      <c r="J883" s="85"/>
    </row>
    <row r="884" spans="2:10" s="117" customFormat="1" x14ac:dyDescent="0.25">
      <c r="B884" s="87"/>
      <c r="C884" s="85"/>
      <c r="D884" s="85"/>
      <c r="E884" s="85"/>
      <c r="F884" s="85"/>
      <c r="G884" s="86"/>
      <c r="H884" s="86"/>
      <c r="I884" s="85"/>
      <c r="J884" s="85"/>
    </row>
    <row r="885" spans="2:10" s="117" customFormat="1" x14ac:dyDescent="0.25">
      <c r="B885" s="87"/>
      <c r="C885" s="85"/>
      <c r="D885" s="85"/>
      <c r="E885" s="85"/>
      <c r="F885" s="85"/>
      <c r="G885" s="86"/>
      <c r="H885" s="86"/>
      <c r="I885" s="85"/>
      <c r="J885" s="85"/>
    </row>
    <row r="886" spans="2:10" s="117" customFormat="1" x14ac:dyDescent="0.25">
      <c r="B886" s="87"/>
      <c r="C886" s="85"/>
      <c r="D886" s="85"/>
      <c r="E886" s="85"/>
      <c r="F886" s="85"/>
      <c r="G886" s="86"/>
      <c r="H886" s="86"/>
      <c r="I886" s="85"/>
      <c r="J886" s="85"/>
    </row>
    <row r="887" spans="2:10" s="117" customFormat="1" x14ac:dyDescent="0.25">
      <c r="B887" s="87"/>
      <c r="C887" s="85"/>
      <c r="D887" s="85"/>
      <c r="E887" s="85"/>
      <c r="F887" s="85"/>
      <c r="G887" s="86"/>
      <c r="H887" s="86"/>
      <c r="I887" s="85"/>
      <c r="J887" s="85"/>
    </row>
    <row r="888" spans="2:10" s="117" customFormat="1" x14ac:dyDescent="0.25">
      <c r="B888" s="87"/>
      <c r="C888" s="85"/>
      <c r="D888" s="85"/>
      <c r="E888" s="85"/>
      <c r="F888" s="85"/>
      <c r="G888" s="86"/>
      <c r="H888" s="86"/>
      <c r="I888" s="85"/>
      <c r="J888" s="85"/>
    </row>
    <row r="889" spans="2:10" s="117" customFormat="1" x14ac:dyDescent="0.25">
      <c r="B889" s="87"/>
      <c r="C889" s="85"/>
      <c r="D889" s="85"/>
      <c r="E889" s="85"/>
      <c r="F889" s="85"/>
      <c r="G889" s="86"/>
      <c r="H889" s="86"/>
      <c r="I889" s="85"/>
      <c r="J889" s="85"/>
    </row>
    <row r="890" spans="2:10" s="117" customFormat="1" x14ac:dyDescent="0.25">
      <c r="B890" s="87"/>
      <c r="C890" s="85"/>
      <c r="D890" s="85"/>
      <c r="E890" s="85"/>
      <c r="F890" s="85"/>
      <c r="G890" s="86"/>
      <c r="H890" s="86"/>
      <c r="I890" s="85"/>
      <c r="J890" s="85"/>
    </row>
    <row r="891" spans="2:10" s="117" customFormat="1" x14ac:dyDescent="0.25">
      <c r="B891" s="87"/>
      <c r="C891" s="85"/>
      <c r="D891" s="85"/>
      <c r="E891" s="85"/>
      <c r="F891" s="85"/>
      <c r="G891" s="86"/>
      <c r="H891" s="86"/>
      <c r="I891" s="85"/>
      <c r="J891" s="85"/>
    </row>
    <row r="892" spans="2:10" s="117" customFormat="1" x14ac:dyDescent="0.25">
      <c r="B892" s="87"/>
      <c r="C892" s="85"/>
      <c r="D892" s="85"/>
      <c r="E892" s="85"/>
      <c r="F892" s="85"/>
      <c r="G892" s="86"/>
      <c r="H892" s="86"/>
      <c r="I892" s="85"/>
      <c r="J892" s="85"/>
    </row>
    <row r="893" spans="2:10" s="117" customFormat="1" x14ac:dyDescent="0.25">
      <c r="B893" s="87"/>
      <c r="C893" s="85"/>
      <c r="D893" s="85"/>
      <c r="E893" s="85"/>
      <c r="F893" s="85"/>
      <c r="G893" s="86"/>
      <c r="H893" s="86"/>
      <c r="I893" s="85"/>
      <c r="J893" s="85"/>
    </row>
    <row r="894" spans="2:10" s="117" customFormat="1" x14ac:dyDescent="0.25">
      <c r="B894" s="87"/>
      <c r="C894" s="85"/>
      <c r="D894" s="85"/>
      <c r="E894" s="85"/>
      <c r="F894" s="85"/>
      <c r="G894" s="86"/>
      <c r="H894" s="86"/>
      <c r="I894" s="85"/>
      <c r="J894" s="85"/>
    </row>
    <row r="895" spans="2:10" s="117" customFormat="1" x14ac:dyDescent="0.25">
      <c r="B895" s="87"/>
      <c r="C895" s="85"/>
      <c r="D895" s="85"/>
      <c r="E895" s="85"/>
      <c r="F895" s="85"/>
      <c r="G895" s="86"/>
      <c r="H895" s="86"/>
      <c r="I895" s="85"/>
      <c r="J895" s="85"/>
    </row>
    <row r="896" spans="2:10" s="117" customFormat="1" x14ac:dyDescent="0.25">
      <c r="B896" s="87"/>
      <c r="C896" s="85"/>
      <c r="D896" s="85"/>
      <c r="E896" s="85"/>
      <c r="F896" s="85"/>
      <c r="G896" s="86"/>
      <c r="H896" s="86"/>
      <c r="I896" s="85"/>
      <c r="J896" s="85"/>
    </row>
    <row r="897" spans="2:10" s="117" customFormat="1" x14ac:dyDescent="0.25">
      <c r="B897" s="87"/>
      <c r="C897" s="85"/>
      <c r="D897" s="85"/>
      <c r="E897" s="85"/>
      <c r="F897" s="85"/>
      <c r="G897" s="86"/>
      <c r="H897" s="86"/>
      <c r="I897" s="85"/>
      <c r="J897" s="85"/>
    </row>
    <row r="898" spans="2:10" s="117" customFormat="1" x14ac:dyDescent="0.25">
      <c r="B898" s="87"/>
      <c r="C898" s="85"/>
      <c r="D898" s="85"/>
      <c r="E898" s="85"/>
      <c r="F898" s="85"/>
      <c r="G898" s="86"/>
      <c r="H898" s="86"/>
      <c r="I898" s="85"/>
      <c r="J898" s="85"/>
    </row>
    <row r="899" spans="2:10" s="117" customFormat="1" x14ac:dyDescent="0.25">
      <c r="B899" s="87"/>
      <c r="C899" s="85"/>
      <c r="D899" s="85"/>
      <c r="E899" s="85"/>
      <c r="F899" s="85"/>
      <c r="G899" s="86"/>
      <c r="H899" s="86"/>
      <c r="I899" s="85"/>
      <c r="J899" s="85"/>
    </row>
    <row r="900" spans="2:10" s="117" customFormat="1" x14ac:dyDescent="0.25">
      <c r="B900" s="87"/>
      <c r="C900" s="85"/>
      <c r="D900" s="85"/>
      <c r="E900" s="85"/>
      <c r="F900" s="85"/>
      <c r="G900" s="86"/>
      <c r="H900" s="86"/>
      <c r="I900" s="85"/>
      <c r="J900" s="85"/>
    </row>
    <row r="901" spans="2:10" s="117" customFormat="1" x14ac:dyDescent="0.25">
      <c r="B901" s="87"/>
      <c r="C901" s="85"/>
      <c r="D901" s="85"/>
      <c r="E901" s="85"/>
      <c r="F901" s="85"/>
      <c r="G901" s="86"/>
      <c r="H901" s="86"/>
      <c r="I901" s="85"/>
      <c r="J901" s="85"/>
    </row>
    <row r="902" spans="2:10" s="117" customFormat="1" x14ac:dyDescent="0.25">
      <c r="B902" s="87"/>
      <c r="C902" s="85"/>
      <c r="D902" s="85"/>
      <c r="E902" s="85"/>
      <c r="F902" s="85"/>
      <c r="G902" s="86"/>
      <c r="H902" s="86"/>
      <c r="I902" s="85"/>
      <c r="J902" s="85"/>
    </row>
    <row r="903" spans="2:10" s="117" customFormat="1" x14ac:dyDescent="0.25">
      <c r="B903" s="87"/>
      <c r="C903" s="85"/>
      <c r="D903" s="85"/>
      <c r="E903" s="85"/>
      <c r="F903" s="85"/>
      <c r="G903" s="86"/>
      <c r="H903" s="86"/>
      <c r="I903" s="85"/>
      <c r="J903" s="85"/>
    </row>
    <row r="904" spans="2:10" s="117" customFormat="1" x14ac:dyDescent="0.25">
      <c r="B904" s="87"/>
      <c r="C904" s="85"/>
      <c r="D904" s="85"/>
      <c r="E904" s="85"/>
      <c r="F904" s="85"/>
      <c r="G904" s="86"/>
      <c r="H904" s="86"/>
      <c r="I904" s="85"/>
      <c r="J904" s="85"/>
    </row>
    <row r="905" spans="2:10" s="117" customFormat="1" x14ac:dyDescent="0.25">
      <c r="B905" s="87"/>
      <c r="C905" s="85"/>
      <c r="D905" s="85"/>
      <c r="E905" s="85"/>
      <c r="F905" s="85"/>
      <c r="G905" s="86"/>
      <c r="H905" s="86"/>
      <c r="I905" s="85"/>
      <c r="J905" s="85"/>
    </row>
    <row r="906" spans="2:10" s="117" customFormat="1" x14ac:dyDescent="0.25">
      <c r="B906" s="87"/>
      <c r="C906" s="85"/>
      <c r="D906" s="85"/>
      <c r="E906" s="85"/>
      <c r="F906" s="85"/>
      <c r="G906" s="86"/>
      <c r="H906" s="86"/>
      <c r="I906" s="85"/>
      <c r="J906" s="85"/>
    </row>
    <row r="907" spans="2:10" s="117" customFormat="1" x14ac:dyDescent="0.25">
      <c r="B907" s="87"/>
      <c r="C907" s="85"/>
      <c r="D907" s="85"/>
      <c r="E907" s="85"/>
      <c r="F907" s="85"/>
      <c r="G907" s="86"/>
      <c r="H907" s="86"/>
      <c r="I907" s="85"/>
      <c r="J907" s="85"/>
    </row>
    <row r="908" spans="2:10" s="117" customFormat="1" x14ac:dyDescent="0.25">
      <c r="B908" s="87"/>
      <c r="C908" s="85"/>
      <c r="D908" s="85"/>
      <c r="E908" s="85"/>
      <c r="F908" s="85"/>
      <c r="G908" s="86"/>
      <c r="H908" s="86"/>
      <c r="I908" s="85"/>
      <c r="J908" s="85"/>
    </row>
    <row r="909" spans="2:10" s="117" customFormat="1" x14ac:dyDescent="0.25">
      <c r="B909" s="87"/>
      <c r="C909" s="85"/>
      <c r="D909" s="85"/>
      <c r="E909" s="85"/>
      <c r="F909" s="85"/>
      <c r="G909" s="86"/>
      <c r="H909" s="86"/>
      <c r="I909" s="85"/>
      <c r="J909" s="85"/>
    </row>
    <row r="910" spans="2:10" s="117" customFormat="1" x14ac:dyDescent="0.25">
      <c r="B910" s="87"/>
      <c r="C910" s="85"/>
      <c r="D910" s="85"/>
      <c r="E910" s="85"/>
      <c r="F910" s="85"/>
      <c r="G910" s="86"/>
      <c r="H910" s="86"/>
      <c r="I910" s="85"/>
      <c r="J910" s="85"/>
    </row>
    <row r="911" spans="2:10" s="117" customFormat="1" x14ac:dyDescent="0.25">
      <c r="B911" s="87"/>
      <c r="C911" s="85"/>
      <c r="D911" s="85"/>
      <c r="E911" s="85"/>
      <c r="F911" s="85"/>
      <c r="G911" s="86"/>
      <c r="H911" s="86"/>
      <c r="I911" s="85"/>
      <c r="J911" s="85"/>
    </row>
    <row r="912" spans="2:10" s="117" customFormat="1" x14ac:dyDescent="0.25">
      <c r="B912" s="87"/>
      <c r="C912" s="85"/>
      <c r="D912" s="85"/>
      <c r="E912" s="85"/>
      <c r="F912" s="85"/>
      <c r="G912" s="86"/>
      <c r="H912" s="86"/>
      <c r="I912" s="85"/>
      <c r="J912" s="85"/>
    </row>
    <row r="913" spans="2:10" s="117" customFormat="1" x14ac:dyDescent="0.25">
      <c r="B913" s="87"/>
      <c r="C913" s="85"/>
      <c r="D913" s="85"/>
      <c r="E913" s="85"/>
      <c r="F913" s="85"/>
      <c r="G913" s="86"/>
      <c r="H913" s="86"/>
      <c r="I913" s="85"/>
      <c r="J913" s="85"/>
    </row>
    <row r="914" spans="2:10" s="117" customFormat="1" x14ac:dyDescent="0.25">
      <c r="B914" s="87"/>
      <c r="C914" s="85"/>
      <c r="D914" s="85"/>
      <c r="E914" s="85"/>
      <c r="F914" s="85"/>
      <c r="G914" s="86"/>
      <c r="H914" s="86"/>
      <c r="I914" s="85"/>
      <c r="J914" s="85"/>
    </row>
    <row r="915" spans="2:10" s="117" customFormat="1" x14ac:dyDescent="0.25">
      <c r="B915" s="87"/>
      <c r="C915" s="85"/>
      <c r="D915" s="85"/>
      <c r="E915" s="85"/>
      <c r="F915" s="85"/>
      <c r="G915" s="86"/>
      <c r="H915" s="86"/>
      <c r="I915" s="85"/>
      <c r="J915" s="85"/>
    </row>
    <row r="916" spans="2:10" s="117" customFormat="1" x14ac:dyDescent="0.25">
      <c r="B916" s="87"/>
      <c r="C916" s="85"/>
      <c r="D916" s="85"/>
      <c r="E916" s="85"/>
      <c r="F916" s="85"/>
      <c r="G916" s="86"/>
      <c r="H916" s="86"/>
      <c r="I916" s="85"/>
      <c r="J916" s="85"/>
    </row>
    <row r="917" spans="2:10" s="117" customFormat="1" x14ac:dyDescent="0.25">
      <c r="B917" s="87"/>
      <c r="C917" s="85"/>
      <c r="D917" s="85"/>
      <c r="E917" s="85"/>
      <c r="F917" s="85"/>
      <c r="G917" s="86"/>
      <c r="H917" s="86"/>
      <c r="I917" s="85"/>
      <c r="J917" s="85"/>
    </row>
    <row r="918" spans="2:10" s="117" customFormat="1" x14ac:dyDescent="0.25">
      <c r="B918" s="87"/>
      <c r="C918" s="85"/>
      <c r="D918" s="85"/>
      <c r="E918" s="85"/>
      <c r="F918" s="85"/>
      <c r="G918" s="86"/>
      <c r="H918" s="86"/>
      <c r="I918" s="85"/>
      <c r="J918" s="85"/>
    </row>
    <row r="919" spans="2:10" s="117" customFormat="1" x14ac:dyDescent="0.25">
      <c r="B919" s="87"/>
      <c r="C919" s="85"/>
      <c r="D919" s="85"/>
      <c r="E919" s="85"/>
      <c r="F919" s="85"/>
      <c r="G919" s="86"/>
      <c r="H919" s="86"/>
      <c r="I919" s="85"/>
      <c r="J919" s="85"/>
    </row>
    <row r="920" spans="2:10" s="117" customFormat="1" x14ac:dyDescent="0.25">
      <c r="B920" s="87"/>
      <c r="C920" s="85"/>
      <c r="D920" s="85"/>
      <c r="E920" s="85"/>
      <c r="F920" s="85"/>
      <c r="G920" s="86"/>
      <c r="H920" s="86"/>
      <c r="I920" s="85"/>
      <c r="J920" s="85"/>
    </row>
    <row r="921" spans="2:10" s="117" customFormat="1" x14ac:dyDescent="0.25">
      <c r="B921" s="87"/>
      <c r="C921" s="85"/>
      <c r="D921" s="85"/>
      <c r="E921" s="85"/>
      <c r="F921" s="85"/>
      <c r="G921" s="86"/>
      <c r="H921" s="86"/>
      <c r="I921" s="85"/>
      <c r="J921" s="85"/>
    </row>
    <row r="922" spans="2:10" s="117" customFormat="1" x14ac:dyDescent="0.25">
      <c r="B922" s="87"/>
      <c r="C922" s="85"/>
      <c r="D922" s="85"/>
      <c r="E922" s="85"/>
      <c r="F922" s="85"/>
      <c r="G922" s="86"/>
      <c r="H922" s="86"/>
      <c r="I922" s="85"/>
      <c r="J922" s="85"/>
    </row>
    <row r="923" spans="2:10" s="117" customFormat="1" x14ac:dyDescent="0.25">
      <c r="B923" s="87"/>
      <c r="C923" s="85"/>
      <c r="D923" s="85"/>
      <c r="E923" s="85"/>
      <c r="F923" s="85"/>
      <c r="G923" s="86"/>
      <c r="H923" s="86"/>
      <c r="I923" s="85"/>
      <c r="J923" s="85"/>
    </row>
    <row r="924" spans="2:10" s="117" customFormat="1" x14ac:dyDescent="0.25">
      <c r="B924" s="87"/>
      <c r="C924" s="85"/>
      <c r="D924" s="85"/>
      <c r="E924" s="85"/>
      <c r="F924" s="85"/>
      <c r="G924" s="86"/>
      <c r="H924" s="86"/>
      <c r="I924" s="85"/>
      <c r="J924" s="85"/>
    </row>
    <row r="925" spans="2:10" s="117" customFormat="1" x14ac:dyDescent="0.25">
      <c r="B925" s="87"/>
      <c r="C925" s="85"/>
      <c r="D925" s="85"/>
      <c r="E925" s="85"/>
      <c r="F925" s="85"/>
      <c r="G925" s="86"/>
      <c r="H925" s="86"/>
      <c r="I925" s="85"/>
      <c r="J925" s="85"/>
    </row>
    <row r="926" spans="2:10" s="117" customFormat="1" x14ac:dyDescent="0.25">
      <c r="B926" s="87"/>
      <c r="C926" s="85"/>
      <c r="D926" s="85"/>
      <c r="E926" s="85"/>
      <c r="F926" s="85"/>
      <c r="G926" s="86"/>
      <c r="H926" s="86"/>
      <c r="I926" s="85"/>
      <c r="J926" s="85"/>
    </row>
    <row r="927" spans="2:10" s="117" customFormat="1" x14ac:dyDescent="0.25">
      <c r="B927" s="87"/>
      <c r="C927" s="85"/>
      <c r="D927" s="85"/>
      <c r="E927" s="85"/>
      <c r="F927" s="85"/>
      <c r="G927" s="86"/>
      <c r="H927" s="86"/>
      <c r="I927" s="85"/>
      <c r="J927" s="85"/>
    </row>
    <row r="928" spans="2:10" s="117" customFormat="1" x14ac:dyDescent="0.25">
      <c r="B928" s="87"/>
      <c r="C928" s="85"/>
      <c r="D928" s="85"/>
      <c r="E928" s="85"/>
      <c r="F928" s="85"/>
      <c r="G928" s="86"/>
      <c r="H928" s="86"/>
      <c r="I928" s="85"/>
      <c r="J928" s="85"/>
    </row>
    <row r="929" spans="2:10" s="117" customFormat="1" x14ac:dyDescent="0.25">
      <c r="B929" s="87"/>
      <c r="C929" s="85"/>
      <c r="D929" s="85"/>
      <c r="E929" s="85"/>
      <c r="F929" s="85"/>
      <c r="G929" s="86"/>
      <c r="H929" s="86"/>
      <c r="I929" s="85"/>
      <c r="J929" s="85"/>
    </row>
    <row r="930" spans="2:10" s="117" customFormat="1" x14ac:dyDescent="0.25">
      <c r="B930" s="87"/>
      <c r="C930" s="85"/>
      <c r="D930" s="85"/>
      <c r="E930" s="85"/>
      <c r="F930" s="85"/>
      <c r="G930" s="86"/>
      <c r="H930" s="86"/>
      <c r="I930" s="85"/>
      <c r="J930" s="85"/>
    </row>
    <row r="931" spans="2:10" s="117" customFormat="1" x14ac:dyDescent="0.25">
      <c r="B931" s="87"/>
      <c r="C931" s="85"/>
      <c r="D931" s="85"/>
      <c r="E931" s="85"/>
      <c r="F931" s="85"/>
      <c r="G931" s="86"/>
      <c r="H931" s="86"/>
      <c r="I931" s="85"/>
      <c r="J931" s="85"/>
    </row>
    <row r="932" spans="2:10" s="117" customFormat="1" x14ac:dyDescent="0.25">
      <c r="B932" s="87"/>
      <c r="C932" s="85"/>
      <c r="D932" s="85"/>
      <c r="E932" s="85"/>
      <c r="F932" s="85"/>
      <c r="G932" s="86"/>
      <c r="H932" s="86"/>
      <c r="I932" s="85"/>
      <c r="J932" s="85"/>
    </row>
    <row r="933" spans="2:10" s="117" customFormat="1" x14ac:dyDescent="0.25">
      <c r="B933" s="87"/>
      <c r="C933" s="85"/>
      <c r="D933" s="85"/>
      <c r="E933" s="85"/>
      <c r="F933" s="85"/>
      <c r="G933" s="86"/>
      <c r="H933" s="86"/>
      <c r="I933" s="85"/>
      <c r="J933" s="85"/>
    </row>
    <row r="934" spans="2:10" s="117" customFormat="1" x14ac:dyDescent="0.25">
      <c r="B934" s="87"/>
      <c r="C934" s="85"/>
      <c r="D934" s="85"/>
      <c r="E934" s="85"/>
      <c r="F934" s="85"/>
      <c r="G934" s="86"/>
      <c r="H934" s="86"/>
      <c r="I934" s="85"/>
      <c r="J934" s="85"/>
    </row>
    <row r="935" spans="2:10" s="117" customFormat="1" x14ac:dyDescent="0.25">
      <c r="B935" s="87"/>
      <c r="C935" s="85"/>
      <c r="D935" s="85"/>
      <c r="E935" s="85"/>
      <c r="F935" s="85"/>
      <c r="G935" s="86"/>
      <c r="H935" s="86"/>
      <c r="I935" s="85"/>
      <c r="J935" s="85"/>
    </row>
    <row r="936" spans="2:10" s="117" customFormat="1" x14ac:dyDescent="0.25">
      <c r="B936" s="87"/>
      <c r="C936" s="85"/>
      <c r="D936" s="85"/>
      <c r="E936" s="85"/>
      <c r="F936" s="85"/>
      <c r="G936" s="86"/>
      <c r="H936" s="86"/>
      <c r="I936" s="85"/>
      <c r="J936" s="85"/>
    </row>
    <row r="937" spans="2:10" s="117" customFormat="1" x14ac:dyDescent="0.25">
      <c r="B937" s="87"/>
      <c r="C937" s="85"/>
      <c r="D937" s="85"/>
      <c r="E937" s="85"/>
      <c r="F937" s="85"/>
      <c r="G937" s="86"/>
      <c r="H937" s="86"/>
      <c r="I937" s="85"/>
      <c r="J937" s="85"/>
    </row>
    <row r="938" spans="2:10" s="117" customFormat="1" x14ac:dyDescent="0.25">
      <c r="B938" s="87"/>
      <c r="C938" s="85"/>
      <c r="D938" s="85"/>
      <c r="E938" s="85"/>
      <c r="F938" s="85"/>
      <c r="G938" s="86"/>
      <c r="H938" s="86"/>
      <c r="I938" s="85"/>
      <c r="J938" s="85"/>
    </row>
    <row r="939" spans="2:10" s="117" customFormat="1" x14ac:dyDescent="0.25">
      <c r="B939" s="87"/>
      <c r="C939" s="85"/>
      <c r="D939" s="85"/>
      <c r="E939" s="85"/>
      <c r="F939" s="85"/>
      <c r="G939" s="86"/>
      <c r="H939" s="86"/>
      <c r="I939" s="85"/>
      <c r="J939" s="85"/>
    </row>
    <row r="940" spans="2:10" s="117" customFormat="1" x14ac:dyDescent="0.25">
      <c r="B940" s="87"/>
      <c r="C940" s="85"/>
      <c r="D940" s="85"/>
      <c r="E940" s="85"/>
      <c r="F940" s="85"/>
      <c r="G940" s="86"/>
      <c r="H940" s="86"/>
      <c r="I940" s="85"/>
      <c r="J940" s="85"/>
    </row>
    <row r="941" spans="2:10" s="117" customFormat="1" x14ac:dyDescent="0.25">
      <c r="B941" s="87"/>
      <c r="C941" s="85"/>
      <c r="D941" s="85"/>
      <c r="E941" s="85"/>
      <c r="F941" s="85"/>
      <c r="G941" s="86"/>
      <c r="H941" s="86"/>
      <c r="I941" s="85"/>
      <c r="J941" s="85"/>
    </row>
    <row r="942" spans="2:10" s="117" customFormat="1" x14ac:dyDescent="0.25">
      <c r="B942" s="87"/>
      <c r="C942" s="85"/>
      <c r="D942" s="85"/>
      <c r="E942" s="85"/>
      <c r="F942" s="85"/>
      <c r="G942" s="86"/>
      <c r="H942" s="86"/>
      <c r="I942" s="85"/>
      <c r="J942" s="85"/>
    </row>
    <row r="943" spans="2:10" s="117" customFormat="1" x14ac:dyDescent="0.25">
      <c r="B943" s="87"/>
      <c r="C943" s="85"/>
      <c r="D943" s="85"/>
      <c r="E943" s="85"/>
      <c r="F943" s="85"/>
      <c r="G943" s="86"/>
      <c r="H943" s="86"/>
      <c r="I943" s="85"/>
      <c r="J943" s="85"/>
    </row>
    <row r="944" spans="2:10" s="117" customFormat="1" x14ac:dyDescent="0.25">
      <c r="B944" s="87"/>
      <c r="C944" s="85"/>
      <c r="D944" s="85"/>
      <c r="E944" s="85"/>
      <c r="F944" s="85"/>
      <c r="G944" s="86"/>
      <c r="H944" s="86"/>
      <c r="I944" s="85"/>
      <c r="J944" s="85"/>
    </row>
    <row r="945" spans="2:10" s="117" customFormat="1" x14ac:dyDescent="0.25">
      <c r="B945" s="87"/>
      <c r="C945" s="85"/>
      <c r="D945" s="85"/>
      <c r="E945" s="85"/>
      <c r="F945" s="85"/>
      <c r="G945" s="86"/>
      <c r="H945" s="86"/>
      <c r="I945" s="85"/>
      <c r="J945" s="85"/>
    </row>
    <row r="946" spans="2:10" s="117" customFormat="1" x14ac:dyDescent="0.25">
      <c r="B946" s="87"/>
      <c r="C946" s="85"/>
      <c r="D946" s="85"/>
      <c r="E946" s="85"/>
      <c r="F946" s="85"/>
      <c r="G946" s="86"/>
      <c r="H946" s="86"/>
      <c r="I946" s="85"/>
      <c r="J946" s="85"/>
    </row>
    <row r="947" spans="2:10" s="117" customFormat="1" x14ac:dyDescent="0.25">
      <c r="B947" s="87"/>
      <c r="C947" s="85"/>
      <c r="D947" s="85"/>
      <c r="E947" s="85"/>
      <c r="F947" s="85"/>
      <c r="G947" s="86"/>
      <c r="H947" s="86"/>
      <c r="I947" s="85"/>
      <c r="J947" s="85"/>
    </row>
    <row r="948" spans="2:10" s="117" customFormat="1" x14ac:dyDescent="0.25">
      <c r="B948" s="87"/>
      <c r="C948" s="85"/>
      <c r="D948" s="85"/>
      <c r="E948" s="85"/>
      <c r="F948" s="85"/>
      <c r="G948" s="86"/>
      <c r="H948" s="86"/>
      <c r="I948" s="85"/>
      <c r="J948" s="85"/>
    </row>
    <row r="949" spans="2:10" s="117" customFormat="1" x14ac:dyDescent="0.25">
      <c r="B949" s="87"/>
      <c r="C949" s="85"/>
      <c r="D949" s="85"/>
      <c r="E949" s="85"/>
      <c r="F949" s="85"/>
      <c r="G949" s="86"/>
      <c r="H949" s="86"/>
      <c r="I949" s="85"/>
      <c r="J949" s="85"/>
    </row>
    <row r="950" spans="2:10" s="117" customFormat="1" x14ac:dyDescent="0.25">
      <c r="B950" s="87"/>
      <c r="C950" s="85"/>
      <c r="D950" s="85"/>
      <c r="E950" s="85"/>
      <c r="F950" s="85"/>
      <c r="G950" s="86"/>
      <c r="H950" s="86"/>
      <c r="I950" s="85"/>
      <c r="J950" s="85"/>
    </row>
    <row r="951" spans="2:10" s="117" customFormat="1" x14ac:dyDescent="0.25">
      <c r="B951" s="87"/>
      <c r="C951" s="85"/>
      <c r="D951" s="85"/>
      <c r="E951" s="85"/>
      <c r="F951" s="85"/>
      <c r="G951" s="86"/>
      <c r="H951" s="86"/>
      <c r="I951" s="85"/>
      <c r="J951" s="85"/>
    </row>
    <row r="952" spans="2:10" s="117" customFormat="1" x14ac:dyDescent="0.25">
      <c r="B952" s="87"/>
      <c r="C952" s="85"/>
      <c r="D952" s="85"/>
      <c r="E952" s="85"/>
      <c r="F952" s="85"/>
      <c r="G952" s="86"/>
      <c r="H952" s="86"/>
      <c r="I952" s="85"/>
      <c r="J952" s="85"/>
    </row>
    <row r="953" spans="2:10" s="117" customFormat="1" x14ac:dyDescent="0.25">
      <c r="B953" s="87"/>
      <c r="C953" s="85"/>
      <c r="D953" s="85"/>
      <c r="E953" s="85"/>
      <c r="F953" s="85"/>
      <c r="G953" s="86"/>
      <c r="H953" s="86"/>
      <c r="I953" s="85"/>
      <c r="J953" s="85"/>
    </row>
    <row r="954" spans="2:10" s="117" customFormat="1" x14ac:dyDescent="0.25">
      <c r="B954" s="87"/>
      <c r="C954" s="85"/>
      <c r="D954" s="85"/>
      <c r="E954" s="85"/>
      <c r="F954" s="85"/>
      <c r="G954" s="86"/>
      <c r="H954" s="86"/>
      <c r="I954" s="85"/>
      <c r="J954" s="85"/>
    </row>
    <row r="955" spans="2:10" s="117" customFormat="1" x14ac:dyDescent="0.25">
      <c r="B955" s="87"/>
      <c r="C955" s="85"/>
      <c r="D955" s="85"/>
      <c r="E955" s="85"/>
      <c r="F955" s="85"/>
      <c r="G955" s="86"/>
      <c r="H955" s="86"/>
      <c r="I955" s="85"/>
      <c r="J955" s="85"/>
    </row>
    <row r="956" spans="2:10" s="117" customFormat="1" x14ac:dyDescent="0.25">
      <c r="B956" s="87"/>
      <c r="C956" s="85"/>
      <c r="D956" s="85"/>
      <c r="E956" s="85"/>
      <c r="F956" s="85"/>
      <c r="G956" s="86"/>
      <c r="H956" s="86"/>
      <c r="I956" s="85"/>
      <c r="J956" s="85"/>
    </row>
    <row r="957" spans="2:10" s="117" customFormat="1" x14ac:dyDescent="0.25">
      <c r="B957" s="87"/>
      <c r="C957" s="85"/>
      <c r="D957" s="85"/>
      <c r="E957" s="85"/>
      <c r="F957" s="85"/>
      <c r="G957" s="86"/>
      <c r="H957" s="86"/>
      <c r="I957" s="85"/>
      <c r="J957" s="85"/>
    </row>
    <row r="958" spans="2:10" s="117" customFormat="1" x14ac:dyDescent="0.25">
      <c r="B958" s="87"/>
      <c r="C958" s="85"/>
      <c r="D958" s="85"/>
      <c r="E958" s="85"/>
      <c r="F958" s="85"/>
      <c r="G958" s="86"/>
      <c r="H958" s="86"/>
      <c r="I958" s="85"/>
      <c r="J958" s="85"/>
    </row>
    <row r="959" spans="2:10" s="117" customFormat="1" x14ac:dyDescent="0.25">
      <c r="B959" s="87"/>
      <c r="C959" s="85"/>
      <c r="D959" s="85"/>
      <c r="E959" s="85"/>
      <c r="F959" s="85"/>
      <c r="G959" s="86"/>
      <c r="H959" s="86"/>
      <c r="I959" s="85"/>
      <c r="J959" s="85"/>
    </row>
    <row r="960" spans="2:10" s="117" customFormat="1" x14ac:dyDescent="0.25">
      <c r="B960" s="87"/>
      <c r="C960" s="85"/>
      <c r="D960" s="85"/>
      <c r="E960" s="85"/>
      <c r="F960" s="85"/>
      <c r="G960" s="86"/>
      <c r="H960" s="86"/>
      <c r="I960" s="85"/>
      <c r="J960" s="85"/>
    </row>
    <row r="961" spans="2:10" s="117" customFormat="1" x14ac:dyDescent="0.25">
      <c r="B961" s="87"/>
      <c r="C961" s="85"/>
      <c r="D961" s="85"/>
      <c r="E961" s="85"/>
      <c r="F961" s="85"/>
      <c r="G961" s="86"/>
      <c r="H961" s="86"/>
      <c r="I961" s="85"/>
      <c r="J961" s="85"/>
    </row>
    <row r="962" spans="2:10" s="117" customFormat="1" x14ac:dyDescent="0.25">
      <c r="B962" s="87"/>
      <c r="C962" s="85"/>
      <c r="D962" s="85"/>
      <c r="E962" s="85"/>
      <c r="F962" s="85"/>
      <c r="G962" s="86"/>
      <c r="H962" s="86"/>
      <c r="I962" s="85"/>
      <c r="J962" s="85"/>
    </row>
    <row r="963" spans="2:10" s="117" customFormat="1" x14ac:dyDescent="0.25">
      <c r="B963" s="87"/>
      <c r="C963" s="85"/>
      <c r="D963" s="85"/>
      <c r="E963" s="85"/>
      <c r="F963" s="85"/>
      <c r="G963" s="86"/>
      <c r="H963" s="86"/>
      <c r="I963" s="85"/>
      <c r="J963" s="85"/>
    </row>
    <row r="964" spans="2:10" s="117" customFormat="1" x14ac:dyDescent="0.25">
      <c r="B964" s="87"/>
      <c r="C964" s="85"/>
      <c r="D964" s="85"/>
      <c r="E964" s="85"/>
      <c r="F964" s="85"/>
      <c r="G964" s="86"/>
      <c r="H964" s="86"/>
      <c r="I964" s="85"/>
      <c r="J964" s="85"/>
    </row>
    <row r="965" spans="2:10" s="117" customFormat="1" x14ac:dyDescent="0.25">
      <c r="B965" s="87"/>
      <c r="C965" s="85"/>
      <c r="D965" s="85"/>
      <c r="E965" s="85"/>
      <c r="F965" s="85"/>
      <c r="G965" s="86"/>
      <c r="H965" s="86"/>
      <c r="I965" s="85"/>
      <c r="J965" s="85"/>
    </row>
    <row r="966" spans="2:10" s="117" customFormat="1" x14ac:dyDescent="0.25">
      <c r="B966" s="87"/>
      <c r="C966" s="85"/>
      <c r="D966" s="85"/>
      <c r="E966" s="85"/>
      <c r="F966" s="85"/>
      <c r="G966" s="86"/>
      <c r="H966" s="86"/>
      <c r="I966" s="85"/>
      <c r="J966" s="85"/>
    </row>
    <row r="967" spans="2:10" s="117" customFormat="1" x14ac:dyDescent="0.25">
      <c r="B967" s="87"/>
      <c r="C967" s="85"/>
      <c r="D967" s="85"/>
      <c r="E967" s="85"/>
      <c r="F967" s="85"/>
      <c r="G967" s="86"/>
      <c r="H967" s="86"/>
      <c r="I967" s="85"/>
      <c r="J967" s="85"/>
    </row>
    <row r="968" spans="2:10" s="117" customFormat="1" x14ac:dyDescent="0.25">
      <c r="B968" s="87"/>
      <c r="C968" s="85"/>
      <c r="D968" s="85"/>
      <c r="E968" s="85"/>
      <c r="F968" s="85"/>
      <c r="G968" s="86"/>
      <c r="H968" s="86"/>
      <c r="I968" s="85"/>
      <c r="J968" s="85"/>
    </row>
    <row r="969" spans="2:10" s="117" customFormat="1" x14ac:dyDescent="0.25">
      <c r="B969" s="87"/>
      <c r="C969" s="85"/>
      <c r="D969" s="85"/>
      <c r="E969" s="85"/>
      <c r="F969" s="85"/>
      <c r="G969" s="86"/>
      <c r="H969" s="86"/>
      <c r="I969" s="85"/>
      <c r="J969" s="85"/>
    </row>
    <row r="970" spans="2:10" s="117" customFormat="1" x14ac:dyDescent="0.25">
      <c r="B970" s="87"/>
      <c r="C970" s="85"/>
      <c r="D970" s="85"/>
      <c r="E970" s="85"/>
      <c r="F970" s="85"/>
      <c r="G970" s="86"/>
      <c r="H970" s="86"/>
      <c r="I970" s="85"/>
      <c r="J970" s="85"/>
    </row>
    <row r="971" spans="2:10" s="117" customFormat="1" x14ac:dyDescent="0.25">
      <c r="B971" s="87"/>
      <c r="C971" s="85"/>
      <c r="D971" s="85"/>
      <c r="E971" s="85"/>
      <c r="F971" s="85"/>
      <c r="G971" s="86"/>
      <c r="H971" s="86"/>
      <c r="I971" s="85"/>
      <c r="J971" s="85"/>
    </row>
    <row r="972" spans="2:10" s="117" customFormat="1" x14ac:dyDescent="0.25">
      <c r="B972" s="87"/>
      <c r="C972" s="85"/>
      <c r="D972" s="85"/>
      <c r="E972" s="85"/>
      <c r="F972" s="85"/>
      <c r="G972" s="86"/>
      <c r="H972" s="86"/>
      <c r="I972" s="85"/>
      <c r="J972" s="85"/>
    </row>
    <row r="973" spans="2:10" s="117" customFormat="1" x14ac:dyDescent="0.25">
      <c r="B973" s="87"/>
      <c r="C973" s="85"/>
      <c r="D973" s="85"/>
      <c r="E973" s="85"/>
      <c r="F973" s="85"/>
      <c r="G973" s="86"/>
      <c r="H973" s="86"/>
      <c r="I973" s="85"/>
      <c r="J973" s="85"/>
    </row>
    <row r="974" spans="2:10" s="117" customFormat="1" x14ac:dyDescent="0.25">
      <c r="B974" s="87"/>
      <c r="C974" s="85"/>
      <c r="D974" s="85"/>
      <c r="E974" s="85"/>
      <c r="F974" s="85"/>
      <c r="G974" s="86"/>
      <c r="H974" s="86"/>
      <c r="I974" s="85"/>
      <c r="J974" s="85"/>
    </row>
    <row r="975" spans="2:10" s="117" customFormat="1" x14ac:dyDescent="0.25">
      <c r="B975" s="87"/>
      <c r="C975" s="85"/>
      <c r="D975" s="85"/>
      <c r="E975" s="85"/>
      <c r="F975" s="85"/>
      <c r="G975" s="86"/>
      <c r="H975" s="86"/>
      <c r="I975" s="85"/>
      <c r="J975" s="85"/>
    </row>
    <row r="976" spans="2:10" s="117" customFormat="1" x14ac:dyDescent="0.25">
      <c r="B976" s="87"/>
      <c r="C976" s="85"/>
      <c r="D976" s="85"/>
      <c r="E976" s="85"/>
      <c r="F976" s="85"/>
      <c r="G976" s="86"/>
      <c r="H976" s="86"/>
      <c r="I976" s="85"/>
      <c r="J976" s="85"/>
    </row>
    <row r="977" spans="2:10" s="117" customFormat="1" x14ac:dyDescent="0.25">
      <c r="B977" s="87"/>
      <c r="C977" s="85"/>
      <c r="D977" s="85"/>
      <c r="E977" s="85"/>
      <c r="F977" s="85"/>
      <c r="G977" s="86"/>
      <c r="H977" s="86"/>
      <c r="I977" s="85"/>
      <c r="J977" s="85"/>
    </row>
    <row r="978" spans="2:10" s="117" customFormat="1" x14ac:dyDescent="0.25">
      <c r="B978" s="87"/>
      <c r="C978" s="85"/>
      <c r="D978" s="85"/>
      <c r="E978" s="85"/>
      <c r="F978" s="85"/>
      <c r="G978" s="86"/>
      <c r="H978" s="86"/>
      <c r="I978" s="85"/>
      <c r="J978" s="85"/>
    </row>
    <row r="979" spans="2:10" s="117" customFormat="1" x14ac:dyDescent="0.25">
      <c r="B979" s="87"/>
      <c r="C979" s="85"/>
      <c r="D979" s="85"/>
      <c r="E979" s="85"/>
      <c r="F979" s="85"/>
      <c r="G979" s="86"/>
      <c r="H979" s="86"/>
      <c r="I979" s="85"/>
      <c r="J979" s="85"/>
    </row>
    <row r="980" spans="2:10" s="117" customFormat="1" x14ac:dyDescent="0.25">
      <c r="B980" s="87"/>
      <c r="C980" s="85"/>
      <c r="D980" s="85"/>
      <c r="E980" s="85"/>
      <c r="F980" s="85"/>
      <c r="G980" s="86"/>
      <c r="H980" s="86"/>
      <c r="I980" s="85"/>
      <c r="J980" s="85"/>
    </row>
    <row r="981" spans="2:10" s="117" customFormat="1" x14ac:dyDescent="0.25">
      <c r="B981" s="87"/>
      <c r="C981" s="85"/>
      <c r="D981" s="85"/>
      <c r="E981" s="85"/>
      <c r="F981" s="85"/>
      <c r="G981" s="86"/>
      <c r="H981" s="86"/>
      <c r="I981" s="85"/>
      <c r="J981" s="85"/>
    </row>
    <row r="982" spans="2:10" s="117" customFormat="1" x14ac:dyDescent="0.25">
      <c r="B982" s="87"/>
      <c r="C982" s="85"/>
      <c r="D982" s="85"/>
      <c r="E982" s="85"/>
      <c r="F982" s="85"/>
      <c r="G982" s="86"/>
      <c r="H982" s="86"/>
      <c r="I982" s="85"/>
      <c r="J982" s="85"/>
    </row>
    <row r="983" spans="2:10" s="117" customFormat="1" x14ac:dyDescent="0.25">
      <c r="B983" s="87"/>
      <c r="C983" s="85"/>
      <c r="D983" s="85"/>
      <c r="E983" s="85"/>
      <c r="F983" s="85"/>
      <c r="G983" s="86"/>
      <c r="H983" s="86"/>
      <c r="I983" s="85"/>
      <c r="J983" s="85"/>
    </row>
    <row r="984" spans="2:10" s="117" customFormat="1" x14ac:dyDescent="0.25">
      <c r="B984" s="87"/>
      <c r="C984" s="85"/>
      <c r="D984" s="85"/>
      <c r="E984" s="85"/>
      <c r="F984" s="85"/>
      <c r="G984" s="86"/>
      <c r="H984" s="86"/>
      <c r="I984" s="85"/>
      <c r="J984" s="85"/>
    </row>
    <row r="985" spans="2:10" s="117" customFormat="1" x14ac:dyDescent="0.25">
      <c r="B985" s="87"/>
      <c r="C985" s="85"/>
      <c r="D985" s="85"/>
      <c r="E985" s="85"/>
      <c r="F985" s="85"/>
      <c r="G985" s="86"/>
      <c r="H985" s="86"/>
      <c r="I985" s="85"/>
      <c r="J985" s="85"/>
    </row>
    <row r="986" spans="2:10" s="117" customFormat="1" x14ac:dyDescent="0.25">
      <c r="B986" s="87"/>
      <c r="C986" s="85"/>
      <c r="D986" s="85"/>
      <c r="E986" s="85"/>
      <c r="F986" s="85"/>
      <c r="G986" s="86"/>
      <c r="H986" s="86"/>
      <c r="I986" s="85"/>
      <c r="J986" s="85"/>
    </row>
    <row r="987" spans="2:10" s="117" customFormat="1" x14ac:dyDescent="0.25">
      <c r="B987" s="87"/>
      <c r="C987" s="85"/>
      <c r="D987" s="85"/>
      <c r="E987" s="85"/>
      <c r="F987" s="85"/>
      <c r="G987" s="86"/>
      <c r="H987" s="86"/>
      <c r="I987" s="85"/>
      <c r="J987" s="85"/>
    </row>
    <row r="988" spans="2:10" s="117" customFormat="1" x14ac:dyDescent="0.25">
      <c r="B988" s="87"/>
      <c r="C988" s="85"/>
      <c r="D988" s="85"/>
      <c r="E988" s="85"/>
      <c r="F988" s="85"/>
      <c r="G988" s="86"/>
      <c r="H988" s="86"/>
      <c r="I988" s="85"/>
      <c r="J988" s="85"/>
    </row>
    <row r="989" spans="2:10" s="117" customFormat="1" x14ac:dyDescent="0.25">
      <c r="B989" s="87"/>
      <c r="C989" s="85"/>
      <c r="D989" s="85"/>
      <c r="E989" s="85"/>
      <c r="F989" s="85"/>
      <c r="G989" s="86"/>
      <c r="H989" s="86"/>
      <c r="I989" s="85"/>
      <c r="J989" s="85"/>
    </row>
    <row r="990" spans="2:10" s="117" customFormat="1" x14ac:dyDescent="0.25">
      <c r="B990" s="87"/>
      <c r="C990" s="85"/>
      <c r="D990" s="85"/>
      <c r="E990" s="85"/>
      <c r="F990" s="85"/>
      <c r="G990" s="86"/>
      <c r="H990" s="86"/>
      <c r="I990" s="85"/>
      <c r="J990" s="85"/>
    </row>
    <row r="991" spans="2:10" s="117" customFormat="1" x14ac:dyDescent="0.25">
      <c r="B991" s="87"/>
      <c r="C991" s="85"/>
      <c r="D991" s="85"/>
      <c r="E991" s="85"/>
      <c r="F991" s="85"/>
      <c r="G991" s="86"/>
      <c r="H991" s="86"/>
      <c r="I991" s="85"/>
      <c r="J991" s="85"/>
    </row>
    <row r="992" spans="2:10" s="117" customFormat="1" x14ac:dyDescent="0.25">
      <c r="B992" s="87"/>
      <c r="C992" s="85"/>
      <c r="D992" s="85"/>
      <c r="E992" s="85"/>
      <c r="F992" s="85"/>
      <c r="G992" s="86"/>
      <c r="H992" s="86"/>
      <c r="I992" s="85"/>
      <c r="J992" s="85"/>
    </row>
    <row r="993" spans="2:10" s="117" customFormat="1" x14ac:dyDescent="0.25">
      <c r="B993" s="87"/>
      <c r="C993" s="85"/>
      <c r="D993" s="85"/>
      <c r="E993" s="85"/>
      <c r="F993" s="85"/>
      <c r="G993" s="86"/>
      <c r="H993" s="86"/>
      <c r="I993" s="85"/>
      <c r="J993" s="85"/>
    </row>
    <row r="994" spans="2:10" s="117" customFormat="1" x14ac:dyDescent="0.25">
      <c r="B994" s="87"/>
      <c r="C994" s="85"/>
      <c r="D994" s="85"/>
      <c r="E994" s="85"/>
      <c r="F994" s="85"/>
      <c r="G994" s="86"/>
      <c r="H994" s="86"/>
      <c r="I994" s="85"/>
      <c r="J994" s="85"/>
    </row>
    <row r="995" spans="2:10" s="117" customFormat="1" x14ac:dyDescent="0.25">
      <c r="B995" s="87"/>
      <c r="C995" s="85"/>
      <c r="D995" s="85"/>
      <c r="E995" s="85"/>
      <c r="F995" s="85"/>
      <c r="G995" s="86"/>
      <c r="H995" s="86"/>
      <c r="I995" s="85"/>
      <c r="J995" s="85"/>
    </row>
    <row r="996" spans="2:10" s="117" customFormat="1" x14ac:dyDescent="0.25">
      <c r="B996" s="87"/>
      <c r="C996" s="85"/>
      <c r="D996" s="85"/>
      <c r="E996" s="85"/>
      <c r="F996" s="85"/>
      <c r="G996" s="86"/>
      <c r="H996" s="86"/>
      <c r="I996" s="85"/>
      <c r="J996" s="85"/>
    </row>
    <row r="997" spans="2:10" s="117" customFormat="1" x14ac:dyDescent="0.25">
      <c r="B997" s="87"/>
      <c r="C997" s="85"/>
      <c r="D997" s="85"/>
      <c r="E997" s="85"/>
      <c r="F997" s="85"/>
      <c r="G997" s="86"/>
      <c r="H997" s="86"/>
      <c r="I997" s="85"/>
      <c r="J997" s="85"/>
    </row>
    <row r="998" spans="2:10" s="117" customFormat="1" x14ac:dyDescent="0.25">
      <c r="B998" s="87"/>
      <c r="C998" s="85"/>
      <c r="D998" s="85"/>
      <c r="E998" s="85"/>
      <c r="F998" s="85"/>
      <c r="G998" s="86"/>
      <c r="H998" s="86"/>
      <c r="I998" s="85"/>
      <c r="J998" s="85"/>
    </row>
    <row r="999" spans="2:10" s="117" customFormat="1" x14ac:dyDescent="0.25">
      <c r="B999" s="87"/>
      <c r="C999" s="85"/>
      <c r="D999" s="85"/>
      <c r="E999" s="85"/>
      <c r="F999" s="85"/>
      <c r="G999" s="86"/>
      <c r="H999" s="86"/>
      <c r="I999" s="85"/>
      <c r="J999" s="85"/>
    </row>
    <row r="1000" spans="2:10" s="117" customFormat="1" x14ac:dyDescent="0.25">
      <c r="B1000" s="87"/>
      <c r="C1000" s="85"/>
      <c r="D1000" s="85"/>
      <c r="E1000" s="85"/>
      <c r="F1000" s="85"/>
      <c r="G1000" s="86"/>
      <c r="H1000" s="86"/>
      <c r="I1000" s="85"/>
      <c r="J1000" s="85"/>
    </row>
    <row r="1001" spans="2:10" s="117" customFormat="1" x14ac:dyDescent="0.25">
      <c r="B1001" s="87"/>
      <c r="C1001" s="85"/>
      <c r="D1001" s="85"/>
      <c r="E1001" s="85"/>
      <c r="F1001" s="85"/>
      <c r="G1001" s="86"/>
      <c r="H1001" s="86"/>
      <c r="I1001" s="85"/>
      <c r="J1001" s="85"/>
    </row>
    <row r="1002" spans="2:10" s="117" customFormat="1" x14ac:dyDescent="0.25">
      <c r="B1002" s="87"/>
      <c r="C1002" s="85"/>
      <c r="D1002" s="85"/>
      <c r="E1002" s="85"/>
      <c r="F1002" s="85"/>
      <c r="G1002" s="86"/>
      <c r="H1002" s="86"/>
      <c r="I1002" s="85"/>
      <c r="J1002" s="85"/>
    </row>
    <row r="1003" spans="2:10" s="117" customFormat="1" x14ac:dyDescent="0.25">
      <c r="B1003" s="87"/>
      <c r="C1003" s="85"/>
      <c r="D1003" s="85"/>
      <c r="E1003" s="85"/>
      <c r="F1003" s="85"/>
      <c r="G1003" s="86"/>
      <c r="H1003" s="86"/>
      <c r="I1003" s="85"/>
      <c r="J1003" s="85"/>
    </row>
    <row r="1004" spans="2:10" s="117" customFormat="1" x14ac:dyDescent="0.25">
      <c r="B1004" s="87"/>
      <c r="C1004" s="85"/>
      <c r="D1004" s="85"/>
      <c r="E1004" s="85"/>
      <c r="F1004" s="85"/>
      <c r="G1004" s="86"/>
      <c r="H1004" s="86"/>
      <c r="I1004" s="85"/>
      <c r="J1004" s="85"/>
    </row>
    <row r="1005" spans="2:10" s="117" customFormat="1" x14ac:dyDescent="0.25">
      <c r="B1005" s="87"/>
      <c r="C1005" s="85"/>
      <c r="D1005" s="85"/>
      <c r="E1005" s="85"/>
      <c r="F1005" s="85"/>
      <c r="G1005" s="86"/>
      <c r="H1005" s="86"/>
      <c r="I1005" s="85"/>
      <c r="J1005" s="85"/>
    </row>
    <row r="1006" spans="2:10" s="117" customFormat="1" x14ac:dyDescent="0.25">
      <c r="B1006" s="87"/>
      <c r="C1006" s="85"/>
      <c r="D1006" s="85"/>
      <c r="E1006" s="85"/>
      <c r="F1006" s="85"/>
      <c r="G1006" s="86"/>
      <c r="H1006" s="86"/>
      <c r="I1006" s="85"/>
      <c r="J1006" s="85"/>
    </row>
    <row r="1007" spans="2:10" s="117" customFormat="1" x14ac:dyDescent="0.25">
      <c r="B1007" s="87"/>
      <c r="C1007" s="85"/>
      <c r="D1007" s="85"/>
      <c r="E1007" s="85"/>
      <c r="F1007" s="85"/>
      <c r="G1007" s="86"/>
      <c r="H1007" s="86"/>
      <c r="I1007" s="85"/>
      <c r="J1007" s="85"/>
    </row>
    <row r="1008" spans="2:10" s="117" customFormat="1" x14ac:dyDescent="0.25">
      <c r="B1008" s="87"/>
      <c r="C1008" s="85"/>
      <c r="D1008" s="85"/>
      <c r="E1008" s="85"/>
      <c r="F1008" s="85"/>
      <c r="G1008" s="86"/>
      <c r="H1008" s="86"/>
      <c r="I1008" s="85"/>
      <c r="J1008" s="85"/>
    </row>
    <row r="1009" spans="2:10" s="117" customFormat="1" x14ac:dyDescent="0.25">
      <c r="B1009" s="87"/>
      <c r="C1009" s="85"/>
      <c r="D1009" s="85"/>
      <c r="E1009" s="85"/>
      <c r="F1009" s="85"/>
      <c r="G1009" s="86"/>
      <c r="H1009" s="86"/>
      <c r="I1009" s="85"/>
      <c r="J1009" s="85"/>
    </row>
    <row r="1010" spans="2:10" s="117" customFormat="1" x14ac:dyDescent="0.25">
      <c r="B1010" s="87"/>
      <c r="C1010" s="85"/>
      <c r="D1010" s="85"/>
      <c r="E1010" s="85"/>
      <c r="F1010" s="85"/>
      <c r="G1010" s="86"/>
      <c r="H1010" s="86"/>
      <c r="I1010" s="85"/>
      <c r="J1010" s="85"/>
    </row>
    <row r="1011" spans="2:10" s="117" customFormat="1" x14ac:dyDescent="0.25">
      <c r="B1011" s="87"/>
      <c r="C1011" s="85"/>
      <c r="D1011" s="85"/>
      <c r="E1011" s="85"/>
      <c r="F1011" s="85"/>
      <c r="G1011" s="86"/>
      <c r="H1011" s="86"/>
      <c r="I1011" s="85"/>
      <c r="J1011" s="85"/>
    </row>
    <row r="1012" spans="2:10" s="117" customFormat="1" x14ac:dyDescent="0.25">
      <c r="B1012" s="87"/>
      <c r="C1012" s="85"/>
      <c r="D1012" s="85"/>
      <c r="E1012" s="85"/>
      <c r="F1012" s="85"/>
      <c r="G1012" s="86"/>
      <c r="H1012" s="86"/>
      <c r="I1012" s="85"/>
      <c r="J1012" s="85"/>
    </row>
    <row r="1013" spans="2:10" s="117" customFormat="1" x14ac:dyDescent="0.25">
      <c r="B1013" s="87"/>
      <c r="C1013" s="85"/>
      <c r="D1013" s="85"/>
      <c r="E1013" s="85"/>
      <c r="F1013" s="85"/>
      <c r="G1013" s="86"/>
      <c r="H1013" s="86"/>
      <c r="I1013" s="85"/>
      <c r="J1013" s="85"/>
    </row>
    <row r="1014" spans="2:10" s="117" customFormat="1" x14ac:dyDescent="0.25">
      <c r="B1014" s="87"/>
      <c r="C1014" s="85"/>
      <c r="D1014" s="85"/>
      <c r="E1014" s="85"/>
      <c r="F1014" s="85"/>
      <c r="G1014" s="86"/>
      <c r="H1014" s="86"/>
      <c r="I1014" s="85"/>
      <c r="J1014" s="85"/>
    </row>
    <row r="1015" spans="2:10" s="117" customFormat="1" x14ac:dyDescent="0.25">
      <c r="B1015" s="87"/>
      <c r="C1015" s="85"/>
      <c r="D1015" s="85"/>
      <c r="E1015" s="85"/>
      <c r="F1015" s="85"/>
      <c r="G1015" s="86"/>
      <c r="H1015" s="86"/>
      <c r="I1015" s="85"/>
      <c r="J1015" s="85"/>
    </row>
    <row r="1016" spans="2:10" s="117" customFormat="1" x14ac:dyDescent="0.25">
      <c r="B1016" s="87"/>
      <c r="C1016" s="85"/>
      <c r="D1016" s="85"/>
      <c r="E1016" s="85"/>
      <c r="F1016" s="85"/>
      <c r="G1016" s="86"/>
      <c r="H1016" s="86"/>
      <c r="I1016" s="85"/>
      <c r="J1016" s="85"/>
    </row>
    <row r="1017" spans="2:10" s="117" customFormat="1" x14ac:dyDescent="0.25">
      <c r="B1017" s="87"/>
      <c r="C1017" s="85"/>
      <c r="D1017" s="85"/>
      <c r="E1017" s="85"/>
      <c r="F1017" s="85"/>
      <c r="G1017" s="86"/>
      <c r="H1017" s="86"/>
      <c r="I1017" s="85"/>
      <c r="J1017" s="85"/>
    </row>
    <row r="1018" spans="2:10" s="117" customFormat="1" x14ac:dyDescent="0.25">
      <c r="B1018" s="87"/>
      <c r="C1018" s="85"/>
      <c r="D1018" s="85"/>
      <c r="E1018" s="85"/>
      <c r="F1018" s="85"/>
      <c r="G1018" s="86"/>
      <c r="H1018" s="86"/>
      <c r="I1018" s="85"/>
      <c r="J1018" s="85"/>
    </row>
    <row r="1019" spans="2:10" s="117" customFormat="1" x14ac:dyDescent="0.25">
      <c r="B1019" s="87"/>
      <c r="C1019" s="85"/>
      <c r="D1019" s="85"/>
      <c r="E1019" s="85"/>
      <c r="F1019" s="85"/>
      <c r="G1019" s="86"/>
      <c r="H1019" s="86"/>
      <c r="I1019" s="85"/>
      <c r="J1019" s="85"/>
    </row>
    <row r="1020" spans="2:10" s="117" customFormat="1" x14ac:dyDescent="0.25">
      <c r="B1020" s="87"/>
      <c r="C1020" s="85"/>
      <c r="D1020" s="85"/>
      <c r="E1020" s="85"/>
      <c r="F1020" s="85"/>
      <c r="G1020" s="86"/>
      <c r="H1020" s="86"/>
      <c r="I1020" s="85"/>
      <c r="J1020" s="85"/>
    </row>
    <row r="1021" spans="2:10" s="117" customFormat="1" x14ac:dyDescent="0.25">
      <c r="B1021" s="87"/>
      <c r="C1021" s="85"/>
      <c r="D1021" s="85"/>
      <c r="E1021" s="85"/>
      <c r="F1021" s="85"/>
      <c r="G1021" s="86"/>
      <c r="H1021" s="86"/>
      <c r="I1021" s="85"/>
      <c r="J1021" s="85"/>
    </row>
    <row r="1022" spans="2:10" s="117" customFormat="1" x14ac:dyDescent="0.25">
      <c r="B1022" s="87"/>
      <c r="C1022" s="85"/>
      <c r="D1022" s="85"/>
      <c r="E1022" s="85"/>
      <c r="F1022" s="85"/>
      <c r="G1022" s="86"/>
      <c r="H1022" s="86"/>
      <c r="I1022" s="85"/>
      <c r="J1022" s="85"/>
    </row>
    <row r="1023" spans="2:10" s="117" customFormat="1" x14ac:dyDescent="0.25">
      <c r="B1023" s="87"/>
      <c r="C1023" s="85"/>
      <c r="D1023" s="85"/>
      <c r="E1023" s="85"/>
      <c r="F1023" s="85"/>
      <c r="G1023" s="86"/>
      <c r="H1023" s="86"/>
      <c r="I1023" s="85"/>
      <c r="J1023" s="85"/>
    </row>
    <row r="1024" spans="2:10" s="117" customFormat="1" x14ac:dyDescent="0.25">
      <c r="B1024" s="87"/>
      <c r="C1024" s="85"/>
      <c r="D1024" s="85"/>
      <c r="E1024" s="85"/>
      <c r="F1024" s="85"/>
      <c r="G1024" s="86"/>
      <c r="H1024" s="86"/>
      <c r="I1024" s="85"/>
      <c r="J1024" s="85"/>
    </row>
    <row r="1025" spans="2:10" s="117" customFormat="1" x14ac:dyDescent="0.25">
      <c r="B1025" s="87"/>
      <c r="C1025" s="85"/>
      <c r="D1025" s="85"/>
      <c r="E1025" s="85"/>
      <c r="F1025" s="85"/>
      <c r="G1025" s="86"/>
      <c r="H1025" s="86"/>
      <c r="I1025" s="85"/>
      <c r="J1025" s="85"/>
    </row>
    <row r="1026" spans="2:10" s="117" customFormat="1" x14ac:dyDescent="0.25">
      <c r="B1026" s="87"/>
      <c r="C1026" s="85"/>
      <c r="D1026" s="85"/>
      <c r="E1026" s="85"/>
      <c r="F1026" s="85"/>
      <c r="G1026" s="86"/>
      <c r="H1026" s="86"/>
      <c r="I1026" s="85"/>
      <c r="J1026" s="85"/>
    </row>
    <row r="1027" spans="2:10" s="117" customFormat="1" x14ac:dyDescent="0.25">
      <c r="B1027" s="87"/>
      <c r="C1027" s="85"/>
      <c r="D1027" s="85"/>
      <c r="E1027" s="85"/>
      <c r="F1027" s="85"/>
      <c r="G1027" s="86"/>
      <c r="H1027" s="86"/>
      <c r="I1027" s="85"/>
      <c r="J1027" s="85"/>
    </row>
    <row r="1028" spans="2:10" s="117" customFormat="1" x14ac:dyDescent="0.25">
      <c r="B1028" s="87"/>
      <c r="C1028" s="85"/>
      <c r="D1028" s="85"/>
      <c r="E1028" s="85"/>
      <c r="F1028" s="85"/>
      <c r="G1028" s="86"/>
      <c r="H1028" s="86"/>
      <c r="I1028" s="85"/>
      <c r="J1028" s="85"/>
    </row>
    <row r="1029" spans="2:10" s="117" customFormat="1" x14ac:dyDescent="0.25">
      <c r="B1029" s="87"/>
      <c r="C1029" s="85"/>
      <c r="D1029" s="85"/>
      <c r="E1029" s="85"/>
      <c r="F1029" s="85"/>
      <c r="G1029" s="86"/>
      <c r="H1029" s="86"/>
      <c r="I1029" s="85"/>
      <c r="J1029" s="85"/>
    </row>
    <row r="1030" spans="2:10" s="117" customFormat="1" x14ac:dyDescent="0.25">
      <c r="B1030" s="87"/>
      <c r="C1030" s="85"/>
      <c r="D1030" s="85"/>
      <c r="E1030" s="85"/>
      <c r="F1030" s="85"/>
      <c r="G1030" s="86"/>
      <c r="H1030" s="86"/>
      <c r="I1030" s="85"/>
      <c r="J1030" s="85"/>
    </row>
    <row r="1031" spans="2:10" s="117" customFormat="1" x14ac:dyDescent="0.25">
      <c r="B1031" s="87"/>
      <c r="C1031" s="85"/>
      <c r="D1031" s="85"/>
      <c r="E1031" s="85"/>
      <c r="F1031" s="85"/>
      <c r="G1031" s="86"/>
      <c r="H1031" s="86"/>
      <c r="I1031" s="85"/>
      <c r="J1031" s="85"/>
    </row>
    <row r="1032" spans="2:10" s="117" customFormat="1" x14ac:dyDescent="0.25">
      <c r="B1032" s="87"/>
      <c r="C1032" s="85"/>
      <c r="D1032" s="85"/>
      <c r="E1032" s="85"/>
      <c r="F1032" s="85"/>
      <c r="G1032" s="86"/>
      <c r="H1032" s="86"/>
      <c r="I1032" s="85"/>
      <c r="J1032" s="85"/>
    </row>
    <row r="1033" spans="2:10" s="117" customFormat="1" x14ac:dyDescent="0.25">
      <c r="B1033" s="87"/>
      <c r="C1033" s="85"/>
      <c r="D1033" s="85"/>
      <c r="E1033" s="85"/>
      <c r="F1033" s="85"/>
      <c r="G1033" s="86"/>
      <c r="H1033" s="86"/>
      <c r="I1033" s="85"/>
      <c r="J1033" s="85"/>
    </row>
    <row r="1034" spans="2:10" s="117" customFormat="1" x14ac:dyDescent="0.25">
      <c r="B1034" s="87"/>
      <c r="C1034" s="85"/>
      <c r="D1034" s="85"/>
      <c r="E1034" s="85"/>
      <c r="F1034" s="85"/>
      <c r="G1034" s="86"/>
      <c r="H1034" s="86"/>
      <c r="I1034" s="85"/>
      <c r="J1034" s="85"/>
    </row>
    <row r="1035" spans="2:10" s="117" customFormat="1" x14ac:dyDescent="0.25">
      <c r="B1035" s="87"/>
      <c r="C1035" s="85"/>
      <c r="D1035" s="85"/>
      <c r="E1035" s="85"/>
      <c r="F1035" s="85"/>
      <c r="G1035" s="86"/>
      <c r="H1035" s="86"/>
      <c r="I1035" s="85"/>
      <c r="J1035" s="85"/>
    </row>
    <row r="1036" spans="2:10" s="117" customFormat="1" x14ac:dyDescent="0.25">
      <c r="B1036" s="87"/>
      <c r="C1036" s="85"/>
      <c r="D1036" s="85"/>
      <c r="E1036" s="85"/>
      <c r="F1036" s="85"/>
      <c r="G1036" s="86"/>
      <c r="H1036" s="86"/>
      <c r="I1036" s="85"/>
      <c r="J1036" s="85"/>
    </row>
    <row r="1037" spans="2:10" s="117" customFormat="1" x14ac:dyDescent="0.25">
      <c r="B1037" s="87"/>
      <c r="C1037" s="85"/>
      <c r="D1037" s="85"/>
      <c r="E1037" s="85"/>
      <c r="F1037" s="85"/>
      <c r="G1037" s="86"/>
      <c r="H1037" s="86"/>
      <c r="I1037" s="85"/>
      <c r="J1037" s="85"/>
    </row>
    <row r="1038" spans="2:10" s="117" customFormat="1" x14ac:dyDescent="0.25">
      <c r="B1038" s="87"/>
      <c r="C1038" s="85"/>
      <c r="D1038" s="85"/>
      <c r="E1038" s="85"/>
      <c r="F1038" s="85"/>
      <c r="G1038" s="86"/>
      <c r="H1038" s="86"/>
      <c r="I1038" s="85"/>
      <c r="J1038" s="85"/>
    </row>
    <row r="1039" spans="2:10" s="117" customFormat="1" x14ac:dyDescent="0.25">
      <c r="B1039" s="87"/>
      <c r="C1039" s="85"/>
      <c r="D1039" s="85"/>
      <c r="E1039" s="85"/>
      <c r="F1039" s="85"/>
      <c r="G1039" s="86"/>
      <c r="H1039" s="86"/>
      <c r="I1039" s="85"/>
      <c r="J1039" s="85"/>
    </row>
    <row r="1040" spans="2:10" s="117" customFormat="1" x14ac:dyDescent="0.25">
      <c r="B1040" s="87"/>
      <c r="C1040" s="85"/>
      <c r="D1040" s="85"/>
      <c r="E1040" s="85"/>
      <c r="F1040" s="85"/>
      <c r="G1040" s="86"/>
      <c r="H1040" s="86"/>
      <c r="I1040" s="85"/>
      <c r="J1040" s="85"/>
    </row>
    <row r="1041" spans="2:10" s="117" customFormat="1" x14ac:dyDescent="0.25">
      <c r="B1041" s="87"/>
      <c r="C1041" s="85"/>
      <c r="D1041" s="85"/>
      <c r="E1041" s="85"/>
      <c r="F1041" s="85"/>
      <c r="G1041" s="86"/>
      <c r="H1041" s="86"/>
      <c r="I1041" s="85"/>
      <c r="J1041" s="85"/>
    </row>
    <row r="1042" spans="2:10" s="117" customFormat="1" x14ac:dyDescent="0.25">
      <c r="B1042" s="87"/>
      <c r="C1042" s="85"/>
      <c r="D1042" s="85"/>
      <c r="E1042" s="85"/>
      <c r="F1042" s="85"/>
      <c r="G1042" s="86"/>
      <c r="H1042" s="86"/>
      <c r="I1042" s="85"/>
      <c r="J1042" s="85"/>
    </row>
    <row r="1043" spans="2:10" s="117" customFormat="1" x14ac:dyDescent="0.25">
      <c r="B1043" s="87"/>
      <c r="C1043" s="85"/>
      <c r="D1043" s="85"/>
      <c r="E1043" s="85"/>
      <c r="F1043" s="85"/>
      <c r="G1043" s="86"/>
      <c r="H1043" s="86"/>
      <c r="I1043" s="85"/>
      <c r="J1043" s="85"/>
    </row>
    <row r="1044" spans="2:10" s="117" customFormat="1" x14ac:dyDescent="0.25">
      <c r="B1044" s="87"/>
      <c r="C1044" s="85"/>
      <c r="D1044" s="85"/>
      <c r="E1044" s="85"/>
      <c r="F1044" s="85"/>
      <c r="G1044" s="86"/>
      <c r="H1044" s="86"/>
      <c r="I1044" s="85"/>
      <c r="J1044" s="85"/>
    </row>
    <row r="1045" spans="2:10" s="117" customFormat="1" x14ac:dyDescent="0.25">
      <c r="B1045" s="87"/>
      <c r="C1045" s="85"/>
      <c r="D1045" s="85"/>
      <c r="E1045" s="85"/>
      <c r="F1045" s="85"/>
      <c r="G1045" s="86"/>
      <c r="H1045" s="86"/>
      <c r="I1045" s="85"/>
      <c r="J1045" s="85"/>
    </row>
    <row r="1046" spans="2:10" s="117" customFormat="1" x14ac:dyDescent="0.25">
      <c r="B1046" s="87"/>
      <c r="C1046" s="85"/>
      <c r="D1046" s="85"/>
      <c r="E1046" s="85"/>
      <c r="F1046" s="85"/>
      <c r="G1046" s="86"/>
      <c r="H1046" s="86"/>
      <c r="I1046" s="85"/>
      <c r="J1046" s="85"/>
    </row>
    <row r="1047" spans="2:10" s="117" customFormat="1" x14ac:dyDescent="0.25">
      <c r="B1047" s="87"/>
      <c r="C1047" s="85"/>
      <c r="D1047" s="85"/>
      <c r="E1047" s="85"/>
      <c r="F1047" s="85"/>
      <c r="G1047" s="86"/>
      <c r="H1047" s="86"/>
      <c r="I1047" s="85"/>
      <c r="J1047" s="85"/>
    </row>
    <row r="1048" spans="2:10" s="117" customFormat="1" x14ac:dyDescent="0.25">
      <c r="B1048" s="87"/>
      <c r="C1048" s="85"/>
      <c r="D1048" s="85"/>
      <c r="E1048" s="85"/>
      <c r="F1048" s="85"/>
      <c r="G1048" s="86"/>
      <c r="H1048" s="86"/>
      <c r="I1048" s="85"/>
      <c r="J1048" s="85"/>
    </row>
    <row r="1049" spans="2:10" s="117" customFormat="1" x14ac:dyDescent="0.25">
      <c r="B1049" s="87"/>
      <c r="C1049" s="85"/>
      <c r="D1049" s="85"/>
      <c r="E1049" s="85"/>
      <c r="F1049" s="85"/>
      <c r="G1049" s="86"/>
      <c r="H1049" s="86"/>
      <c r="I1049" s="85"/>
      <c r="J1049" s="85"/>
    </row>
    <row r="1050" spans="2:10" s="117" customFormat="1" x14ac:dyDescent="0.25">
      <c r="B1050" s="87"/>
      <c r="C1050" s="85"/>
      <c r="D1050" s="85"/>
      <c r="E1050" s="85"/>
      <c r="F1050" s="85"/>
      <c r="G1050" s="86"/>
      <c r="H1050" s="86"/>
      <c r="I1050" s="85"/>
      <c r="J1050" s="85"/>
    </row>
    <row r="1051" spans="2:10" s="117" customFormat="1" x14ac:dyDescent="0.25">
      <c r="B1051" s="87"/>
      <c r="C1051" s="85"/>
      <c r="D1051" s="85"/>
      <c r="E1051" s="85"/>
      <c r="F1051" s="85"/>
      <c r="G1051" s="86"/>
      <c r="H1051" s="86"/>
      <c r="I1051" s="85"/>
      <c r="J1051" s="85"/>
    </row>
    <row r="1052" spans="2:10" s="117" customFormat="1" x14ac:dyDescent="0.25">
      <c r="B1052" s="87"/>
      <c r="C1052" s="85"/>
      <c r="D1052" s="85"/>
      <c r="E1052" s="85"/>
      <c r="F1052" s="85"/>
      <c r="G1052" s="86"/>
      <c r="H1052" s="86"/>
      <c r="I1052" s="85"/>
      <c r="J1052" s="85"/>
    </row>
    <row r="1053" spans="2:10" s="117" customFormat="1" x14ac:dyDescent="0.25">
      <c r="B1053" s="87"/>
      <c r="C1053" s="85"/>
      <c r="D1053" s="85"/>
      <c r="E1053" s="85"/>
      <c r="F1053" s="85"/>
      <c r="G1053" s="86"/>
      <c r="H1053" s="86"/>
      <c r="I1053" s="85"/>
      <c r="J1053" s="85"/>
    </row>
    <row r="1054" spans="2:10" s="117" customFormat="1" x14ac:dyDescent="0.25">
      <c r="B1054" s="87"/>
      <c r="C1054" s="85"/>
      <c r="D1054" s="85"/>
      <c r="E1054" s="85"/>
      <c r="F1054" s="85"/>
      <c r="G1054" s="86"/>
      <c r="H1054" s="86"/>
      <c r="I1054" s="85"/>
      <c r="J1054" s="85"/>
    </row>
    <row r="1055" spans="2:10" s="117" customFormat="1" x14ac:dyDescent="0.25">
      <c r="B1055" s="87"/>
      <c r="C1055" s="85"/>
      <c r="D1055" s="85"/>
      <c r="E1055" s="85"/>
      <c r="F1055" s="85"/>
      <c r="G1055" s="86"/>
      <c r="H1055" s="86"/>
      <c r="I1055" s="85"/>
      <c r="J1055" s="85"/>
    </row>
    <row r="1056" spans="2:10" s="117" customFormat="1" x14ac:dyDescent="0.25">
      <c r="B1056" s="87"/>
      <c r="C1056" s="85"/>
      <c r="D1056" s="85"/>
      <c r="E1056" s="85"/>
      <c r="F1056" s="85"/>
      <c r="G1056" s="86"/>
      <c r="H1056" s="86"/>
      <c r="I1056" s="85"/>
      <c r="J1056" s="85"/>
    </row>
    <row r="1057" spans="2:10" s="117" customFormat="1" x14ac:dyDescent="0.25">
      <c r="B1057" s="87"/>
      <c r="C1057" s="85"/>
      <c r="D1057" s="85"/>
      <c r="E1057" s="85"/>
      <c r="F1057" s="85"/>
      <c r="G1057" s="86"/>
      <c r="H1057" s="86"/>
      <c r="I1057" s="85"/>
      <c r="J1057" s="85"/>
    </row>
    <row r="1058" spans="2:10" s="117" customFormat="1" x14ac:dyDescent="0.25">
      <c r="B1058" s="87"/>
      <c r="C1058" s="85"/>
      <c r="D1058" s="85"/>
      <c r="E1058" s="85"/>
      <c r="F1058" s="85"/>
      <c r="G1058" s="86"/>
      <c r="H1058" s="86"/>
      <c r="I1058" s="85"/>
      <c r="J1058" s="85"/>
    </row>
    <row r="1059" spans="2:10" s="117" customFormat="1" x14ac:dyDescent="0.25">
      <c r="B1059" s="87"/>
      <c r="C1059" s="85"/>
      <c r="D1059" s="85"/>
      <c r="E1059" s="85"/>
      <c r="F1059" s="85"/>
      <c r="G1059" s="86"/>
      <c r="H1059" s="86"/>
      <c r="I1059" s="85"/>
      <c r="J1059" s="85"/>
    </row>
    <row r="1060" spans="2:10" s="117" customFormat="1" x14ac:dyDescent="0.25">
      <c r="B1060" s="87"/>
      <c r="C1060" s="85"/>
      <c r="D1060" s="85"/>
      <c r="E1060" s="85"/>
      <c r="F1060" s="85"/>
      <c r="G1060" s="86"/>
      <c r="H1060" s="86"/>
      <c r="I1060" s="85"/>
      <c r="J1060" s="85"/>
    </row>
    <row r="1061" spans="2:10" s="117" customFormat="1" x14ac:dyDescent="0.25">
      <c r="B1061" s="87"/>
      <c r="C1061" s="85"/>
      <c r="D1061" s="85"/>
      <c r="E1061" s="85"/>
      <c r="F1061" s="85"/>
      <c r="G1061" s="86"/>
      <c r="H1061" s="86"/>
      <c r="I1061" s="85"/>
      <c r="J1061" s="85"/>
    </row>
    <row r="1062" spans="2:10" s="117" customFormat="1" x14ac:dyDescent="0.25">
      <c r="B1062" s="87"/>
      <c r="C1062" s="85"/>
      <c r="D1062" s="85"/>
      <c r="E1062" s="85"/>
      <c r="F1062" s="85"/>
      <c r="G1062" s="86"/>
      <c r="H1062" s="86"/>
      <c r="I1062" s="85"/>
      <c r="J1062" s="85"/>
    </row>
    <row r="1063" spans="2:10" s="117" customFormat="1" x14ac:dyDescent="0.25">
      <c r="B1063" s="87"/>
      <c r="C1063" s="85"/>
      <c r="D1063" s="85"/>
      <c r="E1063" s="85"/>
      <c r="F1063" s="85"/>
      <c r="G1063" s="86"/>
      <c r="H1063" s="86"/>
      <c r="I1063" s="85"/>
      <c r="J1063" s="85"/>
    </row>
    <row r="1064" spans="2:10" s="117" customFormat="1" x14ac:dyDescent="0.25">
      <c r="B1064" s="87"/>
      <c r="C1064" s="85"/>
      <c r="D1064" s="85"/>
      <c r="E1064" s="85"/>
      <c r="F1064" s="85"/>
      <c r="G1064" s="86"/>
      <c r="H1064" s="86"/>
      <c r="I1064" s="85"/>
      <c r="J1064" s="85"/>
    </row>
    <row r="1065" spans="2:10" s="117" customFormat="1" x14ac:dyDescent="0.25">
      <c r="B1065" s="87"/>
      <c r="C1065" s="85"/>
      <c r="D1065" s="85"/>
      <c r="E1065" s="85"/>
      <c r="F1065" s="85"/>
      <c r="G1065" s="86"/>
      <c r="H1065" s="86"/>
      <c r="I1065" s="85"/>
      <c r="J1065" s="85"/>
    </row>
    <row r="1066" spans="2:10" s="117" customFormat="1" x14ac:dyDescent="0.25">
      <c r="B1066" s="87"/>
      <c r="C1066" s="85"/>
      <c r="D1066" s="85"/>
      <c r="E1066" s="85"/>
      <c r="F1066" s="85"/>
      <c r="G1066" s="86"/>
      <c r="H1066" s="86"/>
      <c r="I1066" s="85"/>
      <c r="J1066" s="85"/>
    </row>
    <row r="1067" spans="2:10" s="117" customFormat="1" x14ac:dyDescent="0.25">
      <c r="B1067" s="87"/>
      <c r="C1067" s="85"/>
      <c r="D1067" s="85"/>
      <c r="E1067" s="85"/>
      <c r="F1067" s="85"/>
      <c r="G1067" s="86"/>
      <c r="H1067" s="86"/>
      <c r="I1067" s="85"/>
      <c r="J1067" s="85"/>
    </row>
    <row r="1068" spans="2:10" s="117" customFormat="1" x14ac:dyDescent="0.25">
      <c r="B1068" s="87"/>
      <c r="C1068" s="85"/>
      <c r="D1068" s="85"/>
      <c r="E1068" s="85"/>
      <c r="F1068" s="85"/>
      <c r="G1068" s="86"/>
      <c r="H1068" s="86"/>
      <c r="I1068" s="85"/>
      <c r="J1068" s="85"/>
    </row>
    <row r="1069" spans="2:10" s="117" customFormat="1" x14ac:dyDescent="0.25">
      <c r="B1069" s="87"/>
      <c r="C1069" s="85"/>
      <c r="D1069" s="85"/>
      <c r="E1069" s="85"/>
      <c r="F1069" s="85"/>
      <c r="G1069" s="86"/>
      <c r="H1069" s="86"/>
      <c r="I1069" s="85"/>
      <c r="J1069" s="85"/>
    </row>
    <row r="1070" spans="2:10" s="117" customFormat="1" x14ac:dyDescent="0.25">
      <c r="B1070" s="87"/>
      <c r="C1070" s="85"/>
      <c r="D1070" s="85"/>
      <c r="E1070" s="85"/>
      <c r="F1070" s="85"/>
      <c r="G1070" s="86"/>
      <c r="H1070" s="86"/>
      <c r="I1070" s="85"/>
      <c r="J1070" s="85"/>
    </row>
    <row r="1071" spans="2:10" s="117" customFormat="1" x14ac:dyDescent="0.25">
      <c r="B1071" s="87"/>
      <c r="C1071" s="85"/>
      <c r="D1071" s="85"/>
      <c r="E1071" s="85"/>
      <c r="F1071" s="85"/>
      <c r="G1071" s="86"/>
      <c r="H1071" s="86"/>
      <c r="I1071" s="85"/>
      <c r="J1071" s="85"/>
    </row>
    <row r="1072" spans="2:10" s="117" customFormat="1" x14ac:dyDescent="0.25">
      <c r="B1072" s="87"/>
      <c r="C1072" s="85"/>
      <c r="D1072" s="85"/>
      <c r="E1072" s="85"/>
      <c r="F1072" s="85"/>
      <c r="G1072" s="86"/>
      <c r="H1072" s="86"/>
      <c r="I1072" s="85"/>
      <c r="J1072" s="85"/>
    </row>
    <row r="1073" spans="2:10" s="117" customFormat="1" x14ac:dyDescent="0.25">
      <c r="B1073" s="87"/>
      <c r="C1073" s="85"/>
      <c r="D1073" s="85"/>
      <c r="E1073" s="85"/>
      <c r="F1073" s="85"/>
      <c r="G1073" s="86"/>
      <c r="H1073" s="86"/>
      <c r="I1073" s="85"/>
      <c r="J1073" s="85"/>
    </row>
    <row r="1074" spans="2:10" s="117" customFormat="1" x14ac:dyDescent="0.25">
      <c r="B1074" s="87"/>
      <c r="C1074" s="85"/>
      <c r="D1074" s="85"/>
      <c r="E1074" s="85"/>
      <c r="F1074" s="85"/>
      <c r="G1074" s="86"/>
      <c r="H1074" s="86"/>
      <c r="I1074" s="85"/>
      <c r="J1074" s="85"/>
    </row>
    <row r="1075" spans="2:10" s="117" customFormat="1" x14ac:dyDescent="0.25">
      <c r="B1075" s="87"/>
      <c r="C1075" s="85"/>
      <c r="D1075" s="85"/>
      <c r="E1075" s="85"/>
      <c r="F1075" s="85"/>
      <c r="G1075" s="86"/>
      <c r="H1075" s="86"/>
      <c r="I1075" s="85"/>
      <c r="J1075" s="85"/>
    </row>
    <row r="1076" spans="2:10" s="117" customFormat="1" x14ac:dyDescent="0.25">
      <c r="B1076" s="87"/>
      <c r="C1076" s="85"/>
      <c r="D1076" s="85"/>
      <c r="E1076" s="85"/>
      <c r="F1076" s="85"/>
      <c r="G1076" s="86"/>
      <c r="H1076" s="86"/>
      <c r="I1076" s="85"/>
      <c r="J1076" s="85"/>
    </row>
    <row r="1077" spans="2:10" s="117" customFormat="1" x14ac:dyDescent="0.25">
      <c r="B1077" s="87"/>
      <c r="C1077" s="85"/>
      <c r="D1077" s="85"/>
      <c r="E1077" s="85"/>
      <c r="F1077" s="85"/>
      <c r="G1077" s="86"/>
      <c r="H1077" s="86"/>
      <c r="I1077" s="85"/>
      <c r="J1077" s="85"/>
    </row>
    <row r="1078" spans="2:10" s="117" customFormat="1" x14ac:dyDescent="0.25">
      <c r="B1078" s="87"/>
      <c r="C1078" s="85"/>
      <c r="D1078" s="85"/>
      <c r="E1078" s="85"/>
      <c r="F1078" s="85"/>
      <c r="G1078" s="86"/>
      <c r="H1078" s="86"/>
      <c r="I1078" s="85"/>
      <c r="J1078" s="85"/>
    </row>
    <row r="1079" spans="2:10" s="117" customFormat="1" x14ac:dyDescent="0.25">
      <c r="B1079" s="87"/>
      <c r="C1079" s="85"/>
      <c r="D1079" s="85"/>
      <c r="E1079" s="85"/>
      <c r="F1079" s="85"/>
      <c r="G1079" s="86"/>
      <c r="H1079" s="86"/>
      <c r="I1079" s="85"/>
      <c r="J1079" s="85"/>
    </row>
    <row r="1080" spans="2:10" s="117" customFormat="1" x14ac:dyDescent="0.25">
      <c r="B1080" s="87"/>
      <c r="C1080" s="85"/>
      <c r="D1080" s="85"/>
      <c r="E1080" s="85"/>
      <c r="F1080" s="85"/>
      <c r="G1080" s="86"/>
      <c r="H1080" s="86"/>
      <c r="I1080" s="85"/>
      <c r="J1080" s="85"/>
    </row>
    <row r="1081" spans="2:10" s="117" customFormat="1" x14ac:dyDescent="0.25">
      <c r="B1081" s="87"/>
      <c r="C1081" s="85"/>
      <c r="D1081" s="85"/>
      <c r="E1081" s="85"/>
      <c r="F1081" s="85"/>
      <c r="G1081" s="86"/>
      <c r="H1081" s="86"/>
      <c r="I1081" s="85"/>
      <c r="J1081" s="85"/>
    </row>
    <row r="1082" spans="2:10" s="117" customFormat="1" x14ac:dyDescent="0.25">
      <c r="B1082" s="87"/>
      <c r="C1082" s="85"/>
      <c r="D1082" s="85"/>
      <c r="E1082" s="85"/>
      <c r="F1082" s="85"/>
      <c r="G1082" s="86"/>
      <c r="H1082" s="86"/>
      <c r="I1082" s="85"/>
      <c r="J1082" s="85"/>
    </row>
    <row r="1083" spans="2:10" s="117" customFormat="1" x14ac:dyDescent="0.25">
      <c r="B1083" s="87"/>
      <c r="C1083" s="85"/>
      <c r="D1083" s="85"/>
      <c r="E1083" s="85"/>
      <c r="F1083" s="85"/>
      <c r="G1083" s="86"/>
      <c r="H1083" s="86"/>
      <c r="I1083" s="85"/>
      <c r="J1083" s="85"/>
    </row>
    <row r="1084" spans="2:10" s="117" customFormat="1" x14ac:dyDescent="0.25">
      <c r="B1084" s="87"/>
      <c r="C1084" s="85"/>
      <c r="D1084" s="85"/>
      <c r="E1084" s="85"/>
      <c r="F1084" s="85"/>
      <c r="G1084" s="86"/>
      <c r="H1084" s="86"/>
      <c r="I1084" s="85"/>
      <c r="J1084" s="85"/>
    </row>
    <row r="1085" spans="2:10" s="117" customFormat="1" x14ac:dyDescent="0.25">
      <c r="B1085" s="87"/>
      <c r="C1085" s="85"/>
      <c r="D1085" s="85"/>
      <c r="E1085" s="85"/>
      <c r="F1085" s="85"/>
      <c r="G1085" s="86"/>
      <c r="H1085" s="86"/>
      <c r="I1085" s="85"/>
      <c r="J1085" s="85"/>
    </row>
    <row r="1086" spans="2:10" s="117" customFormat="1" x14ac:dyDescent="0.25">
      <c r="B1086" s="87"/>
      <c r="C1086" s="85"/>
      <c r="D1086" s="85"/>
      <c r="E1086" s="85"/>
      <c r="F1086" s="85"/>
      <c r="G1086" s="86"/>
      <c r="H1086" s="86"/>
      <c r="I1086" s="85"/>
      <c r="J1086" s="85"/>
    </row>
    <row r="1087" spans="2:10" s="117" customFormat="1" x14ac:dyDescent="0.25">
      <c r="B1087" s="87"/>
      <c r="C1087" s="85"/>
      <c r="D1087" s="85"/>
      <c r="E1087" s="85"/>
      <c r="F1087" s="85"/>
      <c r="G1087" s="86"/>
      <c r="H1087" s="86"/>
      <c r="I1087" s="85"/>
      <c r="J1087" s="85"/>
    </row>
    <row r="1088" spans="2:10" s="117" customFormat="1" x14ac:dyDescent="0.25">
      <c r="B1088" s="87"/>
      <c r="C1088" s="85"/>
      <c r="D1088" s="85"/>
      <c r="E1088" s="85"/>
      <c r="F1088" s="85"/>
      <c r="G1088" s="86"/>
      <c r="H1088" s="86"/>
      <c r="I1088" s="85"/>
      <c r="J1088" s="85"/>
    </row>
    <row r="1089" spans="2:10" s="117" customFormat="1" x14ac:dyDescent="0.25">
      <c r="B1089" s="87"/>
      <c r="C1089" s="85"/>
      <c r="D1089" s="85"/>
      <c r="E1089" s="85"/>
      <c r="F1089" s="85"/>
      <c r="G1089" s="86"/>
      <c r="H1089" s="86"/>
      <c r="I1089" s="85"/>
      <c r="J1089" s="85"/>
    </row>
    <row r="1090" spans="2:10" s="117" customFormat="1" x14ac:dyDescent="0.25">
      <c r="B1090" s="87"/>
      <c r="C1090" s="85"/>
      <c r="D1090" s="85"/>
      <c r="E1090" s="85"/>
      <c r="F1090" s="85"/>
      <c r="G1090" s="86"/>
      <c r="H1090" s="86"/>
      <c r="I1090" s="85"/>
      <c r="J1090" s="85"/>
    </row>
    <row r="1091" spans="2:10" s="117" customFormat="1" x14ac:dyDescent="0.25">
      <c r="B1091" s="87"/>
      <c r="C1091" s="85"/>
      <c r="D1091" s="85"/>
      <c r="E1091" s="85"/>
      <c r="F1091" s="85"/>
      <c r="G1091" s="86"/>
      <c r="H1091" s="86"/>
      <c r="I1091" s="85"/>
      <c r="J1091" s="85"/>
    </row>
    <row r="1092" spans="2:10" s="117" customFormat="1" x14ac:dyDescent="0.25">
      <c r="B1092" s="87"/>
      <c r="C1092" s="85"/>
      <c r="D1092" s="85"/>
      <c r="E1092" s="85"/>
      <c r="F1092" s="85"/>
      <c r="G1092" s="86"/>
      <c r="H1092" s="86"/>
      <c r="I1092" s="85"/>
      <c r="J1092" s="85"/>
    </row>
    <row r="1093" spans="2:10" s="117" customFormat="1" x14ac:dyDescent="0.25">
      <c r="B1093" s="87"/>
      <c r="C1093" s="85"/>
      <c r="D1093" s="85"/>
      <c r="E1093" s="85"/>
      <c r="F1093" s="85"/>
      <c r="G1093" s="86"/>
      <c r="H1093" s="86"/>
      <c r="I1093" s="85"/>
      <c r="J1093" s="85"/>
    </row>
    <row r="1094" spans="2:10" s="117" customFormat="1" x14ac:dyDescent="0.25">
      <c r="B1094" s="87"/>
      <c r="C1094" s="85"/>
      <c r="D1094" s="85"/>
      <c r="E1094" s="85"/>
      <c r="F1094" s="85"/>
      <c r="G1094" s="86"/>
      <c r="H1094" s="86"/>
      <c r="I1094" s="85"/>
      <c r="J1094" s="85"/>
    </row>
    <row r="1095" spans="2:10" s="117" customFormat="1" x14ac:dyDescent="0.25">
      <c r="B1095" s="87"/>
      <c r="C1095" s="85"/>
      <c r="D1095" s="85"/>
      <c r="E1095" s="85"/>
      <c r="F1095" s="85"/>
      <c r="G1095" s="86"/>
      <c r="H1095" s="86"/>
      <c r="I1095" s="85"/>
      <c r="J1095" s="85"/>
    </row>
    <row r="1096" spans="2:10" s="117" customFormat="1" x14ac:dyDescent="0.25">
      <c r="B1096" s="87"/>
      <c r="C1096" s="85"/>
      <c r="D1096" s="85"/>
      <c r="E1096" s="85"/>
      <c r="F1096" s="85"/>
      <c r="G1096" s="86"/>
      <c r="H1096" s="86"/>
      <c r="I1096" s="85"/>
      <c r="J1096" s="85"/>
    </row>
    <row r="1097" spans="2:10" s="117" customFormat="1" x14ac:dyDescent="0.25">
      <c r="B1097" s="87"/>
      <c r="C1097" s="85"/>
      <c r="D1097" s="85"/>
      <c r="E1097" s="85"/>
      <c r="F1097" s="85"/>
      <c r="G1097" s="86"/>
      <c r="H1097" s="86"/>
      <c r="I1097" s="85"/>
      <c r="J1097" s="85"/>
    </row>
    <row r="1098" spans="2:10" s="117" customFormat="1" x14ac:dyDescent="0.25">
      <c r="B1098" s="87"/>
      <c r="C1098" s="85"/>
      <c r="D1098" s="85"/>
      <c r="E1098" s="85"/>
      <c r="F1098" s="85"/>
      <c r="G1098" s="86"/>
      <c r="H1098" s="86"/>
      <c r="I1098" s="85"/>
      <c r="J1098" s="85"/>
    </row>
    <row r="1099" spans="2:10" s="117" customFormat="1" x14ac:dyDescent="0.25">
      <c r="B1099" s="87"/>
      <c r="C1099" s="85"/>
      <c r="D1099" s="85"/>
      <c r="E1099" s="85"/>
      <c r="F1099" s="85"/>
      <c r="G1099" s="86"/>
      <c r="H1099" s="86"/>
      <c r="I1099" s="85"/>
      <c r="J1099" s="85"/>
    </row>
    <row r="1100" spans="2:10" s="117" customFormat="1" x14ac:dyDescent="0.25">
      <c r="B1100" s="87"/>
      <c r="C1100" s="85"/>
      <c r="D1100" s="85"/>
      <c r="E1100" s="85"/>
      <c r="F1100" s="85"/>
      <c r="G1100" s="86"/>
      <c r="H1100" s="86"/>
      <c r="I1100" s="85"/>
      <c r="J1100" s="85"/>
    </row>
    <row r="1101" spans="2:10" s="117" customFormat="1" x14ac:dyDescent="0.25">
      <c r="B1101" s="87"/>
      <c r="C1101" s="85"/>
      <c r="D1101" s="85"/>
      <c r="E1101" s="85"/>
      <c r="F1101" s="85"/>
      <c r="G1101" s="86"/>
      <c r="H1101" s="86"/>
      <c r="I1101" s="85"/>
      <c r="J1101" s="85"/>
    </row>
    <row r="1102" spans="2:10" s="117" customFormat="1" x14ac:dyDescent="0.25">
      <c r="B1102" s="87"/>
      <c r="C1102" s="85"/>
      <c r="D1102" s="85"/>
      <c r="E1102" s="85"/>
      <c r="F1102" s="85"/>
      <c r="G1102" s="86"/>
      <c r="H1102" s="86"/>
      <c r="I1102" s="85"/>
      <c r="J1102" s="85"/>
    </row>
    <row r="1103" spans="2:10" s="117" customFormat="1" x14ac:dyDescent="0.25">
      <c r="B1103" s="87"/>
      <c r="C1103" s="85"/>
      <c r="D1103" s="85"/>
      <c r="E1103" s="85"/>
      <c r="F1103" s="85"/>
      <c r="G1103" s="86"/>
      <c r="H1103" s="86"/>
      <c r="I1103" s="85"/>
      <c r="J1103" s="85"/>
    </row>
    <row r="1104" spans="2:10" s="117" customFormat="1" x14ac:dyDescent="0.25">
      <c r="B1104" s="87"/>
      <c r="C1104" s="85"/>
      <c r="D1104" s="85"/>
      <c r="E1104" s="85"/>
      <c r="F1104" s="85"/>
      <c r="G1104" s="86"/>
      <c r="H1104" s="86"/>
      <c r="I1104" s="85"/>
      <c r="J1104" s="85"/>
    </row>
    <row r="1105" spans="2:10" s="117" customFormat="1" x14ac:dyDescent="0.25">
      <c r="B1105" s="87"/>
      <c r="C1105" s="85"/>
      <c r="D1105" s="85"/>
      <c r="E1105" s="85"/>
      <c r="F1105" s="85"/>
      <c r="G1105" s="86"/>
      <c r="H1105" s="86"/>
      <c r="I1105" s="85"/>
      <c r="J1105" s="85"/>
    </row>
    <row r="1106" spans="2:10" s="117" customFormat="1" x14ac:dyDescent="0.25">
      <c r="B1106" s="87"/>
      <c r="C1106" s="85"/>
      <c r="D1106" s="85"/>
      <c r="E1106" s="85"/>
      <c r="F1106" s="85"/>
      <c r="G1106" s="86"/>
      <c r="H1106" s="86"/>
      <c r="I1106" s="85"/>
      <c r="J1106" s="85"/>
    </row>
    <row r="1107" spans="2:10" s="117" customFormat="1" x14ac:dyDescent="0.25">
      <c r="B1107" s="87"/>
      <c r="C1107" s="85"/>
      <c r="D1107" s="85"/>
      <c r="E1107" s="85"/>
      <c r="F1107" s="85"/>
      <c r="G1107" s="86"/>
      <c r="H1107" s="86"/>
      <c r="I1107" s="85"/>
      <c r="J1107" s="85"/>
    </row>
    <row r="1108" spans="2:10" s="117" customFormat="1" x14ac:dyDescent="0.25">
      <c r="B1108" s="87"/>
      <c r="C1108" s="85"/>
      <c r="D1108" s="85"/>
      <c r="E1108" s="85"/>
      <c r="F1108" s="85"/>
      <c r="G1108" s="86"/>
      <c r="H1108" s="86"/>
      <c r="I1108" s="85"/>
      <c r="J1108" s="85"/>
    </row>
    <row r="1109" spans="2:10" s="117" customFormat="1" x14ac:dyDescent="0.25">
      <c r="B1109" s="87"/>
      <c r="C1109" s="85"/>
      <c r="D1109" s="85"/>
      <c r="E1109" s="85"/>
      <c r="F1109" s="85"/>
      <c r="G1109" s="86"/>
      <c r="H1109" s="86"/>
      <c r="I1109" s="85"/>
      <c r="J1109" s="85"/>
    </row>
    <row r="1110" spans="2:10" s="117" customFormat="1" x14ac:dyDescent="0.25">
      <c r="B1110" s="87"/>
      <c r="C1110" s="85"/>
      <c r="D1110" s="85"/>
      <c r="E1110" s="85"/>
      <c r="F1110" s="85"/>
      <c r="G1110" s="86"/>
      <c r="H1110" s="86"/>
      <c r="I1110" s="85"/>
      <c r="J1110" s="85"/>
    </row>
    <row r="1111" spans="2:10" s="117" customFormat="1" x14ac:dyDescent="0.25">
      <c r="B1111" s="87"/>
      <c r="C1111" s="85"/>
      <c r="D1111" s="85"/>
      <c r="E1111" s="85"/>
      <c r="F1111" s="85"/>
      <c r="G1111" s="86"/>
      <c r="H1111" s="86"/>
      <c r="I1111" s="85"/>
      <c r="J1111" s="85"/>
    </row>
    <row r="1112" spans="2:10" s="117" customFormat="1" x14ac:dyDescent="0.25">
      <c r="B1112" s="87"/>
      <c r="C1112" s="85"/>
      <c r="D1112" s="85"/>
      <c r="E1112" s="85"/>
      <c r="F1112" s="85"/>
      <c r="G1112" s="86"/>
      <c r="H1112" s="86"/>
      <c r="I1112" s="85"/>
      <c r="J1112" s="85"/>
    </row>
    <row r="1113" spans="2:10" s="117" customFormat="1" x14ac:dyDescent="0.25">
      <c r="B1113" s="87"/>
      <c r="C1113" s="85"/>
      <c r="D1113" s="85"/>
      <c r="E1113" s="85"/>
      <c r="F1113" s="85"/>
      <c r="G1113" s="86"/>
      <c r="H1113" s="86"/>
      <c r="I1113" s="85"/>
      <c r="J1113" s="85"/>
    </row>
    <row r="1114" spans="2:10" s="117" customFormat="1" x14ac:dyDescent="0.25">
      <c r="B1114" s="87"/>
      <c r="C1114" s="85"/>
      <c r="D1114" s="85"/>
      <c r="E1114" s="85"/>
      <c r="F1114" s="85"/>
      <c r="G1114" s="86"/>
      <c r="H1114" s="86"/>
      <c r="I1114" s="85"/>
      <c r="J1114" s="85"/>
    </row>
    <row r="1115" spans="2:10" s="117" customFormat="1" x14ac:dyDescent="0.25">
      <c r="B1115" s="87"/>
      <c r="C1115" s="85"/>
      <c r="D1115" s="85"/>
      <c r="E1115" s="85"/>
      <c r="F1115" s="85"/>
      <c r="G1115" s="86"/>
      <c r="H1115" s="86"/>
      <c r="I1115" s="85"/>
      <c r="J1115" s="85"/>
    </row>
    <row r="1116" spans="2:10" s="117" customFormat="1" x14ac:dyDescent="0.25">
      <c r="B1116" s="87"/>
      <c r="C1116" s="85"/>
      <c r="D1116" s="85"/>
      <c r="E1116" s="85"/>
      <c r="F1116" s="85"/>
      <c r="G1116" s="86"/>
      <c r="H1116" s="86"/>
      <c r="I1116" s="85"/>
      <c r="J1116" s="85"/>
    </row>
    <row r="1117" spans="2:10" s="117" customFormat="1" x14ac:dyDescent="0.25">
      <c r="B1117" s="87"/>
      <c r="C1117" s="85"/>
      <c r="D1117" s="85"/>
      <c r="E1117" s="85"/>
      <c r="F1117" s="85"/>
      <c r="G1117" s="86"/>
      <c r="H1117" s="86"/>
      <c r="I1117" s="85"/>
      <c r="J1117" s="85"/>
    </row>
    <row r="1118" spans="2:10" s="117" customFormat="1" x14ac:dyDescent="0.25">
      <c r="B1118" s="87"/>
      <c r="C1118" s="85"/>
      <c r="D1118" s="85"/>
      <c r="E1118" s="85"/>
      <c r="F1118" s="85"/>
      <c r="G1118" s="86"/>
      <c r="H1118" s="86"/>
      <c r="I1118" s="85"/>
      <c r="J1118" s="85"/>
    </row>
    <row r="1119" spans="2:10" s="117" customFormat="1" x14ac:dyDescent="0.25">
      <c r="B1119" s="87"/>
      <c r="C1119" s="85"/>
      <c r="D1119" s="85"/>
      <c r="E1119" s="85"/>
      <c r="F1119" s="85"/>
      <c r="G1119" s="86"/>
      <c r="H1119" s="86"/>
      <c r="I1119" s="85"/>
      <c r="J1119" s="85"/>
    </row>
    <row r="1120" spans="2:10" s="117" customFormat="1" x14ac:dyDescent="0.25">
      <c r="B1120" s="87"/>
      <c r="C1120" s="85"/>
      <c r="D1120" s="85"/>
      <c r="E1120" s="85"/>
      <c r="F1120" s="85"/>
      <c r="G1120" s="86"/>
      <c r="H1120" s="86"/>
      <c r="I1120" s="85"/>
      <c r="J1120" s="85"/>
    </row>
    <row r="1121" spans="2:10" s="117" customFormat="1" x14ac:dyDescent="0.25">
      <c r="B1121" s="87"/>
      <c r="C1121" s="85"/>
      <c r="D1121" s="85"/>
      <c r="E1121" s="85"/>
      <c r="F1121" s="85"/>
      <c r="G1121" s="86"/>
      <c r="H1121" s="86"/>
      <c r="I1121" s="85"/>
      <c r="J1121" s="85"/>
    </row>
    <row r="1122" spans="2:10" s="117" customFormat="1" x14ac:dyDescent="0.25">
      <c r="B1122" s="87"/>
      <c r="C1122" s="85"/>
      <c r="D1122" s="85"/>
      <c r="E1122" s="85"/>
      <c r="F1122" s="85"/>
      <c r="G1122" s="86"/>
      <c r="H1122" s="86"/>
      <c r="I1122" s="85"/>
      <c r="J1122" s="85"/>
    </row>
    <row r="1123" spans="2:10" s="117" customFormat="1" x14ac:dyDescent="0.25">
      <c r="B1123" s="87"/>
      <c r="C1123" s="85"/>
      <c r="D1123" s="85"/>
      <c r="E1123" s="85"/>
      <c r="F1123" s="85"/>
      <c r="G1123" s="86"/>
      <c r="H1123" s="86"/>
      <c r="I1123" s="85"/>
      <c r="J1123" s="85"/>
    </row>
    <row r="1124" spans="2:10" s="117" customFormat="1" x14ac:dyDescent="0.25">
      <c r="B1124" s="87"/>
      <c r="C1124" s="85"/>
      <c r="D1124" s="85"/>
      <c r="E1124" s="85"/>
      <c r="F1124" s="85"/>
      <c r="G1124" s="86"/>
      <c r="H1124" s="86"/>
      <c r="I1124" s="85"/>
      <c r="J1124" s="85"/>
    </row>
    <row r="1125" spans="2:10" s="117" customFormat="1" x14ac:dyDescent="0.25">
      <c r="B1125" s="87"/>
      <c r="C1125" s="85"/>
      <c r="D1125" s="85"/>
      <c r="E1125" s="85"/>
      <c r="F1125" s="85"/>
      <c r="G1125" s="86"/>
      <c r="H1125" s="86"/>
      <c r="I1125" s="85"/>
      <c r="J1125" s="85"/>
    </row>
    <row r="1126" spans="2:10" s="117" customFormat="1" x14ac:dyDescent="0.25">
      <c r="B1126" s="87"/>
      <c r="C1126" s="85"/>
      <c r="D1126" s="85"/>
      <c r="E1126" s="85"/>
      <c r="F1126" s="85"/>
      <c r="G1126" s="86"/>
      <c r="H1126" s="86"/>
      <c r="I1126" s="85"/>
      <c r="J1126" s="85"/>
    </row>
    <row r="1127" spans="2:10" s="117" customFormat="1" x14ac:dyDescent="0.25">
      <c r="B1127" s="87"/>
      <c r="C1127" s="85"/>
      <c r="D1127" s="85"/>
      <c r="E1127" s="85"/>
      <c r="F1127" s="85"/>
      <c r="G1127" s="86"/>
      <c r="H1127" s="86"/>
      <c r="I1127" s="85"/>
      <c r="J1127" s="85"/>
    </row>
    <row r="1128" spans="2:10" s="117" customFormat="1" x14ac:dyDescent="0.25">
      <c r="B1128" s="87"/>
      <c r="C1128" s="85"/>
      <c r="D1128" s="85"/>
      <c r="E1128" s="85"/>
      <c r="F1128" s="85"/>
      <c r="G1128" s="86"/>
      <c r="H1128" s="86"/>
      <c r="I1128" s="85"/>
      <c r="J1128" s="85"/>
    </row>
    <row r="1129" spans="2:10" s="117" customFormat="1" x14ac:dyDescent="0.25">
      <c r="B1129" s="87"/>
      <c r="C1129" s="85"/>
      <c r="D1129" s="85"/>
      <c r="E1129" s="85"/>
      <c r="F1129" s="85"/>
      <c r="G1129" s="86"/>
      <c r="H1129" s="86"/>
      <c r="I1129" s="85"/>
      <c r="J1129" s="85"/>
    </row>
    <row r="1130" spans="2:10" s="117" customFormat="1" x14ac:dyDescent="0.25">
      <c r="B1130" s="87"/>
      <c r="C1130" s="85"/>
      <c r="D1130" s="85"/>
      <c r="E1130" s="85"/>
      <c r="F1130" s="85"/>
      <c r="G1130" s="86"/>
      <c r="H1130" s="86"/>
      <c r="I1130" s="85"/>
      <c r="J1130" s="85"/>
    </row>
    <row r="1131" spans="2:10" s="117" customFormat="1" x14ac:dyDescent="0.25">
      <c r="B1131" s="87"/>
      <c r="C1131" s="85"/>
      <c r="D1131" s="85"/>
      <c r="E1131" s="85"/>
      <c r="F1131" s="85"/>
      <c r="G1131" s="86"/>
      <c r="H1131" s="86"/>
      <c r="I1131" s="85"/>
      <c r="J1131" s="85"/>
    </row>
    <row r="1132" spans="2:10" s="117" customFormat="1" x14ac:dyDescent="0.25">
      <c r="B1132" s="87"/>
      <c r="C1132" s="85"/>
      <c r="D1132" s="85"/>
      <c r="E1132" s="85"/>
      <c r="F1132" s="85"/>
      <c r="G1132" s="86"/>
      <c r="H1132" s="86"/>
      <c r="I1132" s="85"/>
      <c r="J1132" s="85"/>
    </row>
    <row r="1133" spans="2:10" s="117" customFormat="1" x14ac:dyDescent="0.25">
      <c r="B1133" s="87"/>
      <c r="C1133" s="85"/>
      <c r="D1133" s="85"/>
      <c r="E1133" s="85"/>
      <c r="F1133" s="85"/>
      <c r="G1133" s="86"/>
      <c r="H1133" s="86"/>
      <c r="I1133" s="85"/>
      <c r="J1133" s="85"/>
    </row>
    <row r="1134" spans="2:10" s="117" customFormat="1" x14ac:dyDescent="0.25">
      <c r="B1134" s="87"/>
      <c r="C1134" s="85"/>
      <c r="D1134" s="85"/>
      <c r="E1134" s="85"/>
      <c r="F1134" s="85"/>
      <c r="G1134" s="86"/>
      <c r="H1134" s="86"/>
      <c r="I1134" s="85"/>
      <c r="J1134" s="85"/>
    </row>
    <row r="1135" spans="2:10" s="117" customFormat="1" x14ac:dyDescent="0.25">
      <c r="B1135" s="87"/>
      <c r="C1135" s="85"/>
      <c r="D1135" s="85"/>
      <c r="E1135" s="85"/>
      <c r="F1135" s="85"/>
      <c r="G1135" s="86"/>
      <c r="H1135" s="86"/>
      <c r="I1135" s="85"/>
      <c r="J1135" s="85"/>
    </row>
    <row r="1136" spans="2:10" s="117" customFormat="1" x14ac:dyDescent="0.25">
      <c r="B1136" s="87"/>
      <c r="C1136" s="85"/>
      <c r="D1136" s="85"/>
      <c r="E1136" s="85"/>
      <c r="F1136" s="85"/>
      <c r="G1136" s="86"/>
      <c r="H1136" s="86"/>
      <c r="I1136" s="85"/>
      <c r="J1136" s="85"/>
    </row>
    <row r="1137" spans="2:10" s="117" customFormat="1" x14ac:dyDescent="0.25">
      <c r="B1137" s="87"/>
      <c r="C1137" s="85"/>
      <c r="D1137" s="85"/>
      <c r="E1137" s="85"/>
      <c r="F1137" s="85"/>
      <c r="G1137" s="86"/>
      <c r="H1137" s="86"/>
      <c r="I1137" s="85"/>
      <c r="J1137" s="85"/>
    </row>
    <row r="1138" spans="2:10" s="117" customFormat="1" x14ac:dyDescent="0.25">
      <c r="B1138" s="87"/>
      <c r="C1138" s="85"/>
      <c r="D1138" s="85"/>
      <c r="E1138" s="85"/>
      <c r="F1138" s="85"/>
      <c r="G1138" s="86"/>
      <c r="H1138" s="86"/>
      <c r="I1138" s="85"/>
      <c r="J1138" s="85"/>
    </row>
    <row r="1139" spans="2:10" s="117" customFormat="1" x14ac:dyDescent="0.25">
      <c r="B1139" s="87"/>
      <c r="C1139" s="85"/>
      <c r="D1139" s="85"/>
      <c r="E1139" s="85"/>
      <c r="F1139" s="85"/>
      <c r="G1139" s="86"/>
      <c r="H1139" s="86"/>
      <c r="I1139" s="85"/>
      <c r="J1139" s="85"/>
    </row>
    <row r="1140" spans="2:10" s="117" customFormat="1" x14ac:dyDescent="0.25">
      <c r="B1140" s="87"/>
      <c r="C1140" s="85"/>
      <c r="D1140" s="85"/>
      <c r="E1140" s="85"/>
      <c r="F1140" s="85"/>
      <c r="G1140" s="86"/>
      <c r="H1140" s="86"/>
      <c r="I1140" s="85"/>
      <c r="J1140" s="85"/>
    </row>
    <row r="1141" spans="2:10" s="117" customFormat="1" x14ac:dyDescent="0.25">
      <c r="B1141" s="87"/>
      <c r="C1141" s="85"/>
      <c r="D1141" s="85"/>
      <c r="E1141" s="85"/>
      <c r="F1141" s="85"/>
      <c r="G1141" s="86"/>
      <c r="H1141" s="86"/>
      <c r="I1141" s="85"/>
      <c r="J1141" s="85"/>
    </row>
    <row r="1142" spans="2:10" s="117" customFormat="1" x14ac:dyDescent="0.25">
      <c r="B1142" s="87"/>
      <c r="C1142" s="85"/>
      <c r="D1142" s="85"/>
      <c r="E1142" s="85"/>
      <c r="F1142" s="85"/>
      <c r="G1142" s="86"/>
      <c r="H1142" s="86"/>
      <c r="I1142" s="85"/>
      <c r="J1142" s="85"/>
    </row>
    <row r="1143" spans="2:10" s="117" customFormat="1" x14ac:dyDescent="0.25">
      <c r="B1143" s="87"/>
      <c r="C1143" s="85"/>
      <c r="D1143" s="85"/>
      <c r="E1143" s="85"/>
      <c r="F1143" s="85"/>
      <c r="G1143" s="86"/>
      <c r="H1143" s="86"/>
      <c r="I1143" s="85"/>
      <c r="J1143" s="85"/>
    </row>
    <row r="1144" spans="2:10" s="117" customFormat="1" x14ac:dyDescent="0.25">
      <c r="B1144" s="87"/>
      <c r="C1144" s="85"/>
      <c r="D1144" s="85"/>
      <c r="E1144" s="85"/>
      <c r="F1144" s="85"/>
      <c r="G1144" s="86"/>
      <c r="H1144" s="86"/>
      <c r="I1144" s="85"/>
      <c r="J1144" s="85"/>
    </row>
    <row r="1145" spans="2:10" s="117" customFormat="1" x14ac:dyDescent="0.25">
      <c r="B1145" s="87"/>
      <c r="C1145" s="85"/>
      <c r="D1145" s="85"/>
      <c r="E1145" s="85"/>
      <c r="F1145" s="85"/>
      <c r="G1145" s="86"/>
      <c r="H1145" s="86"/>
      <c r="I1145" s="85"/>
      <c r="J1145" s="85"/>
    </row>
    <row r="1146" spans="2:10" s="117" customFormat="1" x14ac:dyDescent="0.25">
      <c r="B1146" s="87"/>
      <c r="C1146" s="85"/>
      <c r="D1146" s="85"/>
      <c r="E1146" s="85"/>
      <c r="F1146" s="85"/>
      <c r="G1146" s="86"/>
      <c r="H1146" s="86"/>
      <c r="I1146" s="85"/>
      <c r="J1146" s="85"/>
    </row>
    <row r="1147" spans="2:10" s="117" customFormat="1" x14ac:dyDescent="0.25">
      <c r="B1147" s="87"/>
      <c r="C1147" s="85"/>
      <c r="D1147" s="85"/>
      <c r="E1147" s="85"/>
      <c r="F1147" s="85"/>
      <c r="G1147" s="86"/>
      <c r="H1147" s="86"/>
      <c r="I1147" s="85"/>
      <c r="J1147" s="85"/>
    </row>
    <row r="1148" spans="2:10" s="117" customFormat="1" x14ac:dyDescent="0.25">
      <c r="B1148" s="87"/>
      <c r="C1148" s="85"/>
      <c r="D1148" s="85"/>
      <c r="E1148" s="85"/>
      <c r="F1148" s="85"/>
      <c r="G1148" s="86"/>
      <c r="H1148" s="86"/>
      <c r="I1148" s="85"/>
      <c r="J1148" s="85"/>
    </row>
    <row r="1149" spans="2:10" s="117" customFormat="1" x14ac:dyDescent="0.25">
      <c r="B1149" s="87"/>
      <c r="C1149" s="85"/>
      <c r="D1149" s="85"/>
      <c r="E1149" s="85"/>
      <c r="F1149" s="85"/>
      <c r="G1149" s="86"/>
      <c r="H1149" s="86"/>
      <c r="I1149" s="85"/>
      <c r="J1149" s="85"/>
    </row>
    <row r="1150" spans="2:10" s="117" customFormat="1" x14ac:dyDescent="0.25">
      <c r="B1150" s="87"/>
      <c r="C1150" s="85"/>
      <c r="D1150" s="85"/>
      <c r="E1150" s="85"/>
      <c r="F1150" s="85"/>
      <c r="G1150" s="86"/>
      <c r="H1150" s="86"/>
      <c r="I1150" s="85"/>
      <c r="J1150" s="85"/>
    </row>
    <row r="1151" spans="2:10" s="117" customFormat="1" x14ac:dyDescent="0.25">
      <c r="B1151" s="87"/>
      <c r="C1151" s="85"/>
      <c r="D1151" s="85"/>
      <c r="E1151" s="85"/>
      <c r="F1151" s="85"/>
      <c r="G1151" s="86"/>
      <c r="H1151" s="86"/>
      <c r="I1151" s="85"/>
      <c r="J1151" s="85"/>
    </row>
    <row r="1152" spans="2:10" s="117" customFormat="1" x14ac:dyDescent="0.25">
      <c r="B1152" s="87"/>
      <c r="C1152" s="85"/>
      <c r="D1152" s="85"/>
      <c r="E1152" s="85"/>
      <c r="F1152" s="85"/>
      <c r="G1152" s="86"/>
      <c r="H1152" s="86"/>
      <c r="I1152" s="85"/>
      <c r="J1152" s="85"/>
    </row>
    <row r="1153" spans="2:10" s="117" customFormat="1" x14ac:dyDescent="0.25">
      <c r="B1153" s="87"/>
      <c r="C1153" s="85"/>
      <c r="D1153" s="85"/>
      <c r="E1153" s="85"/>
      <c r="F1153" s="85"/>
      <c r="G1153" s="86"/>
      <c r="H1153" s="86"/>
      <c r="I1153" s="85"/>
      <c r="J1153" s="85"/>
    </row>
    <row r="1154" spans="2:10" s="117" customFormat="1" x14ac:dyDescent="0.25">
      <c r="B1154" s="87"/>
      <c r="C1154" s="85"/>
      <c r="D1154" s="85"/>
      <c r="E1154" s="85"/>
      <c r="F1154" s="85"/>
      <c r="G1154" s="86"/>
      <c r="H1154" s="86"/>
      <c r="I1154" s="85"/>
      <c r="J1154" s="85"/>
    </row>
    <row r="1155" spans="2:10" s="117" customFormat="1" x14ac:dyDescent="0.25">
      <c r="B1155" s="87"/>
      <c r="C1155" s="85"/>
      <c r="D1155" s="85"/>
      <c r="E1155" s="85"/>
      <c r="F1155" s="85"/>
      <c r="G1155" s="86"/>
      <c r="H1155" s="86"/>
      <c r="I1155" s="85"/>
      <c r="J1155" s="85"/>
    </row>
    <row r="1156" spans="2:10" s="117" customFormat="1" x14ac:dyDescent="0.25">
      <c r="B1156" s="87"/>
      <c r="C1156" s="85"/>
      <c r="D1156" s="85"/>
      <c r="E1156" s="85"/>
      <c r="F1156" s="85"/>
      <c r="G1156" s="86"/>
      <c r="H1156" s="86"/>
      <c r="I1156" s="85"/>
      <c r="J1156" s="85"/>
    </row>
    <row r="1157" spans="2:10" s="117" customFormat="1" x14ac:dyDescent="0.25">
      <c r="B1157" s="87"/>
      <c r="C1157" s="85"/>
      <c r="D1157" s="85"/>
      <c r="E1157" s="85"/>
      <c r="F1157" s="85"/>
      <c r="G1157" s="86"/>
      <c r="H1157" s="86"/>
      <c r="I1157" s="85"/>
      <c r="J1157" s="85"/>
    </row>
    <row r="1158" spans="2:10" s="117" customFormat="1" x14ac:dyDescent="0.25">
      <c r="B1158" s="87"/>
      <c r="C1158" s="85"/>
      <c r="D1158" s="85"/>
      <c r="E1158" s="85"/>
      <c r="F1158" s="85"/>
      <c r="G1158" s="86"/>
      <c r="H1158" s="86"/>
      <c r="I1158" s="85"/>
      <c r="J1158" s="85"/>
    </row>
    <row r="1159" spans="2:10" s="117" customFormat="1" x14ac:dyDescent="0.25">
      <c r="B1159" s="87"/>
      <c r="C1159" s="85"/>
      <c r="D1159" s="85"/>
      <c r="E1159" s="85"/>
      <c r="F1159" s="85"/>
      <c r="G1159" s="86"/>
      <c r="H1159" s="86"/>
      <c r="I1159" s="85"/>
      <c r="J1159" s="85"/>
    </row>
    <row r="1160" spans="2:10" s="117" customFormat="1" x14ac:dyDescent="0.25">
      <c r="B1160" s="87"/>
      <c r="C1160" s="85"/>
      <c r="D1160" s="85"/>
      <c r="E1160" s="85"/>
      <c r="F1160" s="85"/>
      <c r="G1160" s="86"/>
      <c r="H1160" s="86"/>
      <c r="I1160" s="85"/>
      <c r="J1160" s="85"/>
    </row>
    <row r="1161" spans="2:10" s="117" customFormat="1" x14ac:dyDescent="0.25">
      <c r="B1161" s="87"/>
      <c r="C1161" s="85"/>
      <c r="D1161" s="85"/>
      <c r="E1161" s="85"/>
      <c r="F1161" s="85"/>
      <c r="G1161" s="86"/>
      <c r="H1161" s="86"/>
      <c r="I1161" s="85"/>
      <c r="J1161" s="85"/>
    </row>
    <row r="1162" spans="2:10" s="117" customFormat="1" x14ac:dyDescent="0.25">
      <c r="B1162" s="87"/>
      <c r="C1162" s="85"/>
      <c r="D1162" s="85"/>
      <c r="E1162" s="85"/>
      <c r="F1162" s="85"/>
      <c r="G1162" s="86"/>
      <c r="H1162" s="86"/>
      <c r="I1162" s="85"/>
      <c r="J1162" s="85"/>
    </row>
    <row r="1163" spans="2:10" s="117" customFormat="1" x14ac:dyDescent="0.25">
      <c r="B1163" s="87"/>
      <c r="C1163" s="85"/>
      <c r="D1163" s="85"/>
      <c r="E1163" s="85"/>
      <c r="F1163" s="85"/>
      <c r="G1163" s="86"/>
      <c r="H1163" s="86"/>
      <c r="I1163" s="85"/>
      <c r="J1163" s="85"/>
    </row>
    <row r="1164" spans="2:10" s="117" customFormat="1" x14ac:dyDescent="0.25">
      <c r="B1164" s="87"/>
      <c r="C1164" s="85"/>
      <c r="D1164" s="85"/>
      <c r="E1164" s="85"/>
      <c r="F1164" s="85"/>
      <c r="G1164" s="86"/>
      <c r="H1164" s="86"/>
      <c r="I1164" s="85"/>
      <c r="J1164" s="85"/>
    </row>
    <row r="1165" spans="2:10" s="117" customFormat="1" x14ac:dyDescent="0.25">
      <c r="B1165" s="87"/>
      <c r="C1165" s="85"/>
      <c r="D1165" s="85"/>
      <c r="E1165" s="85"/>
      <c r="F1165" s="85"/>
      <c r="G1165" s="86"/>
      <c r="H1165" s="86"/>
      <c r="I1165" s="85"/>
      <c r="J1165" s="85"/>
    </row>
    <row r="1166" spans="2:10" s="117" customFormat="1" x14ac:dyDescent="0.25">
      <c r="B1166" s="87"/>
      <c r="C1166" s="85"/>
      <c r="D1166" s="85"/>
      <c r="E1166" s="85"/>
      <c r="F1166" s="85"/>
      <c r="G1166" s="86"/>
      <c r="H1166" s="86"/>
      <c r="I1166" s="85"/>
      <c r="J1166" s="85"/>
    </row>
    <row r="1167" spans="2:10" s="117" customFormat="1" x14ac:dyDescent="0.25">
      <c r="B1167" s="87"/>
      <c r="C1167" s="85"/>
      <c r="D1167" s="85"/>
      <c r="E1167" s="85"/>
      <c r="F1167" s="85"/>
      <c r="G1167" s="86"/>
      <c r="H1167" s="86"/>
      <c r="I1167" s="85"/>
      <c r="J1167" s="85"/>
    </row>
    <row r="1168" spans="2:10" s="117" customFormat="1" x14ac:dyDescent="0.25">
      <c r="B1168" s="87"/>
      <c r="C1168" s="85"/>
      <c r="D1168" s="85"/>
      <c r="E1168" s="85"/>
      <c r="F1168" s="85"/>
      <c r="G1168" s="86"/>
      <c r="H1168" s="86"/>
      <c r="I1168" s="85"/>
      <c r="J1168" s="85"/>
    </row>
    <row r="1169" spans="2:10" s="117" customFormat="1" x14ac:dyDescent="0.25">
      <c r="B1169" s="87"/>
      <c r="C1169" s="85"/>
      <c r="D1169" s="85"/>
      <c r="E1169" s="85"/>
      <c r="F1169" s="85"/>
      <c r="G1169" s="86"/>
      <c r="H1169" s="86"/>
      <c r="I1169" s="85"/>
      <c r="J1169" s="85"/>
    </row>
    <row r="1170" spans="2:10" s="117" customFormat="1" x14ac:dyDescent="0.25">
      <c r="B1170" s="87"/>
      <c r="C1170" s="85"/>
      <c r="D1170" s="85"/>
      <c r="E1170" s="85"/>
      <c r="F1170" s="85"/>
      <c r="G1170" s="86"/>
      <c r="H1170" s="86"/>
      <c r="I1170" s="85"/>
      <c r="J1170" s="85"/>
    </row>
    <row r="1171" spans="2:10" s="117" customFormat="1" x14ac:dyDescent="0.25">
      <c r="B1171" s="87"/>
      <c r="C1171" s="85"/>
      <c r="D1171" s="85"/>
      <c r="E1171" s="85"/>
      <c r="F1171" s="85"/>
      <c r="G1171" s="86"/>
      <c r="H1171" s="86"/>
      <c r="I1171" s="85"/>
      <c r="J1171" s="85"/>
    </row>
    <row r="1172" spans="2:10" s="117" customFormat="1" x14ac:dyDescent="0.25">
      <c r="B1172" s="87"/>
      <c r="C1172" s="85"/>
      <c r="D1172" s="85"/>
      <c r="E1172" s="85"/>
      <c r="F1172" s="85"/>
      <c r="G1172" s="86"/>
      <c r="H1172" s="86"/>
      <c r="I1172" s="85"/>
      <c r="J1172" s="85"/>
    </row>
    <row r="1173" spans="2:10" s="117" customFormat="1" x14ac:dyDescent="0.25">
      <c r="B1173" s="87"/>
      <c r="C1173" s="85"/>
      <c r="D1173" s="85"/>
      <c r="E1173" s="85"/>
      <c r="F1173" s="85"/>
      <c r="G1173" s="86"/>
      <c r="H1173" s="86"/>
      <c r="I1173" s="85"/>
      <c r="J1173" s="85"/>
    </row>
    <row r="1174" spans="2:10" s="117" customFormat="1" x14ac:dyDescent="0.25">
      <c r="B1174" s="87"/>
      <c r="C1174" s="85"/>
      <c r="D1174" s="85"/>
      <c r="E1174" s="85"/>
      <c r="F1174" s="85"/>
      <c r="G1174" s="86"/>
      <c r="H1174" s="86"/>
      <c r="I1174" s="85"/>
      <c r="J1174" s="85"/>
    </row>
    <row r="1175" spans="2:10" s="117" customFormat="1" x14ac:dyDescent="0.25">
      <c r="B1175" s="87"/>
      <c r="C1175" s="85"/>
      <c r="D1175" s="85"/>
      <c r="E1175" s="85"/>
      <c r="F1175" s="85"/>
      <c r="G1175" s="86"/>
      <c r="H1175" s="86"/>
      <c r="I1175" s="85"/>
      <c r="J1175" s="85"/>
    </row>
    <row r="1176" spans="2:10" s="117" customFormat="1" x14ac:dyDescent="0.25">
      <c r="B1176" s="87"/>
      <c r="C1176" s="85"/>
      <c r="D1176" s="85"/>
      <c r="E1176" s="85"/>
      <c r="F1176" s="85"/>
      <c r="G1176" s="86"/>
      <c r="H1176" s="86"/>
      <c r="I1176" s="85"/>
      <c r="J1176" s="85"/>
    </row>
    <row r="1177" spans="2:10" s="117" customFormat="1" x14ac:dyDescent="0.25">
      <c r="B1177" s="87"/>
      <c r="C1177" s="85"/>
      <c r="D1177" s="85"/>
      <c r="E1177" s="85"/>
      <c r="F1177" s="85"/>
      <c r="G1177" s="86"/>
      <c r="H1177" s="86"/>
      <c r="I1177" s="85"/>
      <c r="J1177" s="85"/>
    </row>
    <row r="1178" spans="2:10" s="117" customFormat="1" x14ac:dyDescent="0.25">
      <c r="B1178" s="87"/>
      <c r="C1178" s="85"/>
      <c r="D1178" s="85"/>
      <c r="E1178" s="85"/>
      <c r="F1178" s="85"/>
      <c r="G1178" s="86"/>
      <c r="H1178" s="86"/>
      <c r="I1178" s="85"/>
      <c r="J1178" s="85"/>
    </row>
    <row r="1179" spans="2:10" s="117" customFormat="1" x14ac:dyDescent="0.25">
      <c r="B1179" s="87"/>
      <c r="C1179" s="85"/>
      <c r="D1179" s="85"/>
      <c r="E1179" s="85"/>
      <c r="F1179" s="85"/>
      <c r="G1179" s="86"/>
      <c r="H1179" s="86"/>
      <c r="I1179" s="85"/>
      <c r="J1179" s="85"/>
    </row>
    <row r="1180" spans="2:10" s="117" customFormat="1" x14ac:dyDescent="0.25">
      <c r="B1180" s="87"/>
      <c r="C1180" s="85"/>
      <c r="D1180" s="85"/>
      <c r="E1180" s="85"/>
      <c r="F1180" s="85"/>
      <c r="G1180" s="86"/>
      <c r="H1180" s="86"/>
      <c r="I1180" s="85"/>
      <c r="J1180" s="85"/>
    </row>
    <row r="1181" spans="2:10" s="117" customFormat="1" x14ac:dyDescent="0.25">
      <c r="B1181" s="87"/>
      <c r="C1181" s="85"/>
      <c r="D1181" s="85"/>
      <c r="E1181" s="85"/>
      <c r="F1181" s="85"/>
      <c r="G1181" s="86"/>
      <c r="H1181" s="86"/>
      <c r="I1181" s="85"/>
      <c r="J1181" s="85"/>
    </row>
    <row r="1182" spans="2:10" s="117" customFormat="1" x14ac:dyDescent="0.25">
      <c r="B1182" s="87"/>
      <c r="C1182" s="85"/>
      <c r="D1182" s="85"/>
      <c r="E1182" s="85"/>
      <c r="F1182" s="85"/>
      <c r="G1182" s="86"/>
      <c r="H1182" s="86"/>
      <c r="I1182" s="85"/>
      <c r="J1182" s="85"/>
    </row>
    <row r="1183" spans="2:10" s="117" customFormat="1" x14ac:dyDescent="0.25">
      <c r="B1183" s="87"/>
      <c r="C1183" s="85"/>
      <c r="D1183" s="85"/>
      <c r="E1183" s="85"/>
      <c r="F1183" s="85"/>
      <c r="G1183" s="86"/>
      <c r="H1183" s="86"/>
      <c r="I1183" s="85"/>
      <c r="J1183" s="85"/>
    </row>
    <row r="1184" spans="2:10" s="117" customFormat="1" x14ac:dyDescent="0.25">
      <c r="B1184" s="87"/>
      <c r="C1184" s="85"/>
      <c r="D1184" s="85"/>
      <c r="E1184" s="85"/>
      <c r="F1184" s="85"/>
      <c r="G1184" s="86"/>
      <c r="H1184" s="86"/>
      <c r="I1184" s="85"/>
      <c r="J1184" s="85"/>
    </row>
    <row r="1185" spans="2:10" s="117" customFormat="1" x14ac:dyDescent="0.25">
      <c r="B1185" s="87"/>
      <c r="C1185" s="85"/>
      <c r="D1185" s="85"/>
      <c r="E1185" s="85"/>
      <c r="F1185" s="85"/>
      <c r="G1185" s="86"/>
      <c r="H1185" s="86"/>
      <c r="I1185" s="85"/>
      <c r="J1185" s="85"/>
    </row>
    <row r="1186" spans="2:10" s="117" customFormat="1" x14ac:dyDescent="0.25">
      <c r="B1186" s="87"/>
      <c r="C1186" s="85"/>
      <c r="D1186" s="85"/>
      <c r="E1186" s="85"/>
      <c r="F1186" s="85"/>
      <c r="G1186" s="86"/>
      <c r="H1186" s="86"/>
      <c r="I1186" s="85"/>
      <c r="J1186" s="85"/>
    </row>
    <row r="1187" spans="2:10" s="117" customFormat="1" x14ac:dyDescent="0.25">
      <c r="B1187" s="87"/>
      <c r="C1187" s="85"/>
      <c r="D1187" s="85"/>
      <c r="E1187" s="85"/>
      <c r="F1187" s="85"/>
      <c r="G1187" s="86"/>
      <c r="H1187" s="86"/>
      <c r="I1187" s="85"/>
      <c r="J1187" s="85"/>
    </row>
    <row r="1188" spans="2:10" s="117" customFormat="1" x14ac:dyDescent="0.25">
      <c r="B1188" s="87"/>
      <c r="C1188" s="85"/>
      <c r="D1188" s="85"/>
      <c r="E1188" s="85"/>
      <c r="F1188" s="85"/>
      <c r="G1188" s="86"/>
      <c r="H1188" s="86"/>
      <c r="I1188" s="85"/>
      <c r="J1188" s="85"/>
    </row>
    <row r="1189" spans="2:10" s="117" customFormat="1" x14ac:dyDescent="0.25">
      <c r="B1189" s="87"/>
      <c r="C1189" s="85"/>
      <c r="D1189" s="85"/>
      <c r="E1189" s="85"/>
      <c r="F1189" s="85"/>
      <c r="G1189" s="86"/>
      <c r="H1189" s="86"/>
      <c r="I1189" s="85"/>
      <c r="J1189" s="85"/>
    </row>
    <row r="1190" spans="2:10" s="117" customFormat="1" x14ac:dyDescent="0.25">
      <c r="B1190" s="87"/>
      <c r="C1190" s="85"/>
      <c r="D1190" s="85"/>
      <c r="E1190" s="85"/>
      <c r="F1190" s="85"/>
      <c r="G1190" s="86"/>
      <c r="H1190" s="86"/>
      <c r="I1190" s="85"/>
      <c r="J1190" s="85"/>
    </row>
    <row r="1191" spans="2:10" s="117" customFormat="1" x14ac:dyDescent="0.25">
      <c r="B1191" s="87"/>
      <c r="C1191" s="85"/>
      <c r="D1191" s="85"/>
      <c r="E1191" s="85"/>
      <c r="F1191" s="85"/>
      <c r="G1191" s="86"/>
      <c r="H1191" s="86"/>
      <c r="I1191" s="85"/>
      <c r="J1191" s="85"/>
    </row>
    <row r="1192" spans="2:10" s="117" customFormat="1" x14ac:dyDescent="0.25">
      <c r="B1192" s="87"/>
      <c r="C1192" s="85"/>
      <c r="D1192" s="85"/>
      <c r="E1192" s="85"/>
      <c r="F1192" s="85"/>
      <c r="G1192" s="86"/>
      <c r="H1192" s="86"/>
      <c r="I1192" s="85"/>
      <c r="J1192" s="85"/>
    </row>
    <row r="1193" spans="2:10" s="117" customFormat="1" x14ac:dyDescent="0.25">
      <c r="B1193" s="87"/>
      <c r="C1193" s="85"/>
      <c r="D1193" s="85"/>
      <c r="E1193" s="85"/>
      <c r="F1193" s="85"/>
      <c r="G1193" s="86"/>
      <c r="H1193" s="86"/>
      <c r="I1193" s="85"/>
      <c r="J1193" s="85"/>
    </row>
    <row r="1194" spans="2:10" s="117" customFormat="1" x14ac:dyDescent="0.25">
      <c r="B1194" s="87"/>
      <c r="C1194" s="85"/>
      <c r="D1194" s="85"/>
      <c r="E1194" s="85"/>
      <c r="F1194" s="85"/>
      <c r="G1194" s="86"/>
      <c r="H1194" s="86"/>
      <c r="I1194" s="85"/>
      <c r="J1194" s="85"/>
    </row>
    <row r="1195" spans="2:10" s="117" customFormat="1" x14ac:dyDescent="0.25">
      <c r="B1195" s="87"/>
      <c r="C1195" s="85"/>
      <c r="D1195" s="85"/>
      <c r="E1195" s="85"/>
      <c r="F1195" s="85"/>
      <c r="G1195" s="86"/>
      <c r="H1195" s="86"/>
      <c r="I1195" s="85"/>
      <c r="J1195" s="85"/>
    </row>
    <row r="1196" spans="2:10" s="117" customFormat="1" x14ac:dyDescent="0.25">
      <c r="B1196" s="87"/>
      <c r="C1196" s="85"/>
      <c r="D1196" s="85"/>
      <c r="E1196" s="85"/>
      <c r="F1196" s="85"/>
      <c r="G1196" s="86"/>
      <c r="H1196" s="86"/>
      <c r="I1196" s="85"/>
      <c r="J1196" s="85"/>
    </row>
    <row r="1197" spans="2:10" s="117" customFormat="1" x14ac:dyDescent="0.25">
      <c r="B1197" s="87"/>
      <c r="C1197" s="85"/>
      <c r="D1197" s="85"/>
      <c r="E1197" s="85"/>
      <c r="F1197" s="85"/>
      <c r="G1197" s="86"/>
      <c r="H1197" s="86"/>
      <c r="I1197" s="85"/>
      <c r="J1197" s="85"/>
    </row>
    <row r="1198" spans="2:10" s="117" customFormat="1" x14ac:dyDescent="0.25">
      <c r="B1198" s="87"/>
      <c r="C1198" s="85"/>
      <c r="D1198" s="85"/>
      <c r="E1198" s="85"/>
      <c r="F1198" s="85"/>
      <c r="G1198" s="86"/>
      <c r="H1198" s="86"/>
      <c r="I1198" s="85"/>
      <c r="J1198" s="85"/>
    </row>
    <row r="1199" spans="2:10" s="117" customFormat="1" x14ac:dyDescent="0.25">
      <c r="B1199" s="87"/>
      <c r="C1199" s="85"/>
      <c r="D1199" s="85"/>
      <c r="E1199" s="85"/>
      <c r="F1199" s="85"/>
      <c r="G1199" s="86"/>
      <c r="H1199" s="86"/>
      <c r="I1199" s="85"/>
      <c r="J1199" s="85"/>
    </row>
    <row r="1200" spans="2:10" s="117" customFormat="1" x14ac:dyDescent="0.25">
      <c r="B1200" s="87"/>
      <c r="C1200" s="85"/>
      <c r="D1200" s="85"/>
      <c r="E1200" s="85"/>
      <c r="F1200" s="85"/>
      <c r="G1200" s="86"/>
      <c r="H1200" s="86"/>
      <c r="I1200" s="85"/>
      <c r="J1200" s="85"/>
    </row>
    <row r="1201" spans="2:10" s="117" customFormat="1" x14ac:dyDescent="0.25">
      <c r="B1201" s="87"/>
      <c r="C1201" s="85"/>
      <c r="D1201" s="85"/>
      <c r="E1201" s="85"/>
      <c r="F1201" s="85"/>
      <c r="G1201" s="86"/>
      <c r="H1201" s="86"/>
      <c r="I1201" s="85"/>
      <c r="J1201" s="85"/>
    </row>
    <row r="1202" spans="2:10" s="117" customFormat="1" x14ac:dyDescent="0.25">
      <c r="B1202" s="87"/>
      <c r="C1202" s="85"/>
      <c r="D1202" s="85"/>
      <c r="E1202" s="85"/>
      <c r="F1202" s="85"/>
      <c r="G1202" s="86"/>
      <c r="H1202" s="86"/>
      <c r="I1202" s="85"/>
      <c r="J1202" s="85"/>
    </row>
    <row r="1203" spans="2:10" s="117" customFormat="1" x14ac:dyDescent="0.25">
      <c r="B1203" s="87"/>
      <c r="C1203" s="85"/>
      <c r="D1203" s="85"/>
      <c r="E1203" s="85"/>
      <c r="F1203" s="85"/>
      <c r="G1203" s="86"/>
      <c r="H1203" s="86"/>
      <c r="I1203" s="85"/>
      <c r="J1203" s="85"/>
    </row>
    <row r="1204" spans="2:10" s="117" customFormat="1" x14ac:dyDescent="0.25">
      <c r="B1204" s="87"/>
      <c r="C1204" s="85"/>
      <c r="D1204" s="85"/>
      <c r="E1204" s="85"/>
      <c r="F1204" s="85"/>
      <c r="G1204" s="86"/>
      <c r="H1204" s="86"/>
      <c r="I1204" s="85"/>
      <c r="J1204" s="85"/>
    </row>
    <row r="1205" spans="2:10" s="117" customFormat="1" x14ac:dyDescent="0.25">
      <c r="B1205" s="87"/>
      <c r="C1205" s="85"/>
      <c r="D1205" s="85"/>
      <c r="E1205" s="85"/>
      <c r="F1205" s="85"/>
      <c r="G1205" s="86"/>
      <c r="H1205" s="86"/>
      <c r="I1205" s="85"/>
      <c r="J1205" s="85"/>
    </row>
    <row r="1206" spans="2:10" s="117" customFormat="1" x14ac:dyDescent="0.25">
      <c r="B1206" s="87"/>
      <c r="C1206" s="85"/>
      <c r="D1206" s="85"/>
      <c r="E1206" s="85"/>
      <c r="F1206" s="85"/>
      <c r="G1206" s="86"/>
      <c r="H1206" s="86"/>
      <c r="I1206" s="85"/>
      <c r="J1206" s="85"/>
    </row>
    <row r="1207" spans="2:10" s="117" customFormat="1" x14ac:dyDescent="0.25">
      <c r="B1207" s="87"/>
      <c r="C1207" s="85"/>
      <c r="D1207" s="85"/>
      <c r="E1207" s="85"/>
      <c r="F1207" s="85"/>
      <c r="G1207" s="86"/>
      <c r="H1207" s="86"/>
      <c r="I1207" s="85"/>
      <c r="J1207" s="85"/>
    </row>
    <row r="1208" spans="2:10" s="117" customFormat="1" x14ac:dyDescent="0.25">
      <c r="B1208" s="87"/>
      <c r="C1208" s="85"/>
      <c r="D1208" s="85"/>
      <c r="E1208" s="85"/>
      <c r="F1208" s="85"/>
      <c r="G1208" s="86"/>
      <c r="H1208" s="86"/>
      <c r="I1208" s="85"/>
      <c r="J1208" s="85"/>
    </row>
    <row r="1209" spans="2:10" s="117" customFormat="1" x14ac:dyDescent="0.25">
      <c r="B1209" s="87"/>
      <c r="C1209" s="85"/>
      <c r="D1209" s="85"/>
      <c r="E1209" s="85"/>
      <c r="F1209" s="85"/>
      <c r="G1209" s="86"/>
      <c r="H1209" s="86"/>
      <c r="I1209" s="85"/>
      <c r="J1209" s="85"/>
    </row>
    <row r="1210" spans="2:10" s="117" customFormat="1" x14ac:dyDescent="0.25">
      <c r="B1210" s="87"/>
      <c r="C1210" s="85"/>
      <c r="D1210" s="85"/>
      <c r="E1210" s="85"/>
      <c r="F1210" s="85"/>
      <c r="G1210" s="86"/>
      <c r="H1210" s="86"/>
      <c r="I1210" s="85"/>
      <c r="J1210" s="85"/>
    </row>
    <row r="1211" spans="2:10" s="117" customFormat="1" x14ac:dyDescent="0.25">
      <c r="B1211" s="87"/>
      <c r="C1211" s="85"/>
      <c r="D1211" s="85"/>
      <c r="E1211" s="85"/>
      <c r="F1211" s="85"/>
      <c r="G1211" s="86"/>
      <c r="H1211" s="86"/>
      <c r="I1211" s="85"/>
      <c r="J1211" s="85"/>
    </row>
    <row r="1212" spans="2:10" s="117" customFormat="1" x14ac:dyDescent="0.25">
      <c r="B1212" s="87"/>
      <c r="C1212" s="85"/>
      <c r="D1212" s="85"/>
      <c r="E1212" s="85"/>
      <c r="F1212" s="85"/>
      <c r="G1212" s="86"/>
      <c r="H1212" s="86"/>
      <c r="I1212" s="85"/>
      <c r="J1212" s="85"/>
    </row>
    <row r="1213" spans="2:10" s="117" customFormat="1" x14ac:dyDescent="0.25">
      <c r="B1213" s="87"/>
      <c r="C1213" s="85"/>
      <c r="D1213" s="85"/>
      <c r="E1213" s="85"/>
      <c r="F1213" s="85"/>
      <c r="G1213" s="86"/>
      <c r="H1213" s="86"/>
      <c r="I1213" s="85"/>
      <c r="J1213" s="85"/>
    </row>
    <row r="1214" spans="2:10" s="117" customFormat="1" x14ac:dyDescent="0.25">
      <c r="B1214" s="87"/>
      <c r="C1214" s="85"/>
      <c r="D1214" s="85"/>
      <c r="E1214" s="85"/>
      <c r="F1214" s="85"/>
      <c r="G1214" s="86"/>
      <c r="H1214" s="86"/>
      <c r="I1214" s="85"/>
      <c r="J1214" s="85"/>
    </row>
    <row r="1215" spans="2:10" s="117" customFormat="1" x14ac:dyDescent="0.25">
      <c r="B1215" s="87"/>
      <c r="C1215" s="85"/>
      <c r="D1215" s="85"/>
      <c r="E1215" s="85"/>
      <c r="F1215" s="85"/>
      <c r="G1215" s="86"/>
      <c r="H1215" s="86"/>
      <c r="I1215" s="85"/>
      <c r="J1215" s="85"/>
    </row>
    <row r="1216" spans="2:10" s="117" customFormat="1" x14ac:dyDescent="0.25">
      <c r="B1216" s="87"/>
      <c r="C1216" s="85"/>
      <c r="D1216" s="85"/>
      <c r="E1216" s="85"/>
      <c r="F1216" s="85"/>
      <c r="G1216" s="86"/>
      <c r="H1216" s="86"/>
      <c r="I1216" s="85"/>
      <c r="J1216" s="85"/>
    </row>
    <row r="1217" spans="2:10" s="117" customFormat="1" x14ac:dyDescent="0.25">
      <c r="B1217" s="87"/>
      <c r="C1217" s="85"/>
      <c r="D1217" s="85"/>
      <c r="E1217" s="85"/>
      <c r="F1217" s="85"/>
      <c r="G1217" s="86"/>
      <c r="H1217" s="86"/>
      <c r="I1217" s="85"/>
      <c r="J1217" s="85"/>
    </row>
    <row r="1218" spans="2:10" s="117" customFormat="1" x14ac:dyDescent="0.25">
      <c r="B1218" s="87"/>
      <c r="C1218" s="85"/>
      <c r="D1218" s="85"/>
      <c r="E1218" s="85"/>
      <c r="F1218" s="85"/>
      <c r="G1218" s="86"/>
      <c r="H1218" s="86"/>
      <c r="I1218" s="85"/>
      <c r="J1218" s="85"/>
    </row>
    <row r="1219" spans="2:10" s="117" customFormat="1" x14ac:dyDescent="0.25">
      <c r="B1219" s="87"/>
      <c r="C1219" s="85"/>
      <c r="D1219" s="85"/>
      <c r="E1219" s="85"/>
      <c r="F1219" s="85"/>
      <c r="G1219" s="86"/>
      <c r="H1219" s="86"/>
      <c r="I1219" s="85"/>
      <c r="J1219" s="85"/>
    </row>
    <row r="1220" spans="2:10" s="117" customFormat="1" x14ac:dyDescent="0.25">
      <c r="B1220" s="87"/>
      <c r="C1220" s="85"/>
      <c r="D1220" s="85"/>
      <c r="E1220" s="85"/>
      <c r="F1220" s="85"/>
      <c r="G1220" s="86"/>
      <c r="H1220" s="86"/>
      <c r="I1220" s="85"/>
      <c r="J1220" s="85"/>
    </row>
    <row r="1221" spans="2:10" s="117" customFormat="1" x14ac:dyDescent="0.25">
      <c r="B1221" s="87"/>
      <c r="C1221" s="85"/>
      <c r="D1221" s="85"/>
      <c r="E1221" s="85"/>
      <c r="F1221" s="85"/>
      <c r="G1221" s="86"/>
      <c r="H1221" s="86"/>
      <c r="I1221" s="85"/>
      <c r="J1221" s="85"/>
    </row>
    <row r="1222" spans="2:10" s="117" customFormat="1" x14ac:dyDescent="0.25">
      <c r="B1222" s="87"/>
      <c r="C1222" s="85"/>
      <c r="D1222" s="85"/>
      <c r="E1222" s="85"/>
      <c r="F1222" s="85"/>
      <c r="G1222" s="86"/>
      <c r="H1222" s="86"/>
      <c r="I1222" s="85"/>
      <c r="J1222" s="85"/>
    </row>
    <row r="1223" spans="2:10" s="117" customFormat="1" x14ac:dyDescent="0.25">
      <c r="B1223" s="87"/>
      <c r="C1223" s="85"/>
      <c r="D1223" s="85"/>
      <c r="E1223" s="85"/>
      <c r="F1223" s="85"/>
      <c r="G1223" s="86"/>
      <c r="H1223" s="86"/>
      <c r="I1223" s="85"/>
      <c r="J1223" s="85"/>
    </row>
    <row r="1224" spans="2:10" s="117" customFormat="1" x14ac:dyDescent="0.25">
      <c r="B1224" s="87"/>
      <c r="C1224" s="85"/>
      <c r="D1224" s="85"/>
      <c r="E1224" s="85"/>
      <c r="F1224" s="85"/>
      <c r="G1224" s="86"/>
      <c r="H1224" s="86"/>
      <c r="I1224" s="85"/>
      <c r="J1224" s="85"/>
    </row>
    <row r="1225" spans="2:10" s="117" customFormat="1" x14ac:dyDescent="0.25">
      <c r="B1225" s="87"/>
      <c r="C1225" s="85"/>
      <c r="D1225" s="85"/>
      <c r="E1225" s="85"/>
      <c r="F1225" s="85"/>
      <c r="G1225" s="86"/>
      <c r="H1225" s="86"/>
      <c r="I1225" s="85"/>
      <c r="J1225" s="85"/>
    </row>
    <row r="1226" spans="2:10" s="117" customFormat="1" x14ac:dyDescent="0.25">
      <c r="B1226" s="87"/>
      <c r="C1226" s="85"/>
      <c r="D1226" s="85"/>
      <c r="E1226" s="85"/>
      <c r="F1226" s="85"/>
      <c r="G1226" s="86"/>
      <c r="H1226" s="86"/>
      <c r="I1226" s="85"/>
      <c r="J1226" s="85"/>
    </row>
    <row r="1227" spans="2:10" s="117" customFormat="1" x14ac:dyDescent="0.25">
      <c r="B1227" s="87"/>
      <c r="C1227" s="85"/>
      <c r="D1227" s="85"/>
      <c r="E1227" s="85"/>
      <c r="F1227" s="85"/>
      <c r="G1227" s="86"/>
      <c r="H1227" s="86"/>
      <c r="I1227" s="85"/>
      <c r="J1227" s="85"/>
    </row>
    <row r="1228" spans="2:10" s="117" customFormat="1" x14ac:dyDescent="0.25">
      <c r="B1228" s="87"/>
      <c r="C1228" s="85"/>
      <c r="D1228" s="85"/>
      <c r="E1228" s="85"/>
      <c r="F1228" s="85"/>
      <c r="G1228" s="86"/>
      <c r="H1228" s="86"/>
      <c r="I1228" s="85"/>
      <c r="J1228" s="85"/>
    </row>
    <row r="1229" spans="2:10" s="117" customFormat="1" x14ac:dyDescent="0.25">
      <c r="B1229" s="87"/>
      <c r="C1229" s="85"/>
      <c r="D1229" s="85"/>
      <c r="E1229" s="85"/>
      <c r="F1229" s="85"/>
      <c r="G1229" s="86"/>
      <c r="H1229" s="86"/>
      <c r="I1229" s="85"/>
      <c r="J1229" s="85"/>
    </row>
    <row r="1230" spans="2:10" s="117" customFormat="1" x14ac:dyDescent="0.25">
      <c r="B1230" s="87"/>
      <c r="C1230" s="85"/>
      <c r="D1230" s="85"/>
      <c r="E1230" s="85"/>
      <c r="F1230" s="85"/>
      <c r="G1230" s="86"/>
      <c r="H1230" s="86"/>
      <c r="I1230" s="85"/>
      <c r="J1230" s="85"/>
    </row>
    <row r="1231" spans="2:10" s="117" customFormat="1" x14ac:dyDescent="0.25">
      <c r="B1231" s="87"/>
      <c r="C1231" s="85"/>
      <c r="D1231" s="85"/>
      <c r="E1231" s="85"/>
      <c r="F1231" s="85"/>
      <c r="G1231" s="86"/>
      <c r="H1231" s="86"/>
      <c r="I1231" s="85"/>
      <c r="J1231" s="85"/>
    </row>
    <row r="1232" spans="2:10" s="117" customFormat="1" x14ac:dyDescent="0.25">
      <c r="B1232" s="87"/>
      <c r="C1232" s="85"/>
      <c r="D1232" s="85"/>
      <c r="E1232" s="85"/>
      <c r="F1232" s="85"/>
      <c r="G1232" s="86"/>
      <c r="H1232" s="86"/>
      <c r="I1232" s="85"/>
      <c r="J1232" s="85"/>
    </row>
    <row r="1233" spans="2:10" s="117" customFormat="1" x14ac:dyDescent="0.25">
      <c r="B1233" s="87"/>
      <c r="C1233" s="85"/>
      <c r="D1233" s="85"/>
      <c r="E1233" s="85"/>
      <c r="F1233" s="85"/>
      <c r="G1233" s="86"/>
      <c r="H1233" s="86"/>
      <c r="I1233" s="85"/>
      <c r="J1233" s="85"/>
    </row>
    <row r="1234" spans="2:10" s="117" customFormat="1" x14ac:dyDescent="0.25">
      <c r="B1234" s="87"/>
      <c r="C1234" s="85"/>
      <c r="D1234" s="85"/>
      <c r="E1234" s="85"/>
      <c r="F1234" s="85"/>
      <c r="G1234" s="86"/>
      <c r="H1234" s="86"/>
      <c r="I1234" s="85"/>
      <c r="J1234" s="85"/>
    </row>
    <row r="1235" spans="2:10" s="117" customFormat="1" x14ac:dyDescent="0.25">
      <c r="B1235" s="87"/>
      <c r="C1235" s="85"/>
      <c r="D1235" s="85"/>
      <c r="E1235" s="85"/>
      <c r="F1235" s="85"/>
      <c r="G1235" s="86"/>
      <c r="H1235" s="86"/>
      <c r="I1235" s="85"/>
      <c r="J1235" s="85"/>
    </row>
    <row r="1236" spans="2:10" s="117" customFormat="1" x14ac:dyDescent="0.25">
      <c r="B1236" s="87"/>
      <c r="C1236" s="85"/>
      <c r="D1236" s="85"/>
      <c r="E1236" s="85"/>
      <c r="F1236" s="85"/>
      <c r="G1236" s="86"/>
      <c r="H1236" s="86"/>
      <c r="I1236" s="85"/>
      <c r="J1236" s="85"/>
    </row>
    <row r="1237" spans="2:10" s="117" customFormat="1" x14ac:dyDescent="0.25">
      <c r="B1237" s="87"/>
      <c r="C1237" s="85"/>
      <c r="D1237" s="85"/>
      <c r="E1237" s="85"/>
      <c r="F1237" s="85"/>
      <c r="G1237" s="86"/>
      <c r="H1237" s="86"/>
      <c r="I1237" s="85"/>
      <c r="J1237" s="85"/>
    </row>
    <row r="1238" spans="2:10" s="117" customFormat="1" x14ac:dyDescent="0.25">
      <c r="B1238" s="87"/>
      <c r="C1238" s="85"/>
      <c r="D1238" s="85"/>
      <c r="E1238" s="85"/>
      <c r="F1238" s="85"/>
      <c r="G1238" s="86"/>
      <c r="H1238" s="86"/>
      <c r="I1238" s="85"/>
      <c r="J1238" s="85"/>
    </row>
    <row r="1239" spans="2:10" s="117" customFormat="1" x14ac:dyDescent="0.25">
      <c r="B1239" s="87"/>
      <c r="C1239" s="85"/>
      <c r="D1239" s="85"/>
      <c r="E1239" s="85"/>
      <c r="F1239" s="85"/>
      <c r="G1239" s="86"/>
      <c r="H1239" s="86"/>
      <c r="I1239" s="85"/>
      <c r="J1239" s="85"/>
    </row>
    <row r="1240" spans="2:10" s="117" customFormat="1" x14ac:dyDescent="0.25">
      <c r="B1240" s="87"/>
      <c r="C1240" s="85"/>
      <c r="D1240" s="85"/>
      <c r="E1240" s="85"/>
      <c r="F1240" s="85"/>
      <c r="G1240" s="86"/>
      <c r="H1240" s="86"/>
      <c r="I1240" s="85"/>
      <c r="J1240" s="85"/>
    </row>
    <row r="1241" spans="2:10" s="117" customFormat="1" x14ac:dyDescent="0.25">
      <c r="B1241" s="87"/>
      <c r="C1241" s="85"/>
      <c r="D1241" s="85"/>
      <c r="E1241" s="85"/>
      <c r="F1241" s="85"/>
      <c r="G1241" s="86"/>
      <c r="H1241" s="86"/>
      <c r="I1241" s="85"/>
      <c r="J1241" s="85"/>
    </row>
    <row r="1242" spans="2:10" s="117" customFormat="1" x14ac:dyDescent="0.25">
      <c r="B1242" s="87"/>
      <c r="C1242" s="85"/>
      <c r="D1242" s="85"/>
      <c r="E1242" s="85"/>
      <c r="F1242" s="85"/>
      <c r="G1242" s="86"/>
      <c r="H1242" s="86"/>
      <c r="I1242" s="85"/>
      <c r="J1242" s="85"/>
    </row>
    <row r="1243" spans="2:10" s="117" customFormat="1" x14ac:dyDescent="0.25">
      <c r="B1243" s="87"/>
      <c r="C1243" s="85"/>
      <c r="D1243" s="85"/>
      <c r="E1243" s="85"/>
      <c r="F1243" s="85"/>
      <c r="G1243" s="86"/>
      <c r="H1243" s="86"/>
      <c r="I1243" s="85"/>
      <c r="J1243" s="85"/>
    </row>
    <row r="1244" spans="2:10" s="117" customFormat="1" x14ac:dyDescent="0.25">
      <c r="B1244" s="87"/>
      <c r="C1244" s="85"/>
      <c r="D1244" s="85"/>
      <c r="E1244" s="85"/>
      <c r="F1244" s="85"/>
      <c r="G1244" s="86"/>
      <c r="H1244" s="86"/>
      <c r="I1244" s="85"/>
      <c r="J1244" s="85"/>
    </row>
    <row r="1245" spans="2:10" s="117" customFormat="1" x14ac:dyDescent="0.25">
      <c r="B1245" s="87"/>
      <c r="C1245" s="85"/>
      <c r="D1245" s="85"/>
      <c r="E1245" s="85"/>
      <c r="F1245" s="85"/>
      <c r="G1245" s="86"/>
      <c r="H1245" s="86"/>
      <c r="I1245" s="85"/>
      <c r="J1245" s="85"/>
    </row>
    <row r="1246" spans="2:10" s="117" customFormat="1" x14ac:dyDescent="0.25">
      <c r="B1246" s="87"/>
      <c r="C1246" s="85"/>
      <c r="D1246" s="85"/>
      <c r="E1246" s="85"/>
      <c r="F1246" s="85"/>
      <c r="G1246" s="86"/>
      <c r="H1246" s="86"/>
      <c r="I1246" s="85"/>
      <c r="J1246" s="85"/>
    </row>
    <row r="1247" spans="2:10" s="117" customFormat="1" x14ac:dyDescent="0.25">
      <c r="B1247" s="87"/>
      <c r="C1247" s="85"/>
      <c r="D1247" s="85"/>
      <c r="E1247" s="85"/>
      <c r="F1247" s="85"/>
      <c r="G1247" s="86"/>
      <c r="H1247" s="86"/>
      <c r="I1247" s="85"/>
      <c r="J1247" s="85"/>
    </row>
    <row r="1248" spans="2:10" s="117" customFormat="1" x14ac:dyDescent="0.25">
      <c r="B1248" s="87"/>
      <c r="C1248" s="85"/>
      <c r="D1248" s="85"/>
      <c r="E1248" s="85"/>
      <c r="F1248" s="85"/>
      <c r="G1248" s="86"/>
      <c r="H1248" s="86"/>
      <c r="I1248" s="85"/>
      <c r="J1248" s="85"/>
    </row>
    <row r="1249" spans="2:10" s="117" customFormat="1" x14ac:dyDescent="0.25">
      <c r="B1249" s="87"/>
      <c r="C1249" s="85"/>
      <c r="D1249" s="85"/>
      <c r="E1249" s="85"/>
      <c r="F1249" s="85"/>
      <c r="G1249" s="86"/>
      <c r="H1249" s="86"/>
      <c r="I1249" s="85"/>
      <c r="J1249" s="85"/>
    </row>
    <row r="1250" spans="2:10" s="117" customFormat="1" x14ac:dyDescent="0.25">
      <c r="B1250" s="87"/>
      <c r="C1250" s="85"/>
      <c r="D1250" s="85"/>
      <c r="E1250" s="85"/>
      <c r="F1250" s="85"/>
      <c r="G1250" s="86"/>
      <c r="H1250" s="86"/>
      <c r="I1250" s="85"/>
      <c r="J1250" s="85"/>
    </row>
    <row r="1251" spans="2:10" s="117" customFormat="1" x14ac:dyDescent="0.25">
      <c r="B1251" s="87"/>
      <c r="C1251" s="85"/>
      <c r="D1251" s="85"/>
      <c r="E1251" s="85"/>
      <c r="F1251" s="85"/>
      <c r="G1251" s="86"/>
      <c r="H1251" s="86"/>
      <c r="I1251" s="85"/>
      <c r="J1251" s="85"/>
    </row>
    <row r="1252" spans="2:10" s="117" customFormat="1" x14ac:dyDescent="0.25">
      <c r="B1252" s="87"/>
      <c r="C1252" s="85"/>
      <c r="D1252" s="85"/>
      <c r="E1252" s="85"/>
      <c r="F1252" s="85"/>
      <c r="G1252" s="86"/>
      <c r="H1252" s="86"/>
      <c r="I1252" s="85"/>
      <c r="J1252" s="85"/>
    </row>
    <row r="1253" spans="2:10" s="117" customFormat="1" x14ac:dyDescent="0.25">
      <c r="B1253" s="87"/>
      <c r="C1253" s="85"/>
      <c r="D1253" s="85"/>
      <c r="E1253" s="85"/>
      <c r="F1253" s="85"/>
      <c r="G1253" s="86"/>
      <c r="H1253" s="86"/>
      <c r="I1253" s="85"/>
      <c r="J1253" s="85"/>
    </row>
    <row r="1254" spans="2:10" s="117" customFormat="1" x14ac:dyDescent="0.25">
      <c r="B1254" s="87"/>
      <c r="C1254" s="85"/>
      <c r="D1254" s="85"/>
      <c r="E1254" s="85"/>
      <c r="F1254" s="85"/>
      <c r="G1254" s="86"/>
      <c r="H1254" s="86"/>
      <c r="I1254" s="85"/>
      <c r="J1254" s="85"/>
    </row>
    <row r="1255" spans="2:10" s="117" customFormat="1" x14ac:dyDescent="0.25">
      <c r="B1255" s="87"/>
      <c r="C1255" s="85"/>
      <c r="D1255" s="85"/>
      <c r="E1255" s="85"/>
      <c r="F1255" s="85"/>
      <c r="G1255" s="86"/>
      <c r="H1255" s="86"/>
      <c r="I1255" s="85"/>
      <c r="J1255" s="85"/>
    </row>
    <row r="1256" spans="2:10" s="117" customFormat="1" x14ac:dyDescent="0.25">
      <c r="B1256" s="87"/>
      <c r="C1256" s="85"/>
      <c r="D1256" s="85"/>
      <c r="E1256" s="85"/>
      <c r="F1256" s="85"/>
      <c r="G1256" s="86"/>
      <c r="H1256" s="86"/>
      <c r="I1256" s="85"/>
      <c r="J1256" s="85"/>
    </row>
    <row r="1257" spans="2:10" s="117" customFormat="1" x14ac:dyDescent="0.25">
      <c r="B1257" s="87"/>
      <c r="C1257" s="85"/>
      <c r="D1257" s="85"/>
      <c r="E1257" s="85"/>
      <c r="F1257" s="85"/>
      <c r="G1257" s="86"/>
      <c r="H1257" s="86"/>
      <c r="I1257" s="85"/>
      <c r="J1257" s="85"/>
    </row>
    <row r="1258" spans="2:10" s="117" customFormat="1" x14ac:dyDescent="0.25">
      <c r="B1258" s="87"/>
      <c r="C1258" s="85"/>
      <c r="D1258" s="85"/>
      <c r="E1258" s="85"/>
      <c r="F1258" s="85"/>
      <c r="G1258" s="86"/>
      <c r="H1258" s="86"/>
      <c r="I1258" s="85"/>
      <c r="J1258" s="85"/>
    </row>
    <row r="1259" spans="2:10" s="117" customFormat="1" x14ac:dyDescent="0.25">
      <c r="B1259" s="87"/>
      <c r="C1259" s="85"/>
      <c r="D1259" s="85"/>
      <c r="E1259" s="85"/>
      <c r="F1259" s="85"/>
      <c r="G1259" s="86"/>
      <c r="H1259" s="86"/>
      <c r="I1259" s="85"/>
      <c r="J1259" s="85"/>
    </row>
    <row r="1260" spans="2:10" s="117" customFormat="1" x14ac:dyDescent="0.25">
      <c r="B1260" s="87"/>
      <c r="C1260" s="85"/>
      <c r="D1260" s="85"/>
      <c r="E1260" s="85"/>
      <c r="F1260" s="85"/>
      <c r="G1260" s="86"/>
      <c r="H1260" s="86"/>
      <c r="I1260" s="85"/>
      <c r="J1260" s="85"/>
    </row>
    <row r="1261" spans="2:10" s="117" customFormat="1" x14ac:dyDescent="0.25">
      <c r="B1261" s="87"/>
      <c r="C1261" s="85"/>
      <c r="D1261" s="85"/>
      <c r="E1261" s="85"/>
      <c r="F1261" s="85"/>
      <c r="G1261" s="86"/>
      <c r="H1261" s="86"/>
      <c r="I1261" s="85"/>
      <c r="J1261" s="85"/>
    </row>
    <row r="1262" spans="2:10" s="117" customFormat="1" x14ac:dyDescent="0.25">
      <c r="B1262" s="87"/>
      <c r="C1262" s="85"/>
      <c r="D1262" s="85"/>
      <c r="E1262" s="85"/>
      <c r="F1262" s="85"/>
      <c r="G1262" s="86"/>
      <c r="H1262" s="86"/>
      <c r="I1262" s="85"/>
      <c r="J1262" s="85"/>
    </row>
    <row r="1263" spans="2:10" s="117" customFormat="1" x14ac:dyDescent="0.25">
      <c r="B1263" s="87"/>
      <c r="C1263" s="85"/>
      <c r="D1263" s="85"/>
      <c r="E1263" s="85"/>
      <c r="F1263" s="85"/>
      <c r="G1263" s="86"/>
      <c r="H1263" s="86"/>
      <c r="I1263" s="85"/>
      <c r="J1263" s="85"/>
    </row>
    <row r="1264" spans="2:10" s="117" customFormat="1" x14ac:dyDescent="0.25">
      <c r="B1264" s="87"/>
      <c r="C1264" s="85"/>
      <c r="D1264" s="85"/>
      <c r="E1264" s="85"/>
      <c r="F1264" s="85"/>
      <c r="G1264" s="86"/>
      <c r="H1264" s="86"/>
      <c r="I1264" s="85"/>
      <c r="J1264" s="85"/>
    </row>
    <row r="1265" spans="2:10" s="117" customFormat="1" x14ac:dyDescent="0.25">
      <c r="B1265" s="87"/>
      <c r="C1265" s="85"/>
      <c r="D1265" s="85"/>
      <c r="E1265" s="85"/>
      <c r="F1265" s="85"/>
      <c r="G1265" s="86"/>
      <c r="H1265" s="86"/>
      <c r="I1265" s="85"/>
      <c r="J1265" s="85"/>
    </row>
    <row r="1266" spans="2:10" s="117" customFormat="1" x14ac:dyDescent="0.25">
      <c r="B1266" s="87"/>
      <c r="C1266" s="85"/>
      <c r="D1266" s="85"/>
      <c r="E1266" s="85"/>
      <c r="F1266" s="85"/>
      <c r="G1266" s="86"/>
      <c r="H1266" s="86"/>
      <c r="I1266" s="85"/>
      <c r="J1266" s="85"/>
    </row>
    <row r="1267" spans="2:10" s="117" customFormat="1" x14ac:dyDescent="0.25">
      <c r="B1267" s="87"/>
      <c r="C1267" s="85"/>
      <c r="D1267" s="85"/>
      <c r="E1267" s="85"/>
      <c r="F1267" s="85"/>
      <c r="G1267" s="86"/>
      <c r="H1267" s="86"/>
      <c r="I1267" s="85"/>
      <c r="J1267" s="85"/>
    </row>
    <row r="1268" spans="2:10" s="117" customFormat="1" x14ac:dyDescent="0.25">
      <c r="B1268" s="87"/>
      <c r="C1268" s="85"/>
      <c r="D1268" s="85"/>
      <c r="E1268" s="85"/>
      <c r="F1268" s="85"/>
      <c r="G1268" s="86"/>
      <c r="H1268" s="86"/>
      <c r="I1268" s="85"/>
      <c r="J1268" s="85"/>
    </row>
    <row r="1269" spans="2:10" s="117" customFormat="1" x14ac:dyDescent="0.25">
      <c r="B1269" s="87"/>
      <c r="C1269" s="85"/>
      <c r="D1269" s="85"/>
      <c r="E1269" s="85"/>
      <c r="F1269" s="85"/>
      <c r="G1269" s="86"/>
      <c r="H1269" s="86"/>
      <c r="I1269" s="85"/>
      <c r="J1269" s="85"/>
    </row>
    <row r="1270" spans="2:10" s="117" customFormat="1" x14ac:dyDescent="0.25">
      <c r="B1270" s="87"/>
      <c r="C1270" s="85"/>
      <c r="D1270" s="85"/>
      <c r="E1270" s="85"/>
      <c r="F1270" s="85"/>
      <c r="G1270" s="86"/>
      <c r="H1270" s="86"/>
      <c r="I1270" s="85"/>
      <c r="J1270" s="85"/>
    </row>
    <row r="1271" spans="2:10" s="117" customFormat="1" x14ac:dyDescent="0.25">
      <c r="B1271" s="87"/>
      <c r="C1271" s="85"/>
      <c r="D1271" s="85"/>
      <c r="E1271" s="85"/>
      <c r="F1271" s="85"/>
      <c r="G1271" s="86"/>
      <c r="H1271" s="86"/>
      <c r="I1271" s="85"/>
      <c r="J1271" s="85"/>
    </row>
    <row r="1272" spans="2:10" s="117" customFormat="1" x14ac:dyDescent="0.25">
      <c r="B1272" s="87"/>
      <c r="C1272" s="85"/>
      <c r="D1272" s="85"/>
      <c r="E1272" s="85"/>
      <c r="F1272" s="85"/>
      <c r="G1272" s="86"/>
      <c r="H1272" s="86"/>
      <c r="I1272" s="85"/>
      <c r="J1272" s="85"/>
    </row>
    <row r="1273" spans="2:10" s="117" customFormat="1" x14ac:dyDescent="0.25">
      <c r="B1273" s="87"/>
      <c r="C1273" s="85"/>
      <c r="D1273" s="85"/>
      <c r="E1273" s="85"/>
      <c r="F1273" s="85"/>
      <c r="G1273" s="86"/>
      <c r="H1273" s="86"/>
      <c r="I1273" s="85"/>
      <c r="J1273" s="85"/>
    </row>
    <row r="1274" spans="2:10" s="117" customFormat="1" x14ac:dyDescent="0.25">
      <c r="B1274" s="87"/>
      <c r="C1274" s="85"/>
      <c r="D1274" s="85"/>
      <c r="E1274" s="85"/>
      <c r="F1274" s="85"/>
      <c r="G1274" s="86"/>
      <c r="H1274" s="86"/>
      <c r="I1274" s="85"/>
      <c r="J1274" s="85"/>
    </row>
    <row r="1275" spans="2:10" s="117" customFormat="1" x14ac:dyDescent="0.25">
      <c r="B1275" s="87"/>
      <c r="C1275" s="85"/>
      <c r="D1275" s="85"/>
      <c r="E1275" s="85"/>
      <c r="F1275" s="85"/>
      <c r="G1275" s="86"/>
      <c r="H1275" s="86"/>
      <c r="I1275" s="85"/>
      <c r="J1275" s="85"/>
    </row>
    <row r="1276" spans="2:10" s="117" customFormat="1" x14ac:dyDescent="0.25">
      <c r="B1276" s="87"/>
      <c r="C1276" s="85"/>
      <c r="D1276" s="85"/>
      <c r="E1276" s="85"/>
      <c r="F1276" s="85"/>
      <c r="G1276" s="86"/>
      <c r="H1276" s="86"/>
      <c r="I1276" s="85"/>
      <c r="J1276" s="85"/>
    </row>
    <row r="1277" spans="2:10" s="117" customFormat="1" x14ac:dyDescent="0.25">
      <c r="B1277" s="87"/>
      <c r="C1277" s="85"/>
      <c r="D1277" s="85"/>
      <c r="E1277" s="85"/>
      <c r="F1277" s="85"/>
      <c r="G1277" s="86"/>
      <c r="H1277" s="86"/>
      <c r="I1277" s="85"/>
      <c r="J1277" s="85"/>
    </row>
    <row r="1278" spans="2:10" s="117" customFormat="1" x14ac:dyDescent="0.25">
      <c r="B1278" s="87"/>
      <c r="C1278" s="85"/>
      <c r="D1278" s="85"/>
      <c r="E1278" s="85"/>
      <c r="F1278" s="85"/>
      <c r="G1278" s="86"/>
      <c r="H1278" s="86"/>
      <c r="I1278" s="85"/>
      <c r="J1278" s="85"/>
    </row>
    <row r="1279" spans="2:10" s="117" customFormat="1" x14ac:dyDescent="0.25">
      <c r="B1279" s="87"/>
      <c r="C1279" s="85"/>
      <c r="D1279" s="85"/>
      <c r="E1279" s="85"/>
      <c r="F1279" s="85"/>
      <c r="G1279" s="86"/>
      <c r="H1279" s="86"/>
      <c r="I1279" s="85"/>
      <c r="J1279" s="85"/>
    </row>
    <row r="1280" spans="2:10" s="117" customFormat="1" x14ac:dyDescent="0.25">
      <c r="B1280" s="87"/>
      <c r="C1280" s="85"/>
      <c r="D1280" s="85"/>
      <c r="E1280" s="85"/>
      <c r="F1280" s="85"/>
      <c r="G1280" s="86"/>
      <c r="H1280" s="86"/>
      <c r="I1280" s="85"/>
      <c r="J1280" s="85"/>
    </row>
    <row r="1281" spans="2:10" s="117" customFormat="1" x14ac:dyDescent="0.25">
      <c r="B1281" s="87"/>
      <c r="C1281" s="85"/>
      <c r="D1281" s="85"/>
      <c r="E1281" s="85"/>
      <c r="F1281" s="85"/>
      <c r="G1281" s="86"/>
      <c r="H1281" s="86"/>
      <c r="I1281" s="85"/>
      <c r="J1281" s="85"/>
    </row>
    <row r="1282" spans="2:10" s="117" customFormat="1" x14ac:dyDescent="0.25">
      <c r="B1282" s="87"/>
      <c r="C1282" s="85"/>
      <c r="D1282" s="85"/>
      <c r="E1282" s="85"/>
      <c r="F1282" s="85"/>
      <c r="G1282" s="86"/>
      <c r="H1282" s="86"/>
      <c r="I1282" s="85"/>
      <c r="J1282" s="85"/>
    </row>
    <row r="1283" spans="2:10" s="117" customFormat="1" x14ac:dyDescent="0.25">
      <c r="B1283" s="87"/>
      <c r="C1283" s="85"/>
      <c r="D1283" s="85"/>
      <c r="E1283" s="85"/>
      <c r="F1283" s="85"/>
      <c r="G1283" s="86"/>
      <c r="H1283" s="86"/>
      <c r="I1283" s="85"/>
      <c r="J1283" s="85"/>
    </row>
    <row r="1284" spans="2:10" s="117" customFormat="1" x14ac:dyDescent="0.25">
      <c r="B1284" s="87"/>
      <c r="C1284" s="85"/>
      <c r="D1284" s="85"/>
      <c r="E1284" s="85"/>
      <c r="F1284" s="85"/>
      <c r="G1284" s="86"/>
      <c r="H1284" s="86"/>
      <c r="I1284" s="85"/>
      <c r="J1284" s="85"/>
    </row>
    <row r="1285" spans="2:10" s="117" customFormat="1" x14ac:dyDescent="0.25">
      <c r="B1285" s="87"/>
      <c r="C1285" s="85"/>
      <c r="D1285" s="85"/>
      <c r="E1285" s="85"/>
      <c r="F1285" s="85"/>
      <c r="G1285" s="86"/>
      <c r="H1285" s="86"/>
      <c r="I1285" s="85"/>
      <c r="J1285" s="85"/>
    </row>
    <row r="1286" spans="2:10" s="117" customFormat="1" x14ac:dyDescent="0.25">
      <c r="B1286" s="87"/>
      <c r="C1286" s="85"/>
      <c r="D1286" s="85"/>
      <c r="E1286" s="85"/>
      <c r="F1286" s="85"/>
      <c r="G1286" s="86"/>
      <c r="H1286" s="86"/>
      <c r="I1286" s="85"/>
      <c r="J1286" s="85"/>
    </row>
    <row r="1287" spans="2:10" s="117" customFormat="1" x14ac:dyDescent="0.25">
      <c r="B1287" s="87"/>
      <c r="C1287" s="85"/>
      <c r="D1287" s="85"/>
      <c r="E1287" s="85"/>
      <c r="F1287" s="85"/>
      <c r="G1287" s="86"/>
      <c r="H1287" s="86"/>
      <c r="I1287" s="85"/>
      <c r="J1287" s="85"/>
    </row>
    <row r="1288" spans="2:10" s="117" customFormat="1" x14ac:dyDescent="0.25">
      <c r="B1288" s="87"/>
      <c r="C1288" s="85"/>
      <c r="D1288" s="85"/>
      <c r="E1288" s="85"/>
      <c r="F1288" s="85"/>
      <c r="G1288" s="86"/>
      <c r="H1288" s="86"/>
      <c r="I1288" s="85"/>
      <c r="J1288" s="85"/>
    </row>
    <row r="1289" spans="2:10" s="117" customFormat="1" x14ac:dyDescent="0.25">
      <c r="B1289" s="87"/>
      <c r="C1289" s="85"/>
      <c r="D1289" s="85"/>
      <c r="E1289" s="85"/>
      <c r="F1289" s="85"/>
      <c r="G1289" s="86"/>
      <c r="H1289" s="86"/>
      <c r="I1289" s="85"/>
      <c r="J1289" s="85"/>
    </row>
    <row r="1290" spans="2:10" s="117" customFormat="1" x14ac:dyDescent="0.25">
      <c r="B1290" s="87"/>
      <c r="C1290" s="85"/>
      <c r="D1290" s="85"/>
      <c r="E1290" s="85"/>
      <c r="F1290" s="85"/>
      <c r="G1290" s="86"/>
      <c r="H1290" s="86"/>
      <c r="I1290" s="85"/>
      <c r="J1290" s="85"/>
    </row>
    <row r="1291" spans="2:10" s="117" customFormat="1" x14ac:dyDescent="0.25">
      <c r="B1291" s="87"/>
      <c r="C1291" s="85"/>
      <c r="D1291" s="85"/>
      <c r="E1291" s="85"/>
      <c r="F1291" s="85"/>
      <c r="G1291" s="86"/>
      <c r="H1291" s="86"/>
      <c r="I1291" s="85"/>
      <c r="J1291" s="85"/>
    </row>
    <row r="1292" spans="2:10" s="117" customFormat="1" x14ac:dyDescent="0.25">
      <c r="B1292" s="87"/>
      <c r="C1292" s="85"/>
      <c r="D1292" s="85"/>
      <c r="E1292" s="85"/>
      <c r="F1292" s="85"/>
      <c r="G1292" s="86"/>
      <c r="H1292" s="86"/>
      <c r="I1292" s="85"/>
      <c r="J1292" s="85"/>
    </row>
    <row r="1293" spans="2:10" s="117" customFormat="1" x14ac:dyDescent="0.25">
      <c r="B1293" s="87"/>
      <c r="C1293" s="85"/>
      <c r="D1293" s="85"/>
      <c r="E1293" s="85"/>
      <c r="F1293" s="85"/>
      <c r="G1293" s="86"/>
      <c r="H1293" s="86"/>
      <c r="I1293" s="85"/>
      <c r="J1293" s="85"/>
    </row>
    <row r="1294" spans="2:10" s="117" customFormat="1" x14ac:dyDescent="0.25">
      <c r="B1294" s="87"/>
      <c r="C1294" s="85"/>
      <c r="D1294" s="85"/>
      <c r="E1294" s="85"/>
      <c r="F1294" s="85"/>
      <c r="G1294" s="86"/>
      <c r="H1294" s="86"/>
      <c r="I1294" s="85"/>
      <c r="J1294" s="85"/>
    </row>
    <row r="1295" spans="2:10" s="117" customFormat="1" x14ac:dyDescent="0.25">
      <c r="B1295" s="87"/>
      <c r="C1295" s="85"/>
      <c r="D1295" s="85"/>
      <c r="E1295" s="85"/>
      <c r="F1295" s="85"/>
      <c r="G1295" s="86"/>
      <c r="H1295" s="86"/>
      <c r="I1295" s="85"/>
      <c r="J1295" s="85"/>
    </row>
    <row r="1296" spans="2:10" s="117" customFormat="1" x14ac:dyDescent="0.25">
      <c r="B1296" s="87"/>
      <c r="C1296" s="85"/>
      <c r="D1296" s="85"/>
      <c r="E1296" s="85"/>
      <c r="F1296" s="85"/>
      <c r="G1296" s="86"/>
      <c r="H1296" s="86"/>
      <c r="I1296" s="85"/>
      <c r="J1296" s="85"/>
    </row>
    <row r="1297" spans="2:10" s="117" customFormat="1" x14ac:dyDescent="0.25">
      <c r="B1297" s="87"/>
      <c r="C1297" s="85"/>
      <c r="D1297" s="85"/>
      <c r="E1297" s="85"/>
      <c r="F1297" s="85"/>
      <c r="G1297" s="86"/>
      <c r="H1297" s="86"/>
      <c r="I1297" s="85"/>
      <c r="J1297" s="85"/>
    </row>
    <row r="1298" spans="2:10" s="117" customFormat="1" x14ac:dyDescent="0.25">
      <c r="B1298" s="87"/>
      <c r="C1298" s="85"/>
      <c r="D1298" s="85"/>
      <c r="E1298" s="85"/>
      <c r="F1298" s="85"/>
      <c r="G1298" s="86"/>
      <c r="H1298" s="86"/>
      <c r="I1298" s="85"/>
      <c r="J1298" s="85"/>
    </row>
    <row r="1299" spans="2:10" s="117" customFormat="1" x14ac:dyDescent="0.25">
      <c r="B1299" s="87"/>
      <c r="C1299" s="85"/>
      <c r="D1299" s="85"/>
      <c r="E1299" s="85"/>
      <c r="F1299" s="85"/>
      <c r="G1299" s="86"/>
      <c r="H1299" s="86"/>
      <c r="I1299" s="85"/>
      <c r="J1299" s="85"/>
    </row>
    <row r="1300" spans="2:10" s="117" customFormat="1" x14ac:dyDescent="0.25">
      <c r="B1300" s="87"/>
      <c r="C1300" s="85"/>
      <c r="D1300" s="85"/>
      <c r="E1300" s="85"/>
      <c r="F1300" s="85"/>
      <c r="G1300" s="86"/>
      <c r="H1300" s="86"/>
      <c r="I1300" s="85"/>
      <c r="J1300" s="85"/>
    </row>
    <row r="1301" spans="2:10" s="117" customFormat="1" x14ac:dyDescent="0.25">
      <c r="B1301" s="87"/>
      <c r="C1301" s="85"/>
      <c r="D1301" s="85"/>
      <c r="E1301" s="85"/>
      <c r="F1301" s="85"/>
      <c r="G1301" s="86"/>
      <c r="H1301" s="86"/>
      <c r="I1301" s="85"/>
      <c r="J1301" s="85"/>
    </row>
    <row r="1302" spans="2:10" s="117" customFormat="1" x14ac:dyDescent="0.25">
      <c r="B1302" s="87"/>
      <c r="C1302" s="85"/>
      <c r="D1302" s="85"/>
      <c r="E1302" s="85"/>
      <c r="F1302" s="85"/>
      <c r="G1302" s="86"/>
      <c r="H1302" s="86"/>
      <c r="I1302" s="85"/>
      <c r="J1302" s="85"/>
    </row>
    <row r="1303" spans="2:10" s="117" customFormat="1" x14ac:dyDescent="0.25">
      <c r="B1303" s="87"/>
      <c r="C1303" s="85"/>
      <c r="D1303" s="85"/>
      <c r="E1303" s="85"/>
      <c r="F1303" s="85"/>
      <c r="G1303" s="86"/>
      <c r="H1303" s="86"/>
      <c r="I1303" s="85"/>
      <c r="J1303" s="85"/>
    </row>
    <row r="1304" spans="2:10" s="117" customFormat="1" x14ac:dyDescent="0.25">
      <c r="B1304" s="87"/>
      <c r="C1304" s="85"/>
      <c r="D1304" s="85"/>
      <c r="E1304" s="85"/>
      <c r="F1304" s="85"/>
      <c r="G1304" s="86"/>
      <c r="H1304" s="86"/>
      <c r="I1304" s="85"/>
      <c r="J1304" s="85"/>
    </row>
    <row r="1305" spans="2:10" s="117" customFormat="1" x14ac:dyDescent="0.25">
      <c r="B1305" s="87"/>
      <c r="C1305" s="85"/>
      <c r="D1305" s="85"/>
      <c r="E1305" s="85"/>
      <c r="F1305" s="85"/>
      <c r="G1305" s="86"/>
      <c r="H1305" s="86"/>
      <c r="I1305" s="85"/>
      <c r="J1305" s="85"/>
    </row>
    <row r="1306" spans="2:10" s="117" customFormat="1" x14ac:dyDescent="0.25">
      <c r="B1306" s="87"/>
      <c r="C1306" s="85"/>
      <c r="D1306" s="85"/>
      <c r="E1306" s="85"/>
      <c r="F1306" s="85"/>
      <c r="G1306" s="86"/>
      <c r="H1306" s="86"/>
      <c r="I1306" s="85"/>
      <c r="J1306" s="85"/>
    </row>
    <row r="1307" spans="2:10" s="117" customFormat="1" x14ac:dyDescent="0.25">
      <c r="B1307" s="87"/>
      <c r="C1307" s="85"/>
      <c r="D1307" s="85"/>
      <c r="E1307" s="85"/>
      <c r="F1307" s="85"/>
      <c r="G1307" s="86"/>
      <c r="H1307" s="86"/>
      <c r="I1307" s="85"/>
      <c r="J1307" s="85"/>
    </row>
    <row r="1308" spans="2:10" s="117" customFormat="1" x14ac:dyDescent="0.25">
      <c r="B1308" s="87"/>
      <c r="C1308" s="85"/>
      <c r="D1308" s="85"/>
      <c r="E1308" s="85"/>
      <c r="F1308" s="85"/>
      <c r="G1308" s="86"/>
      <c r="H1308" s="86"/>
      <c r="I1308" s="85"/>
      <c r="J1308" s="85"/>
    </row>
    <row r="1309" spans="2:10" s="117" customFormat="1" x14ac:dyDescent="0.25">
      <c r="B1309" s="87"/>
      <c r="C1309" s="85"/>
      <c r="D1309" s="85"/>
      <c r="E1309" s="85"/>
      <c r="F1309" s="85"/>
      <c r="G1309" s="86"/>
      <c r="H1309" s="86"/>
      <c r="I1309" s="85"/>
      <c r="J1309" s="85"/>
    </row>
    <row r="1310" spans="2:10" s="117" customFormat="1" x14ac:dyDescent="0.25">
      <c r="B1310" s="87"/>
      <c r="C1310" s="85"/>
      <c r="D1310" s="85"/>
      <c r="E1310" s="85"/>
      <c r="F1310" s="85"/>
      <c r="G1310" s="86"/>
      <c r="H1310" s="86"/>
      <c r="I1310" s="85"/>
      <c r="J1310" s="85"/>
    </row>
    <row r="1311" spans="2:10" s="117" customFormat="1" x14ac:dyDescent="0.25">
      <c r="B1311" s="87"/>
      <c r="C1311" s="85"/>
      <c r="D1311" s="85"/>
      <c r="E1311" s="85"/>
      <c r="F1311" s="85"/>
      <c r="G1311" s="86"/>
      <c r="H1311" s="86"/>
      <c r="I1311" s="85"/>
      <c r="J1311" s="85"/>
    </row>
    <row r="1312" spans="2:10" s="117" customFormat="1" x14ac:dyDescent="0.25">
      <c r="B1312" s="87"/>
      <c r="C1312" s="85"/>
      <c r="D1312" s="85"/>
      <c r="E1312" s="85"/>
      <c r="F1312" s="85"/>
      <c r="G1312" s="86"/>
      <c r="H1312" s="86"/>
      <c r="I1312" s="85"/>
      <c r="J1312" s="85"/>
    </row>
    <row r="1313" spans="2:10" s="117" customFormat="1" x14ac:dyDescent="0.25">
      <c r="B1313" s="87"/>
      <c r="C1313" s="85"/>
      <c r="D1313" s="85"/>
      <c r="E1313" s="85"/>
      <c r="F1313" s="85"/>
      <c r="G1313" s="86"/>
      <c r="H1313" s="86"/>
      <c r="I1313" s="85"/>
      <c r="J1313" s="85"/>
    </row>
    <row r="1314" spans="2:10" s="117" customFormat="1" x14ac:dyDescent="0.25">
      <c r="B1314" s="87"/>
      <c r="C1314" s="85"/>
      <c r="D1314" s="85"/>
      <c r="E1314" s="85"/>
      <c r="F1314" s="85"/>
      <c r="G1314" s="86"/>
      <c r="H1314" s="86"/>
      <c r="I1314" s="85"/>
      <c r="J1314" s="85"/>
    </row>
    <row r="1315" spans="2:10" s="117" customFormat="1" x14ac:dyDescent="0.25">
      <c r="B1315" s="87"/>
      <c r="C1315" s="85"/>
      <c r="D1315" s="85"/>
      <c r="E1315" s="85"/>
      <c r="F1315" s="85"/>
      <c r="G1315" s="86"/>
      <c r="H1315" s="86"/>
      <c r="I1315" s="85"/>
      <c r="J1315" s="85"/>
    </row>
    <row r="1316" spans="2:10" s="117" customFormat="1" x14ac:dyDescent="0.25">
      <c r="B1316" s="87"/>
      <c r="C1316" s="85"/>
      <c r="D1316" s="85"/>
      <c r="E1316" s="85"/>
      <c r="F1316" s="85"/>
      <c r="G1316" s="86"/>
      <c r="H1316" s="86"/>
      <c r="I1316" s="85"/>
      <c r="J1316" s="85"/>
    </row>
    <row r="1317" spans="2:10" s="117" customFormat="1" x14ac:dyDescent="0.25">
      <c r="B1317" s="87"/>
      <c r="C1317" s="85"/>
      <c r="D1317" s="85"/>
      <c r="E1317" s="85"/>
      <c r="F1317" s="85"/>
      <c r="G1317" s="86"/>
      <c r="H1317" s="86"/>
      <c r="I1317" s="85"/>
      <c r="J1317" s="85"/>
    </row>
    <row r="1318" spans="2:10" s="117" customFormat="1" x14ac:dyDescent="0.25">
      <c r="B1318" s="87"/>
      <c r="C1318" s="85"/>
      <c r="D1318" s="85"/>
      <c r="E1318" s="85"/>
      <c r="F1318" s="85"/>
      <c r="G1318" s="86"/>
      <c r="H1318" s="86"/>
      <c r="I1318" s="85"/>
      <c r="J1318" s="85"/>
    </row>
    <row r="1319" spans="2:10" s="117" customFormat="1" x14ac:dyDescent="0.25">
      <c r="B1319" s="87"/>
      <c r="C1319" s="85"/>
      <c r="D1319" s="85"/>
      <c r="E1319" s="85"/>
      <c r="F1319" s="85"/>
      <c r="G1319" s="86"/>
      <c r="H1319" s="86"/>
      <c r="I1319" s="85"/>
      <c r="J1319" s="85"/>
    </row>
    <row r="1320" spans="2:10" s="117" customFormat="1" x14ac:dyDescent="0.25">
      <c r="B1320" s="87"/>
      <c r="C1320" s="85"/>
      <c r="D1320" s="85"/>
      <c r="E1320" s="85"/>
      <c r="F1320" s="85"/>
      <c r="G1320" s="86"/>
      <c r="H1320" s="86"/>
      <c r="I1320" s="85"/>
      <c r="J1320" s="85"/>
    </row>
    <row r="1321" spans="2:10" s="117" customFormat="1" x14ac:dyDescent="0.25">
      <c r="B1321" s="87"/>
      <c r="C1321" s="85"/>
      <c r="D1321" s="85"/>
      <c r="E1321" s="85"/>
      <c r="F1321" s="85"/>
      <c r="G1321" s="86"/>
      <c r="H1321" s="86"/>
      <c r="I1321" s="85"/>
      <c r="J1321" s="85"/>
    </row>
    <row r="1322" spans="2:10" s="117" customFormat="1" x14ac:dyDescent="0.25">
      <c r="B1322" s="87"/>
      <c r="C1322" s="85"/>
      <c r="D1322" s="85"/>
      <c r="E1322" s="85"/>
      <c r="F1322" s="85"/>
      <c r="G1322" s="86"/>
      <c r="H1322" s="86"/>
      <c r="I1322" s="85"/>
      <c r="J1322" s="85"/>
    </row>
    <row r="1323" spans="2:10" s="117" customFormat="1" x14ac:dyDescent="0.25">
      <c r="B1323" s="87"/>
      <c r="C1323" s="85"/>
      <c r="D1323" s="85"/>
      <c r="E1323" s="85"/>
      <c r="F1323" s="85"/>
      <c r="G1323" s="86"/>
      <c r="H1323" s="86"/>
      <c r="I1323" s="85"/>
      <c r="J1323" s="85"/>
    </row>
    <row r="1324" spans="2:10" s="117" customFormat="1" x14ac:dyDescent="0.25">
      <c r="B1324" s="87"/>
      <c r="C1324" s="85"/>
      <c r="D1324" s="85"/>
      <c r="E1324" s="85"/>
      <c r="F1324" s="85"/>
      <c r="G1324" s="86"/>
      <c r="H1324" s="86"/>
      <c r="I1324" s="85"/>
      <c r="J1324" s="85"/>
    </row>
    <row r="1325" spans="2:10" s="117" customFormat="1" x14ac:dyDescent="0.25">
      <c r="B1325" s="87"/>
      <c r="C1325" s="85"/>
      <c r="D1325" s="85"/>
      <c r="E1325" s="85"/>
      <c r="F1325" s="85"/>
      <c r="G1325" s="86"/>
      <c r="H1325" s="86"/>
      <c r="I1325" s="85"/>
      <c r="J1325" s="85"/>
    </row>
    <row r="1326" spans="2:10" s="117" customFormat="1" x14ac:dyDescent="0.25">
      <c r="B1326" s="87"/>
      <c r="C1326" s="85"/>
      <c r="D1326" s="85"/>
      <c r="E1326" s="85"/>
      <c r="F1326" s="85"/>
      <c r="G1326" s="86"/>
      <c r="H1326" s="86"/>
      <c r="I1326" s="85"/>
      <c r="J1326" s="85"/>
    </row>
    <row r="1327" spans="2:10" s="117" customFormat="1" x14ac:dyDescent="0.25">
      <c r="B1327" s="87"/>
      <c r="C1327" s="85"/>
      <c r="D1327" s="85"/>
      <c r="E1327" s="85"/>
      <c r="F1327" s="85"/>
      <c r="G1327" s="86"/>
      <c r="H1327" s="86"/>
      <c r="I1327" s="85"/>
      <c r="J1327" s="85"/>
    </row>
    <row r="1328" spans="2:10" s="117" customFormat="1" x14ac:dyDescent="0.25">
      <c r="B1328" s="87"/>
      <c r="C1328" s="85"/>
      <c r="D1328" s="85"/>
      <c r="E1328" s="85"/>
      <c r="F1328" s="85"/>
      <c r="G1328" s="86"/>
      <c r="H1328" s="86"/>
      <c r="I1328" s="85"/>
      <c r="J1328" s="85"/>
    </row>
    <row r="1329" spans="2:10" s="117" customFormat="1" x14ac:dyDescent="0.25">
      <c r="B1329" s="87"/>
      <c r="C1329" s="85"/>
      <c r="D1329" s="85"/>
      <c r="E1329" s="85"/>
      <c r="F1329" s="85"/>
      <c r="G1329" s="86"/>
      <c r="H1329" s="86"/>
      <c r="I1329" s="85"/>
      <c r="J1329" s="85"/>
    </row>
    <row r="1330" spans="2:10" s="117" customFormat="1" x14ac:dyDescent="0.25">
      <c r="B1330" s="87"/>
      <c r="C1330" s="85"/>
      <c r="D1330" s="85"/>
      <c r="E1330" s="85"/>
      <c r="F1330" s="85"/>
      <c r="G1330" s="86"/>
      <c r="H1330" s="86"/>
      <c r="I1330" s="85"/>
      <c r="J1330" s="85"/>
    </row>
    <row r="1331" spans="2:10" s="117" customFormat="1" x14ac:dyDescent="0.25">
      <c r="B1331" s="87"/>
      <c r="C1331" s="85"/>
      <c r="D1331" s="85"/>
      <c r="E1331" s="85"/>
      <c r="F1331" s="85"/>
      <c r="G1331" s="86"/>
      <c r="H1331" s="86"/>
      <c r="I1331" s="85"/>
      <c r="J1331" s="85"/>
    </row>
    <row r="1332" spans="2:10" s="117" customFormat="1" x14ac:dyDescent="0.25">
      <c r="B1332" s="87"/>
      <c r="C1332" s="85"/>
      <c r="D1332" s="85"/>
      <c r="E1332" s="85"/>
      <c r="F1332" s="85"/>
      <c r="G1332" s="86"/>
      <c r="H1332" s="86"/>
      <c r="I1332" s="85"/>
      <c r="J1332" s="85"/>
    </row>
    <row r="1333" spans="2:10" s="117" customFormat="1" x14ac:dyDescent="0.25">
      <c r="B1333" s="87"/>
      <c r="C1333" s="85"/>
      <c r="D1333" s="85"/>
      <c r="E1333" s="85"/>
      <c r="F1333" s="85"/>
      <c r="G1333" s="86"/>
      <c r="H1333" s="86"/>
      <c r="I1333" s="85"/>
      <c r="J1333" s="85"/>
    </row>
    <row r="1334" spans="2:10" s="117" customFormat="1" x14ac:dyDescent="0.25">
      <c r="B1334" s="87"/>
      <c r="C1334" s="85"/>
      <c r="D1334" s="85"/>
      <c r="E1334" s="85"/>
      <c r="F1334" s="85"/>
      <c r="G1334" s="86"/>
      <c r="H1334" s="86"/>
      <c r="I1334" s="85"/>
      <c r="J1334" s="85"/>
    </row>
    <row r="1335" spans="2:10" s="117" customFormat="1" x14ac:dyDescent="0.25">
      <c r="B1335" s="87"/>
      <c r="C1335" s="85"/>
      <c r="D1335" s="85"/>
      <c r="E1335" s="85"/>
      <c r="F1335" s="85"/>
      <c r="G1335" s="86"/>
      <c r="H1335" s="86"/>
      <c r="I1335" s="85"/>
      <c r="J1335" s="85"/>
    </row>
    <row r="1336" spans="2:10" s="117" customFormat="1" x14ac:dyDescent="0.25">
      <c r="B1336" s="87"/>
      <c r="C1336" s="85"/>
      <c r="D1336" s="85"/>
      <c r="E1336" s="85"/>
      <c r="F1336" s="85"/>
      <c r="G1336" s="86"/>
      <c r="H1336" s="86"/>
      <c r="I1336" s="85"/>
      <c r="J1336" s="85"/>
    </row>
    <row r="1337" spans="2:10" s="117" customFormat="1" x14ac:dyDescent="0.25">
      <c r="B1337" s="87"/>
      <c r="C1337" s="85"/>
      <c r="D1337" s="85"/>
      <c r="E1337" s="85"/>
      <c r="F1337" s="85"/>
      <c r="G1337" s="86"/>
      <c r="H1337" s="86"/>
      <c r="I1337" s="85"/>
      <c r="J1337" s="85"/>
    </row>
    <row r="1338" spans="2:10" s="117" customFormat="1" x14ac:dyDescent="0.25">
      <c r="B1338" s="87"/>
      <c r="C1338" s="85"/>
      <c r="D1338" s="85"/>
      <c r="E1338" s="85"/>
      <c r="F1338" s="85"/>
      <c r="G1338" s="86"/>
      <c r="H1338" s="86"/>
      <c r="I1338" s="85"/>
      <c r="J1338" s="85"/>
    </row>
    <row r="1339" spans="2:10" s="117" customFormat="1" x14ac:dyDescent="0.25">
      <c r="B1339" s="87"/>
      <c r="C1339" s="85"/>
      <c r="D1339" s="85"/>
      <c r="E1339" s="85"/>
      <c r="F1339" s="85"/>
      <c r="G1339" s="86"/>
      <c r="H1339" s="86"/>
      <c r="I1339" s="85"/>
      <c r="J1339" s="85"/>
    </row>
    <row r="1340" spans="2:10" s="117" customFormat="1" x14ac:dyDescent="0.25">
      <c r="B1340" s="87"/>
      <c r="C1340" s="85"/>
      <c r="D1340" s="85"/>
      <c r="E1340" s="85"/>
      <c r="F1340" s="85"/>
      <c r="G1340" s="86"/>
      <c r="H1340" s="86"/>
      <c r="I1340" s="85"/>
      <c r="J1340" s="85"/>
    </row>
    <row r="1341" spans="2:10" s="117" customFormat="1" x14ac:dyDescent="0.25">
      <c r="B1341" s="87"/>
      <c r="C1341" s="85"/>
      <c r="D1341" s="85"/>
      <c r="E1341" s="85"/>
      <c r="F1341" s="85"/>
      <c r="G1341" s="86"/>
      <c r="H1341" s="86"/>
      <c r="I1341" s="85"/>
      <c r="J1341" s="85"/>
    </row>
    <row r="1342" spans="2:10" s="117" customFormat="1" x14ac:dyDescent="0.25">
      <c r="B1342" s="87"/>
      <c r="C1342" s="85"/>
      <c r="D1342" s="85"/>
      <c r="E1342" s="85"/>
      <c r="F1342" s="85"/>
      <c r="G1342" s="86"/>
      <c r="H1342" s="86"/>
      <c r="I1342" s="85"/>
      <c r="J1342" s="85"/>
    </row>
    <row r="1343" spans="2:10" s="117" customFormat="1" x14ac:dyDescent="0.25">
      <c r="B1343" s="87"/>
      <c r="C1343" s="85"/>
      <c r="D1343" s="85"/>
      <c r="E1343" s="85"/>
      <c r="F1343" s="85"/>
      <c r="G1343" s="86"/>
      <c r="H1343" s="86"/>
      <c r="I1343" s="85"/>
      <c r="J1343" s="85"/>
    </row>
    <row r="1344" spans="2:10" s="117" customFormat="1" x14ac:dyDescent="0.25">
      <c r="B1344" s="87"/>
      <c r="C1344" s="85"/>
      <c r="D1344" s="85"/>
      <c r="E1344" s="85"/>
      <c r="F1344" s="85"/>
      <c r="G1344" s="86"/>
      <c r="H1344" s="86"/>
      <c r="I1344" s="85"/>
      <c r="J1344" s="85"/>
    </row>
    <row r="1345" spans="2:10" s="117" customFormat="1" x14ac:dyDescent="0.25">
      <c r="B1345" s="87"/>
      <c r="C1345" s="85"/>
      <c r="D1345" s="85"/>
      <c r="E1345" s="85"/>
      <c r="F1345" s="85"/>
      <c r="G1345" s="86"/>
      <c r="H1345" s="86"/>
      <c r="I1345" s="85"/>
      <c r="J1345" s="85"/>
    </row>
    <row r="1346" spans="2:10" s="117" customFormat="1" x14ac:dyDescent="0.25">
      <c r="B1346" s="87"/>
      <c r="C1346" s="85"/>
      <c r="D1346" s="85"/>
      <c r="E1346" s="85"/>
      <c r="F1346" s="85"/>
      <c r="G1346" s="86"/>
      <c r="H1346" s="86"/>
      <c r="I1346" s="85"/>
      <c r="J1346" s="85"/>
    </row>
    <row r="1347" spans="2:10" s="117" customFormat="1" x14ac:dyDescent="0.25">
      <c r="B1347" s="87"/>
      <c r="C1347" s="85"/>
      <c r="D1347" s="85"/>
      <c r="E1347" s="85"/>
      <c r="F1347" s="85"/>
      <c r="G1347" s="86"/>
      <c r="H1347" s="86"/>
      <c r="I1347" s="85"/>
      <c r="J1347" s="85"/>
    </row>
    <row r="1348" spans="2:10" s="117" customFormat="1" x14ac:dyDescent="0.25">
      <c r="B1348" s="87"/>
      <c r="C1348" s="85"/>
      <c r="D1348" s="85"/>
      <c r="E1348" s="85"/>
      <c r="F1348" s="85"/>
      <c r="G1348" s="86"/>
      <c r="H1348" s="86"/>
      <c r="I1348" s="85"/>
      <c r="J1348" s="85"/>
    </row>
    <row r="1349" spans="2:10" s="117" customFormat="1" x14ac:dyDescent="0.25">
      <c r="B1349" s="87"/>
      <c r="C1349" s="85"/>
      <c r="D1349" s="85"/>
      <c r="E1349" s="85"/>
      <c r="F1349" s="85"/>
      <c r="G1349" s="86"/>
      <c r="H1349" s="86"/>
      <c r="I1349" s="85"/>
      <c r="J1349" s="85"/>
    </row>
    <row r="1350" spans="2:10" s="117" customFormat="1" x14ac:dyDescent="0.25">
      <c r="B1350" s="87"/>
      <c r="C1350" s="85"/>
      <c r="D1350" s="85"/>
      <c r="E1350" s="85"/>
      <c r="F1350" s="85"/>
      <c r="G1350" s="86"/>
      <c r="H1350" s="86"/>
      <c r="I1350" s="85"/>
      <c r="J1350" s="85"/>
    </row>
    <row r="1351" spans="2:10" s="117" customFormat="1" x14ac:dyDescent="0.25">
      <c r="B1351" s="87"/>
      <c r="C1351" s="85"/>
      <c r="D1351" s="85"/>
      <c r="E1351" s="85"/>
      <c r="F1351" s="85"/>
      <c r="G1351" s="86"/>
      <c r="H1351" s="86"/>
      <c r="I1351" s="85"/>
      <c r="J1351" s="85"/>
    </row>
    <row r="1352" spans="2:10" s="117" customFormat="1" x14ac:dyDescent="0.25">
      <c r="B1352" s="87"/>
      <c r="C1352" s="85"/>
      <c r="D1352" s="85"/>
      <c r="E1352" s="85"/>
      <c r="F1352" s="85"/>
      <c r="G1352" s="86"/>
      <c r="H1352" s="86"/>
      <c r="I1352" s="85"/>
      <c r="J1352" s="85"/>
    </row>
    <row r="1353" spans="2:10" s="117" customFormat="1" x14ac:dyDescent="0.25">
      <c r="B1353" s="87"/>
      <c r="C1353" s="85"/>
      <c r="D1353" s="85"/>
      <c r="E1353" s="85"/>
      <c r="F1353" s="85"/>
      <c r="G1353" s="86"/>
      <c r="H1353" s="86"/>
      <c r="I1353" s="85"/>
      <c r="J1353" s="85"/>
    </row>
    <row r="1354" spans="2:10" s="117" customFormat="1" x14ac:dyDescent="0.25">
      <c r="B1354" s="87"/>
      <c r="C1354" s="85"/>
      <c r="D1354" s="85"/>
      <c r="E1354" s="85"/>
      <c r="F1354" s="85"/>
      <c r="G1354" s="86"/>
      <c r="H1354" s="86"/>
      <c r="I1354" s="85"/>
      <c r="J1354" s="85"/>
    </row>
    <row r="1355" spans="2:10" s="117" customFormat="1" x14ac:dyDescent="0.25">
      <c r="B1355" s="87"/>
      <c r="C1355" s="85"/>
      <c r="D1355" s="85"/>
      <c r="E1355" s="85"/>
      <c r="F1355" s="85"/>
      <c r="G1355" s="86"/>
      <c r="H1355" s="86"/>
      <c r="I1355" s="85"/>
      <c r="J1355" s="85"/>
    </row>
    <row r="1356" spans="2:10" s="117" customFormat="1" x14ac:dyDescent="0.25">
      <c r="B1356" s="87"/>
      <c r="C1356" s="85"/>
      <c r="D1356" s="85"/>
      <c r="E1356" s="85"/>
      <c r="F1356" s="85"/>
      <c r="G1356" s="86"/>
      <c r="H1356" s="86"/>
      <c r="I1356" s="85"/>
      <c r="J1356" s="85"/>
    </row>
    <row r="1357" spans="2:10" s="117" customFormat="1" x14ac:dyDescent="0.25">
      <c r="B1357" s="87"/>
      <c r="C1357" s="85"/>
      <c r="D1357" s="85"/>
      <c r="E1357" s="85"/>
      <c r="F1357" s="85"/>
      <c r="G1357" s="86"/>
      <c r="H1357" s="86"/>
      <c r="I1357" s="85"/>
      <c r="J1357" s="85"/>
    </row>
    <row r="1358" spans="2:10" s="117" customFormat="1" x14ac:dyDescent="0.25">
      <c r="B1358" s="87"/>
      <c r="C1358" s="85"/>
      <c r="D1358" s="85"/>
      <c r="E1358" s="85"/>
      <c r="F1358" s="85"/>
      <c r="G1358" s="86"/>
      <c r="H1358" s="86"/>
      <c r="I1358" s="85"/>
      <c r="J1358" s="85"/>
    </row>
    <row r="1359" spans="2:10" s="117" customFormat="1" x14ac:dyDescent="0.25">
      <c r="B1359" s="87"/>
      <c r="C1359" s="85"/>
      <c r="D1359" s="85"/>
      <c r="E1359" s="85"/>
      <c r="F1359" s="85"/>
      <c r="G1359" s="86"/>
      <c r="H1359" s="86"/>
      <c r="I1359" s="85"/>
      <c r="J1359" s="85"/>
    </row>
    <row r="1360" spans="2:10" s="117" customFormat="1" x14ac:dyDescent="0.25">
      <c r="B1360" s="87"/>
      <c r="C1360" s="85"/>
      <c r="D1360" s="85"/>
      <c r="E1360" s="85"/>
      <c r="F1360" s="85"/>
      <c r="G1360" s="86"/>
      <c r="H1360" s="86"/>
      <c r="I1360" s="85"/>
      <c r="J1360" s="85"/>
    </row>
    <row r="1361" spans="2:10" s="117" customFormat="1" x14ac:dyDescent="0.25">
      <c r="B1361" s="87"/>
      <c r="C1361" s="85"/>
      <c r="D1361" s="85"/>
      <c r="E1361" s="85"/>
      <c r="F1361" s="85"/>
      <c r="G1361" s="86"/>
      <c r="H1361" s="86"/>
      <c r="I1361" s="85"/>
      <c r="J1361" s="85"/>
    </row>
    <row r="1362" spans="2:10" s="117" customFormat="1" x14ac:dyDescent="0.25">
      <c r="B1362" s="87"/>
      <c r="C1362" s="85"/>
      <c r="D1362" s="85"/>
      <c r="E1362" s="85"/>
      <c r="F1362" s="85"/>
      <c r="G1362" s="86"/>
      <c r="H1362" s="86"/>
      <c r="I1362" s="85"/>
      <c r="J1362" s="85"/>
    </row>
    <row r="1363" spans="2:10" s="117" customFormat="1" x14ac:dyDescent="0.25">
      <c r="B1363" s="87"/>
      <c r="C1363" s="85"/>
      <c r="D1363" s="85"/>
      <c r="E1363" s="85"/>
      <c r="F1363" s="85"/>
      <c r="G1363" s="86"/>
      <c r="H1363" s="86"/>
      <c r="I1363" s="85"/>
      <c r="J1363" s="85"/>
    </row>
    <row r="1364" spans="2:10" s="117" customFormat="1" x14ac:dyDescent="0.25">
      <c r="B1364" s="87"/>
      <c r="C1364" s="85"/>
      <c r="D1364" s="85"/>
      <c r="E1364" s="85"/>
      <c r="F1364" s="85"/>
      <c r="G1364" s="86"/>
      <c r="H1364" s="86"/>
      <c r="I1364" s="85"/>
      <c r="J1364" s="85"/>
    </row>
    <row r="1365" spans="2:10" s="117" customFormat="1" x14ac:dyDescent="0.25">
      <c r="B1365" s="87"/>
      <c r="C1365" s="85"/>
      <c r="D1365" s="85"/>
      <c r="E1365" s="85"/>
      <c r="F1365" s="85"/>
      <c r="G1365" s="86"/>
      <c r="H1365" s="86"/>
      <c r="I1365" s="85"/>
      <c r="J1365" s="85"/>
    </row>
    <row r="1366" spans="2:10" s="117" customFormat="1" x14ac:dyDescent="0.25">
      <c r="B1366" s="87"/>
      <c r="C1366" s="85"/>
      <c r="D1366" s="85"/>
      <c r="E1366" s="85"/>
      <c r="F1366" s="85"/>
      <c r="G1366" s="86"/>
      <c r="H1366" s="86"/>
      <c r="I1366" s="85"/>
      <c r="J1366" s="85"/>
    </row>
    <row r="1367" spans="2:10" s="117" customFormat="1" x14ac:dyDescent="0.25">
      <c r="B1367" s="87"/>
      <c r="C1367" s="85"/>
      <c r="D1367" s="85"/>
      <c r="E1367" s="85"/>
      <c r="F1367" s="85"/>
      <c r="G1367" s="86"/>
      <c r="H1367" s="86"/>
      <c r="I1367" s="85"/>
      <c r="J1367" s="85"/>
    </row>
    <row r="1368" spans="2:10" s="117" customFormat="1" x14ac:dyDescent="0.25">
      <c r="B1368" s="87"/>
      <c r="C1368" s="85"/>
      <c r="D1368" s="85"/>
      <c r="E1368" s="85"/>
      <c r="F1368" s="85"/>
      <c r="G1368" s="86"/>
      <c r="H1368" s="86"/>
      <c r="I1368" s="85"/>
      <c r="J1368" s="85"/>
    </row>
    <row r="1369" spans="2:10" s="117" customFormat="1" x14ac:dyDescent="0.25">
      <c r="B1369" s="87"/>
      <c r="C1369" s="85"/>
      <c r="D1369" s="85"/>
      <c r="E1369" s="85"/>
      <c r="F1369" s="85"/>
      <c r="G1369" s="86"/>
      <c r="H1369" s="86"/>
      <c r="I1369" s="85"/>
      <c r="J1369" s="85"/>
    </row>
    <row r="1370" spans="2:10" s="117" customFormat="1" x14ac:dyDescent="0.25">
      <c r="B1370" s="87"/>
      <c r="C1370" s="85"/>
      <c r="D1370" s="85"/>
      <c r="E1370" s="85"/>
      <c r="F1370" s="85"/>
      <c r="G1370" s="86"/>
      <c r="H1370" s="86"/>
      <c r="I1370" s="85"/>
      <c r="J1370" s="85"/>
    </row>
    <row r="1371" spans="2:10" s="117" customFormat="1" x14ac:dyDescent="0.25">
      <c r="B1371" s="87"/>
      <c r="C1371" s="85"/>
      <c r="D1371" s="85"/>
      <c r="E1371" s="85"/>
      <c r="F1371" s="85"/>
      <c r="G1371" s="86"/>
      <c r="H1371" s="86"/>
      <c r="I1371" s="85"/>
      <c r="J1371" s="85"/>
    </row>
    <row r="1372" spans="2:10" s="117" customFormat="1" x14ac:dyDescent="0.25">
      <c r="B1372" s="87"/>
      <c r="C1372" s="85"/>
      <c r="D1372" s="85"/>
      <c r="E1372" s="85"/>
      <c r="F1372" s="85"/>
      <c r="G1372" s="86"/>
      <c r="H1372" s="86"/>
      <c r="I1372" s="85"/>
      <c r="J1372" s="85"/>
    </row>
    <row r="1373" spans="2:10" s="117" customFormat="1" x14ac:dyDescent="0.25">
      <c r="B1373" s="87"/>
      <c r="C1373" s="85"/>
      <c r="D1373" s="85"/>
      <c r="E1373" s="85"/>
      <c r="F1373" s="85"/>
      <c r="G1373" s="86"/>
      <c r="H1373" s="86"/>
      <c r="I1373" s="85"/>
      <c r="J1373" s="85"/>
    </row>
    <row r="1374" spans="2:10" s="117" customFormat="1" x14ac:dyDescent="0.25">
      <c r="B1374" s="87"/>
      <c r="C1374" s="85"/>
      <c r="D1374" s="85"/>
      <c r="E1374" s="85"/>
      <c r="F1374" s="85"/>
      <c r="G1374" s="86"/>
      <c r="H1374" s="86"/>
      <c r="I1374" s="85"/>
      <c r="J1374" s="85"/>
    </row>
    <row r="1375" spans="2:10" s="117" customFormat="1" x14ac:dyDescent="0.25">
      <c r="B1375" s="87"/>
      <c r="C1375" s="85"/>
      <c r="D1375" s="85"/>
      <c r="E1375" s="85"/>
      <c r="F1375" s="85"/>
      <c r="G1375" s="86"/>
      <c r="H1375" s="86"/>
      <c r="I1375" s="85"/>
      <c r="J1375" s="85"/>
    </row>
    <row r="1376" spans="2:10" s="117" customFormat="1" x14ac:dyDescent="0.25">
      <c r="B1376" s="87"/>
      <c r="C1376" s="85"/>
      <c r="D1376" s="85"/>
      <c r="E1376" s="85"/>
      <c r="F1376" s="85"/>
      <c r="G1376" s="86"/>
      <c r="H1376" s="86"/>
      <c r="I1376" s="85"/>
      <c r="J1376" s="85"/>
    </row>
    <row r="1377" spans="2:10" s="117" customFormat="1" x14ac:dyDescent="0.25">
      <c r="B1377" s="87"/>
      <c r="C1377" s="85"/>
      <c r="D1377" s="85"/>
      <c r="E1377" s="85"/>
      <c r="F1377" s="85"/>
      <c r="G1377" s="86"/>
      <c r="H1377" s="86"/>
      <c r="I1377" s="85"/>
      <c r="J1377" s="85"/>
    </row>
    <row r="1378" spans="2:10" s="117" customFormat="1" x14ac:dyDescent="0.25">
      <c r="B1378" s="87"/>
      <c r="C1378" s="85"/>
      <c r="D1378" s="85"/>
      <c r="E1378" s="85"/>
      <c r="F1378" s="85"/>
      <c r="G1378" s="86"/>
      <c r="H1378" s="86"/>
      <c r="I1378" s="85"/>
      <c r="J1378" s="85"/>
    </row>
    <row r="1379" spans="2:10" s="117" customFormat="1" x14ac:dyDescent="0.25">
      <c r="B1379" s="87"/>
      <c r="C1379" s="85"/>
      <c r="D1379" s="85"/>
      <c r="E1379" s="85"/>
      <c r="F1379" s="85"/>
      <c r="G1379" s="86"/>
      <c r="H1379" s="86"/>
      <c r="I1379" s="85"/>
      <c r="J1379" s="85"/>
    </row>
    <row r="1380" spans="2:10" s="117" customFormat="1" x14ac:dyDescent="0.25">
      <c r="B1380" s="87"/>
      <c r="C1380" s="85"/>
      <c r="D1380" s="85"/>
      <c r="E1380" s="85"/>
      <c r="F1380" s="85"/>
      <c r="G1380" s="86"/>
      <c r="H1380" s="86"/>
      <c r="I1380" s="85"/>
      <c r="J1380" s="85"/>
    </row>
    <row r="1381" spans="2:10" s="117" customFormat="1" x14ac:dyDescent="0.25">
      <c r="B1381" s="87"/>
      <c r="C1381" s="85"/>
      <c r="D1381" s="85"/>
      <c r="E1381" s="85"/>
      <c r="F1381" s="85"/>
      <c r="G1381" s="86"/>
      <c r="H1381" s="86"/>
      <c r="I1381" s="85"/>
      <c r="J1381" s="85"/>
    </row>
    <row r="1382" spans="2:10" s="117" customFormat="1" x14ac:dyDescent="0.25">
      <c r="B1382" s="87"/>
      <c r="C1382" s="85"/>
      <c r="D1382" s="85"/>
      <c r="E1382" s="85"/>
      <c r="F1382" s="85"/>
      <c r="G1382" s="86"/>
      <c r="H1382" s="86"/>
      <c r="I1382" s="85"/>
      <c r="J1382" s="85"/>
    </row>
    <row r="1383" spans="2:10" s="117" customFormat="1" x14ac:dyDescent="0.25">
      <c r="B1383" s="87"/>
      <c r="C1383" s="85"/>
      <c r="D1383" s="85"/>
      <c r="E1383" s="85"/>
      <c r="F1383" s="85"/>
      <c r="G1383" s="86"/>
      <c r="H1383" s="86"/>
      <c r="I1383" s="85"/>
      <c r="J1383" s="85"/>
    </row>
    <row r="1384" spans="2:10" s="117" customFormat="1" x14ac:dyDescent="0.25">
      <c r="B1384" s="87"/>
      <c r="C1384" s="85"/>
      <c r="D1384" s="85"/>
      <c r="E1384" s="85"/>
      <c r="F1384" s="85"/>
      <c r="G1384" s="86"/>
      <c r="H1384" s="86"/>
      <c r="I1384" s="85"/>
      <c r="J1384" s="85"/>
    </row>
    <row r="1385" spans="2:10" s="117" customFormat="1" x14ac:dyDescent="0.25">
      <c r="B1385" s="87"/>
      <c r="C1385" s="85"/>
      <c r="D1385" s="85"/>
      <c r="E1385" s="85"/>
      <c r="F1385" s="85"/>
      <c r="G1385" s="86"/>
      <c r="H1385" s="86"/>
      <c r="I1385" s="85"/>
      <c r="J1385" s="85"/>
    </row>
    <row r="1386" spans="2:10" s="117" customFormat="1" x14ac:dyDescent="0.25">
      <c r="B1386" s="87"/>
      <c r="C1386" s="85"/>
      <c r="D1386" s="85"/>
      <c r="E1386" s="85"/>
      <c r="F1386" s="85"/>
      <c r="G1386" s="86"/>
      <c r="H1386" s="86"/>
      <c r="I1386" s="85"/>
      <c r="J1386" s="85"/>
    </row>
    <row r="1387" spans="2:10" s="117" customFormat="1" x14ac:dyDescent="0.25">
      <c r="B1387" s="87"/>
      <c r="C1387" s="85"/>
      <c r="D1387" s="85"/>
      <c r="E1387" s="85"/>
      <c r="F1387" s="85"/>
      <c r="G1387" s="86"/>
      <c r="H1387" s="86"/>
      <c r="I1387" s="85"/>
      <c r="J1387" s="85"/>
    </row>
    <row r="1388" spans="2:10" s="117" customFormat="1" x14ac:dyDescent="0.25">
      <c r="B1388" s="87"/>
      <c r="C1388" s="85"/>
      <c r="D1388" s="85"/>
      <c r="E1388" s="85"/>
      <c r="F1388" s="85"/>
      <c r="G1388" s="86"/>
      <c r="H1388" s="86"/>
      <c r="I1388" s="85"/>
      <c r="J1388" s="85"/>
    </row>
    <row r="1389" spans="2:10" s="117" customFormat="1" x14ac:dyDescent="0.25">
      <c r="B1389" s="87"/>
      <c r="C1389" s="85"/>
      <c r="D1389" s="85"/>
      <c r="E1389" s="85"/>
      <c r="F1389" s="85"/>
      <c r="G1389" s="86"/>
      <c r="H1389" s="86"/>
      <c r="I1389" s="85"/>
      <c r="J1389" s="85"/>
    </row>
    <row r="1390" spans="2:10" s="117" customFormat="1" x14ac:dyDescent="0.25">
      <c r="B1390" s="87"/>
      <c r="C1390" s="85"/>
      <c r="D1390" s="85"/>
      <c r="E1390" s="85"/>
      <c r="F1390" s="85"/>
      <c r="G1390" s="86"/>
      <c r="H1390" s="86"/>
      <c r="I1390" s="85"/>
      <c r="J1390" s="85"/>
    </row>
    <row r="1391" spans="2:10" s="117" customFormat="1" x14ac:dyDescent="0.25">
      <c r="B1391" s="87"/>
      <c r="C1391" s="85"/>
      <c r="D1391" s="85"/>
      <c r="E1391" s="85"/>
      <c r="F1391" s="85"/>
      <c r="G1391" s="86"/>
      <c r="H1391" s="86"/>
      <c r="I1391" s="85"/>
      <c r="J1391" s="85"/>
    </row>
    <row r="1392" spans="2:10" s="117" customFormat="1" x14ac:dyDescent="0.25">
      <c r="B1392" s="87"/>
      <c r="C1392" s="85"/>
      <c r="D1392" s="85"/>
      <c r="E1392" s="85"/>
      <c r="F1392" s="85"/>
      <c r="G1392" s="86"/>
      <c r="H1392" s="86"/>
      <c r="I1392" s="85"/>
      <c r="J1392" s="85"/>
    </row>
    <row r="1393" spans="2:10" s="117" customFormat="1" x14ac:dyDescent="0.25">
      <c r="B1393" s="87"/>
      <c r="C1393" s="85"/>
      <c r="D1393" s="85"/>
      <c r="E1393" s="85"/>
      <c r="F1393" s="85"/>
      <c r="G1393" s="86"/>
      <c r="H1393" s="86"/>
      <c r="I1393" s="85"/>
      <c r="J1393" s="85"/>
    </row>
    <row r="1394" spans="2:10" s="117" customFormat="1" x14ac:dyDescent="0.25">
      <c r="B1394" s="87"/>
      <c r="C1394" s="85"/>
      <c r="D1394" s="85"/>
      <c r="E1394" s="85"/>
      <c r="F1394" s="85"/>
      <c r="G1394" s="86"/>
      <c r="H1394" s="86"/>
      <c r="I1394" s="85"/>
      <c r="J1394" s="85"/>
    </row>
    <row r="1395" spans="2:10" s="117" customFormat="1" x14ac:dyDescent="0.25">
      <c r="B1395" s="87"/>
      <c r="C1395" s="85"/>
      <c r="D1395" s="85"/>
      <c r="E1395" s="85"/>
      <c r="F1395" s="85"/>
      <c r="G1395" s="86"/>
      <c r="H1395" s="86"/>
      <c r="I1395" s="85"/>
      <c r="J1395" s="85"/>
    </row>
    <row r="1396" spans="2:10" s="117" customFormat="1" x14ac:dyDescent="0.25">
      <c r="B1396" s="87"/>
      <c r="C1396" s="85"/>
      <c r="D1396" s="85"/>
      <c r="E1396" s="85"/>
      <c r="F1396" s="85"/>
      <c r="G1396" s="86"/>
      <c r="H1396" s="86"/>
      <c r="I1396" s="85"/>
      <c r="J1396" s="85"/>
    </row>
    <row r="1397" spans="2:10" s="117" customFormat="1" x14ac:dyDescent="0.25">
      <c r="B1397" s="87"/>
      <c r="C1397" s="85"/>
      <c r="D1397" s="85"/>
      <c r="E1397" s="85"/>
      <c r="F1397" s="85"/>
      <c r="G1397" s="86"/>
      <c r="H1397" s="86"/>
      <c r="I1397" s="85"/>
      <c r="J1397" s="85"/>
    </row>
    <row r="1398" spans="2:10" s="117" customFormat="1" x14ac:dyDescent="0.25">
      <c r="B1398" s="87"/>
      <c r="C1398" s="85"/>
      <c r="D1398" s="85"/>
      <c r="E1398" s="85"/>
      <c r="F1398" s="85"/>
      <c r="G1398" s="86"/>
      <c r="H1398" s="86"/>
      <c r="I1398" s="85"/>
      <c r="J1398" s="85"/>
    </row>
    <row r="1399" spans="2:10" s="117" customFormat="1" x14ac:dyDescent="0.25">
      <c r="B1399" s="87"/>
      <c r="C1399" s="85"/>
      <c r="D1399" s="85"/>
      <c r="E1399" s="85"/>
      <c r="F1399" s="85"/>
      <c r="G1399" s="86"/>
      <c r="H1399" s="86"/>
      <c r="I1399" s="85"/>
      <c r="J1399" s="85"/>
    </row>
    <row r="1400" spans="2:10" s="117" customFormat="1" x14ac:dyDescent="0.25">
      <c r="B1400" s="87"/>
      <c r="C1400" s="85"/>
      <c r="D1400" s="85"/>
      <c r="E1400" s="85"/>
      <c r="F1400" s="85"/>
      <c r="G1400" s="86"/>
      <c r="H1400" s="86"/>
      <c r="I1400" s="85"/>
      <c r="J1400" s="85"/>
    </row>
    <row r="1401" spans="2:10" s="117" customFormat="1" x14ac:dyDescent="0.25">
      <c r="B1401" s="87"/>
      <c r="C1401" s="85"/>
      <c r="D1401" s="85"/>
      <c r="E1401" s="85"/>
      <c r="F1401" s="85"/>
      <c r="G1401" s="86"/>
      <c r="H1401" s="86"/>
      <c r="I1401" s="85"/>
      <c r="J1401" s="85"/>
    </row>
    <row r="1402" spans="2:10" s="117" customFormat="1" x14ac:dyDescent="0.25">
      <c r="B1402" s="87"/>
      <c r="C1402" s="85"/>
      <c r="D1402" s="85"/>
      <c r="E1402" s="85"/>
      <c r="F1402" s="85"/>
      <c r="G1402" s="86"/>
      <c r="H1402" s="86"/>
      <c r="I1402" s="85"/>
      <c r="J1402" s="85"/>
    </row>
    <row r="1403" spans="2:10" s="117" customFormat="1" x14ac:dyDescent="0.25">
      <c r="B1403" s="87"/>
      <c r="C1403" s="85"/>
      <c r="D1403" s="85"/>
      <c r="E1403" s="85"/>
      <c r="F1403" s="85"/>
      <c r="G1403" s="86"/>
      <c r="H1403" s="86"/>
      <c r="I1403" s="85"/>
      <c r="J1403" s="85"/>
    </row>
    <row r="1404" spans="2:10" s="117" customFormat="1" x14ac:dyDescent="0.25">
      <c r="B1404" s="87"/>
      <c r="C1404" s="85"/>
      <c r="D1404" s="85"/>
      <c r="E1404" s="85"/>
      <c r="F1404" s="85"/>
      <c r="G1404" s="86"/>
      <c r="H1404" s="86"/>
      <c r="I1404" s="85"/>
      <c r="J1404" s="85"/>
    </row>
    <row r="1405" spans="2:10" s="117" customFormat="1" x14ac:dyDescent="0.25">
      <c r="B1405" s="87"/>
      <c r="C1405" s="85"/>
      <c r="D1405" s="85"/>
      <c r="E1405" s="85"/>
      <c r="F1405" s="85"/>
      <c r="G1405" s="86"/>
      <c r="H1405" s="86"/>
      <c r="I1405" s="85"/>
      <c r="J1405" s="85"/>
    </row>
    <row r="1406" spans="2:10" s="117" customFormat="1" x14ac:dyDescent="0.25">
      <c r="B1406" s="87"/>
      <c r="C1406" s="85"/>
      <c r="D1406" s="85"/>
      <c r="E1406" s="85"/>
      <c r="F1406" s="85"/>
      <c r="G1406" s="86"/>
      <c r="H1406" s="86"/>
      <c r="I1406" s="85"/>
      <c r="J1406" s="85"/>
    </row>
    <row r="1407" spans="2:10" s="117" customFormat="1" x14ac:dyDescent="0.25">
      <c r="B1407" s="87"/>
      <c r="C1407" s="85"/>
      <c r="D1407" s="85"/>
      <c r="E1407" s="85"/>
      <c r="F1407" s="85"/>
      <c r="G1407" s="86"/>
      <c r="H1407" s="86"/>
      <c r="I1407" s="85"/>
      <c r="J1407" s="85"/>
    </row>
    <row r="1408" spans="2:10" s="117" customFormat="1" x14ac:dyDescent="0.25">
      <c r="B1408" s="87"/>
      <c r="C1408" s="85"/>
      <c r="D1408" s="85"/>
      <c r="E1408" s="85"/>
      <c r="F1408" s="85"/>
      <c r="G1408" s="86"/>
      <c r="H1408" s="86"/>
      <c r="I1408" s="85"/>
      <c r="J1408" s="85"/>
    </row>
    <row r="1409" spans="2:10" s="117" customFormat="1" x14ac:dyDescent="0.25">
      <c r="B1409" s="87"/>
      <c r="C1409" s="85"/>
      <c r="D1409" s="85"/>
      <c r="E1409" s="85"/>
      <c r="F1409" s="85"/>
      <c r="G1409" s="86"/>
      <c r="H1409" s="86"/>
      <c r="I1409" s="85"/>
      <c r="J1409" s="85"/>
    </row>
    <row r="1410" spans="2:10" s="117" customFormat="1" x14ac:dyDescent="0.25">
      <c r="B1410" s="87"/>
      <c r="C1410" s="85"/>
      <c r="D1410" s="85"/>
      <c r="E1410" s="85"/>
      <c r="F1410" s="85"/>
      <c r="G1410" s="86"/>
      <c r="H1410" s="86"/>
      <c r="I1410" s="85"/>
      <c r="J1410" s="85"/>
    </row>
    <row r="1411" spans="2:10" s="117" customFormat="1" x14ac:dyDescent="0.25">
      <c r="B1411" s="87"/>
      <c r="C1411" s="85"/>
      <c r="D1411" s="85"/>
      <c r="E1411" s="85"/>
      <c r="F1411" s="85"/>
      <c r="G1411" s="86"/>
      <c r="H1411" s="86"/>
      <c r="I1411" s="85"/>
      <c r="J1411" s="85"/>
    </row>
    <row r="1412" spans="2:10" s="117" customFormat="1" x14ac:dyDescent="0.25">
      <c r="B1412" s="87"/>
      <c r="C1412" s="85"/>
      <c r="D1412" s="85"/>
      <c r="E1412" s="85"/>
      <c r="F1412" s="85"/>
      <c r="G1412" s="86"/>
      <c r="H1412" s="86"/>
      <c r="I1412" s="85"/>
      <c r="J1412" s="85"/>
    </row>
    <row r="1413" spans="2:10" s="117" customFormat="1" x14ac:dyDescent="0.25">
      <c r="B1413" s="87"/>
      <c r="C1413" s="85"/>
      <c r="D1413" s="85"/>
      <c r="E1413" s="85"/>
      <c r="F1413" s="85"/>
      <c r="G1413" s="86"/>
      <c r="H1413" s="86"/>
      <c r="I1413" s="85"/>
      <c r="J1413" s="85"/>
    </row>
    <row r="1414" spans="2:10" s="117" customFormat="1" x14ac:dyDescent="0.25">
      <c r="B1414" s="87"/>
      <c r="C1414" s="85"/>
      <c r="D1414" s="85"/>
      <c r="E1414" s="85"/>
      <c r="F1414" s="85"/>
      <c r="G1414" s="86"/>
      <c r="H1414" s="86"/>
      <c r="I1414" s="85"/>
      <c r="J1414" s="85"/>
    </row>
    <row r="1415" spans="2:10" s="117" customFormat="1" x14ac:dyDescent="0.25">
      <c r="B1415" s="87"/>
      <c r="C1415" s="85"/>
      <c r="D1415" s="85"/>
      <c r="E1415" s="85"/>
      <c r="F1415" s="85"/>
      <c r="G1415" s="86"/>
      <c r="H1415" s="86"/>
      <c r="I1415" s="85"/>
      <c r="J1415" s="85"/>
    </row>
    <row r="1416" spans="2:10" s="117" customFormat="1" x14ac:dyDescent="0.25">
      <c r="B1416" s="87"/>
      <c r="C1416" s="85"/>
      <c r="D1416" s="85"/>
      <c r="E1416" s="85"/>
      <c r="F1416" s="85"/>
      <c r="G1416" s="86"/>
      <c r="H1416" s="86"/>
      <c r="I1416" s="85"/>
      <c r="J1416" s="85"/>
    </row>
    <row r="1417" spans="2:10" s="117" customFormat="1" x14ac:dyDescent="0.25">
      <c r="B1417" s="87"/>
      <c r="C1417" s="85"/>
      <c r="D1417" s="85"/>
      <c r="E1417" s="85"/>
      <c r="F1417" s="85"/>
      <c r="G1417" s="86"/>
      <c r="H1417" s="86"/>
      <c r="I1417" s="85"/>
      <c r="J1417" s="85"/>
    </row>
    <row r="1418" spans="2:10" s="117" customFormat="1" x14ac:dyDescent="0.25">
      <c r="B1418" s="87"/>
      <c r="C1418" s="85"/>
      <c r="D1418" s="85"/>
      <c r="E1418" s="85"/>
      <c r="F1418" s="85"/>
      <c r="G1418" s="86"/>
      <c r="H1418" s="86"/>
      <c r="I1418" s="85"/>
      <c r="J1418" s="85"/>
    </row>
    <row r="1419" spans="2:10" s="117" customFormat="1" x14ac:dyDescent="0.25">
      <c r="B1419" s="87"/>
      <c r="C1419" s="85"/>
      <c r="D1419" s="85"/>
      <c r="E1419" s="85"/>
      <c r="F1419" s="85"/>
      <c r="G1419" s="86"/>
      <c r="H1419" s="86"/>
      <c r="I1419" s="85"/>
      <c r="J1419" s="85"/>
    </row>
    <row r="1420" spans="2:10" s="117" customFormat="1" x14ac:dyDescent="0.25">
      <c r="B1420" s="87"/>
      <c r="C1420" s="85"/>
      <c r="D1420" s="85"/>
      <c r="E1420" s="85"/>
      <c r="F1420" s="85"/>
      <c r="G1420" s="86"/>
      <c r="H1420" s="86"/>
      <c r="I1420" s="85"/>
      <c r="J1420" s="85"/>
    </row>
    <row r="1421" spans="2:10" s="117" customFormat="1" x14ac:dyDescent="0.25">
      <c r="B1421" s="87"/>
      <c r="C1421" s="85"/>
      <c r="D1421" s="85"/>
      <c r="E1421" s="85"/>
      <c r="F1421" s="85"/>
      <c r="G1421" s="86"/>
      <c r="H1421" s="86"/>
      <c r="I1421" s="85"/>
      <c r="J1421" s="85"/>
    </row>
    <row r="1422" spans="2:10" s="117" customFormat="1" x14ac:dyDescent="0.25">
      <c r="B1422" s="87"/>
      <c r="C1422" s="85"/>
      <c r="D1422" s="85"/>
      <c r="E1422" s="85"/>
      <c r="F1422" s="85"/>
      <c r="G1422" s="86"/>
      <c r="H1422" s="86"/>
      <c r="I1422" s="85"/>
      <c r="J1422" s="85"/>
    </row>
    <row r="1423" spans="2:10" s="117" customFormat="1" x14ac:dyDescent="0.25">
      <c r="B1423" s="87"/>
      <c r="C1423" s="85"/>
      <c r="D1423" s="85"/>
      <c r="E1423" s="85"/>
      <c r="F1423" s="85"/>
      <c r="G1423" s="86"/>
      <c r="H1423" s="86"/>
      <c r="I1423" s="85"/>
      <c r="J1423" s="85"/>
    </row>
    <row r="1424" spans="2:10" s="117" customFormat="1" x14ac:dyDescent="0.25">
      <c r="B1424" s="87"/>
      <c r="C1424" s="85"/>
      <c r="D1424" s="85"/>
      <c r="E1424" s="85"/>
      <c r="F1424" s="85"/>
      <c r="G1424" s="86"/>
      <c r="H1424" s="86"/>
      <c r="I1424" s="85"/>
      <c r="J1424" s="85"/>
    </row>
    <row r="1425" spans="2:10" s="117" customFormat="1" x14ac:dyDescent="0.25">
      <c r="B1425" s="87"/>
      <c r="C1425" s="85"/>
      <c r="D1425" s="85"/>
      <c r="E1425" s="85"/>
      <c r="F1425" s="85"/>
      <c r="G1425" s="86"/>
      <c r="H1425" s="86"/>
      <c r="I1425" s="85"/>
      <c r="J1425" s="85"/>
    </row>
    <row r="1426" spans="2:10" s="117" customFormat="1" x14ac:dyDescent="0.25">
      <c r="B1426" s="87"/>
      <c r="C1426" s="85"/>
      <c r="D1426" s="85"/>
      <c r="E1426" s="85"/>
      <c r="F1426" s="85"/>
      <c r="G1426" s="86"/>
      <c r="H1426" s="86"/>
      <c r="I1426" s="85"/>
      <c r="J1426" s="85"/>
    </row>
    <row r="1427" spans="2:10" s="117" customFormat="1" x14ac:dyDescent="0.25">
      <c r="B1427" s="87"/>
      <c r="C1427" s="85"/>
      <c r="D1427" s="85"/>
      <c r="E1427" s="85"/>
      <c r="F1427" s="85"/>
      <c r="G1427" s="86"/>
      <c r="H1427" s="86"/>
      <c r="I1427" s="85"/>
      <c r="J1427" s="85"/>
    </row>
    <row r="1428" spans="2:10" s="117" customFormat="1" x14ac:dyDescent="0.25">
      <c r="B1428" s="87"/>
      <c r="C1428" s="85"/>
      <c r="D1428" s="85"/>
      <c r="E1428" s="85"/>
      <c r="F1428" s="85"/>
      <c r="G1428" s="86"/>
      <c r="H1428" s="86"/>
      <c r="I1428" s="85"/>
      <c r="J1428" s="85"/>
    </row>
    <row r="1429" spans="2:10" s="117" customFormat="1" x14ac:dyDescent="0.25">
      <c r="B1429" s="87"/>
      <c r="C1429" s="85"/>
      <c r="D1429" s="85"/>
      <c r="E1429" s="85"/>
      <c r="F1429" s="85"/>
      <c r="G1429" s="86"/>
      <c r="H1429" s="86"/>
      <c r="I1429" s="85"/>
      <c r="J1429" s="85"/>
    </row>
    <row r="1430" spans="2:10" s="117" customFormat="1" x14ac:dyDescent="0.25">
      <c r="B1430" s="87"/>
      <c r="C1430" s="85"/>
      <c r="D1430" s="85"/>
      <c r="E1430" s="85"/>
      <c r="F1430" s="85"/>
      <c r="G1430" s="86"/>
      <c r="H1430" s="86"/>
      <c r="I1430" s="85"/>
      <c r="J1430" s="85"/>
    </row>
    <row r="1431" spans="2:10" s="117" customFormat="1" x14ac:dyDescent="0.25">
      <c r="B1431" s="87"/>
      <c r="C1431" s="85"/>
      <c r="D1431" s="85"/>
      <c r="E1431" s="85"/>
      <c r="F1431" s="85"/>
      <c r="G1431" s="86"/>
      <c r="H1431" s="86"/>
      <c r="I1431" s="85"/>
      <c r="J1431" s="85"/>
    </row>
    <row r="1432" spans="2:10" s="117" customFormat="1" x14ac:dyDescent="0.25">
      <c r="B1432" s="87"/>
      <c r="C1432" s="85"/>
      <c r="D1432" s="85"/>
      <c r="E1432" s="85"/>
      <c r="F1432" s="85"/>
      <c r="G1432" s="86"/>
      <c r="H1432" s="86"/>
      <c r="I1432" s="85"/>
      <c r="J1432" s="85"/>
    </row>
    <row r="1433" spans="2:10" s="117" customFormat="1" x14ac:dyDescent="0.25">
      <c r="B1433" s="87"/>
      <c r="C1433" s="85"/>
      <c r="D1433" s="85"/>
      <c r="E1433" s="85"/>
      <c r="F1433" s="85"/>
      <c r="G1433" s="86"/>
      <c r="H1433" s="86"/>
      <c r="I1433" s="85"/>
      <c r="J1433" s="85"/>
    </row>
    <row r="1434" spans="2:10" s="117" customFormat="1" x14ac:dyDescent="0.25">
      <c r="B1434" s="87"/>
      <c r="C1434" s="85"/>
      <c r="D1434" s="85"/>
      <c r="E1434" s="85"/>
      <c r="F1434" s="85"/>
      <c r="G1434" s="86"/>
      <c r="H1434" s="86"/>
      <c r="I1434" s="85"/>
      <c r="J1434" s="85"/>
    </row>
    <row r="1435" spans="2:10" s="117" customFormat="1" x14ac:dyDescent="0.25">
      <c r="B1435" s="87"/>
      <c r="C1435" s="85"/>
      <c r="D1435" s="85"/>
      <c r="E1435" s="85"/>
      <c r="F1435" s="85"/>
      <c r="G1435" s="86"/>
      <c r="H1435" s="86"/>
      <c r="I1435" s="85"/>
      <c r="J1435" s="85"/>
    </row>
    <row r="1436" spans="2:10" s="117" customFormat="1" x14ac:dyDescent="0.25">
      <c r="B1436" s="87"/>
      <c r="C1436" s="85"/>
      <c r="D1436" s="85"/>
      <c r="E1436" s="85"/>
      <c r="F1436" s="85"/>
      <c r="G1436" s="86"/>
      <c r="H1436" s="86"/>
      <c r="I1436" s="85"/>
      <c r="J1436" s="85"/>
    </row>
    <row r="1437" spans="2:10" s="117" customFormat="1" x14ac:dyDescent="0.25">
      <c r="B1437" s="87"/>
      <c r="C1437" s="85"/>
      <c r="D1437" s="85"/>
      <c r="E1437" s="85"/>
      <c r="F1437" s="85"/>
      <c r="G1437" s="86"/>
      <c r="H1437" s="86"/>
      <c r="I1437" s="85"/>
      <c r="J1437" s="85"/>
    </row>
    <row r="1438" spans="2:10" s="117" customFormat="1" x14ac:dyDescent="0.25">
      <c r="B1438" s="87"/>
      <c r="C1438" s="85"/>
      <c r="D1438" s="85"/>
      <c r="E1438" s="85"/>
      <c r="F1438" s="85"/>
      <c r="G1438" s="86"/>
      <c r="H1438" s="86"/>
      <c r="I1438" s="85"/>
      <c r="J1438" s="85"/>
    </row>
    <row r="1439" spans="2:10" s="117" customFormat="1" x14ac:dyDescent="0.25">
      <c r="B1439" s="87"/>
      <c r="C1439" s="85"/>
      <c r="D1439" s="85"/>
      <c r="E1439" s="85"/>
      <c r="F1439" s="85"/>
      <c r="G1439" s="86"/>
      <c r="H1439" s="86"/>
      <c r="I1439" s="85"/>
      <c r="J1439" s="85"/>
    </row>
    <row r="1440" spans="2:10" s="117" customFormat="1" x14ac:dyDescent="0.25">
      <c r="B1440" s="87"/>
      <c r="C1440" s="85"/>
      <c r="D1440" s="85"/>
      <c r="E1440" s="85"/>
      <c r="F1440" s="85"/>
      <c r="G1440" s="86"/>
      <c r="H1440" s="86"/>
      <c r="I1440" s="85"/>
      <c r="J1440" s="85"/>
    </row>
    <row r="1441" spans="2:10" s="117" customFormat="1" x14ac:dyDescent="0.25">
      <c r="B1441" s="87"/>
      <c r="C1441" s="85"/>
      <c r="D1441" s="85"/>
      <c r="E1441" s="85"/>
      <c r="F1441" s="85"/>
      <c r="G1441" s="86"/>
      <c r="H1441" s="86"/>
      <c r="I1441" s="85"/>
      <c r="J1441" s="85"/>
    </row>
    <row r="1442" spans="2:10" s="117" customFormat="1" x14ac:dyDescent="0.25">
      <c r="B1442" s="87"/>
      <c r="C1442" s="85"/>
      <c r="D1442" s="85"/>
      <c r="E1442" s="85"/>
      <c r="F1442" s="85"/>
      <c r="G1442" s="86"/>
      <c r="H1442" s="86"/>
      <c r="I1442" s="85"/>
      <c r="J1442" s="85"/>
    </row>
    <row r="1443" spans="2:10" s="117" customFormat="1" x14ac:dyDescent="0.25">
      <c r="B1443" s="87"/>
      <c r="C1443" s="85"/>
      <c r="D1443" s="85"/>
      <c r="E1443" s="85"/>
      <c r="F1443" s="85"/>
      <c r="G1443" s="86"/>
      <c r="H1443" s="86"/>
      <c r="I1443" s="85"/>
      <c r="J1443" s="85"/>
    </row>
    <row r="1444" spans="2:10" s="117" customFormat="1" x14ac:dyDescent="0.25">
      <c r="B1444" s="87"/>
      <c r="C1444" s="85"/>
      <c r="D1444" s="85"/>
      <c r="E1444" s="85"/>
      <c r="F1444" s="85"/>
      <c r="G1444" s="86"/>
      <c r="H1444" s="86"/>
      <c r="I1444" s="85"/>
      <c r="J1444" s="85"/>
    </row>
    <row r="1445" spans="2:10" s="117" customFormat="1" x14ac:dyDescent="0.25">
      <c r="B1445" s="87"/>
      <c r="C1445" s="85"/>
      <c r="D1445" s="85"/>
      <c r="E1445" s="85"/>
      <c r="F1445" s="85"/>
      <c r="G1445" s="86"/>
      <c r="H1445" s="86"/>
      <c r="I1445" s="85"/>
      <c r="J1445" s="85"/>
    </row>
    <row r="1446" spans="2:10" s="117" customFormat="1" x14ac:dyDescent="0.25">
      <c r="B1446" s="87"/>
      <c r="C1446" s="85"/>
      <c r="D1446" s="85"/>
      <c r="E1446" s="85"/>
      <c r="F1446" s="85"/>
      <c r="G1446" s="86"/>
      <c r="H1446" s="86"/>
      <c r="I1446" s="85"/>
      <c r="J1446" s="85"/>
    </row>
    <row r="1447" spans="2:10" s="117" customFormat="1" x14ac:dyDescent="0.25">
      <c r="B1447" s="87"/>
      <c r="C1447" s="85"/>
      <c r="D1447" s="85"/>
      <c r="E1447" s="85"/>
      <c r="F1447" s="85"/>
      <c r="G1447" s="86"/>
      <c r="H1447" s="86"/>
      <c r="I1447" s="85"/>
      <c r="J1447" s="85"/>
    </row>
    <row r="1448" spans="2:10" s="117" customFormat="1" x14ac:dyDescent="0.25">
      <c r="B1448" s="87"/>
      <c r="C1448" s="85"/>
      <c r="D1448" s="85"/>
      <c r="E1448" s="85"/>
      <c r="F1448" s="85"/>
      <c r="G1448" s="86"/>
      <c r="H1448" s="86"/>
      <c r="I1448" s="85"/>
      <c r="J1448" s="85"/>
    </row>
    <row r="1449" spans="2:10" s="117" customFormat="1" x14ac:dyDescent="0.25">
      <c r="B1449" s="87"/>
      <c r="C1449" s="85"/>
      <c r="D1449" s="85"/>
      <c r="E1449" s="85"/>
      <c r="F1449" s="85"/>
      <c r="G1449" s="86"/>
      <c r="H1449" s="86"/>
      <c r="I1449" s="85"/>
      <c r="J1449" s="85"/>
    </row>
    <row r="1450" spans="2:10" s="117" customFormat="1" x14ac:dyDescent="0.25">
      <c r="B1450" s="87"/>
      <c r="C1450" s="85"/>
      <c r="D1450" s="85"/>
      <c r="E1450" s="85"/>
      <c r="F1450" s="85"/>
      <c r="G1450" s="86"/>
      <c r="H1450" s="86"/>
      <c r="I1450" s="85"/>
      <c r="J1450" s="85"/>
    </row>
    <row r="1451" spans="2:10" s="117" customFormat="1" x14ac:dyDescent="0.25">
      <c r="B1451" s="87"/>
      <c r="C1451" s="85"/>
      <c r="D1451" s="85"/>
      <c r="E1451" s="85"/>
      <c r="F1451" s="85"/>
      <c r="G1451" s="86"/>
      <c r="H1451" s="86"/>
      <c r="I1451" s="85"/>
      <c r="J1451" s="85"/>
    </row>
    <row r="1452" spans="2:10" s="117" customFormat="1" x14ac:dyDescent="0.25">
      <c r="B1452" s="87"/>
      <c r="C1452" s="85"/>
      <c r="D1452" s="85"/>
      <c r="E1452" s="85"/>
      <c r="F1452" s="85"/>
      <c r="G1452" s="86"/>
      <c r="H1452" s="86"/>
      <c r="I1452" s="85"/>
      <c r="J1452" s="85"/>
    </row>
    <row r="1453" spans="2:10" s="117" customFormat="1" x14ac:dyDescent="0.25">
      <c r="B1453" s="87"/>
      <c r="C1453" s="85"/>
      <c r="D1453" s="85"/>
      <c r="E1453" s="85"/>
      <c r="F1453" s="85"/>
      <c r="G1453" s="86"/>
      <c r="H1453" s="86"/>
      <c r="I1453" s="85"/>
      <c r="J1453" s="85"/>
    </row>
    <row r="1454" spans="2:10" s="117" customFormat="1" x14ac:dyDescent="0.25">
      <c r="B1454" s="87"/>
      <c r="C1454" s="85"/>
      <c r="D1454" s="85"/>
      <c r="E1454" s="85"/>
      <c r="F1454" s="85"/>
      <c r="G1454" s="86"/>
      <c r="H1454" s="86"/>
      <c r="I1454" s="85"/>
      <c r="J1454" s="85"/>
    </row>
    <row r="1455" spans="2:10" s="117" customFormat="1" x14ac:dyDescent="0.25">
      <c r="B1455" s="87"/>
      <c r="C1455" s="85"/>
      <c r="D1455" s="85"/>
      <c r="E1455" s="85"/>
      <c r="F1455" s="85"/>
      <c r="G1455" s="86"/>
      <c r="H1455" s="86"/>
      <c r="I1455" s="85"/>
      <c r="J1455" s="85"/>
    </row>
    <row r="1456" spans="2:10" s="117" customFormat="1" x14ac:dyDescent="0.25">
      <c r="B1456" s="87"/>
      <c r="C1456" s="85"/>
      <c r="D1456" s="85"/>
      <c r="E1456" s="85"/>
      <c r="F1456" s="85"/>
      <c r="G1456" s="86"/>
      <c r="H1456" s="86"/>
      <c r="I1456" s="85"/>
      <c r="J1456" s="85"/>
    </row>
    <row r="1457" spans="2:10" s="117" customFormat="1" x14ac:dyDescent="0.25">
      <c r="B1457" s="87"/>
      <c r="C1457" s="85"/>
      <c r="D1457" s="85"/>
      <c r="E1457" s="85"/>
      <c r="F1457" s="85"/>
      <c r="G1457" s="86"/>
      <c r="H1457" s="86"/>
      <c r="I1457" s="85"/>
      <c r="J1457" s="85"/>
    </row>
    <row r="1458" spans="2:10" s="117" customFormat="1" x14ac:dyDescent="0.25">
      <c r="B1458" s="87"/>
      <c r="C1458" s="85"/>
      <c r="D1458" s="85"/>
      <c r="E1458" s="85"/>
      <c r="F1458" s="85"/>
      <c r="G1458" s="86"/>
      <c r="H1458" s="86"/>
      <c r="I1458" s="85"/>
      <c r="J1458" s="85"/>
    </row>
    <row r="1459" spans="2:10" s="117" customFormat="1" x14ac:dyDescent="0.25">
      <c r="B1459" s="87"/>
      <c r="C1459" s="85"/>
      <c r="D1459" s="85"/>
      <c r="E1459" s="85"/>
      <c r="F1459" s="85"/>
      <c r="G1459" s="86"/>
      <c r="H1459" s="86"/>
      <c r="I1459" s="85"/>
      <c r="J1459" s="85"/>
    </row>
    <row r="1460" spans="2:10" s="117" customFormat="1" x14ac:dyDescent="0.25">
      <c r="B1460" s="87"/>
      <c r="C1460" s="85"/>
      <c r="D1460" s="85"/>
      <c r="E1460" s="85"/>
      <c r="F1460" s="85"/>
      <c r="G1460" s="86"/>
      <c r="H1460" s="86"/>
      <c r="I1460" s="85"/>
      <c r="J1460" s="85"/>
    </row>
    <row r="1461" spans="2:10" s="117" customFormat="1" x14ac:dyDescent="0.25">
      <c r="B1461" s="87"/>
      <c r="C1461" s="85"/>
      <c r="D1461" s="85"/>
      <c r="E1461" s="85"/>
      <c r="F1461" s="85"/>
      <c r="G1461" s="86"/>
      <c r="H1461" s="86"/>
      <c r="I1461" s="85"/>
      <c r="J1461" s="85"/>
    </row>
    <row r="1462" spans="2:10" s="117" customFormat="1" x14ac:dyDescent="0.25">
      <c r="B1462" s="87"/>
      <c r="C1462" s="85"/>
      <c r="D1462" s="85"/>
      <c r="E1462" s="85"/>
      <c r="F1462" s="85"/>
      <c r="G1462" s="86"/>
      <c r="H1462" s="86"/>
      <c r="I1462" s="85"/>
      <c r="J1462" s="85"/>
    </row>
    <row r="1463" spans="2:10" s="117" customFormat="1" x14ac:dyDescent="0.25">
      <c r="B1463" s="87"/>
      <c r="C1463" s="85"/>
      <c r="D1463" s="85"/>
      <c r="E1463" s="85"/>
      <c r="F1463" s="85"/>
      <c r="G1463" s="86"/>
      <c r="H1463" s="86"/>
      <c r="I1463" s="85"/>
      <c r="J1463" s="85"/>
    </row>
    <row r="1464" spans="2:10" s="117" customFormat="1" x14ac:dyDescent="0.25">
      <c r="B1464" s="87"/>
      <c r="C1464" s="85"/>
      <c r="D1464" s="85"/>
      <c r="E1464" s="85"/>
      <c r="F1464" s="85"/>
      <c r="G1464" s="86"/>
      <c r="H1464" s="86"/>
      <c r="I1464" s="85"/>
      <c r="J1464" s="85"/>
    </row>
    <row r="1465" spans="2:10" s="117" customFormat="1" x14ac:dyDescent="0.25">
      <c r="B1465" s="87"/>
      <c r="C1465" s="85"/>
      <c r="D1465" s="85"/>
      <c r="E1465" s="85"/>
      <c r="F1465" s="85"/>
      <c r="G1465" s="86"/>
      <c r="H1465" s="86"/>
      <c r="I1465" s="85"/>
      <c r="J1465" s="85"/>
    </row>
    <row r="1466" spans="2:10" s="117" customFormat="1" x14ac:dyDescent="0.25">
      <c r="B1466" s="87"/>
      <c r="C1466" s="85"/>
      <c r="D1466" s="85"/>
      <c r="E1466" s="85"/>
      <c r="F1466" s="85"/>
      <c r="G1466" s="86"/>
      <c r="H1466" s="86"/>
      <c r="I1466" s="85"/>
      <c r="J1466" s="85"/>
    </row>
    <row r="1467" spans="2:10" s="117" customFormat="1" x14ac:dyDescent="0.25">
      <c r="B1467" s="87"/>
      <c r="C1467" s="85"/>
      <c r="D1467" s="85"/>
      <c r="E1467" s="85"/>
      <c r="F1467" s="85"/>
      <c r="G1467" s="86"/>
      <c r="H1467" s="86"/>
      <c r="I1467" s="85"/>
      <c r="J1467" s="85"/>
    </row>
    <row r="1468" spans="2:10" s="117" customFormat="1" x14ac:dyDescent="0.25">
      <c r="B1468" s="87"/>
      <c r="C1468" s="85"/>
      <c r="D1468" s="85"/>
      <c r="E1468" s="85"/>
      <c r="F1468" s="85"/>
      <c r="G1468" s="86"/>
      <c r="H1468" s="86"/>
      <c r="I1468" s="85"/>
      <c r="J1468" s="85"/>
    </row>
    <row r="1469" spans="2:10" s="117" customFormat="1" x14ac:dyDescent="0.25">
      <c r="B1469" s="87"/>
      <c r="C1469" s="85"/>
      <c r="D1469" s="85"/>
      <c r="E1469" s="85"/>
      <c r="F1469" s="85"/>
      <c r="G1469" s="86"/>
      <c r="H1469" s="86"/>
      <c r="I1469" s="85"/>
      <c r="J1469" s="85"/>
    </row>
    <row r="1470" spans="2:10" s="117" customFormat="1" x14ac:dyDescent="0.25">
      <c r="B1470" s="87"/>
      <c r="C1470" s="85"/>
      <c r="D1470" s="85"/>
      <c r="E1470" s="85"/>
      <c r="F1470" s="85"/>
      <c r="G1470" s="86"/>
      <c r="H1470" s="86"/>
      <c r="I1470" s="85"/>
      <c r="J1470" s="85"/>
    </row>
    <row r="1471" spans="2:10" s="117" customFormat="1" x14ac:dyDescent="0.25">
      <c r="B1471" s="87"/>
      <c r="C1471" s="85"/>
      <c r="D1471" s="85"/>
      <c r="E1471" s="85"/>
      <c r="F1471" s="85"/>
      <c r="G1471" s="86"/>
      <c r="H1471" s="86"/>
      <c r="I1471" s="85"/>
      <c r="J1471" s="85"/>
    </row>
    <row r="1472" spans="2:10" s="117" customFormat="1" x14ac:dyDescent="0.25">
      <c r="B1472" s="87"/>
      <c r="C1472" s="85"/>
      <c r="D1472" s="85"/>
      <c r="E1472" s="85"/>
      <c r="F1472" s="85"/>
      <c r="G1472" s="86"/>
      <c r="H1472" s="86"/>
      <c r="I1472" s="85"/>
      <c r="J1472" s="85"/>
    </row>
    <row r="1473" spans="2:10" s="117" customFormat="1" x14ac:dyDescent="0.25">
      <c r="B1473" s="87"/>
      <c r="C1473" s="85"/>
      <c r="D1473" s="85"/>
      <c r="E1473" s="85"/>
      <c r="F1473" s="85"/>
      <c r="G1473" s="86"/>
      <c r="H1473" s="86"/>
      <c r="I1473" s="85"/>
      <c r="J1473" s="85"/>
    </row>
    <row r="1474" spans="2:10" s="117" customFormat="1" x14ac:dyDescent="0.25">
      <c r="B1474" s="87"/>
      <c r="C1474" s="85"/>
      <c r="D1474" s="85"/>
      <c r="E1474" s="85"/>
      <c r="F1474" s="85"/>
      <c r="G1474" s="86"/>
      <c r="H1474" s="86"/>
      <c r="I1474" s="85"/>
      <c r="J1474" s="85"/>
    </row>
    <row r="1475" spans="2:10" s="117" customFormat="1" x14ac:dyDescent="0.25">
      <c r="B1475" s="87"/>
      <c r="C1475" s="85"/>
      <c r="D1475" s="85"/>
      <c r="E1475" s="85"/>
      <c r="F1475" s="85"/>
      <c r="G1475" s="86"/>
      <c r="H1475" s="86"/>
      <c r="I1475" s="85"/>
      <c r="J1475" s="85"/>
    </row>
    <row r="1476" spans="2:10" s="117" customFormat="1" x14ac:dyDescent="0.25">
      <c r="B1476" s="87"/>
      <c r="C1476" s="85"/>
      <c r="D1476" s="85"/>
      <c r="E1476" s="85"/>
      <c r="F1476" s="85"/>
      <c r="G1476" s="86"/>
      <c r="H1476" s="86"/>
      <c r="I1476" s="85"/>
      <c r="J1476" s="85"/>
    </row>
    <row r="1477" spans="2:10" s="117" customFormat="1" x14ac:dyDescent="0.25">
      <c r="B1477" s="87"/>
      <c r="C1477" s="85"/>
      <c r="D1477" s="85"/>
      <c r="E1477" s="85"/>
      <c r="F1477" s="85"/>
      <c r="G1477" s="86"/>
      <c r="H1477" s="86"/>
      <c r="I1477" s="85"/>
      <c r="J1477" s="85"/>
    </row>
    <row r="1478" spans="2:10" s="117" customFormat="1" x14ac:dyDescent="0.25">
      <c r="B1478" s="87"/>
      <c r="C1478" s="85"/>
      <c r="D1478" s="85"/>
      <c r="E1478" s="85"/>
      <c r="F1478" s="85"/>
      <c r="G1478" s="86"/>
      <c r="H1478" s="86"/>
      <c r="I1478" s="85"/>
      <c r="J1478" s="85"/>
    </row>
    <row r="1479" spans="2:10" s="117" customFormat="1" x14ac:dyDescent="0.25">
      <c r="B1479" s="87"/>
      <c r="C1479" s="85"/>
      <c r="D1479" s="85"/>
      <c r="E1479" s="85"/>
      <c r="F1479" s="85"/>
      <c r="G1479" s="86"/>
      <c r="H1479" s="86"/>
      <c r="I1479" s="85"/>
      <c r="J1479" s="85"/>
    </row>
    <row r="1480" spans="2:10" s="117" customFormat="1" x14ac:dyDescent="0.25">
      <c r="B1480" s="87"/>
      <c r="C1480" s="85"/>
      <c r="D1480" s="85"/>
      <c r="E1480" s="85"/>
      <c r="F1480" s="85"/>
      <c r="G1480" s="86"/>
      <c r="H1480" s="86"/>
      <c r="I1480" s="85"/>
      <c r="J1480" s="85"/>
    </row>
    <row r="1481" spans="2:10" s="117" customFormat="1" x14ac:dyDescent="0.25">
      <c r="B1481" s="87"/>
      <c r="C1481" s="85"/>
      <c r="D1481" s="85"/>
      <c r="E1481" s="85"/>
      <c r="F1481" s="85"/>
      <c r="G1481" s="86"/>
      <c r="H1481" s="86"/>
      <c r="I1481" s="85"/>
      <c r="J1481" s="85"/>
    </row>
    <row r="1482" spans="2:10" s="117" customFormat="1" x14ac:dyDescent="0.25">
      <c r="B1482" s="87"/>
      <c r="C1482" s="85"/>
      <c r="D1482" s="85"/>
      <c r="E1482" s="85"/>
      <c r="F1482" s="85"/>
      <c r="G1482" s="86"/>
      <c r="H1482" s="86"/>
      <c r="I1482" s="85"/>
      <c r="J1482" s="85"/>
    </row>
    <row r="1483" spans="2:10" s="117" customFormat="1" x14ac:dyDescent="0.25">
      <c r="B1483" s="87"/>
      <c r="C1483" s="85"/>
      <c r="D1483" s="85"/>
      <c r="E1483" s="85"/>
      <c r="F1483" s="85"/>
      <c r="G1483" s="86"/>
      <c r="H1483" s="86"/>
      <c r="I1483" s="85"/>
      <c r="J1483" s="85"/>
    </row>
    <row r="1484" spans="2:10" s="117" customFormat="1" x14ac:dyDescent="0.25">
      <c r="B1484" s="87"/>
      <c r="C1484" s="85"/>
      <c r="D1484" s="85"/>
      <c r="E1484" s="85"/>
      <c r="F1484" s="85"/>
      <c r="G1484" s="86"/>
      <c r="H1484" s="86"/>
      <c r="I1484" s="85"/>
      <c r="J1484" s="85"/>
    </row>
    <row r="1485" spans="2:10" s="117" customFormat="1" x14ac:dyDescent="0.25">
      <c r="B1485" s="87"/>
      <c r="C1485" s="85"/>
      <c r="D1485" s="85"/>
      <c r="E1485" s="85"/>
      <c r="F1485" s="85"/>
      <c r="G1485" s="86"/>
      <c r="H1485" s="86"/>
      <c r="I1485" s="85"/>
      <c r="J1485" s="85"/>
    </row>
    <row r="1486" spans="2:10" s="117" customFormat="1" x14ac:dyDescent="0.25">
      <c r="B1486" s="87"/>
      <c r="C1486" s="85"/>
      <c r="D1486" s="85"/>
      <c r="E1486" s="85"/>
      <c r="F1486" s="85"/>
      <c r="G1486" s="86"/>
      <c r="H1486" s="86"/>
      <c r="I1486" s="85"/>
      <c r="J1486" s="85"/>
    </row>
    <row r="1487" spans="2:10" s="117" customFormat="1" x14ac:dyDescent="0.25">
      <c r="B1487" s="87"/>
      <c r="C1487" s="85"/>
      <c r="D1487" s="85"/>
      <c r="E1487" s="85"/>
      <c r="F1487" s="85"/>
      <c r="G1487" s="86"/>
      <c r="H1487" s="86"/>
      <c r="I1487" s="85"/>
      <c r="J1487" s="85"/>
    </row>
    <row r="1488" spans="2:10" s="117" customFormat="1" x14ac:dyDescent="0.25">
      <c r="B1488" s="87"/>
      <c r="C1488" s="85"/>
      <c r="D1488" s="85"/>
      <c r="E1488" s="85"/>
      <c r="F1488" s="85"/>
      <c r="G1488" s="86"/>
      <c r="H1488" s="86"/>
      <c r="I1488" s="85"/>
      <c r="J1488" s="85"/>
    </row>
    <row r="1489" spans="2:10" s="117" customFormat="1" x14ac:dyDescent="0.25">
      <c r="B1489" s="87"/>
      <c r="C1489" s="85"/>
      <c r="D1489" s="85"/>
      <c r="E1489" s="85"/>
      <c r="F1489" s="85"/>
      <c r="G1489" s="86"/>
      <c r="H1489" s="86"/>
      <c r="I1489" s="85"/>
      <c r="J1489" s="85"/>
    </row>
    <row r="1490" spans="2:10" s="117" customFormat="1" x14ac:dyDescent="0.25">
      <c r="B1490" s="87"/>
      <c r="C1490" s="85"/>
      <c r="D1490" s="85"/>
      <c r="E1490" s="85"/>
      <c r="F1490" s="85"/>
      <c r="G1490" s="86"/>
      <c r="H1490" s="86"/>
      <c r="I1490" s="85"/>
      <c r="J1490" s="85"/>
    </row>
    <row r="1491" spans="2:10" s="117" customFormat="1" x14ac:dyDescent="0.25">
      <c r="B1491" s="87"/>
      <c r="C1491" s="85"/>
      <c r="D1491" s="85"/>
      <c r="E1491" s="85"/>
      <c r="F1491" s="85"/>
      <c r="G1491" s="86"/>
      <c r="H1491" s="86"/>
      <c r="I1491" s="85"/>
      <c r="J1491" s="85"/>
    </row>
    <row r="1492" spans="2:10" s="117" customFormat="1" x14ac:dyDescent="0.25">
      <c r="B1492" s="87"/>
      <c r="C1492" s="85"/>
      <c r="D1492" s="85"/>
      <c r="E1492" s="85"/>
      <c r="F1492" s="85"/>
      <c r="G1492" s="86"/>
      <c r="H1492" s="86"/>
      <c r="I1492" s="85"/>
      <c r="J1492" s="85"/>
    </row>
    <row r="1493" spans="2:10" s="117" customFormat="1" x14ac:dyDescent="0.25">
      <c r="B1493" s="87"/>
      <c r="C1493" s="85"/>
      <c r="D1493" s="85"/>
      <c r="E1493" s="85"/>
      <c r="F1493" s="85"/>
      <c r="G1493" s="86"/>
      <c r="H1493" s="86"/>
      <c r="I1493" s="85"/>
      <c r="J1493" s="85"/>
    </row>
    <row r="1494" spans="2:10" s="117" customFormat="1" x14ac:dyDescent="0.25">
      <c r="B1494" s="87"/>
      <c r="C1494" s="85"/>
      <c r="D1494" s="85"/>
      <c r="E1494" s="85"/>
      <c r="F1494" s="85"/>
      <c r="G1494" s="86"/>
      <c r="H1494" s="86"/>
      <c r="I1494" s="85"/>
      <c r="J1494" s="85"/>
    </row>
    <row r="1495" spans="2:10" s="117" customFormat="1" x14ac:dyDescent="0.25">
      <c r="B1495" s="87"/>
      <c r="C1495" s="85"/>
      <c r="D1495" s="85"/>
      <c r="E1495" s="85"/>
      <c r="F1495" s="85"/>
      <c r="G1495" s="86"/>
      <c r="H1495" s="86"/>
      <c r="I1495" s="85"/>
      <c r="J1495" s="85"/>
    </row>
    <row r="1496" spans="2:10" s="117" customFormat="1" x14ac:dyDescent="0.25">
      <c r="B1496" s="87"/>
      <c r="C1496" s="85"/>
      <c r="D1496" s="85"/>
      <c r="E1496" s="85"/>
      <c r="F1496" s="85"/>
      <c r="G1496" s="86"/>
      <c r="H1496" s="86"/>
      <c r="I1496" s="85"/>
      <c r="J1496" s="85"/>
    </row>
    <row r="1497" spans="2:10" s="117" customFormat="1" x14ac:dyDescent="0.25">
      <c r="B1497" s="87"/>
      <c r="C1497" s="85"/>
      <c r="D1497" s="85"/>
      <c r="E1497" s="85"/>
      <c r="F1497" s="85"/>
      <c r="G1497" s="86"/>
      <c r="H1497" s="86"/>
      <c r="I1497" s="85"/>
      <c r="J1497" s="85"/>
    </row>
    <row r="1498" spans="2:10" s="117" customFormat="1" x14ac:dyDescent="0.25">
      <c r="B1498" s="87"/>
      <c r="C1498" s="85"/>
      <c r="D1498" s="85"/>
      <c r="E1498" s="85"/>
      <c r="F1498" s="85"/>
      <c r="G1498" s="86"/>
      <c r="H1498" s="86"/>
      <c r="I1498" s="85"/>
      <c r="J1498" s="85"/>
    </row>
    <row r="1499" spans="2:10" s="117" customFormat="1" x14ac:dyDescent="0.25">
      <c r="B1499" s="87"/>
      <c r="C1499" s="85"/>
      <c r="D1499" s="85"/>
      <c r="E1499" s="85"/>
      <c r="F1499" s="85"/>
      <c r="G1499" s="86"/>
      <c r="H1499" s="86"/>
      <c r="I1499" s="85"/>
      <c r="J1499" s="85"/>
    </row>
    <row r="1500" spans="2:10" s="117" customFormat="1" x14ac:dyDescent="0.25">
      <c r="B1500" s="87"/>
      <c r="C1500" s="85"/>
      <c r="D1500" s="85"/>
      <c r="E1500" s="85"/>
      <c r="F1500" s="85"/>
      <c r="G1500" s="86"/>
      <c r="H1500" s="86"/>
      <c r="I1500" s="85"/>
      <c r="J1500" s="85"/>
    </row>
    <row r="1501" spans="2:10" s="117" customFormat="1" x14ac:dyDescent="0.25">
      <c r="B1501" s="87"/>
      <c r="C1501" s="85"/>
      <c r="D1501" s="85"/>
      <c r="E1501" s="85"/>
      <c r="F1501" s="85"/>
      <c r="G1501" s="86"/>
      <c r="H1501" s="86"/>
      <c r="I1501" s="85"/>
      <c r="J1501" s="85"/>
    </row>
    <row r="1502" spans="2:10" s="117" customFormat="1" x14ac:dyDescent="0.25">
      <c r="B1502" s="87"/>
      <c r="C1502" s="85"/>
      <c r="D1502" s="85"/>
      <c r="E1502" s="85"/>
      <c r="F1502" s="85"/>
      <c r="G1502" s="86"/>
      <c r="H1502" s="86"/>
      <c r="I1502" s="85"/>
      <c r="J1502" s="85"/>
    </row>
    <row r="1503" spans="2:10" s="117" customFormat="1" x14ac:dyDescent="0.25">
      <c r="B1503" s="87"/>
      <c r="C1503" s="85"/>
      <c r="D1503" s="85"/>
      <c r="E1503" s="85"/>
      <c r="F1503" s="85"/>
      <c r="G1503" s="86"/>
      <c r="H1503" s="86"/>
      <c r="I1503" s="85"/>
      <c r="J1503" s="85"/>
    </row>
    <row r="1504" spans="2:10" s="117" customFormat="1" x14ac:dyDescent="0.25">
      <c r="B1504" s="87"/>
      <c r="C1504" s="85"/>
      <c r="D1504" s="85"/>
      <c r="E1504" s="85"/>
      <c r="F1504" s="85"/>
      <c r="G1504" s="86"/>
      <c r="H1504" s="86"/>
      <c r="I1504" s="85"/>
      <c r="J1504" s="85"/>
    </row>
    <row r="1505" spans="2:10" s="117" customFormat="1" x14ac:dyDescent="0.25">
      <c r="B1505" s="87"/>
      <c r="C1505" s="85"/>
      <c r="D1505" s="85"/>
      <c r="E1505" s="85"/>
      <c r="F1505" s="85"/>
      <c r="G1505" s="86"/>
      <c r="H1505" s="86"/>
      <c r="I1505" s="85"/>
      <c r="J1505" s="85"/>
    </row>
    <row r="1506" spans="2:10" s="117" customFormat="1" x14ac:dyDescent="0.25">
      <c r="B1506" s="87"/>
      <c r="C1506" s="85"/>
      <c r="D1506" s="85"/>
      <c r="E1506" s="85"/>
      <c r="F1506" s="85"/>
      <c r="G1506" s="86"/>
      <c r="H1506" s="86"/>
      <c r="I1506" s="85"/>
      <c r="J1506" s="85"/>
    </row>
    <row r="1507" spans="2:10" s="117" customFormat="1" x14ac:dyDescent="0.25">
      <c r="B1507" s="87"/>
      <c r="C1507" s="85"/>
      <c r="D1507" s="85"/>
      <c r="E1507" s="85"/>
      <c r="F1507" s="85"/>
      <c r="G1507" s="86"/>
      <c r="H1507" s="86"/>
      <c r="I1507" s="85"/>
      <c r="J1507" s="85"/>
    </row>
    <row r="1508" spans="2:10" s="117" customFormat="1" x14ac:dyDescent="0.25">
      <c r="B1508" s="87"/>
      <c r="C1508" s="85"/>
      <c r="D1508" s="85"/>
      <c r="E1508" s="85"/>
      <c r="F1508" s="85"/>
      <c r="G1508" s="86"/>
      <c r="H1508" s="86"/>
      <c r="I1508" s="85"/>
      <c r="J1508" s="85"/>
    </row>
    <row r="1509" spans="2:10" s="117" customFormat="1" x14ac:dyDescent="0.25">
      <c r="B1509" s="87"/>
      <c r="C1509" s="85"/>
      <c r="D1509" s="85"/>
      <c r="E1509" s="85"/>
      <c r="F1509" s="85"/>
      <c r="G1509" s="86"/>
      <c r="H1509" s="86"/>
      <c r="I1509" s="85"/>
      <c r="J1509" s="85"/>
    </row>
    <row r="1510" spans="2:10" s="117" customFormat="1" x14ac:dyDescent="0.25">
      <c r="B1510" s="87"/>
      <c r="C1510" s="85"/>
      <c r="D1510" s="85"/>
      <c r="E1510" s="85"/>
      <c r="F1510" s="85"/>
      <c r="G1510" s="86"/>
      <c r="H1510" s="86"/>
      <c r="I1510" s="85"/>
      <c r="J1510" s="85"/>
    </row>
    <row r="1511" spans="2:10" s="117" customFormat="1" x14ac:dyDescent="0.25">
      <c r="B1511" s="87"/>
      <c r="C1511" s="85"/>
      <c r="D1511" s="85"/>
      <c r="E1511" s="85"/>
      <c r="F1511" s="85"/>
      <c r="G1511" s="86"/>
      <c r="H1511" s="86"/>
      <c r="I1511" s="85"/>
      <c r="J1511" s="85"/>
    </row>
    <row r="1512" spans="2:10" s="117" customFormat="1" x14ac:dyDescent="0.25">
      <c r="B1512" s="87"/>
      <c r="C1512" s="85"/>
      <c r="D1512" s="85"/>
      <c r="E1512" s="85"/>
      <c r="F1512" s="85"/>
      <c r="G1512" s="86"/>
      <c r="H1512" s="86"/>
      <c r="I1512" s="85"/>
      <c r="J1512" s="85"/>
    </row>
    <row r="1513" spans="2:10" s="117" customFormat="1" x14ac:dyDescent="0.25">
      <c r="B1513" s="87"/>
      <c r="C1513" s="85"/>
      <c r="D1513" s="85"/>
      <c r="E1513" s="85"/>
      <c r="F1513" s="85"/>
      <c r="G1513" s="86"/>
      <c r="H1513" s="86"/>
      <c r="I1513" s="85"/>
      <c r="J1513" s="85"/>
    </row>
    <row r="1514" spans="2:10" s="117" customFormat="1" x14ac:dyDescent="0.25">
      <c r="B1514" s="87"/>
      <c r="C1514" s="85"/>
      <c r="D1514" s="85"/>
      <c r="E1514" s="85"/>
      <c r="F1514" s="85"/>
      <c r="G1514" s="86"/>
      <c r="H1514" s="86"/>
      <c r="I1514" s="85"/>
      <c r="J1514" s="85"/>
    </row>
    <row r="1515" spans="2:10" s="117" customFormat="1" x14ac:dyDescent="0.25">
      <c r="B1515" s="87"/>
      <c r="C1515" s="85"/>
      <c r="D1515" s="85"/>
      <c r="E1515" s="85"/>
      <c r="F1515" s="85"/>
      <c r="G1515" s="86"/>
      <c r="H1515" s="86"/>
      <c r="I1515" s="85"/>
      <c r="J1515" s="85"/>
    </row>
    <row r="1516" spans="2:10" s="117" customFormat="1" x14ac:dyDescent="0.25">
      <c r="B1516" s="87"/>
      <c r="C1516" s="85"/>
      <c r="D1516" s="85"/>
      <c r="E1516" s="85"/>
      <c r="F1516" s="85"/>
      <c r="G1516" s="86"/>
      <c r="H1516" s="86"/>
      <c r="I1516" s="85"/>
      <c r="J1516" s="85"/>
    </row>
    <row r="1517" spans="2:10" s="117" customFormat="1" x14ac:dyDescent="0.25">
      <c r="B1517" s="87"/>
      <c r="C1517" s="85"/>
      <c r="D1517" s="85"/>
      <c r="E1517" s="85"/>
      <c r="F1517" s="85"/>
      <c r="G1517" s="86"/>
      <c r="H1517" s="86"/>
      <c r="I1517" s="85"/>
      <c r="J1517" s="85"/>
    </row>
    <row r="1518" spans="2:10" s="117" customFormat="1" x14ac:dyDescent="0.25">
      <c r="B1518" s="87"/>
      <c r="C1518" s="85"/>
      <c r="D1518" s="85"/>
      <c r="E1518" s="85"/>
      <c r="F1518" s="85"/>
      <c r="G1518" s="86"/>
      <c r="H1518" s="86"/>
      <c r="I1518" s="85"/>
      <c r="J1518" s="85"/>
    </row>
    <row r="1519" spans="2:10" s="117" customFormat="1" x14ac:dyDescent="0.25">
      <c r="B1519" s="87"/>
      <c r="C1519" s="85"/>
      <c r="D1519" s="85"/>
      <c r="E1519" s="85"/>
      <c r="F1519" s="85"/>
      <c r="G1519" s="86"/>
      <c r="H1519" s="86"/>
      <c r="I1519" s="85"/>
      <c r="J1519" s="85"/>
    </row>
    <row r="1520" spans="2:10" s="117" customFormat="1" x14ac:dyDescent="0.25">
      <c r="B1520" s="87"/>
      <c r="C1520" s="85"/>
      <c r="D1520" s="85"/>
      <c r="E1520" s="85"/>
      <c r="F1520" s="85"/>
      <c r="G1520" s="86"/>
      <c r="H1520" s="86"/>
      <c r="I1520" s="85"/>
      <c r="J1520" s="85"/>
    </row>
    <row r="1521" spans="2:10" s="117" customFormat="1" x14ac:dyDescent="0.25">
      <c r="B1521" s="87"/>
      <c r="C1521" s="85"/>
      <c r="D1521" s="85"/>
      <c r="E1521" s="85"/>
      <c r="F1521" s="85"/>
      <c r="G1521" s="86"/>
      <c r="H1521" s="86"/>
      <c r="I1521" s="85"/>
      <c r="J1521" s="85"/>
    </row>
    <row r="1522" spans="2:10" s="117" customFormat="1" x14ac:dyDescent="0.25">
      <c r="B1522" s="87"/>
      <c r="C1522" s="85"/>
      <c r="D1522" s="85"/>
      <c r="E1522" s="85"/>
      <c r="F1522" s="85"/>
      <c r="G1522" s="86"/>
      <c r="H1522" s="86"/>
      <c r="I1522" s="85"/>
      <c r="J1522" s="85"/>
    </row>
    <row r="1523" spans="2:10" s="117" customFormat="1" x14ac:dyDescent="0.25">
      <c r="B1523" s="87"/>
      <c r="C1523" s="85"/>
      <c r="D1523" s="85"/>
      <c r="E1523" s="85"/>
      <c r="F1523" s="85"/>
      <c r="G1523" s="86"/>
      <c r="H1523" s="86"/>
      <c r="I1523" s="85"/>
      <c r="J1523" s="85"/>
    </row>
    <row r="1524" spans="2:10" s="117" customFormat="1" x14ac:dyDescent="0.25">
      <c r="B1524" s="87"/>
      <c r="C1524" s="85"/>
      <c r="D1524" s="85"/>
      <c r="E1524" s="85"/>
      <c r="F1524" s="85"/>
      <c r="G1524" s="86"/>
      <c r="H1524" s="86"/>
      <c r="I1524" s="85"/>
      <c r="J1524" s="85"/>
    </row>
    <row r="1525" spans="2:10" s="117" customFormat="1" x14ac:dyDescent="0.25">
      <c r="B1525" s="87"/>
      <c r="C1525" s="85"/>
      <c r="D1525" s="85"/>
      <c r="E1525" s="85"/>
      <c r="F1525" s="85"/>
      <c r="G1525" s="86"/>
      <c r="H1525" s="86"/>
      <c r="I1525" s="85"/>
      <c r="J1525" s="85"/>
    </row>
    <row r="1526" spans="2:10" s="117" customFormat="1" x14ac:dyDescent="0.25">
      <c r="B1526" s="87"/>
      <c r="C1526" s="85"/>
      <c r="D1526" s="85"/>
      <c r="E1526" s="85"/>
      <c r="F1526" s="85"/>
      <c r="G1526" s="86"/>
      <c r="H1526" s="86"/>
      <c r="I1526" s="85"/>
      <c r="J1526" s="85"/>
    </row>
    <row r="1527" spans="2:10" s="117" customFormat="1" x14ac:dyDescent="0.25">
      <c r="B1527" s="87"/>
      <c r="C1527" s="85"/>
      <c r="D1527" s="85"/>
      <c r="E1527" s="85"/>
      <c r="F1527" s="85"/>
      <c r="G1527" s="86"/>
      <c r="H1527" s="86"/>
      <c r="I1527" s="85"/>
      <c r="J1527" s="85"/>
    </row>
    <row r="1528" spans="2:10" s="117" customFormat="1" x14ac:dyDescent="0.25">
      <c r="B1528" s="87"/>
      <c r="C1528" s="85"/>
      <c r="D1528" s="85"/>
      <c r="E1528" s="85"/>
      <c r="F1528" s="85"/>
      <c r="G1528" s="86"/>
      <c r="H1528" s="86"/>
      <c r="I1528" s="85"/>
      <c r="J1528" s="85"/>
    </row>
    <row r="1529" spans="2:10" s="117" customFormat="1" x14ac:dyDescent="0.25">
      <c r="B1529" s="87"/>
      <c r="C1529" s="85"/>
      <c r="D1529" s="85"/>
      <c r="E1529" s="85"/>
      <c r="F1529" s="85"/>
      <c r="G1529" s="86"/>
      <c r="H1529" s="86"/>
      <c r="I1529" s="85"/>
      <c r="J1529" s="85"/>
    </row>
    <row r="1530" spans="2:10" s="117" customFormat="1" x14ac:dyDescent="0.25">
      <c r="B1530" s="87"/>
      <c r="C1530" s="85"/>
      <c r="D1530" s="85"/>
      <c r="E1530" s="85"/>
      <c r="F1530" s="85"/>
      <c r="G1530" s="86"/>
      <c r="H1530" s="86"/>
      <c r="I1530" s="85"/>
      <c r="J1530" s="85"/>
    </row>
    <row r="1531" spans="2:10" s="117" customFormat="1" x14ac:dyDescent="0.25">
      <c r="B1531" s="87"/>
      <c r="C1531" s="85"/>
      <c r="D1531" s="85"/>
      <c r="E1531" s="85"/>
      <c r="F1531" s="85"/>
      <c r="G1531" s="86"/>
      <c r="H1531" s="86"/>
      <c r="I1531" s="85"/>
      <c r="J1531" s="85"/>
    </row>
    <row r="1532" spans="2:10" s="117" customFormat="1" x14ac:dyDescent="0.25">
      <c r="B1532" s="87"/>
      <c r="C1532" s="85"/>
      <c r="D1532" s="85"/>
      <c r="E1532" s="85"/>
      <c r="F1532" s="85"/>
      <c r="G1532" s="86"/>
      <c r="H1532" s="86"/>
      <c r="I1532" s="85"/>
      <c r="J1532" s="85"/>
    </row>
    <row r="1533" spans="2:10" s="117" customFormat="1" x14ac:dyDescent="0.25">
      <c r="B1533" s="87"/>
      <c r="C1533" s="85"/>
      <c r="D1533" s="85"/>
      <c r="E1533" s="85"/>
      <c r="F1533" s="85"/>
      <c r="G1533" s="86"/>
      <c r="H1533" s="86"/>
      <c r="I1533" s="85"/>
      <c r="J1533" s="85"/>
    </row>
    <row r="1534" spans="2:10" s="117" customFormat="1" x14ac:dyDescent="0.25">
      <c r="B1534" s="87"/>
      <c r="C1534" s="85"/>
      <c r="D1534" s="85"/>
      <c r="E1534" s="85"/>
      <c r="F1534" s="85"/>
      <c r="G1534" s="86"/>
      <c r="H1534" s="86"/>
      <c r="I1534" s="85"/>
      <c r="J1534" s="85"/>
    </row>
    <row r="1535" spans="2:10" s="117" customFormat="1" x14ac:dyDescent="0.25">
      <c r="B1535" s="87"/>
      <c r="C1535" s="85"/>
      <c r="D1535" s="85"/>
      <c r="E1535" s="85"/>
      <c r="F1535" s="85"/>
      <c r="G1535" s="86"/>
      <c r="H1535" s="86"/>
      <c r="I1535" s="85"/>
      <c r="J1535" s="85"/>
    </row>
    <row r="1536" spans="2:10" s="117" customFormat="1" x14ac:dyDescent="0.25">
      <c r="B1536" s="87"/>
      <c r="C1536" s="85"/>
      <c r="D1536" s="85"/>
      <c r="E1536" s="85"/>
      <c r="F1536" s="85"/>
      <c r="G1536" s="86"/>
      <c r="H1536" s="86"/>
      <c r="I1536" s="85"/>
      <c r="J1536" s="85"/>
    </row>
    <row r="1537" spans="2:10" s="117" customFormat="1" x14ac:dyDescent="0.25">
      <c r="B1537" s="87"/>
      <c r="C1537" s="85"/>
      <c r="D1537" s="85"/>
      <c r="E1537" s="85"/>
      <c r="F1537" s="85"/>
      <c r="G1537" s="86"/>
      <c r="H1537" s="86"/>
      <c r="I1537" s="85"/>
      <c r="J1537" s="85"/>
    </row>
    <row r="1538" spans="2:10" s="117" customFormat="1" x14ac:dyDescent="0.25">
      <c r="B1538" s="87"/>
      <c r="C1538" s="85"/>
      <c r="D1538" s="85"/>
      <c r="E1538" s="85"/>
      <c r="F1538" s="85"/>
      <c r="G1538" s="86"/>
      <c r="H1538" s="86"/>
      <c r="I1538" s="85"/>
      <c r="J1538" s="85"/>
    </row>
    <row r="1539" spans="2:10" s="117" customFormat="1" x14ac:dyDescent="0.25">
      <c r="B1539" s="87"/>
      <c r="C1539" s="85"/>
      <c r="D1539" s="85"/>
      <c r="E1539" s="85"/>
      <c r="F1539" s="85"/>
      <c r="G1539" s="86"/>
      <c r="H1539" s="86"/>
      <c r="I1539" s="85"/>
      <c r="J1539" s="85"/>
    </row>
    <row r="1540" spans="2:10" s="117" customFormat="1" x14ac:dyDescent="0.25">
      <c r="B1540" s="87"/>
      <c r="C1540" s="85"/>
      <c r="D1540" s="85"/>
      <c r="E1540" s="85"/>
      <c r="F1540" s="85"/>
      <c r="G1540" s="86"/>
      <c r="H1540" s="86"/>
      <c r="I1540" s="85"/>
      <c r="J1540" s="85"/>
    </row>
    <row r="1541" spans="2:10" s="117" customFormat="1" x14ac:dyDescent="0.25">
      <c r="B1541" s="87"/>
      <c r="C1541" s="85"/>
      <c r="D1541" s="85"/>
      <c r="E1541" s="85"/>
      <c r="F1541" s="85"/>
      <c r="G1541" s="86"/>
      <c r="H1541" s="86"/>
      <c r="I1541" s="85"/>
      <c r="J1541" s="85"/>
    </row>
    <row r="1542" spans="2:10" s="117" customFormat="1" x14ac:dyDescent="0.25">
      <c r="B1542" s="87"/>
      <c r="C1542" s="85"/>
      <c r="D1542" s="85"/>
      <c r="E1542" s="85"/>
      <c r="F1542" s="85"/>
      <c r="G1542" s="86"/>
      <c r="H1542" s="86"/>
      <c r="I1542" s="85"/>
      <c r="J1542" s="85"/>
    </row>
    <row r="1543" spans="2:10" s="117" customFormat="1" x14ac:dyDescent="0.25">
      <c r="B1543" s="87"/>
      <c r="C1543" s="85"/>
      <c r="D1543" s="85"/>
      <c r="E1543" s="85"/>
      <c r="F1543" s="85"/>
      <c r="G1543" s="86"/>
      <c r="H1543" s="86"/>
      <c r="I1543" s="85"/>
      <c r="J1543" s="85"/>
    </row>
    <row r="1544" spans="2:10" s="117" customFormat="1" x14ac:dyDescent="0.25">
      <c r="B1544" s="87"/>
      <c r="C1544" s="85"/>
      <c r="D1544" s="85"/>
      <c r="E1544" s="85"/>
      <c r="F1544" s="85"/>
      <c r="G1544" s="86"/>
      <c r="H1544" s="86"/>
      <c r="I1544" s="85"/>
      <c r="J1544" s="85"/>
    </row>
    <row r="1545" spans="2:10" s="117" customFormat="1" x14ac:dyDescent="0.25">
      <c r="B1545" s="87"/>
      <c r="C1545" s="85"/>
      <c r="D1545" s="85"/>
      <c r="E1545" s="85"/>
      <c r="F1545" s="85"/>
      <c r="G1545" s="86"/>
      <c r="H1545" s="86"/>
      <c r="I1545" s="85"/>
      <c r="J1545" s="85"/>
    </row>
    <row r="1546" spans="2:10" s="117" customFormat="1" x14ac:dyDescent="0.25">
      <c r="B1546" s="87"/>
      <c r="C1546" s="85"/>
      <c r="D1546" s="85"/>
      <c r="E1546" s="85"/>
      <c r="F1546" s="85"/>
      <c r="G1546" s="86"/>
      <c r="H1546" s="86"/>
      <c r="I1546" s="85"/>
      <c r="J1546" s="85"/>
    </row>
    <row r="1547" spans="2:10" s="117" customFormat="1" x14ac:dyDescent="0.25">
      <c r="B1547" s="87"/>
      <c r="C1547" s="85"/>
      <c r="D1547" s="85"/>
      <c r="E1547" s="85"/>
      <c r="F1547" s="85"/>
      <c r="G1547" s="86"/>
      <c r="H1547" s="86"/>
      <c r="I1547" s="85"/>
      <c r="J1547" s="85"/>
    </row>
    <row r="1548" spans="2:10" s="117" customFormat="1" x14ac:dyDescent="0.25">
      <c r="B1548" s="87"/>
      <c r="C1548" s="85"/>
      <c r="D1548" s="85"/>
      <c r="E1548" s="85"/>
      <c r="F1548" s="85"/>
      <c r="G1548" s="86"/>
      <c r="H1548" s="86"/>
      <c r="I1548" s="85"/>
      <c r="J1548" s="85"/>
    </row>
    <row r="1549" spans="2:10" s="117" customFormat="1" x14ac:dyDescent="0.25">
      <c r="B1549" s="87"/>
      <c r="C1549" s="85"/>
      <c r="D1549" s="85"/>
      <c r="E1549" s="85"/>
      <c r="F1549" s="85"/>
      <c r="G1549" s="86"/>
      <c r="H1549" s="86"/>
      <c r="I1549" s="85"/>
      <c r="J1549" s="85"/>
    </row>
    <row r="1550" spans="2:10" s="117" customFormat="1" x14ac:dyDescent="0.25">
      <c r="B1550" s="87"/>
      <c r="C1550" s="85"/>
      <c r="D1550" s="85"/>
      <c r="E1550" s="85"/>
      <c r="F1550" s="85"/>
      <c r="G1550" s="86"/>
      <c r="H1550" s="86"/>
      <c r="I1550" s="85"/>
      <c r="J1550" s="85"/>
    </row>
    <row r="1551" spans="2:10" s="117" customFormat="1" x14ac:dyDescent="0.25">
      <c r="B1551" s="87"/>
      <c r="C1551" s="85"/>
      <c r="D1551" s="85"/>
      <c r="E1551" s="85"/>
      <c r="F1551" s="85"/>
      <c r="G1551" s="86"/>
      <c r="H1551" s="86"/>
      <c r="I1551" s="85"/>
      <c r="J1551" s="85"/>
    </row>
    <row r="1552" spans="2:10" s="117" customFormat="1" x14ac:dyDescent="0.25">
      <c r="B1552" s="87"/>
      <c r="C1552" s="85"/>
      <c r="D1552" s="85"/>
      <c r="E1552" s="85"/>
      <c r="F1552" s="85"/>
      <c r="G1552" s="86"/>
      <c r="H1552" s="86"/>
      <c r="I1552" s="85"/>
      <c r="J1552" s="85"/>
    </row>
    <row r="1553" spans="2:10" s="117" customFormat="1" x14ac:dyDescent="0.25">
      <c r="B1553" s="87"/>
      <c r="C1553" s="85"/>
      <c r="D1553" s="85"/>
      <c r="E1553" s="85"/>
      <c r="F1553" s="85"/>
      <c r="G1553" s="86"/>
      <c r="H1553" s="86"/>
      <c r="I1553" s="85"/>
      <c r="J1553" s="85"/>
    </row>
    <row r="1554" spans="2:10" s="117" customFormat="1" x14ac:dyDescent="0.25">
      <c r="B1554" s="87"/>
      <c r="C1554" s="85"/>
      <c r="D1554" s="85"/>
      <c r="E1554" s="85"/>
      <c r="F1554" s="85"/>
      <c r="G1554" s="86"/>
      <c r="H1554" s="86"/>
      <c r="I1554" s="85"/>
      <c r="J1554" s="85"/>
    </row>
    <row r="1555" spans="2:10" s="117" customFormat="1" x14ac:dyDescent="0.25">
      <c r="B1555" s="87"/>
      <c r="C1555" s="85"/>
      <c r="D1555" s="85"/>
      <c r="E1555" s="85"/>
      <c r="F1555" s="85"/>
      <c r="G1555" s="86"/>
      <c r="H1555" s="86"/>
      <c r="I1555" s="85"/>
      <c r="J1555" s="85"/>
    </row>
    <row r="1556" spans="2:10" s="117" customFormat="1" x14ac:dyDescent="0.25">
      <c r="B1556" s="87"/>
      <c r="C1556" s="85"/>
      <c r="D1556" s="85"/>
      <c r="E1556" s="85"/>
      <c r="F1556" s="85"/>
      <c r="G1556" s="86"/>
      <c r="H1556" s="86"/>
      <c r="I1556" s="85"/>
      <c r="J1556" s="85"/>
    </row>
    <row r="1557" spans="2:10" s="117" customFormat="1" x14ac:dyDescent="0.25">
      <c r="B1557" s="87"/>
      <c r="C1557" s="85"/>
      <c r="D1557" s="85"/>
      <c r="E1557" s="85"/>
      <c r="F1557" s="85"/>
      <c r="G1557" s="86"/>
      <c r="H1557" s="86"/>
      <c r="I1557" s="85"/>
      <c r="J1557" s="85"/>
    </row>
    <row r="1558" spans="2:10" s="117" customFormat="1" x14ac:dyDescent="0.25">
      <c r="B1558" s="87"/>
      <c r="C1558" s="85"/>
      <c r="D1558" s="85"/>
      <c r="E1558" s="85"/>
      <c r="F1558" s="85"/>
      <c r="G1558" s="86"/>
      <c r="H1558" s="86"/>
      <c r="I1558" s="85"/>
      <c r="J1558" s="85"/>
    </row>
    <row r="1559" spans="2:10" s="117" customFormat="1" x14ac:dyDescent="0.25">
      <c r="B1559" s="87"/>
      <c r="C1559" s="85"/>
      <c r="D1559" s="85"/>
      <c r="E1559" s="85"/>
      <c r="F1559" s="85"/>
      <c r="G1559" s="86"/>
      <c r="H1559" s="86"/>
      <c r="I1559" s="85"/>
      <c r="J1559" s="85"/>
    </row>
    <row r="1560" spans="2:10" s="117" customFormat="1" x14ac:dyDescent="0.25">
      <c r="B1560" s="87"/>
      <c r="C1560" s="85"/>
      <c r="D1560" s="85"/>
      <c r="E1560" s="85"/>
      <c r="F1560" s="85"/>
      <c r="G1560" s="86"/>
      <c r="H1560" s="86"/>
      <c r="I1560" s="85"/>
      <c r="J1560" s="85"/>
    </row>
    <row r="1561" spans="2:10" s="117" customFormat="1" x14ac:dyDescent="0.25">
      <c r="B1561" s="87"/>
      <c r="C1561" s="85"/>
      <c r="D1561" s="85"/>
      <c r="E1561" s="85"/>
      <c r="F1561" s="85"/>
      <c r="G1561" s="86"/>
      <c r="H1561" s="86"/>
      <c r="I1561" s="85"/>
      <c r="J1561" s="85"/>
    </row>
    <row r="1562" spans="2:10" s="117" customFormat="1" x14ac:dyDescent="0.25">
      <c r="B1562" s="87"/>
      <c r="C1562" s="85"/>
      <c r="D1562" s="85"/>
      <c r="E1562" s="85"/>
      <c r="F1562" s="85"/>
      <c r="G1562" s="86"/>
      <c r="H1562" s="86"/>
      <c r="I1562" s="85"/>
      <c r="J1562" s="85"/>
    </row>
    <row r="1563" spans="2:10" s="117" customFormat="1" x14ac:dyDescent="0.25">
      <c r="B1563" s="87"/>
      <c r="C1563" s="85"/>
      <c r="D1563" s="85"/>
      <c r="E1563" s="85"/>
      <c r="F1563" s="85"/>
      <c r="G1563" s="86"/>
      <c r="H1563" s="86"/>
      <c r="I1563" s="85"/>
      <c r="J1563" s="85"/>
    </row>
    <row r="1564" spans="2:10" s="117" customFormat="1" x14ac:dyDescent="0.25">
      <c r="B1564" s="87"/>
      <c r="C1564" s="85"/>
      <c r="D1564" s="85"/>
      <c r="E1564" s="85"/>
      <c r="F1564" s="85"/>
      <c r="G1564" s="86"/>
      <c r="H1564" s="86"/>
      <c r="I1564" s="85"/>
      <c r="J1564" s="85"/>
    </row>
    <row r="1565" spans="2:10" s="117" customFormat="1" x14ac:dyDescent="0.25">
      <c r="B1565" s="87"/>
      <c r="C1565" s="85"/>
      <c r="D1565" s="85"/>
      <c r="E1565" s="85"/>
      <c r="F1565" s="85"/>
      <c r="G1565" s="86"/>
      <c r="H1565" s="86"/>
      <c r="I1565" s="85"/>
      <c r="J1565" s="85"/>
    </row>
    <row r="1566" spans="2:10" s="117" customFormat="1" x14ac:dyDescent="0.25">
      <c r="B1566" s="87"/>
      <c r="C1566" s="85"/>
      <c r="D1566" s="85"/>
      <c r="E1566" s="85"/>
      <c r="F1566" s="85"/>
      <c r="G1566" s="86"/>
      <c r="H1566" s="86"/>
      <c r="I1566" s="85"/>
      <c r="J1566" s="85"/>
    </row>
    <row r="1567" spans="2:10" s="117" customFormat="1" x14ac:dyDescent="0.25">
      <c r="B1567" s="87"/>
      <c r="C1567" s="85"/>
      <c r="D1567" s="85"/>
      <c r="E1567" s="85"/>
      <c r="F1567" s="85"/>
      <c r="G1567" s="86"/>
      <c r="H1567" s="86"/>
      <c r="I1567" s="85"/>
      <c r="J1567" s="85"/>
    </row>
    <row r="1568" spans="2:10" s="117" customFormat="1" x14ac:dyDescent="0.25">
      <c r="B1568" s="87"/>
      <c r="C1568" s="85"/>
      <c r="D1568" s="85"/>
      <c r="E1568" s="85"/>
      <c r="F1568" s="85"/>
      <c r="G1568" s="86"/>
      <c r="H1568" s="86"/>
      <c r="I1568" s="85"/>
      <c r="J1568" s="85"/>
    </row>
    <row r="1569" spans="2:10" s="117" customFormat="1" x14ac:dyDescent="0.25">
      <c r="B1569" s="87"/>
      <c r="C1569" s="85"/>
      <c r="D1569" s="85"/>
      <c r="E1569" s="85"/>
      <c r="F1569" s="85"/>
      <c r="G1569" s="86"/>
      <c r="H1569" s="86"/>
      <c r="I1569" s="85"/>
      <c r="J1569" s="85"/>
    </row>
    <row r="1570" spans="2:10" s="117" customFormat="1" x14ac:dyDescent="0.25">
      <c r="B1570" s="87"/>
      <c r="C1570" s="85"/>
      <c r="D1570" s="85"/>
      <c r="E1570" s="85"/>
      <c r="F1570" s="85"/>
      <c r="G1570" s="86"/>
      <c r="H1570" s="86"/>
      <c r="I1570" s="85"/>
      <c r="J1570" s="85"/>
    </row>
    <row r="1571" spans="2:10" s="117" customFormat="1" x14ac:dyDescent="0.25">
      <c r="B1571" s="87"/>
      <c r="C1571" s="85"/>
      <c r="D1571" s="85"/>
      <c r="E1571" s="85"/>
      <c r="F1571" s="85"/>
      <c r="G1571" s="86"/>
      <c r="H1571" s="86"/>
      <c r="I1571" s="85"/>
      <c r="J1571" s="85"/>
    </row>
    <row r="1572" spans="2:10" s="117" customFormat="1" x14ac:dyDescent="0.25">
      <c r="B1572" s="87"/>
      <c r="C1572" s="85"/>
      <c r="D1572" s="85"/>
      <c r="E1572" s="85"/>
      <c r="F1572" s="85"/>
      <c r="G1572" s="86"/>
      <c r="H1572" s="86"/>
      <c r="I1572" s="85"/>
      <c r="J1572" s="85"/>
    </row>
    <row r="1573" spans="2:10" s="117" customFormat="1" x14ac:dyDescent="0.25">
      <c r="B1573" s="87"/>
      <c r="C1573" s="85"/>
      <c r="D1573" s="85"/>
      <c r="E1573" s="85"/>
      <c r="F1573" s="85"/>
      <c r="G1573" s="86"/>
      <c r="H1573" s="86"/>
      <c r="I1573" s="85"/>
      <c r="J1573" s="85"/>
    </row>
    <row r="1574" spans="2:10" s="117" customFormat="1" x14ac:dyDescent="0.25">
      <c r="B1574" s="87"/>
      <c r="C1574" s="85"/>
      <c r="D1574" s="85"/>
      <c r="E1574" s="85"/>
      <c r="F1574" s="85"/>
      <c r="G1574" s="86"/>
      <c r="H1574" s="86"/>
      <c r="I1574" s="85"/>
      <c r="J1574" s="85"/>
    </row>
    <row r="1575" spans="2:10" s="117" customFormat="1" x14ac:dyDescent="0.25">
      <c r="B1575" s="87"/>
      <c r="C1575" s="85"/>
      <c r="D1575" s="85"/>
      <c r="E1575" s="85"/>
      <c r="F1575" s="85"/>
      <c r="G1575" s="86"/>
      <c r="H1575" s="86"/>
      <c r="I1575" s="85"/>
      <c r="J1575" s="85"/>
    </row>
    <row r="1576" spans="2:10" s="117" customFormat="1" x14ac:dyDescent="0.25">
      <c r="B1576" s="87"/>
      <c r="C1576" s="85"/>
      <c r="D1576" s="85"/>
      <c r="E1576" s="85"/>
      <c r="F1576" s="85"/>
      <c r="G1576" s="86"/>
      <c r="H1576" s="86"/>
      <c r="I1576" s="85"/>
      <c r="J1576" s="85"/>
    </row>
    <row r="1577" spans="2:10" s="117" customFormat="1" x14ac:dyDescent="0.25">
      <c r="B1577" s="87"/>
      <c r="C1577" s="85"/>
      <c r="D1577" s="85"/>
      <c r="E1577" s="85"/>
      <c r="F1577" s="85"/>
      <c r="G1577" s="86"/>
      <c r="H1577" s="86"/>
      <c r="I1577" s="85"/>
      <c r="J1577" s="85"/>
    </row>
    <row r="1578" spans="2:10" s="117" customFormat="1" x14ac:dyDescent="0.25">
      <c r="B1578" s="87"/>
      <c r="C1578" s="85"/>
      <c r="D1578" s="85"/>
      <c r="E1578" s="85"/>
      <c r="F1578" s="85"/>
      <c r="G1578" s="86"/>
      <c r="H1578" s="86"/>
      <c r="I1578" s="85"/>
      <c r="J1578" s="85"/>
    </row>
    <row r="1579" spans="2:10" s="117" customFormat="1" x14ac:dyDescent="0.25">
      <c r="B1579" s="87"/>
      <c r="C1579" s="85"/>
      <c r="D1579" s="85"/>
      <c r="E1579" s="85"/>
      <c r="F1579" s="85"/>
      <c r="G1579" s="86"/>
      <c r="H1579" s="86"/>
      <c r="I1579" s="85"/>
      <c r="J1579" s="85"/>
    </row>
    <row r="1580" spans="2:10" s="117" customFormat="1" x14ac:dyDescent="0.25">
      <c r="B1580" s="87"/>
      <c r="C1580" s="85"/>
      <c r="D1580" s="85"/>
      <c r="E1580" s="85"/>
      <c r="F1580" s="85"/>
      <c r="G1580" s="86"/>
      <c r="H1580" s="86"/>
      <c r="I1580" s="85"/>
      <c r="J1580" s="85"/>
    </row>
    <row r="1581" spans="2:10" s="117" customFormat="1" x14ac:dyDescent="0.25">
      <c r="B1581" s="87"/>
      <c r="C1581" s="85"/>
      <c r="D1581" s="85"/>
      <c r="E1581" s="85"/>
      <c r="F1581" s="85"/>
      <c r="G1581" s="86"/>
      <c r="H1581" s="86"/>
      <c r="I1581" s="85"/>
      <c r="J1581" s="85"/>
    </row>
    <row r="1582" spans="2:10" s="117" customFormat="1" x14ac:dyDescent="0.25">
      <c r="B1582" s="87"/>
      <c r="C1582" s="85"/>
      <c r="D1582" s="85"/>
      <c r="E1582" s="85"/>
      <c r="F1582" s="85"/>
      <c r="G1582" s="86"/>
      <c r="H1582" s="86"/>
      <c r="I1582" s="85"/>
      <c r="J1582" s="85"/>
    </row>
    <row r="1583" spans="2:10" s="117" customFormat="1" x14ac:dyDescent="0.25">
      <c r="B1583" s="87"/>
      <c r="C1583" s="85"/>
      <c r="D1583" s="85"/>
      <c r="E1583" s="85"/>
      <c r="F1583" s="85"/>
      <c r="G1583" s="86"/>
      <c r="H1583" s="86"/>
      <c r="I1583" s="85"/>
      <c r="J1583" s="85"/>
    </row>
    <row r="1584" spans="2:10" s="117" customFormat="1" x14ac:dyDescent="0.25">
      <c r="B1584" s="87"/>
      <c r="C1584" s="85"/>
      <c r="D1584" s="85"/>
      <c r="E1584" s="85"/>
      <c r="F1584" s="85"/>
      <c r="G1584" s="86"/>
      <c r="H1584" s="86"/>
      <c r="I1584" s="85"/>
      <c r="J1584" s="85"/>
    </row>
    <row r="1585" spans="2:10" s="117" customFormat="1" x14ac:dyDescent="0.25">
      <c r="B1585" s="87"/>
      <c r="C1585" s="85"/>
      <c r="D1585" s="85"/>
      <c r="E1585" s="85"/>
      <c r="F1585" s="85"/>
      <c r="G1585" s="86"/>
      <c r="H1585" s="86"/>
      <c r="I1585" s="85"/>
      <c r="J1585" s="85"/>
    </row>
    <row r="1586" spans="2:10" s="117" customFormat="1" x14ac:dyDescent="0.25">
      <c r="B1586" s="87"/>
      <c r="C1586" s="85"/>
      <c r="D1586" s="85"/>
      <c r="E1586" s="85"/>
      <c r="F1586" s="85"/>
      <c r="G1586" s="86"/>
      <c r="H1586" s="86"/>
      <c r="I1586" s="85"/>
      <c r="J1586" s="85"/>
    </row>
    <row r="1587" spans="2:10" s="117" customFormat="1" x14ac:dyDescent="0.25">
      <c r="B1587" s="87"/>
      <c r="C1587" s="85"/>
      <c r="D1587" s="85"/>
      <c r="E1587" s="85"/>
      <c r="F1587" s="85"/>
      <c r="G1587" s="86"/>
      <c r="H1587" s="86"/>
      <c r="I1587" s="85"/>
      <c r="J1587" s="85"/>
    </row>
    <row r="1588" spans="2:10" s="117" customFormat="1" x14ac:dyDescent="0.25">
      <c r="B1588" s="87"/>
      <c r="C1588" s="85"/>
      <c r="D1588" s="85"/>
      <c r="E1588" s="85"/>
      <c r="F1588" s="85"/>
      <c r="G1588" s="86"/>
      <c r="H1588" s="86"/>
      <c r="I1588" s="85"/>
      <c r="J1588" s="85"/>
    </row>
    <row r="1589" spans="2:10" s="117" customFormat="1" x14ac:dyDescent="0.25">
      <c r="B1589" s="87"/>
      <c r="C1589" s="85"/>
      <c r="D1589" s="85"/>
      <c r="E1589" s="85"/>
      <c r="F1589" s="85"/>
      <c r="G1589" s="86"/>
      <c r="H1589" s="86"/>
      <c r="I1589" s="85"/>
      <c r="J1589" s="85"/>
    </row>
    <row r="1590" spans="2:10" s="117" customFormat="1" x14ac:dyDescent="0.25">
      <c r="B1590" s="87"/>
      <c r="C1590" s="85"/>
      <c r="D1590" s="85"/>
      <c r="E1590" s="85"/>
      <c r="F1590" s="85"/>
      <c r="G1590" s="86"/>
      <c r="H1590" s="86"/>
      <c r="I1590" s="85"/>
      <c r="J1590" s="85"/>
    </row>
    <row r="1591" spans="2:10" s="117" customFormat="1" x14ac:dyDescent="0.25">
      <c r="B1591" s="87"/>
      <c r="C1591" s="85"/>
      <c r="D1591" s="85"/>
      <c r="E1591" s="85"/>
      <c r="F1591" s="85"/>
      <c r="G1591" s="86"/>
      <c r="H1591" s="86"/>
      <c r="I1591" s="85"/>
      <c r="J1591" s="85"/>
    </row>
    <row r="1592" spans="2:10" s="117" customFormat="1" x14ac:dyDescent="0.25">
      <c r="B1592" s="87"/>
      <c r="C1592" s="85"/>
      <c r="D1592" s="85"/>
      <c r="E1592" s="85"/>
      <c r="F1592" s="85"/>
      <c r="G1592" s="86"/>
      <c r="H1592" s="86"/>
      <c r="I1592" s="85"/>
      <c r="J1592" s="85"/>
    </row>
    <row r="1593" spans="2:10" s="117" customFormat="1" x14ac:dyDescent="0.25">
      <c r="B1593" s="87"/>
      <c r="C1593" s="85"/>
      <c r="D1593" s="85"/>
      <c r="E1593" s="85"/>
      <c r="F1593" s="85"/>
      <c r="G1593" s="86"/>
      <c r="H1593" s="86"/>
      <c r="I1593" s="85"/>
      <c r="J1593" s="85"/>
    </row>
    <row r="1594" spans="2:10" s="117" customFormat="1" x14ac:dyDescent="0.25">
      <c r="B1594" s="87"/>
      <c r="C1594" s="85"/>
      <c r="D1594" s="85"/>
      <c r="E1594" s="85"/>
      <c r="F1594" s="85"/>
      <c r="G1594" s="86"/>
      <c r="H1594" s="86"/>
      <c r="I1594" s="85"/>
      <c r="J1594" s="85"/>
    </row>
    <row r="1595" spans="2:10" s="117" customFormat="1" x14ac:dyDescent="0.25">
      <c r="B1595" s="87"/>
      <c r="C1595" s="85"/>
      <c r="D1595" s="85"/>
      <c r="E1595" s="85"/>
      <c r="F1595" s="85"/>
      <c r="G1595" s="86"/>
      <c r="H1595" s="86"/>
      <c r="I1595" s="85"/>
      <c r="J1595" s="85"/>
    </row>
    <row r="1596" spans="2:10" s="117" customFormat="1" x14ac:dyDescent="0.25">
      <c r="B1596" s="87"/>
      <c r="C1596" s="85"/>
      <c r="D1596" s="85"/>
      <c r="E1596" s="85"/>
      <c r="F1596" s="85"/>
      <c r="G1596" s="86"/>
      <c r="H1596" s="86"/>
      <c r="I1596" s="85"/>
      <c r="J1596" s="85"/>
    </row>
    <row r="1597" spans="2:10" s="117" customFormat="1" x14ac:dyDescent="0.25">
      <c r="B1597" s="87"/>
      <c r="C1597" s="85"/>
      <c r="D1597" s="85"/>
      <c r="E1597" s="85"/>
      <c r="F1597" s="85"/>
      <c r="G1597" s="86"/>
      <c r="H1597" s="86"/>
      <c r="I1597" s="85"/>
      <c r="J1597" s="85"/>
    </row>
    <row r="1598" spans="2:10" s="117" customFormat="1" x14ac:dyDescent="0.25">
      <c r="B1598" s="87"/>
      <c r="C1598" s="85"/>
      <c r="D1598" s="85"/>
      <c r="E1598" s="85"/>
      <c r="F1598" s="85"/>
      <c r="G1598" s="86"/>
      <c r="H1598" s="86"/>
      <c r="I1598" s="85"/>
      <c r="J1598" s="85"/>
    </row>
    <row r="1599" spans="2:10" s="117" customFormat="1" x14ac:dyDescent="0.25">
      <c r="B1599" s="87"/>
      <c r="C1599" s="85"/>
      <c r="D1599" s="85"/>
      <c r="E1599" s="85"/>
      <c r="F1599" s="85"/>
      <c r="G1599" s="86"/>
      <c r="H1599" s="86"/>
      <c r="I1599" s="85"/>
      <c r="J1599" s="85"/>
    </row>
    <row r="1600" spans="2:10" s="117" customFormat="1" x14ac:dyDescent="0.25">
      <c r="B1600" s="87"/>
      <c r="C1600" s="85"/>
      <c r="D1600" s="85"/>
      <c r="E1600" s="85"/>
      <c r="F1600" s="85"/>
      <c r="G1600" s="86"/>
      <c r="H1600" s="86"/>
      <c r="I1600" s="85"/>
      <c r="J1600" s="85"/>
    </row>
    <row r="1601" spans="2:10" s="117" customFormat="1" x14ac:dyDescent="0.25">
      <c r="B1601" s="87"/>
      <c r="C1601" s="85"/>
      <c r="D1601" s="85"/>
      <c r="E1601" s="85"/>
      <c r="F1601" s="85"/>
      <c r="G1601" s="86"/>
      <c r="H1601" s="86"/>
      <c r="I1601" s="85"/>
      <c r="J1601" s="85"/>
    </row>
    <row r="1602" spans="2:10" s="117" customFormat="1" x14ac:dyDescent="0.25">
      <c r="B1602" s="87"/>
      <c r="C1602" s="85"/>
      <c r="D1602" s="85"/>
      <c r="E1602" s="85"/>
      <c r="F1602" s="85"/>
      <c r="G1602" s="86"/>
      <c r="H1602" s="86"/>
      <c r="I1602" s="85"/>
      <c r="J1602" s="85"/>
    </row>
    <row r="1603" spans="2:10" s="117" customFormat="1" x14ac:dyDescent="0.25">
      <c r="B1603" s="87"/>
      <c r="C1603" s="85"/>
      <c r="D1603" s="85"/>
      <c r="E1603" s="85"/>
      <c r="F1603" s="85"/>
      <c r="G1603" s="86"/>
      <c r="H1603" s="86"/>
      <c r="I1603" s="85"/>
      <c r="J1603" s="85"/>
    </row>
    <row r="1604" spans="2:10" s="117" customFormat="1" x14ac:dyDescent="0.25">
      <c r="B1604" s="87"/>
      <c r="C1604" s="85"/>
      <c r="D1604" s="85"/>
      <c r="E1604" s="85"/>
      <c r="F1604" s="85"/>
      <c r="G1604" s="86"/>
      <c r="H1604" s="86"/>
      <c r="I1604" s="85"/>
      <c r="J1604" s="85"/>
    </row>
    <row r="1605" spans="2:10" s="117" customFormat="1" x14ac:dyDescent="0.25">
      <c r="B1605" s="87"/>
      <c r="C1605" s="85"/>
      <c r="D1605" s="85"/>
      <c r="E1605" s="85"/>
      <c r="F1605" s="85"/>
      <c r="G1605" s="86"/>
      <c r="H1605" s="86"/>
      <c r="I1605" s="85"/>
      <c r="J1605" s="85"/>
    </row>
    <row r="1606" spans="2:10" s="117" customFormat="1" x14ac:dyDescent="0.25">
      <c r="B1606" s="87"/>
      <c r="C1606" s="85"/>
      <c r="D1606" s="85"/>
      <c r="E1606" s="85"/>
      <c r="F1606" s="85"/>
      <c r="G1606" s="86"/>
      <c r="H1606" s="86"/>
      <c r="I1606" s="85"/>
      <c r="J1606" s="85"/>
    </row>
    <row r="1607" spans="2:10" s="117" customFormat="1" x14ac:dyDescent="0.25">
      <c r="B1607" s="87"/>
      <c r="C1607" s="85"/>
      <c r="D1607" s="85"/>
      <c r="E1607" s="85"/>
      <c r="F1607" s="85"/>
      <c r="G1607" s="86"/>
      <c r="H1607" s="86"/>
      <c r="I1607" s="85"/>
      <c r="J1607" s="85"/>
    </row>
    <row r="1608" spans="2:10" s="117" customFormat="1" x14ac:dyDescent="0.25">
      <c r="B1608" s="87"/>
      <c r="C1608" s="85"/>
      <c r="D1608" s="85"/>
      <c r="E1608" s="85"/>
      <c r="F1608" s="85"/>
      <c r="G1608" s="86"/>
      <c r="H1608" s="86"/>
      <c r="I1608" s="85"/>
      <c r="J1608" s="85"/>
    </row>
    <row r="1609" spans="2:10" s="117" customFormat="1" x14ac:dyDescent="0.25">
      <c r="B1609" s="87"/>
      <c r="C1609" s="85"/>
      <c r="D1609" s="85"/>
      <c r="E1609" s="85"/>
      <c r="F1609" s="85"/>
      <c r="G1609" s="86"/>
      <c r="H1609" s="86"/>
      <c r="I1609" s="85"/>
      <c r="J1609" s="85"/>
    </row>
    <row r="1610" spans="2:10" s="117" customFormat="1" x14ac:dyDescent="0.25">
      <c r="B1610" s="87"/>
      <c r="C1610" s="85"/>
      <c r="D1610" s="85"/>
      <c r="E1610" s="85"/>
      <c r="F1610" s="85"/>
      <c r="G1610" s="86"/>
      <c r="H1610" s="86"/>
      <c r="I1610" s="85"/>
      <c r="J1610" s="85"/>
    </row>
    <row r="1611" spans="2:10" s="117" customFormat="1" x14ac:dyDescent="0.25">
      <c r="B1611" s="87"/>
      <c r="C1611" s="85"/>
      <c r="D1611" s="85"/>
      <c r="E1611" s="85"/>
      <c r="F1611" s="85"/>
      <c r="G1611" s="86"/>
      <c r="H1611" s="86"/>
      <c r="I1611" s="85"/>
      <c r="J1611" s="85"/>
    </row>
    <row r="1612" spans="2:10" s="117" customFormat="1" x14ac:dyDescent="0.25">
      <c r="B1612" s="87"/>
      <c r="C1612" s="85"/>
      <c r="D1612" s="85"/>
      <c r="E1612" s="85"/>
      <c r="F1612" s="85"/>
      <c r="G1612" s="86"/>
      <c r="H1612" s="86"/>
      <c r="I1612" s="85"/>
      <c r="J1612" s="85"/>
    </row>
    <row r="1613" spans="2:10" s="117" customFormat="1" x14ac:dyDescent="0.25">
      <c r="B1613" s="87"/>
      <c r="C1613" s="85"/>
      <c r="D1613" s="85"/>
      <c r="E1613" s="85"/>
      <c r="F1613" s="85"/>
      <c r="G1613" s="86"/>
      <c r="H1613" s="86"/>
      <c r="I1613" s="85"/>
      <c r="J1613" s="85"/>
    </row>
    <row r="1614" spans="2:10" s="117" customFormat="1" x14ac:dyDescent="0.25">
      <c r="B1614" s="87"/>
      <c r="C1614" s="85"/>
      <c r="D1614" s="85"/>
      <c r="E1614" s="85"/>
      <c r="F1614" s="85"/>
      <c r="G1614" s="86"/>
      <c r="H1614" s="86"/>
      <c r="I1614" s="85"/>
      <c r="J1614" s="85"/>
    </row>
    <row r="1615" spans="2:10" s="117" customFormat="1" x14ac:dyDescent="0.25">
      <c r="B1615" s="87"/>
      <c r="C1615" s="85"/>
      <c r="D1615" s="85"/>
      <c r="E1615" s="85"/>
      <c r="F1615" s="85"/>
      <c r="G1615" s="86"/>
      <c r="H1615" s="86"/>
      <c r="I1615" s="85"/>
      <c r="J1615" s="85"/>
    </row>
    <row r="1616" spans="2:10" s="117" customFormat="1" x14ac:dyDescent="0.25">
      <c r="B1616" s="87"/>
      <c r="C1616" s="85"/>
      <c r="D1616" s="85"/>
      <c r="E1616" s="85"/>
      <c r="F1616" s="85"/>
      <c r="G1616" s="86"/>
      <c r="H1616" s="86"/>
      <c r="I1616" s="85"/>
      <c r="J1616" s="85"/>
    </row>
    <row r="1617" spans="2:10" s="117" customFormat="1" x14ac:dyDescent="0.25">
      <c r="B1617" s="87"/>
      <c r="C1617" s="85"/>
      <c r="D1617" s="85"/>
      <c r="E1617" s="85"/>
      <c r="F1617" s="85"/>
      <c r="G1617" s="86"/>
      <c r="H1617" s="86"/>
      <c r="I1617" s="85"/>
      <c r="J1617" s="85"/>
    </row>
    <row r="1618" spans="2:10" s="117" customFormat="1" x14ac:dyDescent="0.25">
      <c r="B1618" s="87"/>
      <c r="C1618" s="85"/>
      <c r="D1618" s="85"/>
      <c r="E1618" s="85"/>
      <c r="F1618" s="85"/>
      <c r="G1618" s="86"/>
      <c r="H1618" s="86"/>
      <c r="I1618" s="85"/>
      <c r="J1618" s="85"/>
    </row>
    <row r="1619" spans="2:10" s="117" customFormat="1" x14ac:dyDescent="0.25">
      <c r="B1619" s="87"/>
      <c r="C1619" s="85"/>
      <c r="D1619" s="85"/>
      <c r="E1619" s="85"/>
      <c r="F1619" s="85"/>
      <c r="G1619" s="86"/>
      <c r="H1619" s="86"/>
      <c r="I1619" s="85"/>
      <c r="J1619" s="85"/>
    </row>
    <row r="1620" spans="2:10" s="117" customFormat="1" x14ac:dyDescent="0.25">
      <c r="B1620" s="87"/>
      <c r="C1620" s="85"/>
      <c r="D1620" s="85"/>
      <c r="E1620" s="85"/>
      <c r="F1620" s="85"/>
      <c r="G1620" s="86"/>
      <c r="H1620" s="86"/>
      <c r="I1620" s="85"/>
      <c r="J1620" s="85"/>
    </row>
    <row r="1621" spans="2:10" s="117" customFormat="1" x14ac:dyDescent="0.25">
      <c r="B1621" s="87"/>
      <c r="C1621" s="85"/>
      <c r="D1621" s="85"/>
      <c r="E1621" s="85"/>
      <c r="F1621" s="85"/>
      <c r="G1621" s="86"/>
      <c r="H1621" s="86"/>
      <c r="I1621" s="85"/>
      <c r="J1621" s="85"/>
    </row>
    <row r="1622" spans="2:10" s="117" customFormat="1" x14ac:dyDescent="0.25">
      <c r="B1622" s="87"/>
      <c r="C1622" s="85"/>
      <c r="D1622" s="85"/>
      <c r="E1622" s="85"/>
      <c r="F1622" s="85"/>
      <c r="G1622" s="86"/>
      <c r="H1622" s="86"/>
      <c r="I1622" s="85"/>
      <c r="J1622" s="85"/>
    </row>
    <row r="1623" spans="2:10" s="117" customFormat="1" x14ac:dyDescent="0.25">
      <c r="B1623" s="87"/>
      <c r="C1623" s="85"/>
      <c r="D1623" s="85"/>
      <c r="E1623" s="85"/>
      <c r="F1623" s="85"/>
      <c r="G1623" s="86"/>
      <c r="H1623" s="86"/>
      <c r="I1623" s="85"/>
      <c r="J1623" s="85"/>
    </row>
    <row r="1624" spans="2:10" s="117" customFormat="1" x14ac:dyDescent="0.25">
      <c r="B1624" s="87"/>
      <c r="C1624" s="85"/>
      <c r="D1624" s="85"/>
      <c r="E1624" s="85"/>
      <c r="F1624" s="85"/>
      <c r="G1624" s="86"/>
      <c r="H1624" s="86"/>
      <c r="I1624" s="85"/>
      <c r="J1624" s="85"/>
    </row>
    <row r="1625" spans="2:10" s="117" customFormat="1" x14ac:dyDescent="0.25">
      <c r="B1625" s="87"/>
      <c r="C1625" s="85"/>
      <c r="D1625" s="85"/>
      <c r="E1625" s="85"/>
      <c r="F1625" s="85"/>
      <c r="G1625" s="86"/>
      <c r="H1625" s="86"/>
      <c r="I1625" s="85"/>
      <c r="J1625" s="85"/>
    </row>
    <row r="1626" spans="2:10" s="117" customFormat="1" x14ac:dyDescent="0.25">
      <c r="B1626" s="87"/>
      <c r="C1626" s="85"/>
      <c r="D1626" s="85"/>
      <c r="E1626" s="85"/>
      <c r="F1626" s="85"/>
      <c r="G1626" s="86"/>
      <c r="H1626" s="86"/>
      <c r="I1626" s="85"/>
      <c r="J1626" s="85"/>
    </row>
    <row r="1627" spans="2:10" s="117" customFormat="1" x14ac:dyDescent="0.25">
      <c r="B1627" s="87"/>
      <c r="C1627" s="85"/>
      <c r="D1627" s="85"/>
      <c r="E1627" s="85"/>
      <c r="F1627" s="85"/>
      <c r="G1627" s="86"/>
      <c r="H1627" s="86"/>
      <c r="I1627" s="85"/>
      <c r="J1627" s="85"/>
    </row>
    <row r="1628" spans="2:10" s="117" customFormat="1" x14ac:dyDescent="0.25">
      <c r="B1628" s="87"/>
      <c r="C1628" s="85"/>
      <c r="D1628" s="85"/>
      <c r="E1628" s="85"/>
      <c r="F1628" s="85"/>
      <c r="G1628" s="86"/>
      <c r="H1628" s="86"/>
      <c r="I1628" s="85"/>
      <c r="J1628" s="85"/>
    </row>
    <row r="1629" spans="2:10" s="117" customFormat="1" x14ac:dyDescent="0.25">
      <c r="B1629" s="87"/>
      <c r="C1629" s="85"/>
      <c r="D1629" s="85"/>
      <c r="E1629" s="85"/>
      <c r="F1629" s="85"/>
      <c r="G1629" s="86"/>
      <c r="H1629" s="86"/>
      <c r="I1629" s="85"/>
      <c r="J1629" s="85"/>
    </row>
    <row r="1630" spans="2:10" s="117" customFormat="1" x14ac:dyDescent="0.25">
      <c r="B1630" s="87"/>
      <c r="C1630" s="85"/>
      <c r="D1630" s="85"/>
      <c r="E1630" s="85"/>
      <c r="F1630" s="85"/>
      <c r="G1630" s="86"/>
      <c r="H1630" s="86"/>
      <c r="I1630" s="85"/>
      <c r="J1630" s="85"/>
    </row>
    <row r="1631" spans="2:10" s="117" customFormat="1" x14ac:dyDescent="0.25">
      <c r="B1631" s="87"/>
      <c r="C1631" s="85"/>
      <c r="D1631" s="85"/>
      <c r="E1631" s="85"/>
      <c r="F1631" s="85"/>
      <c r="G1631" s="86"/>
      <c r="H1631" s="86"/>
      <c r="I1631" s="85"/>
      <c r="J1631" s="85"/>
    </row>
    <row r="1632" spans="2:10" s="117" customFormat="1" x14ac:dyDescent="0.25">
      <c r="B1632" s="87"/>
      <c r="C1632" s="85"/>
      <c r="D1632" s="85"/>
      <c r="E1632" s="85"/>
      <c r="F1632" s="85"/>
      <c r="G1632" s="86"/>
      <c r="H1632" s="86"/>
      <c r="I1632" s="85"/>
      <c r="J1632" s="85"/>
    </row>
    <row r="1633" spans="2:10" s="117" customFormat="1" x14ac:dyDescent="0.25">
      <c r="B1633" s="87"/>
      <c r="C1633" s="85"/>
      <c r="D1633" s="85"/>
      <c r="E1633" s="85"/>
      <c r="F1633" s="85"/>
      <c r="G1633" s="86"/>
      <c r="H1633" s="86"/>
      <c r="I1633" s="85"/>
      <c r="J1633" s="85"/>
    </row>
    <row r="1634" spans="2:10" s="117" customFormat="1" x14ac:dyDescent="0.25">
      <c r="B1634" s="87"/>
      <c r="C1634" s="85"/>
      <c r="D1634" s="85"/>
      <c r="E1634" s="85"/>
      <c r="F1634" s="85"/>
      <c r="G1634" s="86"/>
      <c r="H1634" s="86"/>
      <c r="I1634" s="85"/>
      <c r="J1634" s="85"/>
    </row>
    <row r="1635" spans="2:10" s="117" customFormat="1" x14ac:dyDescent="0.25">
      <c r="B1635" s="87"/>
      <c r="C1635" s="85"/>
      <c r="D1635" s="85"/>
      <c r="E1635" s="85"/>
      <c r="F1635" s="85"/>
      <c r="G1635" s="86"/>
      <c r="H1635" s="86"/>
      <c r="I1635" s="85"/>
      <c r="J1635" s="85"/>
    </row>
    <row r="1636" spans="2:10" s="117" customFormat="1" x14ac:dyDescent="0.25">
      <c r="B1636" s="87"/>
      <c r="C1636" s="85"/>
      <c r="D1636" s="85"/>
      <c r="E1636" s="85"/>
      <c r="F1636" s="85"/>
      <c r="G1636" s="86"/>
      <c r="H1636" s="86"/>
      <c r="I1636" s="85"/>
      <c r="J1636" s="85"/>
    </row>
    <row r="1637" spans="2:10" s="117" customFormat="1" x14ac:dyDescent="0.25">
      <c r="B1637" s="87"/>
      <c r="C1637" s="85"/>
      <c r="D1637" s="85"/>
      <c r="E1637" s="85"/>
      <c r="F1637" s="85"/>
      <c r="G1637" s="86"/>
      <c r="H1637" s="86"/>
      <c r="I1637" s="85"/>
      <c r="J1637" s="85"/>
    </row>
    <row r="1638" spans="2:10" s="117" customFormat="1" x14ac:dyDescent="0.25">
      <c r="B1638" s="87"/>
      <c r="C1638" s="85"/>
      <c r="D1638" s="85"/>
      <c r="E1638" s="85"/>
      <c r="F1638" s="85"/>
      <c r="G1638" s="86"/>
      <c r="H1638" s="86"/>
      <c r="I1638" s="85"/>
      <c r="J1638" s="85"/>
    </row>
    <row r="1639" spans="2:10" s="117" customFormat="1" x14ac:dyDescent="0.25">
      <c r="B1639" s="87"/>
      <c r="C1639" s="85"/>
      <c r="D1639" s="85"/>
      <c r="E1639" s="85"/>
      <c r="F1639" s="85"/>
      <c r="G1639" s="86"/>
      <c r="H1639" s="86"/>
      <c r="I1639" s="85"/>
      <c r="J1639" s="85"/>
    </row>
    <row r="1640" spans="2:10" s="117" customFormat="1" x14ac:dyDescent="0.25">
      <c r="B1640" s="87"/>
      <c r="C1640" s="85"/>
      <c r="D1640" s="85"/>
      <c r="E1640" s="85"/>
      <c r="F1640" s="85"/>
      <c r="G1640" s="86"/>
      <c r="H1640" s="86"/>
      <c r="I1640" s="85"/>
      <c r="J1640" s="85"/>
    </row>
    <row r="1641" spans="2:10" s="117" customFormat="1" x14ac:dyDescent="0.25">
      <c r="B1641" s="87"/>
      <c r="C1641" s="85"/>
      <c r="D1641" s="85"/>
      <c r="E1641" s="85"/>
      <c r="F1641" s="85"/>
      <c r="G1641" s="86"/>
      <c r="H1641" s="86"/>
      <c r="I1641" s="85"/>
      <c r="J1641" s="85"/>
    </row>
    <row r="1642" spans="2:10" s="117" customFormat="1" x14ac:dyDescent="0.25">
      <c r="B1642" s="87"/>
      <c r="C1642" s="85"/>
      <c r="D1642" s="85"/>
      <c r="E1642" s="85"/>
      <c r="F1642" s="85"/>
      <c r="G1642" s="86"/>
      <c r="H1642" s="86"/>
      <c r="I1642" s="85"/>
      <c r="J1642" s="85"/>
    </row>
    <row r="1643" spans="2:10" s="117" customFormat="1" x14ac:dyDescent="0.25">
      <c r="B1643" s="87"/>
      <c r="C1643" s="85"/>
      <c r="D1643" s="85"/>
      <c r="E1643" s="85"/>
      <c r="F1643" s="85"/>
      <c r="G1643" s="86"/>
      <c r="H1643" s="86"/>
      <c r="I1643" s="85"/>
      <c r="J1643" s="85"/>
    </row>
    <row r="1644" spans="2:10" s="117" customFormat="1" x14ac:dyDescent="0.25">
      <c r="B1644" s="87"/>
      <c r="C1644" s="85"/>
      <c r="D1644" s="85"/>
      <c r="E1644" s="85"/>
      <c r="F1644" s="85"/>
      <c r="G1644" s="86"/>
      <c r="H1644" s="86"/>
      <c r="I1644" s="85"/>
      <c r="J1644" s="85"/>
    </row>
    <row r="1645" spans="2:10" s="117" customFormat="1" x14ac:dyDescent="0.25">
      <c r="B1645" s="87"/>
      <c r="C1645" s="85"/>
      <c r="D1645" s="85"/>
      <c r="E1645" s="85"/>
      <c r="F1645" s="85"/>
      <c r="G1645" s="86"/>
      <c r="H1645" s="86"/>
      <c r="I1645" s="85"/>
      <c r="J1645" s="85"/>
    </row>
    <row r="1646" spans="2:10" s="117" customFormat="1" x14ac:dyDescent="0.25">
      <c r="B1646" s="87"/>
      <c r="C1646" s="85"/>
      <c r="D1646" s="85"/>
      <c r="E1646" s="85"/>
      <c r="F1646" s="85"/>
      <c r="G1646" s="86"/>
      <c r="H1646" s="86"/>
      <c r="I1646" s="85"/>
      <c r="J1646" s="85"/>
    </row>
    <row r="1647" spans="2:10" s="117" customFormat="1" x14ac:dyDescent="0.25">
      <c r="B1647" s="87"/>
      <c r="C1647" s="85"/>
      <c r="D1647" s="85"/>
      <c r="E1647" s="85"/>
      <c r="F1647" s="85"/>
      <c r="G1647" s="86"/>
      <c r="H1647" s="86"/>
      <c r="I1647" s="85"/>
      <c r="J1647" s="85"/>
    </row>
    <row r="1648" spans="2:10" s="117" customFormat="1" x14ac:dyDescent="0.25">
      <c r="B1648" s="87"/>
      <c r="C1648" s="85"/>
      <c r="D1648" s="85"/>
      <c r="E1648" s="85"/>
      <c r="F1648" s="85"/>
      <c r="G1648" s="86"/>
      <c r="H1648" s="86"/>
      <c r="I1648" s="85"/>
      <c r="J1648" s="85"/>
    </row>
    <row r="1649" spans="2:10" s="117" customFormat="1" x14ac:dyDescent="0.25">
      <c r="B1649" s="87"/>
      <c r="C1649" s="85"/>
      <c r="D1649" s="85"/>
      <c r="E1649" s="85"/>
      <c r="F1649" s="85"/>
      <c r="G1649" s="86"/>
      <c r="H1649" s="86"/>
      <c r="I1649" s="85"/>
      <c r="J1649" s="85"/>
    </row>
    <row r="1650" spans="2:10" s="117" customFormat="1" x14ac:dyDescent="0.25">
      <c r="B1650" s="87"/>
      <c r="C1650" s="85"/>
      <c r="D1650" s="85"/>
      <c r="E1650" s="85"/>
      <c r="F1650" s="85"/>
      <c r="G1650" s="86"/>
      <c r="H1650" s="86"/>
      <c r="I1650" s="85"/>
      <c r="J1650" s="85"/>
    </row>
    <row r="1651" spans="2:10" s="117" customFormat="1" x14ac:dyDescent="0.25">
      <c r="B1651" s="87"/>
      <c r="C1651" s="85"/>
      <c r="D1651" s="85"/>
      <c r="E1651" s="85"/>
      <c r="F1651" s="85"/>
      <c r="G1651" s="86"/>
      <c r="H1651" s="86"/>
      <c r="I1651" s="85"/>
      <c r="J1651" s="85"/>
    </row>
    <row r="1652" spans="2:10" s="117" customFormat="1" x14ac:dyDescent="0.25">
      <c r="B1652" s="87"/>
      <c r="C1652" s="85"/>
      <c r="D1652" s="85"/>
      <c r="E1652" s="85"/>
      <c r="F1652" s="85"/>
      <c r="G1652" s="86"/>
      <c r="H1652" s="86"/>
      <c r="I1652" s="85"/>
      <c r="J1652" s="85"/>
    </row>
    <row r="1653" spans="2:10" s="117" customFormat="1" x14ac:dyDescent="0.25">
      <c r="B1653" s="87"/>
      <c r="C1653" s="85"/>
      <c r="D1653" s="85"/>
      <c r="E1653" s="85"/>
      <c r="F1653" s="85"/>
      <c r="G1653" s="86"/>
      <c r="H1653" s="86"/>
      <c r="I1653" s="85"/>
      <c r="J1653" s="85"/>
    </row>
    <row r="1654" spans="2:10" s="117" customFormat="1" x14ac:dyDescent="0.25">
      <c r="B1654" s="87"/>
      <c r="C1654" s="85"/>
      <c r="D1654" s="85"/>
      <c r="E1654" s="85"/>
      <c r="F1654" s="85"/>
      <c r="G1654" s="86"/>
      <c r="H1654" s="86"/>
      <c r="I1654" s="85"/>
      <c r="J1654" s="85"/>
    </row>
    <row r="1655" spans="2:10" s="117" customFormat="1" x14ac:dyDescent="0.25">
      <c r="B1655" s="87"/>
      <c r="C1655" s="85"/>
      <c r="D1655" s="85"/>
      <c r="E1655" s="85"/>
      <c r="F1655" s="85"/>
      <c r="G1655" s="86"/>
      <c r="H1655" s="86"/>
      <c r="I1655" s="85"/>
      <c r="J1655" s="85"/>
    </row>
    <row r="1656" spans="2:10" s="117" customFormat="1" x14ac:dyDescent="0.25">
      <c r="B1656" s="87"/>
      <c r="C1656" s="85"/>
      <c r="D1656" s="85"/>
      <c r="E1656" s="85"/>
      <c r="F1656" s="85"/>
      <c r="G1656" s="86"/>
      <c r="H1656" s="86"/>
      <c r="I1656" s="85"/>
      <c r="J1656" s="85"/>
    </row>
    <row r="1657" spans="2:10" s="117" customFormat="1" x14ac:dyDescent="0.25">
      <c r="B1657" s="87"/>
      <c r="C1657" s="85"/>
      <c r="D1657" s="85"/>
      <c r="E1657" s="85"/>
      <c r="F1657" s="85"/>
      <c r="G1657" s="86"/>
      <c r="H1657" s="86"/>
      <c r="I1657" s="85"/>
      <c r="J1657" s="85"/>
    </row>
    <row r="1658" spans="2:10" s="117" customFormat="1" x14ac:dyDescent="0.25">
      <c r="B1658" s="87"/>
      <c r="C1658" s="85"/>
      <c r="D1658" s="85"/>
      <c r="E1658" s="85"/>
      <c r="F1658" s="85"/>
      <c r="G1658" s="86"/>
      <c r="H1658" s="86"/>
      <c r="I1658" s="85"/>
      <c r="J1658" s="85"/>
    </row>
    <row r="1659" spans="2:10" s="117" customFormat="1" x14ac:dyDescent="0.25">
      <c r="B1659" s="87"/>
      <c r="C1659" s="85"/>
      <c r="D1659" s="85"/>
      <c r="E1659" s="85"/>
      <c r="F1659" s="85"/>
      <c r="G1659" s="86"/>
      <c r="H1659" s="86"/>
      <c r="I1659" s="85"/>
      <c r="J1659" s="85"/>
    </row>
    <row r="1660" spans="2:10" s="117" customFormat="1" x14ac:dyDescent="0.25">
      <c r="B1660" s="87"/>
      <c r="C1660" s="85"/>
      <c r="D1660" s="85"/>
      <c r="E1660" s="85"/>
      <c r="F1660" s="85"/>
      <c r="G1660" s="86"/>
      <c r="H1660" s="86"/>
      <c r="I1660" s="85"/>
      <c r="J1660" s="85"/>
    </row>
    <row r="1661" spans="2:10" s="117" customFormat="1" x14ac:dyDescent="0.25">
      <c r="B1661" s="87"/>
      <c r="C1661" s="85"/>
      <c r="D1661" s="85"/>
      <c r="E1661" s="85"/>
      <c r="F1661" s="85"/>
      <c r="G1661" s="86"/>
      <c r="H1661" s="86"/>
      <c r="I1661" s="85"/>
      <c r="J1661" s="85"/>
    </row>
    <row r="1662" spans="2:10" s="117" customFormat="1" x14ac:dyDescent="0.25">
      <c r="B1662" s="87"/>
      <c r="C1662" s="85"/>
      <c r="D1662" s="85"/>
      <c r="E1662" s="85"/>
      <c r="F1662" s="85"/>
      <c r="G1662" s="86"/>
      <c r="H1662" s="86"/>
      <c r="I1662" s="85"/>
      <c r="J1662" s="85"/>
    </row>
    <row r="1663" spans="2:10" s="117" customFormat="1" x14ac:dyDescent="0.25">
      <c r="B1663" s="87"/>
      <c r="C1663" s="85"/>
      <c r="D1663" s="85"/>
      <c r="E1663" s="85"/>
      <c r="F1663" s="85"/>
      <c r="G1663" s="86"/>
      <c r="H1663" s="86"/>
      <c r="I1663" s="85"/>
      <c r="J1663" s="85"/>
    </row>
    <row r="1664" spans="2:10" s="117" customFormat="1" x14ac:dyDescent="0.25">
      <c r="B1664" s="87"/>
      <c r="C1664" s="85"/>
      <c r="D1664" s="85"/>
      <c r="E1664" s="85"/>
      <c r="F1664" s="85"/>
      <c r="G1664" s="86"/>
      <c r="H1664" s="86"/>
      <c r="I1664" s="85"/>
      <c r="J1664" s="85"/>
    </row>
    <row r="1665" spans="2:10" s="117" customFormat="1" x14ac:dyDescent="0.25">
      <c r="B1665" s="87"/>
      <c r="C1665" s="85"/>
      <c r="D1665" s="85"/>
      <c r="E1665" s="85"/>
      <c r="F1665" s="85"/>
      <c r="G1665" s="86"/>
      <c r="H1665" s="86"/>
      <c r="I1665" s="85"/>
      <c r="J1665" s="85"/>
    </row>
    <row r="1666" spans="2:10" s="117" customFormat="1" x14ac:dyDescent="0.25">
      <c r="B1666" s="87"/>
      <c r="C1666" s="85"/>
      <c r="D1666" s="85"/>
      <c r="E1666" s="85"/>
      <c r="F1666" s="85"/>
      <c r="G1666" s="86"/>
      <c r="H1666" s="86"/>
      <c r="I1666" s="85"/>
      <c r="J1666" s="85"/>
    </row>
    <row r="1667" spans="2:10" s="117" customFormat="1" x14ac:dyDescent="0.25">
      <c r="B1667" s="87"/>
      <c r="C1667" s="85"/>
      <c r="D1667" s="85"/>
      <c r="E1667" s="85"/>
      <c r="F1667" s="85"/>
      <c r="G1667" s="86"/>
      <c r="H1667" s="86"/>
      <c r="I1667" s="85"/>
      <c r="J1667" s="85"/>
    </row>
    <row r="1668" spans="2:10" s="117" customFormat="1" x14ac:dyDescent="0.25">
      <c r="B1668" s="87"/>
      <c r="C1668" s="85"/>
      <c r="D1668" s="85"/>
      <c r="E1668" s="85"/>
      <c r="F1668" s="85"/>
      <c r="G1668" s="86"/>
      <c r="H1668" s="86"/>
      <c r="I1668" s="85"/>
      <c r="J1668" s="85"/>
    </row>
    <row r="1669" spans="2:10" s="117" customFormat="1" x14ac:dyDescent="0.25">
      <c r="B1669" s="87"/>
      <c r="C1669" s="85"/>
      <c r="D1669" s="85"/>
      <c r="E1669" s="85"/>
      <c r="F1669" s="85"/>
      <c r="G1669" s="86"/>
      <c r="H1669" s="86"/>
      <c r="I1669" s="85"/>
      <c r="J1669" s="85"/>
    </row>
    <row r="1670" spans="2:10" s="117" customFormat="1" x14ac:dyDescent="0.25">
      <c r="B1670" s="87"/>
      <c r="C1670" s="85"/>
      <c r="D1670" s="85"/>
      <c r="E1670" s="85"/>
      <c r="F1670" s="85"/>
      <c r="G1670" s="86"/>
      <c r="H1670" s="86"/>
      <c r="I1670" s="85"/>
      <c r="J1670" s="85"/>
    </row>
    <row r="1671" spans="2:10" s="117" customFormat="1" x14ac:dyDescent="0.25">
      <c r="B1671" s="87"/>
      <c r="C1671" s="85"/>
      <c r="D1671" s="85"/>
      <c r="E1671" s="85"/>
      <c r="F1671" s="85"/>
      <c r="G1671" s="86"/>
      <c r="H1671" s="86"/>
      <c r="I1671" s="85"/>
      <c r="J1671" s="85"/>
    </row>
    <row r="1672" spans="2:10" s="117" customFormat="1" x14ac:dyDescent="0.25">
      <c r="B1672" s="87"/>
      <c r="C1672" s="85"/>
      <c r="D1672" s="85"/>
      <c r="E1672" s="85"/>
      <c r="F1672" s="85"/>
      <c r="G1672" s="86"/>
      <c r="H1672" s="86"/>
      <c r="I1672" s="85"/>
      <c r="J1672" s="85"/>
    </row>
    <row r="1673" spans="2:10" s="117" customFormat="1" x14ac:dyDescent="0.25">
      <c r="B1673" s="87"/>
      <c r="C1673" s="85"/>
      <c r="D1673" s="85"/>
      <c r="E1673" s="85"/>
      <c r="F1673" s="85"/>
      <c r="G1673" s="86"/>
      <c r="H1673" s="86"/>
      <c r="I1673" s="85"/>
      <c r="J1673" s="85"/>
    </row>
    <row r="1674" spans="2:10" s="117" customFormat="1" x14ac:dyDescent="0.25">
      <c r="B1674" s="87"/>
      <c r="C1674" s="85"/>
      <c r="D1674" s="85"/>
      <c r="E1674" s="85"/>
      <c r="F1674" s="85"/>
      <c r="G1674" s="86"/>
      <c r="H1674" s="86"/>
      <c r="I1674" s="85"/>
      <c r="J1674" s="85"/>
    </row>
    <row r="1675" spans="2:10" s="117" customFormat="1" x14ac:dyDescent="0.25">
      <c r="B1675" s="87"/>
      <c r="C1675" s="85"/>
      <c r="D1675" s="85"/>
      <c r="E1675" s="85"/>
      <c r="F1675" s="85"/>
      <c r="G1675" s="86"/>
      <c r="H1675" s="86"/>
      <c r="I1675" s="85"/>
      <c r="J1675" s="85"/>
    </row>
    <row r="1676" spans="2:10" s="117" customFormat="1" x14ac:dyDescent="0.25">
      <c r="B1676" s="87"/>
      <c r="C1676" s="85"/>
      <c r="D1676" s="85"/>
      <c r="E1676" s="85"/>
      <c r="F1676" s="85"/>
      <c r="G1676" s="86"/>
      <c r="H1676" s="86"/>
      <c r="I1676" s="85"/>
      <c r="J1676" s="85"/>
    </row>
    <row r="1677" spans="2:10" s="117" customFormat="1" x14ac:dyDescent="0.25">
      <c r="B1677" s="87"/>
      <c r="C1677" s="85"/>
      <c r="D1677" s="85"/>
      <c r="E1677" s="85"/>
      <c r="F1677" s="85"/>
      <c r="G1677" s="86"/>
      <c r="H1677" s="86"/>
      <c r="I1677" s="85"/>
      <c r="J1677" s="85"/>
    </row>
    <row r="1678" spans="2:10" s="117" customFormat="1" x14ac:dyDescent="0.25">
      <c r="B1678" s="87"/>
      <c r="C1678" s="85"/>
      <c r="D1678" s="85"/>
      <c r="E1678" s="85"/>
      <c r="F1678" s="85"/>
      <c r="G1678" s="86"/>
      <c r="H1678" s="86"/>
      <c r="I1678" s="85"/>
      <c r="J1678" s="85"/>
    </row>
    <row r="1679" spans="2:10" s="117" customFormat="1" x14ac:dyDescent="0.25">
      <c r="B1679" s="87"/>
      <c r="C1679" s="85"/>
      <c r="D1679" s="85"/>
      <c r="E1679" s="85"/>
      <c r="F1679" s="85"/>
      <c r="G1679" s="86"/>
      <c r="H1679" s="86"/>
      <c r="I1679" s="85"/>
      <c r="J1679" s="85"/>
    </row>
    <row r="1680" spans="2:10" s="117" customFormat="1" x14ac:dyDescent="0.25">
      <c r="B1680" s="87"/>
      <c r="C1680" s="85"/>
      <c r="D1680" s="85"/>
      <c r="E1680" s="85"/>
      <c r="F1680" s="85"/>
      <c r="G1680" s="86"/>
      <c r="H1680" s="86"/>
      <c r="I1680" s="85"/>
      <c r="J1680" s="85"/>
    </row>
    <row r="1681" spans="2:10" s="117" customFormat="1" x14ac:dyDescent="0.25">
      <c r="B1681" s="87"/>
      <c r="C1681" s="85"/>
      <c r="D1681" s="85"/>
      <c r="E1681" s="85"/>
      <c r="F1681" s="85"/>
      <c r="G1681" s="86"/>
      <c r="H1681" s="86"/>
      <c r="I1681" s="85"/>
      <c r="J1681" s="85"/>
    </row>
    <row r="1682" spans="2:10" s="117" customFormat="1" x14ac:dyDescent="0.25">
      <c r="B1682" s="87"/>
      <c r="C1682" s="85"/>
      <c r="D1682" s="85"/>
      <c r="E1682" s="85"/>
      <c r="F1682" s="85"/>
      <c r="G1682" s="86"/>
      <c r="H1682" s="86"/>
      <c r="I1682" s="85"/>
      <c r="J1682" s="85"/>
    </row>
    <row r="1683" spans="2:10" s="117" customFormat="1" x14ac:dyDescent="0.25">
      <c r="B1683" s="87"/>
      <c r="C1683" s="85"/>
      <c r="D1683" s="85"/>
      <c r="E1683" s="85"/>
      <c r="F1683" s="85"/>
      <c r="G1683" s="86"/>
      <c r="H1683" s="86"/>
      <c r="I1683" s="85"/>
      <c r="J1683" s="85"/>
    </row>
    <row r="1684" spans="2:10" s="117" customFormat="1" x14ac:dyDescent="0.25">
      <c r="B1684" s="87"/>
      <c r="C1684" s="85"/>
      <c r="D1684" s="85"/>
      <c r="E1684" s="85"/>
      <c r="F1684" s="85"/>
      <c r="G1684" s="86"/>
      <c r="H1684" s="86"/>
      <c r="I1684" s="85"/>
      <c r="J1684" s="85"/>
    </row>
    <row r="1685" spans="2:10" s="117" customFormat="1" x14ac:dyDescent="0.25">
      <c r="B1685" s="87"/>
      <c r="C1685" s="85"/>
      <c r="D1685" s="85"/>
      <c r="E1685" s="85"/>
      <c r="F1685" s="85"/>
      <c r="G1685" s="86"/>
      <c r="H1685" s="86"/>
      <c r="I1685" s="85"/>
      <c r="J1685" s="85"/>
    </row>
    <row r="1686" spans="2:10" s="117" customFormat="1" x14ac:dyDescent="0.25">
      <c r="B1686" s="87"/>
      <c r="C1686" s="85"/>
      <c r="D1686" s="85"/>
      <c r="E1686" s="85"/>
      <c r="F1686" s="85"/>
      <c r="G1686" s="86"/>
      <c r="H1686" s="86"/>
      <c r="I1686" s="85"/>
      <c r="J1686" s="85"/>
    </row>
    <row r="1687" spans="2:10" s="117" customFormat="1" x14ac:dyDescent="0.25">
      <c r="B1687" s="87"/>
      <c r="C1687" s="85"/>
      <c r="D1687" s="85"/>
      <c r="E1687" s="85"/>
      <c r="F1687" s="85"/>
      <c r="G1687" s="86"/>
      <c r="H1687" s="86"/>
      <c r="I1687" s="85"/>
      <c r="J1687" s="85"/>
    </row>
    <row r="1688" spans="2:10" s="117" customFormat="1" x14ac:dyDescent="0.25">
      <c r="B1688" s="87"/>
      <c r="C1688" s="85"/>
      <c r="D1688" s="85"/>
      <c r="E1688" s="85"/>
      <c r="F1688" s="85"/>
      <c r="G1688" s="86"/>
      <c r="H1688" s="86"/>
      <c r="I1688" s="85"/>
      <c r="J1688" s="85"/>
    </row>
    <row r="1689" spans="2:10" s="117" customFormat="1" x14ac:dyDescent="0.25">
      <c r="B1689" s="87"/>
      <c r="C1689" s="85"/>
      <c r="D1689" s="85"/>
      <c r="E1689" s="85"/>
      <c r="F1689" s="85"/>
      <c r="G1689" s="86"/>
      <c r="H1689" s="86"/>
      <c r="I1689" s="85"/>
      <c r="J1689" s="85"/>
    </row>
    <row r="1690" spans="2:10" s="117" customFormat="1" x14ac:dyDescent="0.25">
      <c r="B1690" s="87"/>
      <c r="C1690" s="85"/>
      <c r="D1690" s="85"/>
      <c r="E1690" s="85"/>
      <c r="F1690" s="85"/>
      <c r="G1690" s="86"/>
      <c r="H1690" s="86"/>
      <c r="I1690" s="85"/>
      <c r="J1690" s="85"/>
    </row>
    <row r="1691" spans="2:10" s="117" customFormat="1" x14ac:dyDescent="0.25">
      <c r="B1691" s="87"/>
      <c r="C1691" s="85"/>
      <c r="D1691" s="85"/>
      <c r="E1691" s="85"/>
      <c r="F1691" s="85"/>
      <c r="G1691" s="86"/>
      <c r="H1691" s="86"/>
      <c r="I1691" s="85"/>
      <c r="J1691" s="85"/>
    </row>
    <row r="1692" spans="2:10" s="117" customFormat="1" x14ac:dyDescent="0.25">
      <c r="B1692" s="87"/>
      <c r="C1692" s="85"/>
      <c r="D1692" s="85"/>
      <c r="E1692" s="85"/>
      <c r="F1692" s="85"/>
      <c r="G1692" s="86"/>
      <c r="H1692" s="86"/>
      <c r="I1692" s="85"/>
      <c r="J1692" s="85"/>
    </row>
    <row r="1693" spans="2:10" s="117" customFormat="1" x14ac:dyDescent="0.25">
      <c r="B1693" s="87"/>
      <c r="C1693" s="85"/>
      <c r="D1693" s="85"/>
      <c r="E1693" s="85"/>
      <c r="F1693" s="85"/>
      <c r="G1693" s="86"/>
      <c r="H1693" s="86"/>
      <c r="I1693" s="85"/>
      <c r="J1693" s="85"/>
    </row>
    <row r="1694" spans="2:10" s="117" customFormat="1" x14ac:dyDescent="0.25">
      <c r="B1694" s="87"/>
      <c r="C1694" s="85"/>
      <c r="D1694" s="85"/>
      <c r="E1694" s="85"/>
      <c r="F1694" s="85"/>
      <c r="G1694" s="86"/>
      <c r="H1694" s="86"/>
      <c r="I1694" s="85"/>
      <c r="J1694" s="85"/>
    </row>
    <row r="1695" spans="2:10" s="117" customFormat="1" x14ac:dyDescent="0.25">
      <c r="B1695" s="87"/>
      <c r="C1695" s="85"/>
      <c r="D1695" s="85"/>
      <c r="E1695" s="85"/>
      <c r="F1695" s="85"/>
      <c r="G1695" s="86"/>
      <c r="H1695" s="86"/>
      <c r="I1695" s="85"/>
      <c r="J1695" s="85"/>
    </row>
    <row r="1696" spans="2:10" s="117" customFormat="1" x14ac:dyDescent="0.25">
      <c r="B1696" s="87"/>
      <c r="C1696" s="85"/>
      <c r="D1696" s="85"/>
      <c r="E1696" s="85"/>
      <c r="F1696" s="85"/>
      <c r="G1696" s="86"/>
      <c r="H1696" s="86"/>
      <c r="I1696" s="85"/>
      <c r="J1696" s="85"/>
    </row>
    <row r="1697" spans="2:10" s="117" customFormat="1" x14ac:dyDescent="0.25">
      <c r="B1697" s="87"/>
      <c r="C1697" s="85"/>
      <c r="D1697" s="85"/>
      <c r="E1697" s="85"/>
      <c r="F1697" s="85"/>
      <c r="G1697" s="86"/>
      <c r="H1697" s="86"/>
      <c r="I1697" s="85"/>
      <c r="J1697" s="85"/>
    </row>
    <row r="1698" spans="2:10" s="117" customFormat="1" x14ac:dyDescent="0.25">
      <c r="B1698" s="87"/>
      <c r="C1698" s="85"/>
      <c r="D1698" s="85"/>
      <c r="E1698" s="85"/>
      <c r="F1698" s="85"/>
      <c r="G1698" s="86"/>
      <c r="H1698" s="86"/>
      <c r="I1698" s="85"/>
      <c r="J1698" s="85"/>
    </row>
    <row r="1699" spans="2:10" s="117" customFormat="1" x14ac:dyDescent="0.25">
      <c r="B1699" s="87"/>
      <c r="C1699" s="85"/>
      <c r="D1699" s="85"/>
      <c r="E1699" s="85"/>
      <c r="F1699" s="85"/>
      <c r="G1699" s="86"/>
      <c r="H1699" s="86"/>
      <c r="I1699" s="85"/>
      <c r="J1699" s="85"/>
    </row>
    <row r="1700" spans="2:10" s="117" customFormat="1" x14ac:dyDescent="0.25">
      <c r="B1700" s="87"/>
      <c r="C1700" s="85"/>
      <c r="D1700" s="85"/>
      <c r="E1700" s="85"/>
      <c r="F1700" s="85"/>
      <c r="G1700" s="86"/>
      <c r="H1700" s="86"/>
      <c r="I1700" s="85"/>
      <c r="J1700" s="85"/>
    </row>
    <row r="1701" spans="2:10" s="117" customFormat="1" x14ac:dyDescent="0.25">
      <c r="B1701" s="87"/>
      <c r="C1701" s="85"/>
      <c r="D1701" s="85"/>
      <c r="E1701" s="85"/>
      <c r="F1701" s="85"/>
      <c r="G1701" s="86"/>
      <c r="H1701" s="86"/>
      <c r="I1701" s="85"/>
      <c r="J1701" s="85"/>
    </row>
    <row r="1702" spans="2:10" s="117" customFormat="1" x14ac:dyDescent="0.25">
      <c r="B1702" s="87"/>
      <c r="C1702" s="85"/>
      <c r="D1702" s="85"/>
      <c r="E1702" s="85"/>
      <c r="F1702" s="85"/>
      <c r="G1702" s="86"/>
      <c r="H1702" s="86"/>
      <c r="I1702" s="85"/>
      <c r="J1702" s="85"/>
    </row>
    <row r="1703" spans="2:10" s="117" customFormat="1" x14ac:dyDescent="0.25">
      <c r="B1703" s="87"/>
      <c r="C1703" s="85"/>
      <c r="D1703" s="85"/>
      <c r="E1703" s="85"/>
      <c r="F1703" s="85"/>
      <c r="G1703" s="86"/>
      <c r="H1703" s="86"/>
      <c r="I1703" s="85"/>
      <c r="J1703" s="85"/>
    </row>
    <row r="1704" spans="2:10" s="117" customFormat="1" x14ac:dyDescent="0.25">
      <c r="B1704" s="87"/>
      <c r="C1704" s="85"/>
      <c r="D1704" s="85"/>
      <c r="E1704" s="85"/>
      <c r="F1704" s="85"/>
      <c r="G1704" s="86"/>
      <c r="H1704" s="86"/>
      <c r="I1704" s="85"/>
      <c r="J1704" s="85"/>
    </row>
    <row r="1705" spans="2:10" s="117" customFormat="1" x14ac:dyDescent="0.25">
      <c r="B1705" s="87"/>
      <c r="C1705" s="85"/>
      <c r="D1705" s="85"/>
      <c r="E1705" s="85"/>
      <c r="F1705" s="85"/>
      <c r="G1705" s="86"/>
      <c r="H1705" s="86"/>
      <c r="I1705" s="85"/>
      <c r="J1705" s="85"/>
    </row>
    <row r="1706" spans="2:10" s="117" customFormat="1" x14ac:dyDescent="0.25">
      <c r="B1706" s="87"/>
      <c r="C1706" s="85"/>
      <c r="D1706" s="85"/>
      <c r="E1706" s="85"/>
      <c r="F1706" s="85"/>
      <c r="G1706" s="86"/>
      <c r="H1706" s="86"/>
      <c r="I1706" s="85"/>
      <c r="J1706" s="85"/>
    </row>
    <row r="1707" spans="2:10" s="117" customFormat="1" x14ac:dyDescent="0.25">
      <c r="B1707" s="87"/>
      <c r="C1707" s="85"/>
      <c r="D1707" s="85"/>
      <c r="E1707" s="85"/>
      <c r="F1707" s="85"/>
      <c r="G1707" s="86"/>
      <c r="H1707" s="86"/>
      <c r="I1707" s="85"/>
      <c r="J1707" s="85"/>
    </row>
    <row r="1708" spans="2:10" s="117" customFormat="1" x14ac:dyDescent="0.25">
      <c r="B1708" s="87"/>
      <c r="C1708" s="85"/>
      <c r="D1708" s="85"/>
      <c r="E1708" s="85"/>
      <c r="F1708" s="85"/>
      <c r="G1708" s="86"/>
      <c r="H1708" s="86"/>
      <c r="I1708" s="85"/>
      <c r="J1708" s="85"/>
    </row>
    <row r="1709" spans="2:10" s="117" customFormat="1" x14ac:dyDescent="0.25">
      <c r="B1709" s="87"/>
      <c r="C1709" s="85"/>
      <c r="D1709" s="85"/>
      <c r="E1709" s="85"/>
      <c r="F1709" s="85"/>
      <c r="G1709" s="86"/>
      <c r="H1709" s="86"/>
      <c r="I1709" s="85"/>
      <c r="J1709" s="85"/>
    </row>
    <row r="1710" spans="2:10" s="117" customFormat="1" x14ac:dyDescent="0.25">
      <c r="B1710" s="87"/>
      <c r="C1710" s="85"/>
      <c r="D1710" s="85"/>
      <c r="E1710" s="85"/>
      <c r="F1710" s="85"/>
      <c r="G1710" s="86"/>
      <c r="H1710" s="86"/>
      <c r="I1710" s="85"/>
      <c r="J1710" s="85"/>
    </row>
    <row r="1711" spans="2:10" s="117" customFormat="1" x14ac:dyDescent="0.25">
      <c r="B1711" s="87"/>
      <c r="C1711" s="85"/>
      <c r="D1711" s="85"/>
      <c r="E1711" s="85"/>
      <c r="F1711" s="85"/>
      <c r="G1711" s="86"/>
      <c r="H1711" s="86"/>
      <c r="I1711" s="85"/>
      <c r="J1711" s="85"/>
    </row>
    <row r="1712" spans="2:10" s="117" customFormat="1" x14ac:dyDescent="0.25">
      <c r="B1712" s="87"/>
      <c r="C1712" s="85"/>
      <c r="D1712" s="85"/>
      <c r="E1712" s="85"/>
      <c r="F1712" s="85"/>
      <c r="G1712" s="86"/>
      <c r="H1712" s="86"/>
      <c r="I1712" s="85"/>
      <c r="J1712" s="85"/>
    </row>
    <row r="1713" spans="2:10" s="117" customFormat="1" x14ac:dyDescent="0.25">
      <c r="B1713" s="87"/>
      <c r="C1713" s="85"/>
      <c r="D1713" s="85"/>
      <c r="E1713" s="85"/>
      <c r="F1713" s="85"/>
      <c r="G1713" s="86"/>
      <c r="H1713" s="86"/>
      <c r="I1713" s="85"/>
      <c r="J1713" s="85"/>
    </row>
    <row r="1714" spans="2:10" s="117" customFormat="1" x14ac:dyDescent="0.25">
      <c r="B1714" s="87"/>
      <c r="C1714" s="85"/>
      <c r="D1714" s="85"/>
      <c r="E1714" s="85"/>
      <c r="F1714" s="85"/>
      <c r="G1714" s="86"/>
      <c r="H1714" s="86"/>
      <c r="I1714" s="85"/>
      <c r="J1714" s="85"/>
    </row>
    <row r="1715" spans="2:10" s="117" customFormat="1" x14ac:dyDescent="0.25">
      <c r="B1715" s="87"/>
      <c r="C1715" s="85"/>
      <c r="D1715" s="85"/>
      <c r="E1715" s="85"/>
      <c r="F1715" s="85"/>
      <c r="G1715" s="86"/>
      <c r="H1715" s="86"/>
      <c r="I1715" s="85"/>
      <c r="J1715" s="85"/>
    </row>
    <row r="1716" spans="2:10" s="117" customFormat="1" x14ac:dyDescent="0.25">
      <c r="B1716" s="87"/>
      <c r="C1716" s="85"/>
      <c r="D1716" s="85"/>
      <c r="E1716" s="85"/>
      <c r="F1716" s="85"/>
      <c r="G1716" s="86"/>
      <c r="H1716" s="86"/>
      <c r="I1716" s="85"/>
      <c r="J1716" s="85"/>
    </row>
    <row r="1717" spans="2:10" s="117" customFormat="1" x14ac:dyDescent="0.25">
      <c r="B1717" s="87"/>
      <c r="C1717" s="85"/>
      <c r="D1717" s="85"/>
      <c r="E1717" s="85"/>
      <c r="F1717" s="85"/>
      <c r="G1717" s="86"/>
      <c r="H1717" s="86"/>
      <c r="I1717" s="85"/>
      <c r="J1717" s="85"/>
    </row>
    <row r="1718" spans="2:10" s="117" customFormat="1" x14ac:dyDescent="0.25">
      <c r="B1718" s="87"/>
      <c r="C1718" s="85"/>
      <c r="D1718" s="85"/>
      <c r="E1718" s="85"/>
      <c r="F1718" s="85"/>
      <c r="G1718" s="86"/>
      <c r="H1718" s="86"/>
      <c r="I1718" s="85"/>
      <c r="J1718" s="85"/>
    </row>
    <row r="1719" spans="2:10" s="117" customFormat="1" x14ac:dyDescent="0.25">
      <c r="B1719" s="87"/>
      <c r="C1719" s="85"/>
      <c r="D1719" s="85"/>
      <c r="E1719" s="85"/>
      <c r="F1719" s="85"/>
      <c r="G1719" s="86"/>
      <c r="H1719" s="86"/>
      <c r="I1719" s="85"/>
      <c r="J1719" s="85"/>
    </row>
    <row r="1720" spans="2:10" s="117" customFormat="1" x14ac:dyDescent="0.25">
      <c r="B1720" s="87"/>
      <c r="C1720" s="85"/>
      <c r="D1720" s="85"/>
      <c r="E1720" s="85"/>
      <c r="F1720" s="85"/>
      <c r="G1720" s="86"/>
      <c r="H1720" s="86"/>
      <c r="I1720" s="85"/>
      <c r="J1720" s="85"/>
    </row>
    <row r="1721" spans="2:10" s="117" customFormat="1" x14ac:dyDescent="0.25">
      <c r="B1721" s="87"/>
      <c r="C1721" s="85"/>
      <c r="D1721" s="85"/>
      <c r="E1721" s="85"/>
      <c r="F1721" s="85"/>
      <c r="G1721" s="86"/>
      <c r="H1721" s="86"/>
      <c r="I1721" s="85"/>
      <c r="J1721" s="85"/>
    </row>
    <row r="1722" spans="2:10" s="117" customFormat="1" x14ac:dyDescent="0.25">
      <c r="B1722" s="87"/>
      <c r="C1722" s="85"/>
      <c r="D1722" s="85"/>
      <c r="E1722" s="85"/>
      <c r="F1722" s="85"/>
      <c r="G1722" s="86"/>
      <c r="H1722" s="86"/>
      <c r="I1722" s="85"/>
      <c r="J1722" s="85"/>
    </row>
    <row r="1723" spans="2:10" s="117" customFormat="1" x14ac:dyDescent="0.25">
      <c r="B1723" s="87"/>
      <c r="C1723" s="85"/>
      <c r="D1723" s="85"/>
      <c r="E1723" s="85"/>
      <c r="F1723" s="85"/>
      <c r="G1723" s="86"/>
      <c r="H1723" s="86"/>
      <c r="I1723" s="85"/>
      <c r="J1723" s="85"/>
    </row>
    <row r="1724" spans="2:10" s="117" customFormat="1" x14ac:dyDescent="0.25">
      <c r="B1724" s="87"/>
      <c r="C1724" s="85"/>
      <c r="D1724" s="85"/>
      <c r="E1724" s="85"/>
      <c r="F1724" s="85"/>
      <c r="G1724" s="86"/>
      <c r="H1724" s="86"/>
      <c r="I1724" s="85"/>
      <c r="J1724" s="85"/>
    </row>
    <row r="1725" spans="2:10" s="117" customFormat="1" x14ac:dyDescent="0.25">
      <c r="B1725" s="87"/>
      <c r="C1725" s="85"/>
      <c r="D1725" s="85"/>
      <c r="E1725" s="85"/>
      <c r="F1725" s="85"/>
      <c r="G1725" s="86"/>
      <c r="H1725" s="86"/>
      <c r="I1725" s="85"/>
      <c r="J1725" s="85"/>
    </row>
    <row r="1726" spans="2:10" s="117" customFormat="1" x14ac:dyDescent="0.25">
      <c r="B1726" s="87"/>
      <c r="C1726" s="85"/>
      <c r="D1726" s="85"/>
      <c r="E1726" s="85"/>
      <c r="F1726" s="85"/>
      <c r="G1726" s="86"/>
      <c r="H1726" s="86"/>
      <c r="I1726" s="85"/>
      <c r="J1726" s="85"/>
    </row>
    <row r="1727" spans="2:10" s="117" customFormat="1" x14ac:dyDescent="0.25">
      <c r="B1727" s="87"/>
      <c r="C1727" s="85"/>
      <c r="D1727" s="85"/>
      <c r="E1727" s="85"/>
      <c r="F1727" s="85"/>
      <c r="G1727" s="86"/>
      <c r="H1727" s="86"/>
      <c r="I1727" s="85"/>
      <c r="J1727" s="85"/>
    </row>
    <row r="1728" spans="2:10" s="117" customFormat="1" x14ac:dyDescent="0.25">
      <c r="B1728" s="87"/>
      <c r="C1728" s="85"/>
      <c r="D1728" s="85"/>
      <c r="E1728" s="85"/>
      <c r="F1728" s="85"/>
      <c r="G1728" s="86"/>
      <c r="H1728" s="86"/>
      <c r="I1728" s="85"/>
      <c r="J1728" s="85"/>
    </row>
    <row r="1729" spans="2:10" s="117" customFormat="1" x14ac:dyDescent="0.25">
      <c r="B1729" s="87"/>
      <c r="C1729" s="85"/>
      <c r="D1729" s="85"/>
      <c r="E1729" s="85"/>
      <c r="F1729" s="85"/>
      <c r="G1729" s="86"/>
      <c r="H1729" s="86"/>
      <c r="I1729" s="85"/>
      <c r="J1729" s="85"/>
    </row>
    <row r="1730" spans="2:10" s="117" customFormat="1" x14ac:dyDescent="0.25">
      <c r="B1730" s="87"/>
      <c r="C1730" s="85"/>
      <c r="D1730" s="85"/>
      <c r="E1730" s="85"/>
      <c r="F1730" s="85"/>
      <c r="G1730" s="86"/>
      <c r="H1730" s="86"/>
      <c r="I1730" s="85"/>
      <c r="J1730" s="85"/>
    </row>
    <row r="1731" spans="2:10" s="117" customFormat="1" x14ac:dyDescent="0.25">
      <c r="B1731" s="87"/>
      <c r="C1731" s="85"/>
      <c r="D1731" s="85"/>
      <c r="E1731" s="85"/>
      <c r="F1731" s="85"/>
      <c r="G1731" s="86"/>
      <c r="H1731" s="86"/>
      <c r="I1731" s="85"/>
      <c r="J1731" s="85"/>
    </row>
    <row r="1732" spans="2:10" s="117" customFormat="1" x14ac:dyDescent="0.25">
      <c r="B1732" s="87"/>
      <c r="C1732" s="85"/>
      <c r="D1732" s="85"/>
      <c r="E1732" s="85"/>
      <c r="F1732" s="85"/>
      <c r="G1732" s="86"/>
      <c r="H1732" s="86"/>
      <c r="I1732" s="85"/>
      <c r="J1732" s="85"/>
    </row>
    <row r="1733" spans="2:10" s="117" customFormat="1" x14ac:dyDescent="0.25">
      <c r="B1733" s="87"/>
      <c r="C1733" s="85"/>
      <c r="D1733" s="85"/>
      <c r="E1733" s="85"/>
      <c r="F1733" s="85"/>
      <c r="G1733" s="86"/>
      <c r="H1733" s="86"/>
      <c r="I1733" s="85"/>
      <c r="J1733" s="85"/>
    </row>
    <row r="1734" spans="2:10" s="117" customFormat="1" x14ac:dyDescent="0.25">
      <c r="B1734" s="87"/>
      <c r="C1734" s="85"/>
      <c r="D1734" s="85"/>
      <c r="E1734" s="85"/>
      <c r="F1734" s="85"/>
      <c r="G1734" s="86"/>
      <c r="H1734" s="86"/>
      <c r="I1734" s="85"/>
      <c r="J1734" s="85"/>
    </row>
    <row r="1735" spans="2:10" s="117" customFormat="1" x14ac:dyDescent="0.25">
      <c r="B1735" s="87"/>
      <c r="C1735" s="85"/>
      <c r="D1735" s="85"/>
      <c r="E1735" s="85"/>
      <c r="F1735" s="85"/>
      <c r="G1735" s="86"/>
      <c r="H1735" s="86"/>
      <c r="I1735" s="85"/>
      <c r="J1735" s="85"/>
    </row>
    <row r="1736" spans="2:10" s="117" customFormat="1" x14ac:dyDescent="0.25">
      <c r="B1736" s="87"/>
      <c r="C1736" s="85"/>
      <c r="D1736" s="85"/>
      <c r="E1736" s="85"/>
      <c r="F1736" s="85"/>
      <c r="G1736" s="86"/>
      <c r="H1736" s="86"/>
      <c r="I1736" s="85"/>
      <c r="J1736" s="85"/>
    </row>
    <row r="1737" spans="2:10" s="117" customFormat="1" x14ac:dyDescent="0.25">
      <c r="B1737" s="87"/>
      <c r="C1737" s="85"/>
      <c r="D1737" s="85"/>
      <c r="E1737" s="85"/>
      <c r="F1737" s="85"/>
      <c r="G1737" s="86"/>
      <c r="H1737" s="86"/>
      <c r="I1737" s="85"/>
      <c r="J1737" s="85"/>
    </row>
    <row r="1738" spans="2:10" s="117" customFormat="1" x14ac:dyDescent="0.25">
      <c r="B1738" s="87"/>
      <c r="C1738" s="85"/>
      <c r="D1738" s="85"/>
      <c r="E1738" s="85"/>
      <c r="F1738" s="85"/>
      <c r="G1738" s="86"/>
      <c r="H1738" s="86"/>
      <c r="I1738" s="85"/>
      <c r="J1738" s="85"/>
    </row>
    <row r="1739" spans="2:10" s="117" customFormat="1" x14ac:dyDescent="0.25">
      <c r="B1739" s="87"/>
      <c r="C1739" s="85"/>
      <c r="D1739" s="85"/>
      <c r="E1739" s="85"/>
      <c r="F1739" s="85"/>
      <c r="G1739" s="86"/>
      <c r="H1739" s="86"/>
      <c r="I1739" s="85"/>
      <c r="J1739" s="85"/>
    </row>
    <row r="1740" spans="2:10" s="117" customFormat="1" x14ac:dyDescent="0.25">
      <c r="B1740" s="87"/>
      <c r="C1740" s="85"/>
      <c r="D1740" s="85"/>
      <c r="E1740" s="85"/>
      <c r="F1740" s="85"/>
      <c r="G1740" s="86"/>
      <c r="H1740" s="86"/>
      <c r="I1740" s="85"/>
      <c r="J1740" s="85"/>
    </row>
    <row r="1741" spans="2:10" s="117" customFormat="1" x14ac:dyDescent="0.25">
      <c r="B1741" s="87"/>
      <c r="C1741" s="85"/>
      <c r="D1741" s="85"/>
      <c r="E1741" s="85"/>
      <c r="F1741" s="85"/>
      <c r="G1741" s="86"/>
      <c r="H1741" s="86"/>
      <c r="I1741" s="85"/>
      <c r="J1741" s="85"/>
    </row>
    <row r="1742" spans="2:10" s="117" customFormat="1" x14ac:dyDescent="0.25">
      <c r="B1742" s="87"/>
      <c r="C1742" s="85"/>
      <c r="D1742" s="85"/>
      <c r="E1742" s="85"/>
      <c r="F1742" s="85"/>
      <c r="G1742" s="86"/>
      <c r="H1742" s="86"/>
      <c r="I1742" s="85"/>
      <c r="J1742" s="85"/>
    </row>
    <row r="1743" spans="2:10" s="117" customFormat="1" x14ac:dyDescent="0.25">
      <c r="B1743" s="87"/>
      <c r="C1743" s="85"/>
      <c r="D1743" s="85"/>
      <c r="E1743" s="85"/>
      <c r="F1743" s="85"/>
      <c r="G1743" s="86"/>
      <c r="H1743" s="86"/>
      <c r="I1743" s="85"/>
      <c r="J1743" s="85"/>
    </row>
    <row r="1744" spans="2:10" s="117" customFormat="1" x14ac:dyDescent="0.25">
      <c r="B1744" s="87"/>
      <c r="C1744" s="85"/>
      <c r="D1744" s="85"/>
      <c r="E1744" s="85"/>
      <c r="F1744" s="85"/>
      <c r="G1744" s="86"/>
      <c r="H1744" s="86"/>
      <c r="I1744" s="85"/>
      <c r="J1744" s="85"/>
    </row>
    <row r="1745" spans="2:10" s="117" customFormat="1" x14ac:dyDescent="0.25">
      <c r="B1745" s="87"/>
      <c r="C1745" s="85"/>
      <c r="D1745" s="85"/>
      <c r="E1745" s="85"/>
      <c r="F1745" s="85"/>
      <c r="G1745" s="86"/>
      <c r="H1745" s="86"/>
      <c r="I1745" s="85"/>
      <c r="J1745" s="85"/>
    </row>
    <row r="1746" spans="2:10" s="117" customFormat="1" x14ac:dyDescent="0.25">
      <c r="B1746" s="87"/>
      <c r="C1746" s="85"/>
      <c r="D1746" s="85"/>
      <c r="E1746" s="85"/>
      <c r="F1746" s="85"/>
      <c r="G1746" s="86"/>
      <c r="H1746" s="86"/>
      <c r="I1746" s="85"/>
      <c r="J1746" s="85"/>
    </row>
    <row r="1747" spans="2:10" s="117" customFormat="1" x14ac:dyDescent="0.25">
      <c r="B1747" s="87"/>
      <c r="C1747" s="85"/>
      <c r="D1747" s="85"/>
      <c r="E1747" s="85"/>
      <c r="F1747" s="85"/>
      <c r="G1747" s="86"/>
      <c r="H1747" s="86"/>
      <c r="I1747" s="85"/>
      <c r="J1747" s="85"/>
    </row>
    <row r="1748" spans="2:10" s="117" customFormat="1" x14ac:dyDescent="0.25">
      <c r="B1748" s="87"/>
      <c r="C1748" s="85"/>
      <c r="D1748" s="85"/>
      <c r="E1748" s="85"/>
      <c r="F1748" s="85"/>
      <c r="G1748" s="86"/>
      <c r="H1748" s="86"/>
      <c r="I1748" s="85"/>
      <c r="J1748" s="85"/>
    </row>
    <row r="1749" spans="2:10" s="117" customFormat="1" x14ac:dyDescent="0.25">
      <c r="B1749" s="87"/>
      <c r="C1749" s="85"/>
      <c r="D1749" s="85"/>
      <c r="E1749" s="85"/>
      <c r="F1749" s="85"/>
      <c r="G1749" s="86"/>
      <c r="H1749" s="86"/>
      <c r="I1749" s="85"/>
      <c r="J1749" s="85"/>
    </row>
    <row r="1750" spans="2:10" s="117" customFormat="1" x14ac:dyDescent="0.25">
      <c r="B1750" s="87"/>
      <c r="C1750" s="85"/>
      <c r="D1750" s="85"/>
      <c r="E1750" s="85"/>
      <c r="F1750" s="85"/>
      <c r="G1750" s="86"/>
      <c r="H1750" s="86"/>
      <c r="I1750" s="85"/>
      <c r="J1750" s="85"/>
    </row>
    <row r="1751" spans="2:10" s="117" customFormat="1" x14ac:dyDescent="0.25">
      <c r="B1751" s="87"/>
      <c r="C1751" s="85"/>
      <c r="D1751" s="85"/>
      <c r="E1751" s="85"/>
      <c r="F1751" s="85"/>
      <c r="G1751" s="86"/>
      <c r="H1751" s="86"/>
      <c r="I1751" s="85"/>
      <c r="J1751" s="85"/>
    </row>
    <row r="1752" spans="2:10" s="117" customFormat="1" x14ac:dyDescent="0.25">
      <c r="B1752" s="87"/>
      <c r="C1752" s="85"/>
      <c r="D1752" s="85"/>
      <c r="E1752" s="85"/>
      <c r="F1752" s="85"/>
      <c r="G1752" s="86"/>
      <c r="H1752" s="86"/>
      <c r="I1752" s="85"/>
      <c r="J1752" s="85"/>
    </row>
    <row r="1753" spans="2:10" s="117" customFormat="1" x14ac:dyDescent="0.25">
      <c r="B1753" s="87"/>
      <c r="C1753" s="85"/>
      <c r="D1753" s="85"/>
      <c r="E1753" s="85"/>
      <c r="F1753" s="85"/>
      <c r="G1753" s="86"/>
      <c r="H1753" s="86"/>
      <c r="I1753" s="85"/>
      <c r="J1753" s="85"/>
    </row>
    <row r="1754" spans="2:10" s="117" customFormat="1" x14ac:dyDescent="0.25">
      <c r="B1754" s="87"/>
      <c r="C1754" s="85"/>
      <c r="D1754" s="85"/>
      <c r="E1754" s="85"/>
      <c r="F1754" s="85"/>
      <c r="G1754" s="86"/>
      <c r="H1754" s="86"/>
      <c r="I1754" s="85"/>
      <c r="J1754" s="85"/>
    </row>
    <row r="1755" spans="2:10" s="117" customFormat="1" x14ac:dyDescent="0.25">
      <c r="B1755" s="87"/>
      <c r="C1755" s="85"/>
      <c r="D1755" s="85"/>
      <c r="E1755" s="85"/>
      <c r="F1755" s="85"/>
      <c r="G1755" s="86"/>
      <c r="H1755" s="86"/>
      <c r="I1755" s="85"/>
      <c r="J1755" s="85"/>
    </row>
    <row r="1756" spans="2:10" s="117" customFormat="1" x14ac:dyDescent="0.25">
      <c r="B1756" s="87"/>
      <c r="C1756" s="85"/>
      <c r="D1756" s="85"/>
      <c r="E1756" s="85"/>
      <c r="F1756" s="85"/>
      <c r="G1756" s="86"/>
      <c r="H1756" s="86"/>
      <c r="I1756" s="85"/>
      <c r="J1756" s="85"/>
    </row>
    <row r="1757" spans="2:10" s="117" customFormat="1" x14ac:dyDescent="0.25">
      <c r="B1757" s="87"/>
      <c r="C1757" s="85"/>
      <c r="D1757" s="85"/>
      <c r="E1757" s="85"/>
      <c r="F1757" s="85"/>
      <c r="G1757" s="86"/>
      <c r="H1757" s="86"/>
      <c r="I1757" s="85"/>
      <c r="J1757" s="85"/>
    </row>
    <row r="1758" spans="2:10" s="117" customFormat="1" x14ac:dyDescent="0.25">
      <c r="B1758" s="87"/>
      <c r="C1758" s="85"/>
      <c r="D1758" s="85"/>
      <c r="E1758" s="85"/>
      <c r="F1758" s="85"/>
      <c r="G1758" s="86"/>
      <c r="H1758" s="86"/>
      <c r="I1758" s="85"/>
      <c r="J1758" s="85"/>
    </row>
    <row r="1759" spans="2:10" s="117" customFormat="1" x14ac:dyDescent="0.25">
      <c r="B1759" s="87"/>
      <c r="C1759" s="85"/>
      <c r="D1759" s="85"/>
      <c r="E1759" s="85"/>
      <c r="F1759" s="85"/>
      <c r="G1759" s="86"/>
      <c r="H1759" s="86"/>
      <c r="I1759" s="85"/>
      <c r="J1759" s="85"/>
    </row>
    <row r="1760" spans="2:10" s="117" customFormat="1" x14ac:dyDescent="0.25">
      <c r="B1760" s="87"/>
      <c r="C1760" s="85"/>
      <c r="D1760" s="85"/>
      <c r="E1760" s="85"/>
      <c r="F1760" s="85"/>
      <c r="G1760" s="86"/>
      <c r="H1760" s="86"/>
      <c r="I1760" s="85"/>
      <c r="J1760" s="85"/>
    </row>
    <row r="1761" spans="2:10" s="117" customFormat="1" x14ac:dyDescent="0.25">
      <c r="B1761" s="87"/>
      <c r="C1761" s="85"/>
      <c r="D1761" s="85"/>
      <c r="E1761" s="85"/>
      <c r="F1761" s="85"/>
      <c r="G1761" s="86"/>
      <c r="H1761" s="86"/>
      <c r="I1761" s="85"/>
      <c r="J1761" s="85"/>
    </row>
    <row r="1762" spans="2:10" s="117" customFormat="1" x14ac:dyDescent="0.25">
      <c r="B1762" s="87"/>
      <c r="C1762" s="85"/>
      <c r="D1762" s="85"/>
      <c r="E1762" s="85"/>
      <c r="F1762" s="85"/>
      <c r="G1762" s="86"/>
      <c r="H1762" s="86"/>
      <c r="I1762" s="85"/>
      <c r="J1762" s="85"/>
    </row>
    <row r="1763" spans="2:10" s="117" customFormat="1" x14ac:dyDescent="0.25">
      <c r="B1763" s="87"/>
      <c r="C1763" s="85"/>
      <c r="D1763" s="85"/>
      <c r="E1763" s="85"/>
      <c r="F1763" s="85"/>
      <c r="G1763" s="86"/>
      <c r="H1763" s="86"/>
      <c r="I1763" s="85"/>
      <c r="J1763" s="85"/>
    </row>
    <row r="1764" spans="2:10" s="117" customFormat="1" x14ac:dyDescent="0.25">
      <c r="B1764" s="87"/>
      <c r="C1764" s="85"/>
      <c r="D1764" s="85"/>
      <c r="E1764" s="85"/>
      <c r="F1764" s="85"/>
      <c r="G1764" s="86"/>
      <c r="H1764" s="86"/>
      <c r="I1764" s="85"/>
      <c r="J1764" s="85"/>
    </row>
    <row r="1765" spans="2:10" s="117" customFormat="1" x14ac:dyDescent="0.25">
      <c r="B1765" s="87"/>
      <c r="C1765" s="85"/>
      <c r="D1765" s="85"/>
      <c r="E1765" s="85"/>
      <c r="F1765" s="85"/>
      <c r="G1765" s="86"/>
      <c r="H1765" s="86"/>
      <c r="I1765" s="85"/>
      <c r="J1765" s="85"/>
    </row>
    <row r="1766" spans="2:10" s="117" customFormat="1" x14ac:dyDescent="0.25">
      <c r="B1766" s="87"/>
      <c r="C1766" s="85"/>
      <c r="D1766" s="85"/>
      <c r="E1766" s="85"/>
      <c r="F1766" s="85"/>
      <c r="G1766" s="86"/>
      <c r="H1766" s="86"/>
      <c r="I1766" s="85"/>
      <c r="J1766" s="85"/>
    </row>
    <row r="1767" spans="2:10" s="117" customFormat="1" x14ac:dyDescent="0.25">
      <c r="B1767" s="87"/>
      <c r="C1767" s="85"/>
      <c r="D1767" s="85"/>
      <c r="E1767" s="85"/>
      <c r="F1767" s="85"/>
      <c r="G1767" s="86"/>
      <c r="H1767" s="86"/>
      <c r="I1767" s="85"/>
      <c r="J1767" s="85"/>
    </row>
    <row r="1768" spans="2:10" s="117" customFormat="1" x14ac:dyDescent="0.25">
      <c r="B1768" s="87"/>
      <c r="C1768" s="85"/>
      <c r="D1768" s="85"/>
      <c r="E1768" s="85"/>
      <c r="F1768" s="85"/>
      <c r="G1768" s="86"/>
      <c r="H1768" s="86"/>
      <c r="I1768" s="85"/>
      <c r="J1768" s="85"/>
    </row>
    <row r="1769" spans="2:10" s="117" customFormat="1" x14ac:dyDescent="0.25">
      <c r="B1769" s="87"/>
      <c r="C1769" s="85"/>
      <c r="D1769" s="85"/>
      <c r="E1769" s="85"/>
      <c r="F1769" s="85"/>
      <c r="G1769" s="86"/>
      <c r="H1769" s="86"/>
      <c r="I1769" s="85"/>
      <c r="J1769" s="85"/>
    </row>
    <row r="1770" spans="2:10" s="117" customFormat="1" x14ac:dyDescent="0.25">
      <c r="B1770" s="87"/>
      <c r="C1770" s="85"/>
      <c r="D1770" s="85"/>
      <c r="E1770" s="85"/>
      <c r="F1770" s="85"/>
      <c r="G1770" s="86"/>
      <c r="H1770" s="86"/>
      <c r="I1770" s="85"/>
      <c r="J1770" s="85"/>
    </row>
    <row r="1771" spans="2:10" s="117" customFormat="1" x14ac:dyDescent="0.25">
      <c r="B1771" s="87"/>
      <c r="C1771" s="85"/>
      <c r="D1771" s="85"/>
      <c r="E1771" s="85"/>
      <c r="F1771" s="85"/>
      <c r="G1771" s="86"/>
      <c r="H1771" s="86"/>
      <c r="I1771" s="85"/>
      <c r="J1771" s="85"/>
    </row>
    <row r="1772" spans="2:10" s="117" customFormat="1" x14ac:dyDescent="0.25">
      <c r="B1772" s="87"/>
      <c r="C1772" s="85"/>
      <c r="D1772" s="85"/>
      <c r="E1772" s="85"/>
      <c r="F1772" s="85"/>
      <c r="G1772" s="86"/>
      <c r="H1772" s="86"/>
      <c r="I1772" s="85"/>
      <c r="J1772" s="85"/>
    </row>
    <row r="1773" spans="2:10" s="117" customFormat="1" x14ac:dyDescent="0.25">
      <c r="B1773" s="87"/>
      <c r="C1773" s="85"/>
      <c r="D1773" s="85"/>
      <c r="E1773" s="85"/>
      <c r="F1773" s="85"/>
      <c r="G1773" s="86"/>
      <c r="H1773" s="86"/>
      <c r="I1773" s="85"/>
      <c r="J1773" s="85"/>
    </row>
    <row r="1774" spans="2:10" s="117" customFormat="1" x14ac:dyDescent="0.25">
      <c r="B1774" s="87"/>
      <c r="C1774" s="85"/>
      <c r="D1774" s="85"/>
      <c r="E1774" s="85"/>
      <c r="F1774" s="85"/>
      <c r="G1774" s="86"/>
      <c r="H1774" s="86"/>
      <c r="I1774" s="85"/>
      <c r="J1774" s="85"/>
    </row>
    <row r="1775" spans="2:10" s="117" customFormat="1" x14ac:dyDescent="0.25">
      <c r="B1775" s="87"/>
      <c r="C1775" s="85"/>
      <c r="D1775" s="85"/>
      <c r="E1775" s="85"/>
      <c r="F1775" s="85"/>
      <c r="G1775" s="86"/>
      <c r="H1775" s="86"/>
      <c r="I1775" s="85"/>
      <c r="J1775" s="85"/>
    </row>
    <row r="1776" spans="2:10" s="117" customFormat="1" x14ac:dyDescent="0.25">
      <c r="B1776" s="87"/>
      <c r="C1776" s="85"/>
      <c r="D1776" s="85"/>
      <c r="E1776" s="85"/>
      <c r="F1776" s="85"/>
      <c r="G1776" s="86"/>
      <c r="H1776" s="86"/>
      <c r="I1776" s="85"/>
      <c r="J1776" s="85"/>
    </row>
    <row r="1777" spans="2:10" s="117" customFormat="1" x14ac:dyDescent="0.25">
      <c r="B1777" s="87"/>
      <c r="C1777" s="85"/>
      <c r="D1777" s="85"/>
      <c r="E1777" s="85"/>
      <c r="F1777" s="85"/>
      <c r="G1777" s="86"/>
      <c r="H1777" s="86"/>
      <c r="I1777" s="85"/>
      <c r="J1777" s="85"/>
    </row>
    <row r="1778" spans="2:10" s="117" customFormat="1" x14ac:dyDescent="0.25">
      <c r="B1778" s="87"/>
      <c r="C1778" s="85"/>
      <c r="D1778" s="85"/>
      <c r="E1778" s="85"/>
      <c r="F1778" s="85"/>
      <c r="G1778" s="86"/>
      <c r="H1778" s="86"/>
      <c r="I1778" s="85"/>
      <c r="J1778" s="85"/>
    </row>
    <row r="1779" spans="2:10" s="117" customFormat="1" x14ac:dyDescent="0.25">
      <c r="B1779" s="87"/>
      <c r="C1779" s="85"/>
      <c r="D1779" s="85"/>
      <c r="E1779" s="85"/>
      <c r="F1779" s="85"/>
      <c r="G1779" s="86"/>
      <c r="H1779" s="86"/>
      <c r="I1779" s="85"/>
      <c r="J1779" s="85"/>
    </row>
    <row r="1780" spans="2:10" s="117" customFormat="1" x14ac:dyDescent="0.25">
      <c r="B1780" s="87"/>
      <c r="C1780" s="85"/>
      <c r="D1780" s="85"/>
      <c r="E1780" s="85"/>
      <c r="F1780" s="85"/>
      <c r="G1780" s="86"/>
      <c r="H1780" s="86"/>
      <c r="I1780" s="85"/>
      <c r="J1780" s="85"/>
    </row>
    <row r="1781" spans="2:10" s="117" customFormat="1" x14ac:dyDescent="0.25">
      <c r="B1781" s="87"/>
      <c r="C1781" s="85"/>
      <c r="D1781" s="85"/>
      <c r="E1781" s="85"/>
      <c r="F1781" s="85"/>
      <c r="G1781" s="86"/>
      <c r="H1781" s="86"/>
      <c r="I1781" s="85"/>
      <c r="J1781" s="85"/>
    </row>
    <row r="1782" spans="2:10" s="117" customFormat="1" x14ac:dyDescent="0.25">
      <c r="B1782" s="87"/>
      <c r="C1782" s="85"/>
      <c r="D1782" s="85"/>
      <c r="E1782" s="85"/>
      <c r="F1782" s="85"/>
      <c r="G1782" s="86"/>
      <c r="H1782" s="86"/>
      <c r="I1782" s="85"/>
      <c r="J1782" s="85"/>
    </row>
    <row r="1783" spans="2:10" s="117" customFormat="1" x14ac:dyDescent="0.25">
      <c r="B1783" s="87"/>
      <c r="C1783" s="85"/>
      <c r="D1783" s="85"/>
      <c r="E1783" s="85"/>
      <c r="F1783" s="85"/>
      <c r="G1783" s="86"/>
      <c r="H1783" s="86"/>
      <c r="I1783" s="85"/>
      <c r="J1783" s="85"/>
    </row>
    <row r="1784" spans="2:10" s="117" customFormat="1" x14ac:dyDescent="0.25">
      <c r="B1784" s="87"/>
      <c r="C1784" s="85"/>
      <c r="D1784" s="85"/>
      <c r="E1784" s="85"/>
      <c r="F1784" s="85"/>
      <c r="G1784" s="86"/>
      <c r="H1784" s="86"/>
      <c r="I1784" s="85"/>
      <c r="J1784" s="85"/>
    </row>
    <row r="1785" spans="2:10" s="117" customFormat="1" x14ac:dyDescent="0.25">
      <c r="B1785" s="87"/>
      <c r="C1785" s="85"/>
      <c r="D1785" s="85"/>
      <c r="E1785" s="85"/>
      <c r="F1785" s="85"/>
      <c r="G1785" s="86"/>
      <c r="H1785" s="86"/>
      <c r="I1785" s="85"/>
      <c r="J1785" s="85"/>
    </row>
    <row r="1786" spans="2:10" s="117" customFormat="1" x14ac:dyDescent="0.25">
      <c r="B1786" s="87"/>
      <c r="C1786" s="85"/>
      <c r="D1786" s="85"/>
      <c r="E1786" s="85"/>
      <c r="F1786" s="85"/>
      <c r="G1786" s="86"/>
      <c r="H1786" s="86"/>
      <c r="I1786" s="85"/>
      <c r="J1786" s="85"/>
    </row>
    <row r="1787" spans="2:10" s="117" customFormat="1" x14ac:dyDescent="0.25">
      <c r="B1787" s="87"/>
      <c r="C1787" s="85"/>
      <c r="D1787" s="85"/>
      <c r="E1787" s="85"/>
      <c r="F1787" s="85"/>
      <c r="G1787" s="86"/>
      <c r="H1787" s="86"/>
      <c r="I1787" s="85"/>
      <c r="J1787" s="85"/>
    </row>
    <row r="1788" spans="2:10" s="117" customFormat="1" x14ac:dyDescent="0.25">
      <c r="B1788" s="87"/>
      <c r="C1788" s="85"/>
      <c r="D1788" s="85"/>
      <c r="E1788" s="85"/>
      <c r="F1788" s="85"/>
      <c r="G1788" s="86"/>
      <c r="H1788" s="86"/>
      <c r="I1788" s="85"/>
      <c r="J1788" s="85"/>
    </row>
    <row r="1789" spans="2:10" s="117" customFormat="1" x14ac:dyDescent="0.25">
      <c r="B1789" s="87"/>
      <c r="C1789" s="85"/>
      <c r="D1789" s="85"/>
      <c r="E1789" s="85"/>
      <c r="F1789" s="85"/>
      <c r="G1789" s="86"/>
      <c r="H1789" s="86"/>
      <c r="I1789" s="85"/>
      <c r="J1789" s="85"/>
    </row>
    <row r="1790" spans="2:10" s="117" customFormat="1" x14ac:dyDescent="0.25">
      <c r="B1790" s="87"/>
      <c r="C1790" s="85"/>
      <c r="D1790" s="85"/>
      <c r="E1790" s="85"/>
      <c r="F1790" s="85"/>
      <c r="G1790" s="86"/>
      <c r="H1790" s="86"/>
      <c r="I1790" s="85"/>
      <c r="J1790" s="85"/>
    </row>
    <row r="1791" spans="2:10" s="117" customFormat="1" x14ac:dyDescent="0.25">
      <c r="B1791" s="87"/>
      <c r="C1791" s="85"/>
      <c r="D1791" s="85"/>
      <c r="E1791" s="85"/>
      <c r="F1791" s="85"/>
      <c r="G1791" s="86"/>
      <c r="H1791" s="86"/>
      <c r="I1791" s="85"/>
      <c r="J1791" s="85"/>
    </row>
    <row r="1792" spans="2:10" s="117" customFormat="1" x14ac:dyDescent="0.25">
      <c r="B1792" s="87"/>
      <c r="C1792" s="85"/>
      <c r="D1792" s="85"/>
      <c r="E1792" s="85"/>
      <c r="F1792" s="85"/>
      <c r="G1792" s="86"/>
      <c r="H1792" s="86"/>
      <c r="I1792" s="85"/>
      <c r="J1792" s="85"/>
    </row>
    <row r="1793" spans="2:10" s="117" customFormat="1" x14ac:dyDescent="0.25">
      <c r="B1793" s="87"/>
      <c r="C1793" s="85"/>
      <c r="D1793" s="85"/>
      <c r="E1793" s="85"/>
      <c r="F1793" s="85"/>
      <c r="G1793" s="86"/>
      <c r="H1793" s="86"/>
      <c r="I1793" s="85"/>
      <c r="J1793" s="85"/>
    </row>
    <row r="1794" spans="2:10" s="117" customFormat="1" x14ac:dyDescent="0.25">
      <c r="B1794" s="87"/>
      <c r="C1794" s="85"/>
      <c r="D1794" s="85"/>
      <c r="E1794" s="85"/>
      <c r="F1794" s="85"/>
      <c r="G1794" s="86"/>
      <c r="H1794" s="86"/>
      <c r="I1794" s="85"/>
      <c r="J1794" s="85"/>
    </row>
    <row r="1795" spans="2:10" s="117" customFormat="1" x14ac:dyDescent="0.25">
      <c r="B1795" s="87"/>
      <c r="C1795" s="85"/>
      <c r="D1795" s="85"/>
      <c r="E1795" s="85"/>
      <c r="F1795" s="85"/>
      <c r="G1795" s="86"/>
      <c r="H1795" s="86"/>
      <c r="I1795" s="85"/>
      <c r="J1795" s="85"/>
    </row>
    <row r="1796" spans="2:10" s="117" customFormat="1" x14ac:dyDescent="0.25">
      <c r="B1796" s="87"/>
      <c r="C1796" s="85"/>
      <c r="D1796" s="85"/>
      <c r="E1796" s="85"/>
      <c r="F1796" s="85"/>
      <c r="G1796" s="86"/>
      <c r="H1796" s="86"/>
      <c r="I1796" s="85"/>
      <c r="J1796" s="85"/>
    </row>
    <row r="1797" spans="2:10" s="117" customFormat="1" x14ac:dyDescent="0.25">
      <c r="B1797" s="87"/>
      <c r="C1797" s="85"/>
      <c r="D1797" s="85"/>
      <c r="E1797" s="85"/>
      <c r="F1797" s="85"/>
      <c r="G1797" s="86"/>
      <c r="H1797" s="86"/>
      <c r="I1797" s="85"/>
      <c r="J1797" s="85"/>
    </row>
    <row r="1798" spans="2:10" s="117" customFormat="1" x14ac:dyDescent="0.25">
      <c r="B1798" s="87"/>
      <c r="C1798" s="85"/>
      <c r="D1798" s="85"/>
      <c r="E1798" s="85"/>
      <c r="F1798" s="85"/>
      <c r="G1798" s="86"/>
      <c r="H1798" s="86"/>
      <c r="I1798" s="85"/>
      <c r="J1798" s="85"/>
    </row>
    <row r="1799" spans="2:10" s="117" customFormat="1" x14ac:dyDescent="0.25">
      <c r="B1799" s="87"/>
      <c r="C1799" s="85"/>
      <c r="D1799" s="85"/>
      <c r="E1799" s="85"/>
      <c r="F1799" s="85"/>
      <c r="G1799" s="86"/>
      <c r="H1799" s="86"/>
      <c r="I1799" s="85"/>
      <c r="J1799" s="85"/>
    </row>
    <row r="1800" spans="2:10" s="117" customFormat="1" x14ac:dyDescent="0.25">
      <c r="B1800" s="87"/>
      <c r="C1800" s="85"/>
      <c r="D1800" s="85"/>
      <c r="E1800" s="85"/>
      <c r="F1800" s="85"/>
      <c r="G1800" s="86"/>
      <c r="H1800" s="86"/>
      <c r="I1800" s="85"/>
      <c r="J1800" s="85"/>
    </row>
    <row r="1801" spans="2:10" s="117" customFormat="1" x14ac:dyDescent="0.25">
      <c r="B1801" s="87"/>
      <c r="C1801" s="85"/>
      <c r="D1801" s="85"/>
      <c r="E1801" s="85"/>
      <c r="F1801" s="85"/>
      <c r="G1801" s="86"/>
      <c r="H1801" s="86"/>
      <c r="I1801" s="85"/>
      <c r="J1801" s="85"/>
    </row>
    <row r="1802" spans="2:10" s="117" customFormat="1" x14ac:dyDescent="0.25">
      <c r="B1802" s="87"/>
      <c r="C1802" s="85"/>
      <c r="D1802" s="85"/>
      <c r="E1802" s="85"/>
      <c r="F1802" s="85"/>
      <c r="G1802" s="86"/>
      <c r="H1802" s="86"/>
      <c r="I1802" s="85"/>
      <c r="J1802" s="85"/>
    </row>
    <row r="1803" spans="2:10" s="117" customFormat="1" x14ac:dyDescent="0.25">
      <c r="B1803" s="87"/>
      <c r="C1803" s="85"/>
      <c r="D1803" s="85"/>
      <c r="E1803" s="85"/>
      <c r="F1803" s="85"/>
      <c r="G1803" s="86"/>
      <c r="H1803" s="86"/>
      <c r="I1803" s="85"/>
      <c r="J1803" s="85"/>
    </row>
    <row r="1804" spans="2:10" s="117" customFormat="1" x14ac:dyDescent="0.25">
      <c r="B1804" s="87"/>
      <c r="C1804" s="85"/>
      <c r="D1804" s="85"/>
      <c r="E1804" s="85"/>
      <c r="F1804" s="85"/>
      <c r="G1804" s="86"/>
      <c r="H1804" s="86"/>
      <c r="I1804" s="85"/>
      <c r="J1804" s="85"/>
    </row>
    <row r="1805" spans="2:10" s="117" customFormat="1" x14ac:dyDescent="0.25">
      <c r="B1805" s="87"/>
      <c r="C1805" s="85"/>
      <c r="D1805" s="85"/>
      <c r="E1805" s="85"/>
      <c r="F1805" s="85"/>
      <c r="G1805" s="86"/>
      <c r="H1805" s="86"/>
      <c r="I1805" s="85"/>
      <c r="J1805" s="85"/>
    </row>
    <row r="1806" spans="2:10" s="117" customFormat="1" x14ac:dyDescent="0.25">
      <c r="B1806" s="87"/>
      <c r="C1806" s="85"/>
      <c r="D1806" s="85"/>
      <c r="E1806" s="85"/>
      <c r="F1806" s="85"/>
      <c r="G1806" s="86"/>
      <c r="H1806" s="86"/>
      <c r="I1806" s="85"/>
      <c r="J1806" s="85"/>
    </row>
    <row r="1807" spans="2:10" s="117" customFormat="1" x14ac:dyDescent="0.25">
      <c r="B1807" s="87"/>
      <c r="C1807" s="85"/>
      <c r="D1807" s="85"/>
      <c r="E1807" s="85"/>
      <c r="F1807" s="85"/>
      <c r="G1807" s="86"/>
      <c r="H1807" s="86"/>
      <c r="I1807" s="85"/>
      <c r="J1807" s="85"/>
    </row>
    <row r="1808" spans="2:10" s="117" customFormat="1" x14ac:dyDescent="0.25">
      <c r="B1808" s="87"/>
      <c r="C1808" s="85"/>
      <c r="D1808" s="85"/>
      <c r="E1808" s="85"/>
      <c r="F1808" s="85"/>
      <c r="G1808" s="86"/>
      <c r="H1808" s="86"/>
      <c r="I1808" s="85"/>
      <c r="J1808" s="85"/>
    </row>
    <row r="1809" spans="2:10" s="117" customFormat="1" x14ac:dyDescent="0.25">
      <c r="B1809" s="87"/>
      <c r="C1809" s="85"/>
      <c r="D1809" s="85"/>
      <c r="E1809" s="85"/>
      <c r="F1809" s="85"/>
      <c r="G1809" s="86"/>
      <c r="H1809" s="86"/>
      <c r="I1809" s="85"/>
      <c r="J1809" s="85"/>
    </row>
    <row r="1810" spans="2:10" s="117" customFormat="1" x14ac:dyDescent="0.25">
      <c r="B1810" s="87"/>
      <c r="C1810" s="85"/>
      <c r="D1810" s="85"/>
      <c r="E1810" s="85"/>
      <c r="F1810" s="85"/>
      <c r="G1810" s="86"/>
      <c r="H1810" s="86"/>
      <c r="I1810" s="85"/>
      <c r="J1810" s="85"/>
    </row>
    <row r="1811" spans="2:10" s="117" customFormat="1" x14ac:dyDescent="0.25">
      <c r="B1811" s="87"/>
      <c r="C1811" s="85"/>
      <c r="D1811" s="85"/>
      <c r="E1811" s="85"/>
      <c r="F1811" s="85"/>
      <c r="G1811" s="86"/>
      <c r="H1811" s="86"/>
      <c r="I1811" s="85"/>
      <c r="J1811" s="85"/>
    </row>
    <row r="1812" spans="2:10" s="117" customFormat="1" x14ac:dyDescent="0.25">
      <c r="B1812" s="87"/>
      <c r="C1812" s="85"/>
      <c r="D1812" s="85"/>
      <c r="E1812" s="85"/>
      <c r="F1812" s="85"/>
      <c r="G1812" s="86"/>
      <c r="H1812" s="86"/>
      <c r="I1812" s="85"/>
      <c r="J1812" s="85"/>
    </row>
    <row r="1813" spans="2:10" s="117" customFormat="1" x14ac:dyDescent="0.25">
      <c r="B1813" s="87"/>
      <c r="C1813" s="85"/>
      <c r="D1813" s="85"/>
      <c r="E1813" s="85"/>
      <c r="F1813" s="85"/>
      <c r="G1813" s="86"/>
      <c r="H1813" s="86"/>
      <c r="I1813" s="85"/>
      <c r="J1813" s="85"/>
    </row>
    <row r="1814" spans="2:10" s="117" customFormat="1" x14ac:dyDescent="0.25">
      <c r="B1814" s="87"/>
      <c r="C1814" s="85"/>
      <c r="D1814" s="85"/>
      <c r="E1814" s="85"/>
      <c r="F1814" s="85"/>
      <c r="G1814" s="86"/>
      <c r="H1814" s="86"/>
      <c r="I1814" s="85"/>
      <c r="J1814" s="85"/>
    </row>
    <row r="1815" spans="2:10" s="117" customFormat="1" x14ac:dyDescent="0.25">
      <c r="B1815" s="87"/>
      <c r="C1815" s="85"/>
      <c r="D1815" s="85"/>
      <c r="E1815" s="85"/>
      <c r="F1815" s="85"/>
      <c r="G1815" s="86"/>
      <c r="H1815" s="86"/>
      <c r="I1815" s="85"/>
      <c r="J1815" s="85"/>
    </row>
    <row r="1816" spans="2:10" s="117" customFormat="1" x14ac:dyDescent="0.25">
      <c r="B1816" s="87"/>
      <c r="C1816" s="85"/>
      <c r="D1816" s="85"/>
      <c r="E1816" s="85"/>
      <c r="F1816" s="85"/>
      <c r="G1816" s="86"/>
      <c r="H1816" s="86"/>
      <c r="I1816" s="85"/>
      <c r="J1816" s="85"/>
    </row>
    <row r="1817" spans="2:10" s="117" customFormat="1" x14ac:dyDescent="0.25">
      <c r="B1817" s="87"/>
      <c r="C1817" s="85"/>
      <c r="D1817" s="85"/>
      <c r="E1817" s="85"/>
      <c r="F1817" s="85"/>
      <c r="G1817" s="86"/>
      <c r="H1817" s="86"/>
      <c r="I1817" s="85"/>
      <c r="J1817" s="85"/>
    </row>
    <row r="1818" spans="2:10" s="117" customFormat="1" x14ac:dyDescent="0.25">
      <c r="B1818" s="87"/>
      <c r="C1818" s="85"/>
      <c r="D1818" s="85"/>
      <c r="E1818" s="85"/>
      <c r="F1818" s="85"/>
      <c r="G1818" s="86"/>
      <c r="H1818" s="86"/>
      <c r="I1818" s="85"/>
      <c r="J1818" s="85"/>
    </row>
    <row r="1819" spans="2:10" s="117" customFormat="1" x14ac:dyDescent="0.25">
      <c r="B1819" s="87"/>
      <c r="C1819" s="85"/>
      <c r="D1819" s="85"/>
      <c r="E1819" s="85"/>
      <c r="F1819" s="85"/>
      <c r="G1819" s="86"/>
      <c r="H1819" s="86"/>
      <c r="I1819" s="85"/>
      <c r="J1819" s="85"/>
    </row>
    <row r="1820" spans="2:10" s="117" customFormat="1" x14ac:dyDescent="0.25">
      <c r="B1820" s="87"/>
      <c r="C1820" s="85"/>
      <c r="D1820" s="85"/>
      <c r="E1820" s="85"/>
      <c r="F1820" s="85"/>
      <c r="G1820" s="86"/>
      <c r="H1820" s="86"/>
      <c r="I1820" s="85"/>
      <c r="J1820" s="85"/>
    </row>
    <row r="1821" spans="2:10" s="117" customFormat="1" x14ac:dyDescent="0.25">
      <c r="B1821" s="87"/>
      <c r="C1821" s="85"/>
      <c r="D1821" s="85"/>
      <c r="E1821" s="85"/>
      <c r="F1821" s="85"/>
      <c r="G1821" s="86"/>
      <c r="H1821" s="86"/>
      <c r="I1821" s="85"/>
      <c r="J1821" s="85"/>
    </row>
    <row r="1822" spans="2:10" s="117" customFormat="1" x14ac:dyDescent="0.25">
      <c r="B1822" s="87"/>
      <c r="C1822" s="85"/>
      <c r="D1822" s="85"/>
      <c r="E1822" s="85"/>
      <c r="F1822" s="85"/>
      <c r="G1822" s="86"/>
      <c r="H1822" s="86"/>
      <c r="I1822" s="85"/>
      <c r="J1822" s="85"/>
    </row>
    <row r="1823" spans="2:10" s="117" customFormat="1" x14ac:dyDescent="0.25">
      <c r="B1823" s="87"/>
      <c r="C1823" s="85"/>
      <c r="D1823" s="85"/>
      <c r="E1823" s="85"/>
      <c r="F1823" s="85"/>
      <c r="G1823" s="86"/>
      <c r="H1823" s="86"/>
      <c r="I1823" s="85"/>
      <c r="J1823" s="85"/>
    </row>
    <row r="1824" spans="2:10" s="117" customFormat="1" x14ac:dyDescent="0.25">
      <c r="B1824" s="87"/>
      <c r="C1824" s="85"/>
      <c r="D1824" s="85"/>
      <c r="E1824" s="85"/>
      <c r="F1824" s="85"/>
      <c r="G1824" s="86"/>
      <c r="H1824" s="86"/>
      <c r="I1824" s="85"/>
      <c r="J1824" s="85"/>
    </row>
    <row r="1825" spans="2:10" s="117" customFormat="1" x14ac:dyDescent="0.25">
      <c r="B1825" s="87"/>
      <c r="C1825" s="85"/>
      <c r="D1825" s="85"/>
      <c r="E1825" s="85"/>
      <c r="F1825" s="85"/>
      <c r="G1825" s="86"/>
      <c r="H1825" s="86"/>
      <c r="I1825" s="85"/>
      <c r="J1825" s="85"/>
    </row>
    <row r="1826" spans="2:10" s="117" customFormat="1" x14ac:dyDescent="0.25">
      <c r="B1826" s="87"/>
      <c r="C1826" s="85"/>
      <c r="D1826" s="85"/>
      <c r="E1826" s="85"/>
      <c r="F1826" s="85"/>
      <c r="G1826" s="86"/>
      <c r="H1826" s="86"/>
      <c r="I1826" s="85"/>
      <c r="J1826" s="85"/>
    </row>
    <row r="1827" spans="2:10" s="117" customFormat="1" x14ac:dyDescent="0.25">
      <c r="B1827" s="87"/>
      <c r="C1827" s="85"/>
      <c r="D1827" s="85"/>
      <c r="E1827" s="85"/>
      <c r="F1827" s="85"/>
      <c r="G1827" s="86"/>
      <c r="H1827" s="86"/>
      <c r="I1827" s="85"/>
      <c r="J1827" s="85"/>
    </row>
    <row r="1828" spans="2:10" s="117" customFormat="1" x14ac:dyDescent="0.25">
      <c r="B1828" s="87"/>
      <c r="C1828" s="85"/>
      <c r="D1828" s="85"/>
      <c r="E1828" s="85"/>
      <c r="F1828" s="85"/>
      <c r="G1828" s="86"/>
      <c r="H1828" s="86"/>
      <c r="I1828" s="85"/>
      <c r="J1828" s="85"/>
    </row>
    <row r="1829" spans="2:10" s="117" customFormat="1" x14ac:dyDescent="0.25">
      <c r="B1829" s="87"/>
      <c r="C1829" s="85"/>
      <c r="D1829" s="85"/>
      <c r="E1829" s="85"/>
      <c r="F1829" s="85"/>
      <c r="G1829" s="86"/>
      <c r="H1829" s="86"/>
      <c r="I1829" s="85"/>
      <c r="J1829" s="85"/>
    </row>
    <row r="1830" spans="2:10" s="117" customFormat="1" x14ac:dyDescent="0.25">
      <c r="B1830" s="87"/>
      <c r="C1830" s="85"/>
      <c r="D1830" s="85"/>
      <c r="E1830" s="85"/>
      <c r="F1830" s="85"/>
      <c r="G1830" s="86"/>
      <c r="H1830" s="86"/>
      <c r="I1830" s="85"/>
      <c r="J1830" s="85"/>
    </row>
    <row r="1831" spans="2:10" s="117" customFormat="1" x14ac:dyDescent="0.25">
      <c r="B1831" s="87"/>
      <c r="C1831" s="85"/>
      <c r="D1831" s="85"/>
      <c r="E1831" s="85"/>
      <c r="F1831" s="85"/>
      <c r="G1831" s="86"/>
      <c r="H1831" s="86"/>
      <c r="I1831" s="85"/>
      <c r="J1831" s="85"/>
    </row>
    <row r="1832" spans="2:10" s="117" customFormat="1" x14ac:dyDescent="0.25">
      <c r="B1832" s="87"/>
      <c r="C1832" s="85"/>
      <c r="D1832" s="85"/>
      <c r="E1832" s="85"/>
      <c r="F1832" s="85"/>
      <c r="G1832" s="86"/>
      <c r="H1832" s="86"/>
      <c r="I1832" s="85"/>
      <c r="J1832" s="85"/>
    </row>
    <row r="1833" spans="2:10" s="117" customFormat="1" x14ac:dyDescent="0.25">
      <c r="B1833" s="87"/>
      <c r="C1833" s="85"/>
      <c r="D1833" s="85"/>
      <c r="E1833" s="85"/>
      <c r="F1833" s="85"/>
      <c r="G1833" s="86"/>
      <c r="H1833" s="86"/>
      <c r="I1833" s="85"/>
      <c r="J1833" s="85"/>
    </row>
    <row r="1834" spans="2:10" s="117" customFormat="1" x14ac:dyDescent="0.25">
      <c r="B1834" s="87"/>
      <c r="C1834" s="85"/>
      <c r="D1834" s="85"/>
      <c r="E1834" s="85"/>
      <c r="F1834" s="85"/>
      <c r="G1834" s="86"/>
      <c r="H1834" s="86"/>
      <c r="I1834" s="85"/>
      <c r="J1834" s="85"/>
    </row>
    <row r="1835" spans="2:10" s="117" customFormat="1" x14ac:dyDescent="0.25">
      <c r="B1835" s="87"/>
      <c r="C1835" s="85"/>
      <c r="D1835" s="85"/>
      <c r="E1835" s="85"/>
      <c r="F1835" s="85"/>
      <c r="G1835" s="86"/>
      <c r="H1835" s="86"/>
      <c r="I1835" s="85"/>
      <c r="J1835" s="85"/>
    </row>
    <row r="1836" spans="2:10" s="117" customFormat="1" x14ac:dyDescent="0.25">
      <c r="B1836" s="87"/>
      <c r="C1836" s="85"/>
      <c r="D1836" s="85"/>
      <c r="E1836" s="85"/>
      <c r="F1836" s="85"/>
      <c r="G1836" s="86"/>
      <c r="H1836" s="86"/>
      <c r="I1836" s="85"/>
      <c r="J1836" s="85"/>
    </row>
    <row r="1837" spans="2:10" s="117" customFormat="1" x14ac:dyDescent="0.25">
      <c r="B1837" s="87"/>
      <c r="C1837" s="85"/>
      <c r="D1837" s="85"/>
      <c r="E1837" s="85"/>
      <c r="F1837" s="85"/>
      <c r="G1837" s="86"/>
      <c r="H1837" s="86"/>
      <c r="I1837" s="85"/>
      <c r="J1837" s="85"/>
    </row>
    <row r="1838" spans="2:10" s="117" customFormat="1" x14ac:dyDescent="0.25">
      <c r="B1838" s="87"/>
      <c r="C1838" s="85"/>
      <c r="D1838" s="85"/>
      <c r="E1838" s="85"/>
      <c r="F1838" s="85"/>
      <c r="G1838" s="86"/>
      <c r="H1838" s="86"/>
      <c r="I1838" s="85"/>
      <c r="J1838" s="85"/>
    </row>
    <row r="1839" spans="2:10" s="117" customFormat="1" x14ac:dyDescent="0.25">
      <c r="B1839" s="87"/>
      <c r="C1839" s="85"/>
      <c r="D1839" s="85"/>
      <c r="E1839" s="85"/>
      <c r="F1839" s="85"/>
      <c r="G1839" s="86"/>
      <c r="H1839" s="86"/>
      <c r="I1839" s="85"/>
      <c r="J1839" s="85"/>
    </row>
    <row r="1840" spans="2:10" s="117" customFormat="1" x14ac:dyDescent="0.25">
      <c r="B1840" s="87"/>
      <c r="C1840" s="85"/>
      <c r="D1840" s="85"/>
      <c r="E1840" s="85"/>
      <c r="F1840" s="85"/>
      <c r="G1840" s="86"/>
      <c r="H1840" s="86"/>
      <c r="I1840" s="85"/>
      <c r="J1840" s="85"/>
    </row>
    <row r="1841" spans="2:10" s="117" customFormat="1" x14ac:dyDescent="0.25">
      <c r="B1841" s="87"/>
      <c r="C1841" s="85"/>
      <c r="D1841" s="85"/>
      <c r="E1841" s="85"/>
      <c r="F1841" s="85"/>
      <c r="G1841" s="86"/>
      <c r="H1841" s="86"/>
      <c r="I1841" s="85"/>
      <c r="J1841" s="85"/>
    </row>
    <row r="1842" spans="2:10" s="117" customFormat="1" x14ac:dyDescent="0.25">
      <c r="B1842" s="87"/>
      <c r="C1842" s="85"/>
      <c r="D1842" s="85"/>
      <c r="E1842" s="85"/>
      <c r="F1842" s="85"/>
      <c r="G1842" s="86"/>
      <c r="H1842" s="86"/>
      <c r="I1842" s="85"/>
      <c r="J1842" s="85"/>
    </row>
    <row r="1843" spans="2:10" s="117" customFormat="1" x14ac:dyDescent="0.25">
      <c r="B1843" s="87"/>
      <c r="C1843" s="85"/>
      <c r="D1843" s="85"/>
      <c r="E1843" s="85"/>
      <c r="F1843" s="85"/>
      <c r="G1843" s="86"/>
      <c r="H1843" s="86"/>
      <c r="I1843" s="85"/>
      <c r="J1843" s="85"/>
    </row>
    <row r="1844" spans="2:10" s="117" customFormat="1" x14ac:dyDescent="0.25">
      <c r="B1844" s="87"/>
      <c r="C1844" s="85"/>
      <c r="D1844" s="85"/>
      <c r="E1844" s="85"/>
      <c r="F1844" s="85"/>
      <c r="G1844" s="86"/>
      <c r="H1844" s="86"/>
      <c r="I1844" s="85"/>
      <c r="J1844" s="85"/>
    </row>
    <row r="1845" spans="2:10" s="117" customFormat="1" x14ac:dyDescent="0.25">
      <c r="B1845" s="87"/>
      <c r="C1845" s="85"/>
      <c r="D1845" s="85"/>
      <c r="E1845" s="85"/>
      <c r="F1845" s="85"/>
      <c r="G1845" s="86"/>
      <c r="H1845" s="86"/>
      <c r="I1845" s="85"/>
      <c r="J1845" s="85"/>
    </row>
    <row r="1846" spans="2:10" s="117" customFormat="1" x14ac:dyDescent="0.25">
      <c r="B1846" s="87"/>
      <c r="C1846" s="85"/>
      <c r="D1846" s="85"/>
      <c r="E1846" s="85"/>
      <c r="F1846" s="85"/>
      <c r="G1846" s="86"/>
      <c r="H1846" s="86"/>
      <c r="I1846" s="85"/>
      <c r="J1846" s="85"/>
    </row>
    <row r="1847" spans="2:10" s="117" customFormat="1" x14ac:dyDescent="0.25">
      <c r="B1847" s="87"/>
      <c r="C1847" s="85"/>
      <c r="D1847" s="85"/>
      <c r="E1847" s="85"/>
      <c r="F1847" s="85"/>
      <c r="G1847" s="86"/>
      <c r="H1847" s="86"/>
      <c r="I1847" s="85"/>
      <c r="J1847" s="85"/>
    </row>
    <row r="1848" spans="2:10" s="117" customFormat="1" x14ac:dyDescent="0.25">
      <c r="B1848" s="87"/>
      <c r="C1848" s="85"/>
      <c r="D1848" s="85"/>
      <c r="E1848" s="85"/>
      <c r="F1848" s="85"/>
      <c r="G1848" s="86"/>
      <c r="H1848" s="86"/>
      <c r="I1848" s="85"/>
      <c r="J1848" s="85"/>
    </row>
    <row r="1849" spans="2:10" s="117" customFormat="1" x14ac:dyDescent="0.25">
      <c r="B1849" s="87"/>
      <c r="C1849" s="85"/>
      <c r="D1849" s="85"/>
      <c r="E1849" s="85"/>
      <c r="F1849" s="85"/>
      <c r="G1849" s="86"/>
      <c r="H1849" s="86"/>
      <c r="I1849" s="85"/>
      <c r="J1849" s="85"/>
    </row>
    <row r="1850" spans="2:10" s="117" customFormat="1" x14ac:dyDescent="0.25">
      <c r="B1850" s="87"/>
      <c r="C1850" s="85"/>
      <c r="D1850" s="85"/>
      <c r="E1850" s="85"/>
      <c r="F1850" s="85"/>
      <c r="G1850" s="86"/>
      <c r="H1850" s="86"/>
      <c r="I1850" s="85"/>
      <c r="J1850" s="85"/>
    </row>
    <row r="1851" spans="2:10" s="117" customFormat="1" x14ac:dyDescent="0.25">
      <c r="B1851" s="87"/>
      <c r="C1851" s="85"/>
      <c r="D1851" s="85"/>
      <c r="E1851" s="85"/>
      <c r="F1851" s="85"/>
      <c r="G1851" s="86"/>
      <c r="H1851" s="86"/>
      <c r="I1851" s="85"/>
      <c r="J1851" s="85"/>
    </row>
    <row r="1852" spans="2:10" s="117" customFormat="1" x14ac:dyDescent="0.25">
      <c r="B1852" s="87"/>
      <c r="C1852" s="85"/>
      <c r="D1852" s="85"/>
      <c r="E1852" s="85"/>
      <c r="F1852" s="85"/>
      <c r="G1852" s="86"/>
      <c r="H1852" s="86"/>
      <c r="I1852" s="85"/>
      <c r="J1852" s="85"/>
    </row>
    <row r="1853" spans="2:10" s="117" customFormat="1" x14ac:dyDescent="0.25">
      <c r="B1853" s="87"/>
      <c r="C1853" s="85"/>
      <c r="D1853" s="85"/>
      <c r="E1853" s="85"/>
      <c r="F1853" s="85"/>
      <c r="G1853" s="86"/>
      <c r="H1853" s="86"/>
      <c r="I1853" s="85"/>
      <c r="J1853" s="85"/>
    </row>
    <row r="1854" spans="2:10" s="117" customFormat="1" x14ac:dyDescent="0.25">
      <c r="B1854" s="87"/>
      <c r="C1854" s="85"/>
      <c r="D1854" s="85"/>
      <c r="E1854" s="85"/>
      <c r="F1854" s="85"/>
      <c r="G1854" s="86"/>
      <c r="H1854" s="86"/>
      <c r="I1854" s="85"/>
      <c r="J1854" s="85"/>
    </row>
    <row r="1855" spans="2:10" s="117" customFormat="1" x14ac:dyDescent="0.25">
      <c r="B1855" s="87"/>
      <c r="C1855" s="85"/>
      <c r="D1855" s="85"/>
      <c r="E1855" s="85"/>
      <c r="F1855" s="85"/>
      <c r="G1855" s="86"/>
      <c r="H1855" s="86"/>
      <c r="I1855" s="85"/>
      <c r="J1855" s="85"/>
    </row>
    <row r="1856" spans="2:10" s="117" customFormat="1" x14ac:dyDescent="0.25">
      <c r="B1856" s="87"/>
      <c r="C1856" s="85"/>
      <c r="D1856" s="85"/>
      <c r="E1856" s="85"/>
      <c r="F1856" s="85"/>
      <c r="G1856" s="86"/>
      <c r="H1856" s="86"/>
      <c r="I1856" s="85"/>
      <c r="J1856" s="85"/>
    </row>
    <row r="1857" spans="2:10" s="117" customFormat="1" x14ac:dyDescent="0.25">
      <c r="B1857" s="87"/>
      <c r="C1857" s="85"/>
      <c r="D1857" s="85"/>
      <c r="E1857" s="85"/>
      <c r="F1857" s="85"/>
      <c r="G1857" s="86"/>
      <c r="H1857" s="86"/>
      <c r="I1857" s="85"/>
      <c r="J1857" s="85"/>
    </row>
    <row r="1858" spans="2:10" s="117" customFormat="1" x14ac:dyDescent="0.25">
      <c r="B1858" s="87"/>
      <c r="C1858" s="85"/>
      <c r="D1858" s="85"/>
      <c r="E1858" s="85"/>
      <c r="F1858" s="85"/>
      <c r="G1858" s="86"/>
      <c r="H1858" s="86"/>
      <c r="I1858" s="85"/>
      <c r="J1858" s="85"/>
    </row>
    <row r="1859" spans="2:10" s="117" customFormat="1" x14ac:dyDescent="0.25">
      <c r="B1859" s="87"/>
      <c r="C1859" s="85"/>
      <c r="D1859" s="85"/>
      <c r="E1859" s="85"/>
      <c r="F1859" s="85"/>
      <c r="G1859" s="86"/>
      <c r="H1859" s="86"/>
      <c r="I1859" s="85"/>
      <c r="J1859" s="85"/>
    </row>
    <row r="1860" spans="2:10" s="117" customFormat="1" x14ac:dyDescent="0.25">
      <c r="B1860" s="87"/>
      <c r="C1860" s="85"/>
      <c r="D1860" s="85"/>
      <c r="E1860" s="85"/>
      <c r="F1860" s="85"/>
      <c r="G1860" s="86"/>
      <c r="H1860" s="86"/>
      <c r="I1860" s="85"/>
      <c r="J1860" s="85"/>
    </row>
    <row r="1861" spans="2:10" s="117" customFormat="1" x14ac:dyDescent="0.25">
      <c r="B1861" s="87"/>
      <c r="C1861" s="85"/>
      <c r="D1861" s="85"/>
      <c r="E1861" s="85"/>
      <c r="F1861" s="85"/>
      <c r="G1861" s="86"/>
      <c r="H1861" s="86"/>
      <c r="I1861" s="85"/>
      <c r="J1861" s="85"/>
    </row>
    <row r="1862" spans="2:10" s="117" customFormat="1" x14ac:dyDescent="0.25">
      <c r="B1862" s="87"/>
      <c r="C1862" s="85"/>
      <c r="D1862" s="85"/>
      <c r="E1862" s="85"/>
      <c r="F1862" s="85"/>
      <c r="G1862" s="86"/>
      <c r="H1862" s="86"/>
      <c r="I1862" s="85"/>
      <c r="J1862" s="85"/>
    </row>
    <row r="1863" spans="2:10" s="117" customFormat="1" x14ac:dyDescent="0.25">
      <c r="B1863" s="87"/>
      <c r="C1863" s="85"/>
      <c r="D1863" s="85"/>
      <c r="E1863" s="85"/>
      <c r="F1863" s="85"/>
      <c r="G1863" s="86"/>
      <c r="H1863" s="86"/>
      <c r="I1863" s="85"/>
      <c r="J1863" s="85"/>
    </row>
    <row r="1864" spans="2:10" s="117" customFormat="1" x14ac:dyDescent="0.25">
      <c r="B1864" s="87"/>
      <c r="C1864" s="85"/>
      <c r="D1864" s="85"/>
      <c r="E1864" s="85"/>
      <c r="F1864" s="85"/>
      <c r="G1864" s="86"/>
      <c r="H1864" s="86"/>
      <c r="I1864" s="85"/>
      <c r="J1864" s="85"/>
    </row>
    <row r="1865" spans="2:10" s="117" customFormat="1" x14ac:dyDescent="0.25">
      <c r="B1865" s="87"/>
      <c r="C1865" s="85"/>
      <c r="D1865" s="85"/>
      <c r="E1865" s="85"/>
      <c r="F1865" s="85"/>
      <c r="G1865" s="86"/>
      <c r="H1865" s="86"/>
      <c r="I1865" s="85"/>
      <c r="J1865" s="85"/>
    </row>
    <row r="1866" spans="2:10" s="117" customFormat="1" x14ac:dyDescent="0.25">
      <c r="B1866" s="87"/>
      <c r="C1866" s="85"/>
      <c r="D1866" s="85"/>
      <c r="E1866" s="85"/>
      <c r="F1866" s="85"/>
      <c r="G1866" s="86"/>
      <c r="H1866" s="86"/>
      <c r="I1866" s="85"/>
      <c r="J1866" s="85"/>
    </row>
    <row r="1867" spans="2:10" s="117" customFormat="1" x14ac:dyDescent="0.25">
      <c r="B1867" s="87"/>
      <c r="C1867" s="85"/>
      <c r="D1867" s="85"/>
      <c r="E1867" s="85"/>
      <c r="F1867" s="85"/>
      <c r="G1867" s="86"/>
      <c r="H1867" s="86"/>
      <c r="I1867" s="85"/>
      <c r="J1867" s="85"/>
    </row>
    <row r="1868" spans="2:10" s="117" customFormat="1" x14ac:dyDescent="0.25">
      <c r="B1868" s="87"/>
      <c r="C1868" s="85"/>
      <c r="D1868" s="85"/>
      <c r="E1868" s="85"/>
      <c r="F1868" s="85"/>
      <c r="G1868" s="86"/>
      <c r="H1868" s="86"/>
      <c r="I1868" s="85"/>
      <c r="J1868" s="85"/>
    </row>
    <row r="1869" spans="2:10" s="117" customFormat="1" x14ac:dyDescent="0.25">
      <c r="B1869" s="87"/>
      <c r="C1869" s="85"/>
      <c r="D1869" s="85"/>
      <c r="E1869" s="85"/>
      <c r="F1869" s="85"/>
      <c r="G1869" s="86"/>
      <c r="H1869" s="86"/>
      <c r="I1869" s="85"/>
      <c r="J1869" s="85"/>
    </row>
    <row r="1870" spans="2:10" s="117" customFormat="1" x14ac:dyDescent="0.25">
      <c r="B1870" s="87"/>
      <c r="C1870" s="85"/>
      <c r="D1870" s="85"/>
      <c r="E1870" s="85"/>
      <c r="F1870" s="85"/>
      <c r="G1870" s="86"/>
      <c r="H1870" s="86"/>
      <c r="I1870" s="85"/>
      <c r="J1870" s="85"/>
    </row>
    <row r="1871" spans="2:10" s="117" customFormat="1" x14ac:dyDescent="0.25">
      <c r="B1871" s="87"/>
      <c r="C1871" s="85"/>
      <c r="D1871" s="85"/>
      <c r="E1871" s="85"/>
      <c r="F1871" s="85"/>
      <c r="G1871" s="86"/>
      <c r="H1871" s="86"/>
      <c r="I1871" s="85"/>
      <c r="J1871" s="85"/>
    </row>
    <row r="1872" spans="2:10" s="117" customFormat="1" x14ac:dyDescent="0.25">
      <c r="B1872" s="87"/>
      <c r="C1872" s="85"/>
      <c r="D1872" s="85"/>
      <c r="E1872" s="85"/>
      <c r="F1872" s="85"/>
      <c r="G1872" s="86"/>
      <c r="H1872" s="86"/>
      <c r="I1872" s="85"/>
      <c r="J1872" s="85"/>
    </row>
    <row r="1873" spans="2:10" s="117" customFormat="1" x14ac:dyDescent="0.25">
      <c r="B1873" s="87"/>
      <c r="C1873" s="85"/>
      <c r="D1873" s="85"/>
      <c r="E1873" s="85"/>
      <c r="F1873" s="85"/>
      <c r="G1873" s="86"/>
      <c r="H1873" s="86"/>
      <c r="I1873" s="85"/>
      <c r="J1873" s="85"/>
    </row>
    <row r="1874" spans="2:10" s="117" customFormat="1" x14ac:dyDescent="0.25">
      <c r="B1874" s="87"/>
      <c r="C1874" s="85"/>
      <c r="D1874" s="85"/>
      <c r="E1874" s="85"/>
      <c r="F1874" s="85"/>
      <c r="G1874" s="86"/>
      <c r="H1874" s="86"/>
      <c r="I1874" s="85"/>
      <c r="J1874" s="85"/>
    </row>
    <row r="1875" spans="2:10" s="117" customFormat="1" x14ac:dyDescent="0.25">
      <c r="B1875" s="87"/>
      <c r="C1875" s="85"/>
      <c r="D1875" s="85"/>
      <c r="E1875" s="85"/>
      <c r="F1875" s="85"/>
      <c r="G1875" s="86"/>
      <c r="H1875" s="86"/>
      <c r="I1875" s="85"/>
      <c r="J1875" s="85"/>
    </row>
    <row r="1876" spans="2:10" s="117" customFormat="1" x14ac:dyDescent="0.25">
      <c r="B1876" s="87"/>
      <c r="C1876" s="85"/>
      <c r="D1876" s="85"/>
      <c r="E1876" s="85"/>
      <c r="F1876" s="85"/>
      <c r="G1876" s="86"/>
      <c r="H1876" s="86"/>
      <c r="I1876" s="85"/>
      <c r="J1876" s="85"/>
    </row>
    <row r="1877" spans="2:10" s="117" customFormat="1" x14ac:dyDescent="0.25">
      <c r="B1877" s="87"/>
      <c r="C1877" s="85"/>
      <c r="D1877" s="85"/>
      <c r="E1877" s="85"/>
      <c r="F1877" s="85"/>
      <c r="G1877" s="86"/>
      <c r="H1877" s="86"/>
      <c r="I1877" s="85"/>
      <c r="J1877" s="85"/>
    </row>
    <row r="1878" spans="2:10" s="117" customFormat="1" x14ac:dyDescent="0.25">
      <c r="B1878" s="87"/>
      <c r="C1878" s="85"/>
      <c r="D1878" s="85"/>
      <c r="E1878" s="85"/>
      <c r="F1878" s="85"/>
      <c r="G1878" s="86"/>
      <c r="H1878" s="86"/>
      <c r="I1878" s="85"/>
      <c r="J1878" s="85"/>
    </row>
    <row r="1879" spans="2:10" s="117" customFormat="1" x14ac:dyDescent="0.25">
      <c r="B1879" s="87"/>
      <c r="C1879" s="85"/>
      <c r="D1879" s="85"/>
      <c r="E1879" s="85"/>
      <c r="F1879" s="85"/>
      <c r="G1879" s="86"/>
      <c r="H1879" s="86"/>
      <c r="I1879" s="85"/>
      <c r="J1879" s="85"/>
    </row>
    <row r="1880" spans="2:10" s="117" customFormat="1" x14ac:dyDescent="0.25">
      <c r="B1880" s="87"/>
      <c r="C1880" s="85"/>
      <c r="D1880" s="85"/>
      <c r="E1880" s="85"/>
      <c r="F1880" s="85"/>
      <c r="G1880" s="86"/>
      <c r="H1880" s="86"/>
      <c r="I1880" s="85"/>
      <c r="J1880" s="85"/>
    </row>
    <row r="1881" spans="2:10" s="117" customFormat="1" x14ac:dyDescent="0.25">
      <c r="B1881" s="87"/>
      <c r="C1881" s="85"/>
      <c r="D1881" s="85"/>
      <c r="E1881" s="85"/>
      <c r="F1881" s="85"/>
      <c r="G1881" s="86"/>
      <c r="H1881" s="86"/>
      <c r="I1881" s="85"/>
      <c r="J1881" s="85"/>
    </row>
    <row r="1882" spans="2:10" s="117" customFormat="1" x14ac:dyDescent="0.25">
      <c r="B1882" s="87"/>
      <c r="C1882" s="85"/>
      <c r="D1882" s="85"/>
      <c r="E1882" s="85"/>
      <c r="F1882" s="85"/>
      <c r="G1882" s="86"/>
      <c r="H1882" s="86"/>
      <c r="I1882" s="85"/>
      <c r="J1882" s="85"/>
    </row>
    <row r="1883" spans="2:10" s="117" customFormat="1" x14ac:dyDescent="0.25">
      <c r="B1883" s="87"/>
      <c r="C1883" s="85"/>
      <c r="D1883" s="85"/>
      <c r="E1883" s="85"/>
      <c r="F1883" s="85"/>
      <c r="G1883" s="86"/>
      <c r="H1883" s="86"/>
      <c r="I1883" s="85"/>
      <c r="J1883" s="85"/>
    </row>
    <row r="1884" spans="2:10" s="117" customFormat="1" x14ac:dyDescent="0.25">
      <c r="B1884" s="87"/>
      <c r="C1884" s="85"/>
      <c r="D1884" s="85"/>
      <c r="E1884" s="85"/>
      <c r="F1884" s="85"/>
      <c r="G1884" s="86"/>
      <c r="H1884" s="86"/>
      <c r="I1884" s="85"/>
      <c r="J1884" s="85"/>
    </row>
    <row r="1885" spans="2:10" s="117" customFormat="1" x14ac:dyDescent="0.25">
      <c r="B1885" s="87"/>
      <c r="C1885" s="85"/>
      <c r="D1885" s="85"/>
      <c r="E1885" s="85"/>
      <c r="F1885" s="85"/>
      <c r="G1885" s="86"/>
      <c r="H1885" s="86"/>
      <c r="I1885" s="85"/>
      <c r="J1885" s="85"/>
    </row>
    <row r="1886" spans="2:10" s="117" customFormat="1" x14ac:dyDescent="0.25">
      <c r="B1886" s="87"/>
      <c r="C1886" s="85"/>
      <c r="D1886" s="85"/>
      <c r="E1886" s="85"/>
      <c r="F1886" s="85"/>
      <c r="G1886" s="86"/>
      <c r="H1886" s="86"/>
      <c r="I1886" s="85"/>
      <c r="J1886" s="85"/>
    </row>
    <row r="1887" spans="2:10" s="117" customFormat="1" x14ac:dyDescent="0.25">
      <c r="B1887" s="87"/>
      <c r="C1887" s="85"/>
      <c r="D1887" s="85"/>
      <c r="E1887" s="85"/>
      <c r="F1887" s="85"/>
      <c r="G1887" s="86"/>
      <c r="H1887" s="86"/>
      <c r="I1887" s="85"/>
      <c r="J1887" s="85"/>
    </row>
    <row r="1888" spans="2:10" s="117" customFormat="1" x14ac:dyDescent="0.25">
      <c r="B1888" s="87"/>
      <c r="C1888" s="85"/>
      <c r="D1888" s="85"/>
      <c r="E1888" s="85"/>
      <c r="F1888" s="85"/>
      <c r="G1888" s="86"/>
      <c r="H1888" s="86"/>
      <c r="I1888" s="85"/>
      <c r="J1888" s="85"/>
    </row>
    <row r="1889" spans="2:10" s="117" customFormat="1" x14ac:dyDescent="0.25">
      <c r="B1889" s="87"/>
      <c r="C1889" s="85"/>
      <c r="D1889" s="85"/>
      <c r="E1889" s="85"/>
      <c r="F1889" s="85"/>
      <c r="G1889" s="86"/>
      <c r="H1889" s="86"/>
      <c r="I1889" s="85"/>
      <c r="J1889" s="85"/>
    </row>
    <row r="1890" spans="2:10" s="117" customFormat="1" x14ac:dyDescent="0.25">
      <c r="B1890" s="87"/>
      <c r="C1890" s="85"/>
      <c r="D1890" s="85"/>
      <c r="E1890" s="85"/>
      <c r="F1890" s="85"/>
      <c r="G1890" s="86"/>
      <c r="H1890" s="86"/>
      <c r="I1890" s="85"/>
      <c r="J1890" s="85"/>
    </row>
    <row r="1891" spans="2:10" s="117" customFormat="1" x14ac:dyDescent="0.25">
      <c r="B1891" s="87"/>
      <c r="C1891" s="85"/>
      <c r="D1891" s="85"/>
      <c r="E1891" s="85"/>
      <c r="F1891" s="85"/>
      <c r="G1891" s="86"/>
      <c r="H1891" s="86"/>
      <c r="I1891" s="85"/>
      <c r="J1891" s="85"/>
    </row>
    <row r="1892" spans="2:10" s="117" customFormat="1" x14ac:dyDescent="0.25">
      <c r="B1892" s="87"/>
      <c r="C1892" s="85"/>
      <c r="D1892" s="85"/>
      <c r="E1892" s="85"/>
      <c r="F1892" s="85"/>
      <c r="G1892" s="86"/>
      <c r="H1892" s="86"/>
      <c r="I1892" s="85"/>
      <c r="J1892" s="85"/>
    </row>
    <row r="1893" spans="2:10" s="117" customFormat="1" x14ac:dyDescent="0.25">
      <c r="B1893" s="87"/>
      <c r="C1893" s="85"/>
      <c r="D1893" s="85"/>
      <c r="E1893" s="85"/>
      <c r="F1893" s="85"/>
      <c r="G1893" s="86"/>
      <c r="H1893" s="86"/>
      <c r="I1893" s="85"/>
      <c r="J1893" s="85"/>
    </row>
    <row r="1894" spans="2:10" s="117" customFormat="1" x14ac:dyDescent="0.25">
      <c r="B1894" s="87"/>
      <c r="C1894" s="85"/>
      <c r="D1894" s="85"/>
      <c r="E1894" s="85"/>
      <c r="F1894" s="85"/>
      <c r="G1894" s="86"/>
      <c r="H1894" s="86"/>
      <c r="I1894" s="85"/>
      <c r="J1894" s="85"/>
    </row>
    <row r="1895" spans="2:10" s="117" customFormat="1" x14ac:dyDescent="0.25">
      <c r="B1895" s="87"/>
      <c r="C1895" s="85"/>
      <c r="D1895" s="85"/>
      <c r="E1895" s="85"/>
      <c r="F1895" s="85"/>
      <c r="G1895" s="86"/>
      <c r="H1895" s="86"/>
      <c r="I1895" s="85"/>
      <c r="J1895" s="85"/>
    </row>
    <row r="1896" spans="2:10" s="117" customFormat="1" x14ac:dyDescent="0.25">
      <c r="B1896" s="87"/>
      <c r="C1896" s="85"/>
      <c r="D1896" s="85"/>
      <c r="E1896" s="85"/>
      <c r="F1896" s="85"/>
      <c r="G1896" s="86"/>
      <c r="H1896" s="86"/>
      <c r="I1896" s="85"/>
      <c r="J1896" s="85"/>
    </row>
    <row r="1897" spans="2:10" s="117" customFormat="1" x14ac:dyDescent="0.25">
      <c r="B1897" s="87"/>
      <c r="C1897" s="85"/>
      <c r="D1897" s="85"/>
      <c r="E1897" s="85"/>
      <c r="F1897" s="85"/>
      <c r="G1897" s="86"/>
      <c r="H1897" s="86"/>
      <c r="I1897" s="85"/>
      <c r="J1897" s="85"/>
    </row>
    <row r="1898" spans="2:10" s="117" customFormat="1" x14ac:dyDescent="0.25">
      <c r="B1898" s="87"/>
      <c r="C1898" s="85"/>
      <c r="D1898" s="85"/>
      <c r="E1898" s="85"/>
      <c r="F1898" s="85"/>
      <c r="G1898" s="86"/>
      <c r="H1898" s="86"/>
      <c r="I1898" s="85"/>
      <c r="J1898" s="85"/>
    </row>
    <row r="1899" spans="2:10" s="117" customFormat="1" x14ac:dyDescent="0.25">
      <c r="B1899" s="87"/>
      <c r="C1899" s="85"/>
      <c r="D1899" s="85"/>
      <c r="E1899" s="85"/>
      <c r="F1899" s="85"/>
      <c r="G1899" s="86"/>
      <c r="H1899" s="86"/>
      <c r="I1899" s="85"/>
      <c r="J1899" s="85"/>
    </row>
    <row r="1900" spans="2:10" s="117" customFormat="1" x14ac:dyDescent="0.25">
      <c r="B1900" s="87"/>
      <c r="C1900" s="85"/>
      <c r="D1900" s="85"/>
      <c r="E1900" s="85"/>
      <c r="F1900" s="85"/>
      <c r="G1900" s="86"/>
      <c r="H1900" s="86"/>
      <c r="I1900" s="85"/>
      <c r="J1900" s="85"/>
    </row>
    <row r="1901" spans="2:10" s="117" customFormat="1" x14ac:dyDescent="0.25">
      <c r="B1901" s="87"/>
      <c r="C1901" s="85"/>
      <c r="D1901" s="85"/>
      <c r="E1901" s="85"/>
      <c r="F1901" s="85"/>
      <c r="G1901" s="86"/>
      <c r="H1901" s="86"/>
      <c r="I1901" s="85"/>
      <c r="J1901" s="85"/>
    </row>
    <row r="1902" spans="2:10" s="117" customFormat="1" x14ac:dyDescent="0.25">
      <c r="B1902" s="87"/>
      <c r="C1902" s="85"/>
      <c r="D1902" s="85"/>
      <c r="E1902" s="85"/>
      <c r="F1902" s="85"/>
      <c r="G1902" s="86"/>
      <c r="H1902" s="86"/>
      <c r="I1902" s="85"/>
      <c r="J1902" s="85"/>
    </row>
    <row r="1903" spans="2:10" s="117" customFormat="1" x14ac:dyDescent="0.25">
      <c r="B1903" s="87"/>
      <c r="C1903" s="85"/>
      <c r="D1903" s="85"/>
      <c r="E1903" s="85"/>
      <c r="F1903" s="85"/>
      <c r="G1903" s="86"/>
      <c r="H1903" s="86"/>
      <c r="I1903" s="85"/>
      <c r="J1903" s="85"/>
    </row>
    <row r="1904" spans="2:10" s="117" customFormat="1" x14ac:dyDescent="0.25">
      <c r="B1904" s="87"/>
      <c r="C1904" s="85"/>
      <c r="D1904" s="85"/>
      <c r="E1904" s="85"/>
      <c r="F1904" s="85"/>
      <c r="G1904" s="86"/>
      <c r="H1904" s="86"/>
      <c r="I1904" s="85"/>
      <c r="J1904" s="85"/>
    </row>
    <row r="1905" spans="2:10" s="117" customFormat="1" x14ac:dyDescent="0.25">
      <c r="B1905" s="87"/>
      <c r="C1905" s="85"/>
      <c r="D1905" s="85"/>
      <c r="E1905" s="85"/>
      <c r="F1905" s="85"/>
      <c r="G1905" s="86"/>
      <c r="H1905" s="86"/>
      <c r="I1905" s="85"/>
      <c r="J1905" s="85"/>
    </row>
    <row r="1906" spans="2:10" s="117" customFormat="1" x14ac:dyDescent="0.25">
      <c r="B1906" s="87"/>
      <c r="C1906" s="85"/>
      <c r="D1906" s="85"/>
      <c r="E1906" s="85"/>
      <c r="F1906" s="85"/>
      <c r="G1906" s="86"/>
      <c r="H1906" s="86"/>
      <c r="I1906" s="85"/>
      <c r="J1906" s="85"/>
    </row>
    <row r="1907" spans="2:10" s="117" customFormat="1" x14ac:dyDescent="0.25">
      <c r="B1907" s="87"/>
      <c r="C1907" s="85"/>
      <c r="D1907" s="85"/>
      <c r="E1907" s="85"/>
      <c r="F1907" s="85"/>
      <c r="G1907" s="86"/>
      <c r="H1907" s="86"/>
      <c r="I1907" s="85"/>
      <c r="J1907" s="85"/>
    </row>
    <row r="1908" spans="2:10" s="117" customFormat="1" x14ac:dyDescent="0.25">
      <c r="B1908" s="87"/>
      <c r="C1908" s="85"/>
      <c r="D1908" s="85"/>
      <c r="E1908" s="85"/>
      <c r="F1908" s="85"/>
      <c r="G1908" s="86"/>
      <c r="H1908" s="86"/>
      <c r="I1908" s="85"/>
      <c r="J1908" s="85"/>
    </row>
    <row r="1909" spans="2:10" s="117" customFormat="1" x14ac:dyDescent="0.25">
      <c r="B1909" s="87"/>
      <c r="C1909" s="85"/>
      <c r="D1909" s="85"/>
      <c r="E1909" s="85"/>
      <c r="F1909" s="85"/>
      <c r="G1909" s="86"/>
      <c r="H1909" s="86"/>
      <c r="I1909" s="85"/>
      <c r="J1909" s="85"/>
    </row>
    <row r="1910" spans="2:10" s="117" customFormat="1" x14ac:dyDescent="0.25">
      <c r="B1910" s="87"/>
      <c r="C1910" s="85"/>
      <c r="D1910" s="85"/>
      <c r="E1910" s="85"/>
      <c r="F1910" s="85"/>
      <c r="G1910" s="86"/>
      <c r="H1910" s="86"/>
      <c r="I1910" s="85"/>
      <c r="J1910" s="85"/>
    </row>
    <row r="1911" spans="2:10" s="117" customFormat="1" x14ac:dyDescent="0.25">
      <c r="B1911" s="87"/>
      <c r="C1911" s="85"/>
      <c r="D1911" s="85"/>
      <c r="E1911" s="85"/>
      <c r="F1911" s="85"/>
      <c r="G1911" s="86"/>
      <c r="H1911" s="86"/>
      <c r="I1911" s="85"/>
      <c r="J1911" s="85"/>
    </row>
    <row r="1912" spans="2:10" s="117" customFormat="1" x14ac:dyDescent="0.25">
      <c r="B1912" s="87"/>
      <c r="C1912" s="85"/>
      <c r="D1912" s="85"/>
      <c r="E1912" s="85"/>
      <c r="F1912" s="85"/>
      <c r="G1912" s="86"/>
      <c r="H1912" s="86"/>
      <c r="I1912" s="85"/>
      <c r="J1912" s="85"/>
    </row>
    <row r="1913" spans="2:10" s="117" customFormat="1" x14ac:dyDescent="0.25">
      <c r="B1913" s="87"/>
      <c r="C1913" s="85"/>
      <c r="D1913" s="85"/>
      <c r="E1913" s="85"/>
      <c r="F1913" s="85"/>
      <c r="G1913" s="86"/>
      <c r="H1913" s="86"/>
      <c r="I1913" s="85"/>
      <c r="J1913" s="85"/>
    </row>
    <row r="1914" spans="2:10" s="117" customFormat="1" x14ac:dyDescent="0.25">
      <c r="B1914" s="87"/>
      <c r="C1914" s="85"/>
      <c r="D1914" s="85"/>
      <c r="E1914" s="85"/>
      <c r="F1914" s="85"/>
      <c r="G1914" s="86"/>
      <c r="H1914" s="86"/>
      <c r="I1914" s="85"/>
      <c r="J1914" s="85"/>
    </row>
    <row r="1915" spans="2:10" s="117" customFormat="1" x14ac:dyDescent="0.25">
      <c r="B1915" s="87"/>
      <c r="C1915" s="85"/>
      <c r="D1915" s="85"/>
      <c r="E1915" s="85"/>
      <c r="F1915" s="85"/>
      <c r="G1915" s="86"/>
      <c r="H1915" s="86"/>
      <c r="I1915" s="85"/>
      <c r="J1915" s="85"/>
    </row>
    <row r="1916" spans="2:10" s="117" customFormat="1" x14ac:dyDescent="0.25">
      <c r="B1916" s="87"/>
      <c r="C1916" s="85"/>
      <c r="D1916" s="85"/>
      <c r="E1916" s="85"/>
      <c r="F1916" s="85"/>
      <c r="G1916" s="86"/>
      <c r="H1916" s="86"/>
      <c r="I1916" s="85"/>
      <c r="J1916" s="85"/>
    </row>
    <row r="1917" spans="2:10" s="117" customFormat="1" x14ac:dyDescent="0.25">
      <c r="B1917" s="87"/>
      <c r="C1917" s="85"/>
      <c r="D1917" s="85"/>
      <c r="E1917" s="85"/>
      <c r="F1917" s="85"/>
      <c r="G1917" s="86"/>
      <c r="H1917" s="86"/>
      <c r="I1917" s="85"/>
      <c r="J1917" s="85"/>
    </row>
    <row r="1918" spans="2:10" s="117" customFormat="1" x14ac:dyDescent="0.25">
      <c r="B1918" s="87"/>
      <c r="C1918" s="85"/>
      <c r="D1918" s="85"/>
      <c r="E1918" s="85"/>
      <c r="F1918" s="85"/>
      <c r="G1918" s="86"/>
      <c r="H1918" s="86"/>
      <c r="I1918" s="85"/>
      <c r="J1918" s="85"/>
    </row>
    <row r="1919" spans="2:10" s="117" customFormat="1" x14ac:dyDescent="0.25">
      <c r="B1919" s="87"/>
      <c r="C1919" s="85"/>
      <c r="D1919" s="85"/>
      <c r="E1919" s="85"/>
      <c r="F1919" s="85"/>
      <c r="G1919" s="86"/>
      <c r="H1919" s="86"/>
      <c r="I1919" s="85"/>
      <c r="J1919" s="85"/>
    </row>
    <row r="1920" spans="2:10" s="117" customFormat="1" x14ac:dyDescent="0.25">
      <c r="B1920" s="87"/>
      <c r="C1920" s="85"/>
      <c r="D1920" s="85"/>
      <c r="E1920" s="85"/>
      <c r="F1920" s="85"/>
      <c r="G1920" s="86"/>
      <c r="H1920" s="86"/>
      <c r="I1920" s="85"/>
      <c r="J1920" s="85"/>
    </row>
    <row r="1921" spans="2:10" s="117" customFormat="1" x14ac:dyDescent="0.25">
      <c r="B1921" s="87"/>
      <c r="C1921" s="85"/>
      <c r="D1921" s="85"/>
      <c r="E1921" s="85"/>
      <c r="F1921" s="85"/>
      <c r="G1921" s="86"/>
      <c r="H1921" s="86"/>
      <c r="I1921" s="85"/>
      <c r="J1921" s="85"/>
    </row>
    <row r="1922" spans="2:10" s="117" customFormat="1" x14ac:dyDescent="0.25">
      <c r="B1922" s="87"/>
      <c r="C1922" s="85"/>
      <c r="D1922" s="85"/>
      <c r="E1922" s="85"/>
      <c r="F1922" s="85"/>
      <c r="G1922" s="86"/>
      <c r="H1922" s="86"/>
      <c r="I1922" s="85"/>
      <c r="J1922" s="85"/>
    </row>
    <row r="1923" spans="2:10" s="117" customFormat="1" x14ac:dyDescent="0.25">
      <c r="B1923" s="87"/>
      <c r="C1923" s="85"/>
      <c r="D1923" s="85"/>
      <c r="E1923" s="85"/>
      <c r="F1923" s="85"/>
      <c r="G1923" s="86"/>
      <c r="H1923" s="86"/>
      <c r="I1923" s="85"/>
      <c r="J1923" s="85"/>
    </row>
    <row r="1924" spans="2:10" s="117" customFormat="1" x14ac:dyDescent="0.25">
      <c r="B1924" s="87"/>
      <c r="C1924" s="85"/>
      <c r="D1924" s="85"/>
      <c r="E1924" s="85"/>
      <c r="F1924" s="85"/>
      <c r="G1924" s="86"/>
      <c r="H1924" s="86"/>
      <c r="I1924" s="85"/>
      <c r="J1924" s="85"/>
    </row>
    <row r="1925" spans="2:10" s="117" customFormat="1" x14ac:dyDescent="0.25">
      <c r="B1925" s="87"/>
      <c r="C1925" s="85"/>
      <c r="D1925" s="85"/>
      <c r="E1925" s="85"/>
      <c r="F1925" s="85"/>
      <c r="G1925" s="86"/>
      <c r="H1925" s="86"/>
      <c r="I1925" s="85"/>
      <c r="J1925" s="85"/>
    </row>
    <row r="1926" spans="2:10" s="117" customFormat="1" x14ac:dyDescent="0.25">
      <c r="B1926" s="87"/>
      <c r="C1926" s="85"/>
      <c r="D1926" s="85"/>
      <c r="E1926" s="85"/>
      <c r="F1926" s="85"/>
      <c r="G1926" s="86"/>
      <c r="H1926" s="86"/>
      <c r="I1926" s="85"/>
      <c r="J1926" s="85"/>
    </row>
    <row r="1927" spans="2:10" s="117" customFormat="1" x14ac:dyDescent="0.25">
      <c r="B1927" s="87"/>
      <c r="C1927" s="85"/>
      <c r="D1927" s="85"/>
      <c r="E1927" s="85"/>
      <c r="F1927" s="85"/>
      <c r="G1927" s="86"/>
      <c r="H1927" s="86"/>
      <c r="I1927" s="85"/>
      <c r="J1927" s="85"/>
    </row>
    <row r="1928" spans="2:10" s="117" customFormat="1" x14ac:dyDescent="0.25">
      <c r="B1928" s="87"/>
      <c r="C1928" s="85"/>
      <c r="D1928" s="85"/>
      <c r="E1928" s="85"/>
      <c r="F1928" s="85"/>
      <c r="G1928" s="86"/>
      <c r="H1928" s="86"/>
      <c r="I1928" s="85"/>
      <c r="J1928" s="85"/>
    </row>
    <row r="1929" spans="2:10" s="117" customFormat="1" x14ac:dyDescent="0.25">
      <c r="B1929" s="87"/>
      <c r="C1929" s="85"/>
      <c r="D1929" s="85"/>
      <c r="E1929" s="85"/>
      <c r="F1929" s="85"/>
      <c r="G1929" s="86"/>
      <c r="H1929" s="86"/>
      <c r="I1929" s="85"/>
      <c r="J1929" s="85"/>
    </row>
    <row r="1930" spans="2:10" s="117" customFormat="1" x14ac:dyDescent="0.25">
      <c r="B1930" s="87"/>
      <c r="C1930" s="85"/>
      <c r="D1930" s="85"/>
      <c r="E1930" s="85"/>
      <c r="F1930" s="85"/>
      <c r="G1930" s="86"/>
      <c r="H1930" s="86"/>
      <c r="I1930" s="85"/>
      <c r="J1930" s="85"/>
    </row>
    <row r="1931" spans="2:10" s="117" customFormat="1" x14ac:dyDescent="0.25">
      <c r="B1931" s="87"/>
      <c r="C1931" s="85"/>
      <c r="D1931" s="85"/>
      <c r="E1931" s="85"/>
      <c r="F1931" s="85"/>
      <c r="G1931" s="86"/>
      <c r="H1931" s="86"/>
      <c r="I1931" s="85"/>
      <c r="J1931" s="85"/>
    </row>
    <row r="1932" spans="2:10" s="117" customFormat="1" x14ac:dyDescent="0.25">
      <c r="B1932" s="87"/>
      <c r="C1932" s="85"/>
      <c r="D1932" s="85"/>
      <c r="E1932" s="85"/>
      <c r="F1932" s="85"/>
      <c r="G1932" s="86"/>
      <c r="H1932" s="86"/>
      <c r="I1932" s="85"/>
      <c r="J1932" s="85"/>
    </row>
    <row r="1933" spans="2:10" s="117" customFormat="1" x14ac:dyDescent="0.25">
      <c r="B1933" s="87"/>
      <c r="C1933" s="85"/>
      <c r="D1933" s="85"/>
      <c r="E1933" s="85"/>
      <c r="F1933" s="85"/>
      <c r="G1933" s="86"/>
      <c r="H1933" s="86"/>
      <c r="I1933" s="85"/>
      <c r="J1933" s="85"/>
    </row>
    <row r="1934" spans="2:10" s="117" customFormat="1" x14ac:dyDescent="0.25">
      <c r="B1934" s="87"/>
      <c r="C1934" s="85"/>
      <c r="D1934" s="85"/>
      <c r="E1934" s="85"/>
      <c r="F1934" s="85"/>
      <c r="G1934" s="86"/>
      <c r="H1934" s="86"/>
      <c r="I1934" s="85"/>
      <c r="J1934" s="85"/>
    </row>
    <row r="1935" spans="2:10" s="117" customFormat="1" x14ac:dyDescent="0.25">
      <c r="B1935" s="87"/>
      <c r="C1935" s="85"/>
      <c r="D1935" s="85"/>
      <c r="E1935" s="85"/>
      <c r="F1935" s="85"/>
      <c r="G1935" s="86"/>
      <c r="H1935" s="86"/>
      <c r="I1935" s="85"/>
      <c r="J1935" s="85"/>
    </row>
    <row r="1936" spans="2:10" s="117" customFormat="1" x14ac:dyDescent="0.25">
      <c r="B1936" s="87"/>
      <c r="C1936" s="85"/>
      <c r="D1936" s="85"/>
      <c r="E1936" s="85"/>
      <c r="F1936" s="85"/>
      <c r="G1936" s="86"/>
      <c r="H1936" s="86"/>
      <c r="I1936" s="85"/>
      <c r="J1936" s="85"/>
    </row>
    <row r="1937" spans="2:10" s="117" customFormat="1" x14ac:dyDescent="0.25">
      <c r="B1937" s="87"/>
      <c r="C1937" s="85"/>
      <c r="D1937" s="85"/>
      <c r="E1937" s="85"/>
      <c r="F1937" s="85"/>
      <c r="G1937" s="86"/>
      <c r="H1937" s="86"/>
      <c r="I1937" s="85"/>
      <c r="J1937" s="85"/>
    </row>
    <row r="1938" spans="2:10" s="117" customFormat="1" x14ac:dyDescent="0.25">
      <c r="B1938" s="87"/>
      <c r="C1938" s="85"/>
      <c r="D1938" s="85"/>
      <c r="E1938" s="85"/>
      <c r="F1938" s="85"/>
      <c r="G1938" s="86"/>
      <c r="H1938" s="86"/>
      <c r="I1938" s="85"/>
      <c r="J1938" s="85"/>
    </row>
    <row r="1939" spans="2:10" s="117" customFormat="1" x14ac:dyDescent="0.25">
      <c r="B1939" s="87"/>
      <c r="C1939" s="85"/>
      <c r="D1939" s="85"/>
      <c r="E1939" s="85"/>
      <c r="F1939" s="85"/>
      <c r="G1939" s="86"/>
      <c r="H1939" s="86"/>
      <c r="I1939" s="85"/>
      <c r="J1939" s="85"/>
    </row>
    <row r="1940" spans="2:10" s="117" customFormat="1" x14ac:dyDescent="0.25">
      <c r="B1940" s="87"/>
      <c r="C1940" s="85"/>
      <c r="D1940" s="85"/>
      <c r="E1940" s="85"/>
      <c r="F1940" s="85"/>
      <c r="G1940" s="86"/>
      <c r="H1940" s="86"/>
      <c r="I1940" s="85"/>
      <c r="J1940" s="85"/>
    </row>
    <row r="1941" spans="2:10" s="117" customFormat="1" x14ac:dyDescent="0.25">
      <c r="B1941" s="87"/>
      <c r="C1941" s="85"/>
      <c r="D1941" s="85"/>
      <c r="E1941" s="85"/>
      <c r="F1941" s="85"/>
      <c r="G1941" s="86"/>
      <c r="H1941" s="86"/>
      <c r="I1941" s="85"/>
      <c r="J1941" s="85"/>
    </row>
    <row r="1942" spans="2:10" s="117" customFormat="1" x14ac:dyDescent="0.25">
      <c r="B1942" s="87"/>
      <c r="C1942" s="85"/>
      <c r="D1942" s="85"/>
      <c r="E1942" s="85"/>
      <c r="F1942" s="85"/>
      <c r="G1942" s="86"/>
      <c r="H1942" s="86"/>
      <c r="I1942" s="85"/>
      <c r="J1942" s="85"/>
    </row>
    <row r="1943" spans="2:10" s="117" customFormat="1" x14ac:dyDescent="0.25">
      <c r="B1943" s="87"/>
      <c r="C1943" s="85"/>
      <c r="D1943" s="85"/>
      <c r="E1943" s="85"/>
      <c r="F1943" s="85"/>
      <c r="G1943" s="86"/>
      <c r="H1943" s="86"/>
      <c r="I1943" s="85"/>
      <c r="J1943" s="85"/>
    </row>
    <row r="1944" spans="2:10" s="117" customFormat="1" x14ac:dyDescent="0.25">
      <c r="B1944" s="87"/>
      <c r="C1944" s="85"/>
      <c r="D1944" s="85"/>
      <c r="E1944" s="85"/>
      <c r="F1944" s="85"/>
      <c r="G1944" s="86"/>
      <c r="H1944" s="86"/>
      <c r="I1944" s="85"/>
      <c r="J1944" s="85"/>
    </row>
    <row r="1945" spans="2:10" s="117" customFormat="1" x14ac:dyDescent="0.25">
      <c r="B1945" s="87"/>
      <c r="C1945" s="85"/>
      <c r="D1945" s="85"/>
      <c r="E1945" s="85"/>
      <c r="F1945" s="85"/>
      <c r="G1945" s="86"/>
      <c r="H1945" s="86"/>
      <c r="I1945" s="85"/>
      <c r="J1945" s="85"/>
    </row>
    <row r="1946" spans="2:10" s="117" customFormat="1" x14ac:dyDescent="0.25">
      <c r="B1946" s="87"/>
      <c r="C1946" s="85"/>
      <c r="D1946" s="85"/>
      <c r="E1946" s="85"/>
      <c r="F1946" s="85"/>
      <c r="G1946" s="86"/>
      <c r="H1946" s="86"/>
      <c r="I1946" s="85"/>
      <c r="J1946" s="85"/>
    </row>
    <row r="1947" spans="2:10" s="117" customFormat="1" x14ac:dyDescent="0.25">
      <c r="B1947" s="87"/>
      <c r="C1947" s="85"/>
      <c r="D1947" s="85"/>
      <c r="E1947" s="85"/>
      <c r="F1947" s="85"/>
      <c r="G1947" s="86"/>
      <c r="H1947" s="86"/>
      <c r="I1947" s="85"/>
      <c r="J1947" s="85"/>
    </row>
    <row r="1948" spans="2:10" s="117" customFormat="1" x14ac:dyDescent="0.25">
      <c r="B1948" s="87"/>
      <c r="C1948" s="85"/>
      <c r="D1948" s="85"/>
      <c r="E1948" s="85"/>
      <c r="F1948" s="85"/>
      <c r="G1948" s="86"/>
      <c r="H1948" s="86"/>
      <c r="I1948" s="85"/>
      <c r="J1948" s="85"/>
    </row>
    <row r="1949" spans="2:10" s="117" customFormat="1" x14ac:dyDescent="0.25">
      <c r="B1949" s="87"/>
      <c r="C1949" s="85"/>
      <c r="D1949" s="85"/>
      <c r="E1949" s="85"/>
      <c r="F1949" s="85"/>
      <c r="G1949" s="86"/>
      <c r="H1949" s="86"/>
      <c r="I1949" s="85"/>
      <c r="J1949" s="85"/>
    </row>
    <row r="1950" spans="2:10" s="117" customFormat="1" x14ac:dyDescent="0.25">
      <c r="B1950" s="87"/>
      <c r="C1950" s="85"/>
      <c r="D1950" s="85"/>
      <c r="E1950" s="85"/>
      <c r="F1950" s="85"/>
      <c r="G1950" s="86"/>
      <c r="H1950" s="86"/>
      <c r="I1950" s="85"/>
      <c r="J1950" s="85"/>
    </row>
    <row r="1951" spans="2:10" s="117" customFormat="1" x14ac:dyDescent="0.25">
      <c r="B1951" s="87"/>
      <c r="C1951" s="85"/>
      <c r="D1951" s="85"/>
      <c r="E1951" s="85"/>
      <c r="F1951" s="85"/>
      <c r="G1951" s="86"/>
      <c r="H1951" s="86"/>
      <c r="I1951" s="85"/>
      <c r="J1951" s="85"/>
    </row>
    <row r="1952" spans="2:10" s="117" customFormat="1" x14ac:dyDescent="0.25">
      <c r="B1952" s="87"/>
      <c r="C1952" s="85"/>
      <c r="D1952" s="85"/>
      <c r="E1952" s="85"/>
      <c r="F1952" s="85"/>
      <c r="G1952" s="86"/>
      <c r="H1952" s="86"/>
      <c r="I1952" s="85"/>
      <c r="J1952" s="85"/>
    </row>
    <row r="1953" spans="2:10" s="117" customFormat="1" x14ac:dyDescent="0.25">
      <c r="B1953" s="87"/>
      <c r="C1953" s="85"/>
      <c r="D1953" s="85"/>
      <c r="E1953" s="85"/>
      <c r="F1953" s="85"/>
      <c r="G1953" s="86"/>
      <c r="H1953" s="86"/>
      <c r="I1953" s="85"/>
      <c r="J1953" s="85"/>
    </row>
    <row r="1954" spans="2:10" s="117" customFormat="1" x14ac:dyDescent="0.25">
      <c r="B1954" s="87"/>
      <c r="C1954" s="85"/>
      <c r="D1954" s="85"/>
      <c r="E1954" s="85"/>
      <c r="F1954" s="85"/>
      <c r="G1954" s="86"/>
      <c r="H1954" s="86"/>
      <c r="I1954" s="85"/>
      <c r="J1954" s="85"/>
    </row>
    <row r="1955" spans="2:10" s="117" customFormat="1" x14ac:dyDescent="0.25">
      <c r="B1955" s="87"/>
      <c r="C1955" s="85"/>
      <c r="D1955" s="85"/>
      <c r="E1955" s="85"/>
      <c r="F1955" s="85"/>
      <c r="G1955" s="86"/>
      <c r="H1955" s="86"/>
      <c r="I1955" s="85"/>
      <c r="J1955" s="85"/>
    </row>
    <row r="1956" spans="2:10" s="117" customFormat="1" x14ac:dyDescent="0.25">
      <c r="B1956" s="87"/>
      <c r="C1956" s="85"/>
      <c r="D1956" s="85"/>
      <c r="E1956" s="85"/>
      <c r="F1956" s="85"/>
      <c r="G1956" s="86"/>
      <c r="H1956" s="86"/>
      <c r="I1956" s="85"/>
      <c r="J1956" s="85"/>
    </row>
    <row r="1957" spans="2:10" s="117" customFormat="1" x14ac:dyDescent="0.25">
      <c r="B1957" s="87"/>
      <c r="C1957" s="85"/>
      <c r="D1957" s="85"/>
      <c r="E1957" s="85"/>
      <c r="F1957" s="85"/>
      <c r="G1957" s="86"/>
      <c r="H1957" s="86"/>
      <c r="I1957" s="85"/>
      <c r="J1957" s="85"/>
    </row>
    <row r="1958" spans="2:10" s="117" customFormat="1" x14ac:dyDescent="0.25">
      <c r="B1958" s="87"/>
      <c r="C1958" s="85"/>
      <c r="D1958" s="85"/>
      <c r="E1958" s="85"/>
      <c r="F1958" s="85"/>
      <c r="G1958" s="86"/>
      <c r="H1958" s="86"/>
      <c r="I1958" s="85"/>
      <c r="J1958" s="85"/>
    </row>
    <row r="1959" spans="2:10" s="117" customFormat="1" x14ac:dyDescent="0.25">
      <c r="B1959" s="87"/>
      <c r="C1959" s="85"/>
      <c r="D1959" s="85"/>
      <c r="E1959" s="85"/>
      <c r="F1959" s="85"/>
      <c r="G1959" s="86"/>
      <c r="H1959" s="86"/>
      <c r="I1959" s="85"/>
      <c r="J1959" s="85"/>
    </row>
    <row r="1960" spans="2:10" s="117" customFormat="1" x14ac:dyDescent="0.25">
      <c r="B1960" s="87"/>
      <c r="C1960" s="85"/>
      <c r="D1960" s="85"/>
      <c r="E1960" s="85"/>
      <c r="F1960" s="85"/>
      <c r="G1960" s="86"/>
      <c r="H1960" s="86"/>
      <c r="I1960" s="85"/>
      <c r="J1960" s="85"/>
    </row>
    <row r="1961" spans="2:10" s="117" customFormat="1" x14ac:dyDescent="0.25">
      <c r="B1961" s="87"/>
      <c r="C1961" s="85"/>
      <c r="D1961" s="85"/>
      <c r="E1961" s="85"/>
      <c r="F1961" s="85"/>
      <c r="G1961" s="86"/>
      <c r="H1961" s="86"/>
      <c r="I1961" s="85"/>
      <c r="J1961" s="85"/>
    </row>
    <row r="1962" spans="2:10" s="117" customFormat="1" x14ac:dyDescent="0.25">
      <c r="B1962" s="87"/>
      <c r="C1962" s="85"/>
      <c r="D1962" s="85"/>
      <c r="E1962" s="85"/>
      <c r="F1962" s="85"/>
      <c r="G1962" s="86"/>
      <c r="H1962" s="86"/>
      <c r="I1962" s="85"/>
      <c r="J1962" s="85"/>
    </row>
    <row r="1963" spans="2:10" s="117" customFormat="1" x14ac:dyDescent="0.25">
      <c r="B1963" s="87"/>
      <c r="C1963" s="85"/>
      <c r="D1963" s="85"/>
      <c r="E1963" s="85"/>
      <c r="F1963" s="85"/>
      <c r="G1963" s="86"/>
      <c r="H1963" s="86"/>
      <c r="I1963" s="85"/>
      <c r="J1963" s="85"/>
    </row>
    <row r="1964" spans="2:10" s="117" customFormat="1" x14ac:dyDescent="0.25">
      <c r="B1964" s="87"/>
      <c r="C1964" s="85"/>
      <c r="D1964" s="85"/>
      <c r="E1964" s="85"/>
      <c r="F1964" s="85"/>
      <c r="G1964" s="86"/>
      <c r="H1964" s="86"/>
      <c r="I1964" s="85"/>
      <c r="J1964" s="85"/>
    </row>
    <row r="1965" spans="2:10" s="117" customFormat="1" x14ac:dyDescent="0.25">
      <c r="B1965" s="87"/>
      <c r="C1965" s="85"/>
      <c r="D1965" s="85"/>
      <c r="E1965" s="85"/>
      <c r="F1965" s="85"/>
      <c r="G1965" s="86"/>
      <c r="H1965" s="86"/>
      <c r="I1965" s="85"/>
      <c r="J1965" s="85"/>
    </row>
    <row r="1966" spans="2:10" s="117" customFormat="1" x14ac:dyDescent="0.25">
      <c r="B1966" s="87"/>
      <c r="C1966" s="85"/>
      <c r="D1966" s="85"/>
      <c r="E1966" s="85"/>
      <c r="F1966" s="85"/>
      <c r="G1966" s="86"/>
      <c r="H1966" s="86"/>
      <c r="I1966" s="85"/>
      <c r="J1966" s="85"/>
    </row>
    <row r="1967" spans="2:10" s="117" customFormat="1" x14ac:dyDescent="0.25">
      <c r="B1967" s="87"/>
      <c r="C1967" s="85"/>
      <c r="D1967" s="85"/>
      <c r="E1967" s="85"/>
      <c r="F1967" s="85"/>
      <c r="G1967" s="86"/>
      <c r="H1967" s="86"/>
      <c r="I1967" s="85"/>
      <c r="J1967" s="85"/>
    </row>
    <row r="1968" spans="2:10" s="117" customFormat="1" x14ac:dyDescent="0.25">
      <c r="B1968" s="87"/>
      <c r="C1968" s="85"/>
      <c r="D1968" s="85"/>
      <c r="E1968" s="85"/>
      <c r="F1968" s="85"/>
      <c r="G1968" s="86"/>
      <c r="H1968" s="86"/>
      <c r="I1968" s="85"/>
      <c r="J1968" s="85"/>
    </row>
    <row r="1969" spans="2:10" s="117" customFormat="1" x14ac:dyDescent="0.25">
      <c r="B1969" s="87"/>
      <c r="C1969" s="85"/>
      <c r="D1969" s="85"/>
      <c r="E1969" s="85"/>
      <c r="F1969" s="85"/>
      <c r="G1969" s="86"/>
      <c r="H1969" s="86"/>
      <c r="I1969" s="85"/>
      <c r="J1969" s="85"/>
    </row>
    <row r="1970" spans="2:10" s="117" customFormat="1" x14ac:dyDescent="0.25">
      <c r="B1970" s="87"/>
      <c r="C1970" s="85"/>
      <c r="D1970" s="85"/>
      <c r="E1970" s="85"/>
      <c r="F1970" s="85"/>
      <c r="G1970" s="86"/>
      <c r="H1970" s="86"/>
      <c r="I1970" s="85"/>
      <c r="J1970" s="85"/>
    </row>
    <row r="1971" spans="2:10" s="117" customFormat="1" x14ac:dyDescent="0.25">
      <c r="B1971" s="87"/>
      <c r="C1971" s="85"/>
      <c r="D1971" s="85"/>
      <c r="E1971" s="85"/>
      <c r="F1971" s="85"/>
      <c r="G1971" s="86"/>
      <c r="H1971" s="86"/>
      <c r="I1971" s="85"/>
      <c r="J1971" s="85"/>
    </row>
    <row r="1972" spans="2:10" s="117" customFormat="1" x14ac:dyDescent="0.25">
      <c r="B1972" s="87"/>
      <c r="C1972" s="85"/>
      <c r="D1972" s="85"/>
      <c r="E1972" s="85"/>
      <c r="F1972" s="85"/>
      <c r="G1972" s="86"/>
      <c r="H1972" s="86"/>
      <c r="I1972" s="85"/>
      <c r="J1972" s="85"/>
    </row>
    <row r="1973" spans="2:10" s="117" customFormat="1" x14ac:dyDescent="0.25">
      <c r="B1973" s="87"/>
      <c r="C1973" s="85"/>
      <c r="D1973" s="85"/>
      <c r="E1973" s="85"/>
      <c r="F1973" s="85"/>
      <c r="G1973" s="86"/>
      <c r="H1973" s="86"/>
      <c r="I1973" s="85"/>
      <c r="J1973" s="85"/>
    </row>
    <row r="1974" spans="2:10" s="117" customFormat="1" x14ac:dyDescent="0.25">
      <c r="B1974" s="87"/>
      <c r="C1974" s="85"/>
      <c r="D1974" s="85"/>
      <c r="E1974" s="85"/>
      <c r="F1974" s="85"/>
      <c r="G1974" s="86"/>
      <c r="H1974" s="86"/>
      <c r="I1974" s="85"/>
      <c r="J1974" s="85"/>
    </row>
    <row r="1975" spans="2:10" s="117" customFormat="1" x14ac:dyDescent="0.25">
      <c r="B1975" s="87"/>
      <c r="C1975" s="85"/>
      <c r="D1975" s="85"/>
      <c r="E1975" s="85"/>
      <c r="F1975" s="85"/>
      <c r="G1975" s="86"/>
      <c r="H1975" s="86"/>
      <c r="I1975" s="85"/>
      <c r="J1975" s="85"/>
    </row>
    <row r="1976" spans="2:10" s="117" customFormat="1" x14ac:dyDescent="0.25">
      <c r="B1976" s="87"/>
      <c r="C1976" s="85"/>
      <c r="D1976" s="85"/>
      <c r="E1976" s="85"/>
      <c r="F1976" s="85"/>
      <c r="G1976" s="86"/>
      <c r="H1976" s="86"/>
      <c r="I1976" s="85"/>
      <c r="J1976" s="85"/>
    </row>
    <row r="1977" spans="2:10" s="117" customFormat="1" x14ac:dyDescent="0.25">
      <c r="B1977" s="87"/>
      <c r="C1977" s="85"/>
      <c r="D1977" s="85"/>
      <c r="E1977" s="85"/>
      <c r="F1977" s="85"/>
      <c r="G1977" s="86"/>
      <c r="H1977" s="86"/>
      <c r="I1977" s="85"/>
      <c r="J1977" s="85"/>
    </row>
    <row r="1978" spans="2:10" s="117" customFormat="1" x14ac:dyDescent="0.25">
      <c r="B1978" s="87"/>
      <c r="C1978" s="85"/>
      <c r="D1978" s="85"/>
      <c r="E1978" s="85"/>
      <c r="F1978" s="85"/>
      <c r="G1978" s="86"/>
      <c r="H1978" s="86"/>
      <c r="I1978" s="85"/>
      <c r="J1978" s="85"/>
    </row>
    <row r="1979" spans="2:10" s="117" customFormat="1" x14ac:dyDescent="0.25">
      <c r="B1979" s="87"/>
      <c r="C1979" s="85"/>
      <c r="D1979" s="85"/>
      <c r="E1979" s="85"/>
      <c r="F1979" s="85"/>
      <c r="G1979" s="86"/>
      <c r="H1979" s="86"/>
      <c r="I1979" s="85"/>
      <c r="J1979" s="85"/>
    </row>
    <row r="1980" spans="2:10" s="117" customFormat="1" x14ac:dyDescent="0.25">
      <c r="B1980" s="87"/>
      <c r="C1980" s="85"/>
      <c r="D1980" s="85"/>
      <c r="E1980" s="85"/>
      <c r="F1980" s="85"/>
      <c r="G1980" s="86"/>
      <c r="H1980" s="86"/>
      <c r="I1980" s="85"/>
      <c r="J1980" s="85"/>
    </row>
    <row r="1981" spans="2:10" s="117" customFormat="1" x14ac:dyDescent="0.25">
      <c r="B1981" s="87"/>
      <c r="C1981" s="85"/>
      <c r="D1981" s="85"/>
      <c r="E1981" s="85"/>
      <c r="F1981" s="85"/>
      <c r="G1981" s="86"/>
      <c r="H1981" s="86"/>
      <c r="I1981" s="85"/>
      <c r="J1981" s="85"/>
    </row>
    <row r="1982" spans="2:10" s="117" customFormat="1" x14ac:dyDescent="0.25">
      <c r="B1982" s="87"/>
      <c r="C1982" s="85"/>
      <c r="D1982" s="85"/>
      <c r="E1982" s="85"/>
      <c r="F1982" s="85"/>
      <c r="G1982" s="86"/>
      <c r="H1982" s="86"/>
      <c r="I1982" s="85"/>
      <c r="J1982" s="85"/>
    </row>
    <row r="1983" spans="2:10" s="117" customFormat="1" x14ac:dyDescent="0.25">
      <c r="B1983" s="87"/>
      <c r="C1983" s="85"/>
      <c r="D1983" s="85"/>
      <c r="E1983" s="85"/>
      <c r="F1983" s="85"/>
      <c r="G1983" s="86"/>
      <c r="H1983" s="86"/>
      <c r="I1983" s="85"/>
      <c r="J1983" s="85"/>
    </row>
    <row r="1984" spans="2:10" s="117" customFormat="1" x14ac:dyDescent="0.25">
      <c r="B1984" s="87"/>
      <c r="C1984" s="85"/>
      <c r="D1984" s="85"/>
      <c r="E1984" s="85"/>
      <c r="F1984" s="85"/>
      <c r="G1984" s="86"/>
      <c r="H1984" s="86"/>
      <c r="I1984" s="85"/>
      <c r="J1984" s="85"/>
    </row>
    <row r="1985" spans="2:10" s="117" customFormat="1" x14ac:dyDescent="0.25">
      <c r="B1985" s="87"/>
      <c r="C1985" s="85"/>
      <c r="D1985" s="85"/>
      <c r="E1985" s="85"/>
      <c r="F1985" s="85"/>
      <c r="G1985" s="86"/>
      <c r="H1985" s="86"/>
      <c r="I1985" s="85"/>
      <c r="J1985" s="85"/>
    </row>
    <row r="1986" spans="2:10" s="117" customFormat="1" x14ac:dyDescent="0.25">
      <c r="B1986" s="87"/>
      <c r="C1986" s="85"/>
      <c r="D1986" s="85"/>
      <c r="E1986" s="85"/>
      <c r="F1986" s="85"/>
      <c r="G1986" s="86"/>
      <c r="H1986" s="86"/>
      <c r="I1986" s="85"/>
      <c r="J1986" s="85"/>
    </row>
    <row r="1987" spans="2:10" s="117" customFormat="1" x14ac:dyDescent="0.25">
      <c r="B1987" s="87"/>
      <c r="C1987" s="85"/>
      <c r="D1987" s="85"/>
      <c r="E1987" s="85"/>
      <c r="F1987" s="85"/>
      <c r="G1987" s="86"/>
      <c r="H1987" s="86"/>
      <c r="I1987" s="85"/>
      <c r="J1987" s="85"/>
    </row>
    <row r="1988" spans="2:10" s="117" customFormat="1" x14ac:dyDescent="0.25">
      <c r="B1988" s="87"/>
      <c r="C1988" s="85"/>
      <c r="D1988" s="85"/>
      <c r="E1988" s="85"/>
      <c r="F1988" s="85"/>
      <c r="G1988" s="86"/>
      <c r="H1988" s="86"/>
      <c r="I1988" s="85"/>
      <c r="J1988" s="85"/>
    </row>
    <row r="1989" spans="2:10" s="117" customFormat="1" x14ac:dyDescent="0.25">
      <c r="B1989" s="87"/>
      <c r="C1989" s="85"/>
      <c r="D1989" s="85"/>
      <c r="E1989" s="85"/>
      <c r="F1989" s="85"/>
      <c r="G1989" s="86"/>
      <c r="H1989" s="86"/>
      <c r="I1989" s="85"/>
      <c r="J1989" s="85"/>
    </row>
    <row r="1990" spans="2:10" s="117" customFormat="1" x14ac:dyDescent="0.25">
      <c r="B1990" s="87"/>
      <c r="C1990" s="85"/>
      <c r="D1990" s="85"/>
      <c r="E1990" s="85"/>
      <c r="F1990" s="85"/>
      <c r="G1990" s="86"/>
      <c r="H1990" s="86"/>
      <c r="I1990" s="85"/>
      <c r="J1990" s="85"/>
    </row>
    <row r="1991" spans="2:10" s="117" customFormat="1" x14ac:dyDescent="0.25">
      <c r="B1991" s="87"/>
      <c r="C1991" s="85"/>
      <c r="D1991" s="85"/>
      <c r="E1991" s="85"/>
      <c r="F1991" s="85"/>
      <c r="G1991" s="86"/>
      <c r="H1991" s="86"/>
      <c r="I1991" s="85"/>
      <c r="J1991" s="85"/>
    </row>
    <row r="1992" spans="2:10" s="117" customFormat="1" x14ac:dyDescent="0.25">
      <c r="B1992" s="87"/>
      <c r="C1992" s="85"/>
      <c r="D1992" s="85"/>
      <c r="E1992" s="85"/>
      <c r="F1992" s="85"/>
      <c r="G1992" s="86"/>
      <c r="H1992" s="86"/>
      <c r="I1992" s="85"/>
      <c r="J1992" s="85"/>
    </row>
    <row r="1993" spans="2:10" s="117" customFormat="1" x14ac:dyDescent="0.25">
      <c r="B1993" s="87"/>
      <c r="C1993" s="85"/>
      <c r="D1993" s="85"/>
      <c r="E1993" s="85"/>
      <c r="F1993" s="85"/>
      <c r="G1993" s="86"/>
      <c r="H1993" s="86"/>
      <c r="I1993" s="85"/>
      <c r="J1993" s="85"/>
    </row>
    <row r="1994" spans="2:10" s="117" customFormat="1" x14ac:dyDescent="0.25">
      <c r="B1994" s="87"/>
      <c r="C1994" s="85"/>
      <c r="D1994" s="85"/>
      <c r="E1994" s="85"/>
      <c r="F1994" s="85"/>
      <c r="G1994" s="86"/>
      <c r="H1994" s="86"/>
      <c r="I1994" s="85"/>
      <c r="J1994" s="85"/>
    </row>
    <row r="1995" spans="2:10" s="117" customFormat="1" x14ac:dyDescent="0.25">
      <c r="B1995" s="87"/>
      <c r="C1995" s="85"/>
      <c r="D1995" s="85"/>
      <c r="E1995" s="85"/>
      <c r="F1995" s="85"/>
      <c r="G1995" s="86"/>
      <c r="H1995" s="86"/>
      <c r="I1995" s="85"/>
      <c r="J1995" s="85"/>
    </row>
    <row r="1996" spans="2:10" s="117" customFormat="1" x14ac:dyDescent="0.25">
      <c r="B1996" s="87"/>
      <c r="C1996" s="85"/>
      <c r="D1996" s="85"/>
      <c r="E1996" s="85"/>
      <c r="F1996" s="85"/>
      <c r="G1996" s="86"/>
      <c r="H1996" s="86"/>
      <c r="I1996" s="85"/>
      <c r="J1996" s="85"/>
    </row>
    <row r="1997" spans="2:10" s="117" customFormat="1" x14ac:dyDescent="0.25">
      <c r="B1997" s="87"/>
      <c r="C1997" s="85"/>
      <c r="D1997" s="85"/>
      <c r="E1997" s="85"/>
      <c r="F1997" s="85"/>
      <c r="G1997" s="86"/>
      <c r="H1997" s="86"/>
      <c r="I1997" s="85"/>
      <c r="J1997" s="85"/>
    </row>
    <row r="1998" spans="2:10" s="117" customFormat="1" x14ac:dyDescent="0.25">
      <c r="B1998" s="87"/>
      <c r="C1998" s="85"/>
      <c r="D1998" s="85"/>
      <c r="E1998" s="85"/>
      <c r="F1998" s="85"/>
      <c r="G1998" s="86"/>
      <c r="H1998" s="86"/>
      <c r="I1998" s="85"/>
      <c r="J1998" s="85"/>
    </row>
    <row r="1999" spans="2:10" s="117" customFormat="1" x14ac:dyDescent="0.25">
      <c r="B1999" s="87"/>
      <c r="C1999" s="85"/>
      <c r="D1999" s="85"/>
      <c r="E1999" s="85"/>
      <c r="F1999" s="85"/>
      <c r="G1999" s="86"/>
      <c r="H1999" s="86"/>
      <c r="I1999" s="85"/>
      <c r="J1999" s="85"/>
    </row>
    <row r="2000" spans="2:10" s="117" customFormat="1" x14ac:dyDescent="0.25">
      <c r="B2000" s="87"/>
      <c r="C2000" s="85"/>
      <c r="D2000" s="85"/>
      <c r="E2000" s="85"/>
      <c r="F2000" s="85"/>
      <c r="G2000" s="86"/>
      <c r="H2000" s="86"/>
      <c r="I2000" s="85"/>
      <c r="J2000" s="85"/>
    </row>
    <row r="2001" spans="2:10" s="117" customFormat="1" x14ac:dyDescent="0.25">
      <c r="B2001" s="87"/>
      <c r="C2001" s="85"/>
      <c r="D2001" s="85"/>
      <c r="E2001" s="85"/>
      <c r="F2001" s="85"/>
      <c r="G2001" s="86"/>
      <c r="H2001" s="86"/>
      <c r="I2001" s="85"/>
      <c r="J2001" s="85"/>
    </row>
    <row r="2002" spans="2:10" s="117" customFormat="1" x14ac:dyDescent="0.25">
      <c r="B2002" s="87"/>
      <c r="C2002" s="85"/>
      <c r="D2002" s="85"/>
      <c r="E2002" s="85"/>
      <c r="F2002" s="85"/>
      <c r="G2002" s="86"/>
      <c r="H2002" s="86"/>
      <c r="I2002" s="85"/>
      <c r="J2002" s="85"/>
    </row>
    <row r="2003" spans="2:10" s="117" customFormat="1" x14ac:dyDescent="0.25">
      <c r="B2003" s="87"/>
      <c r="C2003" s="85"/>
      <c r="D2003" s="85"/>
      <c r="E2003" s="85"/>
      <c r="F2003" s="85"/>
      <c r="G2003" s="86"/>
      <c r="H2003" s="86"/>
      <c r="I2003" s="85"/>
      <c r="J2003" s="85"/>
    </row>
    <row r="2004" spans="2:10" s="117" customFormat="1" x14ac:dyDescent="0.25">
      <c r="B2004" s="87"/>
      <c r="C2004" s="85"/>
      <c r="D2004" s="85"/>
      <c r="E2004" s="85"/>
      <c r="F2004" s="85"/>
      <c r="G2004" s="86"/>
      <c r="H2004" s="86"/>
      <c r="I2004" s="85"/>
      <c r="J2004" s="85"/>
    </row>
    <row r="2005" spans="2:10" s="117" customFormat="1" x14ac:dyDescent="0.25">
      <c r="B2005" s="87"/>
      <c r="C2005" s="85"/>
      <c r="D2005" s="85"/>
      <c r="E2005" s="85"/>
      <c r="F2005" s="85"/>
      <c r="G2005" s="86"/>
      <c r="H2005" s="86"/>
      <c r="I2005" s="85"/>
      <c r="J2005" s="85"/>
    </row>
    <row r="2006" spans="2:10" s="117" customFormat="1" x14ac:dyDescent="0.25">
      <c r="B2006" s="87"/>
      <c r="C2006" s="85"/>
      <c r="D2006" s="85"/>
      <c r="E2006" s="85"/>
      <c r="F2006" s="85"/>
      <c r="G2006" s="86"/>
      <c r="H2006" s="86"/>
      <c r="I2006" s="85"/>
      <c r="J2006" s="85"/>
    </row>
    <row r="2007" spans="2:10" s="117" customFormat="1" x14ac:dyDescent="0.25">
      <c r="B2007" s="87"/>
      <c r="C2007" s="85"/>
      <c r="D2007" s="85"/>
      <c r="E2007" s="85"/>
      <c r="F2007" s="85"/>
      <c r="G2007" s="86"/>
      <c r="H2007" s="86"/>
      <c r="I2007" s="85"/>
      <c r="J2007" s="85"/>
    </row>
    <row r="2008" spans="2:10" s="117" customFormat="1" x14ac:dyDescent="0.25">
      <c r="B2008" s="87"/>
      <c r="C2008" s="85"/>
      <c r="D2008" s="85"/>
      <c r="E2008" s="85"/>
      <c r="F2008" s="85"/>
      <c r="G2008" s="86"/>
      <c r="H2008" s="86"/>
      <c r="I2008" s="85"/>
      <c r="J2008" s="85"/>
    </row>
    <row r="2009" spans="2:10" s="117" customFormat="1" x14ac:dyDescent="0.25">
      <c r="B2009" s="87"/>
      <c r="C2009" s="85"/>
      <c r="D2009" s="85"/>
      <c r="E2009" s="85"/>
      <c r="F2009" s="85"/>
      <c r="G2009" s="86"/>
      <c r="H2009" s="86"/>
      <c r="I2009" s="85"/>
      <c r="J2009" s="85"/>
    </row>
    <row r="2010" spans="2:10" s="117" customFormat="1" x14ac:dyDescent="0.25">
      <c r="B2010" s="87"/>
      <c r="C2010" s="85"/>
      <c r="D2010" s="85"/>
      <c r="E2010" s="85"/>
      <c r="F2010" s="85"/>
      <c r="G2010" s="86"/>
      <c r="H2010" s="86"/>
      <c r="I2010" s="85"/>
      <c r="J2010" s="85"/>
    </row>
    <row r="2011" spans="2:10" s="117" customFormat="1" x14ac:dyDescent="0.25">
      <c r="B2011" s="87"/>
      <c r="C2011" s="85"/>
      <c r="D2011" s="85"/>
      <c r="E2011" s="85"/>
      <c r="F2011" s="85"/>
      <c r="G2011" s="86"/>
      <c r="H2011" s="86"/>
      <c r="I2011" s="85"/>
      <c r="J2011" s="85"/>
    </row>
    <row r="2012" spans="2:10" s="117" customFormat="1" x14ac:dyDescent="0.25">
      <c r="B2012" s="87"/>
      <c r="C2012" s="85"/>
      <c r="D2012" s="85"/>
      <c r="E2012" s="85"/>
      <c r="F2012" s="85"/>
      <c r="G2012" s="86"/>
      <c r="H2012" s="86"/>
      <c r="I2012" s="85"/>
      <c r="J2012" s="85"/>
    </row>
    <row r="2013" spans="2:10" s="117" customFormat="1" x14ac:dyDescent="0.25">
      <c r="B2013" s="87"/>
      <c r="C2013" s="85"/>
      <c r="D2013" s="85"/>
      <c r="E2013" s="85"/>
      <c r="F2013" s="85"/>
      <c r="G2013" s="86"/>
      <c r="H2013" s="86"/>
      <c r="I2013" s="85"/>
      <c r="J2013" s="85"/>
    </row>
    <row r="2014" spans="2:10" s="117" customFormat="1" x14ac:dyDescent="0.25">
      <c r="B2014" s="87"/>
      <c r="C2014" s="85"/>
      <c r="D2014" s="85"/>
      <c r="E2014" s="85"/>
      <c r="F2014" s="85"/>
      <c r="G2014" s="86"/>
      <c r="H2014" s="86"/>
      <c r="I2014" s="85"/>
      <c r="J2014" s="85"/>
    </row>
    <row r="2015" spans="2:10" s="117" customFormat="1" x14ac:dyDescent="0.25">
      <c r="B2015" s="87"/>
      <c r="C2015" s="85"/>
      <c r="D2015" s="85"/>
      <c r="E2015" s="85"/>
      <c r="F2015" s="85"/>
      <c r="G2015" s="86"/>
      <c r="H2015" s="86"/>
      <c r="I2015" s="85"/>
      <c r="J2015" s="85"/>
    </row>
    <row r="2016" spans="2:10" s="117" customFormat="1" x14ac:dyDescent="0.25">
      <c r="B2016" s="87"/>
      <c r="C2016" s="85"/>
      <c r="D2016" s="85"/>
      <c r="E2016" s="85"/>
      <c r="F2016" s="85"/>
      <c r="G2016" s="86"/>
      <c r="H2016" s="86"/>
      <c r="I2016" s="85"/>
      <c r="J2016" s="85"/>
    </row>
    <row r="2017" spans="2:10" s="117" customFormat="1" x14ac:dyDescent="0.25">
      <c r="B2017" s="87"/>
      <c r="C2017" s="85"/>
      <c r="D2017" s="85"/>
      <c r="E2017" s="85"/>
      <c r="F2017" s="85"/>
      <c r="G2017" s="86"/>
      <c r="H2017" s="86"/>
      <c r="I2017" s="85"/>
      <c r="J2017" s="85"/>
    </row>
    <row r="2018" spans="2:10" s="117" customFormat="1" x14ac:dyDescent="0.25">
      <c r="B2018" s="87"/>
      <c r="C2018" s="85"/>
      <c r="D2018" s="85"/>
      <c r="E2018" s="85"/>
      <c r="F2018" s="85"/>
      <c r="G2018" s="86"/>
      <c r="H2018" s="86"/>
      <c r="I2018" s="85"/>
      <c r="J2018" s="85"/>
    </row>
    <row r="2019" spans="2:10" s="117" customFormat="1" x14ac:dyDescent="0.25">
      <c r="B2019" s="87"/>
      <c r="C2019" s="85"/>
      <c r="D2019" s="85"/>
      <c r="E2019" s="85"/>
      <c r="F2019" s="85"/>
      <c r="G2019" s="86"/>
      <c r="H2019" s="86"/>
      <c r="I2019" s="85"/>
      <c r="J2019" s="85"/>
    </row>
    <row r="2020" spans="2:10" s="117" customFormat="1" x14ac:dyDescent="0.25">
      <c r="B2020" s="87"/>
      <c r="C2020" s="85"/>
      <c r="D2020" s="85"/>
      <c r="E2020" s="85"/>
      <c r="F2020" s="85"/>
      <c r="G2020" s="86"/>
      <c r="H2020" s="86"/>
      <c r="I2020" s="85"/>
      <c r="J2020" s="85"/>
    </row>
    <row r="2021" spans="2:10" s="117" customFormat="1" x14ac:dyDescent="0.25">
      <c r="B2021" s="87"/>
      <c r="C2021" s="85"/>
      <c r="D2021" s="85"/>
      <c r="E2021" s="85"/>
      <c r="F2021" s="85"/>
      <c r="G2021" s="86"/>
      <c r="H2021" s="86"/>
      <c r="I2021" s="85"/>
      <c r="J2021" s="85"/>
    </row>
    <row r="2022" spans="2:10" s="117" customFormat="1" x14ac:dyDescent="0.25">
      <c r="B2022" s="87"/>
      <c r="C2022" s="85"/>
      <c r="D2022" s="85"/>
      <c r="E2022" s="85"/>
      <c r="F2022" s="85"/>
      <c r="G2022" s="86"/>
      <c r="H2022" s="86"/>
      <c r="I2022" s="85"/>
      <c r="J2022" s="85"/>
    </row>
    <row r="2023" spans="2:10" s="117" customFormat="1" x14ac:dyDescent="0.25">
      <c r="B2023" s="87"/>
      <c r="C2023" s="85"/>
      <c r="D2023" s="85"/>
      <c r="E2023" s="85"/>
      <c r="F2023" s="85"/>
      <c r="G2023" s="86"/>
      <c r="H2023" s="86"/>
      <c r="I2023" s="85"/>
      <c r="J2023" s="85"/>
    </row>
    <row r="2024" spans="2:10" s="117" customFormat="1" x14ac:dyDescent="0.25">
      <c r="B2024" s="87"/>
      <c r="C2024" s="85"/>
      <c r="D2024" s="85"/>
      <c r="E2024" s="85"/>
      <c r="F2024" s="85"/>
      <c r="G2024" s="86"/>
      <c r="H2024" s="86"/>
      <c r="I2024" s="85"/>
      <c r="J2024" s="85"/>
    </row>
    <row r="2025" spans="2:10" s="117" customFormat="1" x14ac:dyDescent="0.25">
      <c r="B2025" s="87"/>
      <c r="C2025" s="85"/>
      <c r="D2025" s="85"/>
      <c r="E2025" s="85"/>
      <c r="F2025" s="85"/>
      <c r="G2025" s="86"/>
      <c r="H2025" s="86"/>
      <c r="I2025" s="85"/>
      <c r="J2025" s="85"/>
    </row>
    <row r="2026" spans="2:10" s="117" customFormat="1" x14ac:dyDescent="0.25">
      <c r="B2026" s="87"/>
      <c r="C2026" s="85"/>
      <c r="D2026" s="85"/>
      <c r="E2026" s="85"/>
      <c r="F2026" s="85"/>
      <c r="G2026" s="86"/>
      <c r="H2026" s="86"/>
      <c r="I2026" s="85"/>
      <c r="J2026" s="85"/>
    </row>
    <row r="2027" spans="2:10" s="117" customFormat="1" x14ac:dyDescent="0.25">
      <c r="B2027" s="87"/>
      <c r="C2027" s="85"/>
      <c r="D2027" s="85"/>
      <c r="E2027" s="85"/>
      <c r="F2027" s="85"/>
      <c r="G2027" s="86"/>
      <c r="H2027" s="86"/>
      <c r="I2027" s="85"/>
      <c r="J2027" s="85"/>
    </row>
    <row r="2028" spans="2:10" s="117" customFormat="1" x14ac:dyDescent="0.25">
      <c r="B2028" s="87"/>
      <c r="C2028" s="85"/>
      <c r="D2028" s="85"/>
      <c r="E2028" s="85"/>
      <c r="F2028" s="85"/>
      <c r="G2028" s="86"/>
      <c r="H2028" s="86"/>
      <c r="I2028" s="85"/>
      <c r="J2028" s="85"/>
    </row>
    <row r="2029" spans="2:10" s="117" customFormat="1" x14ac:dyDescent="0.25">
      <c r="B2029" s="87"/>
      <c r="C2029" s="85"/>
      <c r="D2029" s="85"/>
      <c r="E2029" s="85"/>
      <c r="F2029" s="85"/>
      <c r="G2029" s="86"/>
      <c r="H2029" s="86"/>
      <c r="I2029" s="85"/>
      <c r="J2029" s="85"/>
    </row>
    <row r="2030" spans="2:10" s="117" customFormat="1" x14ac:dyDescent="0.25">
      <c r="B2030" s="87"/>
      <c r="C2030" s="85"/>
      <c r="D2030" s="85"/>
      <c r="E2030" s="85"/>
      <c r="F2030" s="85"/>
      <c r="G2030" s="86"/>
      <c r="H2030" s="86"/>
      <c r="I2030" s="85"/>
      <c r="J2030" s="85"/>
    </row>
    <row r="2031" spans="2:10" s="117" customFormat="1" x14ac:dyDescent="0.25">
      <c r="B2031" s="87"/>
      <c r="C2031" s="85"/>
      <c r="D2031" s="85"/>
      <c r="E2031" s="85"/>
      <c r="F2031" s="85"/>
      <c r="G2031" s="86"/>
      <c r="H2031" s="86"/>
      <c r="I2031" s="85"/>
      <c r="J2031" s="85"/>
    </row>
    <row r="2032" spans="2:10" s="117" customFormat="1" x14ac:dyDescent="0.25">
      <c r="B2032" s="87"/>
      <c r="C2032" s="85"/>
      <c r="D2032" s="85"/>
      <c r="E2032" s="85"/>
      <c r="F2032" s="85"/>
      <c r="G2032" s="86"/>
      <c r="H2032" s="86"/>
      <c r="I2032" s="85"/>
      <c r="J2032" s="85"/>
    </row>
    <row r="2033" spans="2:10" s="117" customFormat="1" x14ac:dyDescent="0.25">
      <c r="B2033" s="87"/>
      <c r="C2033" s="85"/>
      <c r="D2033" s="85"/>
      <c r="E2033" s="85"/>
      <c r="F2033" s="85"/>
      <c r="G2033" s="86"/>
      <c r="H2033" s="86"/>
      <c r="I2033" s="85"/>
      <c r="J2033" s="85"/>
    </row>
    <row r="2034" spans="2:10" s="117" customFormat="1" x14ac:dyDescent="0.25">
      <c r="B2034" s="87"/>
      <c r="C2034" s="85"/>
      <c r="D2034" s="85"/>
      <c r="E2034" s="85"/>
      <c r="F2034" s="85"/>
      <c r="G2034" s="86"/>
      <c r="H2034" s="86"/>
      <c r="I2034" s="85"/>
      <c r="J2034" s="85"/>
    </row>
    <row r="2035" spans="2:10" s="117" customFormat="1" x14ac:dyDescent="0.25">
      <c r="B2035" s="87"/>
      <c r="C2035" s="85"/>
      <c r="D2035" s="85"/>
      <c r="E2035" s="85"/>
      <c r="F2035" s="85"/>
      <c r="G2035" s="86"/>
      <c r="H2035" s="86"/>
      <c r="I2035" s="85"/>
      <c r="J2035" s="85"/>
    </row>
    <row r="2036" spans="2:10" s="117" customFormat="1" x14ac:dyDescent="0.25">
      <c r="B2036" s="87"/>
      <c r="C2036" s="85"/>
      <c r="D2036" s="85"/>
      <c r="E2036" s="85"/>
      <c r="F2036" s="85"/>
      <c r="G2036" s="86"/>
      <c r="H2036" s="86"/>
      <c r="I2036" s="85"/>
      <c r="J2036" s="85"/>
    </row>
    <row r="2037" spans="2:10" s="117" customFormat="1" x14ac:dyDescent="0.25">
      <c r="B2037" s="87"/>
      <c r="C2037" s="85"/>
      <c r="D2037" s="85"/>
      <c r="E2037" s="85"/>
      <c r="F2037" s="85"/>
      <c r="G2037" s="86"/>
      <c r="H2037" s="86"/>
      <c r="I2037" s="85"/>
      <c r="J2037" s="85"/>
    </row>
    <row r="2038" spans="2:10" s="117" customFormat="1" x14ac:dyDescent="0.25">
      <c r="B2038" s="87"/>
      <c r="C2038" s="85"/>
      <c r="D2038" s="85"/>
      <c r="E2038" s="85"/>
      <c r="F2038" s="85"/>
      <c r="G2038" s="86"/>
      <c r="H2038" s="86"/>
      <c r="I2038" s="85"/>
      <c r="J2038" s="85"/>
    </row>
    <row r="2039" spans="2:10" s="117" customFormat="1" x14ac:dyDescent="0.25">
      <c r="B2039" s="87"/>
      <c r="C2039" s="85"/>
      <c r="D2039" s="85"/>
      <c r="E2039" s="85"/>
      <c r="F2039" s="85"/>
      <c r="G2039" s="86"/>
      <c r="H2039" s="86"/>
      <c r="I2039" s="85"/>
      <c r="J2039" s="85"/>
    </row>
    <row r="2040" spans="2:10" s="117" customFormat="1" x14ac:dyDescent="0.25">
      <c r="B2040" s="87"/>
      <c r="C2040" s="85"/>
      <c r="D2040" s="85"/>
      <c r="E2040" s="85"/>
      <c r="F2040" s="85"/>
      <c r="G2040" s="86"/>
      <c r="H2040" s="86"/>
      <c r="I2040" s="85"/>
      <c r="J2040" s="85"/>
    </row>
    <row r="2041" spans="2:10" s="117" customFormat="1" x14ac:dyDescent="0.25">
      <c r="B2041" s="87"/>
      <c r="C2041" s="85"/>
      <c r="D2041" s="85"/>
      <c r="E2041" s="85"/>
      <c r="F2041" s="85"/>
      <c r="G2041" s="86"/>
      <c r="H2041" s="86"/>
      <c r="I2041" s="85"/>
      <c r="J2041" s="85"/>
    </row>
    <row r="2042" spans="2:10" s="117" customFormat="1" x14ac:dyDescent="0.25">
      <c r="B2042" s="87"/>
      <c r="C2042" s="85"/>
      <c r="D2042" s="85"/>
      <c r="E2042" s="85"/>
      <c r="F2042" s="85"/>
      <c r="G2042" s="86"/>
      <c r="H2042" s="86"/>
      <c r="I2042" s="85"/>
      <c r="J2042" s="85"/>
    </row>
    <row r="2043" spans="2:10" s="117" customFormat="1" x14ac:dyDescent="0.25">
      <c r="B2043" s="87"/>
      <c r="C2043" s="85"/>
      <c r="D2043" s="85"/>
      <c r="E2043" s="85"/>
      <c r="F2043" s="85"/>
      <c r="G2043" s="86"/>
      <c r="H2043" s="86"/>
      <c r="I2043" s="85"/>
      <c r="J2043" s="85"/>
    </row>
    <row r="2044" spans="2:10" s="117" customFormat="1" x14ac:dyDescent="0.25">
      <c r="B2044" s="87"/>
      <c r="C2044" s="85"/>
      <c r="D2044" s="85"/>
      <c r="E2044" s="85"/>
      <c r="F2044" s="85"/>
      <c r="G2044" s="86"/>
      <c r="H2044" s="86"/>
      <c r="I2044" s="85"/>
      <c r="J2044" s="85"/>
    </row>
    <row r="2045" spans="2:10" s="117" customFormat="1" x14ac:dyDescent="0.25">
      <c r="B2045" s="87"/>
      <c r="C2045" s="85"/>
      <c r="D2045" s="85"/>
      <c r="E2045" s="85"/>
      <c r="F2045" s="85"/>
      <c r="G2045" s="86"/>
      <c r="H2045" s="86"/>
      <c r="I2045" s="85"/>
      <c r="J2045" s="85"/>
    </row>
    <row r="2046" spans="2:10" s="117" customFormat="1" x14ac:dyDescent="0.25">
      <c r="B2046" s="87"/>
      <c r="C2046" s="85"/>
      <c r="D2046" s="85"/>
      <c r="E2046" s="85"/>
      <c r="F2046" s="85"/>
      <c r="G2046" s="86"/>
      <c r="H2046" s="86"/>
      <c r="I2046" s="85"/>
      <c r="J2046" s="85"/>
    </row>
    <row r="2047" spans="2:10" s="117" customFormat="1" x14ac:dyDescent="0.25">
      <c r="B2047" s="87"/>
      <c r="C2047" s="85"/>
      <c r="D2047" s="85"/>
      <c r="E2047" s="85"/>
      <c r="F2047" s="85"/>
      <c r="G2047" s="86"/>
      <c r="H2047" s="86"/>
      <c r="I2047" s="85"/>
      <c r="J2047" s="85"/>
    </row>
    <row r="2048" spans="2:10" s="117" customFormat="1" x14ac:dyDescent="0.25">
      <c r="B2048" s="87"/>
      <c r="C2048" s="85"/>
      <c r="D2048" s="85"/>
      <c r="E2048" s="85"/>
      <c r="F2048" s="85"/>
      <c r="G2048" s="86"/>
      <c r="H2048" s="86"/>
      <c r="I2048" s="85"/>
      <c r="J2048" s="85"/>
    </row>
    <row r="2049" spans="2:10" s="117" customFormat="1" x14ac:dyDescent="0.25">
      <c r="B2049" s="87"/>
      <c r="C2049" s="85"/>
      <c r="D2049" s="85"/>
      <c r="E2049" s="85"/>
      <c r="F2049" s="85"/>
      <c r="G2049" s="86"/>
      <c r="H2049" s="86"/>
      <c r="I2049" s="85"/>
      <c r="J2049" s="85"/>
    </row>
    <row r="2050" spans="2:10" s="117" customFormat="1" x14ac:dyDescent="0.25">
      <c r="B2050" s="87"/>
      <c r="C2050" s="85"/>
      <c r="D2050" s="85"/>
      <c r="E2050" s="85"/>
      <c r="F2050" s="85"/>
      <c r="G2050" s="86"/>
      <c r="H2050" s="86"/>
      <c r="I2050" s="85"/>
      <c r="J2050" s="85"/>
    </row>
    <row r="2051" spans="2:10" s="117" customFormat="1" x14ac:dyDescent="0.25">
      <c r="B2051" s="87"/>
      <c r="C2051" s="85"/>
      <c r="D2051" s="85"/>
      <c r="E2051" s="85"/>
      <c r="F2051" s="85"/>
      <c r="G2051" s="86"/>
      <c r="H2051" s="86"/>
      <c r="I2051" s="85"/>
      <c r="J2051" s="85"/>
    </row>
    <row r="2052" spans="2:10" s="117" customFormat="1" x14ac:dyDescent="0.25">
      <c r="B2052" s="87"/>
      <c r="C2052" s="85"/>
      <c r="D2052" s="85"/>
      <c r="E2052" s="85"/>
      <c r="F2052" s="85"/>
      <c r="G2052" s="86"/>
      <c r="H2052" s="86"/>
      <c r="I2052" s="85"/>
      <c r="J2052" s="85"/>
    </row>
    <row r="2053" spans="2:10" s="117" customFormat="1" x14ac:dyDescent="0.25">
      <c r="B2053" s="87"/>
      <c r="C2053" s="85"/>
      <c r="D2053" s="85"/>
      <c r="E2053" s="85"/>
      <c r="F2053" s="85"/>
      <c r="G2053" s="86"/>
      <c r="H2053" s="86"/>
      <c r="I2053" s="85"/>
      <c r="J2053" s="85"/>
    </row>
    <row r="2054" spans="2:10" s="117" customFormat="1" x14ac:dyDescent="0.25">
      <c r="B2054" s="87"/>
      <c r="C2054" s="85"/>
      <c r="D2054" s="85"/>
      <c r="E2054" s="85"/>
      <c r="F2054" s="85"/>
      <c r="G2054" s="86"/>
      <c r="H2054" s="86"/>
      <c r="I2054" s="85"/>
      <c r="J2054" s="85"/>
    </row>
    <row r="2055" spans="2:10" s="117" customFormat="1" x14ac:dyDescent="0.25">
      <c r="B2055" s="87"/>
      <c r="C2055" s="85"/>
      <c r="D2055" s="85"/>
      <c r="E2055" s="85"/>
      <c r="F2055" s="85"/>
      <c r="G2055" s="86"/>
      <c r="H2055" s="86"/>
      <c r="I2055" s="85"/>
      <c r="J2055" s="85"/>
    </row>
    <row r="2056" spans="2:10" s="117" customFormat="1" x14ac:dyDescent="0.25">
      <c r="B2056" s="87"/>
      <c r="C2056" s="85"/>
      <c r="D2056" s="85"/>
      <c r="E2056" s="85"/>
      <c r="F2056" s="85"/>
      <c r="G2056" s="86"/>
      <c r="H2056" s="86"/>
      <c r="I2056" s="85"/>
      <c r="J2056" s="85"/>
    </row>
    <row r="2057" spans="2:10" s="117" customFormat="1" x14ac:dyDescent="0.25">
      <c r="B2057" s="87"/>
      <c r="C2057" s="85"/>
      <c r="D2057" s="85"/>
      <c r="E2057" s="85"/>
      <c r="F2057" s="85"/>
      <c r="G2057" s="86"/>
      <c r="H2057" s="86"/>
      <c r="I2057" s="85"/>
      <c r="J2057" s="85"/>
    </row>
    <row r="2058" spans="2:10" s="117" customFormat="1" x14ac:dyDescent="0.25">
      <c r="B2058" s="87"/>
      <c r="C2058" s="85"/>
      <c r="D2058" s="85"/>
      <c r="E2058" s="85"/>
      <c r="F2058" s="85"/>
      <c r="G2058" s="86"/>
      <c r="H2058" s="86"/>
      <c r="I2058" s="85"/>
      <c r="J2058" s="85"/>
    </row>
    <row r="2059" spans="2:10" s="117" customFormat="1" x14ac:dyDescent="0.25">
      <c r="B2059" s="87"/>
      <c r="C2059" s="85"/>
      <c r="D2059" s="85"/>
      <c r="E2059" s="85"/>
      <c r="F2059" s="85"/>
      <c r="G2059" s="86"/>
      <c r="H2059" s="86"/>
      <c r="I2059" s="85"/>
      <c r="J2059" s="85"/>
    </row>
    <row r="2060" spans="2:10" s="117" customFormat="1" x14ac:dyDescent="0.25">
      <c r="B2060" s="87"/>
      <c r="C2060" s="85"/>
      <c r="D2060" s="85"/>
      <c r="E2060" s="85"/>
      <c r="F2060" s="85"/>
      <c r="G2060" s="86"/>
      <c r="H2060" s="86"/>
      <c r="I2060" s="85"/>
      <c r="J2060" s="85"/>
    </row>
    <row r="2061" spans="2:10" s="117" customFormat="1" x14ac:dyDescent="0.25">
      <c r="B2061" s="87"/>
      <c r="C2061" s="85"/>
      <c r="D2061" s="85"/>
      <c r="E2061" s="85"/>
      <c r="F2061" s="85"/>
      <c r="G2061" s="86"/>
      <c r="H2061" s="86"/>
      <c r="I2061" s="85"/>
      <c r="J2061" s="85"/>
    </row>
    <row r="2062" spans="2:10" s="117" customFormat="1" x14ac:dyDescent="0.25">
      <c r="B2062" s="87"/>
      <c r="C2062" s="85"/>
      <c r="D2062" s="85"/>
      <c r="E2062" s="85"/>
      <c r="F2062" s="85"/>
      <c r="G2062" s="86"/>
      <c r="H2062" s="86"/>
      <c r="I2062" s="85"/>
      <c r="J2062" s="85"/>
    </row>
    <row r="2063" spans="2:10" s="117" customFormat="1" x14ac:dyDescent="0.25">
      <c r="B2063" s="87"/>
      <c r="C2063" s="85"/>
      <c r="D2063" s="85"/>
      <c r="E2063" s="85"/>
      <c r="F2063" s="85"/>
      <c r="G2063" s="86"/>
      <c r="H2063" s="86"/>
      <c r="I2063" s="85"/>
      <c r="J2063" s="85"/>
    </row>
    <row r="2064" spans="2:10" s="117" customFormat="1" x14ac:dyDescent="0.25">
      <c r="B2064" s="87"/>
      <c r="C2064" s="85"/>
      <c r="D2064" s="85"/>
      <c r="E2064" s="85"/>
      <c r="F2064" s="85"/>
      <c r="G2064" s="86"/>
      <c r="H2064" s="86"/>
      <c r="I2064" s="85"/>
      <c r="J2064" s="85"/>
    </row>
    <row r="2065" spans="2:10" s="117" customFormat="1" x14ac:dyDescent="0.25">
      <c r="B2065" s="87"/>
      <c r="C2065" s="85"/>
      <c r="D2065" s="85"/>
      <c r="E2065" s="85"/>
      <c r="F2065" s="85"/>
      <c r="G2065" s="86"/>
      <c r="H2065" s="86"/>
      <c r="I2065" s="85"/>
      <c r="J2065" s="85"/>
    </row>
    <row r="2066" spans="2:10" s="117" customFormat="1" x14ac:dyDescent="0.25">
      <c r="B2066" s="87"/>
      <c r="C2066" s="85"/>
      <c r="D2066" s="85"/>
      <c r="E2066" s="85"/>
      <c r="F2066" s="85"/>
      <c r="G2066" s="86"/>
      <c r="H2066" s="86"/>
      <c r="I2066" s="85"/>
      <c r="J2066" s="85"/>
    </row>
    <row r="2067" spans="2:10" s="117" customFormat="1" x14ac:dyDescent="0.25">
      <c r="B2067" s="87"/>
      <c r="C2067" s="85"/>
      <c r="D2067" s="85"/>
      <c r="E2067" s="85"/>
      <c r="F2067" s="85"/>
      <c r="G2067" s="86"/>
      <c r="H2067" s="86"/>
      <c r="I2067" s="85"/>
      <c r="J2067" s="85"/>
    </row>
    <row r="2068" spans="2:10" s="117" customFormat="1" x14ac:dyDescent="0.25">
      <c r="B2068" s="87"/>
      <c r="C2068" s="85"/>
      <c r="D2068" s="85"/>
      <c r="E2068" s="85"/>
      <c r="F2068" s="85"/>
      <c r="G2068" s="86"/>
      <c r="H2068" s="86"/>
      <c r="I2068" s="85"/>
      <c r="J2068" s="85"/>
    </row>
    <row r="2069" spans="2:10" s="117" customFormat="1" x14ac:dyDescent="0.25">
      <c r="B2069" s="87"/>
      <c r="C2069" s="85"/>
      <c r="D2069" s="85"/>
      <c r="E2069" s="85"/>
      <c r="F2069" s="85"/>
      <c r="G2069" s="86"/>
      <c r="H2069" s="86"/>
      <c r="I2069" s="85"/>
      <c r="J2069" s="85"/>
    </row>
    <row r="2070" spans="2:10" s="117" customFormat="1" x14ac:dyDescent="0.25">
      <c r="B2070" s="87"/>
      <c r="C2070" s="85"/>
      <c r="D2070" s="85"/>
      <c r="E2070" s="85"/>
      <c r="F2070" s="85"/>
      <c r="G2070" s="86"/>
      <c r="H2070" s="86"/>
      <c r="I2070" s="85"/>
      <c r="J2070" s="85"/>
    </row>
    <row r="2071" spans="2:10" s="117" customFormat="1" x14ac:dyDescent="0.25">
      <c r="B2071" s="87"/>
      <c r="C2071" s="85"/>
      <c r="D2071" s="85"/>
      <c r="E2071" s="85"/>
      <c r="F2071" s="85"/>
      <c r="G2071" s="86"/>
      <c r="H2071" s="86"/>
      <c r="I2071" s="85"/>
      <c r="J2071" s="85"/>
    </row>
    <row r="2072" spans="2:10" s="117" customFormat="1" x14ac:dyDescent="0.25">
      <c r="B2072" s="87"/>
      <c r="C2072" s="85"/>
      <c r="D2072" s="85"/>
      <c r="E2072" s="85"/>
      <c r="F2072" s="85"/>
      <c r="G2072" s="86"/>
      <c r="H2072" s="86"/>
      <c r="I2072" s="85"/>
      <c r="J2072" s="85"/>
    </row>
    <row r="2073" spans="2:10" s="117" customFormat="1" x14ac:dyDescent="0.25">
      <c r="B2073" s="87"/>
      <c r="C2073" s="85"/>
      <c r="D2073" s="85"/>
      <c r="E2073" s="85"/>
      <c r="F2073" s="85"/>
      <c r="G2073" s="86"/>
      <c r="H2073" s="86"/>
      <c r="I2073" s="85"/>
      <c r="J2073" s="85"/>
    </row>
    <row r="2074" spans="2:10" s="117" customFormat="1" x14ac:dyDescent="0.25">
      <c r="B2074" s="87"/>
      <c r="C2074" s="85"/>
      <c r="D2074" s="85"/>
      <c r="E2074" s="85"/>
      <c r="F2074" s="85"/>
      <c r="G2074" s="86"/>
      <c r="H2074" s="86"/>
      <c r="I2074" s="85"/>
      <c r="J2074" s="85"/>
    </row>
    <row r="2075" spans="2:10" s="117" customFormat="1" x14ac:dyDescent="0.25">
      <c r="B2075" s="87"/>
      <c r="C2075" s="85"/>
      <c r="D2075" s="85"/>
      <c r="E2075" s="85"/>
      <c r="F2075" s="85"/>
      <c r="G2075" s="86"/>
      <c r="H2075" s="86"/>
      <c r="I2075" s="85"/>
      <c r="J2075" s="85"/>
    </row>
    <row r="2076" spans="2:10" s="117" customFormat="1" x14ac:dyDescent="0.25">
      <c r="B2076" s="87"/>
      <c r="C2076" s="85"/>
      <c r="D2076" s="85"/>
      <c r="E2076" s="85"/>
      <c r="F2076" s="85"/>
      <c r="G2076" s="86"/>
      <c r="H2076" s="86"/>
      <c r="I2076" s="85"/>
      <c r="J2076" s="85"/>
    </row>
    <row r="2077" spans="2:10" s="117" customFormat="1" x14ac:dyDescent="0.25">
      <c r="B2077" s="87"/>
      <c r="C2077" s="85"/>
      <c r="D2077" s="85"/>
      <c r="E2077" s="85"/>
      <c r="F2077" s="85"/>
      <c r="G2077" s="86"/>
      <c r="H2077" s="86"/>
      <c r="I2077" s="85"/>
      <c r="J2077" s="85"/>
    </row>
    <row r="2078" spans="2:10" s="117" customFormat="1" x14ac:dyDescent="0.25">
      <c r="B2078" s="87"/>
      <c r="C2078" s="85"/>
      <c r="D2078" s="85"/>
      <c r="E2078" s="85"/>
      <c r="F2078" s="85"/>
      <c r="G2078" s="86"/>
      <c r="H2078" s="86"/>
      <c r="I2078" s="85"/>
      <c r="J2078" s="85"/>
    </row>
    <row r="2079" spans="2:10" s="117" customFormat="1" x14ac:dyDescent="0.25">
      <c r="B2079" s="87"/>
      <c r="C2079" s="85"/>
      <c r="D2079" s="85"/>
      <c r="E2079" s="85"/>
      <c r="F2079" s="85"/>
      <c r="G2079" s="86"/>
      <c r="H2079" s="86"/>
      <c r="I2079" s="85"/>
      <c r="J2079" s="85"/>
    </row>
    <row r="2080" spans="2:10" s="117" customFormat="1" x14ac:dyDescent="0.25">
      <c r="B2080" s="87"/>
      <c r="C2080" s="85"/>
      <c r="D2080" s="85"/>
      <c r="E2080" s="85"/>
      <c r="F2080" s="85"/>
      <c r="G2080" s="86"/>
      <c r="H2080" s="86"/>
      <c r="I2080" s="85"/>
      <c r="J2080" s="85"/>
    </row>
    <row r="2081" spans="2:10" s="117" customFormat="1" x14ac:dyDescent="0.25">
      <c r="B2081" s="87"/>
      <c r="C2081" s="85"/>
      <c r="D2081" s="85"/>
      <c r="E2081" s="85"/>
      <c r="F2081" s="85"/>
      <c r="G2081" s="86"/>
      <c r="H2081" s="86"/>
      <c r="I2081" s="85"/>
      <c r="J2081" s="85"/>
    </row>
    <row r="2082" spans="2:10" s="117" customFormat="1" x14ac:dyDescent="0.25">
      <c r="B2082" s="87"/>
      <c r="C2082" s="85"/>
      <c r="D2082" s="85"/>
      <c r="E2082" s="85"/>
      <c r="F2082" s="85"/>
      <c r="G2082" s="86"/>
      <c r="H2082" s="86"/>
      <c r="I2082" s="85"/>
      <c r="J2082" s="85"/>
    </row>
    <row r="2083" spans="2:10" s="117" customFormat="1" x14ac:dyDescent="0.25">
      <c r="B2083" s="87"/>
      <c r="C2083" s="85"/>
      <c r="D2083" s="85"/>
      <c r="E2083" s="85"/>
      <c r="F2083" s="85"/>
      <c r="G2083" s="86"/>
      <c r="H2083" s="86"/>
      <c r="I2083" s="85"/>
      <c r="J2083" s="85"/>
    </row>
    <row r="2084" spans="2:10" s="117" customFormat="1" x14ac:dyDescent="0.25">
      <c r="B2084" s="87"/>
      <c r="C2084" s="85"/>
      <c r="D2084" s="85"/>
      <c r="E2084" s="85"/>
      <c r="F2084" s="85"/>
      <c r="G2084" s="86"/>
      <c r="H2084" s="86"/>
      <c r="I2084" s="85"/>
      <c r="J2084" s="85"/>
    </row>
    <row r="2085" spans="2:10" s="117" customFormat="1" x14ac:dyDescent="0.25">
      <c r="B2085" s="87"/>
      <c r="C2085" s="85"/>
      <c r="D2085" s="85"/>
      <c r="E2085" s="85"/>
      <c r="F2085" s="85"/>
      <c r="G2085" s="86"/>
      <c r="H2085" s="86"/>
      <c r="I2085" s="85"/>
      <c r="J2085" s="85"/>
    </row>
    <row r="2086" spans="2:10" s="117" customFormat="1" x14ac:dyDescent="0.25">
      <c r="B2086" s="87"/>
      <c r="C2086" s="85"/>
      <c r="D2086" s="85"/>
      <c r="E2086" s="85"/>
      <c r="F2086" s="85"/>
      <c r="G2086" s="86"/>
      <c r="H2086" s="86"/>
      <c r="I2086" s="85"/>
      <c r="J2086" s="85"/>
    </row>
    <row r="2087" spans="2:10" s="117" customFormat="1" x14ac:dyDescent="0.25">
      <c r="B2087" s="87"/>
      <c r="C2087" s="85"/>
      <c r="D2087" s="85"/>
      <c r="E2087" s="85"/>
      <c r="F2087" s="85"/>
      <c r="G2087" s="86"/>
      <c r="H2087" s="86"/>
      <c r="I2087" s="85"/>
      <c r="J2087" s="85"/>
    </row>
    <row r="2088" spans="2:10" s="117" customFormat="1" x14ac:dyDescent="0.25">
      <c r="B2088" s="87"/>
      <c r="C2088" s="85"/>
      <c r="D2088" s="85"/>
      <c r="E2088" s="85"/>
      <c r="F2088" s="85"/>
      <c r="G2088" s="86"/>
      <c r="H2088" s="86"/>
      <c r="I2088" s="85"/>
      <c r="J2088" s="85"/>
    </row>
    <row r="2089" spans="2:10" s="117" customFormat="1" x14ac:dyDescent="0.25">
      <c r="B2089" s="87"/>
      <c r="C2089" s="85"/>
      <c r="D2089" s="85"/>
      <c r="E2089" s="85"/>
      <c r="F2089" s="85"/>
      <c r="G2089" s="86"/>
      <c r="H2089" s="86"/>
      <c r="I2089" s="85"/>
      <c r="J2089" s="85"/>
    </row>
    <row r="2090" spans="2:10" s="117" customFormat="1" x14ac:dyDescent="0.25">
      <c r="B2090" s="87"/>
      <c r="C2090" s="85"/>
      <c r="D2090" s="85"/>
      <c r="E2090" s="85"/>
      <c r="F2090" s="85"/>
      <c r="G2090" s="86"/>
      <c r="H2090" s="86"/>
      <c r="I2090" s="85"/>
      <c r="J2090" s="85"/>
    </row>
    <row r="2091" spans="2:10" s="117" customFormat="1" x14ac:dyDescent="0.25">
      <c r="B2091" s="87"/>
      <c r="C2091" s="85"/>
      <c r="D2091" s="85"/>
      <c r="E2091" s="85"/>
      <c r="F2091" s="85"/>
      <c r="G2091" s="86"/>
      <c r="H2091" s="86"/>
      <c r="I2091" s="85"/>
      <c r="J2091" s="85"/>
    </row>
    <row r="2092" spans="2:10" s="117" customFormat="1" x14ac:dyDescent="0.25">
      <c r="B2092" s="87"/>
      <c r="C2092" s="85"/>
      <c r="D2092" s="85"/>
      <c r="E2092" s="85"/>
      <c r="F2092" s="85"/>
      <c r="G2092" s="86"/>
      <c r="H2092" s="86"/>
      <c r="I2092" s="85"/>
      <c r="J2092" s="85"/>
    </row>
    <row r="2093" spans="2:10" s="117" customFormat="1" x14ac:dyDescent="0.25">
      <c r="B2093" s="87"/>
      <c r="C2093" s="85"/>
      <c r="D2093" s="85"/>
      <c r="E2093" s="85"/>
      <c r="F2093" s="85"/>
      <c r="G2093" s="86"/>
      <c r="H2093" s="86"/>
      <c r="I2093" s="85"/>
      <c r="J2093" s="85"/>
    </row>
    <row r="2094" spans="2:10" s="117" customFormat="1" x14ac:dyDescent="0.25">
      <c r="B2094" s="87"/>
      <c r="C2094" s="85"/>
      <c r="D2094" s="85"/>
      <c r="E2094" s="85"/>
      <c r="F2094" s="85"/>
      <c r="G2094" s="86"/>
      <c r="H2094" s="86"/>
      <c r="I2094" s="85"/>
      <c r="J2094" s="85"/>
    </row>
    <row r="2095" spans="2:10" s="117" customFormat="1" x14ac:dyDescent="0.25">
      <c r="B2095" s="87"/>
      <c r="C2095" s="85"/>
      <c r="D2095" s="85"/>
      <c r="E2095" s="85"/>
      <c r="F2095" s="85"/>
      <c r="G2095" s="86"/>
      <c r="H2095" s="86"/>
      <c r="I2095" s="85"/>
      <c r="J2095" s="85"/>
    </row>
    <row r="2096" spans="2:10" s="117" customFormat="1" x14ac:dyDescent="0.25">
      <c r="B2096" s="87"/>
      <c r="C2096" s="85"/>
      <c r="D2096" s="85"/>
      <c r="E2096" s="85"/>
      <c r="F2096" s="85"/>
      <c r="G2096" s="86"/>
      <c r="H2096" s="86"/>
      <c r="I2096" s="85"/>
      <c r="J2096" s="85"/>
    </row>
    <row r="2097" spans="2:10" s="117" customFormat="1" x14ac:dyDescent="0.25">
      <c r="B2097" s="87"/>
      <c r="C2097" s="85"/>
      <c r="D2097" s="85"/>
      <c r="E2097" s="85"/>
      <c r="F2097" s="85"/>
      <c r="G2097" s="86"/>
      <c r="H2097" s="86"/>
      <c r="I2097" s="85"/>
      <c r="J2097" s="85"/>
    </row>
    <row r="2098" spans="2:10" s="117" customFormat="1" x14ac:dyDescent="0.25">
      <c r="B2098" s="87"/>
      <c r="C2098" s="85"/>
      <c r="D2098" s="85"/>
      <c r="E2098" s="85"/>
      <c r="F2098" s="85"/>
      <c r="G2098" s="86"/>
      <c r="H2098" s="86"/>
      <c r="I2098" s="85"/>
      <c r="J2098" s="85"/>
    </row>
    <row r="2099" spans="2:10" s="117" customFormat="1" x14ac:dyDescent="0.25">
      <c r="B2099" s="87"/>
      <c r="C2099" s="85"/>
      <c r="D2099" s="85"/>
      <c r="E2099" s="85"/>
      <c r="F2099" s="85"/>
      <c r="G2099" s="86"/>
      <c r="H2099" s="86"/>
      <c r="I2099" s="85"/>
      <c r="J2099" s="85"/>
    </row>
    <row r="2100" spans="2:10" s="117" customFormat="1" x14ac:dyDescent="0.25">
      <c r="B2100" s="87"/>
      <c r="C2100" s="85"/>
      <c r="D2100" s="85"/>
      <c r="E2100" s="85"/>
      <c r="F2100" s="85"/>
      <c r="G2100" s="86"/>
      <c r="H2100" s="86"/>
      <c r="I2100" s="85"/>
      <c r="J2100" s="85"/>
    </row>
    <row r="2101" spans="2:10" s="117" customFormat="1" x14ac:dyDescent="0.25">
      <c r="B2101" s="87"/>
      <c r="C2101" s="85"/>
      <c r="D2101" s="85"/>
      <c r="E2101" s="85"/>
      <c r="F2101" s="85"/>
      <c r="G2101" s="86"/>
      <c r="H2101" s="86"/>
      <c r="I2101" s="85"/>
      <c r="J2101" s="85"/>
    </row>
    <row r="2102" spans="2:10" s="117" customFormat="1" x14ac:dyDescent="0.25">
      <c r="B2102" s="87"/>
      <c r="C2102" s="85"/>
      <c r="D2102" s="85"/>
      <c r="E2102" s="85"/>
      <c r="F2102" s="85"/>
      <c r="G2102" s="86"/>
      <c r="H2102" s="86"/>
      <c r="I2102" s="85"/>
      <c r="J2102" s="85"/>
    </row>
    <row r="2103" spans="2:10" s="117" customFormat="1" x14ac:dyDescent="0.25">
      <c r="B2103" s="87"/>
      <c r="C2103" s="85"/>
      <c r="D2103" s="85"/>
      <c r="E2103" s="85"/>
      <c r="F2103" s="85"/>
      <c r="G2103" s="86"/>
      <c r="H2103" s="86"/>
      <c r="I2103" s="85"/>
      <c r="J2103" s="85"/>
    </row>
    <row r="2104" spans="2:10" s="117" customFormat="1" x14ac:dyDescent="0.25">
      <c r="B2104" s="87"/>
      <c r="C2104" s="85"/>
      <c r="D2104" s="85"/>
      <c r="E2104" s="85"/>
      <c r="F2104" s="85"/>
      <c r="G2104" s="86"/>
      <c r="H2104" s="86"/>
      <c r="I2104" s="85"/>
      <c r="J2104" s="85"/>
    </row>
    <row r="2105" spans="2:10" s="117" customFormat="1" x14ac:dyDescent="0.25">
      <c r="B2105" s="87"/>
      <c r="C2105" s="85"/>
      <c r="D2105" s="85"/>
      <c r="E2105" s="85"/>
      <c r="F2105" s="85"/>
      <c r="G2105" s="86"/>
      <c r="H2105" s="86"/>
      <c r="I2105" s="85"/>
      <c r="J2105" s="85"/>
    </row>
    <row r="2106" spans="2:10" s="117" customFormat="1" x14ac:dyDescent="0.25">
      <c r="B2106" s="87"/>
      <c r="C2106" s="85"/>
      <c r="D2106" s="85"/>
      <c r="E2106" s="85"/>
      <c r="F2106" s="85"/>
      <c r="G2106" s="86"/>
      <c r="H2106" s="86"/>
      <c r="I2106" s="85"/>
      <c r="J2106" s="85"/>
    </row>
    <row r="2107" spans="2:10" s="117" customFormat="1" x14ac:dyDescent="0.25">
      <c r="B2107" s="87"/>
      <c r="C2107" s="85"/>
      <c r="D2107" s="85"/>
      <c r="E2107" s="85"/>
      <c r="F2107" s="85"/>
      <c r="G2107" s="86"/>
      <c r="H2107" s="86"/>
      <c r="I2107" s="85"/>
      <c r="J2107" s="85"/>
    </row>
    <row r="2108" spans="2:10" s="117" customFormat="1" x14ac:dyDescent="0.25">
      <c r="B2108" s="87"/>
      <c r="C2108" s="85"/>
      <c r="D2108" s="85"/>
      <c r="E2108" s="85"/>
      <c r="F2108" s="85"/>
      <c r="G2108" s="86"/>
      <c r="H2108" s="86"/>
      <c r="I2108" s="85"/>
      <c r="J2108" s="85"/>
    </row>
    <row r="2109" spans="2:10" s="117" customFormat="1" x14ac:dyDescent="0.25">
      <c r="B2109" s="87"/>
      <c r="C2109" s="85"/>
      <c r="D2109" s="85"/>
      <c r="E2109" s="85"/>
      <c r="F2109" s="85"/>
      <c r="G2109" s="86"/>
      <c r="H2109" s="86"/>
      <c r="I2109" s="85"/>
      <c r="J2109" s="85"/>
    </row>
    <row r="2110" spans="2:10" s="117" customFormat="1" x14ac:dyDescent="0.25">
      <c r="B2110" s="87"/>
      <c r="C2110" s="85"/>
      <c r="D2110" s="85"/>
      <c r="E2110" s="85"/>
      <c r="F2110" s="85"/>
      <c r="G2110" s="86"/>
      <c r="H2110" s="86"/>
      <c r="I2110" s="85"/>
      <c r="J2110" s="85"/>
    </row>
    <row r="2111" spans="2:10" s="117" customFormat="1" x14ac:dyDescent="0.25">
      <c r="B2111" s="87"/>
      <c r="C2111" s="85"/>
      <c r="D2111" s="85"/>
      <c r="E2111" s="85"/>
      <c r="F2111" s="85"/>
      <c r="G2111" s="86"/>
      <c r="H2111" s="86"/>
      <c r="I2111" s="85"/>
      <c r="J2111" s="85"/>
    </row>
    <row r="2112" spans="2:10" s="117" customFormat="1" x14ac:dyDescent="0.25">
      <c r="B2112" s="87"/>
      <c r="C2112" s="85"/>
      <c r="D2112" s="85"/>
      <c r="E2112" s="85"/>
      <c r="F2112" s="85"/>
      <c r="G2112" s="86"/>
      <c r="H2112" s="86"/>
      <c r="I2112" s="85"/>
      <c r="J2112" s="85"/>
    </row>
    <row r="2113" spans="2:10" s="117" customFormat="1" x14ac:dyDescent="0.25">
      <c r="B2113" s="87"/>
      <c r="C2113" s="85"/>
      <c r="D2113" s="85"/>
      <c r="E2113" s="85"/>
      <c r="F2113" s="85"/>
      <c r="G2113" s="86"/>
      <c r="H2113" s="86"/>
      <c r="I2113" s="85"/>
      <c r="J2113" s="85"/>
    </row>
    <row r="2114" spans="2:10" s="117" customFormat="1" x14ac:dyDescent="0.25">
      <c r="B2114" s="87"/>
      <c r="C2114" s="85"/>
      <c r="D2114" s="85"/>
      <c r="E2114" s="85"/>
      <c r="F2114" s="85"/>
      <c r="G2114" s="86"/>
      <c r="H2114" s="86"/>
      <c r="I2114" s="85"/>
      <c r="J2114" s="85"/>
    </row>
    <row r="2115" spans="2:10" s="117" customFormat="1" x14ac:dyDescent="0.25">
      <c r="B2115" s="87"/>
      <c r="C2115" s="85"/>
      <c r="D2115" s="85"/>
      <c r="E2115" s="85"/>
      <c r="F2115" s="85"/>
      <c r="G2115" s="86"/>
      <c r="H2115" s="86"/>
      <c r="I2115" s="85"/>
      <c r="J2115" s="85"/>
    </row>
    <row r="2116" spans="2:10" s="117" customFormat="1" x14ac:dyDescent="0.25">
      <c r="B2116" s="87"/>
      <c r="C2116" s="85"/>
      <c r="D2116" s="85"/>
      <c r="E2116" s="85"/>
      <c r="F2116" s="85"/>
      <c r="G2116" s="86"/>
      <c r="H2116" s="86"/>
      <c r="I2116" s="85"/>
      <c r="J2116" s="85"/>
    </row>
    <row r="2117" spans="2:10" s="117" customFormat="1" x14ac:dyDescent="0.25">
      <c r="B2117" s="87"/>
      <c r="C2117" s="85"/>
      <c r="D2117" s="85"/>
      <c r="E2117" s="85"/>
      <c r="F2117" s="85"/>
      <c r="G2117" s="86"/>
      <c r="H2117" s="86"/>
      <c r="I2117" s="85"/>
      <c r="J2117" s="85"/>
    </row>
    <row r="2118" spans="2:10" s="117" customFormat="1" x14ac:dyDescent="0.25">
      <c r="B2118" s="87"/>
      <c r="C2118" s="85"/>
      <c r="D2118" s="85"/>
      <c r="E2118" s="85"/>
      <c r="F2118" s="85"/>
      <c r="G2118" s="86"/>
      <c r="H2118" s="86"/>
      <c r="I2118" s="85"/>
      <c r="J2118" s="85"/>
    </row>
    <row r="2119" spans="2:10" s="117" customFormat="1" x14ac:dyDescent="0.25">
      <c r="B2119" s="87"/>
      <c r="C2119" s="85"/>
      <c r="D2119" s="85"/>
      <c r="E2119" s="85"/>
      <c r="F2119" s="85"/>
      <c r="G2119" s="86"/>
      <c r="H2119" s="86"/>
      <c r="I2119" s="85"/>
      <c r="J2119" s="85"/>
    </row>
    <row r="2120" spans="2:10" s="117" customFormat="1" x14ac:dyDescent="0.25">
      <c r="B2120" s="87"/>
      <c r="C2120" s="85"/>
      <c r="D2120" s="85"/>
      <c r="E2120" s="85"/>
      <c r="F2120" s="85"/>
      <c r="G2120" s="86"/>
      <c r="H2120" s="86"/>
      <c r="I2120" s="85"/>
      <c r="J2120" s="85"/>
    </row>
    <row r="2121" spans="2:10" s="117" customFormat="1" x14ac:dyDescent="0.25">
      <c r="B2121" s="87"/>
      <c r="C2121" s="85"/>
      <c r="D2121" s="85"/>
      <c r="E2121" s="85"/>
      <c r="F2121" s="85"/>
      <c r="G2121" s="86"/>
      <c r="H2121" s="86"/>
      <c r="I2121" s="85"/>
      <c r="J2121" s="85"/>
    </row>
    <row r="2122" spans="2:10" s="117" customFormat="1" x14ac:dyDescent="0.25">
      <c r="B2122" s="87"/>
      <c r="C2122" s="85"/>
      <c r="D2122" s="85"/>
      <c r="E2122" s="85"/>
      <c r="F2122" s="85"/>
      <c r="G2122" s="86"/>
      <c r="H2122" s="86"/>
      <c r="I2122" s="85"/>
      <c r="J2122" s="85"/>
    </row>
    <row r="2123" spans="2:10" s="117" customFormat="1" x14ac:dyDescent="0.25">
      <c r="B2123" s="87"/>
      <c r="C2123" s="85"/>
      <c r="D2123" s="85"/>
      <c r="E2123" s="85"/>
      <c r="F2123" s="85"/>
      <c r="G2123" s="86"/>
      <c r="H2123" s="86"/>
      <c r="I2123" s="85"/>
      <c r="J2123" s="85"/>
    </row>
    <row r="2124" spans="2:10" s="117" customFormat="1" x14ac:dyDescent="0.25">
      <c r="B2124" s="87"/>
      <c r="C2124" s="85"/>
      <c r="D2124" s="85"/>
      <c r="E2124" s="85"/>
      <c r="F2124" s="85"/>
      <c r="G2124" s="86"/>
      <c r="H2124" s="86"/>
      <c r="I2124" s="85"/>
      <c r="J2124" s="85"/>
    </row>
    <row r="2125" spans="2:10" s="117" customFormat="1" x14ac:dyDescent="0.25">
      <c r="B2125" s="87"/>
      <c r="C2125" s="85"/>
      <c r="D2125" s="85"/>
      <c r="E2125" s="85"/>
      <c r="F2125" s="85"/>
      <c r="G2125" s="86"/>
      <c r="H2125" s="86"/>
      <c r="I2125" s="85"/>
      <c r="J2125" s="85"/>
    </row>
    <row r="2126" spans="2:10" s="117" customFormat="1" x14ac:dyDescent="0.25">
      <c r="B2126" s="87"/>
      <c r="C2126" s="85"/>
      <c r="D2126" s="85"/>
      <c r="E2126" s="85"/>
      <c r="F2126" s="85"/>
      <c r="G2126" s="86"/>
      <c r="H2126" s="86"/>
      <c r="I2126" s="85"/>
      <c r="J2126" s="85"/>
    </row>
    <row r="2127" spans="2:10" s="117" customFormat="1" x14ac:dyDescent="0.25">
      <c r="B2127" s="87"/>
      <c r="C2127" s="85"/>
      <c r="D2127" s="85"/>
      <c r="E2127" s="85"/>
      <c r="F2127" s="85"/>
      <c r="G2127" s="86"/>
      <c r="H2127" s="86"/>
      <c r="I2127" s="85"/>
      <c r="J2127" s="85"/>
    </row>
    <row r="2128" spans="2:10" s="117" customFormat="1" x14ac:dyDescent="0.25">
      <c r="B2128" s="87"/>
      <c r="C2128" s="85"/>
      <c r="D2128" s="85"/>
      <c r="E2128" s="85"/>
      <c r="F2128" s="85"/>
      <c r="G2128" s="86"/>
      <c r="H2128" s="86"/>
      <c r="I2128" s="85"/>
      <c r="J2128" s="85"/>
    </row>
    <row r="2129" spans="2:10" s="117" customFormat="1" x14ac:dyDescent="0.25">
      <c r="B2129" s="87"/>
      <c r="C2129" s="85"/>
      <c r="D2129" s="85"/>
      <c r="E2129" s="85"/>
      <c r="F2129" s="85"/>
      <c r="G2129" s="86"/>
      <c r="H2129" s="86"/>
      <c r="I2129" s="85"/>
      <c r="J2129" s="85"/>
    </row>
    <row r="2130" spans="2:10" s="117" customFormat="1" x14ac:dyDescent="0.25">
      <c r="B2130" s="87"/>
      <c r="C2130" s="85"/>
      <c r="D2130" s="85"/>
      <c r="E2130" s="85"/>
      <c r="F2130" s="85"/>
      <c r="G2130" s="86"/>
      <c r="H2130" s="86"/>
      <c r="I2130" s="85"/>
      <c r="J2130" s="85"/>
    </row>
    <row r="2131" spans="2:10" s="117" customFormat="1" x14ac:dyDescent="0.25">
      <c r="B2131" s="87"/>
      <c r="C2131" s="85"/>
      <c r="D2131" s="85"/>
      <c r="E2131" s="85"/>
      <c r="F2131" s="85"/>
      <c r="G2131" s="86"/>
      <c r="H2131" s="86"/>
      <c r="I2131" s="85"/>
      <c r="J2131" s="85"/>
    </row>
    <row r="2132" spans="2:10" s="117" customFormat="1" x14ac:dyDescent="0.25">
      <c r="B2132" s="87"/>
      <c r="C2132" s="85"/>
      <c r="D2132" s="85"/>
      <c r="E2132" s="85"/>
      <c r="F2132" s="85"/>
      <c r="G2132" s="86"/>
      <c r="H2132" s="86"/>
      <c r="I2132" s="85"/>
      <c r="J2132" s="85"/>
    </row>
    <row r="2133" spans="2:10" s="117" customFormat="1" x14ac:dyDescent="0.25">
      <c r="B2133" s="87"/>
      <c r="C2133" s="85"/>
      <c r="D2133" s="85"/>
      <c r="E2133" s="85"/>
      <c r="F2133" s="85"/>
      <c r="G2133" s="86"/>
      <c r="H2133" s="86"/>
      <c r="I2133" s="85"/>
      <c r="J2133" s="85"/>
    </row>
    <row r="2134" spans="2:10" s="117" customFormat="1" x14ac:dyDescent="0.25">
      <c r="B2134" s="87"/>
      <c r="C2134" s="85"/>
      <c r="D2134" s="85"/>
      <c r="E2134" s="85"/>
      <c r="F2134" s="85"/>
      <c r="G2134" s="86"/>
      <c r="H2134" s="86"/>
      <c r="I2134" s="85"/>
      <c r="J2134" s="85"/>
    </row>
    <row r="2135" spans="2:10" s="117" customFormat="1" x14ac:dyDescent="0.25">
      <c r="B2135" s="87"/>
      <c r="C2135" s="85"/>
      <c r="D2135" s="85"/>
      <c r="E2135" s="85"/>
      <c r="F2135" s="85"/>
      <c r="G2135" s="86"/>
      <c r="H2135" s="86"/>
      <c r="I2135" s="85"/>
      <c r="J2135" s="85"/>
    </row>
    <row r="2136" spans="2:10" s="117" customFormat="1" x14ac:dyDescent="0.25">
      <c r="B2136" s="87"/>
      <c r="C2136" s="85"/>
      <c r="D2136" s="85"/>
      <c r="E2136" s="85"/>
      <c r="F2136" s="85"/>
      <c r="G2136" s="86"/>
      <c r="H2136" s="86"/>
      <c r="I2136" s="85"/>
      <c r="J2136" s="85"/>
    </row>
    <row r="2137" spans="2:10" s="117" customFormat="1" x14ac:dyDescent="0.25">
      <c r="B2137" s="87"/>
      <c r="C2137" s="85"/>
      <c r="D2137" s="85"/>
      <c r="E2137" s="85"/>
      <c r="F2137" s="85"/>
      <c r="G2137" s="86"/>
      <c r="H2137" s="86"/>
      <c r="I2137" s="85"/>
      <c r="J2137" s="85"/>
    </row>
    <row r="2138" spans="2:10" s="117" customFormat="1" x14ac:dyDescent="0.25">
      <c r="B2138" s="87"/>
      <c r="C2138" s="85"/>
      <c r="D2138" s="85"/>
      <c r="E2138" s="85"/>
      <c r="F2138" s="85"/>
      <c r="G2138" s="86"/>
      <c r="H2138" s="86"/>
      <c r="I2138" s="85"/>
      <c r="J2138" s="85"/>
    </row>
    <row r="2139" spans="2:10" s="117" customFormat="1" x14ac:dyDescent="0.25">
      <c r="B2139" s="87"/>
      <c r="C2139" s="85"/>
      <c r="D2139" s="85"/>
      <c r="E2139" s="85"/>
      <c r="F2139" s="85"/>
      <c r="G2139" s="86"/>
      <c r="H2139" s="86"/>
      <c r="I2139" s="85"/>
      <c r="J2139" s="85"/>
    </row>
    <row r="2140" spans="2:10" s="117" customFormat="1" x14ac:dyDescent="0.25">
      <c r="B2140" s="87"/>
      <c r="C2140" s="85"/>
      <c r="D2140" s="85"/>
      <c r="E2140" s="85"/>
      <c r="F2140" s="85"/>
      <c r="G2140" s="86"/>
      <c r="H2140" s="86"/>
      <c r="I2140" s="85"/>
      <c r="J2140" s="85"/>
    </row>
    <row r="2141" spans="2:10" s="117" customFormat="1" x14ac:dyDescent="0.25">
      <c r="B2141" s="87"/>
      <c r="C2141" s="85"/>
      <c r="D2141" s="85"/>
      <c r="E2141" s="85"/>
      <c r="F2141" s="85"/>
      <c r="G2141" s="86"/>
      <c r="H2141" s="86"/>
      <c r="I2141" s="85"/>
      <c r="J2141" s="85"/>
    </row>
    <row r="2142" spans="2:10" s="117" customFormat="1" x14ac:dyDescent="0.25">
      <c r="B2142" s="87"/>
      <c r="C2142" s="85"/>
      <c r="D2142" s="85"/>
      <c r="E2142" s="85"/>
      <c r="F2142" s="85"/>
      <c r="G2142" s="86"/>
      <c r="H2142" s="86"/>
      <c r="I2142" s="85"/>
      <c r="J2142" s="85"/>
    </row>
    <row r="2143" spans="2:10" s="117" customFormat="1" x14ac:dyDescent="0.25">
      <c r="B2143" s="87"/>
      <c r="C2143" s="85"/>
      <c r="D2143" s="85"/>
      <c r="E2143" s="85"/>
      <c r="F2143" s="85"/>
      <c r="G2143" s="86"/>
      <c r="H2143" s="86"/>
      <c r="I2143" s="85"/>
      <c r="J2143" s="85"/>
    </row>
    <row r="2144" spans="2:10" s="117" customFormat="1" x14ac:dyDescent="0.25">
      <c r="B2144" s="87"/>
      <c r="C2144" s="85"/>
      <c r="D2144" s="85"/>
      <c r="E2144" s="85"/>
      <c r="F2144" s="85"/>
      <c r="G2144" s="86"/>
      <c r="H2144" s="86"/>
      <c r="I2144" s="85"/>
      <c r="J2144" s="85"/>
    </row>
    <row r="2145" spans="2:10" s="117" customFormat="1" x14ac:dyDescent="0.25">
      <c r="B2145" s="87"/>
      <c r="C2145" s="85"/>
      <c r="D2145" s="85"/>
      <c r="E2145" s="85"/>
      <c r="F2145" s="85"/>
      <c r="G2145" s="86"/>
      <c r="H2145" s="86"/>
      <c r="I2145" s="85"/>
      <c r="J2145" s="85"/>
    </row>
    <row r="2146" spans="2:10" s="117" customFormat="1" x14ac:dyDescent="0.25">
      <c r="B2146" s="87"/>
      <c r="C2146" s="85"/>
      <c r="D2146" s="85"/>
      <c r="E2146" s="85"/>
      <c r="F2146" s="85"/>
      <c r="G2146" s="86"/>
      <c r="H2146" s="86"/>
      <c r="I2146" s="85"/>
      <c r="J2146" s="85"/>
    </row>
    <row r="2147" spans="2:10" s="117" customFormat="1" x14ac:dyDescent="0.25">
      <c r="B2147" s="87"/>
      <c r="C2147" s="85"/>
      <c r="D2147" s="85"/>
      <c r="E2147" s="85"/>
      <c r="F2147" s="85"/>
      <c r="G2147" s="86"/>
      <c r="H2147" s="86"/>
      <c r="I2147" s="85"/>
      <c r="J2147" s="85"/>
    </row>
    <row r="2148" spans="2:10" s="117" customFormat="1" x14ac:dyDescent="0.25">
      <c r="B2148" s="87"/>
      <c r="C2148" s="85"/>
      <c r="D2148" s="85"/>
      <c r="E2148" s="85"/>
      <c r="F2148" s="85"/>
      <c r="G2148" s="86"/>
      <c r="H2148" s="86"/>
      <c r="I2148" s="85"/>
      <c r="J2148" s="85"/>
    </row>
    <row r="2149" spans="2:10" s="117" customFormat="1" x14ac:dyDescent="0.25">
      <c r="B2149" s="87"/>
      <c r="C2149" s="85"/>
      <c r="D2149" s="85"/>
      <c r="E2149" s="85"/>
      <c r="F2149" s="85"/>
      <c r="G2149" s="86"/>
      <c r="H2149" s="86"/>
      <c r="I2149" s="85"/>
      <c r="J2149" s="85"/>
    </row>
    <row r="2150" spans="2:10" s="117" customFormat="1" x14ac:dyDescent="0.25">
      <c r="B2150" s="87"/>
      <c r="C2150" s="85"/>
      <c r="D2150" s="85"/>
      <c r="E2150" s="85"/>
      <c r="F2150" s="85"/>
      <c r="G2150" s="86"/>
      <c r="H2150" s="86"/>
      <c r="I2150" s="85"/>
      <c r="J2150" s="85"/>
    </row>
    <row r="2151" spans="2:10" s="117" customFormat="1" x14ac:dyDescent="0.25">
      <c r="B2151" s="87"/>
      <c r="C2151" s="85"/>
      <c r="D2151" s="85"/>
      <c r="E2151" s="85"/>
      <c r="F2151" s="85"/>
      <c r="G2151" s="86"/>
      <c r="H2151" s="86"/>
      <c r="I2151" s="85"/>
      <c r="J2151" s="85"/>
    </row>
    <row r="2152" spans="2:10" s="117" customFormat="1" x14ac:dyDescent="0.25">
      <c r="B2152" s="87"/>
      <c r="C2152" s="85"/>
      <c r="D2152" s="85"/>
      <c r="E2152" s="85"/>
      <c r="F2152" s="85"/>
      <c r="G2152" s="86"/>
      <c r="H2152" s="86"/>
      <c r="I2152" s="85"/>
      <c r="J2152" s="85"/>
    </row>
    <row r="2153" spans="2:10" s="117" customFormat="1" x14ac:dyDescent="0.25">
      <c r="B2153" s="87"/>
      <c r="C2153" s="85"/>
      <c r="D2153" s="85"/>
      <c r="E2153" s="85"/>
      <c r="F2153" s="85"/>
      <c r="G2153" s="86"/>
      <c r="H2153" s="86"/>
      <c r="I2153" s="85"/>
      <c r="J2153" s="85"/>
    </row>
    <row r="2154" spans="2:10" s="117" customFormat="1" x14ac:dyDescent="0.25">
      <c r="B2154" s="87"/>
      <c r="C2154" s="85"/>
      <c r="D2154" s="85"/>
      <c r="E2154" s="85"/>
      <c r="F2154" s="85"/>
      <c r="G2154" s="86"/>
      <c r="H2154" s="86"/>
      <c r="I2154" s="85"/>
      <c r="J2154" s="85"/>
    </row>
    <row r="2155" spans="2:10" s="117" customFormat="1" x14ac:dyDescent="0.25">
      <c r="B2155" s="87"/>
      <c r="C2155" s="85"/>
      <c r="D2155" s="85"/>
      <c r="E2155" s="85"/>
      <c r="F2155" s="85"/>
      <c r="G2155" s="86"/>
      <c r="H2155" s="86"/>
      <c r="I2155" s="85"/>
      <c r="J2155" s="85"/>
    </row>
    <row r="2156" spans="2:10" s="117" customFormat="1" x14ac:dyDescent="0.25">
      <c r="B2156" s="87"/>
      <c r="C2156" s="85"/>
      <c r="D2156" s="85"/>
      <c r="E2156" s="85"/>
      <c r="F2156" s="85"/>
      <c r="G2156" s="86"/>
      <c r="H2156" s="86"/>
      <c r="I2156" s="85"/>
      <c r="J2156" s="85"/>
    </row>
    <row r="2157" spans="2:10" s="117" customFormat="1" x14ac:dyDescent="0.25">
      <c r="B2157" s="87"/>
      <c r="C2157" s="85"/>
      <c r="D2157" s="85"/>
      <c r="E2157" s="85"/>
      <c r="F2157" s="85"/>
      <c r="G2157" s="86"/>
      <c r="H2157" s="86"/>
      <c r="I2157" s="85"/>
      <c r="J2157" s="85"/>
    </row>
    <row r="2158" spans="2:10" s="117" customFormat="1" x14ac:dyDescent="0.25">
      <c r="B2158" s="87"/>
      <c r="C2158" s="85"/>
      <c r="D2158" s="85"/>
      <c r="E2158" s="85"/>
      <c r="F2158" s="85"/>
      <c r="G2158" s="86"/>
      <c r="H2158" s="86"/>
      <c r="I2158" s="85"/>
      <c r="J2158" s="85"/>
    </row>
    <row r="2159" spans="2:10" s="117" customFormat="1" x14ac:dyDescent="0.25">
      <c r="B2159" s="87"/>
      <c r="C2159" s="85"/>
      <c r="D2159" s="85"/>
      <c r="E2159" s="85"/>
      <c r="F2159" s="85"/>
      <c r="G2159" s="86"/>
      <c r="H2159" s="86"/>
      <c r="I2159" s="85"/>
      <c r="J2159" s="85"/>
    </row>
    <row r="2160" spans="2:10" s="117" customFormat="1" x14ac:dyDescent="0.25">
      <c r="B2160" s="87"/>
      <c r="C2160" s="85"/>
      <c r="D2160" s="85"/>
      <c r="E2160" s="85"/>
      <c r="F2160" s="85"/>
      <c r="G2160" s="86"/>
      <c r="H2160" s="86"/>
      <c r="I2160" s="85"/>
      <c r="J2160" s="85"/>
    </row>
    <row r="2161" spans="2:10" s="117" customFormat="1" x14ac:dyDescent="0.25">
      <c r="B2161" s="87"/>
      <c r="C2161" s="85"/>
      <c r="D2161" s="85"/>
      <c r="E2161" s="85"/>
      <c r="F2161" s="85"/>
      <c r="G2161" s="86"/>
      <c r="H2161" s="86"/>
      <c r="I2161" s="85"/>
      <c r="J2161" s="85"/>
    </row>
    <row r="2162" spans="2:10" s="117" customFormat="1" x14ac:dyDescent="0.25">
      <c r="B2162" s="87"/>
      <c r="C2162" s="85"/>
      <c r="D2162" s="85"/>
      <c r="E2162" s="85"/>
      <c r="F2162" s="85"/>
      <c r="G2162" s="86"/>
      <c r="H2162" s="86"/>
      <c r="I2162" s="85"/>
      <c r="J2162" s="85"/>
    </row>
    <row r="2163" spans="2:10" s="117" customFormat="1" x14ac:dyDescent="0.25">
      <c r="B2163" s="87"/>
      <c r="C2163" s="85"/>
      <c r="D2163" s="85"/>
      <c r="E2163" s="85"/>
      <c r="F2163" s="85"/>
      <c r="G2163" s="86"/>
      <c r="H2163" s="86"/>
      <c r="I2163" s="85"/>
      <c r="J2163" s="85"/>
    </row>
    <row r="2164" spans="2:10" s="117" customFormat="1" x14ac:dyDescent="0.25">
      <c r="B2164" s="87"/>
      <c r="C2164" s="85"/>
      <c r="D2164" s="85"/>
      <c r="E2164" s="85"/>
      <c r="F2164" s="85"/>
      <c r="G2164" s="86"/>
      <c r="H2164" s="86"/>
      <c r="I2164" s="85"/>
      <c r="J2164" s="85"/>
    </row>
    <row r="2165" spans="2:10" s="117" customFormat="1" x14ac:dyDescent="0.25">
      <c r="B2165" s="87"/>
      <c r="C2165" s="85"/>
      <c r="D2165" s="85"/>
      <c r="E2165" s="85"/>
      <c r="F2165" s="85"/>
      <c r="G2165" s="86"/>
      <c r="H2165" s="86"/>
      <c r="I2165" s="85"/>
      <c r="J2165" s="85"/>
    </row>
    <row r="2166" spans="2:10" s="117" customFormat="1" x14ac:dyDescent="0.25">
      <c r="B2166" s="87"/>
      <c r="C2166" s="85"/>
      <c r="D2166" s="85"/>
      <c r="E2166" s="85"/>
      <c r="F2166" s="85"/>
      <c r="G2166" s="86"/>
      <c r="H2166" s="86"/>
      <c r="I2166" s="85"/>
      <c r="J2166" s="85"/>
    </row>
    <row r="2167" spans="2:10" s="117" customFormat="1" x14ac:dyDescent="0.25">
      <c r="B2167" s="87"/>
      <c r="C2167" s="85"/>
      <c r="D2167" s="85"/>
      <c r="E2167" s="85"/>
      <c r="F2167" s="85"/>
      <c r="G2167" s="86"/>
      <c r="H2167" s="86"/>
      <c r="I2167" s="85"/>
      <c r="J2167" s="85"/>
    </row>
    <row r="2168" spans="2:10" s="117" customFormat="1" x14ac:dyDescent="0.25">
      <c r="B2168" s="87"/>
      <c r="C2168" s="85"/>
      <c r="D2168" s="85"/>
      <c r="E2168" s="85"/>
      <c r="F2168" s="85"/>
      <c r="G2168" s="86"/>
      <c r="H2168" s="86"/>
      <c r="I2168" s="85"/>
      <c r="J2168" s="85"/>
    </row>
    <row r="2169" spans="2:10" s="117" customFormat="1" x14ac:dyDescent="0.25">
      <c r="B2169" s="87"/>
      <c r="C2169" s="85"/>
      <c r="D2169" s="85"/>
      <c r="E2169" s="85"/>
      <c r="F2169" s="85"/>
      <c r="G2169" s="86"/>
      <c r="H2169" s="86"/>
      <c r="I2169" s="85"/>
      <c r="J2169" s="85"/>
    </row>
    <row r="2170" spans="2:10" s="117" customFormat="1" x14ac:dyDescent="0.25">
      <c r="B2170" s="87"/>
      <c r="C2170" s="85"/>
      <c r="D2170" s="85"/>
      <c r="E2170" s="85"/>
      <c r="F2170" s="85"/>
      <c r="G2170" s="86"/>
      <c r="H2170" s="86"/>
      <c r="I2170" s="85"/>
      <c r="J2170" s="85"/>
    </row>
    <row r="2171" spans="2:10" s="117" customFormat="1" x14ac:dyDescent="0.25">
      <c r="B2171" s="87"/>
      <c r="C2171" s="85"/>
      <c r="D2171" s="85"/>
      <c r="E2171" s="85"/>
      <c r="F2171" s="85"/>
      <c r="G2171" s="86"/>
      <c r="H2171" s="86"/>
      <c r="I2171" s="85"/>
      <c r="J2171" s="85"/>
    </row>
    <row r="2172" spans="2:10" s="117" customFormat="1" x14ac:dyDescent="0.25">
      <c r="B2172" s="87"/>
      <c r="C2172" s="85"/>
      <c r="D2172" s="85"/>
      <c r="E2172" s="85"/>
      <c r="F2172" s="85"/>
      <c r="G2172" s="86"/>
      <c r="H2172" s="86"/>
      <c r="I2172" s="85"/>
      <c r="J2172" s="85"/>
    </row>
    <row r="2173" spans="2:10" s="117" customFormat="1" x14ac:dyDescent="0.25">
      <c r="B2173" s="87"/>
      <c r="C2173" s="85"/>
      <c r="D2173" s="85"/>
      <c r="E2173" s="85"/>
      <c r="F2173" s="85"/>
      <c r="G2173" s="86"/>
      <c r="H2173" s="86"/>
      <c r="I2173" s="85"/>
      <c r="J2173" s="85"/>
    </row>
    <row r="2174" spans="2:10" s="117" customFormat="1" x14ac:dyDescent="0.25">
      <c r="B2174" s="87"/>
      <c r="C2174" s="85"/>
      <c r="D2174" s="85"/>
      <c r="E2174" s="85"/>
      <c r="F2174" s="85"/>
      <c r="G2174" s="86"/>
      <c r="H2174" s="86"/>
      <c r="I2174" s="85"/>
      <c r="J2174" s="85"/>
    </row>
    <row r="2175" spans="2:10" s="117" customFormat="1" x14ac:dyDescent="0.25">
      <c r="B2175" s="87"/>
      <c r="C2175" s="85"/>
      <c r="D2175" s="85"/>
      <c r="E2175" s="85"/>
      <c r="F2175" s="85"/>
      <c r="G2175" s="86"/>
      <c r="H2175" s="86"/>
      <c r="I2175" s="85"/>
      <c r="J2175" s="85"/>
    </row>
    <row r="2176" spans="2:10" s="117" customFormat="1" x14ac:dyDescent="0.25">
      <c r="B2176" s="87"/>
      <c r="C2176" s="85"/>
      <c r="D2176" s="85"/>
      <c r="E2176" s="85"/>
      <c r="F2176" s="85"/>
      <c r="G2176" s="86"/>
      <c r="H2176" s="86"/>
      <c r="I2176" s="85"/>
      <c r="J2176" s="85"/>
    </row>
    <row r="2177" spans="2:10" s="117" customFormat="1" x14ac:dyDescent="0.25">
      <c r="B2177" s="87"/>
      <c r="C2177" s="85"/>
      <c r="D2177" s="85"/>
      <c r="E2177" s="85"/>
      <c r="F2177" s="85"/>
      <c r="G2177" s="86"/>
      <c r="H2177" s="86"/>
      <c r="I2177" s="85"/>
      <c r="J2177" s="85"/>
    </row>
    <row r="2178" spans="2:10" s="117" customFormat="1" x14ac:dyDescent="0.25">
      <c r="B2178" s="87"/>
      <c r="C2178" s="85"/>
      <c r="D2178" s="85"/>
      <c r="E2178" s="85"/>
      <c r="F2178" s="85"/>
      <c r="G2178" s="86"/>
      <c r="H2178" s="86"/>
      <c r="I2178" s="85"/>
      <c r="J2178" s="85"/>
    </row>
    <row r="2179" spans="2:10" s="117" customFormat="1" x14ac:dyDescent="0.25">
      <c r="B2179" s="87"/>
      <c r="C2179" s="85"/>
      <c r="D2179" s="85"/>
      <c r="E2179" s="85"/>
      <c r="F2179" s="85"/>
      <c r="G2179" s="86"/>
      <c r="H2179" s="86"/>
      <c r="I2179" s="85"/>
      <c r="J2179" s="85"/>
    </row>
    <row r="2180" spans="2:10" s="117" customFormat="1" x14ac:dyDescent="0.25">
      <c r="B2180" s="87"/>
      <c r="C2180" s="85"/>
      <c r="D2180" s="85"/>
      <c r="E2180" s="85"/>
      <c r="F2180" s="85"/>
      <c r="G2180" s="86"/>
      <c r="H2180" s="86"/>
      <c r="I2180" s="85"/>
      <c r="J2180" s="85"/>
    </row>
    <row r="2181" spans="2:10" s="117" customFormat="1" x14ac:dyDescent="0.25">
      <c r="B2181" s="87"/>
      <c r="C2181" s="85"/>
      <c r="D2181" s="85"/>
      <c r="E2181" s="85"/>
      <c r="F2181" s="85"/>
      <c r="G2181" s="86"/>
      <c r="H2181" s="86"/>
      <c r="I2181" s="85"/>
      <c r="J2181" s="85"/>
    </row>
    <row r="2182" spans="2:10" s="117" customFormat="1" x14ac:dyDescent="0.25">
      <c r="B2182" s="87"/>
      <c r="C2182" s="85"/>
      <c r="D2182" s="85"/>
      <c r="E2182" s="85"/>
      <c r="F2182" s="85"/>
      <c r="G2182" s="86"/>
      <c r="H2182" s="86"/>
      <c r="I2182" s="85"/>
      <c r="J2182" s="85"/>
    </row>
    <row r="2183" spans="2:10" s="117" customFormat="1" x14ac:dyDescent="0.25">
      <c r="B2183" s="87"/>
      <c r="C2183" s="85"/>
      <c r="D2183" s="85"/>
      <c r="E2183" s="85"/>
      <c r="F2183" s="85"/>
      <c r="G2183" s="86"/>
      <c r="H2183" s="86"/>
      <c r="I2183" s="85"/>
      <c r="J2183" s="85"/>
    </row>
    <row r="2184" spans="2:10" s="117" customFormat="1" x14ac:dyDescent="0.25">
      <c r="B2184" s="87"/>
      <c r="C2184" s="85"/>
      <c r="D2184" s="85"/>
      <c r="E2184" s="85"/>
      <c r="F2184" s="85"/>
      <c r="G2184" s="86"/>
      <c r="H2184" s="86"/>
      <c r="I2184" s="85"/>
      <c r="J2184" s="85"/>
    </row>
    <row r="2185" spans="2:10" s="117" customFormat="1" x14ac:dyDescent="0.25">
      <c r="B2185" s="87"/>
      <c r="C2185" s="85"/>
      <c r="D2185" s="85"/>
      <c r="E2185" s="85"/>
      <c r="F2185" s="85"/>
      <c r="G2185" s="86"/>
      <c r="H2185" s="86"/>
      <c r="I2185" s="85"/>
      <c r="J2185" s="85"/>
    </row>
    <row r="2186" spans="2:10" s="117" customFormat="1" x14ac:dyDescent="0.25">
      <c r="B2186" s="87"/>
      <c r="C2186" s="85"/>
      <c r="D2186" s="85"/>
      <c r="E2186" s="85"/>
      <c r="F2186" s="85"/>
      <c r="G2186" s="86"/>
      <c r="H2186" s="86"/>
      <c r="I2186" s="85"/>
      <c r="J2186" s="85"/>
    </row>
    <row r="2187" spans="2:10" s="117" customFormat="1" x14ac:dyDescent="0.25">
      <c r="B2187" s="87"/>
      <c r="C2187" s="85"/>
      <c r="D2187" s="85"/>
      <c r="E2187" s="85"/>
      <c r="F2187" s="85"/>
      <c r="G2187" s="86"/>
      <c r="H2187" s="86"/>
      <c r="I2187" s="85"/>
      <c r="J2187" s="85"/>
    </row>
    <row r="2188" spans="2:10" s="117" customFormat="1" x14ac:dyDescent="0.25">
      <c r="B2188" s="87"/>
      <c r="C2188" s="85"/>
      <c r="D2188" s="85"/>
      <c r="E2188" s="85"/>
      <c r="F2188" s="85"/>
      <c r="G2188" s="86"/>
      <c r="H2188" s="86"/>
      <c r="I2188" s="85"/>
      <c r="J2188" s="85"/>
    </row>
    <row r="2189" spans="2:10" s="117" customFormat="1" x14ac:dyDescent="0.25">
      <c r="B2189" s="87"/>
      <c r="C2189" s="85"/>
      <c r="D2189" s="85"/>
      <c r="E2189" s="85"/>
      <c r="F2189" s="85"/>
      <c r="G2189" s="86"/>
      <c r="H2189" s="86"/>
      <c r="I2189" s="85"/>
      <c r="J2189" s="85"/>
    </row>
    <row r="2190" spans="2:10" s="117" customFormat="1" x14ac:dyDescent="0.25">
      <c r="B2190" s="87"/>
      <c r="C2190" s="85"/>
      <c r="D2190" s="85"/>
      <c r="E2190" s="85"/>
      <c r="F2190" s="85"/>
      <c r="G2190" s="86"/>
      <c r="H2190" s="86"/>
      <c r="I2190" s="85"/>
      <c r="J2190" s="85"/>
    </row>
    <row r="2191" spans="2:10" s="117" customFormat="1" x14ac:dyDescent="0.25">
      <c r="B2191" s="87"/>
      <c r="C2191" s="85"/>
      <c r="D2191" s="85"/>
      <c r="E2191" s="85"/>
      <c r="F2191" s="85"/>
      <c r="G2191" s="86"/>
      <c r="H2191" s="86"/>
      <c r="I2191" s="85"/>
      <c r="J2191" s="85"/>
    </row>
    <row r="2192" spans="2:10" s="117" customFormat="1" x14ac:dyDescent="0.25">
      <c r="B2192" s="87"/>
      <c r="C2192" s="85"/>
      <c r="D2192" s="85"/>
      <c r="E2192" s="85"/>
      <c r="F2192" s="85"/>
      <c r="G2192" s="86"/>
      <c r="H2192" s="86"/>
      <c r="I2192" s="85"/>
      <c r="J2192" s="85"/>
    </row>
    <row r="2193" spans="2:10" s="117" customFormat="1" x14ac:dyDescent="0.25">
      <c r="B2193" s="87"/>
      <c r="C2193" s="85"/>
      <c r="D2193" s="85"/>
      <c r="E2193" s="85"/>
      <c r="F2193" s="85"/>
      <c r="G2193" s="86"/>
      <c r="H2193" s="86"/>
      <c r="I2193" s="85"/>
      <c r="J2193" s="85"/>
    </row>
    <row r="2194" spans="2:10" s="117" customFormat="1" x14ac:dyDescent="0.25">
      <c r="B2194" s="87"/>
      <c r="C2194" s="85"/>
      <c r="D2194" s="85"/>
      <c r="E2194" s="85"/>
      <c r="F2194" s="85"/>
      <c r="G2194" s="86"/>
      <c r="H2194" s="86"/>
      <c r="I2194" s="85"/>
      <c r="J2194" s="85"/>
    </row>
    <row r="2195" spans="2:10" s="117" customFormat="1" x14ac:dyDescent="0.25">
      <c r="B2195" s="87"/>
      <c r="C2195" s="85"/>
      <c r="D2195" s="85"/>
      <c r="E2195" s="85"/>
      <c r="F2195" s="85"/>
      <c r="G2195" s="86"/>
      <c r="H2195" s="86"/>
      <c r="I2195" s="85"/>
      <c r="J2195" s="85"/>
    </row>
    <row r="2196" spans="2:10" s="117" customFormat="1" x14ac:dyDescent="0.25">
      <c r="B2196" s="87"/>
      <c r="C2196" s="85"/>
      <c r="D2196" s="85"/>
      <c r="E2196" s="85"/>
      <c r="F2196" s="85"/>
      <c r="G2196" s="86"/>
      <c r="H2196" s="86"/>
      <c r="I2196" s="85"/>
      <c r="J2196" s="85"/>
    </row>
    <row r="2197" spans="2:10" s="117" customFormat="1" x14ac:dyDescent="0.25">
      <c r="B2197" s="87"/>
      <c r="C2197" s="85"/>
      <c r="D2197" s="85"/>
      <c r="E2197" s="85"/>
      <c r="F2197" s="85"/>
      <c r="G2197" s="86"/>
      <c r="H2197" s="86"/>
      <c r="I2197" s="85"/>
      <c r="J2197" s="85"/>
    </row>
    <row r="2198" spans="2:10" s="117" customFormat="1" x14ac:dyDescent="0.25">
      <c r="B2198" s="87"/>
      <c r="C2198" s="85"/>
      <c r="D2198" s="85"/>
      <c r="E2198" s="85"/>
      <c r="F2198" s="85"/>
      <c r="G2198" s="86"/>
      <c r="H2198" s="86"/>
      <c r="I2198" s="85"/>
      <c r="J2198" s="85"/>
    </row>
    <row r="2199" spans="2:10" s="117" customFormat="1" x14ac:dyDescent="0.25">
      <c r="B2199" s="87"/>
      <c r="C2199" s="85"/>
      <c r="D2199" s="85"/>
      <c r="E2199" s="85"/>
      <c r="F2199" s="85"/>
      <c r="G2199" s="86"/>
      <c r="H2199" s="86"/>
      <c r="I2199" s="85"/>
      <c r="J2199" s="85"/>
    </row>
    <row r="2200" spans="2:10" s="117" customFormat="1" x14ac:dyDescent="0.25">
      <c r="B2200" s="87"/>
      <c r="C2200" s="85"/>
      <c r="D2200" s="85"/>
      <c r="E2200" s="85"/>
      <c r="F2200" s="85"/>
      <c r="G2200" s="86"/>
      <c r="H2200" s="86"/>
      <c r="I2200" s="85"/>
      <c r="J2200" s="85"/>
    </row>
    <row r="2201" spans="2:10" s="117" customFormat="1" x14ac:dyDescent="0.25">
      <c r="B2201" s="87"/>
      <c r="C2201" s="85"/>
      <c r="D2201" s="85"/>
      <c r="E2201" s="85"/>
      <c r="F2201" s="85"/>
      <c r="G2201" s="86"/>
      <c r="H2201" s="86"/>
      <c r="I2201" s="85"/>
      <c r="J2201" s="85"/>
    </row>
    <row r="2202" spans="2:10" s="117" customFormat="1" x14ac:dyDescent="0.25">
      <c r="B2202" s="87"/>
      <c r="C2202" s="85"/>
      <c r="D2202" s="85"/>
      <c r="E2202" s="85"/>
      <c r="F2202" s="85"/>
      <c r="G2202" s="86"/>
      <c r="H2202" s="86"/>
      <c r="I2202" s="85"/>
      <c r="J2202" s="85"/>
    </row>
    <row r="2203" spans="2:10" s="117" customFormat="1" x14ac:dyDescent="0.25">
      <c r="B2203" s="87"/>
      <c r="C2203" s="85"/>
      <c r="D2203" s="85"/>
      <c r="E2203" s="85"/>
      <c r="F2203" s="85"/>
      <c r="G2203" s="86"/>
      <c r="H2203" s="86"/>
      <c r="I2203" s="85"/>
      <c r="J2203" s="85"/>
    </row>
    <row r="2204" spans="2:10" s="117" customFormat="1" x14ac:dyDescent="0.25">
      <c r="B2204" s="87"/>
      <c r="C2204" s="85"/>
      <c r="D2204" s="85"/>
      <c r="E2204" s="85"/>
      <c r="F2204" s="85"/>
      <c r="G2204" s="86"/>
      <c r="H2204" s="86"/>
      <c r="I2204" s="85"/>
      <c r="J2204" s="85"/>
    </row>
    <row r="2205" spans="2:10" s="117" customFormat="1" x14ac:dyDescent="0.25">
      <c r="B2205" s="87"/>
      <c r="C2205" s="85"/>
      <c r="D2205" s="85"/>
      <c r="E2205" s="85"/>
      <c r="F2205" s="85"/>
      <c r="G2205" s="86"/>
      <c r="H2205" s="86"/>
      <c r="I2205" s="85"/>
      <c r="J2205" s="85"/>
    </row>
    <row r="2206" spans="2:10" s="117" customFormat="1" x14ac:dyDescent="0.25">
      <c r="B2206" s="87"/>
      <c r="C2206" s="85"/>
      <c r="D2206" s="85"/>
      <c r="E2206" s="85"/>
      <c r="F2206" s="85"/>
      <c r="G2206" s="86"/>
      <c r="H2206" s="86"/>
      <c r="I2206" s="85"/>
      <c r="J2206" s="85"/>
    </row>
    <row r="2207" spans="2:10" s="117" customFormat="1" x14ac:dyDescent="0.25">
      <c r="B2207" s="87"/>
      <c r="C2207" s="85"/>
      <c r="D2207" s="85"/>
      <c r="E2207" s="85"/>
      <c r="F2207" s="85"/>
      <c r="G2207" s="86"/>
      <c r="H2207" s="86"/>
      <c r="I2207" s="85"/>
      <c r="J2207" s="85"/>
    </row>
    <row r="2208" spans="2:10" s="117" customFormat="1" x14ac:dyDescent="0.25">
      <c r="B2208" s="87"/>
      <c r="C2208" s="85"/>
      <c r="D2208" s="85"/>
      <c r="E2208" s="85"/>
      <c r="F2208" s="85"/>
      <c r="G2208" s="86"/>
      <c r="H2208" s="86"/>
      <c r="I2208" s="85"/>
      <c r="J2208" s="85"/>
    </row>
    <row r="2209" spans="2:10" s="117" customFormat="1" x14ac:dyDescent="0.25">
      <c r="B2209" s="87"/>
      <c r="C2209" s="85"/>
      <c r="D2209" s="85"/>
      <c r="E2209" s="85"/>
      <c r="F2209" s="85"/>
      <c r="G2209" s="86"/>
      <c r="H2209" s="86"/>
      <c r="I2209" s="85"/>
      <c r="J2209" s="85"/>
    </row>
    <row r="2210" spans="2:10" s="117" customFormat="1" x14ac:dyDescent="0.25">
      <c r="B2210" s="87"/>
      <c r="C2210" s="85"/>
      <c r="D2210" s="85"/>
      <c r="E2210" s="85"/>
      <c r="F2210" s="85"/>
      <c r="G2210" s="86"/>
      <c r="H2210" s="86"/>
      <c r="I2210" s="85"/>
      <c r="J2210" s="85"/>
    </row>
    <row r="2211" spans="2:10" s="117" customFormat="1" x14ac:dyDescent="0.25">
      <c r="B2211" s="87"/>
      <c r="C2211" s="85"/>
      <c r="D2211" s="85"/>
      <c r="E2211" s="85"/>
      <c r="F2211" s="85"/>
      <c r="G2211" s="86"/>
      <c r="H2211" s="86"/>
      <c r="I2211" s="85"/>
      <c r="J2211" s="85"/>
    </row>
    <row r="2212" spans="2:10" s="117" customFormat="1" x14ac:dyDescent="0.25">
      <c r="B2212" s="87"/>
      <c r="C2212" s="85"/>
      <c r="D2212" s="85"/>
      <c r="E2212" s="85"/>
      <c r="F2212" s="85"/>
      <c r="G2212" s="86"/>
      <c r="H2212" s="86"/>
      <c r="I2212" s="85"/>
      <c r="J2212" s="85"/>
    </row>
    <row r="2213" spans="2:10" s="117" customFormat="1" x14ac:dyDescent="0.25">
      <c r="B2213" s="87"/>
      <c r="C2213" s="85"/>
      <c r="D2213" s="85"/>
      <c r="E2213" s="85"/>
      <c r="F2213" s="85"/>
      <c r="G2213" s="86"/>
      <c r="H2213" s="86"/>
      <c r="I2213" s="85"/>
      <c r="J2213" s="85"/>
    </row>
    <row r="2214" spans="2:10" s="117" customFormat="1" x14ac:dyDescent="0.25">
      <c r="B2214" s="87"/>
      <c r="C2214" s="85"/>
      <c r="D2214" s="85"/>
      <c r="E2214" s="85"/>
      <c r="F2214" s="85"/>
      <c r="G2214" s="86"/>
      <c r="H2214" s="86"/>
      <c r="I2214" s="85"/>
      <c r="J2214" s="85"/>
    </row>
    <row r="2215" spans="2:10" s="117" customFormat="1" x14ac:dyDescent="0.25">
      <c r="B2215" s="87"/>
      <c r="C2215" s="85"/>
      <c r="D2215" s="85"/>
      <c r="E2215" s="85"/>
      <c r="F2215" s="85"/>
      <c r="G2215" s="86"/>
      <c r="H2215" s="86"/>
      <c r="I2215" s="85"/>
      <c r="J2215" s="85"/>
    </row>
    <row r="2216" spans="2:10" s="117" customFormat="1" x14ac:dyDescent="0.25">
      <c r="B2216" s="87"/>
      <c r="C2216" s="85"/>
      <c r="D2216" s="85"/>
      <c r="E2216" s="85"/>
      <c r="F2216" s="85"/>
      <c r="G2216" s="86"/>
      <c r="H2216" s="86"/>
      <c r="I2216" s="85"/>
      <c r="J2216" s="85"/>
    </row>
    <row r="2217" spans="2:10" s="117" customFormat="1" x14ac:dyDescent="0.25">
      <c r="B2217" s="87"/>
      <c r="C2217" s="85"/>
      <c r="D2217" s="85"/>
      <c r="E2217" s="85"/>
      <c r="F2217" s="85"/>
      <c r="G2217" s="86"/>
      <c r="H2217" s="86"/>
      <c r="I2217" s="85"/>
      <c r="J2217" s="85"/>
    </row>
    <row r="2218" spans="2:10" s="117" customFormat="1" x14ac:dyDescent="0.25">
      <c r="B2218" s="87"/>
      <c r="C2218" s="85"/>
      <c r="D2218" s="85"/>
      <c r="E2218" s="85"/>
      <c r="F2218" s="85"/>
      <c r="G2218" s="86"/>
      <c r="H2218" s="86"/>
      <c r="I2218" s="85"/>
      <c r="J2218" s="85"/>
    </row>
    <row r="2219" spans="2:10" s="117" customFormat="1" x14ac:dyDescent="0.25">
      <c r="B2219" s="87"/>
      <c r="C2219" s="85"/>
      <c r="D2219" s="85"/>
      <c r="E2219" s="85"/>
      <c r="F2219" s="85"/>
      <c r="G2219" s="86"/>
      <c r="H2219" s="86"/>
      <c r="I2219" s="85"/>
      <c r="J2219" s="85"/>
    </row>
    <row r="2220" spans="2:10" s="117" customFormat="1" x14ac:dyDescent="0.25">
      <c r="B2220" s="87"/>
      <c r="C2220" s="85"/>
      <c r="D2220" s="85"/>
      <c r="E2220" s="85"/>
      <c r="F2220" s="85"/>
      <c r="G2220" s="86"/>
      <c r="H2220" s="86"/>
      <c r="I2220" s="85"/>
      <c r="J2220" s="85"/>
    </row>
    <row r="2221" spans="2:10" s="117" customFormat="1" x14ac:dyDescent="0.25">
      <c r="B2221" s="87"/>
      <c r="C2221" s="85"/>
      <c r="D2221" s="85"/>
      <c r="E2221" s="85"/>
      <c r="F2221" s="85"/>
      <c r="G2221" s="86"/>
      <c r="H2221" s="86"/>
      <c r="I2221" s="85"/>
      <c r="J2221" s="85"/>
    </row>
    <row r="2222" spans="2:10" s="117" customFormat="1" x14ac:dyDescent="0.25">
      <c r="B2222" s="87"/>
      <c r="C2222" s="85"/>
      <c r="D2222" s="85"/>
      <c r="E2222" s="85"/>
      <c r="F2222" s="85"/>
      <c r="G2222" s="86"/>
      <c r="H2222" s="86"/>
      <c r="I2222" s="85"/>
      <c r="J2222" s="85"/>
    </row>
    <row r="2223" spans="2:10" s="117" customFormat="1" x14ac:dyDescent="0.25">
      <c r="B2223" s="87"/>
      <c r="C2223" s="85"/>
      <c r="D2223" s="85"/>
      <c r="E2223" s="85"/>
      <c r="F2223" s="85"/>
      <c r="G2223" s="86"/>
      <c r="H2223" s="86"/>
      <c r="I2223" s="85"/>
      <c r="J2223" s="85"/>
    </row>
    <row r="2224" spans="2:10" s="117" customFormat="1" x14ac:dyDescent="0.25">
      <c r="B2224" s="87"/>
      <c r="C2224" s="85"/>
      <c r="D2224" s="85"/>
      <c r="E2224" s="85"/>
      <c r="F2224" s="85"/>
      <c r="G2224" s="86"/>
      <c r="H2224" s="86"/>
      <c r="I2224" s="85"/>
      <c r="J2224" s="85"/>
    </row>
    <row r="2225" spans="2:10" s="117" customFormat="1" x14ac:dyDescent="0.25">
      <c r="B2225" s="87"/>
      <c r="C2225" s="85"/>
      <c r="D2225" s="85"/>
      <c r="E2225" s="85"/>
      <c r="F2225" s="85"/>
      <c r="G2225" s="86"/>
      <c r="H2225" s="86"/>
      <c r="I2225" s="85"/>
      <c r="J2225" s="85"/>
    </row>
    <row r="2226" spans="2:10" s="117" customFormat="1" x14ac:dyDescent="0.25">
      <c r="B2226" s="87"/>
      <c r="C2226" s="85"/>
      <c r="D2226" s="85"/>
      <c r="E2226" s="85"/>
      <c r="F2226" s="85"/>
      <c r="G2226" s="86"/>
      <c r="H2226" s="86"/>
      <c r="I2226" s="85"/>
      <c r="J2226" s="85"/>
    </row>
    <row r="2227" spans="2:10" s="117" customFormat="1" x14ac:dyDescent="0.25">
      <c r="B2227" s="87"/>
      <c r="C2227" s="85"/>
      <c r="D2227" s="85"/>
      <c r="E2227" s="85"/>
      <c r="F2227" s="85"/>
      <c r="G2227" s="86"/>
      <c r="H2227" s="86"/>
      <c r="I2227" s="85"/>
      <c r="J2227" s="85"/>
    </row>
    <row r="2228" spans="2:10" s="117" customFormat="1" x14ac:dyDescent="0.25">
      <c r="B2228" s="87"/>
      <c r="C2228" s="85"/>
      <c r="D2228" s="85"/>
      <c r="E2228" s="85"/>
      <c r="F2228" s="85"/>
      <c r="G2228" s="86"/>
      <c r="H2228" s="86"/>
      <c r="I2228" s="85"/>
      <c r="J2228" s="85"/>
    </row>
    <row r="2229" spans="2:10" s="117" customFormat="1" x14ac:dyDescent="0.25">
      <c r="B2229" s="87"/>
      <c r="C2229" s="85"/>
      <c r="D2229" s="85"/>
      <c r="E2229" s="85"/>
      <c r="F2229" s="85"/>
      <c r="G2229" s="86"/>
      <c r="H2229" s="86"/>
      <c r="I2229" s="85"/>
      <c r="J2229" s="85"/>
    </row>
    <row r="2230" spans="2:10" s="117" customFormat="1" x14ac:dyDescent="0.25">
      <c r="B2230" s="87"/>
      <c r="C2230" s="85"/>
      <c r="D2230" s="85"/>
      <c r="E2230" s="85"/>
      <c r="F2230" s="85"/>
      <c r="G2230" s="86"/>
      <c r="H2230" s="86"/>
      <c r="I2230" s="85"/>
      <c r="J2230" s="85"/>
    </row>
    <row r="2231" spans="2:10" s="117" customFormat="1" x14ac:dyDescent="0.25">
      <c r="B2231" s="87"/>
      <c r="C2231" s="85"/>
      <c r="D2231" s="85"/>
      <c r="E2231" s="85"/>
      <c r="F2231" s="85"/>
      <c r="G2231" s="86"/>
      <c r="H2231" s="86"/>
      <c r="I2231" s="85"/>
      <c r="J2231" s="85"/>
    </row>
    <row r="2232" spans="2:10" s="117" customFormat="1" x14ac:dyDescent="0.25">
      <c r="B2232" s="87"/>
      <c r="C2232" s="85"/>
      <c r="D2232" s="85"/>
      <c r="E2232" s="85"/>
      <c r="F2232" s="85"/>
      <c r="G2232" s="86"/>
      <c r="H2232" s="86"/>
      <c r="I2232" s="85"/>
      <c r="J2232" s="85"/>
    </row>
    <row r="2233" spans="2:10" s="117" customFormat="1" x14ac:dyDescent="0.25">
      <c r="B2233" s="87"/>
      <c r="C2233" s="85"/>
      <c r="D2233" s="85"/>
      <c r="E2233" s="85"/>
      <c r="F2233" s="85"/>
      <c r="G2233" s="86"/>
      <c r="H2233" s="86"/>
      <c r="I2233" s="85"/>
      <c r="J2233" s="85"/>
    </row>
    <row r="2234" spans="2:10" s="117" customFormat="1" x14ac:dyDescent="0.25">
      <c r="B2234" s="87"/>
      <c r="C2234" s="85"/>
      <c r="D2234" s="85"/>
      <c r="E2234" s="85"/>
      <c r="F2234" s="85"/>
      <c r="G2234" s="86"/>
      <c r="H2234" s="86"/>
      <c r="I2234" s="85"/>
      <c r="J2234" s="85"/>
    </row>
    <row r="2235" spans="2:10" s="117" customFormat="1" x14ac:dyDescent="0.25">
      <c r="B2235" s="87"/>
      <c r="C2235" s="85"/>
      <c r="D2235" s="85"/>
      <c r="E2235" s="85"/>
      <c r="F2235" s="85"/>
      <c r="G2235" s="86"/>
      <c r="H2235" s="86"/>
      <c r="I2235" s="85"/>
      <c r="J2235" s="85"/>
    </row>
    <row r="2236" spans="2:10" s="117" customFormat="1" x14ac:dyDescent="0.25">
      <c r="B2236" s="87"/>
      <c r="C2236" s="85"/>
      <c r="D2236" s="85"/>
      <c r="E2236" s="85"/>
      <c r="F2236" s="85"/>
      <c r="G2236" s="86"/>
      <c r="H2236" s="86"/>
      <c r="I2236" s="85"/>
      <c r="J2236" s="85"/>
    </row>
    <row r="2237" spans="2:10" s="117" customFormat="1" x14ac:dyDescent="0.25">
      <c r="B2237" s="87"/>
      <c r="C2237" s="85"/>
      <c r="D2237" s="85"/>
      <c r="E2237" s="85"/>
      <c r="F2237" s="85"/>
      <c r="G2237" s="86"/>
      <c r="H2237" s="86"/>
      <c r="I2237" s="85"/>
      <c r="J2237" s="85"/>
    </row>
    <row r="2238" spans="2:10" s="117" customFormat="1" x14ac:dyDescent="0.25">
      <c r="B2238" s="87"/>
      <c r="C2238" s="85"/>
      <c r="D2238" s="85"/>
      <c r="E2238" s="85"/>
      <c r="F2238" s="85"/>
      <c r="G2238" s="86"/>
      <c r="H2238" s="86"/>
      <c r="I2238" s="85"/>
      <c r="J2238" s="85"/>
    </row>
    <row r="2239" spans="2:10" s="117" customFormat="1" x14ac:dyDescent="0.25">
      <c r="B2239" s="87"/>
      <c r="C2239" s="85"/>
      <c r="D2239" s="85"/>
      <c r="E2239" s="85"/>
      <c r="F2239" s="85"/>
      <c r="G2239" s="86"/>
      <c r="H2239" s="86"/>
      <c r="I2239" s="85"/>
      <c r="J2239" s="85"/>
    </row>
    <row r="2240" spans="2:10" s="117" customFormat="1" x14ac:dyDescent="0.25">
      <c r="B2240" s="87"/>
      <c r="C2240" s="85"/>
      <c r="D2240" s="85"/>
      <c r="E2240" s="85"/>
      <c r="F2240" s="85"/>
      <c r="G2240" s="86"/>
      <c r="H2240" s="86"/>
      <c r="I2240" s="85"/>
      <c r="J2240" s="85"/>
    </row>
    <row r="2241" spans="2:10" s="117" customFormat="1" x14ac:dyDescent="0.25">
      <c r="B2241" s="87"/>
      <c r="C2241" s="85"/>
      <c r="D2241" s="85"/>
      <c r="E2241" s="85"/>
      <c r="F2241" s="85"/>
      <c r="G2241" s="86"/>
      <c r="H2241" s="86"/>
      <c r="I2241" s="85"/>
      <c r="J2241" s="85"/>
    </row>
    <row r="2242" spans="2:10" s="117" customFormat="1" x14ac:dyDescent="0.25">
      <c r="B2242" s="87"/>
      <c r="C2242" s="85"/>
      <c r="D2242" s="85"/>
      <c r="E2242" s="85"/>
      <c r="F2242" s="85"/>
      <c r="G2242" s="86"/>
      <c r="H2242" s="86"/>
      <c r="I2242" s="85"/>
      <c r="J2242" s="85"/>
    </row>
    <row r="2243" spans="2:10" s="117" customFormat="1" x14ac:dyDescent="0.25">
      <c r="B2243" s="87"/>
      <c r="C2243" s="85"/>
      <c r="D2243" s="85"/>
      <c r="E2243" s="85"/>
      <c r="F2243" s="85"/>
      <c r="G2243" s="86"/>
      <c r="H2243" s="86"/>
      <c r="I2243" s="85"/>
      <c r="J2243" s="85"/>
    </row>
    <row r="2244" spans="2:10" s="117" customFormat="1" x14ac:dyDescent="0.25">
      <c r="B2244" s="87"/>
      <c r="C2244" s="85"/>
      <c r="D2244" s="85"/>
      <c r="E2244" s="85"/>
      <c r="F2244" s="85"/>
      <c r="G2244" s="86"/>
      <c r="H2244" s="86"/>
      <c r="I2244" s="85"/>
      <c r="J2244" s="85"/>
    </row>
    <row r="2245" spans="2:10" s="117" customFormat="1" x14ac:dyDescent="0.25">
      <c r="B2245" s="87"/>
      <c r="C2245" s="85"/>
      <c r="D2245" s="85"/>
      <c r="E2245" s="85"/>
      <c r="F2245" s="85"/>
      <c r="G2245" s="86"/>
      <c r="H2245" s="86"/>
      <c r="I2245" s="85"/>
      <c r="J2245" s="85"/>
    </row>
    <row r="2246" spans="2:10" s="117" customFormat="1" x14ac:dyDescent="0.25">
      <c r="B2246" s="87"/>
      <c r="C2246" s="85"/>
      <c r="D2246" s="85"/>
      <c r="E2246" s="85"/>
      <c r="F2246" s="85"/>
      <c r="G2246" s="86"/>
      <c r="H2246" s="86"/>
      <c r="I2246" s="85"/>
      <c r="J2246" s="85"/>
    </row>
    <row r="2247" spans="2:10" s="117" customFormat="1" x14ac:dyDescent="0.25">
      <c r="B2247" s="87"/>
      <c r="C2247" s="85"/>
      <c r="D2247" s="85"/>
      <c r="E2247" s="85"/>
      <c r="F2247" s="85"/>
      <c r="G2247" s="86"/>
      <c r="H2247" s="86"/>
      <c r="I2247" s="85"/>
      <c r="J2247" s="85"/>
    </row>
    <row r="2248" spans="2:10" s="117" customFormat="1" x14ac:dyDescent="0.25">
      <c r="B2248" s="87"/>
      <c r="C2248" s="85"/>
      <c r="D2248" s="85"/>
      <c r="E2248" s="85"/>
      <c r="F2248" s="85"/>
      <c r="G2248" s="86"/>
      <c r="H2248" s="86"/>
      <c r="I2248" s="85"/>
      <c r="J2248" s="85"/>
    </row>
    <row r="2249" spans="2:10" s="117" customFormat="1" x14ac:dyDescent="0.25">
      <c r="B2249" s="87"/>
      <c r="C2249" s="85"/>
      <c r="D2249" s="85"/>
      <c r="E2249" s="85"/>
      <c r="F2249" s="85"/>
      <c r="G2249" s="86"/>
      <c r="H2249" s="86"/>
      <c r="I2249" s="85"/>
      <c r="J2249" s="85"/>
    </row>
    <row r="2250" spans="2:10" s="117" customFormat="1" x14ac:dyDescent="0.25">
      <c r="B2250" s="87"/>
      <c r="C2250" s="85"/>
      <c r="D2250" s="85"/>
      <c r="E2250" s="85"/>
      <c r="F2250" s="85"/>
      <c r="G2250" s="86"/>
      <c r="H2250" s="86"/>
      <c r="I2250" s="85"/>
      <c r="J2250" s="85"/>
    </row>
    <row r="2251" spans="2:10" s="117" customFormat="1" x14ac:dyDescent="0.25">
      <c r="B2251" s="87"/>
      <c r="C2251" s="85"/>
      <c r="D2251" s="85"/>
      <c r="E2251" s="85"/>
      <c r="F2251" s="85"/>
      <c r="G2251" s="86"/>
      <c r="H2251" s="86"/>
      <c r="I2251" s="85"/>
      <c r="J2251" s="85"/>
    </row>
    <row r="2252" spans="2:10" s="117" customFormat="1" x14ac:dyDescent="0.25">
      <c r="B2252" s="87"/>
      <c r="C2252" s="85"/>
      <c r="D2252" s="85"/>
      <c r="E2252" s="85"/>
      <c r="F2252" s="85"/>
      <c r="G2252" s="86"/>
      <c r="H2252" s="86"/>
      <c r="I2252" s="85"/>
      <c r="J2252" s="85"/>
    </row>
    <row r="2253" spans="2:10" s="117" customFormat="1" x14ac:dyDescent="0.25">
      <c r="B2253" s="87"/>
      <c r="C2253" s="85"/>
      <c r="D2253" s="85"/>
      <c r="E2253" s="85"/>
      <c r="F2253" s="85"/>
      <c r="G2253" s="86"/>
      <c r="H2253" s="86"/>
      <c r="I2253" s="85"/>
      <c r="J2253" s="85"/>
    </row>
    <row r="2254" spans="2:10" s="117" customFormat="1" x14ac:dyDescent="0.25">
      <c r="B2254" s="87"/>
      <c r="C2254" s="85"/>
      <c r="D2254" s="85"/>
      <c r="E2254" s="85"/>
      <c r="F2254" s="85"/>
      <c r="G2254" s="86"/>
      <c r="H2254" s="86"/>
      <c r="I2254" s="85"/>
      <c r="J2254" s="85"/>
    </row>
    <row r="2255" spans="2:10" s="117" customFormat="1" x14ac:dyDescent="0.25">
      <c r="B2255" s="87"/>
      <c r="C2255" s="85"/>
      <c r="D2255" s="85"/>
      <c r="E2255" s="85"/>
      <c r="F2255" s="85"/>
      <c r="G2255" s="86"/>
      <c r="H2255" s="86"/>
      <c r="I2255" s="85"/>
      <c r="J2255" s="85"/>
    </row>
    <row r="2256" spans="2:10" s="117" customFormat="1" x14ac:dyDescent="0.25">
      <c r="B2256" s="87"/>
      <c r="C2256" s="85"/>
      <c r="D2256" s="85"/>
      <c r="E2256" s="85"/>
      <c r="F2256" s="85"/>
      <c r="G2256" s="86"/>
      <c r="H2256" s="86"/>
      <c r="I2256" s="85"/>
      <c r="J2256" s="85"/>
    </row>
    <row r="2257" spans="2:10" s="117" customFormat="1" x14ac:dyDescent="0.25">
      <c r="B2257" s="87"/>
      <c r="C2257" s="85"/>
      <c r="D2257" s="85"/>
      <c r="E2257" s="85"/>
      <c r="F2257" s="85"/>
      <c r="G2257" s="86"/>
      <c r="H2257" s="86"/>
      <c r="I2257" s="85"/>
      <c r="J2257" s="85"/>
    </row>
    <row r="2258" spans="2:10" s="117" customFormat="1" x14ac:dyDescent="0.25">
      <c r="B2258" s="87"/>
      <c r="C2258" s="85"/>
      <c r="D2258" s="85"/>
      <c r="E2258" s="85"/>
      <c r="F2258" s="85"/>
      <c r="G2258" s="86"/>
      <c r="H2258" s="86"/>
      <c r="I2258" s="85"/>
      <c r="J2258" s="85"/>
    </row>
    <row r="2259" spans="2:10" s="117" customFormat="1" x14ac:dyDescent="0.25">
      <c r="B2259" s="87"/>
      <c r="C2259" s="85"/>
      <c r="D2259" s="85"/>
      <c r="E2259" s="85"/>
      <c r="F2259" s="85"/>
      <c r="G2259" s="86"/>
      <c r="H2259" s="86"/>
      <c r="I2259" s="85"/>
      <c r="J2259" s="85"/>
    </row>
    <row r="2260" spans="2:10" s="117" customFormat="1" x14ac:dyDescent="0.25">
      <c r="B2260" s="87"/>
      <c r="C2260" s="85"/>
      <c r="D2260" s="85"/>
      <c r="E2260" s="85"/>
      <c r="F2260" s="85"/>
      <c r="G2260" s="86"/>
      <c r="H2260" s="86"/>
      <c r="I2260" s="85"/>
      <c r="J2260" s="85"/>
    </row>
    <row r="2261" spans="2:10" s="117" customFormat="1" x14ac:dyDescent="0.25">
      <c r="B2261" s="87"/>
      <c r="C2261" s="85"/>
      <c r="D2261" s="85"/>
      <c r="E2261" s="85"/>
      <c r="F2261" s="85"/>
      <c r="G2261" s="86"/>
      <c r="H2261" s="86"/>
      <c r="I2261" s="85"/>
      <c r="J2261" s="85"/>
    </row>
    <row r="2262" spans="2:10" s="117" customFormat="1" x14ac:dyDescent="0.25">
      <c r="B2262" s="87"/>
      <c r="C2262" s="85"/>
      <c r="D2262" s="85"/>
      <c r="E2262" s="85"/>
      <c r="F2262" s="85"/>
      <c r="G2262" s="86"/>
      <c r="H2262" s="86"/>
      <c r="I2262" s="85"/>
      <c r="J2262" s="85"/>
    </row>
    <row r="2263" spans="2:10" s="117" customFormat="1" x14ac:dyDescent="0.25">
      <c r="B2263" s="87"/>
      <c r="C2263" s="85"/>
      <c r="D2263" s="85"/>
      <c r="E2263" s="85"/>
      <c r="F2263" s="85"/>
      <c r="G2263" s="86"/>
      <c r="H2263" s="86"/>
      <c r="I2263" s="85"/>
      <c r="J2263" s="85"/>
    </row>
    <row r="2264" spans="2:10" s="117" customFormat="1" x14ac:dyDescent="0.25">
      <c r="B2264" s="87"/>
      <c r="C2264" s="85"/>
      <c r="D2264" s="85"/>
      <c r="E2264" s="85"/>
      <c r="F2264" s="85"/>
      <c r="G2264" s="86"/>
      <c r="H2264" s="86"/>
      <c r="I2264" s="85"/>
      <c r="J2264" s="85"/>
    </row>
    <row r="2265" spans="2:10" s="117" customFormat="1" x14ac:dyDescent="0.25">
      <c r="B2265" s="87"/>
      <c r="C2265" s="85"/>
      <c r="D2265" s="85"/>
      <c r="E2265" s="85"/>
      <c r="F2265" s="85"/>
      <c r="G2265" s="86"/>
      <c r="H2265" s="86"/>
      <c r="I2265" s="85"/>
      <c r="J2265" s="85"/>
    </row>
    <row r="2266" spans="2:10" s="117" customFormat="1" x14ac:dyDescent="0.25">
      <c r="B2266" s="87"/>
      <c r="C2266" s="85"/>
      <c r="D2266" s="85"/>
      <c r="E2266" s="85"/>
      <c r="F2266" s="85"/>
      <c r="G2266" s="86"/>
      <c r="H2266" s="86"/>
      <c r="I2266" s="85"/>
      <c r="J2266" s="85"/>
    </row>
    <row r="2267" spans="2:10" s="117" customFormat="1" x14ac:dyDescent="0.25">
      <c r="B2267" s="87"/>
      <c r="C2267" s="85"/>
      <c r="D2267" s="85"/>
      <c r="E2267" s="85"/>
      <c r="F2267" s="85"/>
      <c r="G2267" s="86"/>
      <c r="H2267" s="86"/>
      <c r="I2267" s="85"/>
      <c r="J2267" s="85"/>
    </row>
    <row r="2268" spans="2:10" s="117" customFormat="1" x14ac:dyDescent="0.25">
      <c r="B2268" s="87"/>
      <c r="C2268" s="85"/>
      <c r="D2268" s="85"/>
      <c r="E2268" s="85"/>
      <c r="F2268" s="85"/>
      <c r="G2268" s="86"/>
      <c r="H2268" s="86"/>
      <c r="I2268" s="85"/>
      <c r="J2268" s="85"/>
    </row>
    <row r="2269" spans="2:10" s="117" customFormat="1" x14ac:dyDescent="0.25">
      <c r="B2269" s="87"/>
      <c r="C2269" s="85"/>
      <c r="D2269" s="85"/>
      <c r="E2269" s="85"/>
      <c r="F2269" s="85"/>
      <c r="G2269" s="86"/>
      <c r="H2269" s="86"/>
      <c r="I2269" s="85"/>
      <c r="J2269" s="85"/>
    </row>
    <row r="2270" spans="2:10" s="117" customFormat="1" x14ac:dyDescent="0.25">
      <c r="B2270" s="87"/>
      <c r="C2270" s="85"/>
      <c r="D2270" s="85"/>
      <c r="E2270" s="85"/>
      <c r="F2270" s="85"/>
      <c r="G2270" s="86"/>
      <c r="H2270" s="86"/>
      <c r="I2270" s="85"/>
      <c r="J2270" s="85"/>
    </row>
    <row r="2271" spans="2:10" s="117" customFormat="1" x14ac:dyDescent="0.25">
      <c r="B2271" s="87"/>
      <c r="C2271" s="85"/>
      <c r="D2271" s="85"/>
      <c r="E2271" s="85"/>
      <c r="F2271" s="85"/>
      <c r="G2271" s="86"/>
      <c r="H2271" s="86"/>
      <c r="I2271" s="85"/>
      <c r="J2271" s="85"/>
    </row>
    <row r="2272" spans="2:10" s="117" customFormat="1" x14ac:dyDescent="0.25">
      <c r="B2272" s="87"/>
      <c r="C2272" s="85"/>
      <c r="D2272" s="85"/>
      <c r="E2272" s="85"/>
      <c r="F2272" s="85"/>
      <c r="G2272" s="86"/>
      <c r="H2272" s="86"/>
      <c r="I2272" s="85"/>
      <c r="J2272" s="85"/>
    </row>
    <row r="2273" spans="2:10" s="117" customFormat="1" x14ac:dyDescent="0.25">
      <c r="B2273" s="87"/>
      <c r="C2273" s="85"/>
      <c r="D2273" s="85"/>
      <c r="E2273" s="85"/>
      <c r="F2273" s="85"/>
      <c r="G2273" s="86"/>
      <c r="H2273" s="86"/>
      <c r="I2273" s="85"/>
      <c r="J2273" s="85"/>
    </row>
    <row r="2274" spans="2:10" s="117" customFormat="1" x14ac:dyDescent="0.25">
      <c r="B2274" s="87"/>
      <c r="C2274" s="85"/>
      <c r="D2274" s="85"/>
      <c r="E2274" s="85"/>
      <c r="F2274" s="85"/>
      <c r="G2274" s="86"/>
      <c r="H2274" s="86"/>
      <c r="I2274" s="85"/>
      <c r="J2274" s="85"/>
    </row>
    <row r="2275" spans="2:10" s="117" customFormat="1" x14ac:dyDescent="0.25">
      <c r="B2275" s="87"/>
      <c r="C2275" s="85"/>
      <c r="D2275" s="85"/>
      <c r="E2275" s="85"/>
      <c r="F2275" s="85"/>
      <c r="G2275" s="86"/>
      <c r="H2275" s="86"/>
      <c r="I2275" s="85"/>
      <c r="J2275" s="85"/>
    </row>
    <row r="2276" spans="2:10" s="117" customFormat="1" x14ac:dyDescent="0.25">
      <c r="B2276" s="87"/>
      <c r="C2276" s="85"/>
      <c r="D2276" s="85"/>
      <c r="E2276" s="85"/>
      <c r="F2276" s="85"/>
      <c r="G2276" s="86"/>
      <c r="H2276" s="86"/>
      <c r="I2276" s="85"/>
      <c r="J2276" s="85"/>
    </row>
    <row r="2277" spans="2:10" s="117" customFormat="1" x14ac:dyDescent="0.25">
      <c r="B2277" s="87"/>
      <c r="C2277" s="85"/>
      <c r="D2277" s="85"/>
      <c r="E2277" s="85"/>
      <c r="F2277" s="85"/>
      <c r="G2277" s="86"/>
      <c r="H2277" s="86"/>
      <c r="I2277" s="85"/>
      <c r="J2277" s="85"/>
    </row>
    <row r="2278" spans="2:10" s="117" customFormat="1" x14ac:dyDescent="0.25">
      <c r="B2278" s="87"/>
      <c r="C2278" s="85"/>
      <c r="D2278" s="85"/>
      <c r="E2278" s="85"/>
      <c r="F2278" s="85"/>
      <c r="G2278" s="86"/>
      <c r="H2278" s="86"/>
      <c r="I2278" s="85"/>
      <c r="J2278" s="85"/>
    </row>
    <row r="2279" spans="2:10" s="117" customFormat="1" x14ac:dyDescent="0.25">
      <c r="B2279" s="87"/>
      <c r="C2279" s="85"/>
      <c r="D2279" s="85"/>
      <c r="E2279" s="85"/>
      <c r="F2279" s="85"/>
      <c r="G2279" s="86"/>
      <c r="H2279" s="86"/>
      <c r="I2279" s="85"/>
      <c r="J2279" s="85"/>
    </row>
    <row r="2280" spans="2:10" s="117" customFormat="1" x14ac:dyDescent="0.25">
      <c r="B2280" s="87"/>
      <c r="C2280" s="85"/>
      <c r="D2280" s="85"/>
      <c r="E2280" s="85"/>
      <c r="F2280" s="85"/>
      <c r="G2280" s="86"/>
      <c r="H2280" s="86"/>
      <c r="I2280" s="85"/>
      <c r="J2280" s="85"/>
    </row>
    <row r="2281" spans="2:10" s="117" customFormat="1" x14ac:dyDescent="0.25">
      <c r="B2281" s="87"/>
      <c r="C2281" s="85"/>
      <c r="D2281" s="85"/>
      <c r="E2281" s="85"/>
      <c r="F2281" s="85"/>
      <c r="G2281" s="86"/>
      <c r="H2281" s="86"/>
      <c r="I2281" s="85"/>
      <c r="J2281" s="85"/>
    </row>
    <row r="2282" spans="2:10" s="117" customFormat="1" x14ac:dyDescent="0.25">
      <c r="B2282" s="87"/>
      <c r="C2282" s="85"/>
      <c r="D2282" s="85"/>
      <c r="E2282" s="85"/>
      <c r="F2282" s="85"/>
      <c r="G2282" s="86"/>
      <c r="H2282" s="86"/>
      <c r="I2282" s="85"/>
      <c r="J2282" s="85"/>
    </row>
    <row r="2283" spans="2:10" s="117" customFormat="1" x14ac:dyDescent="0.25">
      <c r="B2283" s="87"/>
      <c r="C2283" s="85"/>
      <c r="D2283" s="85"/>
      <c r="E2283" s="85"/>
      <c r="F2283" s="85"/>
      <c r="G2283" s="86"/>
      <c r="H2283" s="86"/>
      <c r="I2283" s="85"/>
      <c r="J2283" s="85"/>
    </row>
    <row r="2284" spans="2:10" s="117" customFormat="1" x14ac:dyDescent="0.25">
      <c r="B2284" s="87"/>
      <c r="C2284" s="85"/>
      <c r="D2284" s="85"/>
      <c r="E2284" s="85"/>
      <c r="F2284" s="85"/>
      <c r="G2284" s="86"/>
      <c r="H2284" s="86"/>
      <c r="I2284" s="85"/>
      <c r="J2284" s="85"/>
    </row>
    <row r="2285" spans="2:10" s="117" customFormat="1" x14ac:dyDescent="0.25">
      <c r="B2285" s="87"/>
      <c r="C2285" s="85"/>
      <c r="D2285" s="85"/>
      <c r="E2285" s="85"/>
      <c r="F2285" s="85"/>
      <c r="G2285" s="86"/>
      <c r="H2285" s="86"/>
      <c r="I2285" s="85"/>
      <c r="J2285" s="85"/>
    </row>
    <row r="2286" spans="2:10" s="117" customFormat="1" x14ac:dyDescent="0.25">
      <c r="B2286" s="87"/>
      <c r="C2286" s="85"/>
      <c r="D2286" s="85"/>
      <c r="E2286" s="85"/>
      <c r="F2286" s="85"/>
      <c r="G2286" s="86"/>
      <c r="H2286" s="86"/>
      <c r="I2286" s="85"/>
      <c r="J2286" s="85"/>
    </row>
    <row r="2287" spans="2:10" s="117" customFormat="1" x14ac:dyDescent="0.25">
      <c r="B2287" s="87"/>
      <c r="C2287" s="85"/>
      <c r="D2287" s="85"/>
      <c r="E2287" s="85"/>
      <c r="F2287" s="85"/>
      <c r="G2287" s="86"/>
      <c r="H2287" s="86"/>
      <c r="I2287" s="85"/>
      <c r="J2287" s="85"/>
    </row>
    <row r="2288" spans="2:10" s="117" customFormat="1" x14ac:dyDescent="0.25">
      <c r="B2288" s="87"/>
      <c r="C2288" s="85"/>
      <c r="D2288" s="85"/>
      <c r="E2288" s="85"/>
      <c r="F2288" s="85"/>
      <c r="G2288" s="86"/>
      <c r="H2288" s="86"/>
      <c r="I2288" s="85"/>
      <c r="J2288" s="85"/>
    </row>
    <row r="2289" spans="2:10" s="117" customFormat="1" x14ac:dyDescent="0.25">
      <c r="B2289" s="87"/>
      <c r="C2289" s="85"/>
      <c r="D2289" s="85"/>
      <c r="E2289" s="85"/>
      <c r="F2289" s="85"/>
      <c r="G2289" s="86"/>
      <c r="H2289" s="86"/>
      <c r="I2289" s="85"/>
      <c r="J2289" s="85"/>
    </row>
    <row r="2290" spans="2:10" s="117" customFormat="1" x14ac:dyDescent="0.25">
      <c r="B2290" s="87"/>
      <c r="C2290" s="85"/>
      <c r="D2290" s="85"/>
      <c r="E2290" s="85"/>
      <c r="F2290" s="85"/>
      <c r="G2290" s="86"/>
      <c r="H2290" s="86"/>
      <c r="I2290" s="85"/>
      <c r="J2290" s="85"/>
    </row>
    <row r="2291" spans="2:10" s="117" customFormat="1" x14ac:dyDescent="0.25">
      <c r="B2291" s="87"/>
      <c r="C2291" s="85"/>
      <c r="D2291" s="85"/>
      <c r="E2291" s="85"/>
      <c r="F2291" s="85"/>
      <c r="G2291" s="86"/>
      <c r="H2291" s="86"/>
      <c r="I2291" s="85"/>
      <c r="J2291" s="85"/>
    </row>
    <row r="2292" spans="2:10" s="117" customFormat="1" x14ac:dyDescent="0.25">
      <c r="B2292" s="87"/>
      <c r="C2292" s="85"/>
      <c r="D2292" s="85"/>
      <c r="E2292" s="85"/>
      <c r="F2292" s="85"/>
      <c r="G2292" s="86"/>
      <c r="H2292" s="86"/>
      <c r="I2292" s="85"/>
      <c r="J2292" s="85"/>
    </row>
    <row r="2293" spans="2:10" s="117" customFormat="1" x14ac:dyDescent="0.25">
      <c r="B2293" s="87"/>
      <c r="C2293" s="85"/>
      <c r="D2293" s="85"/>
      <c r="E2293" s="85"/>
      <c r="F2293" s="85"/>
      <c r="G2293" s="86"/>
      <c r="H2293" s="86"/>
      <c r="I2293" s="85"/>
      <c r="J2293" s="85"/>
    </row>
    <row r="2294" spans="2:10" s="117" customFormat="1" x14ac:dyDescent="0.25">
      <c r="B2294" s="87"/>
      <c r="C2294" s="85"/>
      <c r="D2294" s="85"/>
      <c r="E2294" s="85"/>
      <c r="F2294" s="85"/>
      <c r="G2294" s="86"/>
      <c r="H2294" s="86"/>
      <c r="I2294" s="85"/>
      <c r="J2294" s="85"/>
    </row>
    <row r="2295" spans="2:10" s="117" customFormat="1" x14ac:dyDescent="0.25">
      <c r="B2295" s="87"/>
      <c r="C2295" s="85"/>
      <c r="D2295" s="85"/>
      <c r="E2295" s="85"/>
      <c r="F2295" s="85"/>
      <c r="G2295" s="86"/>
      <c r="H2295" s="86"/>
      <c r="I2295" s="85"/>
      <c r="J2295" s="85"/>
    </row>
    <row r="2296" spans="2:10" s="117" customFormat="1" x14ac:dyDescent="0.25">
      <c r="B2296" s="87"/>
      <c r="C2296" s="85"/>
      <c r="D2296" s="85"/>
      <c r="E2296" s="85"/>
      <c r="F2296" s="85"/>
      <c r="G2296" s="86"/>
      <c r="H2296" s="86"/>
      <c r="I2296" s="85"/>
      <c r="J2296" s="85"/>
    </row>
    <row r="2297" spans="2:10" s="117" customFormat="1" x14ac:dyDescent="0.25">
      <c r="B2297" s="87"/>
      <c r="C2297" s="85"/>
      <c r="D2297" s="85"/>
      <c r="E2297" s="85"/>
      <c r="F2297" s="85"/>
      <c r="G2297" s="86"/>
      <c r="H2297" s="86"/>
      <c r="I2297" s="85"/>
      <c r="J2297" s="85"/>
    </row>
    <row r="2298" spans="2:10" s="117" customFormat="1" x14ac:dyDescent="0.25">
      <c r="B2298" s="87"/>
      <c r="C2298" s="85"/>
      <c r="D2298" s="85"/>
      <c r="E2298" s="85"/>
      <c r="F2298" s="85"/>
      <c r="G2298" s="86"/>
      <c r="H2298" s="86"/>
      <c r="I2298" s="85"/>
      <c r="J2298" s="85"/>
    </row>
    <row r="2299" spans="2:10" s="117" customFormat="1" x14ac:dyDescent="0.25">
      <c r="B2299" s="87"/>
      <c r="C2299" s="85"/>
      <c r="D2299" s="85"/>
      <c r="E2299" s="85"/>
      <c r="F2299" s="85"/>
      <c r="G2299" s="86"/>
      <c r="H2299" s="86"/>
      <c r="I2299" s="85"/>
      <c r="J2299" s="85"/>
    </row>
    <row r="2300" spans="2:10" s="117" customFormat="1" x14ac:dyDescent="0.25">
      <c r="B2300" s="87"/>
      <c r="C2300" s="85"/>
      <c r="D2300" s="85"/>
      <c r="E2300" s="85"/>
      <c r="F2300" s="85"/>
      <c r="G2300" s="86"/>
      <c r="H2300" s="86"/>
      <c r="I2300" s="85"/>
      <c r="J2300" s="85"/>
    </row>
    <row r="2301" spans="2:10" s="117" customFormat="1" x14ac:dyDescent="0.25">
      <c r="B2301" s="87"/>
      <c r="C2301" s="85"/>
      <c r="D2301" s="85"/>
      <c r="E2301" s="85"/>
      <c r="F2301" s="85"/>
      <c r="G2301" s="86"/>
      <c r="H2301" s="86"/>
      <c r="I2301" s="85"/>
      <c r="J2301" s="85"/>
    </row>
    <row r="2302" spans="2:10" s="117" customFormat="1" x14ac:dyDescent="0.25">
      <c r="B2302" s="87"/>
      <c r="C2302" s="85"/>
      <c r="D2302" s="85"/>
      <c r="E2302" s="85"/>
      <c r="F2302" s="85"/>
      <c r="G2302" s="86"/>
      <c r="H2302" s="86"/>
      <c r="I2302" s="85"/>
      <c r="J2302" s="85"/>
    </row>
    <row r="2303" spans="2:10" s="117" customFormat="1" x14ac:dyDescent="0.25">
      <c r="B2303" s="87"/>
      <c r="C2303" s="85"/>
      <c r="D2303" s="85"/>
      <c r="E2303" s="85"/>
      <c r="F2303" s="85"/>
      <c r="G2303" s="86"/>
      <c r="H2303" s="86"/>
      <c r="I2303" s="85"/>
      <c r="J2303" s="85"/>
    </row>
    <row r="2304" spans="2:10" s="117" customFormat="1" x14ac:dyDescent="0.25">
      <c r="B2304" s="87"/>
      <c r="C2304" s="85"/>
      <c r="D2304" s="85"/>
      <c r="E2304" s="85"/>
      <c r="F2304" s="85"/>
      <c r="G2304" s="86"/>
      <c r="H2304" s="86"/>
      <c r="I2304" s="85"/>
      <c r="J2304" s="85"/>
    </row>
    <row r="2305" spans="2:10" s="117" customFormat="1" x14ac:dyDescent="0.25">
      <c r="B2305" s="87"/>
      <c r="C2305" s="85"/>
      <c r="D2305" s="85"/>
      <c r="E2305" s="85"/>
      <c r="F2305" s="85"/>
      <c r="G2305" s="86"/>
      <c r="H2305" s="86"/>
      <c r="I2305" s="85"/>
      <c r="J2305" s="85"/>
    </row>
    <row r="2306" spans="2:10" s="117" customFormat="1" x14ac:dyDescent="0.25">
      <c r="B2306" s="87"/>
      <c r="C2306" s="85"/>
      <c r="D2306" s="85"/>
      <c r="E2306" s="85"/>
      <c r="F2306" s="85"/>
      <c r="G2306" s="86"/>
      <c r="H2306" s="86"/>
      <c r="I2306" s="85"/>
      <c r="J2306" s="85"/>
    </row>
    <row r="2307" spans="2:10" s="117" customFormat="1" x14ac:dyDescent="0.25">
      <c r="B2307" s="87"/>
      <c r="C2307" s="85"/>
      <c r="D2307" s="85"/>
      <c r="E2307" s="85"/>
      <c r="F2307" s="85"/>
      <c r="G2307" s="86"/>
      <c r="H2307" s="86"/>
      <c r="I2307" s="85"/>
      <c r="J2307" s="85"/>
    </row>
    <row r="2308" spans="2:10" s="117" customFormat="1" x14ac:dyDescent="0.25">
      <c r="B2308" s="87"/>
      <c r="C2308" s="85"/>
      <c r="D2308" s="85"/>
      <c r="E2308" s="85"/>
      <c r="F2308" s="85"/>
      <c r="G2308" s="86"/>
      <c r="H2308" s="86"/>
      <c r="I2308" s="85"/>
      <c r="J2308" s="85"/>
    </row>
    <row r="2309" spans="2:10" s="117" customFormat="1" x14ac:dyDescent="0.25">
      <c r="B2309" s="87"/>
      <c r="C2309" s="85"/>
      <c r="D2309" s="85"/>
      <c r="E2309" s="85"/>
      <c r="F2309" s="85"/>
      <c r="G2309" s="86"/>
      <c r="H2309" s="86"/>
      <c r="I2309" s="85"/>
      <c r="J2309" s="85"/>
    </row>
    <row r="2310" spans="2:10" s="117" customFormat="1" x14ac:dyDescent="0.25">
      <c r="B2310" s="87"/>
      <c r="C2310" s="85"/>
      <c r="D2310" s="85"/>
      <c r="E2310" s="85"/>
      <c r="F2310" s="85"/>
      <c r="G2310" s="86"/>
      <c r="H2310" s="86"/>
      <c r="I2310" s="85"/>
      <c r="J2310" s="85"/>
    </row>
    <row r="2311" spans="2:10" s="117" customFormat="1" x14ac:dyDescent="0.25">
      <c r="B2311" s="87"/>
      <c r="C2311" s="85"/>
      <c r="D2311" s="85"/>
      <c r="E2311" s="85"/>
      <c r="F2311" s="85"/>
      <c r="G2311" s="86"/>
      <c r="H2311" s="86"/>
      <c r="I2311" s="85"/>
      <c r="J2311" s="85"/>
    </row>
    <row r="2312" spans="2:10" s="117" customFormat="1" x14ac:dyDescent="0.25">
      <c r="B2312" s="87"/>
      <c r="C2312" s="85"/>
      <c r="D2312" s="85"/>
      <c r="E2312" s="85"/>
      <c r="F2312" s="85"/>
      <c r="G2312" s="86"/>
      <c r="H2312" s="86"/>
      <c r="I2312" s="85"/>
      <c r="J2312" s="85"/>
    </row>
    <row r="2313" spans="2:10" s="117" customFormat="1" x14ac:dyDescent="0.25">
      <c r="B2313" s="87"/>
      <c r="C2313" s="85"/>
      <c r="D2313" s="85"/>
      <c r="E2313" s="85"/>
      <c r="F2313" s="85"/>
      <c r="G2313" s="86"/>
      <c r="H2313" s="86"/>
      <c r="I2313" s="85"/>
      <c r="J2313" s="85"/>
    </row>
    <row r="2314" spans="2:10" s="117" customFormat="1" x14ac:dyDescent="0.25">
      <c r="B2314" s="87"/>
      <c r="C2314" s="85"/>
      <c r="D2314" s="85"/>
      <c r="E2314" s="85"/>
      <c r="F2314" s="85"/>
      <c r="G2314" s="86"/>
      <c r="H2314" s="86"/>
      <c r="I2314" s="85"/>
      <c r="J2314" s="85"/>
    </row>
    <row r="2315" spans="2:10" s="117" customFormat="1" x14ac:dyDescent="0.25">
      <c r="B2315" s="87"/>
      <c r="C2315" s="85"/>
      <c r="D2315" s="85"/>
      <c r="E2315" s="85"/>
      <c r="F2315" s="85"/>
      <c r="G2315" s="86"/>
      <c r="H2315" s="86"/>
      <c r="I2315" s="85"/>
      <c r="J2315" s="85"/>
    </row>
    <row r="2316" spans="2:10" s="117" customFormat="1" x14ac:dyDescent="0.25">
      <c r="B2316" s="87"/>
      <c r="C2316" s="85"/>
      <c r="D2316" s="85"/>
      <c r="E2316" s="85"/>
      <c r="F2316" s="85"/>
      <c r="G2316" s="86"/>
      <c r="H2316" s="86"/>
      <c r="I2316" s="85"/>
      <c r="J2316" s="85"/>
    </row>
    <row r="2317" spans="2:10" s="117" customFormat="1" x14ac:dyDescent="0.25">
      <c r="B2317" s="87"/>
      <c r="C2317" s="85"/>
      <c r="D2317" s="85"/>
      <c r="E2317" s="85"/>
      <c r="F2317" s="85"/>
      <c r="G2317" s="86"/>
      <c r="H2317" s="86"/>
      <c r="I2317" s="85"/>
      <c r="J2317" s="85"/>
    </row>
    <row r="2318" spans="2:10" s="117" customFormat="1" x14ac:dyDescent="0.25">
      <c r="B2318" s="87"/>
      <c r="C2318" s="85"/>
      <c r="D2318" s="85"/>
      <c r="E2318" s="85"/>
      <c r="F2318" s="85"/>
      <c r="G2318" s="86"/>
      <c r="H2318" s="86"/>
      <c r="I2318" s="85"/>
      <c r="J2318" s="85"/>
    </row>
    <row r="2319" spans="2:10" s="117" customFormat="1" x14ac:dyDescent="0.25">
      <c r="B2319" s="87"/>
      <c r="C2319" s="85"/>
      <c r="D2319" s="85"/>
      <c r="E2319" s="85"/>
      <c r="F2319" s="85"/>
      <c r="G2319" s="86"/>
      <c r="H2319" s="86"/>
      <c r="I2319" s="85"/>
      <c r="J2319" s="85"/>
    </row>
    <row r="2320" spans="2:10" s="117" customFormat="1" x14ac:dyDescent="0.25">
      <c r="B2320" s="87"/>
      <c r="C2320" s="85"/>
      <c r="D2320" s="85"/>
      <c r="E2320" s="85"/>
      <c r="F2320" s="85"/>
      <c r="G2320" s="86"/>
      <c r="H2320" s="86"/>
      <c r="I2320" s="85"/>
      <c r="J2320" s="85"/>
    </row>
    <row r="2321" spans="2:10" s="117" customFormat="1" x14ac:dyDescent="0.25">
      <c r="B2321" s="87"/>
      <c r="C2321" s="85"/>
      <c r="D2321" s="85"/>
      <c r="E2321" s="85"/>
      <c r="F2321" s="85"/>
      <c r="G2321" s="86"/>
      <c r="H2321" s="86"/>
      <c r="I2321" s="85"/>
      <c r="J2321" s="85"/>
    </row>
    <row r="2322" spans="2:10" s="117" customFormat="1" x14ac:dyDescent="0.25">
      <c r="B2322" s="87"/>
      <c r="C2322" s="85"/>
      <c r="D2322" s="85"/>
      <c r="E2322" s="85"/>
      <c r="F2322" s="85"/>
      <c r="G2322" s="86"/>
      <c r="H2322" s="86"/>
      <c r="I2322" s="85"/>
      <c r="J2322" s="85"/>
    </row>
    <row r="2323" spans="2:10" s="117" customFormat="1" x14ac:dyDescent="0.25">
      <c r="B2323" s="87"/>
      <c r="C2323" s="85"/>
      <c r="D2323" s="85"/>
      <c r="E2323" s="85"/>
      <c r="F2323" s="85"/>
      <c r="G2323" s="86"/>
      <c r="H2323" s="86"/>
      <c r="I2323" s="85"/>
      <c r="J2323" s="85"/>
    </row>
    <row r="2324" spans="2:10" s="117" customFormat="1" x14ac:dyDescent="0.25">
      <c r="B2324" s="87"/>
      <c r="C2324" s="85"/>
      <c r="D2324" s="85"/>
      <c r="E2324" s="85"/>
      <c r="F2324" s="85"/>
      <c r="G2324" s="86"/>
      <c r="H2324" s="86"/>
      <c r="I2324" s="85"/>
      <c r="J2324" s="85"/>
    </row>
    <row r="2325" spans="2:10" s="117" customFormat="1" x14ac:dyDescent="0.25">
      <c r="B2325" s="87"/>
      <c r="C2325" s="85"/>
      <c r="D2325" s="85"/>
      <c r="E2325" s="85"/>
      <c r="F2325" s="85"/>
      <c r="G2325" s="86"/>
      <c r="H2325" s="86"/>
      <c r="I2325" s="85"/>
      <c r="J2325" s="85"/>
    </row>
    <row r="2326" spans="2:10" s="117" customFormat="1" x14ac:dyDescent="0.25">
      <c r="B2326" s="87"/>
      <c r="C2326" s="85"/>
      <c r="D2326" s="85"/>
      <c r="E2326" s="85"/>
      <c r="F2326" s="85"/>
      <c r="G2326" s="86"/>
      <c r="H2326" s="86"/>
      <c r="I2326" s="85"/>
      <c r="J2326" s="85"/>
    </row>
    <row r="2327" spans="2:10" s="117" customFormat="1" x14ac:dyDescent="0.25">
      <c r="B2327" s="87"/>
      <c r="C2327" s="85"/>
      <c r="D2327" s="85"/>
      <c r="E2327" s="85"/>
      <c r="F2327" s="85"/>
      <c r="G2327" s="86"/>
      <c r="H2327" s="86"/>
      <c r="I2327" s="85"/>
      <c r="J2327" s="85"/>
    </row>
    <row r="2328" spans="2:10" s="117" customFormat="1" x14ac:dyDescent="0.25">
      <c r="B2328" s="87"/>
      <c r="C2328" s="85"/>
      <c r="D2328" s="85"/>
      <c r="E2328" s="85"/>
      <c r="F2328" s="85"/>
      <c r="G2328" s="86"/>
      <c r="H2328" s="86"/>
      <c r="I2328" s="85"/>
      <c r="J2328" s="85"/>
    </row>
    <row r="2329" spans="2:10" s="117" customFormat="1" x14ac:dyDescent="0.25">
      <c r="B2329" s="87"/>
      <c r="C2329" s="85"/>
      <c r="D2329" s="85"/>
      <c r="E2329" s="85"/>
      <c r="F2329" s="85"/>
      <c r="G2329" s="86"/>
      <c r="H2329" s="86"/>
      <c r="I2329" s="85"/>
      <c r="J2329" s="85"/>
    </row>
    <row r="2330" spans="2:10" s="117" customFormat="1" x14ac:dyDescent="0.25">
      <c r="B2330" s="87"/>
      <c r="C2330" s="85"/>
      <c r="D2330" s="85"/>
      <c r="E2330" s="85"/>
      <c r="F2330" s="85"/>
      <c r="G2330" s="86"/>
      <c r="H2330" s="86"/>
      <c r="I2330" s="85"/>
      <c r="J2330" s="85"/>
    </row>
    <row r="2331" spans="2:10" s="117" customFormat="1" x14ac:dyDescent="0.25">
      <c r="B2331" s="87"/>
      <c r="C2331" s="85"/>
      <c r="D2331" s="85"/>
      <c r="E2331" s="85"/>
      <c r="F2331" s="85"/>
      <c r="G2331" s="86"/>
      <c r="H2331" s="86"/>
      <c r="I2331" s="85"/>
      <c r="J2331" s="85"/>
    </row>
    <row r="2332" spans="2:10" s="117" customFormat="1" x14ac:dyDescent="0.25">
      <c r="B2332" s="87"/>
      <c r="C2332" s="85"/>
      <c r="D2332" s="85"/>
      <c r="E2332" s="85"/>
      <c r="F2332" s="85"/>
      <c r="G2332" s="86"/>
      <c r="H2332" s="86"/>
      <c r="I2332" s="85"/>
      <c r="J2332" s="85"/>
    </row>
    <row r="2333" spans="2:10" s="117" customFormat="1" x14ac:dyDescent="0.25">
      <c r="B2333" s="87"/>
      <c r="C2333" s="85"/>
      <c r="D2333" s="85"/>
      <c r="E2333" s="85"/>
      <c r="F2333" s="85"/>
      <c r="G2333" s="86"/>
      <c r="H2333" s="86"/>
      <c r="I2333" s="85"/>
      <c r="J2333" s="85"/>
    </row>
    <row r="2334" spans="2:10" s="117" customFormat="1" x14ac:dyDescent="0.25">
      <c r="B2334" s="87"/>
      <c r="C2334" s="85"/>
      <c r="D2334" s="85"/>
      <c r="E2334" s="85"/>
      <c r="F2334" s="85"/>
      <c r="G2334" s="86"/>
      <c r="H2334" s="86"/>
      <c r="I2334" s="85"/>
      <c r="J2334" s="85"/>
    </row>
    <row r="2335" spans="2:10" s="117" customFormat="1" x14ac:dyDescent="0.25">
      <c r="B2335" s="87"/>
      <c r="C2335" s="85"/>
      <c r="D2335" s="85"/>
      <c r="E2335" s="85"/>
      <c r="F2335" s="85"/>
      <c r="G2335" s="86"/>
      <c r="H2335" s="86"/>
      <c r="I2335" s="85"/>
      <c r="J2335" s="85"/>
    </row>
    <row r="2336" spans="2:10" s="117" customFormat="1" x14ac:dyDescent="0.25">
      <c r="B2336" s="87"/>
      <c r="C2336" s="85"/>
      <c r="D2336" s="85"/>
      <c r="E2336" s="85"/>
      <c r="F2336" s="85"/>
      <c r="G2336" s="86"/>
      <c r="H2336" s="86"/>
      <c r="I2336" s="85"/>
      <c r="J2336" s="85"/>
    </row>
    <row r="2337" spans="2:10" s="117" customFormat="1" x14ac:dyDescent="0.25">
      <c r="B2337" s="87"/>
      <c r="C2337" s="85"/>
      <c r="D2337" s="85"/>
      <c r="E2337" s="85"/>
      <c r="F2337" s="85"/>
      <c r="G2337" s="86"/>
      <c r="H2337" s="86"/>
      <c r="I2337" s="85"/>
      <c r="J2337" s="85"/>
    </row>
    <row r="2338" spans="2:10" s="117" customFormat="1" x14ac:dyDescent="0.25">
      <c r="B2338" s="87"/>
      <c r="C2338" s="85"/>
      <c r="D2338" s="85"/>
      <c r="E2338" s="85"/>
      <c r="F2338" s="85"/>
      <c r="G2338" s="86"/>
      <c r="H2338" s="86"/>
      <c r="I2338" s="85"/>
      <c r="J2338" s="85"/>
    </row>
    <row r="2339" spans="2:10" s="117" customFormat="1" x14ac:dyDescent="0.25">
      <c r="B2339" s="87"/>
      <c r="C2339" s="85"/>
      <c r="D2339" s="85"/>
      <c r="E2339" s="85"/>
      <c r="F2339" s="85"/>
      <c r="G2339" s="86"/>
      <c r="H2339" s="86"/>
      <c r="I2339" s="85"/>
      <c r="J2339" s="85"/>
    </row>
    <row r="2340" spans="2:10" s="117" customFormat="1" x14ac:dyDescent="0.25">
      <c r="B2340" s="87"/>
      <c r="C2340" s="85"/>
      <c r="D2340" s="85"/>
      <c r="E2340" s="85"/>
      <c r="F2340" s="85"/>
      <c r="G2340" s="86"/>
      <c r="H2340" s="86"/>
      <c r="I2340" s="85"/>
      <c r="J2340" s="85"/>
    </row>
    <row r="2341" spans="2:10" s="117" customFormat="1" x14ac:dyDescent="0.25">
      <c r="B2341" s="87"/>
      <c r="C2341" s="85"/>
      <c r="D2341" s="85"/>
      <c r="E2341" s="85"/>
      <c r="F2341" s="85"/>
      <c r="G2341" s="86"/>
      <c r="H2341" s="86"/>
      <c r="I2341" s="85"/>
      <c r="J2341" s="85"/>
    </row>
    <row r="2342" spans="2:10" s="117" customFormat="1" x14ac:dyDescent="0.25">
      <c r="B2342" s="87"/>
      <c r="C2342" s="85"/>
      <c r="D2342" s="85"/>
      <c r="E2342" s="85"/>
      <c r="F2342" s="85"/>
      <c r="G2342" s="86"/>
      <c r="H2342" s="86"/>
      <c r="I2342" s="85"/>
      <c r="J2342" s="85"/>
    </row>
    <row r="2343" spans="2:10" s="117" customFormat="1" x14ac:dyDescent="0.25">
      <c r="B2343" s="87"/>
      <c r="C2343" s="85"/>
      <c r="D2343" s="85"/>
      <c r="E2343" s="85"/>
      <c r="F2343" s="85"/>
      <c r="G2343" s="86"/>
      <c r="H2343" s="86"/>
      <c r="I2343" s="85"/>
      <c r="J2343" s="85"/>
    </row>
    <row r="2344" spans="2:10" s="117" customFormat="1" x14ac:dyDescent="0.25">
      <c r="B2344" s="87"/>
      <c r="C2344" s="85"/>
      <c r="D2344" s="85"/>
      <c r="E2344" s="85"/>
      <c r="F2344" s="85"/>
      <c r="G2344" s="86"/>
      <c r="H2344" s="86"/>
      <c r="I2344" s="85"/>
      <c r="J2344" s="85"/>
    </row>
    <row r="2345" spans="2:10" s="117" customFormat="1" x14ac:dyDescent="0.25">
      <c r="B2345" s="87"/>
      <c r="C2345" s="85"/>
      <c r="D2345" s="85"/>
      <c r="E2345" s="85"/>
      <c r="F2345" s="85"/>
      <c r="G2345" s="86"/>
      <c r="H2345" s="86"/>
      <c r="I2345" s="85"/>
      <c r="J2345" s="85"/>
    </row>
    <row r="2346" spans="2:10" s="117" customFormat="1" x14ac:dyDescent="0.25">
      <c r="B2346" s="87"/>
      <c r="C2346" s="85"/>
      <c r="D2346" s="85"/>
      <c r="E2346" s="85"/>
      <c r="F2346" s="85"/>
      <c r="G2346" s="86"/>
      <c r="H2346" s="86"/>
      <c r="I2346" s="85"/>
      <c r="J2346" s="85"/>
    </row>
    <row r="2347" spans="2:10" s="117" customFormat="1" x14ac:dyDescent="0.25">
      <c r="B2347" s="87"/>
      <c r="C2347" s="85"/>
      <c r="D2347" s="85"/>
      <c r="E2347" s="85"/>
      <c r="F2347" s="85"/>
      <c r="G2347" s="86"/>
      <c r="H2347" s="86"/>
      <c r="I2347" s="85"/>
      <c r="J2347" s="85"/>
    </row>
    <row r="2348" spans="2:10" s="117" customFormat="1" x14ac:dyDescent="0.25">
      <c r="B2348" s="87"/>
      <c r="C2348" s="85"/>
      <c r="D2348" s="85"/>
      <c r="E2348" s="85"/>
      <c r="F2348" s="85"/>
      <c r="G2348" s="86"/>
      <c r="H2348" s="86"/>
      <c r="I2348" s="85"/>
      <c r="J2348" s="85"/>
    </row>
    <row r="2349" spans="2:10" s="117" customFormat="1" x14ac:dyDescent="0.25">
      <c r="B2349" s="87"/>
      <c r="C2349" s="85"/>
      <c r="D2349" s="85"/>
      <c r="E2349" s="85"/>
      <c r="F2349" s="85"/>
      <c r="G2349" s="86"/>
      <c r="H2349" s="86"/>
      <c r="I2349" s="85"/>
      <c r="J2349" s="85"/>
    </row>
    <row r="2350" spans="2:10" s="117" customFormat="1" x14ac:dyDescent="0.25">
      <c r="B2350" s="87"/>
      <c r="C2350" s="85"/>
      <c r="D2350" s="85"/>
      <c r="E2350" s="85"/>
      <c r="F2350" s="85"/>
      <c r="G2350" s="86"/>
      <c r="H2350" s="86"/>
      <c r="I2350" s="85"/>
      <c r="J2350" s="85"/>
    </row>
    <row r="2351" spans="2:10" s="117" customFormat="1" x14ac:dyDescent="0.25">
      <c r="B2351" s="87"/>
      <c r="C2351" s="85"/>
      <c r="D2351" s="85"/>
      <c r="E2351" s="85"/>
      <c r="F2351" s="85"/>
      <c r="G2351" s="86"/>
      <c r="H2351" s="86"/>
      <c r="I2351" s="85"/>
      <c r="J2351" s="85"/>
    </row>
    <row r="2352" spans="2:10" s="117" customFormat="1" x14ac:dyDescent="0.25">
      <c r="B2352" s="87"/>
      <c r="C2352" s="85"/>
      <c r="D2352" s="85"/>
      <c r="E2352" s="85"/>
      <c r="F2352" s="85"/>
      <c r="G2352" s="86"/>
      <c r="H2352" s="86"/>
      <c r="I2352" s="85"/>
      <c r="J2352" s="85"/>
    </row>
    <row r="2353" spans="2:10" s="117" customFormat="1" x14ac:dyDescent="0.25">
      <c r="B2353" s="87"/>
      <c r="C2353" s="85"/>
      <c r="D2353" s="85"/>
      <c r="E2353" s="85"/>
      <c r="F2353" s="85"/>
      <c r="G2353" s="86"/>
      <c r="H2353" s="86"/>
      <c r="I2353" s="85"/>
      <c r="J2353" s="85"/>
    </row>
    <row r="2354" spans="2:10" s="117" customFormat="1" x14ac:dyDescent="0.25">
      <c r="B2354" s="87"/>
      <c r="C2354" s="85"/>
      <c r="D2354" s="85"/>
      <c r="E2354" s="85"/>
      <c r="F2354" s="85"/>
      <c r="G2354" s="86"/>
      <c r="H2354" s="86"/>
      <c r="I2354" s="85"/>
      <c r="J2354" s="85"/>
    </row>
    <row r="2355" spans="2:10" s="117" customFormat="1" x14ac:dyDescent="0.25">
      <c r="B2355" s="87"/>
      <c r="C2355" s="85"/>
      <c r="D2355" s="85"/>
      <c r="E2355" s="85"/>
      <c r="F2355" s="85"/>
      <c r="G2355" s="86"/>
      <c r="H2355" s="86"/>
      <c r="I2355" s="85"/>
      <c r="J2355" s="85"/>
    </row>
    <row r="2356" spans="2:10" s="117" customFormat="1" x14ac:dyDescent="0.25">
      <c r="B2356" s="87"/>
      <c r="C2356" s="85"/>
      <c r="D2356" s="85"/>
      <c r="E2356" s="85"/>
      <c r="F2356" s="85"/>
      <c r="G2356" s="86"/>
      <c r="H2356" s="86"/>
      <c r="I2356" s="85"/>
      <c r="J2356" s="85"/>
    </row>
    <row r="2357" spans="2:10" s="117" customFormat="1" x14ac:dyDescent="0.25">
      <c r="B2357" s="87"/>
      <c r="C2357" s="85"/>
      <c r="D2357" s="85"/>
      <c r="E2357" s="85"/>
      <c r="F2357" s="85"/>
      <c r="G2357" s="86"/>
      <c r="H2357" s="86"/>
      <c r="I2357" s="85"/>
      <c r="J2357" s="85"/>
    </row>
    <row r="2358" spans="2:10" s="117" customFormat="1" x14ac:dyDescent="0.25">
      <c r="B2358" s="87"/>
      <c r="C2358" s="85"/>
      <c r="D2358" s="85"/>
      <c r="E2358" s="85"/>
      <c r="F2358" s="85"/>
      <c r="G2358" s="86"/>
      <c r="H2358" s="86"/>
      <c r="I2358" s="85"/>
      <c r="J2358" s="85"/>
    </row>
    <row r="2359" spans="2:10" s="117" customFormat="1" x14ac:dyDescent="0.25">
      <c r="B2359" s="87"/>
      <c r="C2359" s="85"/>
      <c r="D2359" s="85"/>
      <c r="E2359" s="85"/>
      <c r="F2359" s="85"/>
      <c r="G2359" s="86"/>
      <c r="H2359" s="86"/>
      <c r="I2359" s="85"/>
      <c r="J2359" s="85"/>
    </row>
    <row r="2360" spans="2:10" s="117" customFormat="1" x14ac:dyDescent="0.25">
      <c r="B2360" s="87"/>
      <c r="C2360" s="85"/>
      <c r="D2360" s="85"/>
      <c r="E2360" s="85"/>
      <c r="F2360" s="85"/>
      <c r="G2360" s="86"/>
      <c r="H2360" s="86"/>
      <c r="I2360" s="85"/>
      <c r="J2360" s="85"/>
    </row>
    <row r="2361" spans="2:10" s="117" customFormat="1" x14ac:dyDescent="0.25">
      <c r="B2361" s="87"/>
      <c r="C2361" s="85"/>
      <c r="D2361" s="85"/>
      <c r="E2361" s="85"/>
      <c r="F2361" s="85"/>
      <c r="G2361" s="86"/>
      <c r="H2361" s="86"/>
      <c r="I2361" s="85"/>
      <c r="J2361" s="85"/>
    </row>
    <row r="2362" spans="2:10" s="117" customFormat="1" x14ac:dyDescent="0.25">
      <c r="B2362" s="87"/>
      <c r="C2362" s="85"/>
      <c r="D2362" s="85"/>
      <c r="E2362" s="85"/>
      <c r="F2362" s="85"/>
      <c r="G2362" s="86"/>
      <c r="H2362" s="86"/>
      <c r="I2362" s="85"/>
      <c r="J2362" s="85"/>
    </row>
    <row r="2363" spans="2:10" s="117" customFormat="1" x14ac:dyDescent="0.25">
      <c r="B2363" s="87"/>
      <c r="C2363" s="85"/>
      <c r="D2363" s="85"/>
      <c r="E2363" s="85"/>
      <c r="F2363" s="85"/>
      <c r="G2363" s="86"/>
      <c r="H2363" s="86"/>
      <c r="I2363" s="85"/>
      <c r="J2363" s="85"/>
    </row>
    <row r="2364" spans="2:10" s="117" customFormat="1" x14ac:dyDescent="0.25">
      <c r="B2364" s="87"/>
      <c r="C2364" s="85"/>
      <c r="D2364" s="85"/>
      <c r="E2364" s="85"/>
      <c r="F2364" s="85"/>
      <c r="G2364" s="86"/>
      <c r="H2364" s="86"/>
      <c r="I2364" s="85"/>
      <c r="J2364" s="85"/>
    </row>
    <row r="2365" spans="2:10" s="117" customFormat="1" x14ac:dyDescent="0.25">
      <c r="B2365" s="87"/>
      <c r="C2365" s="85"/>
      <c r="D2365" s="85"/>
      <c r="E2365" s="85"/>
      <c r="F2365" s="85"/>
      <c r="G2365" s="86"/>
      <c r="H2365" s="86"/>
      <c r="I2365" s="85"/>
      <c r="J2365" s="85"/>
    </row>
    <row r="2366" spans="2:10" s="117" customFormat="1" x14ac:dyDescent="0.25">
      <c r="B2366" s="87"/>
      <c r="C2366" s="85"/>
      <c r="D2366" s="85"/>
      <c r="E2366" s="85"/>
      <c r="F2366" s="85"/>
      <c r="G2366" s="86"/>
      <c r="H2366" s="86"/>
      <c r="I2366" s="85"/>
      <c r="J2366" s="85"/>
    </row>
    <row r="2367" spans="2:10" s="117" customFormat="1" x14ac:dyDescent="0.25">
      <c r="B2367" s="87"/>
      <c r="C2367" s="85"/>
      <c r="D2367" s="85"/>
      <c r="E2367" s="85"/>
      <c r="F2367" s="85"/>
      <c r="G2367" s="86"/>
      <c r="H2367" s="86"/>
      <c r="I2367" s="85"/>
      <c r="J2367" s="85"/>
    </row>
    <row r="2368" spans="2:10" s="117" customFormat="1" x14ac:dyDescent="0.25">
      <c r="B2368" s="87"/>
      <c r="C2368" s="85"/>
      <c r="D2368" s="85"/>
      <c r="E2368" s="85"/>
      <c r="F2368" s="85"/>
      <c r="G2368" s="86"/>
      <c r="H2368" s="86"/>
      <c r="I2368" s="85"/>
      <c r="J2368" s="85"/>
    </row>
    <row r="2369" spans="2:10" s="117" customFormat="1" x14ac:dyDescent="0.25">
      <c r="B2369" s="87"/>
      <c r="C2369" s="85"/>
      <c r="D2369" s="85"/>
      <c r="E2369" s="85"/>
      <c r="F2369" s="85"/>
      <c r="G2369" s="86"/>
      <c r="H2369" s="86"/>
      <c r="I2369" s="85"/>
      <c r="J2369" s="85"/>
    </row>
    <row r="2370" spans="2:10" s="117" customFormat="1" x14ac:dyDescent="0.25">
      <c r="B2370" s="87"/>
      <c r="C2370" s="85"/>
      <c r="D2370" s="85"/>
      <c r="E2370" s="85"/>
      <c r="F2370" s="85"/>
      <c r="G2370" s="86"/>
      <c r="H2370" s="86"/>
      <c r="I2370" s="85"/>
      <c r="J2370" s="85"/>
    </row>
    <row r="2371" spans="2:10" s="117" customFormat="1" x14ac:dyDescent="0.25">
      <c r="B2371" s="87"/>
      <c r="C2371" s="85"/>
      <c r="D2371" s="85"/>
      <c r="E2371" s="85"/>
      <c r="F2371" s="85"/>
      <c r="G2371" s="86"/>
      <c r="H2371" s="86"/>
      <c r="I2371" s="85"/>
      <c r="J2371" s="85"/>
    </row>
    <row r="2372" spans="2:10" s="117" customFormat="1" x14ac:dyDescent="0.25">
      <c r="B2372" s="87"/>
      <c r="C2372" s="85"/>
      <c r="D2372" s="85"/>
      <c r="E2372" s="85"/>
      <c r="F2372" s="85"/>
      <c r="G2372" s="86"/>
      <c r="H2372" s="86"/>
      <c r="I2372" s="85"/>
      <c r="J2372" s="85"/>
    </row>
    <row r="2373" spans="2:10" s="117" customFormat="1" x14ac:dyDescent="0.25">
      <c r="B2373" s="87"/>
      <c r="C2373" s="85"/>
      <c r="D2373" s="85"/>
      <c r="E2373" s="85"/>
      <c r="F2373" s="85"/>
      <c r="G2373" s="86"/>
      <c r="H2373" s="86"/>
      <c r="I2373" s="85"/>
      <c r="J2373" s="85"/>
    </row>
    <row r="2374" spans="2:10" s="117" customFormat="1" x14ac:dyDescent="0.25">
      <c r="B2374" s="87"/>
      <c r="C2374" s="85"/>
      <c r="D2374" s="85"/>
      <c r="E2374" s="85"/>
      <c r="F2374" s="85"/>
      <c r="G2374" s="86"/>
      <c r="H2374" s="86"/>
      <c r="I2374" s="85"/>
      <c r="J2374" s="85"/>
    </row>
    <row r="2375" spans="2:10" s="117" customFormat="1" x14ac:dyDescent="0.25">
      <c r="B2375" s="87"/>
      <c r="C2375" s="85"/>
      <c r="D2375" s="85"/>
      <c r="E2375" s="85"/>
      <c r="F2375" s="85"/>
      <c r="G2375" s="86"/>
      <c r="H2375" s="86"/>
      <c r="I2375" s="85"/>
      <c r="J2375" s="85"/>
    </row>
    <row r="2376" spans="2:10" s="117" customFormat="1" x14ac:dyDescent="0.25">
      <c r="B2376" s="87"/>
      <c r="C2376" s="85"/>
      <c r="D2376" s="85"/>
      <c r="E2376" s="85"/>
      <c r="F2376" s="85"/>
      <c r="G2376" s="86"/>
      <c r="H2376" s="86"/>
      <c r="I2376" s="85"/>
      <c r="J2376" s="85"/>
    </row>
    <row r="2377" spans="2:10" s="117" customFormat="1" x14ac:dyDescent="0.25">
      <c r="B2377" s="87"/>
      <c r="C2377" s="85"/>
      <c r="D2377" s="85"/>
      <c r="E2377" s="85"/>
      <c r="F2377" s="85"/>
      <c r="G2377" s="86"/>
      <c r="H2377" s="86"/>
      <c r="I2377" s="85"/>
      <c r="J2377" s="85"/>
    </row>
    <row r="2378" spans="2:10" s="117" customFormat="1" x14ac:dyDescent="0.25">
      <c r="B2378" s="87"/>
      <c r="C2378" s="85"/>
      <c r="D2378" s="85"/>
      <c r="E2378" s="85"/>
      <c r="F2378" s="85"/>
      <c r="G2378" s="86"/>
      <c r="H2378" s="86"/>
      <c r="I2378" s="85"/>
      <c r="J2378" s="85"/>
    </row>
    <row r="2379" spans="2:10" s="117" customFormat="1" x14ac:dyDescent="0.25">
      <c r="B2379" s="87"/>
      <c r="C2379" s="85"/>
      <c r="D2379" s="85"/>
      <c r="E2379" s="85"/>
      <c r="F2379" s="85"/>
      <c r="G2379" s="86"/>
      <c r="H2379" s="86"/>
      <c r="I2379" s="85"/>
      <c r="J2379" s="85"/>
    </row>
    <row r="2380" spans="2:10" s="117" customFormat="1" x14ac:dyDescent="0.25">
      <c r="B2380" s="87"/>
      <c r="C2380" s="85"/>
      <c r="D2380" s="85"/>
      <c r="E2380" s="85"/>
      <c r="F2380" s="85"/>
      <c r="G2380" s="86"/>
      <c r="H2380" s="86"/>
      <c r="I2380" s="85"/>
      <c r="J2380" s="85"/>
    </row>
    <row r="2381" spans="2:10" s="117" customFormat="1" x14ac:dyDescent="0.25">
      <c r="B2381" s="87"/>
      <c r="C2381" s="85"/>
      <c r="D2381" s="85"/>
      <c r="E2381" s="85"/>
      <c r="F2381" s="85"/>
      <c r="G2381" s="86"/>
      <c r="H2381" s="86"/>
      <c r="I2381" s="85"/>
      <c r="J2381" s="85"/>
    </row>
    <row r="2382" spans="2:10" s="117" customFormat="1" x14ac:dyDescent="0.25">
      <c r="B2382" s="87"/>
      <c r="C2382" s="85"/>
      <c r="D2382" s="85"/>
      <c r="E2382" s="85"/>
      <c r="F2382" s="85"/>
      <c r="G2382" s="86"/>
      <c r="H2382" s="86"/>
      <c r="I2382" s="85"/>
      <c r="J2382" s="85"/>
    </row>
    <row r="2383" spans="2:10" s="117" customFormat="1" x14ac:dyDescent="0.25">
      <c r="B2383" s="87"/>
      <c r="C2383" s="85"/>
      <c r="D2383" s="85"/>
      <c r="E2383" s="85"/>
      <c r="F2383" s="85"/>
      <c r="G2383" s="86"/>
      <c r="H2383" s="86"/>
      <c r="I2383" s="85"/>
      <c r="J2383" s="85"/>
    </row>
    <row r="2384" spans="2:10" s="117" customFormat="1" x14ac:dyDescent="0.25">
      <c r="B2384" s="87"/>
      <c r="C2384" s="85"/>
      <c r="D2384" s="85"/>
      <c r="E2384" s="85"/>
      <c r="F2384" s="85"/>
      <c r="G2384" s="86"/>
      <c r="H2384" s="86"/>
      <c r="I2384" s="85"/>
      <c r="J2384" s="85"/>
    </row>
    <row r="2385" spans="2:10" s="117" customFormat="1" x14ac:dyDescent="0.25">
      <c r="B2385" s="87"/>
      <c r="C2385" s="85"/>
      <c r="D2385" s="85"/>
      <c r="E2385" s="85"/>
      <c r="F2385" s="85"/>
      <c r="G2385" s="86"/>
      <c r="H2385" s="86"/>
      <c r="I2385" s="85"/>
      <c r="J2385" s="85"/>
    </row>
    <row r="2386" spans="2:10" s="117" customFormat="1" x14ac:dyDescent="0.25">
      <c r="B2386" s="87"/>
      <c r="C2386" s="85"/>
      <c r="D2386" s="85"/>
      <c r="E2386" s="85"/>
      <c r="F2386" s="85"/>
      <c r="G2386" s="86"/>
      <c r="H2386" s="86"/>
      <c r="I2386" s="85"/>
      <c r="J2386" s="85"/>
    </row>
    <row r="2387" spans="2:10" s="117" customFormat="1" x14ac:dyDescent="0.25">
      <c r="B2387" s="87"/>
      <c r="C2387" s="85"/>
      <c r="D2387" s="85"/>
      <c r="E2387" s="85"/>
      <c r="F2387" s="85"/>
      <c r="G2387" s="86"/>
      <c r="H2387" s="86"/>
      <c r="I2387" s="85"/>
      <c r="J2387" s="85"/>
    </row>
    <row r="2388" spans="2:10" s="117" customFormat="1" x14ac:dyDescent="0.25">
      <c r="B2388" s="87"/>
      <c r="C2388" s="85"/>
      <c r="D2388" s="85"/>
      <c r="E2388" s="85"/>
      <c r="F2388" s="85"/>
      <c r="G2388" s="86"/>
      <c r="H2388" s="86"/>
      <c r="I2388" s="85"/>
      <c r="J2388" s="85"/>
    </row>
    <row r="2389" spans="2:10" s="117" customFormat="1" x14ac:dyDescent="0.25">
      <c r="B2389" s="87"/>
      <c r="C2389" s="85"/>
      <c r="D2389" s="85"/>
      <c r="E2389" s="85"/>
      <c r="F2389" s="85"/>
      <c r="G2389" s="86"/>
      <c r="H2389" s="86"/>
      <c r="I2389" s="85"/>
      <c r="J2389" s="85"/>
    </row>
    <row r="2390" spans="2:10" s="117" customFormat="1" x14ac:dyDescent="0.25">
      <c r="B2390" s="87"/>
      <c r="C2390" s="85"/>
      <c r="D2390" s="85"/>
      <c r="E2390" s="85"/>
      <c r="F2390" s="85"/>
      <c r="G2390" s="86"/>
      <c r="H2390" s="86"/>
      <c r="I2390" s="85"/>
      <c r="J2390" s="85"/>
    </row>
    <row r="2391" spans="2:10" s="117" customFormat="1" x14ac:dyDescent="0.25">
      <c r="B2391" s="87"/>
      <c r="C2391" s="85"/>
      <c r="D2391" s="85"/>
      <c r="E2391" s="85"/>
      <c r="F2391" s="85"/>
      <c r="G2391" s="86"/>
      <c r="H2391" s="86"/>
      <c r="I2391" s="85"/>
      <c r="J2391" s="85"/>
    </row>
    <row r="2392" spans="2:10" s="117" customFormat="1" x14ac:dyDescent="0.25">
      <c r="B2392" s="87"/>
      <c r="C2392" s="85"/>
      <c r="D2392" s="85"/>
      <c r="E2392" s="85"/>
      <c r="F2392" s="85"/>
      <c r="G2392" s="86"/>
      <c r="H2392" s="86"/>
      <c r="I2392" s="85"/>
      <c r="J2392" s="85"/>
    </row>
    <row r="2393" spans="2:10" s="117" customFormat="1" x14ac:dyDescent="0.25">
      <c r="B2393" s="87"/>
      <c r="C2393" s="85"/>
      <c r="D2393" s="85"/>
      <c r="E2393" s="85"/>
      <c r="F2393" s="85"/>
      <c r="G2393" s="86"/>
      <c r="H2393" s="86"/>
      <c r="I2393" s="85"/>
      <c r="J2393" s="85"/>
    </row>
    <row r="2394" spans="2:10" s="117" customFormat="1" x14ac:dyDescent="0.25">
      <c r="B2394" s="87"/>
      <c r="C2394" s="85"/>
      <c r="D2394" s="85"/>
      <c r="E2394" s="85"/>
      <c r="F2394" s="85"/>
      <c r="G2394" s="86"/>
      <c r="H2394" s="86"/>
      <c r="I2394" s="85"/>
      <c r="J2394" s="85"/>
    </row>
    <row r="2395" spans="2:10" s="117" customFormat="1" x14ac:dyDescent="0.25">
      <c r="B2395" s="87"/>
      <c r="C2395" s="85"/>
      <c r="D2395" s="85"/>
      <c r="E2395" s="85"/>
      <c r="F2395" s="85"/>
      <c r="G2395" s="86"/>
      <c r="H2395" s="86"/>
      <c r="I2395" s="85"/>
      <c r="J2395" s="85"/>
    </row>
    <row r="2396" spans="2:10" s="117" customFormat="1" x14ac:dyDescent="0.25">
      <c r="B2396" s="87"/>
      <c r="C2396" s="85"/>
      <c r="D2396" s="85"/>
      <c r="E2396" s="85"/>
      <c r="F2396" s="85"/>
      <c r="G2396" s="86"/>
      <c r="H2396" s="86"/>
      <c r="I2396" s="85"/>
      <c r="J2396" s="85"/>
    </row>
    <row r="2397" spans="2:10" s="117" customFormat="1" x14ac:dyDescent="0.25">
      <c r="B2397" s="87"/>
      <c r="C2397" s="85"/>
      <c r="D2397" s="85"/>
      <c r="E2397" s="85"/>
      <c r="F2397" s="85"/>
      <c r="G2397" s="86"/>
      <c r="H2397" s="86"/>
      <c r="I2397" s="85"/>
      <c r="J2397" s="85"/>
    </row>
    <row r="2398" spans="2:10" s="117" customFormat="1" x14ac:dyDescent="0.25">
      <c r="B2398" s="87"/>
      <c r="C2398" s="85"/>
      <c r="D2398" s="85"/>
      <c r="E2398" s="85"/>
      <c r="F2398" s="85"/>
      <c r="G2398" s="86"/>
      <c r="H2398" s="86"/>
      <c r="I2398" s="85"/>
      <c r="J2398" s="85"/>
    </row>
    <row r="2399" spans="2:10" s="117" customFormat="1" x14ac:dyDescent="0.25">
      <c r="B2399" s="87"/>
      <c r="C2399" s="85"/>
      <c r="D2399" s="85"/>
      <c r="E2399" s="85"/>
      <c r="F2399" s="85"/>
      <c r="G2399" s="86"/>
      <c r="H2399" s="86"/>
      <c r="I2399" s="85"/>
      <c r="J2399" s="85"/>
    </row>
    <row r="2400" spans="2:10" s="117" customFormat="1" x14ac:dyDescent="0.25">
      <c r="B2400" s="87"/>
      <c r="C2400" s="85"/>
      <c r="D2400" s="85"/>
      <c r="E2400" s="85"/>
      <c r="F2400" s="85"/>
      <c r="G2400" s="86"/>
      <c r="H2400" s="86"/>
      <c r="I2400" s="85"/>
      <c r="J2400" s="85"/>
    </row>
    <row r="2401" spans="2:10" s="117" customFormat="1" x14ac:dyDescent="0.25">
      <c r="B2401" s="87"/>
      <c r="C2401" s="85"/>
      <c r="D2401" s="85"/>
      <c r="E2401" s="85"/>
      <c r="F2401" s="85"/>
      <c r="G2401" s="86"/>
      <c r="H2401" s="86"/>
      <c r="I2401" s="85"/>
      <c r="J2401" s="85"/>
    </row>
    <row r="2402" spans="2:10" s="117" customFormat="1" x14ac:dyDescent="0.25">
      <c r="B2402" s="87"/>
      <c r="C2402" s="85"/>
      <c r="D2402" s="85"/>
      <c r="E2402" s="85"/>
      <c r="F2402" s="85"/>
      <c r="G2402" s="86"/>
      <c r="H2402" s="86"/>
      <c r="I2402" s="85"/>
      <c r="J2402" s="85"/>
    </row>
    <row r="2403" spans="2:10" s="117" customFormat="1" x14ac:dyDescent="0.25">
      <c r="B2403" s="87"/>
      <c r="C2403" s="85"/>
      <c r="D2403" s="85"/>
      <c r="E2403" s="85"/>
      <c r="F2403" s="85"/>
      <c r="G2403" s="86"/>
      <c r="H2403" s="86"/>
      <c r="I2403" s="85"/>
      <c r="J2403" s="85"/>
    </row>
    <row r="2404" spans="2:10" s="117" customFormat="1" x14ac:dyDescent="0.25">
      <c r="B2404" s="87"/>
      <c r="C2404" s="85"/>
      <c r="D2404" s="85"/>
      <c r="E2404" s="85"/>
      <c r="F2404" s="85"/>
      <c r="G2404" s="86"/>
      <c r="H2404" s="86"/>
      <c r="I2404" s="85"/>
      <c r="J2404" s="85"/>
    </row>
    <row r="2405" spans="2:10" s="117" customFormat="1" x14ac:dyDescent="0.25">
      <c r="B2405" s="87"/>
      <c r="C2405" s="85"/>
      <c r="D2405" s="85"/>
      <c r="E2405" s="85"/>
      <c r="F2405" s="85"/>
      <c r="G2405" s="86"/>
      <c r="H2405" s="86"/>
      <c r="I2405" s="85"/>
      <c r="J2405" s="85"/>
    </row>
    <row r="2406" spans="2:10" s="117" customFormat="1" x14ac:dyDescent="0.25">
      <c r="B2406" s="87"/>
      <c r="C2406" s="85"/>
      <c r="D2406" s="85"/>
      <c r="E2406" s="85"/>
      <c r="F2406" s="85"/>
      <c r="G2406" s="86"/>
      <c r="H2406" s="86"/>
      <c r="I2406" s="85"/>
      <c r="J2406" s="85"/>
    </row>
    <row r="2407" spans="2:10" s="117" customFormat="1" x14ac:dyDescent="0.25">
      <c r="B2407" s="87"/>
      <c r="C2407" s="85"/>
      <c r="D2407" s="85"/>
      <c r="E2407" s="85"/>
      <c r="F2407" s="85"/>
      <c r="G2407" s="86"/>
      <c r="H2407" s="86"/>
      <c r="I2407" s="85"/>
      <c r="J2407" s="85"/>
    </row>
    <row r="2408" spans="2:10" s="117" customFormat="1" x14ac:dyDescent="0.25">
      <c r="B2408" s="87"/>
      <c r="C2408" s="85"/>
      <c r="D2408" s="85"/>
      <c r="E2408" s="85"/>
      <c r="F2408" s="85"/>
      <c r="G2408" s="86"/>
      <c r="H2408" s="86"/>
      <c r="I2408" s="85"/>
      <c r="J2408" s="85"/>
    </row>
    <row r="2409" spans="2:10" s="117" customFormat="1" x14ac:dyDescent="0.25">
      <c r="B2409" s="87"/>
      <c r="C2409" s="85"/>
      <c r="D2409" s="85"/>
      <c r="E2409" s="85"/>
      <c r="F2409" s="85"/>
      <c r="G2409" s="86"/>
      <c r="H2409" s="86"/>
      <c r="I2409" s="85"/>
      <c r="J2409" s="85"/>
    </row>
    <row r="2410" spans="2:10" s="117" customFormat="1" x14ac:dyDescent="0.25">
      <c r="B2410" s="87"/>
      <c r="C2410" s="85"/>
      <c r="D2410" s="85"/>
      <c r="E2410" s="85"/>
      <c r="F2410" s="85"/>
      <c r="G2410" s="86"/>
      <c r="H2410" s="86"/>
      <c r="I2410" s="85"/>
      <c r="J2410" s="85"/>
    </row>
    <row r="2411" spans="2:10" s="117" customFormat="1" x14ac:dyDescent="0.25">
      <c r="B2411" s="87"/>
      <c r="C2411" s="85"/>
      <c r="D2411" s="85"/>
      <c r="E2411" s="85"/>
      <c r="F2411" s="85"/>
      <c r="G2411" s="86"/>
      <c r="H2411" s="86"/>
      <c r="I2411" s="85"/>
      <c r="J2411" s="85"/>
    </row>
    <row r="2412" spans="2:10" s="117" customFormat="1" x14ac:dyDescent="0.25">
      <c r="B2412" s="87"/>
      <c r="C2412" s="85"/>
      <c r="D2412" s="85"/>
      <c r="E2412" s="85"/>
      <c r="F2412" s="85"/>
      <c r="G2412" s="86"/>
      <c r="H2412" s="86"/>
      <c r="I2412" s="85"/>
      <c r="J2412" s="85"/>
    </row>
    <row r="2413" spans="2:10" s="117" customFormat="1" x14ac:dyDescent="0.25">
      <c r="B2413" s="87"/>
      <c r="C2413" s="85"/>
      <c r="D2413" s="85"/>
      <c r="E2413" s="85"/>
      <c r="F2413" s="85"/>
      <c r="G2413" s="86"/>
      <c r="H2413" s="86"/>
      <c r="I2413" s="85"/>
      <c r="J2413" s="85"/>
    </row>
    <row r="2414" spans="2:10" s="117" customFormat="1" x14ac:dyDescent="0.25">
      <c r="B2414" s="87"/>
      <c r="C2414" s="85"/>
      <c r="D2414" s="85"/>
      <c r="E2414" s="85"/>
      <c r="F2414" s="85"/>
      <c r="G2414" s="86"/>
      <c r="H2414" s="86"/>
      <c r="I2414" s="85"/>
      <c r="J2414" s="85"/>
    </row>
    <row r="2415" spans="2:10" s="117" customFormat="1" x14ac:dyDescent="0.25">
      <c r="B2415" s="87"/>
      <c r="C2415" s="85"/>
      <c r="D2415" s="85"/>
      <c r="E2415" s="85"/>
      <c r="F2415" s="85"/>
      <c r="G2415" s="86"/>
      <c r="H2415" s="86"/>
      <c r="I2415" s="85"/>
      <c r="J2415" s="85"/>
    </row>
    <row r="2416" spans="2:10" s="117" customFormat="1" x14ac:dyDescent="0.25">
      <c r="B2416" s="87"/>
      <c r="C2416" s="85"/>
      <c r="D2416" s="85"/>
      <c r="E2416" s="85"/>
      <c r="F2416" s="85"/>
      <c r="G2416" s="86"/>
      <c r="H2416" s="86"/>
      <c r="I2416" s="85"/>
      <c r="J2416" s="85"/>
    </row>
    <row r="2417" spans="2:10" s="117" customFormat="1" x14ac:dyDescent="0.25">
      <c r="B2417" s="87"/>
      <c r="C2417" s="85"/>
      <c r="D2417" s="85"/>
      <c r="E2417" s="85"/>
      <c r="F2417" s="85"/>
      <c r="G2417" s="86"/>
      <c r="H2417" s="86"/>
      <c r="I2417" s="85"/>
      <c r="J2417" s="85"/>
    </row>
    <row r="2418" spans="2:10" s="117" customFormat="1" x14ac:dyDescent="0.25">
      <c r="B2418" s="87"/>
      <c r="C2418" s="85"/>
      <c r="D2418" s="85"/>
      <c r="E2418" s="85"/>
      <c r="F2418" s="85"/>
      <c r="G2418" s="86"/>
      <c r="H2418" s="86"/>
      <c r="I2418" s="85"/>
      <c r="J2418" s="85"/>
    </row>
    <row r="2419" spans="2:10" s="117" customFormat="1" x14ac:dyDescent="0.25">
      <c r="B2419" s="87"/>
      <c r="C2419" s="85"/>
      <c r="D2419" s="85"/>
      <c r="E2419" s="85"/>
      <c r="F2419" s="85"/>
      <c r="G2419" s="86"/>
      <c r="H2419" s="86"/>
      <c r="I2419" s="85"/>
      <c r="J2419" s="85"/>
    </row>
    <row r="2420" spans="2:10" s="117" customFormat="1" x14ac:dyDescent="0.25">
      <c r="B2420" s="87"/>
      <c r="C2420" s="85"/>
      <c r="D2420" s="85"/>
      <c r="E2420" s="85"/>
      <c r="F2420" s="85"/>
      <c r="G2420" s="86"/>
      <c r="H2420" s="86"/>
      <c r="I2420" s="85"/>
      <c r="J2420" s="85"/>
    </row>
    <row r="2421" spans="2:10" s="117" customFormat="1" x14ac:dyDescent="0.25">
      <c r="B2421" s="87"/>
      <c r="C2421" s="85"/>
      <c r="D2421" s="85"/>
      <c r="E2421" s="85"/>
      <c r="F2421" s="85"/>
      <c r="G2421" s="86"/>
      <c r="H2421" s="86"/>
      <c r="I2421" s="85"/>
      <c r="J2421" s="85"/>
    </row>
    <row r="2422" spans="2:10" s="117" customFormat="1" x14ac:dyDescent="0.25">
      <c r="B2422" s="87"/>
      <c r="C2422" s="85"/>
      <c r="D2422" s="85"/>
      <c r="E2422" s="85"/>
      <c r="F2422" s="85"/>
      <c r="G2422" s="86"/>
      <c r="H2422" s="86"/>
      <c r="I2422" s="85"/>
      <c r="J2422" s="85"/>
    </row>
    <row r="2423" spans="2:10" s="117" customFormat="1" x14ac:dyDescent="0.25">
      <c r="B2423" s="87"/>
      <c r="C2423" s="85"/>
      <c r="D2423" s="85"/>
      <c r="E2423" s="85"/>
      <c r="F2423" s="85"/>
      <c r="G2423" s="86"/>
      <c r="H2423" s="86"/>
      <c r="I2423" s="85"/>
      <c r="J2423" s="85"/>
    </row>
    <row r="2424" spans="2:10" s="117" customFormat="1" x14ac:dyDescent="0.25">
      <c r="B2424" s="87"/>
      <c r="C2424" s="85"/>
      <c r="D2424" s="85"/>
      <c r="E2424" s="85"/>
      <c r="F2424" s="85"/>
      <c r="G2424" s="86"/>
      <c r="H2424" s="86"/>
      <c r="I2424" s="85"/>
      <c r="J2424" s="85"/>
    </row>
    <row r="2425" spans="2:10" s="117" customFormat="1" x14ac:dyDescent="0.25">
      <c r="B2425" s="87"/>
      <c r="C2425" s="85"/>
      <c r="D2425" s="85"/>
      <c r="E2425" s="85"/>
      <c r="F2425" s="85"/>
      <c r="G2425" s="86"/>
      <c r="H2425" s="86"/>
      <c r="I2425" s="85"/>
      <c r="J2425" s="85"/>
    </row>
    <row r="2426" spans="2:10" s="117" customFormat="1" x14ac:dyDescent="0.25">
      <c r="B2426" s="87"/>
      <c r="C2426" s="85"/>
      <c r="D2426" s="85"/>
      <c r="E2426" s="85"/>
      <c r="F2426" s="85"/>
      <c r="G2426" s="86"/>
      <c r="H2426" s="86"/>
      <c r="I2426" s="85"/>
      <c r="J2426" s="85"/>
    </row>
    <row r="2427" spans="2:10" s="117" customFormat="1" x14ac:dyDescent="0.25">
      <c r="B2427" s="87"/>
      <c r="C2427" s="85"/>
      <c r="D2427" s="85"/>
      <c r="E2427" s="85"/>
      <c r="F2427" s="85"/>
      <c r="G2427" s="86"/>
      <c r="H2427" s="86"/>
      <c r="I2427" s="85"/>
      <c r="J2427" s="85"/>
    </row>
    <row r="2428" spans="2:10" s="117" customFormat="1" x14ac:dyDescent="0.25">
      <c r="B2428" s="87"/>
      <c r="C2428" s="85"/>
      <c r="D2428" s="85"/>
      <c r="E2428" s="85"/>
      <c r="F2428" s="85"/>
      <c r="G2428" s="86"/>
      <c r="H2428" s="86"/>
      <c r="I2428" s="85"/>
      <c r="J2428" s="85"/>
    </row>
    <row r="2429" spans="2:10" s="117" customFormat="1" x14ac:dyDescent="0.25">
      <c r="B2429" s="87"/>
      <c r="C2429" s="85"/>
      <c r="D2429" s="85"/>
      <c r="E2429" s="85"/>
      <c r="F2429" s="85"/>
      <c r="G2429" s="86"/>
      <c r="H2429" s="86"/>
      <c r="I2429" s="85"/>
      <c r="J2429" s="85"/>
    </row>
    <row r="2430" spans="2:10" s="117" customFormat="1" x14ac:dyDescent="0.25">
      <c r="B2430" s="87"/>
      <c r="C2430" s="85"/>
      <c r="D2430" s="85"/>
      <c r="E2430" s="85"/>
      <c r="F2430" s="85"/>
      <c r="G2430" s="86"/>
      <c r="H2430" s="86"/>
      <c r="I2430" s="85"/>
      <c r="J2430" s="85"/>
    </row>
    <row r="2431" spans="2:10" s="117" customFormat="1" x14ac:dyDescent="0.25">
      <c r="B2431" s="87"/>
      <c r="C2431" s="85"/>
      <c r="D2431" s="85"/>
      <c r="E2431" s="85"/>
      <c r="F2431" s="85"/>
      <c r="G2431" s="86"/>
      <c r="H2431" s="86"/>
      <c r="I2431" s="85"/>
      <c r="J2431" s="85"/>
    </row>
    <row r="2432" spans="2:10" s="117" customFormat="1" x14ac:dyDescent="0.25">
      <c r="B2432" s="87"/>
      <c r="C2432" s="85"/>
      <c r="D2432" s="85"/>
      <c r="E2432" s="85"/>
      <c r="F2432" s="85"/>
      <c r="G2432" s="86"/>
      <c r="H2432" s="86"/>
      <c r="I2432" s="85"/>
      <c r="J2432" s="85"/>
    </row>
    <row r="2433" spans="2:10" s="117" customFormat="1" x14ac:dyDescent="0.25">
      <c r="B2433" s="87"/>
      <c r="C2433" s="85"/>
      <c r="D2433" s="85"/>
      <c r="E2433" s="85"/>
      <c r="F2433" s="85"/>
      <c r="G2433" s="86"/>
      <c r="H2433" s="86"/>
      <c r="I2433" s="85"/>
      <c r="J2433" s="85"/>
    </row>
    <row r="2434" spans="2:10" s="117" customFormat="1" x14ac:dyDescent="0.25">
      <c r="B2434" s="87"/>
      <c r="C2434" s="85"/>
      <c r="D2434" s="85"/>
      <c r="E2434" s="85"/>
      <c r="F2434" s="85"/>
      <c r="G2434" s="86"/>
      <c r="H2434" s="86"/>
      <c r="I2434" s="85"/>
      <c r="J2434" s="85"/>
    </row>
    <row r="2435" spans="2:10" s="117" customFormat="1" x14ac:dyDescent="0.25">
      <c r="B2435" s="87"/>
      <c r="C2435" s="85"/>
      <c r="D2435" s="85"/>
      <c r="E2435" s="85"/>
      <c r="F2435" s="85"/>
      <c r="G2435" s="86"/>
      <c r="H2435" s="86"/>
      <c r="I2435" s="85"/>
      <c r="J2435" s="85"/>
    </row>
    <row r="2436" spans="2:10" s="117" customFormat="1" x14ac:dyDescent="0.25">
      <c r="B2436" s="87"/>
      <c r="C2436" s="85"/>
      <c r="D2436" s="85"/>
      <c r="E2436" s="85"/>
      <c r="F2436" s="85"/>
      <c r="G2436" s="86"/>
      <c r="H2436" s="86"/>
      <c r="I2436" s="85"/>
      <c r="J2436" s="85"/>
    </row>
    <row r="2437" spans="2:10" s="117" customFormat="1" x14ac:dyDescent="0.25">
      <c r="B2437" s="87"/>
      <c r="C2437" s="85"/>
      <c r="D2437" s="85"/>
      <c r="E2437" s="85"/>
      <c r="F2437" s="85"/>
      <c r="G2437" s="86"/>
      <c r="H2437" s="86"/>
      <c r="I2437" s="85"/>
      <c r="J2437" s="85"/>
    </row>
    <row r="2438" spans="2:10" s="117" customFormat="1" x14ac:dyDescent="0.25">
      <c r="B2438" s="87"/>
      <c r="C2438" s="85"/>
      <c r="D2438" s="85"/>
      <c r="E2438" s="85"/>
      <c r="F2438" s="85"/>
      <c r="G2438" s="86"/>
      <c r="H2438" s="86"/>
      <c r="I2438" s="85"/>
      <c r="J2438" s="85"/>
    </row>
    <row r="2439" spans="2:10" s="117" customFormat="1" x14ac:dyDescent="0.25">
      <c r="B2439" s="87"/>
      <c r="C2439" s="85"/>
      <c r="D2439" s="85"/>
      <c r="E2439" s="85"/>
      <c r="F2439" s="85"/>
      <c r="G2439" s="86"/>
      <c r="H2439" s="86"/>
      <c r="I2439" s="85"/>
      <c r="J2439" s="85"/>
    </row>
    <row r="2440" spans="2:10" s="117" customFormat="1" x14ac:dyDescent="0.25">
      <c r="B2440" s="87"/>
      <c r="C2440" s="85"/>
      <c r="D2440" s="85"/>
      <c r="E2440" s="85"/>
      <c r="F2440" s="85"/>
      <c r="G2440" s="86"/>
      <c r="H2440" s="86"/>
      <c r="I2440" s="85"/>
      <c r="J2440" s="85"/>
    </row>
    <row r="2441" spans="2:10" s="117" customFormat="1" x14ac:dyDescent="0.25">
      <c r="B2441" s="87"/>
      <c r="C2441" s="85"/>
      <c r="D2441" s="85"/>
      <c r="E2441" s="85"/>
      <c r="F2441" s="85"/>
      <c r="G2441" s="86"/>
      <c r="H2441" s="86"/>
      <c r="I2441" s="85"/>
      <c r="J2441" s="85"/>
    </row>
    <row r="2442" spans="2:10" s="117" customFormat="1" x14ac:dyDescent="0.25">
      <c r="B2442" s="87"/>
      <c r="C2442" s="85"/>
      <c r="D2442" s="85"/>
      <c r="E2442" s="85"/>
      <c r="F2442" s="85"/>
      <c r="G2442" s="86"/>
      <c r="H2442" s="86"/>
      <c r="I2442" s="85"/>
      <c r="J2442" s="85"/>
    </row>
    <row r="2443" spans="2:10" s="117" customFormat="1" x14ac:dyDescent="0.25">
      <c r="B2443" s="87"/>
      <c r="C2443" s="85"/>
      <c r="D2443" s="85"/>
      <c r="E2443" s="85"/>
      <c r="F2443" s="85"/>
      <c r="G2443" s="86"/>
      <c r="H2443" s="86"/>
      <c r="I2443" s="85"/>
      <c r="J2443" s="85"/>
    </row>
    <row r="2444" spans="2:10" s="117" customFormat="1" x14ac:dyDescent="0.25">
      <c r="B2444" s="87"/>
      <c r="C2444" s="85"/>
      <c r="D2444" s="85"/>
      <c r="E2444" s="85"/>
      <c r="F2444" s="85"/>
      <c r="G2444" s="86"/>
      <c r="H2444" s="86"/>
      <c r="I2444" s="85"/>
      <c r="J2444" s="85"/>
    </row>
    <row r="2445" spans="2:10" s="117" customFormat="1" x14ac:dyDescent="0.25">
      <c r="B2445" s="87"/>
      <c r="C2445" s="85"/>
      <c r="D2445" s="85"/>
      <c r="E2445" s="85"/>
      <c r="F2445" s="85"/>
      <c r="G2445" s="86"/>
      <c r="H2445" s="86"/>
      <c r="I2445" s="85"/>
      <c r="J2445" s="85"/>
    </row>
    <row r="2446" spans="2:10" s="117" customFormat="1" x14ac:dyDescent="0.25">
      <c r="B2446" s="87"/>
      <c r="C2446" s="85"/>
      <c r="D2446" s="85"/>
      <c r="E2446" s="85"/>
      <c r="F2446" s="85"/>
      <c r="G2446" s="86"/>
      <c r="H2446" s="86"/>
      <c r="I2446" s="85"/>
      <c r="J2446" s="85"/>
    </row>
    <row r="2447" spans="2:10" s="117" customFormat="1" x14ac:dyDescent="0.25">
      <c r="B2447" s="87"/>
      <c r="C2447" s="85"/>
      <c r="D2447" s="85"/>
      <c r="E2447" s="85"/>
      <c r="F2447" s="85"/>
      <c r="G2447" s="86"/>
      <c r="H2447" s="86"/>
      <c r="I2447" s="85"/>
      <c r="J2447" s="85"/>
    </row>
    <row r="2448" spans="2:10" s="117" customFormat="1" x14ac:dyDescent="0.25">
      <c r="B2448" s="87"/>
      <c r="C2448" s="85"/>
      <c r="D2448" s="85"/>
      <c r="E2448" s="85"/>
      <c r="F2448" s="85"/>
      <c r="G2448" s="86"/>
      <c r="H2448" s="86"/>
      <c r="I2448" s="85"/>
      <c r="J2448" s="85"/>
    </row>
    <row r="2449" spans="2:10" s="117" customFormat="1" x14ac:dyDescent="0.25">
      <c r="B2449" s="87"/>
      <c r="C2449" s="85"/>
      <c r="D2449" s="85"/>
      <c r="E2449" s="85"/>
      <c r="F2449" s="85"/>
      <c r="G2449" s="86"/>
      <c r="H2449" s="86"/>
      <c r="I2449" s="85"/>
      <c r="J2449" s="85"/>
    </row>
    <row r="2450" spans="2:10" s="117" customFormat="1" x14ac:dyDescent="0.25">
      <c r="B2450" s="87"/>
      <c r="C2450" s="85"/>
      <c r="D2450" s="85"/>
      <c r="E2450" s="85"/>
      <c r="F2450" s="85"/>
      <c r="G2450" s="86"/>
      <c r="H2450" s="86"/>
      <c r="I2450" s="85"/>
      <c r="J2450" s="85"/>
    </row>
    <row r="2451" spans="2:10" s="117" customFormat="1" x14ac:dyDescent="0.25">
      <c r="B2451" s="87"/>
      <c r="C2451" s="85"/>
      <c r="D2451" s="85"/>
      <c r="E2451" s="85"/>
      <c r="F2451" s="85"/>
      <c r="G2451" s="86"/>
      <c r="H2451" s="86"/>
      <c r="I2451" s="85"/>
      <c r="J2451" s="85"/>
    </row>
    <row r="2452" spans="2:10" s="117" customFormat="1" x14ac:dyDescent="0.25">
      <c r="B2452" s="87"/>
      <c r="C2452" s="85"/>
      <c r="D2452" s="85"/>
      <c r="E2452" s="85"/>
      <c r="F2452" s="85"/>
      <c r="G2452" s="86"/>
      <c r="H2452" s="86"/>
      <c r="I2452" s="85"/>
      <c r="J2452" s="85"/>
    </row>
    <row r="2453" spans="2:10" s="117" customFormat="1" x14ac:dyDescent="0.25">
      <c r="B2453" s="87"/>
      <c r="C2453" s="85"/>
      <c r="D2453" s="85"/>
      <c r="E2453" s="85"/>
      <c r="F2453" s="85"/>
      <c r="G2453" s="86"/>
      <c r="H2453" s="86"/>
      <c r="I2453" s="85"/>
      <c r="J2453" s="85"/>
    </row>
    <row r="2454" spans="2:10" s="117" customFormat="1" x14ac:dyDescent="0.25">
      <c r="B2454" s="87"/>
      <c r="C2454" s="85"/>
      <c r="D2454" s="85"/>
      <c r="E2454" s="85"/>
      <c r="F2454" s="85"/>
      <c r="G2454" s="86"/>
      <c r="H2454" s="86"/>
      <c r="I2454" s="85"/>
      <c r="J2454" s="85"/>
    </row>
    <row r="2455" spans="2:10" s="117" customFormat="1" x14ac:dyDescent="0.25">
      <c r="B2455" s="87"/>
      <c r="C2455" s="85"/>
      <c r="D2455" s="85"/>
      <c r="E2455" s="85"/>
      <c r="F2455" s="85"/>
      <c r="G2455" s="86"/>
      <c r="H2455" s="86"/>
      <c r="I2455" s="85"/>
      <c r="J2455" s="85"/>
    </row>
    <row r="2456" spans="2:10" s="117" customFormat="1" x14ac:dyDescent="0.25">
      <c r="B2456" s="87"/>
      <c r="C2456" s="85"/>
      <c r="D2456" s="85"/>
      <c r="E2456" s="85"/>
      <c r="F2456" s="85"/>
      <c r="G2456" s="86"/>
      <c r="H2456" s="86"/>
      <c r="I2456" s="85"/>
      <c r="J2456" s="85"/>
    </row>
    <row r="2457" spans="2:10" s="117" customFormat="1" x14ac:dyDescent="0.25">
      <c r="B2457" s="87"/>
      <c r="C2457" s="85"/>
      <c r="D2457" s="85"/>
      <c r="E2457" s="85"/>
      <c r="F2457" s="85"/>
      <c r="G2457" s="86"/>
      <c r="H2457" s="86"/>
      <c r="I2457" s="85"/>
      <c r="J2457" s="85"/>
    </row>
    <row r="2458" spans="2:10" s="117" customFormat="1" x14ac:dyDescent="0.25">
      <c r="B2458" s="87"/>
      <c r="C2458" s="85"/>
      <c r="D2458" s="85"/>
      <c r="E2458" s="85"/>
      <c r="F2458" s="85"/>
      <c r="G2458" s="86"/>
      <c r="H2458" s="86"/>
      <c r="I2458" s="85"/>
      <c r="J2458" s="85"/>
    </row>
    <row r="2459" spans="2:10" s="117" customFormat="1" x14ac:dyDescent="0.25">
      <c r="B2459" s="87"/>
      <c r="C2459" s="85"/>
      <c r="D2459" s="85"/>
      <c r="E2459" s="85"/>
      <c r="F2459" s="85"/>
      <c r="G2459" s="86"/>
      <c r="H2459" s="86"/>
      <c r="I2459" s="85"/>
      <c r="J2459" s="85"/>
    </row>
    <row r="2460" spans="2:10" s="117" customFormat="1" x14ac:dyDescent="0.25">
      <c r="B2460" s="87"/>
      <c r="C2460" s="85"/>
      <c r="D2460" s="85"/>
      <c r="E2460" s="85"/>
      <c r="F2460" s="85"/>
      <c r="G2460" s="86"/>
      <c r="H2460" s="86"/>
      <c r="I2460" s="85"/>
      <c r="J2460" s="85"/>
    </row>
    <row r="2461" spans="2:10" s="117" customFormat="1" x14ac:dyDescent="0.25">
      <c r="B2461" s="87"/>
      <c r="C2461" s="85"/>
      <c r="D2461" s="85"/>
      <c r="E2461" s="85"/>
      <c r="F2461" s="85"/>
      <c r="G2461" s="86"/>
      <c r="H2461" s="86"/>
      <c r="I2461" s="85"/>
      <c r="J2461" s="85"/>
    </row>
    <row r="2462" spans="2:10" s="117" customFormat="1" x14ac:dyDescent="0.25">
      <c r="B2462" s="87"/>
      <c r="C2462" s="85"/>
      <c r="D2462" s="85"/>
      <c r="E2462" s="85"/>
      <c r="F2462" s="85"/>
      <c r="G2462" s="86"/>
      <c r="H2462" s="86"/>
      <c r="I2462" s="85"/>
      <c r="J2462" s="85"/>
    </row>
    <row r="2463" spans="2:10" s="117" customFormat="1" x14ac:dyDescent="0.25">
      <c r="B2463" s="87"/>
      <c r="C2463" s="85"/>
      <c r="D2463" s="85"/>
      <c r="E2463" s="85"/>
      <c r="F2463" s="85"/>
      <c r="G2463" s="86"/>
      <c r="H2463" s="86"/>
      <c r="I2463" s="85"/>
      <c r="J2463" s="85"/>
    </row>
    <row r="2464" spans="2:10" s="117" customFormat="1" x14ac:dyDescent="0.25">
      <c r="B2464" s="87"/>
      <c r="C2464" s="85"/>
      <c r="D2464" s="85"/>
      <c r="E2464" s="85"/>
      <c r="F2464" s="85"/>
      <c r="G2464" s="86"/>
      <c r="H2464" s="86"/>
      <c r="I2464" s="85"/>
      <c r="J2464" s="85"/>
    </row>
    <row r="2465" spans="2:10" s="117" customFormat="1" x14ac:dyDescent="0.25">
      <c r="B2465" s="87"/>
      <c r="C2465" s="85"/>
      <c r="D2465" s="85"/>
      <c r="E2465" s="85"/>
      <c r="F2465" s="85"/>
      <c r="G2465" s="86"/>
      <c r="H2465" s="86"/>
      <c r="I2465" s="85"/>
      <c r="J2465" s="85"/>
    </row>
    <row r="2466" spans="2:10" s="117" customFormat="1" x14ac:dyDescent="0.25">
      <c r="B2466" s="87"/>
      <c r="C2466" s="85"/>
      <c r="D2466" s="85"/>
      <c r="E2466" s="85"/>
      <c r="F2466" s="85"/>
      <c r="G2466" s="86"/>
      <c r="H2466" s="86"/>
      <c r="I2466" s="85"/>
      <c r="J2466" s="85"/>
    </row>
    <row r="2467" spans="2:10" s="117" customFormat="1" x14ac:dyDescent="0.25">
      <c r="B2467" s="87"/>
      <c r="C2467" s="85"/>
      <c r="D2467" s="85"/>
      <c r="E2467" s="85"/>
      <c r="F2467" s="85"/>
      <c r="G2467" s="86"/>
      <c r="H2467" s="86"/>
      <c r="I2467" s="85"/>
      <c r="J2467" s="85"/>
    </row>
    <row r="2468" spans="2:10" s="117" customFormat="1" x14ac:dyDescent="0.25">
      <c r="B2468" s="87"/>
      <c r="C2468" s="85"/>
      <c r="D2468" s="85"/>
      <c r="E2468" s="85"/>
      <c r="F2468" s="85"/>
      <c r="G2468" s="86"/>
      <c r="H2468" s="86"/>
      <c r="I2468" s="85"/>
      <c r="J2468" s="85"/>
    </row>
    <row r="2469" spans="2:10" s="117" customFormat="1" x14ac:dyDescent="0.25">
      <c r="B2469" s="87"/>
      <c r="C2469" s="85"/>
      <c r="D2469" s="85"/>
      <c r="E2469" s="85"/>
      <c r="F2469" s="85"/>
      <c r="G2469" s="86"/>
      <c r="H2469" s="86"/>
      <c r="I2469" s="85"/>
      <c r="J2469" s="85"/>
    </row>
    <row r="2470" spans="2:10" s="117" customFormat="1" x14ac:dyDescent="0.25">
      <c r="B2470" s="87"/>
      <c r="C2470" s="85"/>
      <c r="D2470" s="85"/>
      <c r="E2470" s="85"/>
      <c r="F2470" s="85"/>
      <c r="G2470" s="86"/>
      <c r="H2470" s="86"/>
      <c r="I2470" s="85"/>
      <c r="J2470" s="85"/>
    </row>
    <row r="2471" spans="2:10" s="117" customFormat="1" x14ac:dyDescent="0.25">
      <c r="B2471" s="87"/>
      <c r="C2471" s="85"/>
      <c r="D2471" s="85"/>
      <c r="E2471" s="85"/>
      <c r="F2471" s="85"/>
      <c r="G2471" s="86"/>
      <c r="H2471" s="86"/>
      <c r="I2471" s="85"/>
      <c r="J2471" s="85"/>
    </row>
    <row r="2472" spans="2:10" s="117" customFormat="1" x14ac:dyDescent="0.25">
      <c r="B2472" s="87"/>
      <c r="C2472" s="85"/>
      <c r="D2472" s="85"/>
      <c r="E2472" s="85"/>
      <c r="F2472" s="85"/>
      <c r="G2472" s="86"/>
      <c r="H2472" s="86"/>
      <c r="I2472" s="85"/>
      <c r="J2472" s="85"/>
    </row>
    <row r="2473" spans="2:10" s="117" customFormat="1" x14ac:dyDescent="0.25">
      <c r="B2473" s="87"/>
      <c r="C2473" s="85"/>
      <c r="D2473" s="85"/>
      <c r="E2473" s="85"/>
      <c r="F2473" s="85"/>
      <c r="G2473" s="86"/>
      <c r="H2473" s="86"/>
      <c r="I2473" s="85"/>
      <c r="J2473" s="85"/>
    </row>
    <row r="2474" spans="2:10" s="117" customFormat="1" x14ac:dyDescent="0.25">
      <c r="B2474" s="87"/>
      <c r="C2474" s="85"/>
      <c r="D2474" s="85"/>
      <c r="E2474" s="85"/>
      <c r="F2474" s="85"/>
      <c r="G2474" s="86"/>
      <c r="H2474" s="86"/>
      <c r="I2474" s="85"/>
      <c r="J2474" s="85"/>
    </row>
    <row r="2475" spans="2:10" s="117" customFormat="1" x14ac:dyDescent="0.25">
      <c r="B2475" s="87"/>
      <c r="C2475" s="85"/>
      <c r="D2475" s="85"/>
      <c r="E2475" s="85"/>
      <c r="F2475" s="85"/>
      <c r="G2475" s="86"/>
      <c r="H2475" s="86"/>
      <c r="I2475" s="85"/>
      <c r="J2475" s="85"/>
    </row>
    <row r="2476" spans="2:10" s="117" customFormat="1" x14ac:dyDescent="0.25">
      <c r="B2476" s="87"/>
      <c r="C2476" s="85"/>
      <c r="D2476" s="85"/>
      <c r="E2476" s="85"/>
      <c r="F2476" s="85"/>
      <c r="G2476" s="86"/>
      <c r="H2476" s="86"/>
      <c r="I2476" s="85"/>
      <c r="J2476" s="85"/>
    </row>
    <row r="2477" spans="2:10" s="117" customFormat="1" x14ac:dyDescent="0.25">
      <c r="B2477" s="87"/>
      <c r="C2477" s="85"/>
      <c r="D2477" s="85"/>
      <c r="E2477" s="85"/>
      <c r="F2477" s="85"/>
      <c r="G2477" s="86"/>
      <c r="H2477" s="86"/>
      <c r="I2477" s="85"/>
      <c r="J2477" s="85"/>
    </row>
    <row r="2478" spans="2:10" s="117" customFormat="1" x14ac:dyDescent="0.25">
      <c r="B2478" s="87"/>
      <c r="C2478" s="85"/>
      <c r="D2478" s="85"/>
      <c r="E2478" s="85"/>
      <c r="F2478" s="85"/>
      <c r="G2478" s="86"/>
      <c r="H2478" s="86"/>
      <c r="I2478" s="85"/>
      <c r="J2478" s="85"/>
    </row>
    <row r="2479" spans="2:10" s="117" customFormat="1" x14ac:dyDescent="0.25">
      <c r="B2479" s="87"/>
      <c r="C2479" s="85"/>
      <c r="D2479" s="85"/>
      <c r="E2479" s="85"/>
      <c r="F2479" s="85"/>
      <c r="G2479" s="86"/>
      <c r="H2479" s="86"/>
      <c r="I2479" s="85"/>
      <c r="J2479" s="85"/>
    </row>
    <row r="2480" spans="2:10" s="117" customFormat="1" x14ac:dyDescent="0.25">
      <c r="B2480" s="87"/>
      <c r="C2480" s="85"/>
      <c r="D2480" s="85"/>
      <c r="E2480" s="85"/>
      <c r="F2480" s="85"/>
      <c r="G2480" s="86"/>
      <c r="H2480" s="86"/>
      <c r="I2480" s="85"/>
      <c r="J2480" s="85"/>
    </row>
    <row r="2481" spans="2:10" s="117" customFormat="1" x14ac:dyDescent="0.25">
      <c r="B2481" s="87"/>
      <c r="C2481" s="85"/>
      <c r="D2481" s="85"/>
      <c r="E2481" s="85"/>
      <c r="F2481" s="85"/>
      <c r="G2481" s="86"/>
      <c r="H2481" s="86"/>
      <c r="I2481" s="85"/>
      <c r="J2481" s="85"/>
    </row>
    <row r="2482" spans="2:10" s="117" customFormat="1" x14ac:dyDescent="0.25">
      <c r="B2482" s="87"/>
      <c r="C2482" s="85"/>
      <c r="D2482" s="85"/>
      <c r="E2482" s="85"/>
      <c r="F2482" s="85"/>
      <c r="G2482" s="86"/>
      <c r="H2482" s="86"/>
      <c r="I2482" s="85"/>
      <c r="J2482" s="85"/>
    </row>
    <row r="2483" spans="2:10" s="117" customFormat="1" x14ac:dyDescent="0.25">
      <c r="B2483" s="87"/>
      <c r="C2483" s="85"/>
      <c r="D2483" s="85"/>
      <c r="E2483" s="85"/>
      <c r="F2483" s="85"/>
      <c r="G2483" s="86"/>
      <c r="H2483" s="86"/>
      <c r="I2483" s="85"/>
      <c r="J2483" s="85"/>
    </row>
    <row r="2484" spans="2:10" s="117" customFormat="1" x14ac:dyDescent="0.25">
      <c r="B2484" s="87"/>
      <c r="C2484" s="85"/>
      <c r="D2484" s="85"/>
      <c r="E2484" s="85"/>
      <c r="F2484" s="85"/>
      <c r="G2484" s="86"/>
      <c r="H2484" s="86"/>
      <c r="I2484" s="85"/>
      <c r="J2484" s="85"/>
    </row>
    <row r="2485" spans="2:10" s="117" customFormat="1" x14ac:dyDescent="0.25">
      <c r="B2485" s="87"/>
      <c r="C2485" s="85"/>
      <c r="D2485" s="85"/>
      <c r="E2485" s="85"/>
      <c r="F2485" s="85"/>
      <c r="G2485" s="86"/>
      <c r="H2485" s="86"/>
      <c r="I2485" s="85"/>
      <c r="J2485" s="85"/>
    </row>
    <row r="2486" spans="2:10" s="117" customFormat="1" x14ac:dyDescent="0.25">
      <c r="B2486" s="87"/>
      <c r="C2486" s="85"/>
      <c r="D2486" s="85"/>
      <c r="E2486" s="85"/>
      <c r="F2486" s="85"/>
      <c r="G2486" s="86"/>
      <c r="H2486" s="86"/>
      <c r="I2486" s="85"/>
      <c r="J2486" s="85"/>
    </row>
    <row r="2487" spans="2:10" s="117" customFormat="1" x14ac:dyDescent="0.25">
      <c r="B2487" s="87"/>
      <c r="C2487" s="85"/>
      <c r="D2487" s="85"/>
      <c r="E2487" s="85"/>
      <c r="F2487" s="85"/>
      <c r="G2487" s="86"/>
      <c r="H2487" s="86"/>
      <c r="I2487" s="85"/>
      <c r="J2487" s="85"/>
    </row>
    <row r="2488" spans="2:10" s="117" customFormat="1" x14ac:dyDescent="0.25">
      <c r="B2488" s="87"/>
      <c r="C2488" s="85"/>
      <c r="D2488" s="85"/>
      <c r="E2488" s="85"/>
      <c r="F2488" s="85"/>
      <c r="G2488" s="86"/>
      <c r="H2488" s="86"/>
      <c r="I2488" s="85"/>
      <c r="J2488" s="85"/>
    </row>
    <row r="2489" spans="2:10" s="117" customFormat="1" x14ac:dyDescent="0.25">
      <c r="B2489" s="87"/>
      <c r="C2489" s="85"/>
      <c r="D2489" s="85"/>
      <c r="E2489" s="85"/>
      <c r="F2489" s="85"/>
      <c r="G2489" s="86"/>
      <c r="H2489" s="86"/>
      <c r="I2489" s="85"/>
      <c r="J2489" s="85"/>
    </row>
    <row r="2490" spans="2:10" s="117" customFormat="1" x14ac:dyDescent="0.25">
      <c r="B2490" s="87"/>
      <c r="C2490" s="85"/>
      <c r="D2490" s="85"/>
      <c r="E2490" s="85"/>
      <c r="F2490" s="85"/>
      <c r="G2490" s="86"/>
      <c r="H2490" s="86"/>
      <c r="I2490" s="85"/>
      <c r="J2490" s="85"/>
    </row>
    <row r="2491" spans="2:10" s="117" customFormat="1" x14ac:dyDescent="0.25">
      <c r="B2491" s="87"/>
      <c r="C2491" s="85"/>
      <c r="D2491" s="85"/>
      <c r="E2491" s="85"/>
      <c r="F2491" s="85"/>
      <c r="G2491" s="86"/>
      <c r="H2491" s="86"/>
      <c r="I2491" s="85"/>
      <c r="J2491" s="85"/>
    </row>
    <row r="2492" spans="2:10" s="117" customFormat="1" x14ac:dyDescent="0.25">
      <c r="B2492" s="87"/>
      <c r="C2492" s="85"/>
      <c r="D2492" s="85"/>
      <c r="E2492" s="85"/>
      <c r="F2492" s="85"/>
      <c r="G2492" s="86"/>
      <c r="H2492" s="86"/>
      <c r="I2492" s="85"/>
      <c r="J2492" s="85"/>
    </row>
    <row r="2493" spans="2:10" s="117" customFormat="1" x14ac:dyDescent="0.25">
      <c r="B2493" s="87"/>
      <c r="C2493" s="85"/>
      <c r="D2493" s="85"/>
      <c r="E2493" s="85"/>
      <c r="F2493" s="85"/>
      <c r="G2493" s="86"/>
      <c r="H2493" s="86"/>
      <c r="I2493" s="85"/>
      <c r="J2493" s="85"/>
    </row>
    <row r="2494" spans="2:10" s="117" customFormat="1" x14ac:dyDescent="0.25">
      <c r="B2494" s="87"/>
      <c r="C2494" s="85"/>
      <c r="D2494" s="85"/>
      <c r="E2494" s="85"/>
      <c r="F2494" s="85"/>
      <c r="G2494" s="86"/>
      <c r="H2494" s="86"/>
      <c r="I2494" s="85"/>
      <c r="J2494" s="85"/>
    </row>
    <row r="2495" spans="2:10" s="117" customFormat="1" x14ac:dyDescent="0.25">
      <c r="B2495" s="87"/>
      <c r="C2495" s="85"/>
      <c r="D2495" s="85"/>
      <c r="E2495" s="85"/>
      <c r="F2495" s="85"/>
      <c r="G2495" s="86"/>
      <c r="H2495" s="86"/>
      <c r="I2495" s="85"/>
      <c r="J2495" s="85"/>
    </row>
    <row r="2496" spans="2:10" s="117" customFormat="1" x14ac:dyDescent="0.25">
      <c r="B2496" s="87"/>
      <c r="C2496" s="85"/>
      <c r="D2496" s="85"/>
      <c r="E2496" s="85"/>
      <c r="F2496" s="85"/>
      <c r="G2496" s="86"/>
      <c r="H2496" s="86"/>
      <c r="I2496" s="85"/>
      <c r="J2496" s="85"/>
    </row>
    <row r="2497" spans="2:10" s="117" customFormat="1" x14ac:dyDescent="0.25">
      <c r="B2497" s="87"/>
      <c r="C2497" s="85"/>
      <c r="D2497" s="85"/>
      <c r="E2497" s="85"/>
      <c r="F2497" s="85"/>
      <c r="G2497" s="86"/>
      <c r="H2497" s="86"/>
      <c r="I2497" s="85"/>
      <c r="J2497" s="85"/>
    </row>
    <row r="2498" spans="2:10" s="117" customFormat="1" x14ac:dyDescent="0.25">
      <c r="B2498" s="87"/>
      <c r="C2498" s="85"/>
      <c r="D2498" s="85"/>
      <c r="E2498" s="85"/>
      <c r="F2498" s="85"/>
      <c r="G2498" s="86"/>
      <c r="H2498" s="86"/>
      <c r="I2498" s="85"/>
      <c r="J2498" s="85"/>
    </row>
    <row r="2499" spans="2:10" s="117" customFormat="1" x14ac:dyDescent="0.25">
      <c r="B2499" s="87"/>
      <c r="C2499" s="85"/>
      <c r="D2499" s="85"/>
      <c r="E2499" s="85"/>
      <c r="F2499" s="85"/>
      <c r="G2499" s="86"/>
      <c r="H2499" s="86"/>
      <c r="I2499" s="85"/>
      <c r="J2499" s="85"/>
    </row>
    <row r="2500" spans="2:10" s="117" customFormat="1" x14ac:dyDescent="0.25">
      <c r="B2500" s="87"/>
      <c r="C2500" s="85"/>
      <c r="D2500" s="85"/>
      <c r="E2500" s="85"/>
      <c r="F2500" s="85"/>
      <c r="G2500" s="86"/>
      <c r="H2500" s="86"/>
      <c r="I2500" s="85"/>
      <c r="J2500" s="85"/>
    </row>
    <row r="2501" spans="2:10" s="117" customFormat="1" x14ac:dyDescent="0.25">
      <c r="B2501" s="87"/>
      <c r="C2501" s="85"/>
      <c r="D2501" s="85"/>
      <c r="E2501" s="85"/>
      <c r="F2501" s="85"/>
      <c r="G2501" s="86"/>
      <c r="H2501" s="86"/>
      <c r="I2501" s="85"/>
      <c r="J2501" s="85"/>
    </row>
    <row r="2502" spans="2:10" s="117" customFormat="1" x14ac:dyDescent="0.25">
      <c r="B2502" s="87"/>
      <c r="C2502" s="85"/>
      <c r="D2502" s="85"/>
      <c r="E2502" s="85"/>
      <c r="F2502" s="85"/>
      <c r="G2502" s="86"/>
      <c r="H2502" s="86"/>
      <c r="I2502" s="85"/>
      <c r="J2502" s="85"/>
    </row>
    <row r="2503" spans="2:10" s="117" customFormat="1" x14ac:dyDescent="0.25">
      <c r="B2503" s="87"/>
      <c r="C2503" s="85"/>
      <c r="D2503" s="85"/>
      <c r="E2503" s="85"/>
      <c r="F2503" s="85"/>
      <c r="G2503" s="86"/>
      <c r="H2503" s="86"/>
      <c r="I2503" s="85"/>
      <c r="J2503" s="85"/>
    </row>
    <row r="2504" spans="2:10" s="117" customFormat="1" x14ac:dyDescent="0.25">
      <c r="B2504" s="87"/>
      <c r="C2504" s="85"/>
      <c r="D2504" s="85"/>
      <c r="E2504" s="85"/>
      <c r="F2504" s="85"/>
      <c r="G2504" s="86"/>
      <c r="H2504" s="86"/>
      <c r="I2504" s="85"/>
      <c r="J2504" s="85"/>
    </row>
    <row r="2505" spans="2:10" s="117" customFormat="1" x14ac:dyDescent="0.25">
      <c r="B2505" s="87"/>
      <c r="C2505" s="85"/>
      <c r="D2505" s="85"/>
      <c r="E2505" s="85"/>
      <c r="F2505" s="85"/>
      <c r="G2505" s="86"/>
      <c r="H2505" s="86"/>
      <c r="I2505" s="85"/>
      <c r="J2505" s="85"/>
    </row>
    <row r="2506" spans="2:10" s="117" customFormat="1" x14ac:dyDescent="0.25">
      <c r="B2506" s="87"/>
      <c r="C2506" s="85"/>
      <c r="D2506" s="85"/>
      <c r="E2506" s="85"/>
      <c r="F2506" s="85"/>
      <c r="G2506" s="86"/>
      <c r="H2506" s="86"/>
      <c r="I2506" s="85"/>
      <c r="J2506" s="85"/>
    </row>
    <row r="2507" spans="2:10" s="117" customFormat="1" x14ac:dyDescent="0.25">
      <c r="B2507" s="87"/>
      <c r="C2507" s="85"/>
      <c r="D2507" s="85"/>
      <c r="E2507" s="85"/>
      <c r="F2507" s="85"/>
      <c r="G2507" s="86"/>
      <c r="H2507" s="86"/>
      <c r="I2507" s="85"/>
      <c r="J2507" s="85"/>
    </row>
    <row r="2508" spans="2:10" s="117" customFormat="1" x14ac:dyDescent="0.25">
      <c r="B2508" s="87"/>
      <c r="C2508" s="85"/>
      <c r="D2508" s="85"/>
      <c r="E2508" s="85"/>
      <c r="F2508" s="85"/>
      <c r="G2508" s="86"/>
      <c r="H2508" s="86"/>
      <c r="I2508" s="85"/>
      <c r="J2508" s="85"/>
    </row>
    <row r="2509" spans="2:10" s="117" customFormat="1" x14ac:dyDescent="0.25">
      <c r="B2509" s="87"/>
      <c r="C2509" s="85"/>
      <c r="D2509" s="85"/>
      <c r="E2509" s="85"/>
      <c r="F2509" s="85"/>
      <c r="G2509" s="86"/>
      <c r="H2509" s="86"/>
      <c r="I2509" s="85"/>
      <c r="J2509" s="85"/>
    </row>
    <row r="2510" spans="2:10" s="117" customFormat="1" x14ac:dyDescent="0.25">
      <c r="B2510" s="87"/>
      <c r="C2510" s="85"/>
      <c r="D2510" s="85"/>
      <c r="E2510" s="85"/>
      <c r="F2510" s="85"/>
      <c r="G2510" s="86"/>
      <c r="H2510" s="86"/>
      <c r="I2510" s="85"/>
      <c r="J2510" s="85"/>
    </row>
    <row r="2511" spans="2:10" s="117" customFormat="1" x14ac:dyDescent="0.25">
      <c r="B2511" s="87"/>
      <c r="C2511" s="85"/>
      <c r="D2511" s="85"/>
      <c r="E2511" s="85"/>
      <c r="F2511" s="85"/>
      <c r="G2511" s="86"/>
      <c r="H2511" s="86"/>
      <c r="I2511" s="85"/>
      <c r="J2511" s="85"/>
    </row>
    <row r="2512" spans="2:10" s="117" customFormat="1" x14ac:dyDescent="0.25">
      <c r="B2512" s="87"/>
      <c r="C2512" s="85"/>
      <c r="D2512" s="85"/>
      <c r="E2512" s="85"/>
      <c r="F2512" s="85"/>
      <c r="G2512" s="86"/>
      <c r="H2512" s="86"/>
      <c r="I2512" s="85"/>
      <c r="J2512" s="85"/>
    </row>
    <row r="2513" spans="2:10" s="117" customFormat="1" x14ac:dyDescent="0.25">
      <c r="B2513" s="87"/>
      <c r="C2513" s="85"/>
      <c r="D2513" s="85"/>
      <c r="E2513" s="85"/>
      <c r="F2513" s="85"/>
      <c r="G2513" s="86"/>
      <c r="H2513" s="86"/>
      <c r="I2513" s="85"/>
      <c r="J2513" s="85"/>
    </row>
    <row r="2514" spans="2:10" s="117" customFormat="1" x14ac:dyDescent="0.25">
      <c r="B2514" s="87"/>
      <c r="C2514" s="85"/>
      <c r="D2514" s="85"/>
      <c r="E2514" s="85"/>
      <c r="F2514" s="85"/>
      <c r="G2514" s="86"/>
      <c r="H2514" s="86"/>
      <c r="I2514" s="85"/>
      <c r="J2514" s="85"/>
    </row>
    <row r="2515" spans="2:10" s="117" customFormat="1" x14ac:dyDescent="0.25">
      <c r="B2515" s="87"/>
      <c r="C2515" s="85"/>
      <c r="D2515" s="85"/>
      <c r="E2515" s="85"/>
      <c r="F2515" s="85"/>
      <c r="G2515" s="86"/>
      <c r="H2515" s="86"/>
      <c r="I2515" s="85"/>
      <c r="J2515" s="85"/>
    </row>
    <row r="2516" spans="2:10" s="117" customFormat="1" x14ac:dyDescent="0.25">
      <c r="B2516" s="87"/>
      <c r="C2516" s="85"/>
      <c r="D2516" s="85"/>
      <c r="E2516" s="85"/>
      <c r="F2516" s="85"/>
      <c r="G2516" s="86"/>
      <c r="H2516" s="86"/>
      <c r="I2516" s="85"/>
      <c r="J2516" s="85"/>
    </row>
    <row r="2517" spans="2:10" s="117" customFormat="1" x14ac:dyDescent="0.25">
      <c r="B2517" s="87"/>
      <c r="C2517" s="85"/>
      <c r="D2517" s="85"/>
      <c r="E2517" s="85"/>
      <c r="F2517" s="85"/>
      <c r="G2517" s="86"/>
      <c r="H2517" s="86"/>
      <c r="I2517" s="85"/>
      <c r="J2517" s="85"/>
    </row>
    <row r="2518" spans="2:10" s="117" customFormat="1" x14ac:dyDescent="0.25">
      <c r="B2518" s="87"/>
      <c r="C2518" s="85"/>
      <c r="D2518" s="85"/>
      <c r="E2518" s="85"/>
      <c r="F2518" s="85"/>
      <c r="G2518" s="86"/>
      <c r="H2518" s="86"/>
      <c r="I2518" s="85"/>
      <c r="J2518" s="85"/>
    </row>
    <row r="2519" spans="2:10" s="117" customFormat="1" x14ac:dyDescent="0.25">
      <c r="B2519" s="87"/>
      <c r="C2519" s="85"/>
      <c r="D2519" s="85"/>
      <c r="E2519" s="85"/>
      <c r="F2519" s="85"/>
      <c r="G2519" s="86"/>
      <c r="H2519" s="86"/>
      <c r="I2519" s="85"/>
      <c r="J2519" s="85"/>
    </row>
    <row r="2520" spans="2:10" s="117" customFormat="1" x14ac:dyDescent="0.25">
      <c r="B2520" s="87"/>
      <c r="C2520" s="85"/>
      <c r="D2520" s="85"/>
      <c r="E2520" s="85"/>
      <c r="F2520" s="85"/>
      <c r="G2520" s="86"/>
      <c r="H2520" s="86"/>
      <c r="I2520" s="85"/>
      <c r="J2520" s="85"/>
    </row>
    <row r="2521" spans="2:10" s="117" customFormat="1" x14ac:dyDescent="0.25">
      <c r="B2521" s="87"/>
      <c r="C2521" s="85"/>
      <c r="D2521" s="85"/>
      <c r="E2521" s="85"/>
      <c r="F2521" s="85"/>
      <c r="G2521" s="86"/>
      <c r="H2521" s="86"/>
      <c r="I2521" s="85"/>
      <c r="J2521" s="85"/>
    </row>
    <row r="2522" spans="2:10" s="117" customFormat="1" x14ac:dyDescent="0.25">
      <c r="B2522" s="87"/>
      <c r="C2522" s="85"/>
      <c r="D2522" s="85"/>
      <c r="E2522" s="85"/>
      <c r="F2522" s="85"/>
      <c r="G2522" s="86"/>
      <c r="H2522" s="86"/>
      <c r="I2522" s="85"/>
      <c r="J2522" s="85"/>
    </row>
    <row r="2523" spans="2:10" s="117" customFormat="1" x14ac:dyDescent="0.25">
      <c r="B2523" s="87"/>
      <c r="C2523" s="85"/>
      <c r="D2523" s="85"/>
      <c r="E2523" s="85"/>
      <c r="F2523" s="85"/>
      <c r="G2523" s="86"/>
      <c r="H2523" s="86"/>
      <c r="I2523" s="85"/>
      <c r="J2523" s="85"/>
    </row>
    <row r="2524" spans="2:10" s="117" customFormat="1" x14ac:dyDescent="0.25">
      <c r="B2524" s="87"/>
      <c r="C2524" s="85"/>
      <c r="D2524" s="85"/>
      <c r="E2524" s="85"/>
      <c r="F2524" s="85"/>
      <c r="G2524" s="86"/>
      <c r="H2524" s="86"/>
      <c r="I2524" s="85"/>
      <c r="J2524" s="85"/>
    </row>
    <row r="2525" spans="2:10" s="117" customFormat="1" x14ac:dyDescent="0.25">
      <c r="B2525" s="87"/>
      <c r="C2525" s="85"/>
      <c r="D2525" s="85"/>
      <c r="E2525" s="85"/>
      <c r="F2525" s="85"/>
      <c r="G2525" s="86"/>
      <c r="H2525" s="86"/>
      <c r="I2525" s="85"/>
      <c r="J2525" s="85"/>
    </row>
    <row r="2526" spans="2:10" s="117" customFormat="1" x14ac:dyDescent="0.25">
      <c r="B2526" s="87"/>
      <c r="C2526" s="85"/>
      <c r="D2526" s="85"/>
      <c r="E2526" s="85"/>
      <c r="F2526" s="85"/>
      <c r="G2526" s="86"/>
      <c r="H2526" s="86"/>
      <c r="I2526" s="85"/>
      <c r="J2526" s="85"/>
    </row>
    <row r="2527" spans="2:10" s="117" customFormat="1" x14ac:dyDescent="0.25">
      <c r="B2527" s="87"/>
      <c r="C2527" s="85"/>
      <c r="D2527" s="85"/>
      <c r="E2527" s="85"/>
      <c r="F2527" s="85"/>
      <c r="G2527" s="86"/>
      <c r="H2527" s="86"/>
      <c r="I2527" s="85"/>
      <c r="J2527" s="85"/>
    </row>
    <row r="2528" spans="2:10" s="117" customFormat="1" x14ac:dyDescent="0.25">
      <c r="B2528" s="87"/>
      <c r="C2528" s="85"/>
      <c r="D2528" s="85"/>
      <c r="E2528" s="85"/>
      <c r="F2528" s="85"/>
      <c r="G2528" s="86"/>
      <c r="H2528" s="86"/>
      <c r="I2528" s="85"/>
      <c r="J2528" s="85"/>
    </row>
    <row r="2529" spans="2:10" s="117" customFormat="1" x14ac:dyDescent="0.25">
      <c r="B2529" s="87"/>
      <c r="C2529" s="85"/>
      <c r="D2529" s="85"/>
      <c r="E2529" s="85"/>
      <c r="F2529" s="85"/>
      <c r="G2529" s="86"/>
      <c r="H2529" s="86"/>
      <c r="I2529" s="85"/>
      <c r="J2529" s="85"/>
    </row>
    <row r="2530" spans="2:10" s="117" customFormat="1" x14ac:dyDescent="0.25">
      <c r="B2530" s="87"/>
      <c r="C2530" s="85"/>
      <c r="D2530" s="85"/>
      <c r="E2530" s="85"/>
      <c r="F2530" s="85"/>
      <c r="G2530" s="86"/>
      <c r="H2530" s="86"/>
      <c r="I2530" s="85"/>
      <c r="J2530" s="85"/>
    </row>
    <row r="2531" spans="2:10" s="117" customFormat="1" x14ac:dyDescent="0.25">
      <c r="B2531" s="87"/>
      <c r="C2531" s="85"/>
      <c r="D2531" s="85"/>
      <c r="E2531" s="85"/>
      <c r="F2531" s="85"/>
      <c r="G2531" s="86"/>
      <c r="H2531" s="86"/>
      <c r="I2531" s="85"/>
      <c r="J2531" s="85"/>
    </row>
    <row r="2532" spans="2:10" s="117" customFormat="1" x14ac:dyDescent="0.25">
      <c r="B2532" s="87"/>
      <c r="C2532" s="85"/>
      <c r="D2532" s="85"/>
      <c r="E2532" s="85"/>
      <c r="F2532" s="85"/>
      <c r="G2532" s="86"/>
      <c r="H2532" s="86"/>
      <c r="I2532" s="85"/>
      <c r="J2532" s="85"/>
    </row>
    <row r="2533" spans="2:10" s="117" customFormat="1" x14ac:dyDescent="0.25">
      <c r="B2533" s="87"/>
      <c r="C2533" s="85"/>
      <c r="D2533" s="85"/>
      <c r="E2533" s="85"/>
      <c r="F2533" s="85"/>
      <c r="G2533" s="86"/>
      <c r="H2533" s="86"/>
      <c r="I2533" s="85"/>
      <c r="J2533" s="85"/>
    </row>
    <row r="2534" spans="2:10" s="117" customFormat="1" x14ac:dyDescent="0.25">
      <c r="B2534" s="87"/>
      <c r="C2534" s="85"/>
      <c r="D2534" s="85"/>
      <c r="E2534" s="85"/>
      <c r="F2534" s="85"/>
      <c r="G2534" s="86"/>
      <c r="H2534" s="86"/>
      <c r="I2534" s="85"/>
      <c r="J2534" s="85"/>
    </row>
    <row r="2535" spans="2:10" s="117" customFormat="1" x14ac:dyDescent="0.25">
      <c r="B2535" s="87"/>
      <c r="C2535" s="85"/>
      <c r="D2535" s="85"/>
      <c r="E2535" s="85"/>
      <c r="F2535" s="85"/>
      <c r="G2535" s="86"/>
      <c r="H2535" s="86"/>
      <c r="I2535" s="85"/>
      <c r="J2535" s="85"/>
    </row>
    <row r="2536" spans="2:10" s="117" customFormat="1" x14ac:dyDescent="0.25">
      <c r="B2536" s="87"/>
      <c r="C2536" s="85"/>
      <c r="D2536" s="85"/>
      <c r="E2536" s="85"/>
      <c r="F2536" s="85"/>
      <c r="G2536" s="86"/>
      <c r="H2536" s="86"/>
      <c r="I2536" s="85"/>
      <c r="J2536" s="85"/>
    </row>
    <row r="2537" spans="2:10" s="117" customFormat="1" x14ac:dyDescent="0.25">
      <c r="B2537" s="87"/>
      <c r="C2537" s="85"/>
      <c r="D2537" s="85"/>
      <c r="E2537" s="85"/>
      <c r="F2537" s="85"/>
      <c r="G2537" s="86"/>
      <c r="H2537" s="86"/>
      <c r="I2537" s="85"/>
      <c r="J2537" s="85"/>
    </row>
    <row r="2538" spans="2:10" s="117" customFormat="1" x14ac:dyDescent="0.25">
      <c r="B2538" s="87"/>
      <c r="C2538" s="85"/>
      <c r="D2538" s="85"/>
      <c r="E2538" s="85"/>
      <c r="F2538" s="85"/>
      <c r="G2538" s="86"/>
      <c r="H2538" s="86"/>
      <c r="I2538" s="85"/>
      <c r="J2538" s="85"/>
    </row>
    <row r="2539" spans="2:10" s="117" customFormat="1" x14ac:dyDescent="0.25">
      <c r="B2539" s="87"/>
      <c r="C2539" s="85"/>
      <c r="D2539" s="85"/>
      <c r="E2539" s="85"/>
      <c r="F2539" s="85"/>
      <c r="G2539" s="86"/>
      <c r="H2539" s="86"/>
      <c r="I2539" s="85"/>
      <c r="J2539" s="85"/>
    </row>
    <row r="2540" spans="2:10" s="117" customFormat="1" x14ac:dyDescent="0.25">
      <c r="B2540" s="87"/>
      <c r="C2540" s="85"/>
      <c r="D2540" s="85"/>
      <c r="E2540" s="85"/>
      <c r="F2540" s="85"/>
      <c r="G2540" s="86"/>
      <c r="H2540" s="86"/>
      <c r="I2540" s="85"/>
      <c r="J2540" s="85"/>
    </row>
    <row r="2541" spans="2:10" s="117" customFormat="1" x14ac:dyDescent="0.25">
      <c r="B2541" s="87"/>
      <c r="C2541" s="85"/>
      <c r="D2541" s="85"/>
      <c r="E2541" s="85"/>
      <c r="F2541" s="85"/>
      <c r="G2541" s="86"/>
      <c r="H2541" s="86"/>
      <c r="I2541" s="85"/>
      <c r="J2541" s="85"/>
    </row>
    <row r="2542" spans="2:10" s="117" customFormat="1" x14ac:dyDescent="0.25">
      <c r="B2542" s="87"/>
      <c r="C2542" s="85"/>
      <c r="D2542" s="85"/>
      <c r="E2542" s="85"/>
      <c r="F2542" s="85"/>
      <c r="G2542" s="86"/>
      <c r="H2542" s="86"/>
      <c r="I2542" s="85"/>
      <c r="J2542" s="85"/>
    </row>
    <row r="2543" spans="2:10" s="117" customFormat="1" x14ac:dyDescent="0.25">
      <c r="B2543" s="87"/>
      <c r="C2543" s="85"/>
      <c r="D2543" s="85"/>
      <c r="E2543" s="85"/>
      <c r="F2543" s="85"/>
      <c r="G2543" s="86"/>
      <c r="H2543" s="86"/>
      <c r="I2543" s="85"/>
      <c r="J2543" s="85"/>
    </row>
    <row r="2544" spans="2:10" s="117" customFormat="1" x14ac:dyDescent="0.25">
      <c r="B2544" s="87"/>
      <c r="C2544" s="85"/>
      <c r="D2544" s="85"/>
      <c r="E2544" s="85"/>
      <c r="F2544" s="85"/>
      <c r="G2544" s="86"/>
      <c r="H2544" s="86"/>
      <c r="I2544" s="85"/>
      <c r="J2544" s="85"/>
    </row>
    <row r="2545" spans="2:10" s="117" customFormat="1" x14ac:dyDescent="0.25">
      <c r="B2545" s="87"/>
      <c r="C2545" s="85"/>
      <c r="D2545" s="85"/>
      <c r="E2545" s="85"/>
      <c r="F2545" s="85"/>
      <c r="G2545" s="86"/>
      <c r="H2545" s="86"/>
      <c r="I2545" s="85"/>
      <c r="J2545" s="85"/>
    </row>
    <row r="2546" spans="2:10" s="117" customFormat="1" x14ac:dyDescent="0.25">
      <c r="B2546" s="87"/>
      <c r="C2546" s="85"/>
      <c r="D2546" s="85"/>
      <c r="E2546" s="85"/>
      <c r="F2546" s="85"/>
      <c r="G2546" s="86"/>
      <c r="H2546" s="86"/>
      <c r="I2546" s="85"/>
      <c r="J2546" s="85"/>
    </row>
    <row r="2547" spans="2:10" s="117" customFormat="1" x14ac:dyDescent="0.25">
      <c r="B2547" s="87"/>
      <c r="C2547" s="85"/>
      <c r="D2547" s="85"/>
      <c r="E2547" s="85"/>
      <c r="F2547" s="85"/>
      <c r="G2547" s="86"/>
      <c r="H2547" s="86"/>
      <c r="I2547" s="85"/>
      <c r="J2547" s="85"/>
    </row>
    <row r="2548" spans="2:10" s="117" customFormat="1" x14ac:dyDescent="0.25">
      <c r="B2548" s="87"/>
      <c r="C2548" s="85"/>
      <c r="D2548" s="85"/>
      <c r="E2548" s="85"/>
      <c r="F2548" s="85"/>
      <c r="G2548" s="86"/>
      <c r="H2548" s="86"/>
      <c r="I2548" s="85"/>
      <c r="J2548" s="85"/>
    </row>
    <row r="2549" spans="2:10" s="117" customFormat="1" x14ac:dyDescent="0.25">
      <c r="B2549" s="87"/>
      <c r="C2549" s="85"/>
      <c r="D2549" s="85"/>
      <c r="E2549" s="85"/>
      <c r="F2549" s="85"/>
      <c r="G2549" s="86"/>
      <c r="H2549" s="86"/>
      <c r="I2549" s="85"/>
      <c r="J2549" s="85"/>
    </row>
    <row r="2550" spans="2:10" s="117" customFormat="1" x14ac:dyDescent="0.25">
      <c r="B2550" s="87"/>
      <c r="C2550" s="85"/>
      <c r="D2550" s="85"/>
      <c r="E2550" s="85"/>
      <c r="F2550" s="85"/>
      <c r="G2550" s="86"/>
      <c r="H2550" s="86"/>
      <c r="I2550" s="85"/>
      <c r="J2550" s="85"/>
    </row>
    <row r="2551" spans="2:10" s="117" customFormat="1" x14ac:dyDescent="0.25">
      <c r="B2551" s="87"/>
      <c r="C2551" s="85"/>
      <c r="D2551" s="85"/>
      <c r="E2551" s="85"/>
      <c r="F2551" s="85"/>
      <c r="G2551" s="86"/>
      <c r="H2551" s="86"/>
      <c r="I2551" s="85"/>
      <c r="J2551" s="85"/>
    </row>
    <row r="2552" spans="2:10" s="117" customFormat="1" x14ac:dyDescent="0.25">
      <c r="B2552" s="87"/>
      <c r="C2552" s="85"/>
      <c r="D2552" s="85"/>
      <c r="E2552" s="85"/>
      <c r="F2552" s="85"/>
      <c r="G2552" s="86"/>
      <c r="H2552" s="86"/>
      <c r="I2552" s="85"/>
      <c r="J2552" s="85"/>
    </row>
    <row r="2553" spans="2:10" s="117" customFormat="1" x14ac:dyDescent="0.25">
      <c r="B2553" s="87"/>
      <c r="C2553" s="85"/>
      <c r="D2553" s="85"/>
      <c r="E2553" s="85"/>
      <c r="F2553" s="85"/>
      <c r="G2553" s="86"/>
      <c r="H2553" s="86"/>
      <c r="I2553" s="85"/>
      <c r="J2553" s="85"/>
    </row>
    <row r="2554" spans="2:10" s="117" customFormat="1" x14ac:dyDescent="0.25">
      <c r="B2554" s="87"/>
      <c r="C2554" s="85"/>
      <c r="D2554" s="85"/>
      <c r="E2554" s="85"/>
      <c r="F2554" s="85"/>
      <c r="G2554" s="86"/>
      <c r="H2554" s="86"/>
      <c r="I2554" s="85"/>
      <c r="J2554" s="85"/>
    </row>
    <row r="2555" spans="2:10" s="117" customFormat="1" x14ac:dyDescent="0.25">
      <c r="B2555" s="87"/>
      <c r="C2555" s="85"/>
      <c r="D2555" s="85"/>
      <c r="E2555" s="85"/>
      <c r="F2555" s="85"/>
      <c r="G2555" s="86"/>
      <c r="H2555" s="86"/>
      <c r="I2555" s="85"/>
      <c r="J2555" s="85"/>
    </row>
    <row r="2556" spans="2:10" s="117" customFormat="1" x14ac:dyDescent="0.25">
      <c r="B2556" s="87"/>
      <c r="C2556" s="85"/>
      <c r="D2556" s="85"/>
      <c r="E2556" s="85"/>
      <c r="F2556" s="85"/>
      <c r="G2556" s="86"/>
      <c r="H2556" s="86"/>
      <c r="I2556" s="85"/>
      <c r="J2556" s="85"/>
    </row>
    <row r="2557" spans="2:10" s="117" customFormat="1" x14ac:dyDescent="0.25">
      <c r="B2557" s="87"/>
      <c r="C2557" s="85"/>
      <c r="D2557" s="85"/>
      <c r="E2557" s="85"/>
      <c r="F2557" s="85"/>
      <c r="G2557" s="86"/>
      <c r="H2557" s="86"/>
      <c r="I2557" s="85"/>
      <c r="J2557" s="85"/>
    </row>
    <row r="2558" spans="2:10" s="117" customFormat="1" x14ac:dyDescent="0.25">
      <c r="B2558" s="87"/>
      <c r="C2558" s="85"/>
      <c r="D2558" s="85"/>
      <c r="E2558" s="85"/>
      <c r="F2558" s="85"/>
      <c r="G2558" s="86"/>
      <c r="H2558" s="86"/>
      <c r="I2558" s="85"/>
      <c r="J2558" s="85"/>
    </row>
    <row r="2559" spans="2:10" s="117" customFormat="1" x14ac:dyDescent="0.25">
      <c r="B2559" s="87"/>
      <c r="C2559" s="85"/>
      <c r="D2559" s="85"/>
      <c r="E2559" s="85"/>
      <c r="F2559" s="85"/>
      <c r="G2559" s="86"/>
      <c r="H2559" s="86"/>
      <c r="I2559" s="85"/>
      <c r="J2559" s="85"/>
    </row>
    <row r="2560" spans="2:10" s="117" customFormat="1" x14ac:dyDescent="0.25">
      <c r="B2560" s="87"/>
      <c r="C2560" s="85"/>
      <c r="D2560" s="85"/>
      <c r="E2560" s="85"/>
      <c r="F2560" s="85"/>
      <c r="G2560" s="86"/>
      <c r="H2560" s="86"/>
      <c r="I2560" s="85"/>
      <c r="J2560" s="85"/>
    </row>
    <row r="2561" spans="2:10" s="117" customFormat="1" x14ac:dyDescent="0.25">
      <c r="B2561" s="87"/>
      <c r="C2561" s="85"/>
      <c r="D2561" s="85"/>
      <c r="E2561" s="85"/>
      <c r="F2561" s="85"/>
      <c r="G2561" s="86"/>
      <c r="H2561" s="86"/>
      <c r="I2561" s="85"/>
      <c r="J2561" s="85"/>
    </row>
    <row r="2562" spans="2:10" s="117" customFormat="1" x14ac:dyDescent="0.25">
      <c r="B2562" s="87"/>
      <c r="C2562" s="85"/>
      <c r="D2562" s="85"/>
      <c r="E2562" s="85"/>
      <c r="F2562" s="85"/>
      <c r="G2562" s="86"/>
      <c r="H2562" s="86"/>
      <c r="I2562" s="85"/>
      <c r="J2562" s="85"/>
    </row>
    <row r="2563" spans="2:10" s="117" customFormat="1" x14ac:dyDescent="0.25">
      <c r="B2563" s="87"/>
      <c r="C2563" s="85"/>
      <c r="D2563" s="85"/>
      <c r="E2563" s="85"/>
      <c r="F2563" s="85"/>
      <c r="G2563" s="86"/>
      <c r="H2563" s="86"/>
      <c r="I2563" s="85"/>
      <c r="J2563" s="85"/>
    </row>
    <row r="2564" spans="2:10" s="117" customFormat="1" x14ac:dyDescent="0.25">
      <c r="B2564" s="87"/>
      <c r="C2564" s="85"/>
      <c r="D2564" s="85"/>
      <c r="E2564" s="85"/>
      <c r="F2564" s="85"/>
      <c r="G2564" s="86"/>
      <c r="H2564" s="86"/>
      <c r="I2564" s="85"/>
      <c r="J2564" s="85"/>
    </row>
    <row r="2565" spans="2:10" s="117" customFormat="1" x14ac:dyDescent="0.25">
      <c r="B2565" s="87"/>
      <c r="C2565" s="85"/>
      <c r="D2565" s="85"/>
      <c r="E2565" s="85"/>
      <c r="F2565" s="85"/>
      <c r="G2565" s="86"/>
      <c r="H2565" s="86"/>
      <c r="I2565" s="85"/>
      <c r="J2565" s="85"/>
    </row>
    <row r="2566" spans="2:10" s="117" customFormat="1" x14ac:dyDescent="0.25">
      <c r="B2566" s="87"/>
      <c r="C2566" s="85"/>
      <c r="D2566" s="85"/>
      <c r="E2566" s="85"/>
      <c r="F2566" s="85"/>
      <c r="G2566" s="86"/>
      <c r="H2566" s="86"/>
      <c r="I2566" s="85"/>
      <c r="J2566" s="85"/>
    </row>
    <row r="2567" spans="2:10" s="117" customFormat="1" x14ac:dyDescent="0.25">
      <c r="B2567" s="87"/>
      <c r="C2567" s="85"/>
      <c r="D2567" s="85"/>
      <c r="E2567" s="85"/>
      <c r="F2567" s="85"/>
      <c r="G2567" s="86"/>
      <c r="H2567" s="86"/>
      <c r="I2567" s="85"/>
      <c r="J2567" s="85"/>
    </row>
    <row r="2568" spans="2:10" s="117" customFormat="1" x14ac:dyDescent="0.25">
      <c r="B2568" s="87"/>
      <c r="C2568" s="85"/>
      <c r="D2568" s="85"/>
      <c r="E2568" s="85"/>
      <c r="F2568" s="85"/>
      <c r="G2568" s="86"/>
      <c r="H2568" s="86"/>
      <c r="I2568" s="85"/>
      <c r="J2568" s="85"/>
    </row>
    <row r="2569" spans="2:10" s="117" customFormat="1" x14ac:dyDescent="0.25">
      <c r="B2569" s="87"/>
      <c r="C2569" s="85"/>
      <c r="D2569" s="85"/>
      <c r="E2569" s="85"/>
      <c r="F2569" s="85"/>
      <c r="G2569" s="86"/>
      <c r="H2569" s="86"/>
      <c r="I2569" s="85"/>
      <c r="J2569" s="85"/>
    </row>
    <row r="2570" spans="2:10" s="117" customFormat="1" x14ac:dyDescent="0.25">
      <c r="B2570" s="87"/>
      <c r="C2570" s="85"/>
      <c r="D2570" s="85"/>
      <c r="E2570" s="85"/>
      <c r="F2570" s="85"/>
      <c r="G2570" s="86"/>
      <c r="H2570" s="86"/>
      <c r="I2570" s="85"/>
      <c r="J2570" s="85"/>
    </row>
    <row r="2571" spans="2:10" s="117" customFormat="1" x14ac:dyDescent="0.25">
      <c r="B2571" s="87"/>
      <c r="C2571" s="85"/>
      <c r="D2571" s="85"/>
      <c r="E2571" s="85"/>
      <c r="F2571" s="85"/>
      <c r="G2571" s="86"/>
      <c r="H2571" s="86"/>
      <c r="I2571" s="85"/>
      <c r="J2571" s="85"/>
    </row>
    <row r="2572" spans="2:10" s="117" customFormat="1" x14ac:dyDescent="0.25">
      <c r="B2572" s="87"/>
      <c r="C2572" s="85"/>
      <c r="D2572" s="85"/>
      <c r="E2572" s="85"/>
      <c r="F2572" s="85"/>
      <c r="G2572" s="86"/>
      <c r="H2572" s="86"/>
      <c r="I2572" s="85"/>
      <c r="J2572" s="85"/>
    </row>
    <row r="2573" spans="2:10" s="117" customFormat="1" x14ac:dyDescent="0.25">
      <c r="B2573" s="87"/>
      <c r="C2573" s="85"/>
      <c r="D2573" s="85"/>
      <c r="E2573" s="85"/>
      <c r="F2573" s="85"/>
      <c r="G2573" s="86"/>
      <c r="H2573" s="86"/>
      <c r="I2573" s="85"/>
      <c r="J2573" s="85"/>
    </row>
    <row r="2574" spans="2:10" s="117" customFormat="1" x14ac:dyDescent="0.25">
      <c r="B2574" s="87"/>
      <c r="C2574" s="85"/>
      <c r="D2574" s="85"/>
      <c r="E2574" s="85"/>
      <c r="F2574" s="85"/>
      <c r="G2574" s="86"/>
      <c r="H2574" s="86"/>
      <c r="I2574" s="85"/>
      <c r="J2574" s="85"/>
    </row>
    <row r="2575" spans="2:10" s="117" customFormat="1" x14ac:dyDescent="0.25">
      <c r="B2575" s="87"/>
      <c r="C2575" s="85"/>
      <c r="D2575" s="85"/>
      <c r="E2575" s="85"/>
      <c r="F2575" s="85"/>
      <c r="G2575" s="86"/>
      <c r="H2575" s="86"/>
      <c r="I2575" s="85"/>
      <c r="J2575" s="85"/>
    </row>
    <row r="2576" spans="2:10" s="117" customFormat="1" x14ac:dyDescent="0.25">
      <c r="B2576" s="87"/>
      <c r="C2576" s="85"/>
      <c r="D2576" s="85"/>
      <c r="E2576" s="85"/>
      <c r="F2576" s="85"/>
      <c r="G2576" s="86"/>
      <c r="H2576" s="86"/>
      <c r="I2576" s="85"/>
      <c r="J2576" s="85"/>
    </row>
    <row r="2577" spans="2:10" s="117" customFormat="1" x14ac:dyDescent="0.25">
      <c r="B2577" s="87"/>
      <c r="C2577" s="85"/>
      <c r="D2577" s="85"/>
      <c r="E2577" s="85"/>
      <c r="F2577" s="85"/>
      <c r="G2577" s="86"/>
      <c r="H2577" s="86"/>
      <c r="I2577" s="85"/>
      <c r="J2577" s="85"/>
    </row>
    <row r="2578" spans="2:10" s="117" customFormat="1" x14ac:dyDescent="0.25">
      <c r="B2578" s="87"/>
      <c r="C2578" s="85"/>
      <c r="D2578" s="85"/>
      <c r="E2578" s="85"/>
      <c r="F2578" s="85"/>
      <c r="G2578" s="86"/>
      <c r="H2578" s="86"/>
      <c r="I2578" s="85"/>
      <c r="J2578" s="85"/>
    </row>
    <row r="2579" spans="2:10" s="117" customFormat="1" x14ac:dyDescent="0.25">
      <c r="B2579" s="87"/>
      <c r="C2579" s="85"/>
      <c r="D2579" s="85"/>
      <c r="E2579" s="85"/>
      <c r="F2579" s="85"/>
      <c r="G2579" s="86"/>
      <c r="H2579" s="86"/>
      <c r="I2579" s="85"/>
      <c r="J2579" s="85"/>
    </row>
    <row r="2580" spans="2:10" s="117" customFormat="1" x14ac:dyDescent="0.25">
      <c r="B2580" s="87"/>
      <c r="C2580" s="85"/>
      <c r="D2580" s="85"/>
      <c r="E2580" s="85"/>
      <c r="F2580" s="85"/>
      <c r="G2580" s="86"/>
      <c r="H2580" s="86"/>
      <c r="I2580" s="85"/>
      <c r="J2580" s="85"/>
    </row>
    <row r="2581" spans="2:10" s="117" customFormat="1" x14ac:dyDescent="0.25">
      <c r="B2581" s="87"/>
      <c r="C2581" s="85"/>
      <c r="D2581" s="85"/>
      <c r="E2581" s="85"/>
      <c r="F2581" s="85"/>
      <c r="G2581" s="86"/>
      <c r="H2581" s="86"/>
      <c r="I2581" s="85"/>
      <c r="J2581" s="85"/>
    </row>
    <row r="2582" spans="2:10" s="117" customFormat="1" x14ac:dyDescent="0.25">
      <c r="B2582" s="87"/>
      <c r="C2582" s="85"/>
      <c r="D2582" s="85"/>
      <c r="E2582" s="85"/>
      <c r="F2582" s="85"/>
      <c r="G2582" s="86"/>
      <c r="H2582" s="86"/>
      <c r="I2582" s="85"/>
      <c r="J2582" s="85"/>
    </row>
    <row r="2583" spans="2:10" s="117" customFormat="1" x14ac:dyDescent="0.25">
      <c r="B2583" s="87"/>
      <c r="C2583" s="85"/>
      <c r="D2583" s="85"/>
      <c r="E2583" s="85"/>
      <c r="F2583" s="85"/>
      <c r="G2583" s="86"/>
      <c r="H2583" s="86"/>
      <c r="I2583" s="85"/>
      <c r="J2583" s="85"/>
    </row>
    <row r="2584" spans="2:10" s="117" customFormat="1" x14ac:dyDescent="0.25">
      <c r="B2584" s="87"/>
      <c r="C2584" s="85"/>
      <c r="D2584" s="85"/>
      <c r="E2584" s="85"/>
      <c r="F2584" s="85"/>
      <c r="G2584" s="86"/>
      <c r="H2584" s="86"/>
      <c r="I2584" s="85"/>
      <c r="J2584" s="85"/>
    </row>
    <row r="2585" spans="2:10" s="117" customFormat="1" x14ac:dyDescent="0.25">
      <c r="B2585" s="87"/>
      <c r="C2585" s="85"/>
      <c r="D2585" s="85"/>
      <c r="E2585" s="85"/>
      <c r="F2585" s="85"/>
      <c r="G2585" s="86"/>
      <c r="H2585" s="86"/>
      <c r="I2585" s="85"/>
      <c r="J2585" s="85"/>
    </row>
    <row r="2586" spans="2:10" s="117" customFormat="1" x14ac:dyDescent="0.25">
      <c r="B2586" s="87"/>
      <c r="C2586" s="85"/>
      <c r="D2586" s="85"/>
      <c r="E2586" s="85"/>
      <c r="F2586" s="85"/>
      <c r="G2586" s="86"/>
      <c r="H2586" s="86"/>
      <c r="I2586" s="85"/>
      <c r="J2586" s="85"/>
    </row>
    <row r="2587" spans="2:10" s="117" customFormat="1" x14ac:dyDescent="0.25">
      <c r="B2587" s="87"/>
      <c r="C2587" s="85"/>
      <c r="D2587" s="85"/>
      <c r="E2587" s="85"/>
      <c r="F2587" s="85"/>
      <c r="G2587" s="86"/>
      <c r="H2587" s="86"/>
      <c r="I2587" s="85"/>
      <c r="J2587" s="85"/>
    </row>
    <row r="2588" spans="2:10" s="117" customFormat="1" x14ac:dyDescent="0.25">
      <c r="B2588" s="87"/>
      <c r="C2588" s="85"/>
      <c r="D2588" s="85"/>
      <c r="E2588" s="85"/>
      <c r="F2588" s="85"/>
      <c r="G2588" s="86"/>
      <c r="H2588" s="86"/>
      <c r="I2588" s="85"/>
      <c r="J2588" s="85"/>
    </row>
    <row r="2589" spans="2:10" s="117" customFormat="1" x14ac:dyDescent="0.25">
      <c r="B2589" s="87"/>
      <c r="C2589" s="85"/>
      <c r="D2589" s="85"/>
      <c r="E2589" s="85"/>
      <c r="F2589" s="85"/>
      <c r="G2589" s="86"/>
      <c r="H2589" s="86"/>
      <c r="I2589" s="85"/>
      <c r="J2589" s="85"/>
    </row>
    <row r="2590" spans="2:10" s="117" customFormat="1" x14ac:dyDescent="0.25">
      <c r="B2590" s="87"/>
      <c r="C2590" s="85"/>
      <c r="D2590" s="85"/>
      <c r="E2590" s="85"/>
      <c r="F2590" s="85"/>
      <c r="G2590" s="86"/>
      <c r="H2590" s="86"/>
      <c r="I2590" s="85"/>
      <c r="J2590" s="85"/>
    </row>
    <row r="2591" spans="2:10" s="117" customFormat="1" x14ac:dyDescent="0.25">
      <c r="B2591" s="87"/>
      <c r="C2591" s="85"/>
      <c r="D2591" s="85"/>
      <c r="E2591" s="85"/>
      <c r="F2591" s="85"/>
      <c r="G2591" s="86"/>
      <c r="H2591" s="86"/>
      <c r="I2591" s="85"/>
      <c r="J2591" s="85"/>
    </row>
    <row r="2592" spans="2:10" s="117" customFormat="1" x14ac:dyDescent="0.25">
      <c r="B2592" s="87"/>
      <c r="C2592" s="85"/>
      <c r="D2592" s="85"/>
      <c r="E2592" s="85"/>
      <c r="F2592" s="85"/>
      <c r="G2592" s="86"/>
      <c r="H2592" s="86"/>
      <c r="I2592" s="85"/>
      <c r="J2592" s="85"/>
    </row>
    <row r="2593" spans="2:10" s="117" customFormat="1" x14ac:dyDescent="0.25">
      <c r="B2593" s="87"/>
      <c r="C2593" s="85"/>
      <c r="D2593" s="85"/>
      <c r="E2593" s="85"/>
      <c r="F2593" s="85"/>
      <c r="G2593" s="86"/>
      <c r="H2593" s="86"/>
      <c r="I2593" s="85"/>
      <c r="J2593" s="85"/>
    </row>
    <row r="2594" spans="2:10" s="117" customFormat="1" x14ac:dyDescent="0.25">
      <c r="B2594" s="87"/>
      <c r="C2594" s="85"/>
      <c r="D2594" s="85"/>
      <c r="E2594" s="85"/>
      <c r="F2594" s="85"/>
      <c r="G2594" s="86"/>
      <c r="H2594" s="86"/>
      <c r="I2594" s="85"/>
      <c r="J2594" s="85"/>
    </row>
    <row r="2595" spans="2:10" s="117" customFormat="1" x14ac:dyDescent="0.25">
      <c r="B2595" s="87"/>
      <c r="C2595" s="85"/>
      <c r="D2595" s="85"/>
      <c r="E2595" s="85"/>
      <c r="F2595" s="85"/>
      <c r="G2595" s="86"/>
      <c r="H2595" s="86"/>
      <c r="I2595" s="85"/>
      <c r="J2595" s="85"/>
    </row>
    <row r="2596" spans="2:10" s="117" customFormat="1" x14ac:dyDescent="0.25">
      <c r="B2596" s="87"/>
      <c r="C2596" s="85"/>
      <c r="D2596" s="85"/>
      <c r="E2596" s="85"/>
      <c r="F2596" s="85"/>
      <c r="G2596" s="86"/>
      <c r="H2596" s="86"/>
      <c r="I2596" s="85"/>
      <c r="J2596" s="85"/>
    </row>
    <row r="2597" spans="2:10" s="117" customFormat="1" x14ac:dyDescent="0.25">
      <c r="B2597" s="87"/>
      <c r="C2597" s="85"/>
      <c r="D2597" s="85"/>
      <c r="E2597" s="85"/>
      <c r="F2597" s="85"/>
      <c r="G2597" s="86"/>
      <c r="H2597" s="86"/>
      <c r="I2597" s="85"/>
      <c r="J2597" s="85"/>
    </row>
    <row r="2598" spans="2:10" s="117" customFormat="1" x14ac:dyDescent="0.25">
      <c r="B2598" s="87"/>
      <c r="C2598" s="85"/>
      <c r="D2598" s="85"/>
      <c r="E2598" s="85"/>
      <c r="F2598" s="85"/>
      <c r="G2598" s="86"/>
      <c r="H2598" s="86"/>
      <c r="I2598" s="85"/>
      <c r="J2598" s="85"/>
    </row>
    <row r="2599" spans="2:10" s="117" customFormat="1" x14ac:dyDescent="0.25">
      <c r="B2599" s="87"/>
      <c r="C2599" s="85"/>
      <c r="D2599" s="85"/>
      <c r="E2599" s="85"/>
      <c r="F2599" s="85"/>
      <c r="G2599" s="86"/>
      <c r="H2599" s="86"/>
      <c r="I2599" s="85"/>
      <c r="J2599" s="85"/>
    </row>
    <row r="2600" spans="2:10" s="117" customFormat="1" x14ac:dyDescent="0.25">
      <c r="B2600" s="87"/>
      <c r="C2600" s="85"/>
      <c r="D2600" s="85"/>
      <c r="E2600" s="85"/>
      <c r="F2600" s="85"/>
      <c r="G2600" s="86"/>
      <c r="H2600" s="86"/>
      <c r="I2600" s="85"/>
      <c r="J2600" s="85"/>
    </row>
    <row r="2601" spans="2:10" s="117" customFormat="1" x14ac:dyDescent="0.25">
      <c r="B2601" s="87"/>
      <c r="C2601" s="85"/>
      <c r="D2601" s="85"/>
      <c r="E2601" s="85"/>
      <c r="F2601" s="85"/>
      <c r="G2601" s="86"/>
      <c r="H2601" s="86"/>
      <c r="I2601" s="85"/>
      <c r="J2601" s="85"/>
    </row>
    <row r="2602" spans="2:10" s="117" customFormat="1" x14ac:dyDescent="0.25">
      <c r="B2602" s="87"/>
      <c r="C2602" s="85"/>
      <c r="D2602" s="85"/>
      <c r="E2602" s="85"/>
      <c r="F2602" s="85"/>
      <c r="G2602" s="86"/>
      <c r="H2602" s="86"/>
      <c r="I2602" s="85"/>
      <c r="J2602" s="85"/>
    </row>
    <row r="2603" spans="2:10" s="117" customFormat="1" x14ac:dyDescent="0.25">
      <c r="B2603" s="87"/>
      <c r="C2603" s="85"/>
      <c r="D2603" s="85"/>
      <c r="E2603" s="85"/>
      <c r="F2603" s="85"/>
      <c r="G2603" s="86"/>
      <c r="H2603" s="86"/>
      <c r="I2603" s="85"/>
      <c r="J2603" s="85"/>
    </row>
    <row r="2604" spans="2:10" s="117" customFormat="1" x14ac:dyDescent="0.25">
      <c r="B2604" s="87"/>
      <c r="C2604" s="85"/>
      <c r="D2604" s="85"/>
      <c r="E2604" s="85"/>
      <c r="F2604" s="85"/>
      <c r="G2604" s="86"/>
      <c r="H2604" s="86"/>
      <c r="I2604" s="85"/>
      <c r="J2604" s="85"/>
    </row>
    <row r="2605" spans="2:10" s="117" customFormat="1" x14ac:dyDescent="0.25">
      <c r="B2605" s="87"/>
      <c r="C2605" s="85"/>
      <c r="D2605" s="85"/>
      <c r="E2605" s="85"/>
      <c r="F2605" s="85"/>
      <c r="G2605" s="86"/>
      <c r="H2605" s="86"/>
      <c r="I2605" s="85"/>
      <c r="J2605" s="85"/>
    </row>
    <row r="2606" spans="2:10" s="117" customFormat="1" x14ac:dyDescent="0.25">
      <c r="B2606" s="87"/>
      <c r="C2606" s="85"/>
      <c r="D2606" s="85"/>
      <c r="E2606" s="85"/>
      <c r="F2606" s="85"/>
      <c r="G2606" s="86"/>
      <c r="H2606" s="86"/>
      <c r="I2606" s="85"/>
      <c r="J2606" s="85"/>
    </row>
    <row r="2607" spans="2:10" s="117" customFormat="1" x14ac:dyDescent="0.25">
      <c r="B2607" s="87"/>
      <c r="C2607" s="85"/>
      <c r="D2607" s="85"/>
      <c r="E2607" s="85"/>
      <c r="F2607" s="85"/>
      <c r="G2607" s="86"/>
      <c r="H2607" s="86"/>
      <c r="I2607" s="85"/>
      <c r="J2607" s="85"/>
    </row>
    <row r="2608" spans="2:10" s="117" customFormat="1" x14ac:dyDescent="0.25">
      <c r="B2608" s="87"/>
      <c r="C2608" s="85"/>
      <c r="D2608" s="85"/>
      <c r="E2608" s="85"/>
      <c r="F2608" s="85"/>
      <c r="G2608" s="86"/>
      <c r="H2608" s="86"/>
      <c r="I2608" s="85"/>
      <c r="J2608" s="85"/>
    </row>
    <row r="2609" spans="2:10" s="117" customFormat="1" x14ac:dyDescent="0.25">
      <c r="B2609" s="87"/>
      <c r="C2609" s="85"/>
      <c r="D2609" s="85"/>
      <c r="E2609" s="85"/>
      <c r="F2609" s="85"/>
      <c r="G2609" s="86"/>
      <c r="H2609" s="86"/>
      <c r="I2609" s="85"/>
      <c r="J2609" s="85"/>
    </row>
    <row r="2610" spans="2:10" s="117" customFormat="1" x14ac:dyDescent="0.25">
      <c r="B2610" s="87"/>
      <c r="C2610" s="85"/>
      <c r="D2610" s="85"/>
      <c r="E2610" s="85"/>
      <c r="F2610" s="85"/>
      <c r="G2610" s="86"/>
      <c r="H2610" s="86"/>
      <c r="I2610" s="85"/>
      <c r="J2610" s="85"/>
    </row>
    <row r="2611" spans="2:10" s="117" customFormat="1" x14ac:dyDescent="0.25">
      <c r="B2611" s="87"/>
      <c r="C2611" s="85"/>
      <c r="D2611" s="85"/>
      <c r="E2611" s="85"/>
      <c r="F2611" s="85"/>
      <c r="G2611" s="86"/>
      <c r="H2611" s="86"/>
      <c r="I2611" s="85"/>
      <c r="J2611" s="85"/>
    </row>
    <row r="2612" spans="2:10" s="117" customFormat="1" x14ac:dyDescent="0.25">
      <c r="B2612" s="87"/>
      <c r="C2612" s="85"/>
      <c r="D2612" s="85"/>
      <c r="E2612" s="85"/>
      <c r="F2612" s="85"/>
      <c r="G2612" s="86"/>
      <c r="H2612" s="86"/>
      <c r="I2612" s="85"/>
      <c r="J2612" s="85"/>
    </row>
    <row r="2613" spans="2:10" s="117" customFormat="1" x14ac:dyDescent="0.25">
      <c r="B2613" s="87"/>
      <c r="C2613" s="85"/>
      <c r="D2613" s="85"/>
      <c r="E2613" s="85"/>
      <c r="F2613" s="85"/>
      <c r="G2613" s="86"/>
      <c r="H2613" s="86"/>
      <c r="I2613" s="85"/>
      <c r="J2613" s="85"/>
    </row>
    <row r="2614" spans="2:10" s="117" customFormat="1" x14ac:dyDescent="0.25">
      <c r="B2614" s="87"/>
      <c r="C2614" s="85"/>
      <c r="D2614" s="85"/>
      <c r="E2614" s="85"/>
      <c r="F2614" s="85"/>
      <c r="G2614" s="86"/>
      <c r="H2614" s="86"/>
      <c r="I2614" s="85"/>
      <c r="J2614" s="85"/>
    </row>
    <row r="2615" spans="2:10" s="117" customFormat="1" x14ac:dyDescent="0.25">
      <c r="B2615" s="87"/>
      <c r="C2615" s="85"/>
      <c r="D2615" s="85"/>
      <c r="E2615" s="85"/>
      <c r="F2615" s="85"/>
      <c r="G2615" s="86"/>
      <c r="H2615" s="86"/>
      <c r="I2615" s="85"/>
      <c r="J2615" s="85"/>
    </row>
    <row r="2616" spans="2:10" s="117" customFormat="1" x14ac:dyDescent="0.25">
      <c r="B2616" s="87"/>
      <c r="C2616" s="85"/>
      <c r="D2616" s="85"/>
      <c r="E2616" s="85"/>
      <c r="F2616" s="85"/>
      <c r="G2616" s="86"/>
      <c r="H2616" s="86"/>
      <c r="I2616" s="85"/>
      <c r="J2616" s="85"/>
    </row>
    <row r="2617" spans="2:10" s="117" customFormat="1" x14ac:dyDescent="0.25">
      <c r="B2617" s="87"/>
      <c r="C2617" s="85"/>
      <c r="D2617" s="85"/>
      <c r="E2617" s="85"/>
      <c r="F2617" s="85"/>
      <c r="G2617" s="86"/>
      <c r="H2617" s="86"/>
      <c r="I2617" s="85"/>
      <c r="J2617" s="85"/>
    </row>
    <row r="2618" spans="2:10" s="117" customFormat="1" x14ac:dyDescent="0.25">
      <c r="B2618" s="87"/>
      <c r="C2618" s="85"/>
      <c r="D2618" s="85"/>
      <c r="E2618" s="85"/>
      <c r="F2618" s="85"/>
      <c r="G2618" s="86"/>
      <c r="H2618" s="86"/>
      <c r="I2618" s="85"/>
      <c r="J2618" s="85"/>
    </row>
    <row r="2619" spans="2:10" s="117" customFormat="1" x14ac:dyDescent="0.25">
      <c r="B2619" s="87"/>
      <c r="C2619" s="85"/>
      <c r="D2619" s="85"/>
      <c r="E2619" s="85"/>
      <c r="F2619" s="85"/>
      <c r="G2619" s="86"/>
      <c r="H2619" s="86"/>
      <c r="I2619" s="85"/>
      <c r="J2619" s="85"/>
    </row>
    <row r="2620" spans="2:10" s="117" customFormat="1" x14ac:dyDescent="0.25">
      <c r="B2620" s="87"/>
      <c r="C2620" s="85"/>
      <c r="D2620" s="85"/>
      <c r="E2620" s="85"/>
      <c r="F2620" s="85"/>
      <c r="G2620" s="86"/>
      <c r="H2620" s="86"/>
      <c r="I2620" s="85"/>
      <c r="J2620" s="85"/>
    </row>
    <row r="2621" spans="2:10" s="117" customFormat="1" x14ac:dyDescent="0.25">
      <c r="B2621" s="87"/>
      <c r="C2621" s="85"/>
      <c r="D2621" s="85"/>
      <c r="E2621" s="85"/>
      <c r="F2621" s="85"/>
      <c r="G2621" s="86"/>
      <c r="H2621" s="86"/>
      <c r="I2621" s="85"/>
      <c r="J2621" s="85"/>
    </row>
    <row r="2622" spans="2:10" s="117" customFormat="1" x14ac:dyDescent="0.25">
      <c r="B2622" s="87"/>
      <c r="C2622" s="85"/>
      <c r="D2622" s="85"/>
      <c r="E2622" s="85"/>
      <c r="F2622" s="85"/>
      <c r="G2622" s="86"/>
      <c r="H2622" s="86"/>
      <c r="I2622" s="85"/>
      <c r="J2622" s="85"/>
    </row>
    <row r="2623" spans="2:10" s="117" customFormat="1" x14ac:dyDescent="0.25">
      <c r="B2623" s="87"/>
      <c r="C2623" s="85"/>
      <c r="D2623" s="85"/>
      <c r="E2623" s="85"/>
      <c r="F2623" s="85"/>
      <c r="G2623" s="86"/>
      <c r="H2623" s="86"/>
      <c r="I2623" s="85"/>
      <c r="J2623" s="85"/>
    </row>
    <row r="2624" spans="2:10" s="117" customFormat="1" x14ac:dyDescent="0.25">
      <c r="B2624" s="87"/>
      <c r="C2624" s="85"/>
      <c r="D2624" s="85"/>
      <c r="E2624" s="85"/>
      <c r="F2624" s="85"/>
      <c r="G2624" s="86"/>
      <c r="H2624" s="86"/>
      <c r="I2624" s="85"/>
      <c r="J2624" s="85"/>
    </row>
    <row r="2625" spans="2:10" s="117" customFormat="1" x14ac:dyDescent="0.25">
      <c r="B2625" s="87"/>
      <c r="C2625" s="85"/>
      <c r="D2625" s="85"/>
      <c r="E2625" s="85"/>
      <c r="F2625" s="85"/>
      <c r="G2625" s="86"/>
      <c r="H2625" s="86"/>
      <c r="I2625" s="85"/>
      <c r="J2625" s="85"/>
    </row>
    <row r="2626" spans="2:10" s="117" customFormat="1" x14ac:dyDescent="0.25">
      <c r="B2626" s="87"/>
      <c r="C2626" s="85"/>
      <c r="D2626" s="85"/>
      <c r="E2626" s="85"/>
      <c r="F2626" s="85"/>
      <c r="G2626" s="86"/>
      <c r="H2626" s="86"/>
      <c r="I2626" s="85"/>
      <c r="J2626" s="85"/>
    </row>
    <row r="2627" spans="2:10" s="117" customFormat="1" x14ac:dyDescent="0.25">
      <c r="B2627" s="87"/>
      <c r="C2627" s="85"/>
      <c r="D2627" s="85"/>
      <c r="E2627" s="85"/>
      <c r="F2627" s="85"/>
      <c r="G2627" s="86"/>
      <c r="H2627" s="86"/>
      <c r="I2627" s="85"/>
      <c r="J2627" s="85"/>
    </row>
    <row r="2628" spans="2:10" s="117" customFormat="1" x14ac:dyDescent="0.25">
      <c r="B2628" s="87"/>
      <c r="C2628" s="85"/>
      <c r="D2628" s="85"/>
      <c r="E2628" s="85"/>
      <c r="F2628" s="85"/>
      <c r="G2628" s="86"/>
      <c r="H2628" s="86"/>
      <c r="I2628" s="85"/>
      <c r="J2628" s="85"/>
    </row>
    <row r="2629" spans="2:10" s="117" customFormat="1" x14ac:dyDescent="0.25">
      <c r="B2629" s="87"/>
      <c r="C2629" s="85"/>
      <c r="D2629" s="85"/>
      <c r="E2629" s="85"/>
      <c r="F2629" s="85"/>
      <c r="G2629" s="86"/>
      <c r="H2629" s="86"/>
      <c r="I2629" s="85"/>
      <c r="J2629" s="85"/>
    </row>
    <row r="2630" spans="2:10" s="117" customFormat="1" x14ac:dyDescent="0.25">
      <c r="B2630" s="87"/>
      <c r="C2630" s="85"/>
      <c r="D2630" s="85"/>
      <c r="E2630" s="85"/>
      <c r="F2630" s="85"/>
      <c r="G2630" s="86"/>
      <c r="H2630" s="86"/>
      <c r="I2630" s="85"/>
      <c r="J2630" s="85"/>
    </row>
    <row r="2631" spans="2:10" s="117" customFormat="1" x14ac:dyDescent="0.25">
      <c r="B2631" s="87"/>
      <c r="C2631" s="85"/>
      <c r="D2631" s="85"/>
      <c r="E2631" s="85"/>
      <c r="F2631" s="85"/>
      <c r="G2631" s="86"/>
      <c r="H2631" s="86"/>
      <c r="I2631" s="85"/>
      <c r="J2631" s="85"/>
    </row>
    <row r="2632" spans="2:10" s="117" customFormat="1" x14ac:dyDescent="0.25">
      <c r="B2632" s="87"/>
      <c r="C2632" s="85"/>
      <c r="D2632" s="85"/>
      <c r="E2632" s="85"/>
      <c r="F2632" s="85"/>
      <c r="G2632" s="86"/>
      <c r="H2632" s="86"/>
      <c r="I2632" s="85"/>
      <c r="J2632" s="85"/>
    </row>
    <row r="2633" spans="2:10" s="117" customFormat="1" x14ac:dyDescent="0.25">
      <c r="B2633" s="87"/>
      <c r="C2633" s="85"/>
      <c r="D2633" s="85"/>
      <c r="E2633" s="85"/>
      <c r="F2633" s="85"/>
      <c r="G2633" s="86"/>
      <c r="H2633" s="86"/>
      <c r="I2633" s="85"/>
      <c r="J2633" s="85"/>
    </row>
    <row r="2634" spans="2:10" s="117" customFormat="1" x14ac:dyDescent="0.25">
      <c r="B2634" s="87"/>
      <c r="C2634" s="85"/>
      <c r="D2634" s="85"/>
      <c r="E2634" s="85"/>
      <c r="F2634" s="85"/>
      <c r="G2634" s="86"/>
      <c r="H2634" s="86"/>
      <c r="I2634" s="85"/>
      <c r="J2634" s="85"/>
    </row>
    <row r="2635" spans="2:10" s="117" customFormat="1" x14ac:dyDescent="0.25">
      <c r="B2635" s="87"/>
      <c r="C2635" s="85"/>
      <c r="D2635" s="85"/>
      <c r="E2635" s="85"/>
      <c r="F2635" s="85"/>
      <c r="G2635" s="86"/>
      <c r="H2635" s="86"/>
      <c r="I2635" s="85"/>
      <c r="J2635" s="85"/>
    </row>
    <row r="2636" spans="2:10" s="117" customFormat="1" x14ac:dyDescent="0.25">
      <c r="B2636" s="87"/>
      <c r="C2636" s="85"/>
      <c r="D2636" s="85"/>
      <c r="E2636" s="85"/>
      <c r="F2636" s="85"/>
      <c r="G2636" s="86"/>
      <c r="H2636" s="86"/>
      <c r="I2636" s="85"/>
      <c r="J2636" s="85"/>
    </row>
    <row r="2637" spans="2:10" s="117" customFormat="1" x14ac:dyDescent="0.25">
      <c r="B2637" s="87"/>
      <c r="C2637" s="85"/>
      <c r="D2637" s="85"/>
      <c r="E2637" s="85"/>
      <c r="F2637" s="85"/>
      <c r="G2637" s="86"/>
      <c r="H2637" s="86"/>
      <c r="I2637" s="85"/>
      <c r="J2637" s="85"/>
    </row>
    <row r="2638" spans="2:10" s="117" customFormat="1" x14ac:dyDescent="0.25">
      <c r="B2638" s="87"/>
      <c r="C2638" s="85"/>
      <c r="D2638" s="85"/>
      <c r="E2638" s="85"/>
      <c r="F2638" s="85"/>
      <c r="G2638" s="86"/>
      <c r="H2638" s="86"/>
      <c r="I2638" s="85"/>
      <c r="J2638" s="85"/>
    </row>
    <row r="2639" spans="2:10" s="117" customFormat="1" x14ac:dyDescent="0.25">
      <c r="B2639" s="87"/>
      <c r="C2639" s="85"/>
      <c r="D2639" s="85"/>
      <c r="E2639" s="85"/>
      <c r="F2639" s="85"/>
      <c r="G2639" s="86"/>
      <c r="H2639" s="86"/>
      <c r="I2639" s="85"/>
      <c r="J2639" s="85"/>
    </row>
    <row r="2640" spans="2:10" s="117" customFormat="1" x14ac:dyDescent="0.25">
      <c r="B2640" s="87"/>
      <c r="C2640" s="85"/>
      <c r="D2640" s="85"/>
      <c r="E2640" s="85"/>
      <c r="F2640" s="85"/>
      <c r="G2640" s="86"/>
      <c r="H2640" s="86"/>
      <c r="I2640" s="85"/>
      <c r="J2640" s="85"/>
    </row>
    <row r="2641" spans="2:10" s="117" customFormat="1" x14ac:dyDescent="0.25">
      <c r="B2641" s="87"/>
      <c r="C2641" s="85"/>
      <c r="D2641" s="85"/>
      <c r="E2641" s="85"/>
      <c r="F2641" s="85"/>
      <c r="G2641" s="86"/>
      <c r="H2641" s="86"/>
      <c r="I2641" s="85"/>
      <c r="J2641" s="85"/>
    </row>
    <row r="2642" spans="2:10" s="117" customFormat="1" x14ac:dyDescent="0.25">
      <c r="B2642" s="87"/>
      <c r="C2642" s="85"/>
      <c r="D2642" s="85"/>
      <c r="E2642" s="85"/>
      <c r="F2642" s="85"/>
      <c r="G2642" s="86"/>
      <c r="H2642" s="86"/>
      <c r="I2642" s="85"/>
      <c r="J2642" s="85"/>
    </row>
    <row r="2643" spans="2:10" s="117" customFormat="1" x14ac:dyDescent="0.25">
      <c r="B2643" s="87"/>
      <c r="C2643" s="85"/>
      <c r="D2643" s="85"/>
      <c r="E2643" s="85"/>
      <c r="F2643" s="85"/>
      <c r="G2643" s="86"/>
      <c r="H2643" s="86"/>
      <c r="I2643" s="85"/>
      <c r="J2643" s="85"/>
    </row>
    <row r="2644" spans="2:10" s="117" customFormat="1" x14ac:dyDescent="0.25">
      <c r="B2644" s="87"/>
      <c r="C2644" s="85"/>
      <c r="D2644" s="85"/>
      <c r="E2644" s="85"/>
      <c r="F2644" s="85"/>
      <c r="G2644" s="86"/>
      <c r="H2644" s="86"/>
      <c r="I2644" s="85"/>
      <c r="J2644" s="85"/>
    </row>
    <row r="2645" spans="2:10" s="117" customFormat="1" x14ac:dyDescent="0.25">
      <c r="B2645" s="87"/>
      <c r="C2645" s="85"/>
      <c r="D2645" s="85"/>
      <c r="E2645" s="85"/>
      <c r="F2645" s="85"/>
      <c r="G2645" s="86"/>
      <c r="H2645" s="86"/>
      <c r="I2645" s="85"/>
      <c r="J2645" s="85"/>
    </row>
    <row r="2646" spans="2:10" s="117" customFormat="1" x14ac:dyDescent="0.25">
      <c r="B2646" s="87"/>
      <c r="C2646" s="85"/>
      <c r="D2646" s="85"/>
      <c r="E2646" s="85"/>
      <c r="F2646" s="85"/>
      <c r="G2646" s="86"/>
      <c r="H2646" s="86"/>
      <c r="I2646" s="85"/>
      <c r="J2646" s="85"/>
    </row>
    <row r="2647" spans="2:10" s="117" customFormat="1" x14ac:dyDescent="0.25">
      <c r="B2647" s="87"/>
      <c r="C2647" s="85"/>
      <c r="D2647" s="85"/>
      <c r="E2647" s="85"/>
      <c r="F2647" s="85"/>
      <c r="G2647" s="86"/>
      <c r="H2647" s="86"/>
      <c r="I2647" s="85"/>
      <c r="J2647" s="85"/>
    </row>
    <row r="2648" spans="2:10" s="117" customFormat="1" x14ac:dyDescent="0.25">
      <c r="B2648" s="87"/>
      <c r="C2648" s="85"/>
      <c r="D2648" s="85"/>
      <c r="E2648" s="85"/>
      <c r="F2648" s="85"/>
      <c r="G2648" s="86"/>
      <c r="H2648" s="86"/>
      <c r="I2648" s="85"/>
      <c r="J2648" s="85"/>
    </row>
    <row r="2649" spans="2:10" s="117" customFormat="1" x14ac:dyDescent="0.25">
      <c r="B2649" s="87"/>
      <c r="C2649" s="85"/>
      <c r="D2649" s="85"/>
      <c r="E2649" s="85"/>
      <c r="F2649" s="85"/>
      <c r="G2649" s="86"/>
      <c r="H2649" s="86"/>
      <c r="I2649" s="85"/>
      <c r="J2649" s="85"/>
    </row>
    <row r="2650" spans="2:10" s="117" customFormat="1" x14ac:dyDescent="0.25">
      <c r="B2650" s="87"/>
      <c r="C2650" s="85"/>
      <c r="D2650" s="85"/>
      <c r="E2650" s="85"/>
      <c r="F2650" s="85"/>
      <c r="G2650" s="86"/>
      <c r="H2650" s="86"/>
      <c r="I2650" s="85"/>
      <c r="J2650" s="85"/>
    </row>
    <row r="2651" spans="2:10" s="117" customFormat="1" x14ac:dyDescent="0.25">
      <c r="B2651" s="87"/>
      <c r="C2651" s="85"/>
      <c r="D2651" s="85"/>
      <c r="E2651" s="85"/>
      <c r="F2651" s="85"/>
      <c r="G2651" s="86"/>
      <c r="H2651" s="86"/>
      <c r="I2651" s="85"/>
      <c r="J2651" s="85"/>
    </row>
    <row r="2652" spans="2:10" s="117" customFormat="1" x14ac:dyDescent="0.25">
      <c r="B2652" s="87"/>
      <c r="C2652" s="85"/>
      <c r="D2652" s="85"/>
      <c r="E2652" s="85"/>
      <c r="F2652" s="85"/>
      <c r="G2652" s="86"/>
      <c r="H2652" s="86"/>
      <c r="I2652" s="85"/>
      <c r="J2652" s="85"/>
    </row>
    <row r="2653" spans="2:10" s="117" customFormat="1" x14ac:dyDescent="0.25">
      <c r="B2653" s="87"/>
      <c r="C2653" s="85"/>
      <c r="D2653" s="85"/>
      <c r="E2653" s="85"/>
      <c r="F2653" s="85"/>
      <c r="G2653" s="86"/>
      <c r="H2653" s="86"/>
      <c r="I2653" s="85"/>
      <c r="J2653" s="85"/>
    </row>
    <row r="2654" spans="2:10" s="117" customFormat="1" x14ac:dyDescent="0.25">
      <c r="B2654" s="87"/>
      <c r="C2654" s="85"/>
      <c r="D2654" s="85"/>
      <c r="E2654" s="85"/>
      <c r="F2654" s="85"/>
      <c r="G2654" s="86"/>
      <c r="H2654" s="86"/>
      <c r="I2654" s="85"/>
      <c r="J2654" s="85"/>
    </row>
    <row r="2655" spans="2:10" s="117" customFormat="1" x14ac:dyDescent="0.25">
      <c r="B2655" s="87"/>
      <c r="C2655" s="85"/>
      <c r="D2655" s="85"/>
      <c r="E2655" s="85"/>
      <c r="F2655" s="85"/>
      <c r="G2655" s="86"/>
      <c r="H2655" s="86"/>
      <c r="I2655" s="85"/>
      <c r="J2655" s="85"/>
    </row>
    <row r="2656" spans="2:10" s="117" customFormat="1" x14ac:dyDescent="0.25">
      <c r="B2656" s="87"/>
      <c r="C2656" s="85"/>
      <c r="D2656" s="85"/>
      <c r="E2656" s="85"/>
      <c r="F2656" s="85"/>
      <c r="G2656" s="86"/>
      <c r="H2656" s="86"/>
      <c r="I2656" s="85"/>
      <c r="J2656" s="85"/>
    </row>
    <row r="2657" spans="2:10" s="117" customFormat="1" x14ac:dyDescent="0.25">
      <c r="B2657" s="87"/>
      <c r="C2657" s="85"/>
      <c r="D2657" s="85"/>
      <c r="E2657" s="85"/>
      <c r="F2657" s="85"/>
      <c r="G2657" s="86"/>
      <c r="H2657" s="86"/>
      <c r="I2657" s="85"/>
      <c r="J2657" s="85"/>
    </row>
    <row r="2658" spans="2:10" s="117" customFormat="1" x14ac:dyDescent="0.25">
      <c r="B2658" s="87"/>
      <c r="C2658" s="85"/>
      <c r="D2658" s="85"/>
      <c r="E2658" s="85"/>
      <c r="F2658" s="85"/>
      <c r="G2658" s="86"/>
      <c r="H2658" s="86"/>
      <c r="I2658" s="85"/>
      <c r="J2658" s="85"/>
    </row>
    <row r="2659" spans="2:10" s="117" customFormat="1" x14ac:dyDescent="0.25">
      <c r="B2659" s="87"/>
      <c r="C2659" s="85"/>
      <c r="D2659" s="85"/>
      <c r="E2659" s="85"/>
      <c r="F2659" s="85"/>
      <c r="G2659" s="86"/>
      <c r="H2659" s="86"/>
      <c r="I2659" s="85"/>
      <c r="J2659" s="85"/>
    </row>
    <row r="2660" spans="2:10" s="117" customFormat="1" x14ac:dyDescent="0.25">
      <c r="B2660" s="87"/>
      <c r="C2660" s="85"/>
      <c r="D2660" s="85"/>
      <c r="E2660" s="85"/>
      <c r="F2660" s="85"/>
      <c r="G2660" s="86"/>
      <c r="H2660" s="86"/>
      <c r="I2660" s="85"/>
      <c r="J2660" s="85"/>
    </row>
    <row r="2661" spans="2:10" s="117" customFormat="1" x14ac:dyDescent="0.25">
      <c r="B2661" s="87"/>
      <c r="C2661" s="85"/>
      <c r="D2661" s="85"/>
      <c r="E2661" s="85"/>
      <c r="F2661" s="85"/>
      <c r="G2661" s="86"/>
      <c r="H2661" s="86"/>
      <c r="I2661" s="85"/>
      <c r="J2661" s="85"/>
    </row>
    <row r="2662" spans="2:10" s="117" customFormat="1" x14ac:dyDescent="0.25">
      <c r="B2662" s="87"/>
      <c r="C2662" s="85"/>
      <c r="D2662" s="85"/>
      <c r="E2662" s="85"/>
      <c r="F2662" s="85"/>
      <c r="G2662" s="86"/>
      <c r="H2662" s="86"/>
      <c r="I2662" s="85"/>
      <c r="J2662" s="85"/>
    </row>
    <row r="2663" spans="2:10" s="117" customFormat="1" x14ac:dyDescent="0.25">
      <c r="B2663" s="87"/>
      <c r="C2663" s="85"/>
      <c r="D2663" s="85"/>
      <c r="E2663" s="85"/>
      <c r="F2663" s="85"/>
      <c r="G2663" s="86"/>
      <c r="H2663" s="86"/>
      <c r="I2663" s="85"/>
      <c r="J2663" s="85"/>
    </row>
    <row r="2664" spans="2:10" s="117" customFormat="1" x14ac:dyDescent="0.25">
      <c r="B2664" s="87"/>
      <c r="C2664" s="85"/>
      <c r="D2664" s="85"/>
      <c r="E2664" s="85"/>
      <c r="F2664" s="85"/>
      <c r="G2664" s="86"/>
      <c r="H2664" s="86"/>
      <c r="I2664" s="85"/>
      <c r="J2664" s="85"/>
    </row>
    <row r="2665" spans="2:10" s="117" customFormat="1" x14ac:dyDescent="0.25">
      <c r="B2665" s="87"/>
      <c r="C2665" s="85"/>
      <c r="D2665" s="85"/>
      <c r="E2665" s="85"/>
      <c r="F2665" s="85"/>
      <c r="G2665" s="86"/>
      <c r="H2665" s="86"/>
      <c r="I2665" s="85"/>
      <c r="J2665" s="85"/>
    </row>
    <row r="2666" spans="2:10" s="117" customFormat="1" x14ac:dyDescent="0.25">
      <c r="B2666" s="87"/>
      <c r="C2666" s="85"/>
      <c r="D2666" s="85"/>
      <c r="E2666" s="85"/>
      <c r="F2666" s="85"/>
      <c r="G2666" s="86"/>
      <c r="H2666" s="86"/>
      <c r="I2666" s="85"/>
      <c r="J2666" s="85"/>
    </row>
    <row r="2667" spans="2:10" s="117" customFormat="1" x14ac:dyDescent="0.25">
      <c r="B2667" s="87"/>
      <c r="C2667" s="85"/>
      <c r="D2667" s="85"/>
      <c r="E2667" s="85"/>
      <c r="F2667" s="85"/>
      <c r="G2667" s="86"/>
      <c r="H2667" s="86"/>
      <c r="I2667" s="85"/>
      <c r="J2667" s="85"/>
    </row>
    <row r="2668" spans="2:10" s="117" customFormat="1" x14ac:dyDescent="0.25">
      <c r="B2668" s="87"/>
      <c r="C2668" s="85"/>
      <c r="D2668" s="85"/>
      <c r="E2668" s="85"/>
      <c r="F2668" s="85"/>
      <c r="G2668" s="86"/>
      <c r="H2668" s="86"/>
      <c r="I2668" s="85"/>
      <c r="J2668" s="85"/>
    </row>
    <row r="2669" spans="2:10" s="117" customFormat="1" x14ac:dyDescent="0.25">
      <c r="B2669" s="87"/>
      <c r="C2669" s="85"/>
      <c r="D2669" s="85"/>
      <c r="E2669" s="85"/>
      <c r="F2669" s="85"/>
      <c r="G2669" s="86"/>
      <c r="H2669" s="86"/>
      <c r="I2669" s="85"/>
      <c r="J2669" s="85"/>
    </row>
    <row r="2670" spans="2:10" s="117" customFormat="1" x14ac:dyDescent="0.25">
      <c r="B2670" s="87"/>
      <c r="C2670" s="85"/>
      <c r="D2670" s="85"/>
      <c r="E2670" s="85"/>
      <c r="F2670" s="85"/>
      <c r="G2670" s="86"/>
      <c r="H2670" s="86"/>
      <c r="I2670" s="85"/>
      <c r="J2670" s="85"/>
    </row>
    <row r="2671" spans="2:10" s="117" customFormat="1" x14ac:dyDescent="0.25">
      <c r="B2671" s="87"/>
      <c r="C2671" s="85"/>
      <c r="D2671" s="85"/>
      <c r="E2671" s="85"/>
      <c r="F2671" s="85"/>
      <c r="G2671" s="86"/>
      <c r="H2671" s="86"/>
      <c r="I2671" s="85"/>
      <c r="J2671" s="85"/>
    </row>
    <row r="2672" spans="2:10" s="117" customFormat="1" x14ac:dyDescent="0.25">
      <c r="B2672" s="87"/>
      <c r="C2672" s="85"/>
      <c r="D2672" s="85"/>
      <c r="E2672" s="85"/>
      <c r="F2672" s="85"/>
      <c r="G2672" s="86"/>
      <c r="H2672" s="86"/>
      <c r="I2672" s="85"/>
      <c r="J2672" s="85"/>
    </row>
    <row r="2673" spans="2:10" s="117" customFormat="1" x14ac:dyDescent="0.25">
      <c r="B2673" s="87"/>
      <c r="C2673" s="85"/>
      <c r="D2673" s="85"/>
      <c r="E2673" s="85"/>
      <c r="F2673" s="85"/>
      <c r="G2673" s="86"/>
      <c r="H2673" s="86"/>
      <c r="I2673" s="85"/>
      <c r="J2673" s="85"/>
    </row>
    <row r="2674" spans="2:10" s="117" customFormat="1" x14ac:dyDescent="0.25">
      <c r="B2674" s="87"/>
      <c r="C2674" s="85"/>
      <c r="D2674" s="85"/>
      <c r="E2674" s="85"/>
      <c r="F2674" s="85"/>
      <c r="G2674" s="86"/>
      <c r="H2674" s="86"/>
      <c r="I2674" s="85"/>
      <c r="J2674" s="85"/>
    </row>
    <row r="2675" spans="2:10" s="117" customFormat="1" x14ac:dyDescent="0.25">
      <c r="B2675" s="87"/>
      <c r="C2675" s="85"/>
      <c r="D2675" s="85"/>
      <c r="E2675" s="85"/>
      <c r="F2675" s="85"/>
      <c r="G2675" s="86"/>
      <c r="H2675" s="86"/>
      <c r="I2675" s="85"/>
      <c r="J2675" s="85"/>
    </row>
    <row r="2676" spans="2:10" s="117" customFormat="1" x14ac:dyDescent="0.25">
      <c r="B2676" s="87"/>
      <c r="C2676" s="85"/>
      <c r="D2676" s="85"/>
      <c r="E2676" s="85"/>
      <c r="F2676" s="85"/>
      <c r="G2676" s="86"/>
      <c r="H2676" s="86"/>
      <c r="I2676" s="85"/>
      <c r="J2676" s="85"/>
    </row>
    <row r="2677" spans="2:10" s="117" customFormat="1" x14ac:dyDescent="0.25">
      <c r="B2677" s="87"/>
      <c r="C2677" s="85"/>
      <c r="D2677" s="85"/>
      <c r="E2677" s="85"/>
      <c r="F2677" s="85"/>
      <c r="G2677" s="86"/>
      <c r="H2677" s="86"/>
      <c r="I2677" s="85"/>
      <c r="J2677" s="85"/>
    </row>
    <row r="2678" spans="2:10" s="117" customFormat="1" x14ac:dyDescent="0.25">
      <c r="B2678" s="87"/>
      <c r="C2678" s="85"/>
      <c r="D2678" s="85"/>
      <c r="E2678" s="85"/>
      <c r="F2678" s="85"/>
      <c r="G2678" s="86"/>
      <c r="H2678" s="86"/>
      <c r="I2678" s="85"/>
      <c r="J2678" s="85"/>
    </row>
    <row r="2679" spans="2:10" s="117" customFormat="1" x14ac:dyDescent="0.25">
      <c r="B2679" s="87"/>
      <c r="C2679" s="85"/>
      <c r="D2679" s="85"/>
      <c r="E2679" s="85"/>
      <c r="F2679" s="85"/>
      <c r="G2679" s="86"/>
      <c r="H2679" s="86"/>
      <c r="I2679" s="85"/>
      <c r="J2679" s="85"/>
    </row>
    <row r="2680" spans="2:10" s="117" customFormat="1" x14ac:dyDescent="0.25">
      <c r="B2680" s="87"/>
      <c r="C2680" s="85"/>
      <c r="D2680" s="85"/>
      <c r="E2680" s="85"/>
      <c r="F2680" s="85"/>
      <c r="G2680" s="86"/>
      <c r="H2680" s="86"/>
      <c r="I2680" s="85"/>
      <c r="J2680" s="85"/>
    </row>
    <row r="2681" spans="2:10" s="117" customFormat="1" x14ac:dyDescent="0.25">
      <c r="B2681" s="87"/>
      <c r="C2681" s="85"/>
      <c r="D2681" s="85"/>
      <c r="E2681" s="85"/>
      <c r="F2681" s="85"/>
      <c r="G2681" s="86"/>
      <c r="H2681" s="86"/>
      <c r="I2681" s="85"/>
      <c r="J2681" s="85"/>
    </row>
    <row r="2682" spans="2:10" s="117" customFormat="1" x14ac:dyDescent="0.25">
      <c r="B2682" s="87"/>
      <c r="C2682" s="85"/>
      <c r="D2682" s="85"/>
      <c r="E2682" s="85"/>
      <c r="F2682" s="85"/>
      <c r="G2682" s="86"/>
      <c r="H2682" s="86"/>
      <c r="I2682" s="85"/>
      <c r="J2682" s="85"/>
    </row>
    <row r="2683" spans="2:10" s="117" customFormat="1" x14ac:dyDescent="0.25">
      <c r="B2683" s="87"/>
      <c r="C2683" s="85"/>
      <c r="D2683" s="85"/>
      <c r="E2683" s="85"/>
      <c r="F2683" s="85"/>
      <c r="G2683" s="86"/>
      <c r="H2683" s="86"/>
      <c r="I2683" s="85"/>
      <c r="J2683" s="85"/>
    </row>
    <row r="2684" spans="2:10" s="117" customFormat="1" x14ac:dyDescent="0.25">
      <c r="B2684" s="87"/>
      <c r="C2684" s="85"/>
      <c r="D2684" s="85"/>
      <c r="E2684" s="85"/>
      <c r="F2684" s="85"/>
      <c r="G2684" s="86"/>
      <c r="H2684" s="86"/>
      <c r="I2684" s="85"/>
      <c r="J2684" s="85"/>
    </row>
    <row r="2685" spans="2:10" s="117" customFormat="1" x14ac:dyDescent="0.25">
      <c r="B2685" s="87"/>
      <c r="C2685" s="85"/>
      <c r="D2685" s="85"/>
      <c r="E2685" s="85"/>
      <c r="F2685" s="85"/>
      <c r="G2685" s="86"/>
      <c r="H2685" s="86"/>
      <c r="I2685" s="85"/>
      <c r="J2685" s="85"/>
    </row>
    <row r="2686" spans="2:10" s="117" customFormat="1" x14ac:dyDescent="0.25">
      <c r="B2686" s="87"/>
      <c r="C2686" s="85"/>
      <c r="D2686" s="85"/>
      <c r="E2686" s="85"/>
      <c r="F2686" s="85"/>
      <c r="G2686" s="86"/>
      <c r="H2686" s="86"/>
      <c r="I2686" s="85"/>
      <c r="J2686" s="85"/>
    </row>
    <row r="2687" spans="2:10" s="117" customFormat="1" x14ac:dyDescent="0.25">
      <c r="B2687" s="87"/>
      <c r="C2687" s="85"/>
      <c r="D2687" s="85"/>
      <c r="E2687" s="85"/>
      <c r="F2687" s="85"/>
      <c r="G2687" s="86"/>
      <c r="H2687" s="86"/>
      <c r="I2687" s="85"/>
      <c r="J2687" s="85"/>
    </row>
    <row r="2688" spans="2:10" s="117" customFormat="1" x14ac:dyDescent="0.25">
      <c r="B2688" s="87"/>
      <c r="C2688" s="85"/>
      <c r="D2688" s="85"/>
      <c r="E2688" s="85"/>
      <c r="F2688" s="85"/>
      <c r="G2688" s="86"/>
      <c r="H2688" s="86"/>
      <c r="I2688" s="85"/>
      <c r="J2688" s="85"/>
    </row>
    <row r="2689" spans="2:10" s="117" customFormat="1" x14ac:dyDescent="0.25">
      <c r="B2689" s="87"/>
      <c r="C2689" s="85"/>
      <c r="D2689" s="85"/>
      <c r="E2689" s="85"/>
      <c r="F2689" s="85"/>
      <c r="G2689" s="86"/>
      <c r="H2689" s="86"/>
      <c r="I2689" s="85"/>
      <c r="J2689" s="85"/>
    </row>
    <row r="2690" spans="2:10" s="117" customFormat="1" x14ac:dyDescent="0.25">
      <c r="B2690" s="87"/>
      <c r="C2690" s="85"/>
      <c r="D2690" s="85"/>
      <c r="E2690" s="85"/>
      <c r="F2690" s="85"/>
      <c r="G2690" s="86"/>
      <c r="H2690" s="86"/>
      <c r="I2690" s="85"/>
      <c r="J2690" s="85"/>
    </row>
    <row r="2691" spans="2:10" s="117" customFormat="1" x14ac:dyDescent="0.25">
      <c r="B2691" s="87"/>
      <c r="C2691" s="85"/>
      <c r="D2691" s="85"/>
      <c r="E2691" s="85"/>
      <c r="F2691" s="85"/>
      <c r="G2691" s="86"/>
      <c r="H2691" s="86"/>
      <c r="I2691" s="85"/>
      <c r="J2691" s="85"/>
    </row>
    <row r="2692" spans="2:10" s="117" customFormat="1" x14ac:dyDescent="0.25">
      <c r="B2692" s="87"/>
      <c r="C2692" s="85"/>
      <c r="D2692" s="85"/>
      <c r="E2692" s="85"/>
      <c r="F2692" s="85"/>
      <c r="G2692" s="86"/>
      <c r="H2692" s="86"/>
      <c r="I2692" s="85"/>
      <c r="J2692" s="85"/>
    </row>
    <row r="2693" spans="2:10" s="117" customFormat="1" x14ac:dyDescent="0.25">
      <c r="B2693" s="87"/>
      <c r="C2693" s="85"/>
      <c r="D2693" s="85"/>
      <c r="E2693" s="85"/>
      <c r="F2693" s="85"/>
      <c r="G2693" s="86"/>
      <c r="H2693" s="86"/>
      <c r="I2693" s="85"/>
      <c r="J2693" s="85"/>
    </row>
    <row r="2694" spans="2:10" s="117" customFormat="1" x14ac:dyDescent="0.25">
      <c r="B2694" s="87"/>
      <c r="C2694" s="85"/>
      <c r="D2694" s="85"/>
      <c r="E2694" s="85"/>
      <c r="F2694" s="85"/>
      <c r="G2694" s="86"/>
      <c r="H2694" s="86"/>
      <c r="I2694" s="85"/>
      <c r="J2694" s="85"/>
    </row>
    <row r="2695" spans="2:10" s="117" customFormat="1" x14ac:dyDescent="0.25">
      <c r="B2695" s="87"/>
      <c r="C2695" s="85"/>
      <c r="D2695" s="85"/>
      <c r="E2695" s="85"/>
      <c r="F2695" s="85"/>
      <c r="G2695" s="86"/>
      <c r="H2695" s="86"/>
      <c r="I2695" s="85"/>
      <c r="J2695" s="85"/>
    </row>
    <row r="2696" spans="2:10" s="117" customFormat="1" x14ac:dyDescent="0.25">
      <c r="B2696" s="87"/>
      <c r="C2696" s="85"/>
      <c r="D2696" s="85"/>
      <c r="E2696" s="85"/>
      <c r="F2696" s="85"/>
      <c r="G2696" s="86"/>
      <c r="H2696" s="86"/>
      <c r="I2696" s="85"/>
      <c r="J2696" s="85"/>
    </row>
    <row r="2697" spans="2:10" s="117" customFormat="1" x14ac:dyDescent="0.25">
      <c r="B2697" s="87"/>
      <c r="C2697" s="85"/>
      <c r="D2697" s="85"/>
      <c r="E2697" s="85"/>
      <c r="F2697" s="85"/>
      <c r="G2697" s="86"/>
      <c r="H2697" s="86"/>
      <c r="I2697" s="85"/>
      <c r="J2697" s="85"/>
    </row>
    <row r="2698" spans="2:10" s="117" customFormat="1" x14ac:dyDescent="0.25">
      <c r="B2698" s="87"/>
      <c r="C2698" s="85"/>
      <c r="D2698" s="85"/>
      <c r="E2698" s="85"/>
      <c r="F2698" s="85"/>
      <c r="G2698" s="86"/>
      <c r="H2698" s="86"/>
      <c r="I2698" s="85"/>
      <c r="J2698" s="85"/>
    </row>
    <row r="2699" spans="2:10" s="117" customFormat="1" x14ac:dyDescent="0.25">
      <c r="B2699" s="87"/>
      <c r="C2699" s="85"/>
      <c r="D2699" s="85"/>
      <c r="E2699" s="85"/>
      <c r="F2699" s="85"/>
      <c r="G2699" s="86"/>
      <c r="H2699" s="86"/>
      <c r="I2699" s="85"/>
      <c r="J2699" s="85"/>
    </row>
    <row r="2700" spans="2:10" s="117" customFormat="1" x14ac:dyDescent="0.25">
      <c r="B2700" s="87"/>
      <c r="C2700" s="85"/>
      <c r="D2700" s="85"/>
      <c r="E2700" s="85"/>
      <c r="F2700" s="85"/>
      <c r="G2700" s="86"/>
      <c r="H2700" s="86"/>
      <c r="I2700" s="85"/>
      <c r="J2700" s="85"/>
    </row>
    <row r="2701" spans="2:10" s="117" customFormat="1" x14ac:dyDescent="0.25">
      <c r="B2701" s="87"/>
      <c r="C2701" s="85"/>
      <c r="D2701" s="85"/>
      <c r="E2701" s="85"/>
      <c r="F2701" s="85"/>
      <c r="G2701" s="86"/>
      <c r="H2701" s="86"/>
      <c r="I2701" s="85"/>
      <c r="J2701" s="85"/>
    </row>
    <row r="2702" spans="2:10" s="117" customFormat="1" x14ac:dyDescent="0.25">
      <c r="B2702" s="87"/>
      <c r="C2702" s="85"/>
      <c r="D2702" s="85"/>
      <c r="E2702" s="85"/>
      <c r="F2702" s="85"/>
      <c r="G2702" s="86"/>
      <c r="H2702" s="86"/>
      <c r="I2702" s="85"/>
      <c r="J2702" s="85"/>
    </row>
    <row r="2703" spans="2:10" s="117" customFormat="1" x14ac:dyDescent="0.25">
      <c r="B2703" s="87"/>
      <c r="C2703" s="85"/>
      <c r="D2703" s="85"/>
      <c r="E2703" s="85"/>
      <c r="F2703" s="85"/>
      <c r="G2703" s="86"/>
      <c r="H2703" s="86"/>
      <c r="I2703" s="85"/>
      <c r="J2703" s="85"/>
    </row>
    <row r="2704" spans="2:10" s="117" customFormat="1" x14ac:dyDescent="0.25">
      <c r="B2704" s="87"/>
      <c r="C2704" s="85"/>
      <c r="D2704" s="85"/>
      <c r="E2704" s="85"/>
      <c r="F2704" s="85"/>
      <c r="G2704" s="86"/>
      <c r="H2704" s="86"/>
      <c r="I2704" s="85"/>
      <c r="J2704" s="85"/>
    </row>
    <row r="2705" spans="2:10" s="117" customFormat="1" x14ac:dyDescent="0.25">
      <c r="B2705" s="87"/>
      <c r="C2705" s="85"/>
      <c r="D2705" s="85"/>
      <c r="E2705" s="85"/>
      <c r="F2705" s="85"/>
      <c r="G2705" s="86"/>
      <c r="H2705" s="86"/>
      <c r="I2705" s="85"/>
      <c r="J2705" s="85"/>
    </row>
    <row r="2706" spans="2:10" s="117" customFormat="1" x14ac:dyDescent="0.25">
      <c r="B2706" s="87"/>
      <c r="C2706" s="85"/>
      <c r="D2706" s="85"/>
      <c r="E2706" s="85"/>
      <c r="F2706" s="85"/>
      <c r="G2706" s="86"/>
      <c r="H2706" s="86"/>
      <c r="I2706" s="85"/>
      <c r="J2706" s="85"/>
    </row>
    <row r="2707" spans="2:10" s="117" customFormat="1" x14ac:dyDescent="0.25">
      <c r="B2707" s="87"/>
      <c r="C2707" s="85"/>
      <c r="D2707" s="85"/>
      <c r="E2707" s="85"/>
      <c r="F2707" s="85"/>
      <c r="G2707" s="86"/>
      <c r="H2707" s="86"/>
      <c r="I2707" s="85"/>
      <c r="J2707" s="85"/>
    </row>
    <row r="2708" spans="2:10" s="117" customFormat="1" x14ac:dyDescent="0.25">
      <c r="B2708" s="87"/>
      <c r="C2708" s="85"/>
      <c r="D2708" s="85"/>
      <c r="E2708" s="85"/>
      <c r="F2708" s="85"/>
      <c r="G2708" s="86"/>
      <c r="H2708" s="86"/>
      <c r="I2708" s="85"/>
      <c r="J2708" s="85"/>
    </row>
    <row r="2709" spans="2:10" s="117" customFormat="1" x14ac:dyDescent="0.25">
      <c r="B2709" s="87"/>
      <c r="C2709" s="85"/>
      <c r="D2709" s="85"/>
      <c r="E2709" s="85"/>
      <c r="F2709" s="85"/>
      <c r="G2709" s="86"/>
      <c r="H2709" s="86"/>
      <c r="I2709" s="85"/>
      <c r="J2709" s="85"/>
    </row>
    <row r="2710" spans="2:10" s="117" customFormat="1" x14ac:dyDescent="0.25">
      <c r="B2710" s="87"/>
      <c r="C2710" s="85"/>
      <c r="D2710" s="85"/>
      <c r="E2710" s="85"/>
      <c r="F2710" s="85"/>
      <c r="G2710" s="86"/>
      <c r="H2710" s="86"/>
      <c r="I2710" s="85"/>
      <c r="J2710" s="85"/>
    </row>
    <row r="2711" spans="2:10" s="117" customFormat="1" x14ac:dyDescent="0.25">
      <c r="B2711" s="87"/>
      <c r="C2711" s="85"/>
      <c r="D2711" s="85"/>
      <c r="E2711" s="85"/>
      <c r="F2711" s="85"/>
      <c r="G2711" s="86"/>
      <c r="H2711" s="86"/>
      <c r="I2711" s="85"/>
      <c r="J2711" s="85"/>
    </row>
    <row r="2712" spans="2:10" s="117" customFormat="1" x14ac:dyDescent="0.25">
      <c r="B2712" s="87"/>
      <c r="C2712" s="85"/>
      <c r="D2712" s="85"/>
      <c r="E2712" s="85"/>
      <c r="F2712" s="85"/>
      <c r="G2712" s="86"/>
      <c r="H2712" s="86"/>
      <c r="I2712" s="85"/>
      <c r="J2712" s="85"/>
    </row>
    <row r="2713" spans="2:10" s="117" customFormat="1" x14ac:dyDescent="0.25">
      <c r="B2713" s="87"/>
      <c r="C2713" s="85"/>
      <c r="D2713" s="85"/>
      <c r="E2713" s="85"/>
      <c r="F2713" s="85"/>
      <c r="G2713" s="86"/>
      <c r="H2713" s="86"/>
      <c r="I2713" s="85"/>
      <c r="J2713" s="85"/>
    </row>
    <row r="2714" spans="2:10" s="117" customFormat="1" x14ac:dyDescent="0.25">
      <c r="B2714" s="87"/>
      <c r="C2714" s="85"/>
      <c r="D2714" s="85"/>
      <c r="E2714" s="85"/>
      <c r="F2714" s="85"/>
      <c r="G2714" s="86"/>
      <c r="H2714" s="86"/>
      <c r="I2714" s="85"/>
      <c r="J2714" s="85"/>
    </row>
    <row r="2715" spans="2:10" s="117" customFormat="1" x14ac:dyDescent="0.25">
      <c r="B2715" s="87"/>
      <c r="C2715" s="85"/>
      <c r="D2715" s="85"/>
      <c r="E2715" s="85"/>
      <c r="F2715" s="85"/>
      <c r="G2715" s="86"/>
      <c r="H2715" s="86"/>
      <c r="I2715" s="85"/>
      <c r="J2715" s="85"/>
    </row>
    <row r="2716" spans="2:10" s="117" customFormat="1" x14ac:dyDescent="0.25">
      <c r="B2716" s="87"/>
      <c r="C2716" s="85"/>
      <c r="D2716" s="85"/>
      <c r="E2716" s="85"/>
      <c r="F2716" s="85"/>
      <c r="G2716" s="86"/>
      <c r="H2716" s="86"/>
      <c r="I2716" s="85"/>
      <c r="J2716" s="85"/>
    </row>
    <row r="2717" spans="2:10" s="117" customFormat="1" x14ac:dyDescent="0.25">
      <c r="B2717" s="87"/>
      <c r="C2717" s="85"/>
      <c r="D2717" s="85"/>
      <c r="E2717" s="85"/>
      <c r="F2717" s="85"/>
      <c r="G2717" s="86"/>
      <c r="H2717" s="86"/>
      <c r="I2717" s="85"/>
      <c r="J2717" s="85"/>
    </row>
    <row r="2718" spans="2:10" s="117" customFormat="1" x14ac:dyDescent="0.25">
      <c r="B2718" s="87"/>
      <c r="C2718" s="85"/>
      <c r="D2718" s="85"/>
      <c r="E2718" s="85"/>
      <c r="F2718" s="85"/>
      <c r="G2718" s="86"/>
      <c r="H2718" s="86"/>
      <c r="I2718" s="85"/>
      <c r="J2718" s="85"/>
    </row>
    <row r="2719" spans="2:10" s="117" customFormat="1" x14ac:dyDescent="0.25">
      <c r="B2719" s="87"/>
      <c r="C2719" s="85"/>
      <c r="D2719" s="85"/>
      <c r="E2719" s="85"/>
      <c r="F2719" s="85"/>
      <c r="G2719" s="86"/>
      <c r="H2719" s="86"/>
      <c r="I2719" s="85"/>
      <c r="J2719" s="85"/>
    </row>
    <row r="2720" spans="2:10" s="117" customFormat="1" x14ac:dyDescent="0.25">
      <c r="B2720" s="87"/>
      <c r="C2720" s="85"/>
      <c r="D2720" s="85"/>
      <c r="E2720" s="85"/>
      <c r="F2720" s="85"/>
      <c r="G2720" s="86"/>
      <c r="H2720" s="86"/>
      <c r="I2720" s="85"/>
      <c r="J2720" s="85"/>
    </row>
    <row r="2721" spans="2:10" s="117" customFormat="1" x14ac:dyDescent="0.25">
      <c r="B2721" s="87"/>
      <c r="C2721" s="85"/>
      <c r="D2721" s="85"/>
      <c r="E2721" s="85"/>
      <c r="F2721" s="85"/>
      <c r="G2721" s="86"/>
      <c r="H2721" s="86"/>
      <c r="I2721" s="85"/>
      <c r="J2721" s="85"/>
    </row>
    <row r="2722" spans="2:10" s="117" customFormat="1" x14ac:dyDescent="0.25">
      <c r="B2722" s="87"/>
      <c r="C2722" s="85"/>
      <c r="D2722" s="85"/>
      <c r="E2722" s="85"/>
      <c r="F2722" s="85"/>
      <c r="G2722" s="86"/>
      <c r="H2722" s="86"/>
      <c r="I2722" s="85"/>
      <c r="J2722" s="85"/>
    </row>
    <row r="2723" spans="2:10" s="117" customFormat="1" x14ac:dyDescent="0.25">
      <c r="B2723" s="87"/>
      <c r="C2723" s="85"/>
      <c r="D2723" s="85"/>
      <c r="E2723" s="85"/>
      <c r="F2723" s="85"/>
      <c r="G2723" s="86"/>
      <c r="H2723" s="86"/>
      <c r="I2723" s="85"/>
      <c r="J2723" s="85"/>
    </row>
    <row r="2724" spans="2:10" s="117" customFormat="1" x14ac:dyDescent="0.25">
      <c r="B2724" s="87"/>
      <c r="C2724" s="85"/>
      <c r="D2724" s="85"/>
      <c r="E2724" s="85"/>
      <c r="F2724" s="85"/>
      <c r="G2724" s="86"/>
      <c r="H2724" s="86"/>
      <c r="I2724" s="85"/>
      <c r="J2724" s="85"/>
    </row>
    <row r="2725" spans="2:10" s="117" customFormat="1" x14ac:dyDescent="0.25">
      <c r="B2725" s="87"/>
      <c r="C2725" s="85"/>
      <c r="D2725" s="85"/>
      <c r="E2725" s="85"/>
      <c r="F2725" s="85"/>
      <c r="G2725" s="86"/>
      <c r="H2725" s="86"/>
      <c r="I2725" s="85"/>
      <c r="J2725" s="85"/>
    </row>
    <row r="2726" spans="2:10" s="117" customFormat="1" x14ac:dyDescent="0.25">
      <c r="B2726" s="87"/>
      <c r="C2726" s="85"/>
      <c r="D2726" s="85"/>
      <c r="E2726" s="85"/>
      <c r="F2726" s="85"/>
      <c r="G2726" s="86"/>
      <c r="H2726" s="86"/>
      <c r="I2726" s="85"/>
      <c r="J2726" s="85"/>
    </row>
    <row r="2727" spans="2:10" s="117" customFormat="1" x14ac:dyDescent="0.25">
      <c r="B2727" s="87"/>
      <c r="C2727" s="85"/>
      <c r="D2727" s="85"/>
      <c r="E2727" s="85"/>
      <c r="F2727" s="85"/>
      <c r="G2727" s="86"/>
      <c r="H2727" s="86"/>
      <c r="I2727" s="85"/>
      <c r="J2727" s="85"/>
    </row>
    <row r="2728" spans="2:10" s="117" customFormat="1" x14ac:dyDescent="0.25">
      <c r="B2728" s="87"/>
      <c r="C2728" s="85"/>
      <c r="D2728" s="85"/>
      <c r="E2728" s="85"/>
      <c r="F2728" s="85"/>
      <c r="G2728" s="86"/>
      <c r="H2728" s="86"/>
      <c r="I2728" s="85"/>
      <c r="J2728" s="85"/>
    </row>
    <row r="2729" spans="2:10" s="117" customFormat="1" x14ac:dyDescent="0.25">
      <c r="B2729" s="87"/>
      <c r="C2729" s="85"/>
      <c r="D2729" s="85"/>
      <c r="E2729" s="85"/>
      <c r="F2729" s="85"/>
      <c r="G2729" s="86"/>
      <c r="H2729" s="86"/>
      <c r="I2729" s="85"/>
      <c r="J2729" s="85"/>
    </row>
    <row r="2730" spans="2:10" s="117" customFormat="1" x14ac:dyDescent="0.25">
      <c r="B2730" s="87"/>
      <c r="C2730" s="85"/>
      <c r="D2730" s="85"/>
      <c r="E2730" s="85"/>
      <c r="F2730" s="85"/>
      <c r="G2730" s="86"/>
      <c r="H2730" s="86"/>
      <c r="I2730" s="85"/>
      <c r="J2730" s="85"/>
    </row>
    <row r="2731" spans="2:10" s="117" customFormat="1" x14ac:dyDescent="0.25">
      <c r="B2731" s="87"/>
      <c r="C2731" s="85"/>
      <c r="D2731" s="85"/>
      <c r="E2731" s="85"/>
      <c r="F2731" s="85"/>
      <c r="G2731" s="86"/>
      <c r="H2731" s="86"/>
      <c r="I2731" s="85"/>
      <c r="J2731" s="85"/>
    </row>
    <row r="2732" spans="2:10" s="117" customFormat="1" x14ac:dyDescent="0.25">
      <c r="B2732" s="87"/>
      <c r="C2732" s="85"/>
      <c r="D2732" s="85"/>
      <c r="E2732" s="85"/>
      <c r="F2732" s="85"/>
      <c r="G2732" s="86"/>
      <c r="H2732" s="86"/>
      <c r="I2732" s="85"/>
      <c r="J2732" s="85"/>
    </row>
    <row r="2733" spans="2:10" s="117" customFormat="1" x14ac:dyDescent="0.25">
      <c r="B2733" s="87"/>
      <c r="C2733" s="85"/>
      <c r="D2733" s="85"/>
      <c r="E2733" s="85"/>
      <c r="F2733" s="85"/>
      <c r="G2733" s="86"/>
      <c r="H2733" s="86"/>
      <c r="I2733" s="85"/>
      <c r="J2733" s="85"/>
    </row>
    <row r="2734" spans="2:10" s="117" customFormat="1" x14ac:dyDescent="0.25">
      <c r="B2734" s="87"/>
      <c r="C2734" s="85"/>
      <c r="D2734" s="85"/>
      <c r="E2734" s="85"/>
      <c r="F2734" s="85"/>
      <c r="G2734" s="86"/>
      <c r="H2734" s="86"/>
      <c r="I2734" s="85"/>
      <c r="J2734" s="85"/>
    </row>
    <row r="2735" spans="2:10" s="117" customFormat="1" x14ac:dyDescent="0.25">
      <c r="B2735" s="87"/>
      <c r="C2735" s="85"/>
      <c r="D2735" s="85"/>
      <c r="E2735" s="85"/>
      <c r="F2735" s="85"/>
      <c r="G2735" s="86"/>
      <c r="H2735" s="86"/>
      <c r="I2735" s="85"/>
      <c r="J2735" s="85"/>
    </row>
    <row r="2736" spans="2:10" s="117" customFormat="1" x14ac:dyDescent="0.25">
      <c r="B2736" s="87"/>
      <c r="C2736" s="85"/>
      <c r="D2736" s="85"/>
      <c r="E2736" s="85"/>
      <c r="F2736" s="85"/>
      <c r="G2736" s="86"/>
      <c r="H2736" s="86"/>
      <c r="I2736" s="85"/>
      <c r="J2736" s="85"/>
    </row>
    <row r="2737" spans="2:10" s="117" customFormat="1" x14ac:dyDescent="0.25">
      <c r="B2737" s="87"/>
      <c r="C2737" s="85"/>
      <c r="D2737" s="85"/>
      <c r="E2737" s="85"/>
      <c r="F2737" s="85"/>
      <c r="G2737" s="86"/>
      <c r="H2737" s="86"/>
      <c r="I2737" s="85"/>
      <c r="J2737" s="85"/>
    </row>
    <row r="2738" spans="2:10" s="117" customFormat="1" x14ac:dyDescent="0.25">
      <c r="B2738" s="87"/>
      <c r="C2738" s="85"/>
      <c r="D2738" s="85"/>
      <c r="E2738" s="85"/>
      <c r="F2738" s="85"/>
      <c r="G2738" s="86"/>
      <c r="H2738" s="86"/>
      <c r="I2738" s="85"/>
      <c r="J2738" s="85"/>
    </row>
    <row r="2739" spans="2:10" s="117" customFormat="1" x14ac:dyDescent="0.25">
      <c r="B2739" s="87"/>
      <c r="C2739" s="85"/>
      <c r="D2739" s="85"/>
      <c r="E2739" s="85"/>
      <c r="F2739" s="85"/>
      <c r="G2739" s="86"/>
      <c r="H2739" s="86"/>
      <c r="I2739" s="85"/>
      <c r="J2739" s="85"/>
    </row>
    <row r="2740" spans="2:10" s="117" customFormat="1" x14ac:dyDescent="0.25">
      <c r="B2740" s="87"/>
      <c r="C2740" s="85"/>
      <c r="D2740" s="85"/>
      <c r="E2740" s="85"/>
      <c r="F2740" s="85"/>
      <c r="G2740" s="86"/>
      <c r="H2740" s="86"/>
      <c r="I2740" s="85"/>
      <c r="J2740" s="85"/>
    </row>
    <row r="2741" spans="2:10" s="117" customFormat="1" x14ac:dyDescent="0.25">
      <c r="B2741" s="87"/>
      <c r="C2741" s="85"/>
      <c r="D2741" s="85"/>
      <c r="E2741" s="85"/>
      <c r="F2741" s="85"/>
      <c r="G2741" s="86"/>
      <c r="H2741" s="86"/>
      <c r="I2741" s="85"/>
      <c r="J2741" s="85"/>
    </row>
    <row r="2742" spans="2:10" s="117" customFormat="1" x14ac:dyDescent="0.25">
      <c r="B2742" s="87"/>
      <c r="C2742" s="85"/>
      <c r="D2742" s="85"/>
      <c r="E2742" s="85"/>
      <c r="F2742" s="85"/>
      <c r="G2742" s="86"/>
      <c r="H2742" s="86"/>
      <c r="I2742" s="85"/>
      <c r="J2742" s="85"/>
    </row>
    <row r="2743" spans="2:10" s="117" customFormat="1" x14ac:dyDescent="0.25">
      <c r="B2743" s="87"/>
      <c r="C2743" s="85"/>
      <c r="D2743" s="85"/>
      <c r="E2743" s="85"/>
      <c r="F2743" s="85"/>
      <c r="G2743" s="86"/>
      <c r="H2743" s="86"/>
      <c r="I2743" s="85"/>
      <c r="J2743" s="85"/>
    </row>
    <row r="2744" spans="2:10" s="117" customFormat="1" x14ac:dyDescent="0.25">
      <c r="B2744" s="87"/>
      <c r="C2744" s="85"/>
      <c r="D2744" s="85"/>
      <c r="E2744" s="85"/>
      <c r="F2744" s="85"/>
      <c r="G2744" s="86"/>
      <c r="H2744" s="86"/>
      <c r="I2744" s="85"/>
      <c r="J2744" s="85"/>
    </row>
    <row r="2745" spans="2:10" s="117" customFormat="1" x14ac:dyDescent="0.25">
      <c r="B2745" s="87"/>
      <c r="C2745" s="85"/>
      <c r="D2745" s="85"/>
      <c r="E2745" s="85"/>
      <c r="F2745" s="85"/>
      <c r="G2745" s="86"/>
      <c r="H2745" s="86"/>
      <c r="I2745" s="85"/>
      <c r="J2745" s="85"/>
    </row>
    <row r="2746" spans="2:10" s="117" customFormat="1" x14ac:dyDescent="0.25">
      <c r="B2746" s="87"/>
      <c r="C2746" s="85"/>
      <c r="D2746" s="85"/>
      <c r="E2746" s="85"/>
      <c r="F2746" s="85"/>
      <c r="G2746" s="86"/>
      <c r="H2746" s="86"/>
      <c r="I2746" s="85"/>
      <c r="J2746" s="85"/>
    </row>
    <row r="2747" spans="2:10" s="117" customFormat="1" x14ac:dyDescent="0.25">
      <c r="B2747" s="87"/>
      <c r="C2747" s="85"/>
      <c r="D2747" s="85"/>
      <c r="E2747" s="85"/>
      <c r="F2747" s="85"/>
      <c r="G2747" s="86"/>
      <c r="H2747" s="86"/>
      <c r="I2747" s="85"/>
      <c r="J2747" s="85"/>
    </row>
    <row r="2748" spans="2:10" s="117" customFormat="1" x14ac:dyDescent="0.25">
      <c r="B2748" s="87"/>
      <c r="C2748" s="85"/>
      <c r="D2748" s="85"/>
      <c r="E2748" s="85"/>
      <c r="F2748" s="85"/>
      <c r="G2748" s="86"/>
      <c r="H2748" s="86"/>
      <c r="I2748" s="85"/>
      <c r="J2748" s="85"/>
    </row>
    <row r="2749" spans="2:10" s="117" customFormat="1" x14ac:dyDescent="0.25">
      <c r="B2749" s="87"/>
      <c r="C2749" s="85"/>
      <c r="D2749" s="85"/>
      <c r="E2749" s="85"/>
      <c r="F2749" s="85"/>
      <c r="G2749" s="86"/>
      <c r="H2749" s="86"/>
      <c r="I2749" s="85"/>
      <c r="J2749" s="85"/>
    </row>
    <row r="2750" spans="2:10" s="117" customFormat="1" x14ac:dyDescent="0.25">
      <c r="B2750" s="87"/>
      <c r="C2750" s="85"/>
      <c r="D2750" s="85"/>
      <c r="E2750" s="85"/>
      <c r="F2750" s="85"/>
      <c r="G2750" s="86"/>
      <c r="H2750" s="86"/>
      <c r="I2750" s="85"/>
      <c r="J2750" s="85"/>
    </row>
    <row r="2751" spans="2:10" s="117" customFormat="1" x14ac:dyDescent="0.25">
      <c r="B2751" s="87"/>
      <c r="C2751" s="85"/>
      <c r="D2751" s="85"/>
      <c r="E2751" s="85"/>
      <c r="F2751" s="85"/>
      <c r="G2751" s="86"/>
      <c r="H2751" s="86"/>
      <c r="I2751" s="85"/>
      <c r="J2751" s="85"/>
    </row>
    <row r="2752" spans="2:10" s="117" customFormat="1" x14ac:dyDescent="0.25">
      <c r="B2752" s="87"/>
      <c r="C2752" s="85"/>
      <c r="D2752" s="85"/>
      <c r="E2752" s="85"/>
      <c r="F2752" s="85"/>
      <c r="G2752" s="86"/>
      <c r="H2752" s="86"/>
      <c r="I2752" s="85"/>
      <c r="J2752" s="85"/>
    </row>
    <row r="2753" spans="2:10" s="117" customFormat="1" x14ac:dyDescent="0.25">
      <c r="B2753" s="87"/>
      <c r="C2753" s="85"/>
      <c r="D2753" s="85"/>
      <c r="E2753" s="85"/>
      <c r="F2753" s="85"/>
      <c r="G2753" s="86"/>
      <c r="H2753" s="86"/>
      <c r="I2753" s="85"/>
      <c r="J2753" s="85"/>
    </row>
    <row r="2754" spans="2:10" s="117" customFormat="1" x14ac:dyDescent="0.25">
      <c r="B2754" s="87"/>
      <c r="C2754" s="85"/>
      <c r="D2754" s="85"/>
      <c r="E2754" s="85"/>
      <c r="F2754" s="85"/>
      <c r="G2754" s="86"/>
      <c r="H2754" s="86"/>
      <c r="I2754" s="85"/>
      <c r="J2754" s="85"/>
    </row>
    <row r="2755" spans="2:10" s="117" customFormat="1" x14ac:dyDescent="0.25">
      <c r="B2755" s="87"/>
      <c r="C2755" s="85"/>
      <c r="D2755" s="85"/>
      <c r="E2755" s="85"/>
      <c r="F2755" s="85"/>
      <c r="G2755" s="86"/>
      <c r="H2755" s="86"/>
      <c r="I2755" s="85"/>
      <c r="J2755" s="85"/>
    </row>
    <row r="2756" spans="2:10" s="117" customFormat="1" x14ac:dyDescent="0.25">
      <c r="B2756" s="87"/>
      <c r="C2756" s="85"/>
      <c r="D2756" s="85"/>
      <c r="E2756" s="85"/>
      <c r="F2756" s="85"/>
      <c r="G2756" s="86"/>
      <c r="H2756" s="86"/>
      <c r="I2756" s="85"/>
      <c r="J2756" s="85"/>
    </row>
    <row r="2757" spans="2:10" s="117" customFormat="1" x14ac:dyDescent="0.25">
      <c r="B2757" s="87"/>
      <c r="C2757" s="85"/>
      <c r="D2757" s="85"/>
      <c r="E2757" s="85"/>
      <c r="F2757" s="85"/>
      <c r="G2757" s="86"/>
      <c r="H2757" s="86"/>
      <c r="I2757" s="85"/>
      <c r="J2757" s="85"/>
    </row>
    <row r="2758" spans="2:10" s="117" customFormat="1" x14ac:dyDescent="0.25">
      <c r="B2758" s="87"/>
      <c r="C2758" s="85"/>
      <c r="D2758" s="85"/>
      <c r="E2758" s="85"/>
      <c r="F2758" s="85"/>
      <c r="G2758" s="86"/>
      <c r="H2758" s="86"/>
      <c r="I2758" s="85"/>
      <c r="J2758" s="85"/>
    </row>
    <row r="2759" spans="2:10" s="117" customFormat="1" x14ac:dyDescent="0.25">
      <c r="B2759" s="87"/>
      <c r="C2759" s="85"/>
      <c r="D2759" s="85"/>
      <c r="E2759" s="85"/>
      <c r="F2759" s="85"/>
      <c r="G2759" s="86"/>
      <c r="H2759" s="86"/>
      <c r="I2759" s="85"/>
      <c r="J2759" s="85"/>
    </row>
    <row r="2760" spans="2:10" s="117" customFormat="1" x14ac:dyDescent="0.25">
      <c r="B2760" s="87"/>
      <c r="C2760" s="85"/>
      <c r="D2760" s="85"/>
      <c r="E2760" s="85"/>
      <c r="F2760" s="85"/>
      <c r="G2760" s="86"/>
      <c r="H2760" s="86"/>
      <c r="I2760" s="85"/>
      <c r="J2760" s="85"/>
    </row>
    <row r="2761" spans="2:10" s="117" customFormat="1" x14ac:dyDescent="0.25">
      <c r="B2761" s="87"/>
      <c r="C2761" s="85"/>
      <c r="D2761" s="85"/>
      <c r="E2761" s="85"/>
      <c r="F2761" s="85"/>
      <c r="G2761" s="86"/>
      <c r="H2761" s="86"/>
      <c r="I2761" s="85"/>
      <c r="J2761" s="85"/>
    </row>
    <row r="2762" spans="2:10" s="117" customFormat="1" x14ac:dyDescent="0.25">
      <c r="B2762" s="87"/>
      <c r="C2762" s="85"/>
      <c r="D2762" s="85"/>
      <c r="E2762" s="85"/>
      <c r="F2762" s="85"/>
      <c r="G2762" s="86"/>
      <c r="H2762" s="86"/>
      <c r="I2762" s="85"/>
      <c r="J2762" s="85"/>
    </row>
    <row r="2763" spans="2:10" s="117" customFormat="1" x14ac:dyDescent="0.25">
      <c r="B2763" s="87"/>
      <c r="C2763" s="85"/>
      <c r="D2763" s="85"/>
      <c r="E2763" s="85"/>
      <c r="F2763" s="85"/>
      <c r="G2763" s="86"/>
      <c r="H2763" s="86"/>
      <c r="I2763" s="85"/>
      <c r="J2763" s="85"/>
    </row>
    <row r="2764" spans="2:10" s="117" customFormat="1" x14ac:dyDescent="0.25">
      <c r="B2764" s="87"/>
      <c r="C2764" s="85"/>
      <c r="D2764" s="85"/>
      <c r="E2764" s="85"/>
      <c r="F2764" s="85"/>
      <c r="G2764" s="86"/>
      <c r="H2764" s="86"/>
      <c r="I2764" s="85"/>
      <c r="J2764" s="85"/>
    </row>
    <row r="2765" spans="2:10" s="117" customFormat="1" x14ac:dyDescent="0.25">
      <c r="B2765" s="87"/>
      <c r="C2765" s="85"/>
      <c r="D2765" s="85"/>
      <c r="E2765" s="85"/>
      <c r="F2765" s="85"/>
      <c r="G2765" s="86"/>
      <c r="H2765" s="86"/>
      <c r="I2765" s="85"/>
      <c r="J2765" s="85"/>
    </row>
    <row r="2766" spans="2:10" s="117" customFormat="1" x14ac:dyDescent="0.25">
      <c r="B2766" s="87"/>
      <c r="C2766" s="85"/>
      <c r="D2766" s="85"/>
      <c r="E2766" s="85"/>
      <c r="F2766" s="85"/>
      <c r="G2766" s="86"/>
      <c r="H2766" s="86"/>
      <c r="I2766" s="85"/>
      <c r="J2766" s="85"/>
    </row>
    <row r="2767" spans="2:10" s="117" customFormat="1" x14ac:dyDescent="0.25">
      <c r="B2767" s="87"/>
      <c r="C2767" s="85"/>
      <c r="D2767" s="85"/>
      <c r="E2767" s="85"/>
      <c r="F2767" s="85"/>
      <c r="G2767" s="86"/>
      <c r="H2767" s="86"/>
      <c r="I2767" s="85"/>
      <c r="J2767" s="85"/>
    </row>
    <row r="2768" spans="2:10" s="117" customFormat="1" x14ac:dyDescent="0.25">
      <c r="B2768" s="87"/>
      <c r="C2768" s="85"/>
      <c r="D2768" s="85"/>
      <c r="E2768" s="85"/>
      <c r="F2768" s="85"/>
      <c r="G2768" s="86"/>
      <c r="H2768" s="86"/>
      <c r="I2768" s="85"/>
      <c r="J2768" s="85"/>
    </row>
    <row r="2769" spans="2:10" s="117" customFormat="1" x14ac:dyDescent="0.25">
      <c r="B2769" s="87"/>
      <c r="C2769" s="85"/>
      <c r="D2769" s="85"/>
      <c r="E2769" s="85"/>
      <c r="F2769" s="85"/>
      <c r="G2769" s="86"/>
      <c r="H2769" s="86"/>
      <c r="I2769" s="85"/>
      <c r="J2769" s="85"/>
    </row>
    <row r="2770" spans="2:10" s="117" customFormat="1" x14ac:dyDescent="0.25">
      <c r="B2770" s="87"/>
      <c r="C2770" s="85"/>
      <c r="D2770" s="85"/>
      <c r="E2770" s="85"/>
      <c r="F2770" s="85"/>
      <c r="G2770" s="86"/>
      <c r="H2770" s="86"/>
      <c r="I2770" s="85"/>
      <c r="J2770" s="85"/>
    </row>
    <row r="2771" spans="2:10" s="117" customFormat="1" x14ac:dyDescent="0.25">
      <c r="B2771" s="87"/>
      <c r="C2771" s="85"/>
      <c r="D2771" s="85"/>
      <c r="E2771" s="85"/>
      <c r="F2771" s="85"/>
      <c r="G2771" s="86"/>
      <c r="H2771" s="86"/>
      <c r="I2771" s="85"/>
      <c r="J2771" s="85"/>
    </row>
    <row r="2772" spans="2:10" s="117" customFormat="1" x14ac:dyDescent="0.25">
      <c r="B2772" s="87"/>
      <c r="C2772" s="85"/>
      <c r="D2772" s="85"/>
      <c r="E2772" s="85"/>
      <c r="F2772" s="85"/>
      <c r="G2772" s="86"/>
      <c r="H2772" s="86"/>
      <c r="I2772" s="85"/>
      <c r="J2772" s="85"/>
    </row>
    <row r="2773" spans="2:10" s="117" customFormat="1" x14ac:dyDescent="0.25">
      <c r="B2773" s="87"/>
      <c r="C2773" s="85"/>
      <c r="D2773" s="85"/>
      <c r="E2773" s="85"/>
      <c r="F2773" s="85"/>
      <c r="G2773" s="86"/>
      <c r="H2773" s="86"/>
      <c r="I2773" s="85"/>
      <c r="J2773" s="85"/>
    </row>
    <row r="2774" spans="2:10" s="117" customFormat="1" x14ac:dyDescent="0.25">
      <c r="B2774" s="87"/>
      <c r="C2774" s="85"/>
      <c r="D2774" s="85"/>
      <c r="E2774" s="85"/>
      <c r="F2774" s="85"/>
      <c r="G2774" s="86"/>
      <c r="H2774" s="86"/>
      <c r="I2774" s="85"/>
      <c r="J2774" s="85"/>
    </row>
    <row r="2775" spans="2:10" s="117" customFormat="1" x14ac:dyDescent="0.25">
      <c r="B2775" s="87"/>
      <c r="C2775" s="85"/>
      <c r="D2775" s="85"/>
      <c r="E2775" s="85"/>
      <c r="F2775" s="85"/>
      <c r="G2775" s="86"/>
      <c r="H2775" s="86"/>
      <c r="I2775" s="85"/>
      <c r="J2775" s="85"/>
    </row>
    <row r="2776" spans="2:10" s="117" customFormat="1" x14ac:dyDescent="0.25">
      <c r="B2776" s="87"/>
      <c r="C2776" s="85"/>
      <c r="D2776" s="85"/>
      <c r="E2776" s="85"/>
      <c r="F2776" s="85"/>
      <c r="G2776" s="86"/>
      <c r="H2776" s="86"/>
      <c r="I2776" s="85"/>
      <c r="J2776" s="85"/>
    </row>
    <row r="2777" spans="2:10" s="117" customFormat="1" x14ac:dyDescent="0.25">
      <c r="B2777" s="87"/>
      <c r="C2777" s="85"/>
      <c r="D2777" s="85"/>
      <c r="E2777" s="85"/>
      <c r="F2777" s="85"/>
      <c r="G2777" s="86"/>
      <c r="H2777" s="86"/>
      <c r="I2777" s="85"/>
      <c r="J2777" s="85"/>
    </row>
    <row r="2778" spans="2:10" s="117" customFormat="1" x14ac:dyDescent="0.25">
      <c r="B2778" s="87"/>
      <c r="C2778" s="85"/>
      <c r="D2778" s="85"/>
      <c r="E2778" s="85"/>
      <c r="F2778" s="85"/>
      <c r="G2778" s="86"/>
      <c r="H2778" s="86"/>
      <c r="I2778" s="85"/>
      <c r="J2778" s="85"/>
    </row>
    <row r="2779" spans="2:10" s="117" customFormat="1" x14ac:dyDescent="0.25">
      <c r="B2779" s="87"/>
      <c r="C2779" s="85"/>
      <c r="D2779" s="85"/>
      <c r="E2779" s="85"/>
      <c r="F2779" s="85"/>
      <c r="G2779" s="86"/>
      <c r="H2779" s="86"/>
      <c r="I2779" s="85"/>
      <c r="J2779" s="85"/>
    </row>
    <row r="2780" spans="2:10" s="117" customFormat="1" x14ac:dyDescent="0.25">
      <c r="B2780" s="87"/>
      <c r="C2780" s="85"/>
      <c r="D2780" s="85"/>
      <c r="E2780" s="85"/>
      <c r="F2780" s="85"/>
      <c r="G2780" s="86"/>
      <c r="H2780" s="86"/>
      <c r="I2780" s="85"/>
      <c r="J2780" s="85"/>
    </row>
    <row r="2781" spans="2:10" s="117" customFormat="1" x14ac:dyDescent="0.25">
      <c r="B2781" s="87"/>
      <c r="C2781" s="85"/>
      <c r="D2781" s="85"/>
      <c r="E2781" s="85"/>
      <c r="F2781" s="85"/>
      <c r="G2781" s="86"/>
      <c r="H2781" s="86"/>
      <c r="I2781" s="85"/>
      <c r="J2781" s="85"/>
    </row>
    <row r="2782" spans="2:10" s="117" customFormat="1" x14ac:dyDescent="0.25">
      <c r="B2782" s="87"/>
      <c r="C2782" s="85"/>
      <c r="D2782" s="85"/>
      <c r="E2782" s="85"/>
      <c r="F2782" s="85"/>
      <c r="G2782" s="86"/>
      <c r="H2782" s="86"/>
      <c r="I2782" s="85"/>
      <c r="J2782" s="85"/>
    </row>
    <row r="2783" spans="2:10" s="117" customFormat="1" x14ac:dyDescent="0.25">
      <c r="B2783" s="87"/>
      <c r="C2783" s="85"/>
      <c r="D2783" s="85"/>
      <c r="E2783" s="85"/>
      <c r="F2783" s="85"/>
      <c r="G2783" s="86"/>
      <c r="H2783" s="86"/>
      <c r="I2783" s="85"/>
      <c r="J2783" s="85"/>
    </row>
    <row r="2784" spans="2:10" s="117" customFormat="1" x14ac:dyDescent="0.25">
      <c r="B2784" s="87"/>
      <c r="C2784" s="85"/>
      <c r="D2784" s="85"/>
      <c r="E2784" s="85"/>
      <c r="F2784" s="85"/>
      <c r="G2784" s="86"/>
      <c r="H2784" s="86"/>
      <c r="I2784" s="85"/>
      <c r="J2784" s="85"/>
    </row>
    <row r="2785" spans="2:10" s="117" customFormat="1" x14ac:dyDescent="0.25">
      <c r="B2785" s="87"/>
      <c r="C2785" s="85"/>
      <c r="D2785" s="85"/>
      <c r="E2785" s="85"/>
      <c r="F2785" s="85"/>
      <c r="G2785" s="86"/>
      <c r="H2785" s="86"/>
      <c r="I2785" s="85"/>
      <c r="J2785" s="85"/>
    </row>
    <row r="2786" spans="2:10" s="117" customFormat="1" x14ac:dyDescent="0.25">
      <c r="B2786" s="87"/>
      <c r="C2786" s="85"/>
      <c r="D2786" s="85"/>
      <c r="E2786" s="85"/>
      <c r="F2786" s="85"/>
      <c r="G2786" s="86"/>
      <c r="H2786" s="86"/>
      <c r="I2786" s="85"/>
      <c r="J2786" s="85"/>
    </row>
    <row r="2787" spans="2:10" s="117" customFormat="1" x14ac:dyDescent="0.25">
      <c r="B2787" s="87"/>
      <c r="C2787" s="85"/>
      <c r="D2787" s="85"/>
      <c r="E2787" s="85"/>
      <c r="F2787" s="85"/>
      <c r="G2787" s="86"/>
      <c r="H2787" s="86"/>
      <c r="I2787" s="85"/>
      <c r="J2787" s="85"/>
    </row>
    <row r="2788" spans="2:10" s="117" customFormat="1" x14ac:dyDescent="0.25">
      <c r="B2788" s="87"/>
      <c r="C2788" s="85"/>
      <c r="D2788" s="85"/>
      <c r="E2788" s="85"/>
      <c r="F2788" s="85"/>
      <c r="G2788" s="86"/>
      <c r="H2788" s="86"/>
      <c r="I2788" s="85"/>
      <c r="J2788" s="85"/>
    </row>
    <row r="2789" spans="2:10" s="117" customFormat="1" x14ac:dyDescent="0.25">
      <c r="B2789" s="87"/>
      <c r="C2789" s="85"/>
      <c r="D2789" s="85"/>
      <c r="E2789" s="85"/>
      <c r="F2789" s="85"/>
      <c r="G2789" s="86"/>
      <c r="H2789" s="86"/>
      <c r="I2789" s="85"/>
      <c r="J2789" s="85"/>
    </row>
    <row r="2790" spans="2:10" s="117" customFormat="1" x14ac:dyDescent="0.25">
      <c r="B2790" s="87"/>
      <c r="C2790" s="85"/>
      <c r="D2790" s="85"/>
      <c r="E2790" s="85"/>
      <c r="F2790" s="85"/>
      <c r="G2790" s="86"/>
      <c r="H2790" s="86"/>
      <c r="I2790" s="85"/>
      <c r="J2790" s="85"/>
    </row>
    <row r="2791" spans="2:10" s="117" customFormat="1" x14ac:dyDescent="0.25">
      <c r="B2791" s="87"/>
      <c r="C2791" s="85"/>
      <c r="D2791" s="85"/>
      <c r="E2791" s="85"/>
      <c r="F2791" s="85"/>
      <c r="G2791" s="86"/>
      <c r="H2791" s="86"/>
      <c r="I2791" s="85"/>
      <c r="J2791" s="85"/>
    </row>
    <row r="2792" spans="2:10" s="117" customFormat="1" x14ac:dyDescent="0.25">
      <c r="B2792" s="87"/>
      <c r="C2792" s="85"/>
      <c r="D2792" s="85"/>
      <c r="E2792" s="85"/>
      <c r="F2792" s="85"/>
      <c r="G2792" s="86"/>
      <c r="H2792" s="86"/>
      <c r="I2792" s="85"/>
      <c r="J2792" s="85"/>
    </row>
    <row r="2793" spans="2:10" s="117" customFormat="1" x14ac:dyDescent="0.25">
      <c r="B2793" s="87"/>
      <c r="C2793" s="85"/>
      <c r="D2793" s="85"/>
      <c r="E2793" s="85"/>
      <c r="F2793" s="85"/>
      <c r="G2793" s="86"/>
      <c r="H2793" s="86"/>
      <c r="I2793" s="85"/>
      <c r="J2793" s="85"/>
    </row>
    <row r="2794" spans="2:10" s="117" customFormat="1" x14ac:dyDescent="0.25">
      <c r="B2794" s="87"/>
      <c r="C2794" s="85"/>
      <c r="D2794" s="85"/>
      <c r="E2794" s="85"/>
      <c r="F2794" s="85"/>
      <c r="G2794" s="86"/>
      <c r="H2794" s="86"/>
      <c r="I2794" s="85"/>
      <c r="J2794" s="85"/>
    </row>
    <row r="2795" spans="2:10" s="117" customFormat="1" x14ac:dyDescent="0.25">
      <c r="B2795" s="87"/>
      <c r="C2795" s="85"/>
      <c r="D2795" s="85"/>
      <c r="E2795" s="85"/>
      <c r="F2795" s="85"/>
      <c r="G2795" s="86"/>
      <c r="H2795" s="86"/>
      <c r="I2795" s="85"/>
      <c r="J2795" s="85"/>
    </row>
    <row r="2796" spans="2:10" s="117" customFormat="1" x14ac:dyDescent="0.25">
      <c r="B2796" s="87"/>
      <c r="C2796" s="85"/>
      <c r="D2796" s="85"/>
      <c r="E2796" s="85"/>
      <c r="F2796" s="85"/>
      <c r="G2796" s="86"/>
      <c r="H2796" s="86"/>
      <c r="I2796" s="85"/>
      <c r="J2796" s="85"/>
    </row>
    <row r="2797" spans="2:10" s="117" customFormat="1" x14ac:dyDescent="0.25">
      <c r="B2797" s="87"/>
      <c r="C2797" s="85"/>
      <c r="D2797" s="85"/>
      <c r="E2797" s="85"/>
      <c r="F2797" s="85"/>
      <c r="G2797" s="86"/>
      <c r="H2797" s="86"/>
      <c r="I2797" s="85"/>
      <c r="J2797" s="85"/>
    </row>
    <row r="2798" spans="2:10" s="117" customFormat="1" x14ac:dyDescent="0.25">
      <c r="B2798" s="87"/>
      <c r="C2798" s="85"/>
      <c r="D2798" s="85"/>
      <c r="E2798" s="85"/>
      <c r="F2798" s="85"/>
      <c r="G2798" s="86"/>
      <c r="H2798" s="86"/>
      <c r="I2798" s="85"/>
      <c r="J2798" s="85"/>
    </row>
    <row r="2799" spans="2:10" s="117" customFormat="1" x14ac:dyDescent="0.25">
      <c r="B2799" s="87"/>
      <c r="C2799" s="85"/>
      <c r="D2799" s="85"/>
      <c r="E2799" s="85"/>
      <c r="F2799" s="85"/>
      <c r="G2799" s="86"/>
      <c r="H2799" s="86"/>
      <c r="I2799" s="85"/>
      <c r="J2799" s="85"/>
    </row>
    <row r="2800" spans="2:10" s="117" customFormat="1" x14ac:dyDescent="0.25">
      <c r="B2800" s="87"/>
      <c r="C2800" s="85"/>
      <c r="D2800" s="85"/>
      <c r="E2800" s="85"/>
      <c r="F2800" s="85"/>
      <c r="G2800" s="86"/>
      <c r="H2800" s="86"/>
      <c r="I2800" s="85"/>
      <c r="J2800" s="85"/>
    </row>
    <row r="2801" spans="2:10" s="117" customFormat="1" x14ac:dyDescent="0.25">
      <c r="B2801" s="87"/>
      <c r="C2801" s="85"/>
      <c r="D2801" s="85"/>
      <c r="E2801" s="85"/>
      <c r="F2801" s="85"/>
      <c r="G2801" s="86"/>
      <c r="H2801" s="86"/>
      <c r="I2801" s="85"/>
      <c r="J2801" s="85"/>
    </row>
    <row r="2802" spans="2:10" s="117" customFormat="1" x14ac:dyDescent="0.25">
      <c r="B2802" s="87"/>
      <c r="C2802" s="85"/>
      <c r="D2802" s="85"/>
      <c r="E2802" s="85"/>
      <c r="F2802" s="85"/>
      <c r="G2802" s="86"/>
      <c r="H2802" s="86"/>
      <c r="I2802" s="85"/>
      <c r="J2802" s="85"/>
    </row>
    <row r="2803" spans="2:10" s="117" customFormat="1" x14ac:dyDescent="0.25">
      <c r="B2803" s="87"/>
      <c r="C2803" s="85"/>
      <c r="D2803" s="85"/>
      <c r="E2803" s="85"/>
      <c r="F2803" s="85"/>
      <c r="G2803" s="86"/>
      <c r="H2803" s="86"/>
      <c r="I2803" s="85"/>
      <c r="J2803" s="85"/>
    </row>
    <row r="2804" spans="2:10" s="117" customFormat="1" x14ac:dyDescent="0.25">
      <c r="B2804" s="87"/>
      <c r="C2804" s="85"/>
      <c r="D2804" s="85"/>
      <c r="E2804" s="85"/>
      <c r="F2804" s="85"/>
      <c r="G2804" s="86"/>
      <c r="H2804" s="86"/>
      <c r="I2804" s="85"/>
      <c r="J2804" s="85"/>
    </row>
    <row r="2805" spans="2:10" s="117" customFormat="1" x14ac:dyDescent="0.25">
      <c r="B2805" s="87"/>
      <c r="C2805" s="85"/>
      <c r="D2805" s="85"/>
      <c r="E2805" s="85"/>
      <c r="F2805" s="85"/>
      <c r="G2805" s="86"/>
      <c r="H2805" s="86"/>
      <c r="I2805" s="85"/>
      <c r="J2805" s="85"/>
    </row>
    <row r="2806" spans="2:10" s="117" customFormat="1" x14ac:dyDescent="0.25">
      <c r="B2806" s="87"/>
      <c r="C2806" s="85"/>
      <c r="D2806" s="85"/>
      <c r="E2806" s="85"/>
      <c r="F2806" s="85"/>
      <c r="G2806" s="86"/>
      <c r="H2806" s="86"/>
      <c r="I2806" s="85"/>
      <c r="J2806" s="85"/>
    </row>
    <row r="2807" spans="2:10" s="117" customFormat="1" x14ac:dyDescent="0.25">
      <c r="B2807" s="87"/>
      <c r="C2807" s="85"/>
      <c r="D2807" s="85"/>
      <c r="E2807" s="85"/>
      <c r="F2807" s="85"/>
      <c r="G2807" s="86"/>
      <c r="H2807" s="86"/>
      <c r="I2807" s="85"/>
      <c r="J2807" s="85"/>
    </row>
    <row r="2808" spans="2:10" s="117" customFormat="1" x14ac:dyDescent="0.25">
      <c r="B2808" s="87"/>
      <c r="C2808" s="85"/>
      <c r="D2808" s="85"/>
      <c r="E2808" s="85"/>
      <c r="F2808" s="85"/>
      <c r="G2808" s="86"/>
      <c r="H2808" s="86"/>
      <c r="I2808" s="85"/>
      <c r="J2808" s="85"/>
    </row>
    <row r="2809" spans="2:10" s="117" customFormat="1" x14ac:dyDescent="0.25">
      <c r="B2809" s="87"/>
      <c r="C2809" s="85"/>
      <c r="D2809" s="85"/>
      <c r="E2809" s="85"/>
      <c r="F2809" s="85"/>
      <c r="G2809" s="86"/>
      <c r="H2809" s="86"/>
      <c r="I2809" s="85"/>
      <c r="J2809" s="85"/>
    </row>
    <row r="2810" spans="2:10" s="117" customFormat="1" x14ac:dyDescent="0.25">
      <c r="B2810" s="87"/>
      <c r="C2810" s="85"/>
      <c r="D2810" s="85"/>
      <c r="E2810" s="85"/>
      <c r="F2810" s="85"/>
      <c r="G2810" s="86"/>
      <c r="H2810" s="86"/>
      <c r="I2810" s="85"/>
      <c r="J2810" s="85"/>
    </row>
    <row r="2811" spans="2:10" s="117" customFormat="1" x14ac:dyDescent="0.25">
      <c r="B2811" s="87"/>
      <c r="C2811" s="85"/>
      <c r="D2811" s="85"/>
      <c r="E2811" s="85"/>
      <c r="F2811" s="85"/>
      <c r="G2811" s="86"/>
      <c r="H2811" s="86"/>
      <c r="I2811" s="85"/>
      <c r="J2811" s="85"/>
    </row>
    <row r="2812" spans="2:10" s="117" customFormat="1" x14ac:dyDescent="0.25">
      <c r="B2812" s="87"/>
      <c r="C2812" s="85"/>
      <c r="D2812" s="85"/>
      <c r="E2812" s="85"/>
      <c r="F2812" s="85"/>
      <c r="G2812" s="86"/>
      <c r="H2812" s="86"/>
      <c r="I2812" s="85"/>
      <c r="J2812" s="85"/>
    </row>
    <row r="2813" spans="2:10" s="117" customFormat="1" x14ac:dyDescent="0.25">
      <c r="B2813" s="87"/>
      <c r="C2813" s="85"/>
      <c r="D2813" s="85"/>
      <c r="E2813" s="85"/>
      <c r="F2813" s="85"/>
      <c r="G2813" s="86"/>
      <c r="H2813" s="86"/>
      <c r="I2813" s="85"/>
      <c r="J2813" s="85"/>
    </row>
    <row r="2814" spans="2:10" s="117" customFormat="1" x14ac:dyDescent="0.25">
      <c r="B2814" s="87"/>
      <c r="C2814" s="85"/>
      <c r="D2814" s="85"/>
      <c r="E2814" s="85"/>
      <c r="F2814" s="85"/>
      <c r="G2814" s="86"/>
      <c r="H2814" s="86"/>
      <c r="I2814" s="85"/>
      <c r="J2814" s="85"/>
    </row>
    <row r="2815" spans="2:10" s="117" customFormat="1" x14ac:dyDescent="0.25">
      <c r="B2815" s="87"/>
      <c r="C2815" s="85"/>
      <c r="D2815" s="85"/>
      <c r="E2815" s="85"/>
      <c r="F2815" s="85"/>
      <c r="G2815" s="86"/>
      <c r="H2815" s="86"/>
      <c r="I2815" s="85"/>
      <c r="J2815" s="85"/>
    </row>
    <row r="2816" spans="2:10" s="117" customFormat="1" x14ac:dyDescent="0.25">
      <c r="B2816" s="87"/>
      <c r="C2816" s="85"/>
      <c r="D2816" s="85"/>
      <c r="E2816" s="85"/>
      <c r="F2816" s="85"/>
      <c r="G2816" s="86"/>
      <c r="H2816" s="86"/>
      <c r="I2816" s="85"/>
      <c r="J2816" s="85"/>
    </row>
    <row r="2817" spans="2:10" s="117" customFormat="1" x14ac:dyDescent="0.25">
      <c r="B2817" s="87"/>
      <c r="C2817" s="85"/>
      <c r="D2817" s="85"/>
      <c r="E2817" s="85"/>
      <c r="F2817" s="85"/>
      <c r="G2817" s="86"/>
      <c r="H2817" s="86"/>
      <c r="I2817" s="85"/>
      <c r="J2817" s="85"/>
    </row>
    <row r="2818" spans="2:10" s="117" customFormat="1" x14ac:dyDescent="0.25">
      <c r="B2818" s="87"/>
      <c r="C2818" s="85"/>
      <c r="D2818" s="85"/>
      <c r="E2818" s="85"/>
      <c r="F2818" s="85"/>
      <c r="G2818" s="86"/>
      <c r="H2818" s="86"/>
      <c r="I2818" s="85"/>
      <c r="J2818" s="85"/>
    </row>
    <row r="2819" spans="2:10" s="117" customFormat="1" x14ac:dyDescent="0.25">
      <c r="B2819" s="87"/>
      <c r="C2819" s="85"/>
      <c r="D2819" s="85"/>
      <c r="E2819" s="85"/>
      <c r="F2819" s="85"/>
      <c r="G2819" s="86"/>
      <c r="H2819" s="86"/>
      <c r="I2819" s="85"/>
      <c r="J2819" s="85"/>
    </row>
    <row r="2820" spans="2:10" s="117" customFormat="1" x14ac:dyDescent="0.25">
      <c r="B2820" s="87"/>
      <c r="C2820" s="85"/>
      <c r="D2820" s="85"/>
      <c r="E2820" s="85"/>
      <c r="F2820" s="85"/>
      <c r="G2820" s="86"/>
      <c r="H2820" s="86"/>
      <c r="I2820" s="85"/>
      <c r="J2820" s="85"/>
    </row>
    <row r="2821" spans="2:10" s="117" customFormat="1" x14ac:dyDescent="0.25">
      <c r="B2821" s="87"/>
      <c r="C2821" s="85"/>
      <c r="D2821" s="85"/>
      <c r="E2821" s="85"/>
      <c r="F2821" s="85"/>
      <c r="G2821" s="86"/>
      <c r="H2821" s="86"/>
      <c r="I2821" s="85"/>
      <c r="J2821" s="85"/>
    </row>
    <row r="2822" spans="2:10" s="117" customFormat="1" x14ac:dyDescent="0.25">
      <c r="B2822" s="87"/>
      <c r="C2822" s="85"/>
      <c r="D2822" s="85"/>
      <c r="E2822" s="85"/>
      <c r="F2822" s="85"/>
      <c r="G2822" s="86"/>
      <c r="H2822" s="86"/>
      <c r="I2822" s="85"/>
      <c r="J2822" s="85"/>
    </row>
    <row r="2823" spans="2:10" s="117" customFormat="1" x14ac:dyDescent="0.25">
      <c r="B2823" s="87"/>
      <c r="C2823" s="85"/>
      <c r="D2823" s="85"/>
      <c r="E2823" s="85"/>
      <c r="F2823" s="85"/>
      <c r="G2823" s="86"/>
      <c r="H2823" s="86"/>
      <c r="I2823" s="85"/>
      <c r="J2823" s="85"/>
    </row>
    <row r="2824" spans="2:10" s="117" customFormat="1" x14ac:dyDescent="0.25">
      <c r="B2824" s="87"/>
      <c r="C2824" s="85"/>
      <c r="D2824" s="85"/>
      <c r="E2824" s="85"/>
      <c r="F2824" s="85"/>
      <c r="G2824" s="86"/>
      <c r="H2824" s="86"/>
      <c r="I2824" s="85"/>
      <c r="J2824" s="85"/>
    </row>
    <row r="2825" spans="2:10" s="117" customFormat="1" x14ac:dyDescent="0.25">
      <c r="B2825" s="87"/>
      <c r="C2825" s="85"/>
      <c r="D2825" s="85"/>
      <c r="E2825" s="85"/>
      <c r="F2825" s="85"/>
      <c r="G2825" s="86"/>
      <c r="H2825" s="86"/>
      <c r="I2825" s="85"/>
      <c r="J2825" s="85"/>
    </row>
    <row r="2826" spans="2:10" s="117" customFormat="1" x14ac:dyDescent="0.25">
      <c r="B2826" s="87"/>
      <c r="C2826" s="85"/>
      <c r="D2826" s="85"/>
      <c r="E2826" s="85"/>
      <c r="F2826" s="85"/>
      <c r="G2826" s="86"/>
      <c r="H2826" s="86"/>
      <c r="I2826" s="85"/>
      <c r="J2826" s="85"/>
    </row>
    <row r="2827" spans="2:10" s="117" customFormat="1" x14ac:dyDescent="0.25">
      <c r="B2827" s="87"/>
      <c r="C2827" s="85"/>
      <c r="D2827" s="85"/>
      <c r="E2827" s="85"/>
      <c r="F2827" s="85"/>
      <c r="G2827" s="86"/>
      <c r="H2827" s="86"/>
      <c r="I2827" s="85"/>
      <c r="J2827" s="85"/>
    </row>
    <row r="2828" spans="2:10" s="117" customFormat="1" x14ac:dyDescent="0.25">
      <c r="B2828" s="87"/>
      <c r="C2828" s="85"/>
      <c r="D2828" s="85"/>
      <c r="E2828" s="85"/>
      <c r="F2828" s="85"/>
      <c r="G2828" s="86"/>
      <c r="H2828" s="86"/>
      <c r="I2828" s="85"/>
      <c r="J2828" s="85"/>
    </row>
    <row r="2829" spans="2:10" s="117" customFormat="1" x14ac:dyDescent="0.25">
      <c r="B2829" s="87"/>
      <c r="C2829" s="85"/>
      <c r="D2829" s="85"/>
      <c r="E2829" s="85"/>
      <c r="F2829" s="85"/>
      <c r="G2829" s="86"/>
      <c r="H2829" s="86"/>
      <c r="I2829" s="85"/>
      <c r="J2829" s="85"/>
    </row>
    <row r="2830" spans="2:10" s="117" customFormat="1" x14ac:dyDescent="0.25">
      <c r="B2830" s="87"/>
      <c r="C2830" s="85"/>
      <c r="D2830" s="85"/>
      <c r="E2830" s="85"/>
      <c r="F2830" s="85"/>
      <c r="G2830" s="86"/>
      <c r="H2830" s="86"/>
      <c r="I2830" s="85"/>
      <c r="J2830" s="85"/>
    </row>
    <row r="2831" spans="2:10" s="117" customFormat="1" x14ac:dyDescent="0.25">
      <c r="B2831" s="87"/>
      <c r="C2831" s="85"/>
      <c r="D2831" s="85"/>
      <c r="E2831" s="85"/>
      <c r="F2831" s="85"/>
      <c r="G2831" s="86"/>
      <c r="H2831" s="86"/>
      <c r="I2831" s="85"/>
      <c r="J2831" s="85"/>
    </row>
    <row r="2832" spans="2:10" s="117" customFormat="1" x14ac:dyDescent="0.25">
      <c r="B2832" s="87"/>
      <c r="C2832" s="85"/>
      <c r="D2832" s="85"/>
      <c r="E2832" s="85"/>
      <c r="F2832" s="85"/>
      <c r="G2832" s="86"/>
      <c r="H2832" s="86"/>
      <c r="I2832" s="85"/>
      <c r="J2832" s="85"/>
    </row>
    <row r="2833" spans="2:10" s="117" customFormat="1" x14ac:dyDescent="0.25">
      <c r="B2833" s="87"/>
      <c r="C2833" s="85"/>
      <c r="D2833" s="85"/>
      <c r="E2833" s="85"/>
      <c r="F2833" s="85"/>
      <c r="G2833" s="86"/>
      <c r="H2833" s="86"/>
      <c r="I2833" s="85"/>
      <c r="J2833" s="85"/>
    </row>
    <row r="2834" spans="2:10" s="117" customFormat="1" x14ac:dyDescent="0.25">
      <c r="B2834" s="87"/>
      <c r="C2834" s="85"/>
      <c r="D2834" s="85"/>
      <c r="E2834" s="85"/>
      <c r="F2834" s="85"/>
      <c r="G2834" s="86"/>
      <c r="H2834" s="86"/>
      <c r="I2834" s="85"/>
      <c r="J2834" s="85"/>
    </row>
    <row r="2835" spans="2:10" s="117" customFormat="1" x14ac:dyDescent="0.25">
      <c r="B2835" s="87"/>
      <c r="C2835" s="85"/>
      <c r="D2835" s="85"/>
      <c r="E2835" s="85"/>
      <c r="F2835" s="85"/>
      <c r="G2835" s="86"/>
      <c r="H2835" s="86"/>
      <c r="I2835" s="85"/>
      <c r="J2835" s="85"/>
    </row>
    <row r="2836" spans="2:10" s="117" customFormat="1" x14ac:dyDescent="0.25">
      <c r="B2836" s="87"/>
      <c r="C2836" s="85"/>
      <c r="D2836" s="85"/>
      <c r="E2836" s="85"/>
      <c r="F2836" s="85"/>
      <c r="G2836" s="86"/>
      <c r="H2836" s="86"/>
      <c r="I2836" s="85"/>
      <c r="J2836" s="85"/>
    </row>
    <row r="2837" spans="2:10" s="117" customFormat="1" x14ac:dyDescent="0.25">
      <c r="B2837" s="87"/>
      <c r="C2837" s="85"/>
      <c r="D2837" s="85"/>
      <c r="E2837" s="85"/>
      <c r="F2837" s="85"/>
      <c r="G2837" s="86"/>
      <c r="H2837" s="86"/>
      <c r="I2837" s="85"/>
      <c r="J2837" s="85"/>
    </row>
    <row r="2838" spans="2:10" s="117" customFormat="1" x14ac:dyDescent="0.25">
      <c r="B2838" s="87"/>
      <c r="C2838" s="85"/>
      <c r="D2838" s="85"/>
      <c r="E2838" s="85"/>
      <c r="F2838" s="85"/>
      <c r="G2838" s="86"/>
      <c r="H2838" s="86"/>
      <c r="I2838" s="85"/>
      <c r="J2838" s="85"/>
    </row>
    <row r="2839" spans="2:10" s="117" customFormat="1" x14ac:dyDescent="0.25">
      <c r="B2839" s="87"/>
      <c r="C2839" s="85"/>
      <c r="D2839" s="85"/>
      <c r="E2839" s="85"/>
      <c r="F2839" s="85"/>
      <c r="G2839" s="86"/>
      <c r="H2839" s="86"/>
      <c r="I2839" s="85"/>
      <c r="J2839" s="85"/>
    </row>
    <row r="2840" spans="2:10" s="117" customFormat="1" x14ac:dyDescent="0.25">
      <c r="B2840" s="87"/>
      <c r="C2840" s="85"/>
      <c r="D2840" s="85"/>
      <c r="E2840" s="85"/>
      <c r="F2840" s="85"/>
      <c r="G2840" s="86"/>
      <c r="H2840" s="86"/>
      <c r="I2840" s="85"/>
      <c r="J2840" s="85"/>
    </row>
    <row r="2841" spans="2:10" s="117" customFormat="1" x14ac:dyDescent="0.25">
      <c r="B2841" s="87"/>
      <c r="C2841" s="85"/>
      <c r="D2841" s="85"/>
      <c r="E2841" s="85"/>
      <c r="F2841" s="85"/>
      <c r="G2841" s="86"/>
      <c r="H2841" s="86"/>
      <c r="I2841" s="85"/>
      <c r="J2841" s="85"/>
    </row>
    <row r="2842" spans="2:10" s="117" customFormat="1" x14ac:dyDescent="0.25">
      <c r="B2842" s="87"/>
      <c r="C2842" s="85"/>
      <c r="D2842" s="85"/>
      <c r="E2842" s="85"/>
      <c r="F2842" s="85"/>
      <c r="G2842" s="86"/>
      <c r="H2842" s="86"/>
      <c r="I2842" s="85"/>
      <c r="J2842" s="85"/>
    </row>
    <row r="2843" spans="2:10" s="117" customFormat="1" x14ac:dyDescent="0.25">
      <c r="B2843" s="87"/>
      <c r="C2843" s="85"/>
      <c r="D2843" s="85"/>
      <c r="E2843" s="85"/>
      <c r="F2843" s="85"/>
      <c r="G2843" s="86"/>
      <c r="H2843" s="86"/>
      <c r="I2843" s="85"/>
      <c r="J2843" s="85"/>
    </row>
    <row r="2844" spans="2:10" s="117" customFormat="1" x14ac:dyDescent="0.25">
      <c r="B2844" s="87"/>
      <c r="C2844" s="85"/>
      <c r="D2844" s="85"/>
      <c r="E2844" s="85"/>
      <c r="F2844" s="85"/>
      <c r="G2844" s="86"/>
      <c r="H2844" s="86"/>
      <c r="I2844" s="85"/>
      <c r="J2844" s="85"/>
    </row>
    <row r="2845" spans="2:10" s="117" customFormat="1" x14ac:dyDescent="0.25">
      <c r="B2845" s="87"/>
      <c r="C2845" s="85"/>
      <c r="D2845" s="85"/>
      <c r="E2845" s="85"/>
      <c r="F2845" s="85"/>
      <c r="G2845" s="86"/>
      <c r="H2845" s="86"/>
      <c r="I2845" s="85"/>
      <c r="J2845" s="85"/>
    </row>
    <row r="2846" spans="2:10" s="117" customFormat="1" x14ac:dyDescent="0.25">
      <c r="B2846" s="87"/>
      <c r="C2846" s="85"/>
      <c r="D2846" s="85"/>
      <c r="E2846" s="85"/>
      <c r="F2846" s="85"/>
      <c r="G2846" s="86"/>
      <c r="H2846" s="86"/>
      <c r="I2846" s="85"/>
      <c r="J2846" s="85"/>
    </row>
    <row r="2847" spans="2:10" s="117" customFormat="1" x14ac:dyDescent="0.25">
      <c r="B2847" s="87"/>
      <c r="C2847" s="85"/>
      <c r="D2847" s="85"/>
      <c r="E2847" s="85"/>
      <c r="F2847" s="85"/>
      <c r="G2847" s="86"/>
      <c r="H2847" s="86"/>
      <c r="I2847" s="85"/>
      <c r="J2847" s="85"/>
    </row>
    <row r="2848" spans="2:10" s="117" customFormat="1" x14ac:dyDescent="0.25">
      <c r="B2848" s="87"/>
      <c r="C2848" s="85"/>
      <c r="D2848" s="85"/>
      <c r="E2848" s="85"/>
      <c r="F2848" s="85"/>
      <c r="G2848" s="86"/>
      <c r="H2848" s="86"/>
      <c r="I2848" s="85"/>
      <c r="J2848" s="85"/>
    </row>
    <row r="2849" spans="2:10" s="117" customFormat="1" x14ac:dyDescent="0.25">
      <c r="B2849" s="87"/>
      <c r="C2849" s="85"/>
      <c r="D2849" s="85"/>
      <c r="E2849" s="85"/>
      <c r="F2849" s="85"/>
      <c r="G2849" s="86"/>
      <c r="H2849" s="86"/>
      <c r="I2849" s="85"/>
      <c r="J2849" s="85"/>
    </row>
    <row r="2850" spans="2:10" s="117" customFormat="1" x14ac:dyDescent="0.25">
      <c r="B2850" s="87"/>
      <c r="C2850" s="85"/>
      <c r="D2850" s="85"/>
      <c r="E2850" s="85"/>
      <c r="F2850" s="85"/>
      <c r="G2850" s="86"/>
      <c r="H2850" s="86"/>
      <c r="I2850" s="85"/>
      <c r="J2850" s="85"/>
    </row>
    <row r="2851" spans="2:10" s="117" customFormat="1" x14ac:dyDescent="0.25">
      <c r="B2851" s="87"/>
      <c r="C2851" s="85"/>
      <c r="D2851" s="85"/>
      <c r="E2851" s="85"/>
      <c r="F2851" s="85"/>
      <c r="G2851" s="86"/>
      <c r="H2851" s="86"/>
      <c r="I2851" s="85"/>
      <c r="J2851" s="85"/>
    </row>
    <row r="2852" spans="2:10" s="117" customFormat="1" x14ac:dyDescent="0.25">
      <c r="B2852" s="87"/>
      <c r="C2852" s="85"/>
      <c r="D2852" s="85"/>
      <c r="E2852" s="85"/>
      <c r="F2852" s="85"/>
      <c r="G2852" s="86"/>
      <c r="H2852" s="86"/>
      <c r="I2852" s="85"/>
      <c r="J2852" s="85"/>
    </row>
    <row r="2853" spans="2:10" s="117" customFormat="1" x14ac:dyDescent="0.25">
      <c r="B2853" s="87"/>
      <c r="C2853" s="85"/>
      <c r="D2853" s="85"/>
      <c r="E2853" s="85"/>
      <c r="F2853" s="85"/>
      <c r="G2853" s="86"/>
      <c r="H2853" s="86"/>
      <c r="I2853" s="85"/>
      <c r="J2853" s="85"/>
    </row>
    <row r="2854" spans="2:10" s="117" customFormat="1" x14ac:dyDescent="0.25">
      <c r="B2854" s="87"/>
      <c r="C2854" s="85"/>
      <c r="D2854" s="85"/>
      <c r="E2854" s="85"/>
      <c r="F2854" s="85"/>
      <c r="G2854" s="86"/>
      <c r="H2854" s="86"/>
      <c r="I2854" s="85"/>
      <c r="J2854" s="85"/>
    </row>
    <row r="2855" spans="2:10" s="117" customFormat="1" x14ac:dyDescent="0.25">
      <c r="B2855" s="87"/>
      <c r="C2855" s="85"/>
      <c r="D2855" s="85"/>
      <c r="E2855" s="85"/>
      <c r="F2855" s="85"/>
      <c r="G2855" s="86"/>
      <c r="H2855" s="86"/>
      <c r="I2855" s="85"/>
      <c r="J2855" s="85"/>
    </row>
    <row r="2856" spans="2:10" s="117" customFormat="1" x14ac:dyDescent="0.25">
      <c r="B2856" s="87"/>
      <c r="C2856" s="85"/>
      <c r="D2856" s="85"/>
      <c r="E2856" s="85"/>
      <c r="F2856" s="85"/>
      <c r="G2856" s="86"/>
      <c r="H2856" s="86"/>
      <c r="I2856" s="85"/>
      <c r="J2856" s="85"/>
    </row>
    <row r="2857" spans="2:10" s="117" customFormat="1" x14ac:dyDescent="0.25">
      <c r="B2857" s="87"/>
      <c r="C2857" s="85"/>
      <c r="D2857" s="85"/>
      <c r="E2857" s="85"/>
      <c r="F2857" s="85"/>
      <c r="G2857" s="86"/>
      <c r="H2857" s="86"/>
      <c r="I2857" s="85"/>
      <c r="J2857" s="85"/>
    </row>
    <row r="2858" spans="2:10" s="117" customFormat="1" x14ac:dyDescent="0.25">
      <c r="B2858" s="87"/>
      <c r="C2858" s="85"/>
      <c r="D2858" s="85"/>
      <c r="E2858" s="85"/>
      <c r="F2858" s="85"/>
      <c r="G2858" s="86"/>
      <c r="H2858" s="86"/>
      <c r="I2858" s="85"/>
      <c r="J2858" s="85"/>
    </row>
    <row r="2859" spans="2:10" s="117" customFormat="1" x14ac:dyDescent="0.25">
      <c r="B2859" s="87"/>
      <c r="C2859" s="85"/>
      <c r="D2859" s="85"/>
      <c r="E2859" s="85"/>
      <c r="F2859" s="85"/>
      <c r="G2859" s="86"/>
      <c r="H2859" s="86"/>
      <c r="I2859" s="85"/>
      <c r="J2859" s="85"/>
    </row>
    <row r="2860" spans="2:10" s="117" customFormat="1" x14ac:dyDescent="0.25">
      <c r="B2860" s="87"/>
      <c r="C2860" s="85"/>
      <c r="D2860" s="85"/>
      <c r="E2860" s="85"/>
      <c r="F2860" s="85"/>
      <c r="G2860" s="86"/>
      <c r="H2860" s="86"/>
      <c r="I2860" s="85"/>
      <c r="J2860" s="85"/>
    </row>
    <row r="2861" spans="2:10" s="117" customFormat="1" x14ac:dyDescent="0.25">
      <c r="B2861" s="87"/>
      <c r="C2861" s="85"/>
      <c r="D2861" s="85"/>
      <c r="E2861" s="85"/>
      <c r="F2861" s="85"/>
      <c r="G2861" s="86"/>
      <c r="H2861" s="86"/>
      <c r="I2861" s="85"/>
      <c r="J2861" s="85"/>
    </row>
    <row r="2862" spans="2:10" s="117" customFormat="1" x14ac:dyDescent="0.25">
      <c r="B2862" s="87"/>
      <c r="C2862" s="85"/>
      <c r="D2862" s="85"/>
      <c r="E2862" s="85"/>
      <c r="F2862" s="85"/>
      <c r="G2862" s="86"/>
      <c r="H2862" s="86"/>
      <c r="I2862" s="85"/>
      <c r="J2862" s="85"/>
    </row>
    <row r="2863" spans="2:10" s="117" customFormat="1" x14ac:dyDescent="0.25">
      <c r="B2863" s="87"/>
      <c r="C2863" s="85"/>
      <c r="D2863" s="85"/>
      <c r="E2863" s="85"/>
      <c r="F2863" s="85"/>
      <c r="G2863" s="86"/>
      <c r="H2863" s="86"/>
      <c r="I2863" s="85"/>
      <c r="J2863" s="85"/>
    </row>
    <row r="2864" spans="2:10" s="117" customFormat="1" x14ac:dyDescent="0.25">
      <c r="B2864" s="87"/>
      <c r="C2864" s="85"/>
      <c r="D2864" s="85"/>
      <c r="E2864" s="85"/>
      <c r="F2864" s="85"/>
      <c r="G2864" s="86"/>
      <c r="H2864" s="86"/>
      <c r="I2864" s="85"/>
      <c r="J2864" s="85"/>
    </row>
    <row r="2865" spans="2:10" s="117" customFormat="1" x14ac:dyDescent="0.25">
      <c r="B2865" s="87"/>
      <c r="C2865" s="85"/>
      <c r="D2865" s="85"/>
      <c r="E2865" s="85"/>
      <c r="F2865" s="85"/>
      <c r="G2865" s="86"/>
      <c r="H2865" s="86"/>
      <c r="I2865" s="85"/>
      <c r="J2865" s="85"/>
    </row>
    <row r="2866" spans="2:10" s="117" customFormat="1" x14ac:dyDescent="0.25">
      <c r="B2866" s="87"/>
      <c r="C2866" s="85"/>
      <c r="D2866" s="85"/>
      <c r="E2866" s="85"/>
      <c r="F2866" s="85"/>
      <c r="G2866" s="86"/>
      <c r="H2866" s="86"/>
      <c r="I2866" s="85"/>
      <c r="J2866" s="85"/>
    </row>
    <row r="2867" spans="2:10" s="117" customFormat="1" x14ac:dyDescent="0.25">
      <c r="B2867" s="87"/>
      <c r="C2867" s="85"/>
      <c r="D2867" s="85"/>
      <c r="E2867" s="85"/>
      <c r="F2867" s="85"/>
      <c r="G2867" s="86"/>
      <c r="H2867" s="86"/>
      <c r="I2867" s="85"/>
      <c r="J2867" s="85"/>
    </row>
    <row r="2868" spans="2:10" s="117" customFormat="1" x14ac:dyDescent="0.25">
      <c r="B2868" s="87"/>
      <c r="C2868" s="85"/>
      <c r="D2868" s="85"/>
      <c r="E2868" s="85"/>
      <c r="F2868" s="85"/>
      <c r="G2868" s="86"/>
      <c r="H2868" s="86"/>
      <c r="I2868" s="85"/>
      <c r="J2868" s="85"/>
    </row>
    <row r="2869" spans="2:10" s="117" customFormat="1" x14ac:dyDescent="0.25">
      <c r="B2869" s="87"/>
      <c r="C2869" s="85"/>
      <c r="D2869" s="85"/>
      <c r="E2869" s="85"/>
      <c r="F2869" s="85"/>
      <c r="G2869" s="86"/>
      <c r="H2869" s="86"/>
      <c r="I2869" s="85"/>
      <c r="J2869" s="85"/>
    </row>
    <row r="2870" spans="2:10" s="117" customFormat="1" x14ac:dyDescent="0.25">
      <c r="B2870" s="87"/>
      <c r="C2870" s="85"/>
      <c r="D2870" s="85"/>
      <c r="E2870" s="85"/>
      <c r="F2870" s="85"/>
      <c r="G2870" s="86"/>
      <c r="H2870" s="86"/>
      <c r="I2870" s="85"/>
      <c r="J2870" s="85"/>
    </row>
    <row r="2871" spans="2:10" s="117" customFormat="1" x14ac:dyDescent="0.25">
      <c r="B2871" s="87"/>
      <c r="C2871" s="85"/>
      <c r="D2871" s="85"/>
      <c r="E2871" s="85"/>
      <c r="F2871" s="85"/>
      <c r="G2871" s="86"/>
      <c r="H2871" s="86"/>
      <c r="I2871" s="85"/>
      <c r="J2871" s="85"/>
    </row>
    <row r="2872" spans="2:10" s="117" customFormat="1" x14ac:dyDescent="0.25">
      <c r="B2872" s="87"/>
      <c r="C2872" s="85"/>
      <c r="D2872" s="85"/>
      <c r="E2872" s="85"/>
      <c r="F2872" s="85"/>
      <c r="G2872" s="86"/>
      <c r="H2872" s="86"/>
      <c r="I2872" s="85"/>
      <c r="J2872" s="85"/>
    </row>
    <row r="2873" spans="2:10" s="117" customFormat="1" x14ac:dyDescent="0.25">
      <c r="B2873" s="87"/>
      <c r="C2873" s="85"/>
      <c r="D2873" s="85"/>
      <c r="E2873" s="85"/>
      <c r="F2873" s="85"/>
      <c r="G2873" s="86"/>
      <c r="H2873" s="86"/>
      <c r="I2873" s="85"/>
      <c r="J2873" s="85"/>
    </row>
    <row r="2874" spans="2:10" s="117" customFormat="1" x14ac:dyDescent="0.25">
      <c r="B2874" s="87"/>
      <c r="C2874" s="85"/>
      <c r="D2874" s="85"/>
      <c r="E2874" s="85"/>
      <c r="F2874" s="85"/>
      <c r="G2874" s="86"/>
      <c r="H2874" s="86"/>
      <c r="I2874" s="85"/>
      <c r="J2874" s="85"/>
    </row>
    <row r="2875" spans="2:10" s="117" customFormat="1" x14ac:dyDescent="0.25">
      <c r="B2875" s="87"/>
      <c r="C2875" s="85"/>
      <c r="D2875" s="85"/>
      <c r="E2875" s="85"/>
      <c r="F2875" s="85"/>
      <c r="G2875" s="86"/>
      <c r="H2875" s="86"/>
      <c r="I2875" s="85"/>
      <c r="J2875" s="85"/>
    </row>
    <row r="2876" spans="2:10" s="117" customFormat="1" x14ac:dyDescent="0.25">
      <c r="B2876" s="87"/>
      <c r="C2876" s="85"/>
      <c r="D2876" s="85"/>
      <c r="E2876" s="85"/>
      <c r="F2876" s="85"/>
      <c r="G2876" s="86"/>
      <c r="H2876" s="86"/>
      <c r="I2876" s="85"/>
      <c r="J2876" s="85"/>
    </row>
    <row r="2877" spans="2:10" s="117" customFormat="1" x14ac:dyDescent="0.25">
      <c r="B2877" s="87"/>
      <c r="C2877" s="85"/>
      <c r="D2877" s="85"/>
      <c r="E2877" s="85"/>
      <c r="F2877" s="85"/>
      <c r="G2877" s="86"/>
      <c r="H2877" s="86"/>
      <c r="I2877" s="85"/>
      <c r="J2877" s="85"/>
    </row>
    <row r="2878" spans="2:10" s="117" customFormat="1" x14ac:dyDescent="0.25">
      <c r="B2878" s="87"/>
      <c r="C2878" s="85"/>
      <c r="D2878" s="85"/>
      <c r="E2878" s="85"/>
      <c r="F2878" s="85"/>
      <c r="G2878" s="86"/>
      <c r="H2878" s="86"/>
      <c r="I2878" s="85"/>
      <c r="J2878" s="85"/>
    </row>
    <row r="2879" spans="2:10" s="117" customFormat="1" x14ac:dyDescent="0.25">
      <c r="B2879" s="87"/>
      <c r="C2879" s="85"/>
      <c r="D2879" s="85"/>
      <c r="E2879" s="85"/>
      <c r="F2879" s="85"/>
      <c r="G2879" s="86"/>
      <c r="H2879" s="86"/>
      <c r="I2879" s="85"/>
      <c r="J2879" s="85"/>
    </row>
    <row r="2880" spans="2:10" s="117" customFormat="1" x14ac:dyDescent="0.25">
      <c r="B2880" s="87"/>
      <c r="C2880" s="85"/>
      <c r="D2880" s="85"/>
      <c r="E2880" s="85"/>
      <c r="F2880" s="85"/>
      <c r="G2880" s="86"/>
      <c r="H2880" s="86"/>
      <c r="I2880" s="85"/>
      <c r="J2880" s="85"/>
    </row>
    <row r="2881" spans="2:10" s="117" customFormat="1" x14ac:dyDescent="0.25">
      <c r="B2881" s="87"/>
      <c r="C2881" s="85"/>
      <c r="D2881" s="85"/>
      <c r="E2881" s="85"/>
      <c r="F2881" s="85"/>
      <c r="G2881" s="86"/>
      <c r="H2881" s="86"/>
      <c r="I2881" s="85"/>
      <c r="J2881" s="85"/>
    </row>
    <row r="2882" spans="2:10" s="117" customFormat="1" x14ac:dyDescent="0.25">
      <c r="B2882" s="87"/>
      <c r="C2882" s="85"/>
      <c r="D2882" s="85"/>
      <c r="E2882" s="85"/>
      <c r="F2882" s="85"/>
      <c r="G2882" s="86"/>
      <c r="H2882" s="86"/>
      <c r="I2882" s="85"/>
      <c r="J2882" s="85"/>
    </row>
    <row r="2883" spans="2:10" s="117" customFormat="1" x14ac:dyDescent="0.25">
      <c r="B2883" s="87"/>
      <c r="C2883" s="85"/>
      <c r="D2883" s="85"/>
      <c r="E2883" s="85"/>
      <c r="F2883" s="85"/>
      <c r="G2883" s="86"/>
      <c r="H2883" s="86"/>
      <c r="I2883" s="85"/>
      <c r="J2883" s="85"/>
    </row>
    <row r="2884" spans="2:10" s="117" customFormat="1" x14ac:dyDescent="0.25">
      <c r="B2884" s="87"/>
      <c r="C2884" s="85"/>
      <c r="D2884" s="85"/>
      <c r="E2884" s="85"/>
      <c r="F2884" s="85"/>
      <c r="G2884" s="86"/>
      <c r="H2884" s="86"/>
      <c r="I2884" s="85"/>
      <c r="J2884" s="85"/>
    </row>
    <row r="2885" spans="2:10" s="117" customFormat="1" x14ac:dyDescent="0.25">
      <c r="B2885" s="87"/>
      <c r="C2885" s="85"/>
      <c r="D2885" s="85"/>
      <c r="E2885" s="85"/>
      <c r="F2885" s="85"/>
      <c r="G2885" s="86"/>
      <c r="H2885" s="86"/>
      <c r="I2885" s="85"/>
      <c r="J2885" s="85"/>
    </row>
    <row r="2886" spans="2:10" s="117" customFormat="1" x14ac:dyDescent="0.25">
      <c r="B2886" s="87"/>
      <c r="C2886" s="85"/>
      <c r="D2886" s="85"/>
      <c r="E2886" s="85"/>
      <c r="F2886" s="85"/>
      <c r="G2886" s="86"/>
      <c r="H2886" s="86"/>
      <c r="I2886" s="85"/>
      <c r="J2886" s="85"/>
    </row>
    <row r="2887" spans="2:10" s="117" customFormat="1" x14ac:dyDescent="0.25">
      <c r="B2887" s="87"/>
      <c r="C2887" s="85"/>
      <c r="D2887" s="85"/>
      <c r="E2887" s="85"/>
      <c r="F2887" s="85"/>
      <c r="G2887" s="86"/>
      <c r="H2887" s="86"/>
      <c r="I2887" s="85"/>
      <c r="J2887" s="85"/>
    </row>
    <row r="2888" spans="2:10" s="117" customFormat="1" x14ac:dyDescent="0.25">
      <c r="B2888" s="87"/>
      <c r="C2888" s="85"/>
      <c r="D2888" s="85"/>
      <c r="E2888" s="85"/>
      <c r="F2888" s="85"/>
      <c r="G2888" s="86"/>
      <c r="H2888" s="86"/>
      <c r="I2888" s="85"/>
      <c r="J2888" s="85"/>
    </row>
    <row r="2889" spans="2:10" s="117" customFormat="1" x14ac:dyDescent="0.25">
      <c r="B2889" s="87"/>
      <c r="C2889" s="85"/>
      <c r="D2889" s="85"/>
      <c r="E2889" s="85"/>
      <c r="F2889" s="85"/>
      <c r="G2889" s="86"/>
      <c r="H2889" s="86"/>
      <c r="I2889" s="85"/>
      <c r="J2889" s="85"/>
    </row>
    <row r="2890" spans="2:10" s="117" customFormat="1" x14ac:dyDescent="0.25">
      <c r="B2890" s="87"/>
      <c r="C2890" s="85"/>
      <c r="D2890" s="85"/>
      <c r="E2890" s="85"/>
      <c r="F2890" s="85"/>
      <c r="G2890" s="86"/>
      <c r="H2890" s="86"/>
      <c r="I2890" s="85"/>
      <c r="J2890" s="85"/>
    </row>
    <row r="2891" spans="2:10" s="117" customFormat="1" x14ac:dyDescent="0.25">
      <c r="B2891" s="87"/>
      <c r="C2891" s="85"/>
      <c r="D2891" s="85"/>
      <c r="E2891" s="85"/>
      <c r="F2891" s="85"/>
      <c r="G2891" s="86"/>
      <c r="H2891" s="86"/>
      <c r="I2891" s="85"/>
      <c r="J2891" s="85"/>
    </row>
    <row r="2892" spans="2:10" s="117" customFormat="1" x14ac:dyDescent="0.25">
      <c r="B2892" s="87"/>
      <c r="C2892" s="85"/>
      <c r="D2892" s="85"/>
      <c r="E2892" s="85"/>
      <c r="F2892" s="85"/>
      <c r="G2892" s="86"/>
      <c r="H2892" s="86"/>
      <c r="I2892" s="85"/>
      <c r="J2892" s="85"/>
    </row>
    <row r="2893" spans="2:10" s="117" customFormat="1" x14ac:dyDescent="0.25">
      <c r="B2893" s="87"/>
      <c r="C2893" s="85"/>
      <c r="D2893" s="85"/>
      <c r="E2893" s="85"/>
      <c r="F2893" s="85"/>
      <c r="G2893" s="86"/>
      <c r="H2893" s="86"/>
      <c r="I2893" s="85"/>
      <c r="J2893" s="85"/>
    </row>
    <row r="2894" spans="2:10" s="117" customFormat="1" x14ac:dyDescent="0.25">
      <c r="B2894" s="87"/>
      <c r="C2894" s="85"/>
      <c r="D2894" s="85"/>
      <c r="E2894" s="85"/>
      <c r="F2894" s="85"/>
      <c r="G2894" s="86"/>
      <c r="H2894" s="86"/>
      <c r="I2894" s="85"/>
      <c r="J2894" s="85"/>
    </row>
    <row r="2895" spans="2:10" s="117" customFormat="1" x14ac:dyDescent="0.25">
      <c r="B2895" s="87"/>
      <c r="C2895" s="85"/>
      <c r="D2895" s="85"/>
      <c r="E2895" s="85"/>
      <c r="F2895" s="85"/>
      <c r="G2895" s="86"/>
      <c r="H2895" s="86"/>
      <c r="I2895" s="85"/>
      <c r="J2895" s="85"/>
    </row>
    <row r="2896" spans="2:10" s="117" customFormat="1" x14ac:dyDescent="0.25">
      <c r="B2896" s="87"/>
      <c r="C2896" s="85"/>
      <c r="D2896" s="85"/>
      <c r="E2896" s="85"/>
      <c r="F2896" s="85"/>
      <c r="G2896" s="86"/>
      <c r="H2896" s="86"/>
      <c r="I2896" s="85"/>
      <c r="J2896" s="85"/>
    </row>
    <row r="2897" spans="2:10" s="117" customFormat="1" x14ac:dyDescent="0.25">
      <c r="B2897" s="87"/>
      <c r="C2897" s="85"/>
      <c r="D2897" s="85"/>
      <c r="E2897" s="85"/>
      <c r="F2897" s="85"/>
      <c r="G2897" s="86"/>
      <c r="H2897" s="86"/>
      <c r="I2897" s="85"/>
      <c r="J2897" s="85"/>
    </row>
    <row r="2898" spans="2:10" s="117" customFormat="1" x14ac:dyDescent="0.25">
      <c r="B2898" s="87"/>
      <c r="C2898" s="85"/>
      <c r="D2898" s="85"/>
      <c r="E2898" s="85"/>
      <c r="F2898" s="85"/>
      <c r="G2898" s="86"/>
      <c r="H2898" s="86"/>
      <c r="I2898" s="85"/>
      <c r="J2898" s="85"/>
    </row>
    <row r="2899" spans="2:10" s="117" customFormat="1" x14ac:dyDescent="0.25">
      <c r="B2899" s="87"/>
      <c r="C2899" s="85"/>
      <c r="D2899" s="85"/>
      <c r="E2899" s="85"/>
      <c r="F2899" s="85"/>
      <c r="G2899" s="86"/>
      <c r="H2899" s="86"/>
      <c r="I2899" s="85"/>
      <c r="J2899" s="85"/>
    </row>
    <row r="2900" spans="2:10" s="117" customFormat="1" x14ac:dyDescent="0.25">
      <c r="B2900" s="87"/>
      <c r="C2900" s="85"/>
      <c r="D2900" s="85"/>
      <c r="E2900" s="85"/>
      <c r="F2900" s="85"/>
      <c r="G2900" s="86"/>
      <c r="H2900" s="86"/>
      <c r="I2900" s="85"/>
      <c r="J2900" s="85"/>
    </row>
    <row r="2901" spans="2:10" s="117" customFormat="1" x14ac:dyDescent="0.25">
      <c r="B2901" s="87"/>
      <c r="C2901" s="85"/>
      <c r="D2901" s="85"/>
      <c r="E2901" s="85"/>
      <c r="F2901" s="85"/>
      <c r="G2901" s="86"/>
      <c r="H2901" s="86"/>
      <c r="I2901" s="85"/>
      <c r="J2901" s="85"/>
    </row>
    <row r="2902" spans="2:10" s="117" customFormat="1" x14ac:dyDescent="0.25">
      <c r="B2902" s="87"/>
      <c r="C2902" s="85"/>
      <c r="D2902" s="85"/>
      <c r="E2902" s="85"/>
      <c r="F2902" s="85"/>
      <c r="G2902" s="86"/>
      <c r="H2902" s="86"/>
      <c r="I2902" s="85"/>
      <c r="J2902" s="85"/>
    </row>
    <row r="2903" spans="2:10" s="117" customFormat="1" x14ac:dyDescent="0.25">
      <c r="B2903" s="87"/>
      <c r="C2903" s="85"/>
      <c r="D2903" s="85"/>
      <c r="E2903" s="85"/>
      <c r="F2903" s="85"/>
      <c r="G2903" s="86"/>
      <c r="H2903" s="86"/>
      <c r="I2903" s="85"/>
      <c r="J2903" s="85"/>
    </row>
    <row r="2904" spans="2:10" s="117" customFormat="1" x14ac:dyDescent="0.25">
      <c r="B2904" s="87"/>
      <c r="C2904" s="85"/>
      <c r="D2904" s="85"/>
      <c r="E2904" s="85"/>
      <c r="F2904" s="85"/>
      <c r="G2904" s="86"/>
      <c r="H2904" s="86"/>
      <c r="I2904" s="85"/>
      <c r="J2904" s="85"/>
    </row>
    <row r="2905" spans="2:10" s="117" customFormat="1" x14ac:dyDescent="0.25">
      <c r="B2905" s="87"/>
      <c r="C2905" s="85"/>
      <c r="D2905" s="85"/>
      <c r="E2905" s="85"/>
      <c r="F2905" s="85"/>
      <c r="G2905" s="86"/>
      <c r="H2905" s="86"/>
      <c r="I2905" s="85"/>
      <c r="J2905" s="85"/>
    </row>
    <row r="2906" spans="2:10" s="117" customFormat="1" x14ac:dyDescent="0.25">
      <c r="B2906" s="87"/>
      <c r="C2906" s="85"/>
      <c r="D2906" s="85"/>
      <c r="E2906" s="85"/>
      <c r="F2906" s="85"/>
      <c r="G2906" s="86"/>
      <c r="H2906" s="86"/>
      <c r="I2906" s="85"/>
      <c r="J2906" s="85"/>
    </row>
    <row r="2907" spans="2:10" s="117" customFormat="1" x14ac:dyDescent="0.25">
      <c r="B2907" s="87"/>
      <c r="C2907" s="85"/>
      <c r="D2907" s="85"/>
      <c r="E2907" s="85"/>
      <c r="F2907" s="85"/>
      <c r="G2907" s="86"/>
      <c r="H2907" s="86"/>
      <c r="I2907" s="85"/>
      <c r="J2907" s="85"/>
    </row>
    <row r="2908" spans="2:10" s="117" customFormat="1" x14ac:dyDescent="0.25">
      <c r="B2908" s="87"/>
      <c r="C2908" s="85"/>
      <c r="D2908" s="85"/>
      <c r="E2908" s="85"/>
      <c r="F2908" s="85"/>
      <c r="G2908" s="86"/>
      <c r="H2908" s="86"/>
      <c r="I2908" s="85"/>
      <c r="J2908" s="85"/>
    </row>
    <row r="2909" spans="2:10" s="117" customFormat="1" x14ac:dyDescent="0.25">
      <c r="B2909" s="87"/>
      <c r="C2909" s="85"/>
      <c r="D2909" s="85"/>
      <c r="E2909" s="85"/>
      <c r="F2909" s="85"/>
      <c r="G2909" s="86"/>
      <c r="H2909" s="86"/>
      <c r="I2909" s="85"/>
      <c r="J2909" s="85"/>
    </row>
    <row r="2910" spans="2:10" s="117" customFormat="1" x14ac:dyDescent="0.25">
      <c r="B2910" s="87"/>
      <c r="C2910" s="85"/>
      <c r="D2910" s="85"/>
      <c r="E2910" s="85"/>
      <c r="F2910" s="85"/>
      <c r="G2910" s="86"/>
      <c r="H2910" s="86"/>
      <c r="I2910" s="85"/>
      <c r="J2910" s="85"/>
    </row>
    <row r="2911" spans="2:10" s="117" customFormat="1" x14ac:dyDescent="0.25">
      <c r="B2911" s="87"/>
      <c r="C2911" s="85"/>
      <c r="D2911" s="85"/>
      <c r="E2911" s="85"/>
      <c r="F2911" s="85"/>
      <c r="G2911" s="86"/>
      <c r="H2911" s="86"/>
      <c r="I2911" s="85"/>
      <c r="J2911" s="85"/>
    </row>
    <row r="2912" spans="2:10" s="117" customFormat="1" x14ac:dyDescent="0.25">
      <c r="B2912" s="87"/>
      <c r="C2912" s="85"/>
      <c r="D2912" s="85"/>
      <c r="E2912" s="85"/>
      <c r="F2912" s="85"/>
      <c r="G2912" s="86"/>
      <c r="H2912" s="86"/>
      <c r="I2912" s="85"/>
      <c r="J2912" s="85"/>
    </row>
    <row r="2913" spans="2:10" s="117" customFormat="1" x14ac:dyDescent="0.25">
      <c r="B2913" s="87"/>
      <c r="C2913" s="85"/>
      <c r="D2913" s="85"/>
      <c r="E2913" s="85"/>
      <c r="F2913" s="85"/>
      <c r="G2913" s="86"/>
      <c r="H2913" s="86"/>
      <c r="I2913" s="85"/>
      <c r="J2913" s="85"/>
    </row>
    <row r="2914" spans="2:10" s="117" customFormat="1" x14ac:dyDescent="0.25">
      <c r="B2914" s="87"/>
      <c r="C2914" s="85"/>
      <c r="D2914" s="85"/>
      <c r="E2914" s="85"/>
      <c r="F2914" s="85"/>
      <c r="G2914" s="86"/>
      <c r="H2914" s="86"/>
      <c r="I2914" s="85"/>
      <c r="J2914" s="85"/>
    </row>
    <row r="2915" spans="2:10" s="117" customFormat="1" x14ac:dyDescent="0.25">
      <c r="B2915" s="87"/>
      <c r="C2915" s="85"/>
      <c r="D2915" s="85"/>
      <c r="E2915" s="85"/>
      <c r="F2915" s="85"/>
      <c r="G2915" s="86"/>
      <c r="H2915" s="86"/>
      <c r="I2915" s="85"/>
      <c r="J2915" s="85"/>
    </row>
    <row r="2916" spans="2:10" s="117" customFormat="1" x14ac:dyDescent="0.25">
      <c r="B2916" s="87"/>
      <c r="C2916" s="85"/>
      <c r="D2916" s="85"/>
      <c r="E2916" s="85"/>
      <c r="F2916" s="85"/>
      <c r="G2916" s="86"/>
      <c r="H2916" s="86"/>
      <c r="I2916" s="85"/>
      <c r="J2916" s="85"/>
    </row>
    <row r="2917" spans="2:10" s="117" customFormat="1" x14ac:dyDescent="0.25">
      <c r="B2917" s="87"/>
      <c r="C2917" s="85"/>
      <c r="D2917" s="85"/>
      <c r="E2917" s="85"/>
      <c r="F2917" s="85"/>
      <c r="G2917" s="86"/>
      <c r="H2917" s="86"/>
      <c r="I2917" s="85"/>
      <c r="J2917" s="85"/>
    </row>
    <row r="2918" spans="2:10" s="117" customFormat="1" x14ac:dyDescent="0.25">
      <c r="B2918" s="87"/>
      <c r="C2918" s="85"/>
      <c r="D2918" s="85"/>
      <c r="E2918" s="85"/>
      <c r="F2918" s="85"/>
      <c r="G2918" s="86"/>
      <c r="H2918" s="86"/>
      <c r="I2918" s="85"/>
      <c r="J2918" s="85"/>
    </row>
    <row r="2919" spans="2:10" s="117" customFormat="1" x14ac:dyDescent="0.25">
      <c r="B2919" s="87"/>
      <c r="C2919" s="85"/>
      <c r="D2919" s="85"/>
      <c r="E2919" s="85"/>
      <c r="F2919" s="85"/>
      <c r="G2919" s="86"/>
      <c r="H2919" s="86"/>
      <c r="I2919" s="85"/>
      <c r="J2919" s="85"/>
    </row>
    <row r="2920" spans="2:10" s="117" customFormat="1" x14ac:dyDescent="0.25">
      <c r="B2920" s="87"/>
      <c r="C2920" s="85"/>
      <c r="D2920" s="85"/>
      <c r="E2920" s="85"/>
      <c r="F2920" s="85"/>
      <c r="G2920" s="86"/>
      <c r="H2920" s="86"/>
      <c r="I2920" s="85"/>
      <c r="J2920" s="85"/>
    </row>
    <row r="2921" spans="2:10" s="117" customFormat="1" x14ac:dyDescent="0.25">
      <c r="B2921" s="87"/>
      <c r="C2921" s="85"/>
      <c r="D2921" s="85"/>
      <c r="E2921" s="85"/>
      <c r="F2921" s="85"/>
      <c r="G2921" s="86"/>
      <c r="H2921" s="86"/>
      <c r="I2921" s="85"/>
      <c r="J2921" s="85"/>
    </row>
    <row r="2922" spans="2:10" s="117" customFormat="1" x14ac:dyDescent="0.25">
      <c r="B2922" s="87"/>
      <c r="C2922" s="85"/>
      <c r="D2922" s="85"/>
      <c r="E2922" s="85"/>
      <c r="F2922" s="85"/>
      <c r="G2922" s="86"/>
      <c r="H2922" s="86"/>
      <c r="I2922" s="85"/>
      <c r="J2922" s="85"/>
    </row>
    <row r="2923" spans="2:10" s="117" customFormat="1" x14ac:dyDescent="0.25">
      <c r="B2923" s="87"/>
      <c r="C2923" s="85"/>
      <c r="D2923" s="85"/>
      <c r="E2923" s="85"/>
      <c r="F2923" s="85"/>
      <c r="G2923" s="86"/>
      <c r="H2923" s="86"/>
      <c r="I2923" s="85"/>
      <c r="J2923" s="85"/>
    </row>
    <row r="2924" spans="2:10" s="117" customFormat="1" x14ac:dyDescent="0.25">
      <c r="B2924" s="87"/>
      <c r="C2924" s="85"/>
      <c r="D2924" s="85"/>
      <c r="E2924" s="85"/>
      <c r="F2924" s="85"/>
      <c r="G2924" s="86"/>
      <c r="H2924" s="86"/>
      <c r="I2924" s="85"/>
      <c r="J2924" s="85"/>
    </row>
    <row r="2925" spans="2:10" s="117" customFormat="1" x14ac:dyDescent="0.25">
      <c r="B2925" s="87"/>
      <c r="C2925" s="85"/>
      <c r="D2925" s="85"/>
      <c r="E2925" s="85"/>
      <c r="F2925" s="85"/>
      <c r="G2925" s="86"/>
      <c r="H2925" s="86"/>
      <c r="I2925" s="85"/>
      <c r="J2925" s="85"/>
    </row>
    <row r="2926" spans="2:10" s="117" customFormat="1" x14ac:dyDescent="0.25">
      <c r="B2926" s="87"/>
      <c r="C2926" s="85"/>
      <c r="D2926" s="85"/>
      <c r="E2926" s="85"/>
      <c r="F2926" s="85"/>
      <c r="G2926" s="86"/>
      <c r="H2926" s="86"/>
      <c r="I2926" s="85"/>
      <c r="J2926" s="85"/>
    </row>
    <row r="2927" spans="2:10" s="117" customFormat="1" x14ac:dyDescent="0.25">
      <c r="B2927" s="87"/>
      <c r="C2927" s="85"/>
      <c r="D2927" s="85"/>
      <c r="E2927" s="85"/>
      <c r="F2927" s="85"/>
      <c r="G2927" s="86"/>
      <c r="H2927" s="86"/>
      <c r="I2927" s="85"/>
      <c r="J2927" s="85"/>
    </row>
    <row r="2928" spans="2:10" s="117" customFormat="1" x14ac:dyDescent="0.25">
      <c r="B2928" s="87"/>
      <c r="C2928" s="85"/>
      <c r="D2928" s="85"/>
      <c r="E2928" s="85"/>
      <c r="F2928" s="85"/>
      <c r="G2928" s="86"/>
      <c r="H2928" s="86"/>
      <c r="I2928" s="85"/>
      <c r="J2928" s="85"/>
    </row>
    <row r="2929" spans="2:10" s="117" customFormat="1" x14ac:dyDescent="0.25">
      <c r="B2929" s="87"/>
      <c r="C2929" s="85"/>
      <c r="D2929" s="85"/>
      <c r="E2929" s="85"/>
      <c r="F2929" s="85"/>
      <c r="G2929" s="86"/>
      <c r="H2929" s="86"/>
      <c r="I2929" s="85"/>
      <c r="J2929" s="85"/>
    </row>
    <row r="2930" spans="2:10" s="117" customFormat="1" x14ac:dyDescent="0.25">
      <c r="B2930" s="87"/>
      <c r="C2930" s="85"/>
      <c r="D2930" s="85"/>
      <c r="E2930" s="85"/>
      <c r="F2930" s="85"/>
      <c r="G2930" s="86"/>
      <c r="H2930" s="86"/>
      <c r="I2930" s="85"/>
      <c r="J2930" s="85"/>
    </row>
    <row r="2931" spans="2:10" s="117" customFormat="1" x14ac:dyDescent="0.25">
      <c r="B2931" s="87"/>
      <c r="C2931" s="85"/>
      <c r="D2931" s="85"/>
      <c r="E2931" s="85"/>
      <c r="F2931" s="85"/>
      <c r="G2931" s="86"/>
      <c r="H2931" s="86"/>
      <c r="I2931" s="85"/>
      <c r="J2931" s="85"/>
    </row>
    <row r="2932" spans="2:10" s="117" customFormat="1" x14ac:dyDescent="0.25">
      <c r="B2932" s="87"/>
      <c r="C2932" s="85"/>
      <c r="D2932" s="85"/>
      <c r="E2932" s="85"/>
      <c r="F2932" s="85"/>
      <c r="G2932" s="86"/>
      <c r="H2932" s="86"/>
      <c r="I2932" s="85"/>
      <c r="J2932" s="85"/>
    </row>
    <row r="2933" spans="2:10" s="117" customFormat="1" x14ac:dyDescent="0.25">
      <c r="B2933" s="87"/>
      <c r="C2933" s="85"/>
      <c r="D2933" s="85"/>
      <c r="E2933" s="85"/>
      <c r="F2933" s="85"/>
      <c r="G2933" s="86"/>
      <c r="H2933" s="86"/>
      <c r="I2933" s="85"/>
      <c r="J2933" s="85"/>
    </row>
    <row r="2934" spans="2:10" s="117" customFormat="1" x14ac:dyDescent="0.25">
      <c r="B2934" s="87"/>
      <c r="C2934" s="85"/>
      <c r="D2934" s="85"/>
      <c r="E2934" s="85"/>
      <c r="F2934" s="85"/>
      <c r="G2934" s="86"/>
      <c r="H2934" s="86"/>
      <c r="I2934" s="85"/>
      <c r="J2934" s="85"/>
    </row>
    <row r="2935" spans="2:10" s="117" customFormat="1" x14ac:dyDescent="0.25">
      <c r="B2935" s="87"/>
      <c r="C2935" s="85"/>
      <c r="D2935" s="85"/>
      <c r="E2935" s="85"/>
      <c r="F2935" s="85"/>
      <c r="G2935" s="86"/>
      <c r="H2935" s="86"/>
      <c r="I2935" s="85"/>
      <c r="J2935" s="85"/>
    </row>
    <row r="2936" spans="2:10" s="117" customFormat="1" x14ac:dyDescent="0.25">
      <c r="B2936" s="87"/>
      <c r="C2936" s="85"/>
      <c r="D2936" s="85"/>
      <c r="E2936" s="85"/>
      <c r="F2936" s="85"/>
      <c r="G2936" s="86"/>
      <c r="H2936" s="86"/>
      <c r="I2936" s="85"/>
      <c r="J2936" s="85"/>
    </row>
    <row r="2937" spans="2:10" s="117" customFormat="1" x14ac:dyDescent="0.25">
      <c r="B2937" s="87"/>
      <c r="C2937" s="85"/>
      <c r="D2937" s="85"/>
      <c r="E2937" s="85"/>
      <c r="F2937" s="85"/>
      <c r="G2937" s="86"/>
      <c r="H2937" s="86"/>
      <c r="I2937" s="85"/>
      <c r="J2937" s="85"/>
    </row>
    <row r="2938" spans="2:10" s="117" customFormat="1" x14ac:dyDescent="0.25">
      <c r="B2938" s="87"/>
      <c r="C2938" s="85"/>
      <c r="D2938" s="85"/>
      <c r="E2938" s="85"/>
      <c r="F2938" s="85"/>
      <c r="G2938" s="86"/>
      <c r="H2938" s="86"/>
      <c r="I2938" s="85"/>
      <c r="J2938" s="85"/>
    </row>
    <row r="2939" spans="2:10" s="117" customFormat="1" x14ac:dyDescent="0.25">
      <c r="B2939" s="87"/>
      <c r="C2939" s="85"/>
      <c r="D2939" s="85"/>
      <c r="E2939" s="85"/>
      <c r="F2939" s="85"/>
      <c r="G2939" s="86"/>
      <c r="H2939" s="86"/>
      <c r="I2939" s="85"/>
      <c r="J2939" s="85"/>
    </row>
    <row r="2940" spans="2:10" s="117" customFormat="1" x14ac:dyDescent="0.25">
      <c r="B2940" s="87"/>
      <c r="C2940" s="85"/>
      <c r="D2940" s="85"/>
      <c r="E2940" s="85"/>
      <c r="F2940" s="85"/>
      <c r="G2940" s="86"/>
      <c r="H2940" s="86"/>
      <c r="I2940" s="85"/>
      <c r="J2940" s="85"/>
    </row>
    <row r="2941" spans="2:10" s="117" customFormat="1" x14ac:dyDescent="0.25">
      <c r="B2941" s="87"/>
      <c r="C2941" s="85"/>
      <c r="D2941" s="85"/>
      <c r="E2941" s="85"/>
      <c r="F2941" s="85"/>
      <c r="G2941" s="86"/>
      <c r="H2941" s="86"/>
      <c r="I2941" s="85"/>
      <c r="J2941" s="85"/>
    </row>
    <row r="2942" spans="2:10" s="117" customFormat="1" x14ac:dyDescent="0.25">
      <c r="B2942" s="87"/>
      <c r="C2942" s="85"/>
      <c r="D2942" s="85"/>
      <c r="E2942" s="85"/>
      <c r="F2942" s="85"/>
      <c r="G2942" s="86"/>
      <c r="H2942" s="86"/>
      <c r="I2942" s="85"/>
      <c r="J2942" s="85"/>
    </row>
    <row r="2943" spans="2:10" s="117" customFormat="1" x14ac:dyDescent="0.25">
      <c r="B2943" s="87"/>
      <c r="C2943" s="85"/>
      <c r="D2943" s="85"/>
      <c r="E2943" s="85"/>
      <c r="F2943" s="85"/>
      <c r="G2943" s="86"/>
      <c r="H2943" s="86"/>
      <c r="I2943" s="85"/>
      <c r="J2943" s="85"/>
    </row>
    <row r="2944" spans="2:10" s="117" customFormat="1" x14ac:dyDescent="0.25">
      <c r="B2944" s="87"/>
      <c r="C2944" s="85"/>
      <c r="D2944" s="85"/>
      <c r="E2944" s="85"/>
      <c r="F2944" s="85"/>
      <c r="G2944" s="86"/>
      <c r="H2944" s="86"/>
      <c r="I2944" s="85"/>
      <c r="J2944" s="85"/>
    </row>
    <row r="2945" spans="2:10" s="117" customFormat="1" x14ac:dyDescent="0.25">
      <c r="B2945" s="87"/>
      <c r="C2945" s="85"/>
      <c r="D2945" s="85"/>
      <c r="E2945" s="85"/>
      <c r="F2945" s="85"/>
      <c r="G2945" s="86"/>
      <c r="H2945" s="86"/>
      <c r="I2945" s="85"/>
      <c r="J2945" s="85"/>
    </row>
    <row r="2946" spans="2:10" s="117" customFormat="1" x14ac:dyDescent="0.25">
      <c r="B2946" s="87"/>
      <c r="C2946" s="85"/>
      <c r="D2946" s="85"/>
      <c r="E2946" s="85"/>
      <c r="F2946" s="85"/>
      <c r="G2946" s="86"/>
      <c r="H2946" s="86"/>
      <c r="I2946" s="85"/>
      <c r="J2946" s="85"/>
    </row>
    <row r="2947" spans="2:10" s="117" customFormat="1" x14ac:dyDescent="0.25">
      <c r="B2947" s="87"/>
      <c r="C2947" s="85"/>
      <c r="D2947" s="85"/>
      <c r="E2947" s="85"/>
      <c r="F2947" s="85"/>
      <c r="G2947" s="86"/>
      <c r="H2947" s="86"/>
      <c r="I2947" s="85"/>
      <c r="J2947" s="85"/>
    </row>
    <row r="2948" spans="2:10" s="117" customFormat="1" x14ac:dyDescent="0.25">
      <c r="B2948" s="87"/>
      <c r="C2948" s="85"/>
      <c r="D2948" s="85"/>
      <c r="E2948" s="85"/>
      <c r="F2948" s="85"/>
      <c r="G2948" s="86"/>
      <c r="H2948" s="86"/>
      <c r="I2948" s="85"/>
      <c r="J2948" s="85"/>
    </row>
    <row r="2949" spans="2:10" s="117" customFormat="1" x14ac:dyDescent="0.25">
      <c r="B2949" s="87"/>
      <c r="C2949" s="85"/>
      <c r="D2949" s="85"/>
      <c r="E2949" s="85"/>
      <c r="F2949" s="85"/>
      <c r="G2949" s="86"/>
      <c r="H2949" s="86"/>
      <c r="I2949" s="85"/>
      <c r="J2949" s="85"/>
    </row>
    <row r="2950" spans="2:10" s="117" customFormat="1" x14ac:dyDescent="0.25">
      <c r="B2950" s="87"/>
      <c r="C2950" s="85"/>
      <c r="D2950" s="85"/>
      <c r="E2950" s="85"/>
      <c r="F2950" s="85"/>
      <c r="G2950" s="86"/>
      <c r="H2950" s="86"/>
      <c r="I2950" s="85"/>
      <c r="J2950" s="85"/>
    </row>
    <row r="2951" spans="2:10" s="117" customFormat="1" x14ac:dyDescent="0.25">
      <c r="B2951" s="87"/>
      <c r="C2951" s="85"/>
      <c r="D2951" s="85"/>
      <c r="E2951" s="85"/>
      <c r="F2951" s="85"/>
      <c r="G2951" s="86"/>
      <c r="H2951" s="86"/>
      <c r="I2951" s="85"/>
      <c r="J2951" s="85"/>
    </row>
    <row r="2952" spans="2:10" s="117" customFormat="1" x14ac:dyDescent="0.25">
      <c r="B2952" s="87"/>
      <c r="C2952" s="85"/>
      <c r="D2952" s="85"/>
      <c r="E2952" s="85"/>
      <c r="F2952" s="85"/>
      <c r="G2952" s="86"/>
      <c r="H2952" s="86"/>
      <c r="I2952" s="85"/>
      <c r="J2952" s="85"/>
    </row>
    <row r="2953" spans="2:10" s="117" customFormat="1" x14ac:dyDescent="0.25">
      <c r="B2953" s="87"/>
      <c r="C2953" s="85"/>
      <c r="D2953" s="85"/>
      <c r="E2953" s="85"/>
      <c r="F2953" s="85"/>
      <c r="G2953" s="86"/>
      <c r="H2953" s="86"/>
      <c r="I2953" s="85"/>
      <c r="J2953" s="85"/>
    </row>
    <row r="2954" spans="2:10" s="117" customFormat="1" x14ac:dyDescent="0.25">
      <c r="B2954" s="87"/>
      <c r="C2954" s="85"/>
      <c r="D2954" s="85"/>
      <c r="E2954" s="85"/>
      <c r="F2954" s="85"/>
      <c r="G2954" s="86"/>
      <c r="H2954" s="86"/>
      <c r="I2954" s="85"/>
      <c r="J2954" s="85"/>
    </row>
    <row r="2955" spans="2:10" s="117" customFormat="1" x14ac:dyDescent="0.25">
      <c r="B2955" s="87"/>
      <c r="C2955" s="85"/>
      <c r="D2955" s="85"/>
      <c r="E2955" s="85"/>
      <c r="F2955" s="85"/>
      <c r="G2955" s="86"/>
      <c r="H2955" s="86"/>
      <c r="I2955" s="85"/>
      <c r="J2955" s="85"/>
    </row>
    <row r="2956" spans="2:10" s="117" customFormat="1" x14ac:dyDescent="0.25">
      <c r="B2956" s="87"/>
      <c r="C2956" s="85"/>
      <c r="D2956" s="85"/>
      <c r="E2956" s="85"/>
      <c r="F2956" s="85"/>
      <c r="G2956" s="86"/>
      <c r="H2956" s="86"/>
      <c r="I2956" s="85"/>
      <c r="J2956" s="85"/>
    </row>
    <row r="2957" spans="2:10" s="117" customFormat="1" x14ac:dyDescent="0.25">
      <c r="B2957" s="87"/>
      <c r="C2957" s="85"/>
      <c r="D2957" s="85"/>
      <c r="E2957" s="85"/>
      <c r="F2957" s="85"/>
      <c r="G2957" s="86"/>
      <c r="H2957" s="86"/>
      <c r="I2957" s="85"/>
      <c r="J2957" s="85"/>
    </row>
    <row r="2958" spans="2:10" s="117" customFormat="1" x14ac:dyDescent="0.25">
      <c r="B2958" s="87"/>
      <c r="C2958" s="85"/>
      <c r="D2958" s="85"/>
      <c r="E2958" s="85"/>
      <c r="F2958" s="85"/>
      <c r="G2958" s="86"/>
      <c r="H2958" s="86"/>
      <c r="I2958" s="85"/>
      <c r="J2958" s="85"/>
    </row>
    <row r="2959" spans="2:10" s="117" customFormat="1" x14ac:dyDescent="0.25">
      <c r="B2959" s="87"/>
      <c r="C2959" s="85"/>
      <c r="D2959" s="85"/>
      <c r="E2959" s="85"/>
      <c r="F2959" s="85"/>
      <c r="G2959" s="86"/>
      <c r="H2959" s="86"/>
      <c r="I2959" s="85"/>
      <c r="J2959" s="85"/>
    </row>
    <row r="2960" spans="2:10" s="117" customFormat="1" x14ac:dyDescent="0.25">
      <c r="B2960" s="87"/>
      <c r="C2960" s="85"/>
      <c r="D2960" s="85"/>
      <c r="E2960" s="85"/>
      <c r="F2960" s="85"/>
      <c r="G2960" s="86"/>
      <c r="H2960" s="86"/>
      <c r="I2960" s="85"/>
      <c r="J2960" s="85"/>
    </row>
    <row r="2961" spans="2:10" s="117" customFormat="1" x14ac:dyDescent="0.25">
      <c r="B2961" s="87"/>
      <c r="C2961" s="85"/>
      <c r="D2961" s="85"/>
      <c r="E2961" s="85"/>
      <c r="F2961" s="85"/>
      <c r="G2961" s="86"/>
      <c r="H2961" s="86"/>
      <c r="I2961" s="85"/>
      <c r="J2961" s="85"/>
    </row>
    <row r="2962" spans="2:10" s="117" customFormat="1" x14ac:dyDescent="0.25">
      <c r="B2962" s="87"/>
      <c r="C2962" s="85"/>
      <c r="D2962" s="85"/>
      <c r="E2962" s="85"/>
      <c r="F2962" s="85"/>
      <c r="G2962" s="86"/>
      <c r="H2962" s="86"/>
      <c r="I2962" s="85"/>
      <c r="J2962" s="85"/>
    </row>
    <row r="2963" spans="2:10" s="117" customFormat="1" x14ac:dyDescent="0.25">
      <c r="B2963" s="87"/>
      <c r="C2963" s="85"/>
      <c r="D2963" s="85"/>
      <c r="E2963" s="85"/>
      <c r="F2963" s="85"/>
      <c r="G2963" s="86"/>
      <c r="H2963" s="86"/>
      <c r="I2963" s="85"/>
      <c r="J2963" s="85"/>
    </row>
    <row r="2964" spans="2:10" s="117" customFormat="1" x14ac:dyDescent="0.25">
      <c r="B2964" s="87"/>
      <c r="C2964" s="85"/>
      <c r="D2964" s="85"/>
      <c r="E2964" s="85"/>
      <c r="F2964" s="85"/>
      <c r="G2964" s="86"/>
      <c r="H2964" s="86"/>
      <c r="I2964" s="85"/>
      <c r="J2964" s="85"/>
    </row>
    <row r="2965" spans="2:10" s="117" customFormat="1" x14ac:dyDescent="0.25">
      <c r="B2965" s="87"/>
      <c r="C2965" s="85"/>
      <c r="D2965" s="85"/>
      <c r="E2965" s="85"/>
      <c r="F2965" s="85"/>
      <c r="G2965" s="86"/>
      <c r="H2965" s="86"/>
      <c r="I2965" s="85"/>
      <c r="J2965" s="85"/>
    </row>
    <row r="2966" spans="2:10" s="117" customFormat="1" x14ac:dyDescent="0.25">
      <c r="B2966" s="87"/>
      <c r="C2966" s="85"/>
      <c r="D2966" s="85"/>
      <c r="E2966" s="85"/>
      <c r="F2966" s="85"/>
      <c r="G2966" s="86"/>
      <c r="H2966" s="86"/>
      <c r="I2966" s="85"/>
      <c r="J2966" s="85"/>
    </row>
    <row r="2967" spans="2:10" s="117" customFormat="1" x14ac:dyDescent="0.25">
      <c r="B2967" s="87"/>
      <c r="C2967" s="85"/>
      <c r="D2967" s="85"/>
      <c r="E2967" s="85"/>
      <c r="F2967" s="85"/>
      <c r="G2967" s="86"/>
      <c r="H2967" s="86"/>
      <c r="I2967" s="85"/>
      <c r="J2967" s="85"/>
    </row>
    <row r="2968" spans="2:10" s="117" customFormat="1" x14ac:dyDescent="0.25">
      <c r="B2968" s="87"/>
      <c r="C2968" s="85"/>
      <c r="D2968" s="85"/>
      <c r="E2968" s="85"/>
      <c r="F2968" s="85"/>
      <c r="G2968" s="86"/>
      <c r="H2968" s="86"/>
      <c r="I2968" s="85"/>
      <c r="J2968" s="85"/>
    </row>
    <row r="2969" spans="2:10" s="117" customFormat="1" x14ac:dyDescent="0.25">
      <c r="B2969" s="87"/>
      <c r="C2969" s="85"/>
      <c r="D2969" s="85"/>
      <c r="E2969" s="85"/>
      <c r="F2969" s="85"/>
      <c r="G2969" s="86"/>
      <c r="H2969" s="86"/>
      <c r="I2969" s="85"/>
      <c r="J2969" s="85"/>
    </row>
    <row r="2970" spans="2:10" s="117" customFormat="1" x14ac:dyDescent="0.25">
      <c r="B2970" s="87"/>
      <c r="C2970" s="85"/>
      <c r="D2970" s="85"/>
      <c r="E2970" s="85"/>
      <c r="F2970" s="85"/>
      <c r="G2970" s="86"/>
      <c r="H2970" s="86"/>
      <c r="I2970" s="85"/>
      <c r="J2970" s="85"/>
    </row>
    <row r="2971" spans="2:10" s="117" customFormat="1" x14ac:dyDescent="0.25">
      <c r="B2971" s="87"/>
      <c r="C2971" s="85"/>
      <c r="D2971" s="85"/>
      <c r="E2971" s="85"/>
      <c r="F2971" s="85"/>
      <c r="G2971" s="86"/>
      <c r="H2971" s="86"/>
      <c r="I2971" s="85"/>
      <c r="J2971" s="85"/>
    </row>
    <row r="2972" spans="2:10" s="117" customFormat="1" x14ac:dyDescent="0.25">
      <c r="B2972" s="87"/>
      <c r="C2972" s="85"/>
      <c r="D2972" s="85"/>
      <c r="E2972" s="85"/>
      <c r="F2972" s="85"/>
      <c r="G2972" s="86"/>
      <c r="H2972" s="86"/>
      <c r="I2972" s="85"/>
      <c r="J2972" s="85"/>
    </row>
    <row r="2973" spans="2:10" s="117" customFormat="1" x14ac:dyDescent="0.25">
      <c r="B2973" s="87"/>
      <c r="C2973" s="85"/>
      <c r="D2973" s="85"/>
      <c r="E2973" s="85"/>
      <c r="F2973" s="85"/>
      <c r="G2973" s="86"/>
      <c r="H2973" s="86"/>
      <c r="I2973" s="85"/>
      <c r="J2973" s="85"/>
    </row>
    <row r="2974" spans="2:10" s="117" customFormat="1" x14ac:dyDescent="0.25">
      <c r="B2974" s="87"/>
      <c r="C2974" s="85"/>
      <c r="D2974" s="85"/>
      <c r="E2974" s="85"/>
      <c r="F2974" s="85"/>
      <c r="G2974" s="86"/>
      <c r="H2974" s="86"/>
      <c r="I2974" s="85"/>
      <c r="J2974" s="85"/>
    </row>
    <row r="2975" spans="2:10" s="117" customFormat="1" x14ac:dyDescent="0.25">
      <c r="B2975" s="87"/>
      <c r="C2975" s="85"/>
      <c r="D2975" s="85"/>
      <c r="E2975" s="85"/>
      <c r="F2975" s="85"/>
      <c r="G2975" s="86"/>
      <c r="H2975" s="86"/>
      <c r="I2975" s="85"/>
      <c r="J2975" s="85"/>
    </row>
    <row r="2976" spans="2:10" s="117" customFormat="1" x14ac:dyDescent="0.25">
      <c r="B2976" s="87"/>
      <c r="C2976" s="85"/>
      <c r="D2976" s="85"/>
      <c r="E2976" s="85"/>
      <c r="F2976" s="85"/>
      <c r="G2976" s="86"/>
      <c r="H2976" s="86"/>
      <c r="I2976" s="85"/>
      <c r="J2976" s="85"/>
    </row>
    <row r="2977" spans="2:10" s="117" customFormat="1" x14ac:dyDescent="0.25">
      <c r="B2977" s="87"/>
      <c r="C2977" s="85"/>
      <c r="D2977" s="85"/>
      <c r="E2977" s="85"/>
      <c r="F2977" s="85"/>
      <c r="G2977" s="86"/>
      <c r="H2977" s="86"/>
      <c r="I2977" s="85"/>
      <c r="J2977" s="85"/>
    </row>
    <row r="2978" spans="2:10" s="117" customFormat="1" x14ac:dyDescent="0.25">
      <c r="B2978" s="87"/>
      <c r="C2978" s="85"/>
      <c r="D2978" s="85"/>
      <c r="E2978" s="85"/>
      <c r="F2978" s="85"/>
      <c r="G2978" s="86"/>
      <c r="H2978" s="86"/>
      <c r="I2978" s="85"/>
      <c r="J2978" s="85"/>
    </row>
    <row r="2979" spans="2:10" s="117" customFormat="1" x14ac:dyDescent="0.25">
      <c r="B2979" s="87"/>
      <c r="C2979" s="85"/>
      <c r="D2979" s="85"/>
      <c r="E2979" s="85"/>
      <c r="F2979" s="85"/>
      <c r="G2979" s="86"/>
      <c r="H2979" s="86"/>
      <c r="I2979" s="85"/>
      <c r="J2979" s="85"/>
    </row>
    <row r="2980" spans="2:10" s="117" customFormat="1" x14ac:dyDescent="0.25">
      <c r="B2980" s="87"/>
      <c r="C2980" s="85"/>
      <c r="D2980" s="85"/>
      <c r="E2980" s="85"/>
      <c r="F2980" s="85"/>
      <c r="G2980" s="86"/>
      <c r="H2980" s="86"/>
      <c r="I2980" s="85"/>
      <c r="J2980" s="85"/>
    </row>
    <row r="2981" spans="2:10" s="117" customFormat="1" x14ac:dyDescent="0.25">
      <c r="B2981" s="87"/>
      <c r="C2981" s="85"/>
      <c r="D2981" s="85"/>
      <c r="E2981" s="85"/>
      <c r="F2981" s="85"/>
      <c r="G2981" s="86"/>
      <c r="H2981" s="86"/>
      <c r="I2981" s="85"/>
      <c r="J2981" s="85"/>
    </row>
    <row r="2982" spans="2:10" s="117" customFormat="1" x14ac:dyDescent="0.25">
      <c r="B2982" s="87"/>
      <c r="C2982" s="85"/>
      <c r="D2982" s="85"/>
      <c r="E2982" s="85"/>
      <c r="F2982" s="85"/>
      <c r="G2982" s="86"/>
      <c r="H2982" s="86"/>
      <c r="I2982" s="85"/>
      <c r="J2982" s="85"/>
    </row>
    <row r="2983" spans="2:10" s="117" customFormat="1" x14ac:dyDescent="0.25">
      <c r="B2983" s="87"/>
      <c r="C2983" s="85"/>
      <c r="D2983" s="85"/>
      <c r="E2983" s="85"/>
      <c r="F2983" s="85"/>
      <c r="G2983" s="86"/>
      <c r="H2983" s="86"/>
      <c r="I2983" s="85"/>
      <c r="J2983" s="85"/>
    </row>
    <row r="2984" spans="2:10" s="117" customFormat="1" x14ac:dyDescent="0.25">
      <c r="B2984" s="87"/>
      <c r="C2984" s="85"/>
      <c r="D2984" s="85"/>
      <c r="E2984" s="85"/>
      <c r="F2984" s="85"/>
      <c r="G2984" s="86"/>
      <c r="H2984" s="86"/>
      <c r="I2984" s="85"/>
      <c r="J2984" s="85"/>
    </row>
    <row r="2985" spans="2:10" s="117" customFormat="1" x14ac:dyDescent="0.25">
      <c r="B2985" s="87"/>
      <c r="C2985" s="85"/>
      <c r="D2985" s="85"/>
      <c r="E2985" s="85"/>
      <c r="F2985" s="85"/>
      <c r="G2985" s="86"/>
      <c r="H2985" s="86"/>
      <c r="I2985" s="85"/>
      <c r="J2985" s="85"/>
    </row>
    <row r="2986" spans="2:10" s="117" customFormat="1" x14ac:dyDescent="0.25">
      <c r="B2986" s="87"/>
      <c r="C2986" s="85"/>
      <c r="D2986" s="85"/>
      <c r="E2986" s="85"/>
      <c r="F2986" s="85"/>
      <c r="G2986" s="86"/>
      <c r="H2986" s="86"/>
      <c r="I2986" s="85"/>
      <c r="J2986" s="85"/>
    </row>
    <row r="2987" spans="2:10" s="117" customFormat="1" x14ac:dyDescent="0.25">
      <c r="B2987" s="87"/>
      <c r="C2987" s="85"/>
      <c r="D2987" s="85"/>
      <c r="E2987" s="85"/>
      <c r="F2987" s="85"/>
      <c r="G2987" s="86"/>
      <c r="H2987" s="86"/>
      <c r="I2987" s="85"/>
      <c r="J2987" s="85"/>
    </row>
    <row r="2988" spans="2:10" s="117" customFormat="1" x14ac:dyDescent="0.25">
      <c r="B2988" s="87"/>
      <c r="C2988" s="85"/>
      <c r="D2988" s="85"/>
      <c r="E2988" s="85"/>
      <c r="F2988" s="85"/>
      <c r="G2988" s="86"/>
      <c r="H2988" s="86"/>
      <c r="I2988" s="85"/>
      <c r="J2988" s="85"/>
    </row>
    <row r="2989" spans="2:10" s="117" customFormat="1" x14ac:dyDescent="0.25">
      <c r="B2989" s="87"/>
      <c r="C2989" s="85"/>
      <c r="D2989" s="85"/>
      <c r="E2989" s="85"/>
      <c r="F2989" s="85"/>
      <c r="G2989" s="86"/>
      <c r="H2989" s="86"/>
      <c r="I2989" s="85"/>
      <c r="J2989" s="85"/>
    </row>
    <row r="2990" spans="2:10" s="117" customFormat="1" x14ac:dyDescent="0.25">
      <c r="B2990" s="87"/>
      <c r="C2990" s="85"/>
      <c r="D2990" s="85"/>
      <c r="E2990" s="85"/>
      <c r="F2990" s="85"/>
      <c r="G2990" s="86"/>
      <c r="H2990" s="86"/>
      <c r="I2990" s="85"/>
      <c r="J2990" s="85"/>
    </row>
    <row r="2991" spans="2:10" s="117" customFormat="1" x14ac:dyDescent="0.25">
      <c r="B2991" s="87"/>
      <c r="C2991" s="85"/>
      <c r="D2991" s="85"/>
      <c r="E2991" s="85"/>
      <c r="F2991" s="85"/>
      <c r="G2991" s="86"/>
      <c r="H2991" s="86"/>
      <c r="I2991" s="85"/>
      <c r="J2991" s="85"/>
    </row>
    <row r="2992" spans="2:10" s="117" customFormat="1" x14ac:dyDescent="0.25">
      <c r="B2992" s="87"/>
      <c r="C2992" s="85"/>
      <c r="D2992" s="85"/>
      <c r="E2992" s="85"/>
      <c r="F2992" s="85"/>
      <c r="G2992" s="86"/>
      <c r="H2992" s="86"/>
      <c r="I2992" s="85"/>
      <c r="J2992" s="85"/>
    </row>
    <row r="2993" spans="2:10" s="117" customFormat="1" x14ac:dyDescent="0.25">
      <c r="B2993" s="87"/>
      <c r="C2993" s="85"/>
      <c r="D2993" s="85"/>
      <c r="E2993" s="85"/>
      <c r="F2993" s="85"/>
      <c r="G2993" s="86"/>
      <c r="H2993" s="86"/>
      <c r="I2993" s="85"/>
      <c r="J2993" s="85"/>
    </row>
    <row r="2994" spans="2:10" s="117" customFormat="1" x14ac:dyDescent="0.25">
      <c r="B2994" s="87"/>
      <c r="C2994" s="85"/>
      <c r="D2994" s="85"/>
      <c r="E2994" s="85"/>
      <c r="F2994" s="85"/>
      <c r="G2994" s="86"/>
      <c r="H2994" s="86"/>
      <c r="I2994" s="85"/>
      <c r="J2994" s="85"/>
    </row>
    <row r="2995" spans="2:10" s="117" customFormat="1" x14ac:dyDescent="0.25">
      <c r="B2995" s="87"/>
      <c r="C2995" s="85"/>
      <c r="D2995" s="85"/>
      <c r="E2995" s="85"/>
      <c r="F2995" s="85"/>
      <c r="G2995" s="86"/>
      <c r="H2995" s="86"/>
      <c r="I2995" s="85"/>
      <c r="J2995" s="85"/>
    </row>
    <row r="2996" spans="2:10" s="117" customFormat="1" x14ac:dyDescent="0.25">
      <c r="B2996" s="87"/>
      <c r="C2996" s="85"/>
      <c r="D2996" s="85"/>
      <c r="E2996" s="85"/>
      <c r="F2996" s="85"/>
      <c r="G2996" s="86"/>
      <c r="H2996" s="86"/>
      <c r="I2996" s="85"/>
      <c r="J2996" s="85"/>
    </row>
    <row r="2997" spans="2:10" s="117" customFormat="1" x14ac:dyDescent="0.25">
      <c r="B2997" s="87"/>
      <c r="C2997" s="85"/>
      <c r="D2997" s="85"/>
      <c r="E2997" s="85"/>
      <c r="F2997" s="85"/>
      <c r="G2997" s="86"/>
      <c r="H2997" s="86"/>
      <c r="I2997" s="85"/>
      <c r="J2997" s="85"/>
    </row>
    <row r="2998" spans="2:10" s="117" customFormat="1" x14ac:dyDescent="0.25">
      <c r="B2998" s="87"/>
      <c r="C2998" s="85"/>
      <c r="D2998" s="85"/>
      <c r="E2998" s="85"/>
      <c r="F2998" s="85"/>
      <c r="G2998" s="86"/>
      <c r="H2998" s="86"/>
      <c r="I2998" s="85"/>
      <c r="J2998" s="85"/>
    </row>
    <row r="2999" spans="2:10" s="117" customFormat="1" x14ac:dyDescent="0.25">
      <c r="B2999" s="87"/>
      <c r="C2999" s="85"/>
      <c r="D2999" s="85"/>
      <c r="E2999" s="85"/>
      <c r="F2999" s="85"/>
      <c r="G2999" s="86"/>
      <c r="H2999" s="86"/>
      <c r="I2999" s="85"/>
      <c r="J2999" s="85"/>
    </row>
    <row r="3000" spans="2:10" s="117" customFormat="1" x14ac:dyDescent="0.25">
      <c r="B3000" s="87"/>
      <c r="C3000" s="85"/>
      <c r="D3000" s="85"/>
      <c r="E3000" s="85"/>
      <c r="F3000" s="85"/>
      <c r="G3000" s="86"/>
      <c r="H3000" s="86"/>
      <c r="I3000" s="85"/>
      <c r="J3000" s="85"/>
    </row>
    <row r="3001" spans="2:10" s="117" customFormat="1" x14ac:dyDescent="0.25">
      <c r="B3001" s="87"/>
      <c r="C3001" s="85"/>
      <c r="D3001" s="85"/>
      <c r="E3001" s="85"/>
      <c r="F3001" s="85"/>
      <c r="G3001" s="86"/>
      <c r="H3001" s="86"/>
      <c r="I3001" s="85"/>
      <c r="J3001" s="85"/>
    </row>
    <row r="3002" spans="2:10" s="117" customFormat="1" x14ac:dyDescent="0.25">
      <c r="B3002" s="87"/>
      <c r="C3002" s="85"/>
      <c r="D3002" s="85"/>
      <c r="E3002" s="85"/>
      <c r="F3002" s="85"/>
      <c r="G3002" s="86"/>
      <c r="H3002" s="86"/>
      <c r="I3002" s="85"/>
      <c r="J3002" s="85"/>
    </row>
    <row r="3003" spans="2:10" s="117" customFormat="1" x14ac:dyDescent="0.25">
      <c r="B3003" s="87"/>
      <c r="C3003" s="85"/>
      <c r="D3003" s="85"/>
      <c r="E3003" s="85"/>
      <c r="F3003" s="85"/>
      <c r="G3003" s="86"/>
      <c r="H3003" s="86"/>
      <c r="I3003" s="85"/>
      <c r="J3003" s="85"/>
    </row>
    <row r="3004" spans="2:10" s="117" customFormat="1" x14ac:dyDescent="0.25">
      <c r="B3004" s="87"/>
      <c r="C3004" s="85"/>
      <c r="D3004" s="85"/>
      <c r="E3004" s="85"/>
      <c r="F3004" s="85"/>
      <c r="G3004" s="86"/>
      <c r="H3004" s="86"/>
      <c r="I3004" s="85"/>
      <c r="J3004" s="85"/>
    </row>
    <row r="3005" spans="2:10" s="117" customFormat="1" x14ac:dyDescent="0.25">
      <c r="B3005" s="87"/>
      <c r="C3005" s="85"/>
      <c r="D3005" s="85"/>
      <c r="E3005" s="85"/>
      <c r="F3005" s="85"/>
      <c r="G3005" s="86"/>
      <c r="H3005" s="86"/>
      <c r="I3005" s="85"/>
      <c r="J3005" s="85"/>
    </row>
    <row r="3006" spans="2:10" s="117" customFormat="1" x14ac:dyDescent="0.25">
      <c r="B3006" s="87"/>
      <c r="C3006" s="85"/>
      <c r="D3006" s="85"/>
      <c r="E3006" s="85"/>
      <c r="F3006" s="85"/>
      <c r="G3006" s="86"/>
      <c r="H3006" s="86"/>
      <c r="I3006" s="85"/>
      <c r="J3006" s="85"/>
    </row>
    <row r="3007" spans="2:10" s="117" customFormat="1" x14ac:dyDescent="0.25">
      <c r="B3007" s="87"/>
      <c r="C3007" s="85"/>
      <c r="D3007" s="85"/>
      <c r="E3007" s="85"/>
      <c r="F3007" s="85"/>
      <c r="G3007" s="86"/>
      <c r="H3007" s="86"/>
      <c r="I3007" s="85"/>
      <c r="J3007" s="85"/>
    </row>
    <row r="3008" spans="2:10" s="117" customFormat="1" x14ac:dyDescent="0.25">
      <c r="B3008" s="87"/>
      <c r="C3008" s="85"/>
      <c r="D3008" s="85"/>
      <c r="E3008" s="85"/>
      <c r="F3008" s="85"/>
      <c r="G3008" s="86"/>
      <c r="H3008" s="86"/>
      <c r="I3008" s="85"/>
      <c r="J3008" s="85"/>
    </row>
    <row r="3009" spans="2:10" s="117" customFormat="1" x14ac:dyDescent="0.25">
      <c r="B3009" s="87"/>
      <c r="C3009" s="85"/>
      <c r="D3009" s="85"/>
      <c r="E3009" s="85"/>
      <c r="F3009" s="85"/>
      <c r="G3009" s="86"/>
      <c r="H3009" s="86"/>
      <c r="I3009" s="85"/>
      <c r="J3009" s="85"/>
    </row>
    <row r="3010" spans="2:10" s="117" customFormat="1" x14ac:dyDescent="0.25">
      <c r="B3010" s="87"/>
      <c r="C3010" s="85"/>
      <c r="D3010" s="85"/>
      <c r="E3010" s="85"/>
      <c r="F3010" s="85"/>
      <c r="G3010" s="86"/>
      <c r="H3010" s="86"/>
      <c r="I3010" s="85"/>
      <c r="J3010" s="85"/>
    </row>
    <row r="3011" spans="2:10" s="117" customFormat="1" x14ac:dyDescent="0.25">
      <c r="B3011" s="87"/>
      <c r="C3011" s="85"/>
      <c r="D3011" s="85"/>
      <c r="E3011" s="85"/>
      <c r="F3011" s="85"/>
      <c r="G3011" s="86"/>
      <c r="H3011" s="86"/>
      <c r="I3011" s="85"/>
      <c r="J3011" s="85"/>
    </row>
    <row r="3012" spans="2:10" s="117" customFormat="1" x14ac:dyDescent="0.25">
      <c r="B3012" s="87"/>
      <c r="C3012" s="85"/>
      <c r="D3012" s="85"/>
      <c r="E3012" s="85"/>
      <c r="F3012" s="85"/>
      <c r="G3012" s="86"/>
      <c r="H3012" s="86"/>
      <c r="I3012" s="85"/>
      <c r="J3012" s="85"/>
    </row>
    <row r="3013" spans="2:10" s="117" customFormat="1" x14ac:dyDescent="0.25">
      <c r="B3013" s="87"/>
      <c r="C3013" s="85"/>
      <c r="D3013" s="85"/>
      <c r="E3013" s="85"/>
      <c r="F3013" s="85"/>
      <c r="G3013" s="86"/>
      <c r="H3013" s="86"/>
      <c r="I3013" s="85"/>
      <c r="J3013" s="85"/>
    </row>
    <row r="3014" spans="2:10" s="117" customFormat="1" x14ac:dyDescent="0.25">
      <c r="B3014" s="87"/>
      <c r="C3014" s="85"/>
      <c r="D3014" s="85"/>
      <c r="E3014" s="85"/>
      <c r="F3014" s="85"/>
      <c r="G3014" s="86"/>
      <c r="H3014" s="86"/>
      <c r="I3014" s="85"/>
      <c r="J3014" s="85"/>
    </row>
    <row r="3015" spans="2:10" s="117" customFormat="1" x14ac:dyDescent="0.25">
      <c r="B3015" s="87"/>
      <c r="C3015" s="85"/>
      <c r="D3015" s="85"/>
      <c r="E3015" s="85"/>
      <c r="F3015" s="85"/>
      <c r="G3015" s="86"/>
      <c r="H3015" s="86"/>
      <c r="I3015" s="85"/>
      <c r="J3015" s="85"/>
    </row>
    <row r="3016" spans="2:10" s="117" customFormat="1" x14ac:dyDescent="0.25">
      <c r="B3016" s="87"/>
      <c r="C3016" s="85"/>
      <c r="D3016" s="85"/>
      <c r="E3016" s="85"/>
      <c r="F3016" s="85"/>
      <c r="G3016" s="86"/>
      <c r="H3016" s="86"/>
      <c r="I3016" s="85"/>
      <c r="J3016" s="85"/>
    </row>
    <row r="3017" spans="2:10" s="117" customFormat="1" x14ac:dyDescent="0.25">
      <c r="B3017" s="87"/>
      <c r="C3017" s="85"/>
      <c r="D3017" s="85"/>
      <c r="E3017" s="85"/>
      <c r="F3017" s="85"/>
      <c r="G3017" s="86"/>
      <c r="H3017" s="86"/>
      <c r="I3017" s="85"/>
      <c r="J3017" s="85"/>
    </row>
    <row r="3018" spans="2:10" s="117" customFormat="1" x14ac:dyDescent="0.25">
      <c r="B3018" s="87"/>
      <c r="C3018" s="85"/>
      <c r="D3018" s="85"/>
      <c r="E3018" s="85"/>
      <c r="F3018" s="85"/>
      <c r="G3018" s="86"/>
      <c r="H3018" s="86"/>
      <c r="I3018" s="85"/>
      <c r="J3018" s="85"/>
    </row>
    <row r="3019" spans="2:10" s="117" customFormat="1" x14ac:dyDescent="0.25">
      <c r="B3019" s="87"/>
      <c r="C3019" s="85"/>
      <c r="D3019" s="85"/>
      <c r="E3019" s="85"/>
      <c r="F3019" s="85"/>
      <c r="G3019" s="86"/>
      <c r="H3019" s="86"/>
      <c r="I3019" s="85"/>
      <c r="J3019" s="85"/>
    </row>
    <row r="3020" spans="2:10" s="117" customFormat="1" x14ac:dyDescent="0.25">
      <c r="B3020" s="87"/>
      <c r="C3020" s="85"/>
      <c r="D3020" s="85"/>
      <c r="E3020" s="85"/>
      <c r="F3020" s="85"/>
      <c r="G3020" s="86"/>
      <c r="H3020" s="86"/>
      <c r="I3020" s="85"/>
      <c r="J3020" s="85"/>
    </row>
    <row r="3021" spans="2:10" s="117" customFormat="1" x14ac:dyDescent="0.25">
      <c r="B3021" s="87"/>
      <c r="C3021" s="85"/>
      <c r="D3021" s="85"/>
      <c r="E3021" s="85"/>
      <c r="F3021" s="85"/>
      <c r="G3021" s="86"/>
      <c r="H3021" s="86"/>
      <c r="I3021" s="85"/>
      <c r="J3021" s="85"/>
    </row>
    <row r="3022" spans="2:10" s="117" customFormat="1" x14ac:dyDescent="0.25">
      <c r="B3022" s="87"/>
      <c r="C3022" s="85"/>
      <c r="D3022" s="85"/>
      <c r="E3022" s="85"/>
      <c r="F3022" s="85"/>
      <c r="G3022" s="86"/>
      <c r="H3022" s="86"/>
      <c r="I3022" s="85"/>
      <c r="J3022" s="85"/>
    </row>
    <row r="3023" spans="2:10" s="117" customFormat="1" x14ac:dyDescent="0.25">
      <c r="B3023" s="87"/>
      <c r="C3023" s="85"/>
      <c r="D3023" s="85"/>
      <c r="E3023" s="85"/>
      <c r="F3023" s="85"/>
      <c r="G3023" s="86"/>
      <c r="H3023" s="86"/>
      <c r="I3023" s="85"/>
      <c r="J3023" s="85"/>
    </row>
    <row r="3024" spans="2:10" s="117" customFormat="1" x14ac:dyDescent="0.25">
      <c r="B3024" s="87"/>
      <c r="C3024" s="85"/>
      <c r="D3024" s="85"/>
      <c r="E3024" s="85"/>
      <c r="F3024" s="85"/>
      <c r="G3024" s="86"/>
      <c r="H3024" s="86"/>
      <c r="I3024" s="85"/>
      <c r="J3024" s="85"/>
    </row>
    <row r="3025" spans="2:10" s="117" customFormat="1" x14ac:dyDescent="0.25">
      <c r="B3025" s="87"/>
      <c r="C3025" s="85"/>
      <c r="D3025" s="85"/>
      <c r="E3025" s="85"/>
      <c r="F3025" s="85"/>
      <c r="G3025" s="86"/>
      <c r="H3025" s="86"/>
      <c r="I3025" s="85"/>
      <c r="J3025" s="85"/>
    </row>
    <row r="3026" spans="2:10" s="117" customFormat="1" x14ac:dyDescent="0.25">
      <c r="B3026" s="87"/>
      <c r="C3026" s="85"/>
      <c r="D3026" s="85"/>
      <c r="E3026" s="85"/>
      <c r="F3026" s="85"/>
      <c r="G3026" s="86"/>
      <c r="H3026" s="86"/>
      <c r="I3026" s="85"/>
      <c r="J3026" s="85"/>
    </row>
    <row r="3027" spans="2:10" s="117" customFormat="1" x14ac:dyDescent="0.25">
      <c r="B3027" s="87"/>
      <c r="C3027" s="85"/>
      <c r="D3027" s="85"/>
      <c r="E3027" s="85"/>
      <c r="F3027" s="85"/>
      <c r="G3027" s="86"/>
      <c r="H3027" s="86"/>
      <c r="I3027" s="85"/>
      <c r="J3027" s="85"/>
    </row>
    <row r="3028" spans="2:10" s="117" customFormat="1" x14ac:dyDescent="0.25">
      <c r="B3028" s="87"/>
      <c r="C3028" s="85"/>
      <c r="D3028" s="85"/>
      <c r="E3028" s="85"/>
      <c r="F3028" s="85"/>
      <c r="G3028" s="86"/>
      <c r="H3028" s="86"/>
      <c r="I3028" s="85"/>
      <c r="J3028" s="85"/>
    </row>
    <row r="3029" spans="2:10" s="117" customFormat="1" x14ac:dyDescent="0.25">
      <c r="B3029" s="87"/>
      <c r="C3029" s="85"/>
      <c r="D3029" s="85"/>
      <c r="E3029" s="85"/>
      <c r="F3029" s="85"/>
      <c r="G3029" s="86"/>
      <c r="H3029" s="86"/>
      <c r="I3029" s="85"/>
      <c r="J3029" s="85"/>
    </row>
    <row r="3030" spans="2:10" s="117" customFormat="1" x14ac:dyDescent="0.25">
      <c r="B3030" s="87"/>
      <c r="C3030" s="85"/>
      <c r="D3030" s="85"/>
      <c r="E3030" s="85"/>
      <c r="F3030" s="85"/>
      <c r="G3030" s="86"/>
      <c r="H3030" s="86"/>
      <c r="I3030" s="85"/>
      <c r="J3030" s="85"/>
    </row>
    <row r="3031" spans="2:10" s="117" customFormat="1" x14ac:dyDescent="0.25">
      <c r="B3031" s="87"/>
      <c r="C3031" s="85"/>
      <c r="D3031" s="85"/>
      <c r="E3031" s="85"/>
      <c r="F3031" s="85"/>
      <c r="G3031" s="86"/>
      <c r="H3031" s="86"/>
      <c r="I3031" s="85"/>
      <c r="J3031" s="85"/>
    </row>
    <row r="3032" spans="2:10" s="117" customFormat="1" x14ac:dyDescent="0.25">
      <c r="B3032" s="87"/>
      <c r="C3032" s="85"/>
      <c r="D3032" s="85"/>
      <c r="E3032" s="85"/>
      <c r="F3032" s="85"/>
      <c r="G3032" s="86"/>
      <c r="H3032" s="86"/>
      <c r="I3032" s="85"/>
      <c r="J3032" s="85"/>
    </row>
    <row r="3033" spans="2:10" s="117" customFormat="1" x14ac:dyDescent="0.25">
      <c r="B3033" s="87"/>
      <c r="C3033" s="85"/>
      <c r="D3033" s="85"/>
      <c r="E3033" s="85"/>
      <c r="F3033" s="85"/>
      <c r="G3033" s="86"/>
      <c r="H3033" s="86"/>
      <c r="I3033" s="85"/>
      <c r="J3033" s="85"/>
    </row>
    <row r="3034" spans="2:10" s="117" customFormat="1" x14ac:dyDescent="0.25">
      <c r="B3034" s="87"/>
      <c r="C3034" s="85"/>
      <c r="D3034" s="85"/>
      <c r="E3034" s="85"/>
      <c r="F3034" s="85"/>
      <c r="G3034" s="86"/>
      <c r="H3034" s="86"/>
      <c r="I3034" s="85"/>
      <c r="J3034" s="85"/>
    </row>
    <row r="3035" spans="2:10" s="117" customFormat="1" x14ac:dyDescent="0.25">
      <c r="B3035" s="87"/>
      <c r="C3035" s="85"/>
      <c r="D3035" s="85"/>
      <c r="E3035" s="85"/>
      <c r="F3035" s="85"/>
      <c r="G3035" s="86"/>
      <c r="H3035" s="86"/>
      <c r="I3035" s="85"/>
      <c r="J3035" s="85"/>
    </row>
    <row r="3036" spans="2:10" s="117" customFormat="1" x14ac:dyDescent="0.25">
      <c r="B3036" s="87"/>
      <c r="C3036" s="85"/>
      <c r="D3036" s="85"/>
      <c r="E3036" s="85"/>
      <c r="F3036" s="85"/>
      <c r="G3036" s="86"/>
      <c r="H3036" s="86"/>
      <c r="I3036" s="85"/>
      <c r="J3036" s="85"/>
    </row>
    <row r="3037" spans="2:10" s="117" customFormat="1" x14ac:dyDescent="0.25">
      <c r="B3037" s="87"/>
      <c r="C3037" s="85"/>
      <c r="D3037" s="85"/>
      <c r="E3037" s="85"/>
      <c r="F3037" s="85"/>
      <c r="G3037" s="86"/>
      <c r="H3037" s="86"/>
      <c r="I3037" s="85"/>
      <c r="J3037" s="85"/>
    </row>
    <row r="3038" spans="2:10" s="117" customFormat="1" x14ac:dyDescent="0.25">
      <c r="B3038" s="87"/>
      <c r="C3038" s="85"/>
      <c r="D3038" s="85"/>
      <c r="E3038" s="85"/>
      <c r="F3038" s="85"/>
      <c r="G3038" s="86"/>
      <c r="H3038" s="86"/>
      <c r="I3038" s="85"/>
      <c r="J3038" s="85"/>
    </row>
    <row r="3039" spans="2:10" s="117" customFormat="1" x14ac:dyDescent="0.25">
      <c r="B3039" s="87"/>
      <c r="C3039" s="85"/>
      <c r="D3039" s="85"/>
      <c r="E3039" s="85"/>
      <c r="F3039" s="85"/>
      <c r="G3039" s="86"/>
      <c r="H3039" s="86"/>
      <c r="I3039" s="85"/>
      <c r="J3039" s="85"/>
    </row>
    <row r="3040" spans="2:10" s="117" customFormat="1" x14ac:dyDescent="0.25">
      <c r="B3040" s="87"/>
      <c r="C3040" s="85"/>
      <c r="D3040" s="85"/>
      <c r="E3040" s="85"/>
      <c r="F3040" s="85"/>
      <c r="G3040" s="86"/>
      <c r="H3040" s="86"/>
      <c r="I3040" s="85"/>
      <c r="J3040" s="85"/>
    </row>
    <row r="3041" spans="2:10" s="117" customFormat="1" x14ac:dyDescent="0.25">
      <c r="B3041" s="87"/>
      <c r="C3041" s="85"/>
      <c r="D3041" s="85"/>
      <c r="E3041" s="85"/>
      <c r="F3041" s="85"/>
      <c r="G3041" s="86"/>
      <c r="H3041" s="86"/>
      <c r="I3041" s="85"/>
      <c r="J3041" s="85"/>
    </row>
    <row r="3042" spans="2:10" s="117" customFormat="1" x14ac:dyDescent="0.25">
      <c r="B3042" s="87"/>
      <c r="C3042" s="85"/>
      <c r="D3042" s="85"/>
      <c r="E3042" s="85"/>
      <c r="F3042" s="85"/>
      <c r="G3042" s="86"/>
      <c r="H3042" s="86"/>
      <c r="I3042" s="85"/>
      <c r="J3042" s="85"/>
    </row>
    <row r="3043" spans="2:10" s="117" customFormat="1" x14ac:dyDescent="0.25">
      <c r="B3043" s="87"/>
      <c r="C3043" s="85"/>
      <c r="D3043" s="85"/>
      <c r="E3043" s="85"/>
      <c r="F3043" s="85"/>
      <c r="G3043" s="86"/>
      <c r="H3043" s="86"/>
      <c r="I3043" s="85"/>
      <c r="J3043" s="85"/>
    </row>
    <row r="3044" spans="2:10" s="117" customFormat="1" x14ac:dyDescent="0.25">
      <c r="B3044" s="87"/>
      <c r="C3044" s="85"/>
      <c r="D3044" s="85"/>
      <c r="E3044" s="85"/>
      <c r="F3044" s="85"/>
      <c r="G3044" s="86"/>
      <c r="H3044" s="86"/>
      <c r="I3044" s="85"/>
      <c r="J3044" s="85"/>
    </row>
    <row r="3045" spans="2:10" s="117" customFormat="1" x14ac:dyDescent="0.25">
      <c r="B3045" s="87"/>
      <c r="C3045" s="85"/>
      <c r="D3045" s="85"/>
      <c r="E3045" s="85"/>
      <c r="F3045" s="85"/>
      <c r="G3045" s="86"/>
      <c r="H3045" s="86"/>
      <c r="I3045" s="85"/>
      <c r="J3045" s="85"/>
    </row>
    <row r="3046" spans="2:10" s="117" customFormat="1" x14ac:dyDescent="0.25">
      <c r="B3046" s="87"/>
      <c r="C3046" s="85"/>
      <c r="D3046" s="85"/>
      <c r="E3046" s="85"/>
      <c r="F3046" s="85"/>
      <c r="G3046" s="86"/>
      <c r="H3046" s="86"/>
      <c r="I3046" s="85"/>
      <c r="J3046" s="85"/>
    </row>
    <row r="3047" spans="2:10" s="117" customFormat="1" x14ac:dyDescent="0.25">
      <c r="B3047" s="87"/>
      <c r="C3047" s="85"/>
      <c r="D3047" s="85"/>
      <c r="E3047" s="85"/>
      <c r="F3047" s="85"/>
      <c r="G3047" s="86"/>
      <c r="H3047" s="86"/>
      <c r="I3047" s="85"/>
      <c r="J3047" s="85"/>
    </row>
    <row r="3048" spans="2:10" s="117" customFormat="1" x14ac:dyDescent="0.25">
      <c r="B3048" s="87"/>
      <c r="C3048" s="85"/>
      <c r="D3048" s="85"/>
      <c r="E3048" s="85"/>
      <c r="F3048" s="85"/>
      <c r="G3048" s="86"/>
      <c r="H3048" s="86"/>
      <c r="I3048" s="85"/>
      <c r="J3048" s="85"/>
    </row>
    <row r="3049" spans="2:10" s="117" customFormat="1" x14ac:dyDescent="0.25">
      <c r="B3049" s="87"/>
      <c r="C3049" s="85"/>
      <c r="D3049" s="85"/>
      <c r="E3049" s="85"/>
      <c r="F3049" s="85"/>
      <c r="G3049" s="86"/>
      <c r="H3049" s="86"/>
      <c r="I3049" s="85"/>
      <c r="J3049" s="85"/>
    </row>
    <row r="3050" spans="2:10" s="117" customFormat="1" x14ac:dyDescent="0.25">
      <c r="B3050" s="87"/>
      <c r="C3050" s="85"/>
      <c r="D3050" s="85"/>
      <c r="E3050" s="85"/>
      <c r="F3050" s="85"/>
      <c r="G3050" s="86"/>
      <c r="H3050" s="86"/>
      <c r="I3050" s="85"/>
      <c r="J3050" s="85"/>
    </row>
    <row r="3051" spans="2:10" s="117" customFormat="1" x14ac:dyDescent="0.25">
      <c r="B3051" s="87"/>
      <c r="C3051" s="85"/>
      <c r="D3051" s="85"/>
      <c r="E3051" s="85"/>
      <c r="F3051" s="85"/>
      <c r="G3051" s="86"/>
      <c r="H3051" s="86"/>
      <c r="I3051" s="85"/>
      <c r="J3051" s="85"/>
    </row>
    <row r="3052" spans="2:10" s="117" customFormat="1" x14ac:dyDescent="0.25">
      <c r="B3052" s="87"/>
      <c r="C3052" s="85"/>
      <c r="D3052" s="85"/>
      <c r="E3052" s="85"/>
      <c r="F3052" s="85"/>
      <c r="G3052" s="86"/>
      <c r="H3052" s="86"/>
      <c r="I3052" s="85"/>
      <c r="J3052" s="85"/>
    </row>
    <row r="3053" spans="2:10" s="117" customFormat="1" x14ac:dyDescent="0.25">
      <c r="B3053" s="87"/>
      <c r="C3053" s="85"/>
      <c r="D3053" s="85"/>
      <c r="E3053" s="85"/>
      <c r="F3053" s="85"/>
      <c r="G3053" s="86"/>
      <c r="H3053" s="86"/>
      <c r="I3053" s="85"/>
      <c r="J3053" s="85"/>
    </row>
    <row r="3054" spans="2:10" s="117" customFormat="1" x14ac:dyDescent="0.25">
      <c r="B3054" s="87"/>
      <c r="C3054" s="85"/>
      <c r="D3054" s="85"/>
      <c r="E3054" s="85"/>
      <c r="F3054" s="85"/>
      <c r="G3054" s="86"/>
      <c r="H3054" s="86"/>
      <c r="I3054" s="85"/>
      <c r="J3054" s="85"/>
    </row>
    <row r="3055" spans="2:10" s="117" customFormat="1" x14ac:dyDescent="0.25">
      <c r="B3055" s="87"/>
      <c r="C3055" s="85"/>
      <c r="D3055" s="85"/>
      <c r="E3055" s="85"/>
      <c r="F3055" s="85"/>
      <c r="G3055" s="86"/>
      <c r="H3055" s="86"/>
      <c r="I3055" s="85"/>
      <c r="J3055" s="85"/>
    </row>
    <row r="3056" spans="2:10" s="117" customFormat="1" x14ac:dyDescent="0.25">
      <c r="B3056" s="87"/>
      <c r="C3056" s="85"/>
      <c r="D3056" s="85"/>
      <c r="E3056" s="85"/>
      <c r="F3056" s="85"/>
      <c r="G3056" s="86"/>
      <c r="H3056" s="86"/>
      <c r="I3056" s="85"/>
      <c r="J3056" s="85"/>
    </row>
    <row r="3057" spans="2:10" s="117" customFormat="1" x14ac:dyDescent="0.25">
      <c r="B3057" s="87"/>
      <c r="C3057" s="85"/>
      <c r="D3057" s="85"/>
      <c r="E3057" s="85"/>
      <c r="F3057" s="85"/>
      <c r="G3057" s="86"/>
      <c r="H3057" s="86"/>
      <c r="I3057" s="85"/>
      <c r="J3057" s="85"/>
    </row>
    <row r="3058" spans="2:10" s="117" customFormat="1" x14ac:dyDescent="0.25">
      <c r="B3058" s="87"/>
      <c r="C3058" s="85"/>
      <c r="D3058" s="85"/>
      <c r="E3058" s="85"/>
      <c r="F3058" s="85"/>
      <c r="G3058" s="86"/>
      <c r="H3058" s="86"/>
      <c r="I3058" s="85"/>
      <c r="J3058" s="85"/>
    </row>
    <row r="3059" spans="2:10" s="117" customFormat="1" x14ac:dyDescent="0.25">
      <c r="B3059" s="87"/>
      <c r="C3059" s="85"/>
      <c r="D3059" s="85"/>
      <c r="E3059" s="85"/>
      <c r="F3059" s="85"/>
      <c r="G3059" s="86"/>
      <c r="H3059" s="86"/>
      <c r="I3059" s="85"/>
      <c r="J3059" s="85"/>
    </row>
    <row r="3060" spans="2:10" s="117" customFormat="1" x14ac:dyDescent="0.25">
      <c r="B3060" s="87"/>
      <c r="C3060" s="85"/>
      <c r="D3060" s="85"/>
      <c r="E3060" s="85"/>
      <c r="F3060" s="85"/>
      <c r="G3060" s="86"/>
      <c r="H3060" s="86"/>
      <c r="I3060" s="85"/>
      <c r="J3060" s="85"/>
    </row>
    <row r="3061" spans="2:10" s="117" customFormat="1" x14ac:dyDescent="0.25">
      <c r="B3061" s="87"/>
      <c r="C3061" s="85"/>
      <c r="D3061" s="85"/>
      <c r="E3061" s="85"/>
      <c r="F3061" s="85"/>
      <c r="G3061" s="86"/>
      <c r="H3061" s="86"/>
      <c r="I3061" s="85"/>
      <c r="J3061" s="85"/>
    </row>
    <row r="3062" spans="2:10" s="117" customFormat="1" x14ac:dyDescent="0.25">
      <c r="B3062" s="87"/>
      <c r="C3062" s="85"/>
      <c r="D3062" s="85"/>
      <c r="E3062" s="85"/>
      <c r="F3062" s="85"/>
      <c r="G3062" s="86"/>
      <c r="H3062" s="86"/>
      <c r="I3062" s="85"/>
      <c r="J3062" s="85"/>
    </row>
    <row r="3063" spans="2:10" s="117" customFormat="1" x14ac:dyDescent="0.25">
      <c r="B3063" s="87"/>
      <c r="C3063" s="85"/>
      <c r="D3063" s="85"/>
      <c r="E3063" s="85"/>
      <c r="F3063" s="85"/>
      <c r="G3063" s="86"/>
      <c r="H3063" s="86"/>
      <c r="I3063" s="85"/>
      <c r="J3063" s="85"/>
    </row>
    <row r="3064" spans="2:10" s="117" customFormat="1" x14ac:dyDescent="0.25">
      <c r="B3064" s="87"/>
      <c r="C3064" s="85"/>
      <c r="D3064" s="85"/>
      <c r="E3064" s="85"/>
      <c r="F3064" s="85"/>
      <c r="G3064" s="86"/>
      <c r="H3064" s="86"/>
      <c r="I3064" s="85"/>
      <c r="J3064" s="85"/>
    </row>
    <row r="3065" spans="2:10" s="117" customFormat="1" x14ac:dyDescent="0.25">
      <c r="B3065" s="87"/>
      <c r="C3065" s="85"/>
      <c r="D3065" s="85"/>
      <c r="E3065" s="85"/>
      <c r="F3065" s="85"/>
      <c r="G3065" s="86"/>
      <c r="H3065" s="86"/>
      <c r="I3065" s="85"/>
      <c r="J3065" s="85"/>
    </row>
    <row r="3066" spans="2:10" s="117" customFormat="1" x14ac:dyDescent="0.25">
      <c r="B3066" s="87"/>
      <c r="C3066" s="85"/>
      <c r="D3066" s="85"/>
      <c r="E3066" s="85"/>
      <c r="F3066" s="85"/>
      <c r="G3066" s="86"/>
      <c r="H3066" s="86"/>
      <c r="I3066" s="85"/>
      <c r="J3066" s="85"/>
    </row>
    <row r="3067" spans="2:10" s="117" customFormat="1" x14ac:dyDescent="0.25">
      <c r="B3067" s="87"/>
      <c r="C3067" s="85"/>
      <c r="D3067" s="85"/>
      <c r="E3067" s="85"/>
      <c r="F3067" s="85"/>
      <c r="G3067" s="86"/>
      <c r="H3067" s="86"/>
      <c r="I3067" s="85"/>
      <c r="J3067" s="85"/>
    </row>
    <row r="3068" spans="2:10" s="117" customFormat="1" x14ac:dyDescent="0.25">
      <c r="B3068" s="87"/>
      <c r="C3068" s="85"/>
      <c r="D3068" s="85"/>
      <c r="E3068" s="85"/>
      <c r="F3068" s="85"/>
      <c r="G3068" s="86"/>
      <c r="H3068" s="86"/>
      <c r="I3068" s="85"/>
      <c r="J3068" s="85"/>
    </row>
    <row r="3069" spans="2:10" s="117" customFormat="1" x14ac:dyDescent="0.25">
      <c r="B3069" s="87"/>
      <c r="C3069" s="85"/>
      <c r="D3069" s="85"/>
      <c r="E3069" s="85"/>
      <c r="F3069" s="85"/>
      <c r="G3069" s="86"/>
      <c r="H3069" s="86"/>
      <c r="I3069" s="85"/>
      <c r="J3069" s="85"/>
    </row>
    <row r="3070" spans="2:10" s="117" customFormat="1" x14ac:dyDescent="0.25">
      <c r="B3070" s="87"/>
      <c r="C3070" s="85"/>
      <c r="D3070" s="85"/>
      <c r="E3070" s="85"/>
      <c r="F3070" s="85"/>
      <c r="G3070" s="86"/>
      <c r="H3070" s="86"/>
      <c r="I3070" s="85"/>
      <c r="J3070" s="85"/>
    </row>
    <row r="3071" spans="2:10" s="117" customFormat="1" x14ac:dyDescent="0.25">
      <c r="B3071" s="87"/>
      <c r="C3071" s="85"/>
      <c r="D3071" s="85"/>
      <c r="E3071" s="85"/>
      <c r="F3071" s="85"/>
      <c r="G3071" s="86"/>
      <c r="H3071" s="86"/>
      <c r="I3071" s="85"/>
      <c r="J3071" s="85"/>
    </row>
    <row r="3072" spans="2:10" s="117" customFormat="1" x14ac:dyDescent="0.25">
      <c r="B3072" s="87"/>
      <c r="C3072" s="85"/>
      <c r="D3072" s="85"/>
      <c r="E3072" s="85"/>
      <c r="F3072" s="85"/>
      <c r="G3072" s="86"/>
      <c r="H3072" s="86"/>
      <c r="I3072" s="85"/>
      <c r="J3072" s="85"/>
    </row>
    <row r="3073" spans="2:10" s="117" customFormat="1" x14ac:dyDescent="0.25">
      <c r="B3073" s="87"/>
      <c r="C3073" s="85"/>
      <c r="D3073" s="85"/>
      <c r="E3073" s="85"/>
      <c r="F3073" s="85"/>
      <c r="G3073" s="86"/>
      <c r="H3073" s="86"/>
      <c r="I3073" s="85"/>
      <c r="J3073" s="85"/>
    </row>
    <row r="3074" spans="2:10" s="117" customFormat="1" x14ac:dyDescent="0.25">
      <c r="B3074" s="87"/>
      <c r="C3074" s="85"/>
      <c r="D3074" s="85"/>
      <c r="E3074" s="85"/>
      <c r="F3074" s="85"/>
      <c r="G3074" s="86"/>
      <c r="H3074" s="86"/>
      <c r="I3074" s="85"/>
      <c r="J3074" s="85"/>
    </row>
    <row r="3075" spans="2:10" s="117" customFormat="1" x14ac:dyDescent="0.25">
      <c r="B3075" s="87"/>
      <c r="C3075" s="85"/>
      <c r="D3075" s="85"/>
      <c r="E3075" s="85"/>
      <c r="F3075" s="85"/>
      <c r="G3075" s="86"/>
      <c r="H3075" s="86"/>
      <c r="I3075" s="85"/>
      <c r="J3075" s="85"/>
    </row>
    <row r="3076" spans="2:10" s="117" customFormat="1" x14ac:dyDescent="0.25">
      <c r="B3076" s="87"/>
      <c r="C3076" s="85"/>
      <c r="D3076" s="85"/>
      <c r="E3076" s="85"/>
      <c r="F3076" s="85"/>
      <c r="G3076" s="86"/>
      <c r="H3076" s="86"/>
      <c r="I3076" s="85"/>
      <c r="J3076" s="85"/>
    </row>
    <row r="3077" spans="2:10" s="117" customFormat="1" x14ac:dyDescent="0.25">
      <c r="B3077" s="87"/>
      <c r="C3077" s="85"/>
      <c r="D3077" s="85"/>
      <c r="E3077" s="85"/>
      <c r="F3077" s="85"/>
      <c r="G3077" s="86"/>
      <c r="H3077" s="86"/>
      <c r="I3077" s="85"/>
      <c r="J3077" s="85"/>
    </row>
    <row r="3078" spans="2:10" s="117" customFormat="1" x14ac:dyDescent="0.25">
      <c r="B3078" s="87"/>
      <c r="C3078" s="85"/>
      <c r="D3078" s="85"/>
      <c r="E3078" s="85"/>
      <c r="F3078" s="85"/>
      <c r="G3078" s="86"/>
      <c r="H3078" s="86"/>
      <c r="I3078" s="85"/>
      <c r="J3078" s="85"/>
    </row>
    <row r="3079" spans="2:10" s="117" customFormat="1" x14ac:dyDescent="0.25">
      <c r="B3079" s="87"/>
      <c r="C3079" s="85"/>
      <c r="D3079" s="85"/>
      <c r="E3079" s="85"/>
      <c r="F3079" s="85"/>
      <c r="G3079" s="86"/>
      <c r="H3079" s="86"/>
      <c r="I3079" s="85"/>
      <c r="J3079" s="85"/>
    </row>
    <row r="3080" spans="2:10" s="117" customFormat="1" x14ac:dyDescent="0.25">
      <c r="B3080" s="87"/>
      <c r="C3080" s="85"/>
      <c r="D3080" s="85"/>
      <c r="E3080" s="85"/>
      <c r="F3080" s="85"/>
      <c r="G3080" s="86"/>
      <c r="H3080" s="86"/>
      <c r="I3080" s="85"/>
      <c r="J3080" s="85"/>
    </row>
    <row r="3081" spans="2:10" s="117" customFormat="1" x14ac:dyDescent="0.25">
      <c r="B3081" s="87"/>
      <c r="C3081" s="85"/>
      <c r="D3081" s="85"/>
      <c r="E3081" s="85"/>
      <c r="F3081" s="85"/>
      <c r="G3081" s="86"/>
      <c r="H3081" s="86"/>
      <c r="I3081" s="85"/>
      <c r="J3081" s="85"/>
    </row>
    <row r="3082" spans="2:10" s="117" customFormat="1" x14ac:dyDescent="0.25">
      <c r="B3082" s="87"/>
      <c r="C3082" s="85"/>
      <c r="D3082" s="85"/>
      <c r="E3082" s="85"/>
      <c r="F3082" s="85"/>
      <c r="G3082" s="86"/>
      <c r="H3082" s="86"/>
      <c r="I3082" s="85"/>
      <c r="J3082" s="85"/>
    </row>
    <row r="3083" spans="2:10" s="117" customFormat="1" x14ac:dyDescent="0.25">
      <c r="B3083" s="87"/>
      <c r="C3083" s="85"/>
      <c r="D3083" s="85"/>
      <c r="E3083" s="85"/>
      <c r="F3083" s="85"/>
      <c r="G3083" s="86"/>
      <c r="H3083" s="86"/>
      <c r="I3083" s="85"/>
      <c r="J3083" s="85"/>
    </row>
    <row r="3084" spans="2:10" s="117" customFormat="1" x14ac:dyDescent="0.25">
      <c r="B3084" s="87"/>
      <c r="C3084" s="85"/>
      <c r="D3084" s="85"/>
      <c r="E3084" s="85"/>
      <c r="F3084" s="85"/>
      <c r="G3084" s="86"/>
      <c r="H3084" s="86"/>
      <c r="I3084" s="85"/>
      <c r="J3084" s="85"/>
    </row>
    <row r="3085" spans="2:10" s="117" customFormat="1" x14ac:dyDescent="0.25">
      <c r="B3085" s="87"/>
      <c r="C3085" s="85"/>
      <c r="D3085" s="85"/>
      <c r="E3085" s="85"/>
      <c r="F3085" s="85"/>
      <c r="G3085" s="86"/>
      <c r="H3085" s="86"/>
      <c r="I3085" s="85"/>
      <c r="J3085" s="85"/>
    </row>
    <row r="3086" spans="2:10" s="117" customFormat="1" x14ac:dyDescent="0.25">
      <c r="B3086" s="87"/>
      <c r="C3086" s="85"/>
      <c r="D3086" s="85"/>
      <c r="E3086" s="85"/>
      <c r="F3086" s="85"/>
      <c r="G3086" s="86"/>
      <c r="H3086" s="86"/>
      <c r="I3086" s="85"/>
      <c r="J3086" s="85"/>
    </row>
    <row r="3087" spans="2:10" s="117" customFormat="1" x14ac:dyDescent="0.25">
      <c r="B3087" s="87"/>
      <c r="C3087" s="85"/>
      <c r="D3087" s="85"/>
      <c r="E3087" s="85"/>
      <c r="F3087" s="85"/>
      <c r="G3087" s="86"/>
      <c r="H3087" s="86"/>
      <c r="I3087" s="85"/>
      <c r="J3087" s="85"/>
    </row>
    <row r="3088" spans="2:10" s="117" customFormat="1" x14ac:dyDescent="0.25">
      <c r="B3088" s="87"/>
      <c r="C3088" s="85"/>
      <c r="D3088" s="85"/>
      <c r="E3088" s="85"/>
      <c r="F3088" s="85"/>
      <c r="G3088" s="86"/>
      <c r="H3088" s="86"/>
      <c r="I3088" s="85"/>
      <c r="J3088" s="85"/>
    </row>
    <row r="3089" spans="2:10" s="117" customFormat="1" x14ac:dyDescent="0.25">
      <c r="B3089" s="87"/>
      <c r="C3089" s="85"/>
      <c r="D3089" s="85"/>
      <c r="E3089" s="85"/>
      <c r="F3089" s="85"/>
      <c r="G3089" s="86"/>
      <c r="H3089" s="86"/>
      <c r="I3089" s="85"/>
      <c r="J3089" s="85"/>
    </row>
    <row r="3090" spans="2:10" s="117" customFormat="1" x14ac:dyDescent="0.25">
      <c r="B3090" s="87"/>
      <c r="C3090" s="85"/>
      <c r="D3090" s="85"/>
      <c r="E3090" s="85"/>
      <c r="F3090" s="85"/>
      <c r="G3090" s="86"/>
      <c r="H3090" s="86"/>
      <c r="I3090" s="85"/>
      <c r="J3090" s="85"/>
    </row>
    <row r="3091" spans="2:10" s="117" customFormat="1" x14ac:dyDescent="0.25">
      <c r="B3091" s="87"/>
      <c r="C3091" s="85"/>
      <c r="D3091" s="85"/>
      <c r="E3091" s="85"/>
      <c r="F3091" s="85"/>
      <c r="G3091" s="86"/>
      <c r="H3091" s="86"/>
      <c r="I3091" s="85"/>
      <c r="J3091" s="85"/>
    </row>
    <row r="3092" spans="2:10" s="117" customFormat="1" x14ac:dyDescent="0.25">
      <c r="B3092" s="87"/>
      <c r="C3092" s="85"/>
      <c r="D3092" s="85"/>
      <c r="E3092" s="85"/>
      <c r="F3092" s="85"/>
      <c r="G3092" s="86"/>
      <c r="H3092" s="86"/>
      <c r="I3092" s="85"/>
      <c r="J3092" s="85"/>
    </row>
    <row r="3093" spans="2:10" s="117" customFormat="1" x14ac:dyDescent="0.25">
      <c r="B3093" s="87"/>
      <c r="C3093" s="85"/>
      <c r="D3093" s="85"/>
      <c r="E3093" s="85"/>
      <c r="F3093" s="85"/>
      <c r="G3093" s="86"/>
      <c r="H3093" s="86"/>
      <c r="I3093" s="85"/>
      <c r="J3093" s="85"/>
    </row>
    <row r="3094" spans="2:10" s="117" customFormat="1" x14ac:dyDescent="0.25">
      <c r="B3094" s="87"/>
      <c r="C3094" s="85"/>
      <c r="D3094" s="85"/>
      <c r="E3094" s="85"/>
      <c r="F3094" s="85"/>
      <c r="G3094" s="86"/>
      <c r="H3094" s="86"/>
      <c r="I3094" s="85"/>
      <c r="J3094" s="85"/>
    </row>
    <row r="3095" spans="2:10" s="117" customFormat="1" x14ac:dyDescent="0.25">
      <c r="B3095" s="87"/>
      <c r="C3095" s="85"/>
      <c r="D3095" s="85"/>
      <c r="E3095" s="85"/>
      <c r="F3095" s="85"/>
      <c r="G3095" s="86"/>
      <c r="H3095" s="86"/>
      <c r="I3095" s="85"/>
      <c r="J3095" s="85"/>
    </row>
    <row r="3096" spans="2:10" s="117" customFormat="1" x14ac:dyDescent="0.25">
      <c r="B3096" s="87"/>
      <c r="C3096" s="85"/>
      <c r="D3096" s="85"/>
      <c r="E3096" s="85"/>
      <c r="F3096" s="85"/>
      <c r="G3096" s="86"/>
      <c r="H3096" s="86"/>
      <c r="I3096" s="85"/>
      <c r="J3096" s="85"/>
    </row>
    <row r="3097" spans="2:10" s="117" customFormat="1" x14ac:dyDescent="0.25">
      <c r="B3097" s="87"/>
      <c r="C3097" s="85"/>
      <c r="D3097" s="85"/>
      <c r="E3097" s="85"/>
      <c r="F3097" s="85"/>
      <c r="G3097" s="86"/>
      <c r="H3097" s="86"/>
      <c r="I3097" s="85"/>
      <c r="J3097" s="85"/>
    </row>
    <row r="3098" spans="2:10" s="117" customFormat="1" x14ac:dyDescent="0.25">
      <c r="B3098" s="87"/>
      <c r="C3098" s="85"/>
      <c r="D3098" s="85"/>
      <c r="E3098" s="85"/>
      <c r="F3098" s="85"/>
      <c r="G3098" s="86"/>
      <c r="H3098" s="86"/>
      <c r="I3098" s="85"/>
      <c r="J3098" s="85"/>
    </row>
    <row r="3099" spans="2:10" s="117" customFormat="1" x14ac:dyDescent="0.25">
      <c r="B3099" s="87"/>
      <c r="C3099" s="85"/>
      <c r="D3099" s="85"/>
      <c r="E3099" s="85"/>
      <c r="F3099" s="85"/>
      <c r="G3099" s="86"/>
      <c r="H3099" s="86"/>
      <c r="I3099" s="85"/>
      <c r="J3099" s="85"/>
    </row>
    <row r="3100" spans="2:10" s="117" customFormat="1" x14ac:dyDescent="0.25">
      <c r="B3100" s="87"/>
      <c r="C3100" s="85"/>
      <c r="D3100" s="85"/>
      <c r="E3100" s="85"/>
      <c r="F3100" s="85"/>
      <c r="G3100" s="86"/>
      <c r="H3100" s="86"/>
      <c r="I3100" s="85"/>
      <c r="J3100" s="85"/>
    </row>
    <row r="3101" spans="2:10" s="117" customFormat="1" x14ac:dyDescent="0.25">
      <c r="B3101" s="87"/>
      <c r="C3101" s="85"/>
      <c r="D3101" s="85"/>
      <c r="E3101" s="85"/>
      <c r="F3101" s="85"/>
      <c r="G3101" s="86"/>
      <c r="H3101" s="86"/>
      <c r="I3101" s="85"/>
      <c r="J3101" s="85"/>
    </row>
    <row r="3102" spans="2:10" s="117" customFormat="1" x14ac:dyDescent="0.25">
      <c r="B3102" s="87"/>
      <c r="C3102" s="85"/>
      <c r="D3102" s="85"/>
      <c r="E3102" s="85"/>
      <c r="F3102" s="85"/>
      <c r="G3102" s="86"/>
      <c r="H3102" s="86"/>
      <c r="I3102" s="85"/>
      <c r="J3102" s="85"/>
    </row>
    <row r="3103" spans="2:10" s="117" customFormat="1" x14ac:dyDescent="0.25">
      <c r="B3103" s="87"/>
      <c r="C3103" s="85"/>
      <c r="D3103" s="85"/>
      <c r="E3103" s="85"/>
      <c r="F3103" s="85"/>
      <c r="G3103" s="86"/>
      <c r="H3103" s="86"/>
      <c r="I3103" s="85"/>
      <c r="J3103" s="85"/>
    </row>
    <row r="3104" spans="2:10" s="117" customFormat="1" x14ac:dyDescent="0.25">
      <c r="B3104" s="87"/>
      <c r="C3104" s="85"/>
      <c r="D3104" s="85"/>
      <c r="E3104" s="85"/>
      <c r="F3104" s="85"/>
      <c r="G3104" s="86"/>
      <c r="H3104" s="86"/>
      <c r="I3104" s="85"/>
      <c r="J3104" s="85"/>
    </row>
    <row r="3105" spans="2:10" s="117" customFormat="1" x14ac:dyDescent="0.25">
      <c r="B3105" s="87"/>
      <c r="C3105" s="85"/>
      <c r="D3105" s="85"/>
      <c r="E3105" s="85"/>
      <c r="F3105" s="85"/>
      <c r="G3105" s="86"/>
      <c r="H3105" s="86"/>
      <c r="I3105" s="85"/>
      <c r="J3105" s="85"/>
    </row>
    <row r="3106" spans="2:10" s="117" customFormat="1" x14ac:dyDescent="0.25">
      <c r="B3106" s="87"/>
      <c r="C3106" s="85"/>
      <c r="D3106" s="85"/>
      <c r="E3106" s="85"/>
      <c r="F3106" s="85"/>
      <c r="G3106" s="86"/>
      <c r="H3106" s="86"/>
      <c r="I3106" s="85"/>
      <c r="J3106" s="85"/>
    </row>
    <row r="3107" spans="2:10" s="117" customFormat="1" x14ac:dyDescent="0.25">
      <c r="B3107" s="87"/>
      <c r="C3107" s="85"/>
      <c r="D3107" s="85"/>
      <c r="E3107" s="85"/>
      <c r="F3107" s="85"/>
      <c r="G3107" s="86"/>
      <c r="H3107" s="86"/>
      <c r="I3107" s="85"/>
      <c r="J3107" s="85"/>
    </row>
    <row r="3108" spans="2:10" s="117" customFormat="1" x14ac:dyDescent="0.25">
      <c r="B3108" s="87"/>
      <c r="C3108" s="85"/>
      <c r="D3108" s="85"/>
      <c r="E3108" s="85"/>
      <c r="F3108" s="85"/>
      <c r="G3108" s="86"/>
      <c r="H3108" s="86"/>
      <c r="I3108" s="85"/>
      <c r="J3108" s="85"/>
    </row>
    <row r="3109" spans="2:10" s="117" customFormat="1" x14ac:dyDescent="0.25">
      <c r="B3109" s="87"/>
      <c r="C3109" s="85"/>
      <c r="D3109" s="85"/>
      <c r="E3109" s="85"/>
      <c r="F3109" s="85"/>
      <c r="G3109" s="86"/>
      <c r="H3109" s="86"/>
      <c r="I3109" s="85"/>
      <c r="J3109" s="85"/>
    </row>
    <row r="3110" spans="2:10" s="117" customFormat="1" x14ac:dyDescent="0.25">
      <c r="B3110" s="87"/>
      <c r="C3110" s="85"/>
      <c r="D3110" s="85"/>
      <c r="E3110" s="85"/>
      <c r="F3110" s="85"/>
      <c r="G3110" s="86"/>
      <c r="H3110" s="86"/>
      <c r="I3110" s="85"/>
      <c r="J3110" s="85"/>
    </row>
    <row r="3111" spans="2:10" s="117" customFormat="1" x14ac:dyDescent="0.25">
      <c r="B3111" s="87"/>
      <c r="C3111" s="85"/>
      <c r="D3111" s="85"/>
      <c r="E3111" s="85"/>
      <c r="F3111" s="85"/>
      <c r="G3111" s="86"/>
      <c r="H3111" s="86"/>
      <c r="I3111" s="85"/>
      <c r="J3111" s="85"/>
    </row>
    <row r="3112" spans="2:10" s="117" customFormat="1" x14ac:dyDescent="0.25">
      <c r="B3112" s="87"/>
      <c r="C3112" s="85"/>
      <c r="D3112" s="85"/>
      <c r="E3112" s="85"/>
      <c r="F3112" s="85"/>
      <c r="G3112" s="86"/>
      <c r="H3112" s="86"/>
      <c r="I3112" s="85"/>
      <c r="J3112" s="85"/>
    </row>
    <row r="3113" spans="2:10" s="117" customFormat="1" x14ac:dyDescent="0.25">
      <c r="B3113" s="87"/>
      <c r="C3113" s="85"/>
      <c r="D3113" s="85"/>
      <c r="E3113" s="85"/>
      <c r="F3113" s="85"/>
      <c r="G3113" s="86"/>
      <c r="H3113" s="86"/>
      <c r="I3113" s="85"/>
      <c r="J3113" s="85"/>
    </row>
    <row r="3114" spans="2:10" s="117" customFormat="1" x14ac:dyDescent="0.25">
      <c r="B3114" s="87"/>
      <c r="C3114" s="85"/>
      <c r="D3114" s="85"/>
      <c r="E3114" s="85"/>
      <c r="F3114" s="85"/>
      <c r="G3114" s="86"/>
      <c r="H3114" s="86"/>
      <c r="I3114" s="85"/>
      <c r="J3114" s="85"/>
    </row>
    <row r="3115" spans="2:10" s="117" customFormat="1" x14ac:dyDescent="0.25">
      <c r="B3115" s="87"/>
      <c r="C3115" s="85"/>
      <c r="D3115" s="85"/>
      <c r="E3115" s="85"/>
      <c r="F3115" s="85"/>
      <c r="G3115" s="86"/>
      <c r="H3115" s="86"/>
      <c r="I3115" s="85"/>
      <c r="J3115" s="85"/>
    </row>
    <row r="3116" spans="2:10" s="117" customFormat="1" x14ac:dyDescent="0.25">
      <c r="B3116" s="87"/>
      <c r="C3116" s="85"/>
      <c r="D3116" s="85"/>
      <c r="E3116" s="85"/>
      <c r="F3116" s="85"/>
      <c r="G3116" s="86"/>
      <c r="H3116" s="86"/>
      <c r="I3116" s="85"/>
      <c r="J3116" s="85"/>
    </row>
    <row r="3117" spans="2:10" s="117" customFormat="1" x14ac:dyDescent="0.25">
      <c r="B3117" s="87"/>
      <c r="C3117" s="85"/>
      <c r="D3117" s="85"/>
      <c r="E3117" s="85"/>
      <c r="F3117" s="85"/>
      <c r="G3117" s="86"/>
      <c r="H3117" s="86"/>
      <c r="I3117" s="85"/>
      <c r="J3117" s="85"/>
    </row>
    <row r="3118" spans="2:10" s="117" customFormat="1" x14ac:dyDescent="0.25">
      <c r="B3118" s="87"/>
      <c r="C3118" s="85"/>
      <c r="D3118" s="85"/>
      <c r="E3118" s="85"/>
      <c r="F3118" s="85"/>
      <c r="G3118" s="86"/>
      <c r="H3118" s="86"/>
      <c r="I3118" s="85"/>
      <c r="J3118" s="85"/>
    </row>
    <row r="3119" spans="2:10" s="117" customFormat="1" x14ac:dyDescent="0.25">
      <c r="B3119" s="87"/>
      <c r="C3119" s="85"/>
      <c r="D3119" s="85"/>
      <c r="E3119" s="85"/>
      <c r="F3119" s="85"/>
      <c r="G3119" s="86"/>
      <c r="H3119" s="86"/>
      <c r="I3119" s="85"/>
      <c r="J3119" s="85"/>
    </row>
    <row r="3120" spans="2:10" s="117" customFormat="1" x14ac:dyDescent="0.25">
      <c r="B3120" s="87"/>
      <c r="C3120" s="85"/>
      <c r="D3120" s="85"/>
      <c r="E3120" s="85"/>
      <c r="F3120" s="85"/>
      <c r="G3120" s="86"/>
      <c r="H3120" s="86"/>
      <c r="I3120" s="85"/>
      <c r="J3120" s="85"/>
    </row>
    <row r="3121" spans="2:10" s="117" customFormat="1" x14ac:dyDescent="0.25">
      <c r="B3121" s="87"/>
      <c r="C3121" s="85"/>
      <c r="D3121" s="85"/>
      <c r="E3121" s="85"/>
      <c r="F3121" s="85"/>
      <c r="G3121" s="86"/>
      <c r="H3121" s="86"/>
      <c r="I3121" s="85"/>
      <c r="J3121" s="85"/>
    </row>
    <row r="3122" spans="2:10" s="117" customFormat="1" x14ac:dyDescent="0.25">
      <c r="B3122" s="87"/>
      <c r="C3122" s="85"/>
      <c r="D3122" s="85"/>
      <c r="E3122" s="85"/>
      <c r="F3122" s="85"/>
      <c r="G3122" s="86"/>
      <c r="H3122" s="86"/>
      <c r="I3122" s="85"/>
      <c r="J3122" s="85"/>
    </row>
    <row r="3123" spans="2:10" s="117" customFormat="1" x14ac:dyDescent="0.25">
      <c r="B3123" s="87"/>
      <c r="C3123" s="85"/>
      <c r="D3123" s="85"/>
      <c r="E3123" s="85"/>
      <c r="F3123" s="85"/>
      <c r="G3123" s="86"/>
      <c r="H3123" s="86"/>
      <c r="I3123" s="85"/>
      <c r="J3123" s="85"/>
    </row>
    <row r="3124" spans="2:10" s="117" customFormat="1" x14ac:dyDescent="0.25">
      <c r="B3124" s="87"/>
      <c r="C3124" s="85"/>
      <c r="D3124" s="85"/>
      <c r="E3124" s="85"/>
      <c r="F3124" s="85"/>
      <c r="G3124" s="86"/>
      <c r="H3124" s="86"/>
      <c r="I3124" s="85"/>
      <c r="J3124" s="85"/>
    </row>
    <row r="3125" spans="2:10" s="117" customFormat="1" x14ac:dyDescent="0.25">
      <c r="B3125" s="87"/>
      <c r="C3125" s="85"/>
      <c r="D3125" s="85"/>
      <c r="E3125" s="85"/>
      <c r="F3125" s="85"/>
      <c r="G3125" s="86"/>
      <c r="H3125" s="86"/>
      <c r="I3125" s="85"/>
      <c r="J3125" s="85"/>
    </row>
    <row r="3126" spans="2:10" s="117" customFormat="1" x14ac:dyDescent="0.25">
      <c r="B3126" s="87"/>
      <c r="C3126" s="85"/>
      <c r="D3126" s="85"/>
      <c r="E3126" s="85"/>
      <c r="F3126" s="85"/>
      <c r="G3126" s="86"/>
      <c r="H3126" s="86"/>
      <c r="I3126" s="85"/>
      <c r="J3126" s="85"/>
    </row>
    <row r="3127" spans="2:10" s="117" customFormat="1" x14ac:dyDescent="0.25">
      <c r="B3127" s="87"/>
      <c r="C3127" s="85"/>
      <c r="D3127" s="85"/>
      <c r="E3127" s="85"/>
      <c r="F3127" s="85"/>
      <c r="G3127" s="86"/>
      <c r="H3127" s="86"/>
      <c r="I3127" s="85"/>
      <c r="J3127" s="85"/>
    </row>
    <row r="3128" spans="2:10" s="117" customFormat="1" x14ac:dyDescent="0.25">
      <c r="B3128" s="87"/>
      <c r="C3128" s="85"/>
      <c r="D3128" s="85"/>
      <c r="E3128" s="85"/>
      <c r="F3128" s="85"/>
      <c r="G3128" s="86"/>
      <c r="H3128" s="86"/>
      <c r="I3128" s="85"/>
      <c r="J3128" s="85"/>
    </row>
    <row r="3129" spans="2:10" s="117" customFormat="1" x14ac:dyDescent="0.25">
      <c r="B3129" s="87"/>
      <c r="C3129" s="85"/>
      <c r="D3129" s="85"/>
      <c r="E3129" s="85"/>
      <c r="F3129" s="85"/>
      <c r="G3129" s="86"/>
      <c r="H3129" s="86"/>
      <c r="I3129" s="85"/>
      <c r="J3129" s="85"/>
    </row>
    <row r="3130" spans="2:10" s="117" customFormat="1" x14ac:dyDescent="0.25">
      <c r="B3130" s="87"/>
      <c r="C3130" s="85"/>
      <c r="D3130" s="85"/>
      <c r="E3130" s="85"/>
      <c r="F3130" s="85"/>
      <c r="G3130" s="86"/>
      <c r="H3130" s="86"/>
      <c r="I3130" s="85"/>
      <c r="J3130" s="85"/>
    </row>
    <row r="3131" spans="2:10" s="117" customFormat="1" x14ac:dyDescent="0.25">
      <c r="B3131" s="87"/>
      <c r="C3131" s="85"/>
      <c r="D3131" s="85"/>
      <c r="E3131" s="85"/>
      <c r="F3131" s="85"/>
      <c r="G3131" s="86"/>
      <c r="H3131" s="86"/>
      <c r="I3131" s="85"/>
      <c r="J3131" s="85"/>
    </row>
    <row r="3132" spans="2:10" s="117" customFormat="1" x14ac:dyDescent="0.25">
      <c r="B3132" s="87"/>
      <c r="C3132" s="85"/>
      <c r="D3132" s="85"/>
      <c r="E3132" s="85"/>
      <c r="F3132" s="85"/>
      <c r="G3132" s="86"/>
      <c r="H3132" s="86"/>
      <c r="I3132" s="85"/>
      <c r="J3132" s="85"/>
    </row>
    <row r="3133" spans="2:10" s="117" customFormat="1" x14ac:dyDescent="0.25">
      <c r="B3133" s="87"/>
      <c r="C3133" s="85"/>
      <c r="D3133" s="85"/>
      <c r="E3133" s="85"/>
      <c r="F3133" s="85"/>
      <c r="G3133" s="86"/>
      <c r="H3133" s="86"/>
      <c r="I3133" s="85"/>
      <c r="J3133" s="85"/>
    </row>
    <row r="3134" spans="2:10" s="117" customFormat="1" x14ac:dyDescent="0.25">
      <c r="B3134" s="87"/>
      <c r="C3134" s="85"/>
      <c r="D3134" s="85"/>
      <c r="E3134" s="85"/>
      <c r="F3134" s="85"/>
      <c r="G3134" s="86"/>
      <c r="H3134" s="86"/>
      <c r="I3134" s="85"/>
      <c r="J3134" s="85"/>
    </row>
    <row r="3135" spans="2:10" s="117" customFormat="1" x14ac:dyDescent="0.25">
      <c r="B3135" s="87"/>
      <c r="C3135" s="85"/>
      <c r="D3135" s="85"/>
      <c r="E3135" s="85"/>
      <c r="F3135" s="85"/>
      <c r="G3135" s="86"/>
      <c r="H3135" s="86"/>
      <c r="I3135" s="85"/>
      <c r="J3135" s="85"/>
    </row>
    <row r="3136" spans="2:10" s="117" customFormat="1" x14ac:dyDescent="0.25">
      <c r="B3136" s="87"/>
      <c r="C3136" s="85"/>
      <c r="D3136" s="85"/>
      <c r="E3136" s="85"/>
      <c r="F3136" s="85"/>
      <c r="G3136" s="86"/>
      <c r="H3136" s="86"/>
      <c r="I3136" s="85"/>
      <c r="J3136" s="85"/>
    </row>
    <row r="3137" spans="2:10" s="117" customFormat="1" x14ac:dyDescent="0.25">
      <c r="B3137" s="87"/>
      <c r="C3137" s="85"/>
      <c r="D3137" s="85"/>
      <c r="E3137" s="85"/>
      <c r="F3137" s="85"/>
      <c r="G3137" s="86"/>
      <c r="H3137" s="86"/>
      <c r="I3137" s="85"/>
      <c r="J3137" s="85"/>
    </row>
    <row r="3138" spans="2:10" s="117" customFormat="1" x14ac:dyDescent="0.25">
      <c r="B3138" s="87"/>
      <c r="C3138" s="85"/>
      <c r="D3138" s="85"/>
      <c r="E3138" s="85"/>
      <c r="F3138" s="85"/>
      <c r="G3138" s="86"/>
      <c r="H3138" s="86"/>
      <c r="I3138" s="85"/>
      <c r="J3138" s="85"/>
    </row>
    <row r="3139" spans="2:10" s="117" customFormat="1" x14ac:dyDescent="0.25">
      <c r="B3139" s="87"/>
      <c r="C3139" s="85"/>
      <c r="D3139" s="85"/>
      <c r="E3139" s="85"/>
      <c r="F3139" s="85"/>
      <c r="G3139" s="86"/>
      <c r="H3139" s="86"/>
      <c r="I3139" s="85"/>
      <c r="J3139" s="85"/>
    </row>
    <row r="3140" spans="2:10" s="117" customFormat="1" x14ac:dyDescent="0.25">
      <c r="B3140" s="87"/>
      <c r="C3140" s="85"/>
      <c r="D3140" s="85"/>
      <c r="E3140" s="85"/>
      <c r="F3140" s="85"/>
      <c r="G3140" s="86"/>
      <c r="H3140" s="86"/>
      <c r="I3140" s="85"/>
      <c r="J3140" s="85"/>
    </row>
    <row r="3141" spans="2:10" s="117" customFormat="1" x14ac:dyDescent="0.25">
      <c r="B3141" s="87"/>
      <c r="C3141" s="85"/>
      <c r="D3141" s="85"/>
      <c r="E3141" s="85"/>
      <c r="F3141" s="85"/>
      <c r="G3141" s="86"/>
      <c r="H3141" s="86"/>
      <c r="I3141" s="85"/>
      <c r="J3141" s="85"/>
    </row>
    <row r="3142" spans="2:10" s="117" customFormat="1" x14ac:dyDescent="0.25">
      <c r="B3142" s="87"/>
      <c r="C3142" s="85"/>
      <c r="D3142" s="85"/>
      <c r="E3142" s="85"/>
      <c r="F3142" s="85"/>
      <c r="G3142" s="86"/>
      <c r="H3142" s="86"/>
      <c r="I3142" s="85"/>
      <c r="J3142" s="85"/>
    </row>
    <row r="3143" spans="2:10" s="117" customFormat="1" x14ac:dyDescent="0.25">
      <c r="B3143" s="87"/>
      <c r="C3143" s="85"/>
      <c r="D3143" s="85"/>
      <c r="E3143" s="85"/>
      <c r="F3143" s="85"/>
      <c r="G3143" s="86"/>
      <c r="H3143" s="86"/>
      <c r="I3143" s="85"/>
      <c r="J3143" s="85"/>
    </row>
    <row r="3144" spans="2:10" s="117" customFormat="1" x14ac:dyDescent="0.25">
      <c r="B3144" s="87"/>
      <c r="C3144" s="85"/>
      <c r="D3144" s="85"/>
      <c r="E3144" s="85"/>
      <c r="F3144" s="85"/>
      <c r="G3144" s="86"/>
      <c r="H3144" s="86"/>
      <c r="I3144" s="85"/>
      <c r="J3144" s="85"/>
    </row>
    <row r="3145" spans="2:10" s="117" customFormat="1" x14ac:dyDescent="0.25">
      <c r="B3145" s="87"/>
      <c r="C3145" s="85"/>
      <c r="D3145" s="85"/>
      <c r="E3145" s="85"/>
      <c r="F3145" s="85"/>
      <c r="G3145" s="86"/>
      <c r="H3145" s="86"/>
      <c r="I3145" s="85"/>
      <c r="J3145" s="85"/>
    </row>
    <row r="3146" spans="2:10" s="117" customFormat="1" x14ac:dyDescent="0.25">
      <c r="B3146" s="87"/>
      <c r="C3146" s="85"/>
      <c r="D3146" s="85"/>
      <c r="E3146" s="85"/>
      <c r="F3146" s="85"/>
      <c r="G3146" s="86"/>
      <c r="H3146" s="86"/>
      <c r="I3146" s="85"/>
      <c r="J3146" s="85"/>
    </row>
    <row r="3147" spans="2:10" s="117" customFormat="1" x14ac:dyDescent="0.25">
      <c r="B3147" s="87"/>
      <c r="C3147" s="85"/>
      <c r="D3147" s="85"/>
      <c r="E3147" s="85"/>
      <c r="F3147" s="85"/>
      <c r="G3147" s="86"/>
      <c r="H3147" s="86"/>
      <c r="I3147" s="85"/>
      <c r="J3147" s="85"/>
    </row>
    <row r="3148" spans="2:10" s="117" customFormat="1" x14ac:dyDescent="0.25">
      <c r="B3148" s="87"/>
      <c r="C3148" s="85"/>
      <c r="D3148" s="85"/>
      <c r="E3148" s="85"/>
      <c r="F3148" s="85"/>
      <c r="G3148" s="86"/>
      <c r="H3148" s="86"/>
      <c r="I3148" s="85"/>
      <c r="J3148" s="85"/>
    </row>
    <row r="3149" spans="2:10" s="117" customFormat="1" x14ac:dyDescent="0.25">
      <c r="B3149" s="87"/>
      <c r="C3149" s="85"/>
      <c r="D3149" s="85"/>
      <c r="E3149" s="85"/>
      <c r="F3149" s="85"/>
      <c r="G3149" s="86"/>
      <c r="H3149" s="86"/>
      <c r="I3149" s="85"/>
      <c r="J3149" s="85"/>
    </row>
    <row r="3150" spans="2:10" s="117" customFormat="1" x14ac:dyDescent="0.25">
      <c r="B3150" s="87"/>
      <c r="C3150" s="85"/>
      <c r="D3150" s="85"/>
      <c r="E3150" s="85"/>
      <c r="F3150" s="85"/>
      <c r="G3150" s="86"/>
      <c r="H3150" s="86"/>
      <c r="I3150" s="85"/>
      <c r="J3150" s="85"/>
    </row>
    <row r="3151" spans="2:10" s="117" customFormat="1" x14ac:dyDescent="0.25">
      <c r="B3151" s="87"/>
      <c r="C3151" s="85"/>
      <c r="D3151" s="85"/>
      <c r="E3151" s="85"/>
      <c r="F3151" s="85"/>
      <c r="G3151" s="86"/>
      <c r="H3151" s="86"/>
      <c r="I3151" s="85"/>
      <c r="J3151" s="85"/>
    </row>
    <row r="3152" spans="2:10" s="117" customFormat="1" x14ac:dyDescent="0.25">
      <c r="B3152" s="87"/>
      <c r="C3152" s="85"/>
      <c r="D3152" s="85"/>
      <c r="E3152" s="85"/>
      <c r="F3152" s="85"/>
      <c r="G3152" s="86"/>
      <c r="H3152" s="86"/>
      <c r="I3152" s="85"/>
      <c r="J3152" s="85"/>
    </row>
    <row r="3153" spans="2:10" s="117" customFormat="1" x14ac:dyDescent="0.25">
      <c r="B3153" s="87"/>
      <c r="C3153" s="85"/>
      <c r="D3153" s="85"/>
      <c r="E3153" s="85"/>
      <c r="F3153" s="85"/>
      <c r="G3153" s="86"/>
      <c r="H3153" s="86"/>
      <c r="I3153" s="85"/>
      <c r="J3153" s="85"/>
    </row>
    <row r="3154" spans="2:10" s="117" customFormat="1" x14ac:dyDescent="0.25">
      <c r="B3154" s="87"/>
      <c r="C3154" s="85"/>
      <c r="D3154" s="85"/>
      <c r="E3154" s="85"/>
      <c r="F3154" s="85"/>
      <c r="G3154" s="86"/>
      <c r="H3154" s="86"/>
      <c r="I3154" s="85"/>
      <c r="J3154" s="85"/>
    </row>
    <row r="3155" spans="2:10" s="117" customFormat="1" x14ac:dyDescent="0.25">
      <c r="B3155" s="87"/>
      <c r="C3155" s="85"/>
      <c r="D3155" s="85"/>
      <c r="E3155" s="85"/>
      <c r="F3155" s="85"/>
      <c r="G3155" s="86"/>
      <c r="H3155" s="86"/>
      <c r="I3155" s="85"/>
      <c r="J3155" s="85"/>
    </row>
    <row r="3156" spans="2:10" s="117" customFormat="1" x14ac:dyDescent="0.25">
      <c r="B3156" s="87"/>
      <c r="C3156" s="85"/>
      <c r="D3156" s="85"/>
      <c r="E3156" s="85"/>
      <c r="F3156" s="85"/>
      <c r="G3156" s="86"/>
      <c r="H3156" s="86"/>
      <c r="I3156" s="85"/>
      <c r="J3156" s="85"/>
    </row>
    <row r="3157" spans="2:10" s="117" customFormat="1" x14ac:dyDescent="0.25">
      <c r="B3157" s="87"/>
      <c r="C3157" s="85"/>
      <c r="D3157" s="85"/>
      <c r="E3157" s="85"/>
      <c r="F3157" s="85"/>
      <c r="G3157" s="86"/>
      <c r="H3157" s="86"/>
      <c r="I3157" s="85"/>
      <c r="J3157" s="85"/>
    </row>
    <row r="3158" spans="2:10" s="117" customFormat="1" x14ac:dyDescent="0.25">
      <c r="B3158" s="87"/>
      <c r="C3158" s="85"/>
      <c r="D3158" s="85"/>
      <c r="E3158" s="85"/>
      <c r="F3158" s="85"/>
      <c r="G3158" s="86"/>
      <c r="H3158" s="86"/>
      <c r="I3158" s="85"/>
      <c r="J3158" s="85"/>
    </row>
    <row r="3159" spans="2:10" s="117" customFormat="1" x14ac:dyDescent="0.25">
      <c r="B3159" s="87"/>
      <c r="C3159" s="85"/>
      <c r="D3159" s="85"/>
      <c r="E3159" s="85"/>
      <c r="F3159" s="85"/>
      <c r="G3159" s="86"/>
      <c r="H3159" s="86"/>
      <c r="I3159" s="85"/>
      <c r="J3159" s="85"/>
    </row>
    <row r="3160" spans="2:10" s="117" customFormat="1" x14ac:dyDescent="0.25">
      <c r="B3160" s="87"/>
      <c r="C3160" s="85"/>
      <c r="D3160" s="85"/>
      <c r="E3160" s="85"/>
      <c r="F3160" s="85"/>
      <c r="G3160" s="86"/>
      <c r="H3160" s="86"/>
      <c r="I3160" s="85"/>
      <c r="J3160" s="85"/>
    </row>
    <row r="3161" spans="2:10" s="117" customFormat="1" x14ac:dyDescent="0.25">
      <c r="B3161" s="87"/>
      <c r="C3161" s="85"/>
      <c r="D3161" s="85"/>
      <c r="E3161" s="85"/>
      <c r="F3161" s="85"/>
      <c r="G3161" s="86"/>
      <c r="H3161" s="86"/>
      <c r="I3161" s="85"/>
      <c r="J3161" s="85"/>
    </row>
    <row r="3162" spans="2:10" s="117" customFormat="1" x14ac:dyDescent="0.25">
      <c r="B3162" s="87"/>
      <c r="C3162" s="85"/>
      <c r="D3162" s="85"/>
      <c r="E3162" s="85"/>
      <c r="F3162" s="85"/>
      <c r="G3162" s="86"/>
      <c r="H3162" s="86"/>
      <c r="I3162" s="85"/>
      <c r="J3162" s="85"/>
    </row>
    <row r="3163" spans="2:10" s="117" customFormat="1" x14ac:dyDescent="0.25">
      <c r="B3163" s="87"/>
      <c r="C3163" s="85"/>
      <c r="D3163" s="85"/>
      <c r="E3163" s="85"/>
      <c r="F3163" s="85"/>
      <c r="G3163" s="86"/>
      <c r="H3163" s="86"/>
      <c r="I3163" s="85"/>
      <c r="J3163" s="85"/>
    </row>
    <row r="3164" spans="2:10" s="117" customFormat="1" x14ac:dyDescent="0.25">
      <c r="B3164" s="87"/>
      <c r="C3164" s="85"/>
      <c r="D3164" s="85"/>
      <c r="E3164" s="85"/>
      <c r="F3164" s="85"/>
      <c r="G3164" s="86"/>
      <c r="H3164" s="86"/>
      <c r="I3164" s="85"/>
      <c r="J3164" s="85"/>
    </row>
    <row r="3165" spans="2:10" s="117" customFormat="1" x14ac:dyDescent="0.25">
      <c r="B3165" s="87"/>
      <c r="C3165" s="85"/>
      <c r="D3165" s="85"/>
      <c r="E3165" s="85"/>
      <c r="F3165" s="85"/>
      <c r="G3165" s="86"/>
      <c r="H3165" s="86"/>
      <c r="I3165" s="85"/>
      <c r="J3165" s="85"/>
    </row>
    <row r="3166" spans="2:10" s="117" customFormat="1" x14ac:dyDescent="0.25">
      <c r="B3166" s="87"/>
      <c r="C3166" s="85"/>
      <c r="D3166" s="85"/>
      <c r="E3166" s="85"/>
      <c r="F3166" s="85"/>
      <c r="G3166" s="86"/>
      <c r="H3166" s="86"/>
      <c r="I3166" s="85"/>
      <c r="J3166" s="85"/>
    </row>
    <row r="3167" spans="2:10" s="117" customFormat="1" x14ac:dyDescent="0.25">
      <c r="B3167" s="87"/>
      <c r="C3167" s="85"/>
      <c r="D3167" s="85"/>
      <c r="E3167" s="85"/>
      <c r="F3167" s="85"/>
      <c r="G3167" s="86"/>
      <c r="H3167" s="86"/>
      <c r="I3167" s="85"/>
      <c r="J3167" s="85"/>
    </row>
    <row r="3168" spans="2:10" s="117" customFormat="1" x14ac:dyDescent="0.25">
      <c r="B3168" s="87"/>
      <c r="C3168" s="85"/>
      <c r="D3168" s="85"/>
      <c r="E3168" s="85"/>
      <c r="F3168" s="85"/>
      <c r="G3168" s="86"/>
      <c r="H3168" s="86"/>
      <c r="I3168" s="85"/>
      <c r="J3168" s="85"/>
    </row>
    <row r="3169" spans="2:10" s="117" customFormat="1" x14ac:dyDescent="0.25">
      <c r="B3169" s="87"/>
      <c r="C3169" s="85"/>
      <c r="D3169" s="85"/>
      <c r="E3169" s="85"/>
      <c r="F3169" s="85"/>
      <c r="G3169" s="86"/>
      <c r="H3169" s="86"/>
      <c r="I3169" s="85"/>
      <c r="J3169" s="85"/>
    </row>
    <row r="3170" spans="2:10" s="117" customFormat="1" x14ac:dyDescent="0.25">
      <c r="B3170" s="87"/>
      <c r="C3170" s="85"/>
      <c r="D3170" s="85"/>
      <c r="E3170" s="85"/>
      <c r="F3170" s="85"/>
      <c r="G3170" s="86"/>
      <c r="H3170" s="86"/>
      <c r="I3170" s="85"/>
      <c r="J3170" s="85"/>
    </row>
    <row r="3171" spans="2:10" s="117" customFormat="1" x14ac:dyDescent="0.25">
      <c r="B3171" s="87"/>
      <c r="C3171" s="85"/>
      <c r="D3171" s="85"/>
      <c r="E3171" s="85"/>
      <c r="F3171" s="85"/>
      <c r="G3171" s="86"/>
      <c r="H3171" s="86"/>
      <c r="I3171" s="85"/>
      <c r="J3171" s="85"/>
    </row>
    <row r="3172" spans="2:10" s="117" customFormat="1" x14ac:dyDescent="0.25">
      <c r="B3172" s="87"/>
      <c r="C3172" s="85"/>
      <c r="D3172" s="85"/>
      <c r="E3172" s="85"/>
      <c r="F3172" s="85"/>
      <c r="G3172" s="86"/>
      <c r="H3172" s="86"/>
      <c r="I3172" s="85"/>
      <c r="J3172" s="85"/>
    </row>
    <row r="3173" spans="2:10" s="117" customFormat="1" x14ac:dyDescent="0.25">
      <c r="B3173" s="87"/>
      <c r="C3173" s="85"/>
      <c r="D3173" s="85"/>
      <c r="E3173" s="85"/>
      <c r="F3173" s="85"/>
      <c r="G3173" s="86"/>
      <c r="H3173" s="86"/>
      <c r="I3173" s="85"/>
      <c r="J3173" s="85"/>
    </row>
    <row r="3174" spans="2:10" s="117" customFormat="1" x14ac:dyDescent="0.25">
      <c r="B3174" s="87"/>
      <c r="C3174" s="85"/>
      <c r="D3174" s="85"/>
      <c r="E3174" s="85"/>
      <c r="F3174" s="85"/>
      <c r="G3174" s="86"/>
      <c r="H3174" s="86"/>
      <c r="I3174" s="85"/>
      <c r="J3174" s="85"/>
    </row>
    <row r="3175" spans="2:10" s="117" customFormat="1" x14ac:dyDescent="0.25">
      <c r="B3175" s="87"/>
      <c r="C3175" s="85"/>
      <c r="D3175" s="85"/>
      <c r="E3175" s="85"/>
      <c r="F3175" s="85"/>
      <c r="G3175" s="86"/>
      <c r="H3175" s="86"/>
      <c r="I3175" s="85"/>
      <c r="J3175" s="85"/>
    </row>
    <row r="3176" spans="2:10" s="117" customFormat="1" x14ac:dyDescent="0.25">
      <c r="B3176" s="87"/>
      <c r="C3176" s="85"/>
      <c r="D3176" s="85"/>
      <c r="E3176" s="85"/>
      <c r="F3176" s="85"/>
      <c r="G3176" s="86"/>
      <c r="H3176" s="86"/>
      <c r="I3176" s="85"/>
      <c r="J3176" s="85"/>
    </row>
    <row r="3177" spans="2:10" s="117" customFormat="1" x14ac:dyDescent="0.25">
      <c r="B3177" s="87"/>
      <c r="C3177" s="85"/>
      <c r="D3177" s="85"/>
      <c r="E3177" s="85"/>
      <c r="F3177" s="85"/>
      <c r="G3177" s="86"/>
      <c r="H3177" s="86"/>
      <c r="I3177" s="85"/>
      <c r="J3177" s="85"/>
    </row>
    <row r="3178" spans="2:10" s="117" customFormat="1" x14ac:dyDescent="0.25">
      <c r="B3178" s="87"/>
      <c r="C3178" s="85"/>
      <c r="D3178" s="85"/>
      <c r="E3178" s="85"/>
      <c r="F3178" s="85"/>
      <c r="G3178" s="86"/>
      <c r="H3178" s="86"/>
      <c r="I3178" s="85"/>
      <c r="J3178" s="85"/>
    </row>
    <row r="3179" spans="2:10" s="117" customFormat="1" x14ac:dyDescent="0.25">
      <c r="B3179" s="87"/>
      <c r="C3179" s="85"/>
      <c r="D3179" s="85"/>
      <c r="E3179" s="85"/>
      <c r="F3179" s="85"/>
      <c r="G3179" s="86"/>
      <c r="H3179" s="86"/>
      <c r="I3179" s="85"/>
      <c r="J3179" s="85"/>
    </row>
    <row r="3180" spans="2:10" s="117" customFormat="1" x14ac:dyDescent="0.25">
      <c r="B3180" s="87"/>
      <c r="C3180" s="85"/>
      <c r="D3180" s="85"/>
      <c r="E3180" s="85"/>
      <c r="F3180" s="85"/>
      <c r="G3180" s="86"/>
      <c r="H3180" s="86"/>
      <c r="I3180" s="85"/>
      <c r="J3180" s="85"/>
    </row>
    <row r="3181" spans="2:10" s="117" customFormat="1" x14ac:dyDescent="0.25">
      <c r="B3181" s="87"/>
      <c r="C3181" s="85"/>
      <c r="D3181" s="85"/>
      <c r="E3181" s="85"/>
      <c r="F3181" s="85"/>
      <c r="G3181" s="86"/>
      <c r="H3181" s="86"/>
      <c r="I3181" s="85"/>
      <c r="J3181" s="85"/>
    </row>
    <row r="3182" spans="2:10" s="117" customFormat="1" x14ac:dyDescent="0.25">
      <c r="B3182" s="87"/>
      <c r="C3182" s="85"/>
      <c r="D3182" s="85"/>
      <c r="E3182" s="85"/>
      <c r="F3182" s="85"/>
      <c r="G3182" s="86"/>
      <c r="H3182" s="86"/>
      <c r="I3182" s="85"/>
      <c r="J3182" s="85"/>
    </row>
    <row r="3183" spans="2:10" s="117" customFormat="1" x14ac:dyDescent="0.25">
      <c r="B3183" s="87"/>
      <c r="C3183" s="85"/>
      <c r="D3183" s="85"/>
      <c r="E3183" s="85"/>
      <c r="F3183" s="85"/>
      <c r="G3183" s="86"/>
      <c r="H3183" s="86"/>
      <c r="I3183" s="85"/>
      <c r="J3183" s="85"/>
    </row>
    <row r="3184" spans="2:10" s="117" customFormat="1" x14ac:dyDescent="0.25">
      <c r="B3184" s="87"/>
      <c r="C3184" s="85"/>
      <c r="D3184" s="85"/>
      <c r="E3184" s="85"/>
      <c r="F3184" s="85"/>
      <c r="G3184" s="86"/>
      <c r="H3184" s="86"/>
      <c r="I3184" s="85"/>
      <c r="J3184" s="85"/>
    </row>
    <row r="3185" spans="2:10" s="117" customFormat="1" x14ac:dyDescent="0.25">
      <c r="B3185" s="87"/>
      <c r="C3185" s="85"/>
      <c r="D3185" s="85"/>
      <c r="E3185" s="85"/>
      <c r="F3185" s="85"/>
      <c r="G3185" s="86"/>
      <c r="H3185" s="86"/>
      <c r="I3185" s="85"/>
      <c r="J3185" s="85"/>
    </row>
    <row r="3186" spans="2:10" s="117" customFormat="1" x14ac:dyDescent="0.25">
      <c r="B3186" s="87"/>
      <c r="C3186" s="85"/>
      <c r="D3186" s="85"/>
      <c r="E3186" s="85"/>
      <c r="F3186" s="85"/>
      <c r="G3186" s="86"/>
      <c r="H3186" s="86"/>
      <c r="I3186" s="85"/>
      <c r="J3186" s="85"/>
    </row>
    <row r="3187" spans="2:10" s="117" customFormat="1" x14ac:dyDescent="0.25">
      <c r="B3187" s="87"/>
      <c r="C3187" s="85"/>
      <c r="D3187" s="85"/>
      <c r="E3187" s="85"/>
      <c r="F3187" s="85"/>
      <c r="G3187" s="86"/>
      <c r="H3187" s="86"/>
      <c r="I3187" s="85"/>
      <c r="J3187" s="85"/>
    </row>
    <row r="3188" spans="2:10" s="117" customFormat="1" x14ac:dyDescent="0.25">
      <c r="B3188" s="87"/>
      <c r="C3188" s="85"/>
      <c r="D3188" s="85"/>
      <c r="E3188" s="85"/>
      <c r="F3188" s="85"/>
      <c r="G3188" s="86"/>
      <c r="H3188" s="86"/>
      <c r="I3188" s="85"/>
      <c r="J3188" s="85"/>
    </row>
    <row r="3189" spans="2:10" s="117" customFormat="1" x14ac:dyDescent="0.25">
      <c r="B3189" s="87"/>
      <c r="C3189" s="85"/>
      <c r="D3189" s="85"/>
      <c r="E3189" s="85"/>
      <c r="F3189" s="85"/>
      <c r="G3189" s="86"/>
      <c r="H3189" s="86"/>
      <c r="I3189" s="85"/>
      <c r="J3189" s="85"/>
    </row>
    <row r="3190" spans="2:10" s="117" customFormat="1" x14ac:dyDescent="0.25">
      <c r="B3190" s="87"/>
      <c r="C3190" s="85"/>
      <c r="D3190" s="85"/>
      <c r="E3190" s="85"/>
      <c r="F3190" s="85"/>
      <c r="G3190" s="86"/>
      <c r="H3190" s="86"/>
      <c r="I3190" s="85"/>
      <c r="J3190" s="85"/>
    </row>
    <row r="3191" spans="2:10" s="117" customFormat="1" x14ac:dyDescent="0.25">
      <c r="B3191" s="87"/>
      <c r="C3191" s="85"/>
      <c r="D3191" s="85"/>
      <c r="E3191" s="85"/>
      <c r="F3191" s="85"/>
      <c r="G3191" s="86"/>
      <c r="H3191" s="86"/>
      <c r="I3191" s="85"/>
      <c r="J3191" s="85"/>
    </row>
    <row r="3192" spans="2:10" s="117" customFormat="1" x14ac:dyDescent="0.25">
      <c r="B3192" s="87"/>
      <c r="C3192" s="85"/>
      <c r="D3192" s="85"/>
      <c r="E3192" s="85"/>
      <c r="F3192" s="85"/>
      <c r="G3192" s="86"/>
      <c r="H3192" s="86"/>
      <c r="I3192" s="85"/>
      <c r="J3192" s="85"/>
    </row>
    <row r="3193" spans="2:10" s="117" customFormat="1" x14ac:dyDescent="0.25">
      <c r="B3193" s="87"/>
      <c r="C3193" s="85"/>
      <c r="D3193" s="85"/>
      <c r="E3193" s="85"/>
      <c r="F3193" s="85"/>
      <c r="G3193" s="86"/>
      <c r="H3193" s="86"/>
      <c r="I3193" s="85"/>
      <c r="J3193" s="85"/>
    </row>
    <row r="3194" spans="2:10" s="117" customFormat="1" x14ac:dyDescent="0.25">
      <c r="B3194" s="87"/>
      <c r="C3194" s="85"/>
      <c r="D3194" s="85"/>
      <c r="E3194" s="85"/>
      <c r="F3194" s="85"/>
      <c r="G3194" s="86"/>
      <c r="H3194" s="86"/>
      <c r="I3194" s="85"/>
      <c r="J3194" s="85"/>
    </row>
    <row r="3195" spans="2:10" s="117" customFormat="1" x14ac:dyDescent="0.25">
      <c r="B3195" s="87"/>
      <c r="C3195" s="85"/>
      <c r="D3195" s="85"/>
      <c r="E3195" s="85"/>
      <c r="F3195" s="85"/>
      <c r="G3195" s="86"/>
      <c r="H3195" s="86"/>
      <c r="I3195" s="85"/>
      <c r="J3195" s="85"/>
    </row>
    <row r="3196" spans="2:10" s="117" customFormat="1" x14ac:dyDescent="0.25">
      <c r="B3196" s="87"/>
      <c r="C3196" s="85"/>
      <c r="D3196" s="85"/>
      <c r="E3196" s="85"/>
      <c r="F3196" s="85"/>
      <c r="G3196" s="86"/>
      <c r="H3196" s="86"/>
      <c r="I3196" s="85"/>
      <c r="J3196" s="85"/>
    </row>
    <row r="3197" spans="2:10" s="117" customFormat="1" x14ac:dyDescent="0.25">
      <c r="B3197" s="87"/>
      <c r="C3197" s="85"/>
      <c r="D3197" s="85"/>
      <c r="E3197" s="85"/>
      <c r="F3197" s="85"/>
      <c r="G3197" s="86"/>
      <c r="H3197" s="86"/>
      <c r="I3197" s="85"/>
      <c r="J3197" s="85"/>
    </row>
    <row r="3198" spans="2:10" s="117" customFormat="1" x14ac:dyDescent="0.25">
      <c r="B3198" s="87"/>
      <c r="C3198" s="85"/>
      <c r="D3198" s="85"/>
      <c r="E3198" s="85"/>
      <c r="F3198" s="85"/>
      <c r="G3198" s="86"/>
      <c r="H3198" s="86"/>
      <c r="I3198" s="85"/>
      <c r="J3198" s="85"/>
    </row>
    <row r="3199" spans="2:10" s="117" customFormat="1" x14ac:dyDescent="0.25">
      <c r="B3199" s="87"/>
      <c r="C3199" s="85"/>
      <c r="D3199" s="85"/>
      <c r="E3199" s="85"/>
      <c r="F3199" s="85"/>
      <c r="G3199" s="86"/>
      <c r="H3199" s="86"/>
      <c r="I3199" s="85"/>
      <c r="J3199" s="85"/>
    </row>
    <row r="3200" spans="2:10" s="117" customFormat="1" x14ac:dyDescent="0.25">
      <c r="B3200" s="87"/>
      <c r="C3200" s="85"/>
      <c r="D3200" s="85"/>
      <c r="E3200" s="85"/>
      <c r="F3200" s="85"/>
      <c r="G3200" s="86"/>
      <c r="H3200" s="86"/>
      <c r="I3200" s="85"/>
      <c r="J3200" s="85"/>
    </row>
    <row r="3201" spans="2:10" s="117" customFormat="1" x14ac:dyDescent="0.25">
      <c r="B3201" s="87"/>
      <c r="C3201" s="85"/>
      <c r="D3201" s="85"/>
      <c r="E3201" s="85"/>
      <c r="F3201" s="85"/>
      <c r="G3201" s="86"/>
      <c r="H3201" s="86"/>
      <c r="I3201" s="85"/>
      <c r="J3201" s="85"/>
    </row>
    <row r="3202" spans="2:10" s="117" customFormat="1" x14ac:dyDescent="0.25">
      <c r="B3202" s="87"/>
      <c r="C3202" s="85"/>
      <c r="D3202" s="85"/>
      <c r="E3202" s="85"/>
      <c r="F3202" s="85"/>
      <c r="G3202" s="86"/>
      <c r="H3202" s="86"/>
      <c r="I3202" s="85"/>
      <c r="J3202" s="85"/>
    </row>
    <row r="3203" spans="2:10" s="117" customFormat="1" x14ac:dyDescent="0.25">
      <c r="B3203" s="87"/>
      <c r="C3203" s="85"/>
      <c r="D3203" s="85"/>
      <c r="E3203" s="85"/>
      <c r="F3203" s="85"/>
      <c r="G3203" s="86"/>
      <c r="H3203" s="86"/>
      <c r="I3203" s="85"/>
      <c r="J3203" s="85"/>
    </row>
    <row r="3204" spans="2:10" s="117" customFormat="1" x14ac:dyDescent="0.25">
      <c r="B3204" s="87"/>
      <c r="C3204" s="85"/>
      <c r="D3204" s="85"/>
      <c r="E3204" s="85"/>
      <c r="F3204" s="85"/>
      <c r="G3204" s="86"/>
      <c r="H3204" s="86"/>
      <c r="I3204" s="85"/>
      <c r="J3204" s="85"/>
    </row>
    <row r="3205" spans="2:10" s="117" customFormat="1" x14ac:dyDescent="0.25">
      <c r="B3205" s="87"/>
      <c r="C3205" s="85"/>
      <c r="D3205" s="85"/>
      <c r="E3205" s="85"/>
      <c r="F3205" s="85"/>
      <c r="G3205" s="86"/>
      <c r="H3205" s="86"/>
      <c r="I3205" s="85"/>
      <c r="J3205" s="85"/>
    </row>
    <row r="3206" spans="2:10" s="117" customFormat="1" x14ac:dyDescent="0.25">
      <c r="B3206" s="87"/>
      <c r="C3206" s="85"/>
      <c r="D3206" s="85"/>
      <c r="E3206" s="85"/>
      <c r="F3206" s="85"/>
      <c r="G3206" s="86"/>
      <c r="H3206" s="86"/>
      <c r="I3206" s="85"/>
      <c r="J3206" s="85"/>
    </row>
    <row r="3207" spans="2:10" s="117" customFormat="1" x14ac:dyDescent="0.25">
      <c r="B3207" s="87"/>
      <c r="C3207" s="85"/>
      <c r="D3207" s="85"/>
      <c r="E3207" s="85"/>
      <c r="F3207" s="85"/>
      <c r="G3207" s="86"/>
      <c r="H3207" s="86"/>
      <c r="I3207" s="85"/>
      <c r="J3207" s="85"/>
    </row>
    <row r="3208" spans="2:10" s="117" customFormat="1" x14ac:dyDescent="0.25">
      <c r="B3208" s="87"/>
      <c r="C3208" s="85"/>
      <c r="D3208" s="85"/>
      <c r="E3208" s="85"/>
      <c r="F3208" s="85"/>
      <c r="G3208" s="86"/>
      <c r="H3208" s="86"/>
      <c r="I3208" s="85"/>
      <c r="J3208" s="85"/>
    </row>
    <row r="3209" spans="2:10" s="117" customFormat="1" x14ac:dyDescent="0.25">
      <c r="B3209" s="87"/>
      <c r="C3209" s="85"/>
      <c r="D3209" s="85"/>
      <c r="E3209" s="85"/>
      <c r="F3209" s="85"/>
      <c r="G3209" s="86"/>
      <c r="H3209" s="86"/>
      <c r="I3209" s="85"/>
      <c r="J3209" s="85"/>
    </row>
    <row r="3210" spans="2:10" s="117" customFormat="1" x14ac:dyDescent="0.25">
      <c r="B3210" s="87"/>
      <c r="C3210" s="85"/>
      <c r="D3210" s="85"/>
      <c r="E3210" s="85"/>
      <c r="F3210" s="85"/>
      <c r="G3210" s="86"/>
      <c r="H3210" s="86"/>
      <c r="I3210" s="85"/>
      <c r="J3210" s="85"/>
    </row>
    <row r="3211" spans="2:10" s="117" customFormat="1" x14ac:dyDescent="0.25">
      <c r="B3211" s="87"/>
      <c r="C3211" s="85"/>
      <c r="D3211" s="85"/>
      <c r="E3211" s="85"/>
      <c r="F3211" s="85"/>
      <c r="G3211" s="86"/>
      <c r="H3211" s="86"/>
      <c r="I3211" s="85"/>
      <c r="J3211" s="85"/>
    </row>
    <row r="3212" spans="2:10" s="117" customFormat="1" x14ac:dyDescent="0.25">
      <c r="B3212" s="87"/>
      <c r="C3212" s="85"/>
      <c r="D3212" s="85"/>
      <c r="E3212" s="85"/>
      <c r="F3212" s="85"/>
      <c r="G3212" s="86"/>
      <c r="H3212" s="86"/>
      <c r="I3212" s="85"/>
      <c r="J3212" s="85"/>
    </row>
    <row r="3213" spans="2:10" s="117" customFormat="1" x14ac:dyDescent="0.25">
      <c r="B3213" s="87"/>
      <c r="C3213" s="85"/>
      <c r="D3213" s="85"/>
      <c r="E3213" s="85"/>
      <c r="F3213" s="85"/>
      <c r="G3213" s="86"/>
      <c r="H3213" s="86"/>
      <c r="I3213" s="85"/>
      <c r="J3213" s="85"/>
    </row>
    <row r="3214" spans="2:10" s="117" customFormat="1" x14ac:dyDescent="0.25">
      <c r="B3214" s="87"/>
      <c r="C3214" s="85"/>
      <c r="D3214" s="85"/>
      <c r="E3214" s="85"/>
      <c r="F3214" s="85"/>
      <c r="G3214" s="86"/>
      <c r="H3214" s="86"/>
      <c r="I3214" s="85"/>
      <c r="J3214" s="85"/>
    </row>
    <row r="3215" spans="2:10" s="117" customFormat="1" x14ac:dyDescent="0.25">
      <c r="B3215" s="87"/>
      <c r="C3215" s="85"/>
      <c r="D3215" s="85"/>
      <c r="E3215" s="85"/>
      <c r="F3215" s="85"/>
      <c r="G3215" s="86"/>
      <c r="H3215" s="86"/>
      <c r="I3215" s="85"/>
      <c r="J3215" s="85"/>
    </row>
    <row r="3216" spans="2:10" s="117" customFormat="1" x14ac:dyDescent="0.25">
      <c r="B3216" s="87"/>
      <c r="C3216" s="85"/>
      <c r="D3216" s="85"/>
      <c r="E3216" s="85"/>
      <c r="F3216" s="85"/>
      <c r="G3216" s="86"/>
      <c r="H3216" s="86"/>
      <c r="I3216" s="85"/>
      <c r="J3216" s="85"/>
    </row>
    <row r="3217" spans="2:10" s="117" customFormat="1" x14ac:dyDescent="0.25">
      <c r="B3217" s="87"/>
      <c r="C3217" s="85"/>
      <c r="D3217" s="85"/>
      <c r="E3217" s="85"/>
      <c r="F3217" s="85"/>
      <c r="G3217" s="86"/>
      <c r="H3217" s="86"/>
      <c r="I3217" s="85"/>
      <c r="J3217" s="85"/>
    </row>
    <row r="3218" spans="2:10" s="117" customFormat="1" x14ac:dyDescent="0.25">
      <c r="B3218" s="87"/>
      <c r="C3218" s="85"/>
      <c r="D3218" s="85"/>
      <c r="E3218" s="85"/>
      <c r="F3218" s="85"/>
      <c r="G3218" s="86"/>
      <c r="H3218" s="86"/>
      <c r="I3218" s="85"/>
      <c r="J3218" s="85"/>
    </row>
    <row r="3219" spans="2:10" s="117" customFormat="1" x14ac:dyDescent="0.25">
      <c r="B3219" s="87"/>
      <c r="C3219" s="85"/>
      <c r="D3219" s="85"/>
      <c r="E3219" s="85"/>
      <c r="F3219" s="85"/>
      <c r="G3219" s="86"/>
      <c r="H3219" s="86"/>
      <c r="I3219" s="85"/>
      <c r="J3219" s="85"/>
    </row>
    <row r="3220" spans="2:10" s="117" customFormat="1" x14ac:dyDescent="0.25">
      <c r="B3220" s="87"/>
      <c r="C3220" s="85"/>
      <c r="D3220" s="85"/>
      <c r="E3220" s="85"/>
      <c r="F3220" s="85"/>
      <c r="G3220" s="86"/>
      <c r="H3220" s="86"/>
      <c r="I3220" s="85"/>
      <c r="J3220" s="85"/>
    </row>
    <row r="3221" spans="2:10" s="117" customFormat="1" x14ac:dyDescent="0.25">
      <c r="B3221" s="87"/>
      <c r="C3221" s="85"/>
      <c r="D3221" s="85"/>
      <c r="E3221" s="85"/>
      <c r="F3221" s="85"/>
      <c r="G3221" s="86"/>
      <c r="H3221" s="86"/>
      <c r="I3221" s="85"/>
      <c r="J3221" s="85"/>
    </row>
    <row r="3222" spans="2:10" s="117" customFormat="1" x14ac:dyDescent="0.25">
      <c r="B3222" s="87"/>
      <c r="C3222" s="85"/>
      <c r="D3222" s="85"/>
      <c r="E3222" s="85"/>
      <c r="F3222" s="85"/>
      <c r="G3222" s="86"/>
      <c r="H3222" s="86"/>
      <c r="I3222" s="85"/>
      <c r="J3222" s="85"/>
    </row>
    <row r="3223" spans="2:10" s="117" customFormat="1" x14ac:dyDescent="0.25">
      <c r="B3223" s="87"/>
      <c r="C3223" s="85"/>
      <c r="D3223" s="85"/>
      <c r="E3223" s="85"/>
      <c r="F3223" s="85"/>
      <c r="G3223" s="86"/>
      <c r="H3223" s="86"/>
      <c r="I3223" s="85"/>
      <c r="J3223" s="85"/>
    </row>
    <row r="3224" spans="2:10" s="117" customFormat="1" x14ac:dyDescent="0.25">
      <c r="B3224" s="87"/>
      <c r="C3224" s="85"/>
      <c r="D3224" s="85"/>
      <c r="E3224" s="85"/>
      <c r="F3224" s="85"/>
      <c r="G3224" s="86"/>
      <c r="H3224" s="86"/>
      <c r="I3224" s="85"/>
      <c r="J3224" s="85"/>
    </row>
    <row r="3225" spans="2:10" s="117" customFormat="1" x14ac:dyDescent="0.25">
      <c r="B3225" s="87"/>
      <c r="C3225" s="85"/>
      <c r="D3225" s="85"/>
      <c r="E3225" s="85"/>
      <c r="F3225" s="85"/>
      <c r="G3225" s="86"/>
      <c r="H3225" s="86"/>
      <c r="I3225" s="85"/>
      <c r="J3225" s="85"/>
    </row>
    <row r="3226" spans="2:10" s="117" customFormat="1" x14ac:dyDescent="0.25">
      <c r="B3226" s="87"/>
      <c r="C3226" s="85"/>
      <c r="D3226" s="85"/>
      <c r="E3226" s="85"/>
      <c r="F3226" s="85"/>
      <c r="G3226" s="86"/>
      <c r="H3226" s="86"/>
      <c r="I3226" s="85"/>
      <c r="J3226" s="85"/>
    </row>
    <row r="3227" spans="2:10" s="117" customFormat="1" x14ac:dyDescent="0.25">
      <c r="B3227" s="87"/>
      <c r="C3227" s="85"/>
      <c r="D3227" s="85"/>
      <c r="E3227" s="85"/>
      <c r="F3227" s="85"/>
      <c r="G3227" s="86"/>
      <c r="H3227" s="86"/>
      <c r="I3227" s="85"/>
      <c r="J3227" s="85"/>
    </row>
    <row r="3228" spans="2:10" s="117" customFormat="1" x14ac:dyDescent="0.25">
      <c r="B3228" s="87"/>
      <c r="C3228" s="85"/>
      <c r="D3228" s="85"/>
      <c r="E3228" s="85"/>
      <c r="F3228" s="85"/>
      <c r="G3228" s="86"/>
      <c r="H3228" s="86"/>
      <c r="I3228" s="85"/>
      <c r="J3228" s="85"/>
    </row>
    <row r="3229" spans="2:10" s="117" customFormat="1" x14ac:dyDescent="0.25">
      <c r="B3229" s="87"/>
      <c r="C3229" s="85"/>
      <c r="D3229" s="85"/>
      <c r="E3229" s="85"/>
      <c r="F3229" s="85"/>
      <c r="G3229" s="86"/>
      <c r="H3229" s="86"/>
      <c r="I3229" s="85"/>
      <c r="J3229" s="85"/>
    </row>
    <row r="3230" spans="2:10" s="117" customFormat="1" x14ac:dyDescent="0.25">
      <c r="B3230" s="87"/>
      <c r="C3230" s="85"/>
      <c r="D3230" s="85"/>
      <c r="E3230" s="85"/>
      <c r="F3230" s="85"/>
      <c r="G3230" s="86"/>
      <c r="H3230" s="86"/>
      <c r="I3230" s="85"/>
      <c r="J3230" s="85"/>
    </row>
    <row r="3231" spans="2:10" s="117" customFormat="1" x14ac:dyDescent="0.25">
      <c r="B3231" s="87"/>
      <c r="C3231" s="85"/>
      <c r="D3231" s="85"/>
      <c r="E3231" s="85"/>
      <c r="F3231" s="85"/>
      <c r="G3231" s="86"/>
      <c r="H3231" s="86"/>
      <c r="I3231" s="85"/>
      <c r="J3231" s="85"/>
    </row>
    <row r="3232" spans="2:10" s="117" customFormat="1" x14ac:dyDescent="0.25">
      <c r="B3232" s="87"/>
      <c r="C3232" s="85"/>
      <c r="D3232" s="85"/>
      <c r="E3232" s="85"/>
      <c r="F3232" s="85"/>
      <c r="G3232" s="86"/>
      <c r="H3232" s="86"/>
      <c r="I3232" s="85"/>
      <c r="J3232" s="85"/>
    </row>
    <row r="3233" spans="2:10" s="117" customFormat="1" x14ac:dyDescent="0.25">
      <c r="B3233" s="87"/>
      <c r="C3233" s="85"/>
      <c r="D3233" s="85"/>
      <c r="E3233" s="85"/>
      <c r="F3233" s="85"/>
      <c r="G3233" s="86"/>
      <c r="H3233" s="86"/>
      <c r="I3233" s="85"/>
      <c r="J3233" s="85"/>
    </row>
    <row r="3234" spans="2:10" s="117" customFormat="1" x14ac:dyDescent="0.25">
      <c r="B3234" s="87"/>
      <c r="C3234" s="85"/>
      <c r="D3234" s="85"/>
      <c r="E3234" s="85"/>
      <c r="F3234" s="85"/>
      <c r="G3234" s="86"/>
      <c r="H3234" s="86"/>
      <c r="I3234" s="85"/>
      <c r="J3234" s="85"/>
    </row>
    <row r="3235" spans="2:10" s="117" customFormat="1" x14ac:dyDescent="0.25">
      <c r="B3235" s="87"/>
      <c r="C3235" s="85"/>
      <c r="D3235" s="85"/>
      <c r="E3235" s="85"/>
      <c r="F3235" s="85"/>
      <c r="G3235" s="86"/>
      <c r="H3235" s="86"/>
      <c r="I3235" s="85"/>
      <c r="J3235" s="85"/>
    </row>
    <row r="3236" spans="2:10" s="117" customFormat="1" x14ac:dyDescent="0.25">
      <c r="B3236" s="87"/>
      <c r="C3236" s="85"/>
      <c r="D3236" s="85"/>
      <c r="E3236" s="85"/>
      <c r="F3236" s="85"/>
      <c r="G3236" s="86"/>
      <c r="H3236" s="86"/>
      <c r="I3236" s="85"/>
      <c r="J3236" s="85"/>
    </row>
    <row r="3237" spans="2:10" s="117" customFormat="1" x14ac:dyDescent="0.25">
      <c r="B3237" s="87"/>
      <c r="C3237" s="85"/>
      <c r="D3237" s="85"/>
      <c r="E3237" s="85"/>
      <c r="F3237" s="85"/>
      <c r="G3237" s="86"/>
      <c r="H3237" s="86"/>
      <c r="I3237" s="85"/>
      <c r="J3237" s="85"/>
    </row>
    <row r="3238" spans="2:10" s="117" customFormat="1" x14ac:dyDescent="0.25">
      <c r="B3238" s="87"/>
      <c r="C3238" s="85"/>
      <c r="D3238" s="85"/>
      <c r="E3238" s="85"/>
      <c r="F3238" s="85"/>
      <c r="G3238" s="86"/>
      <c r="H3238" s="86"/>
      <c r="I3238" s="85"/>
      <c r="J3238" s="85"/>
    </row>
    <row r="3239" spans="2:10" s="117" customFormat="1" x14ac:dyDescent="0.25">
      <c r="B3239" s="87"/>
      <c r="C3239" s="85"/>
      <c r="D3239" s="85"/>
      <c r="E3239" s="85"/>
      <c r="F3239" s="85"/>
      <c r="G3239" s="86"/>
      <c r="H3239" s="86"/>
      <c r="I3239" s="85"/>
      <c r="J3239" s="85"/>
    </row>
    <row r="3240" spans="2:10" s="117" customFormat="1" x14ac:dyDescent="0.25">
      <c r="B3240" s="87"/>
      <c r="C3240" s="85"/>
      <c r="D3240" s="85"/>
      <c r="E3240" s="85"/>
      <c r="F3240" s="85"/>
      <c r="G3240" s="86"/>
      <c r="H3240" s="86"/>
      <c r="I3240" s="85"/>
      <c r="J3240" s="85"/>
    </row>
    <row r="3241" spans="2:10" s="117" customFormat="1" x14ac:dyDescent="0.25">
      <c r="B3241" s="87"/>
      <c r="C3241" s="85"/>
      <c r="D3241" s="85"/>
      <c r="E3241" s="85"/>
      <c r="F3241" s="85"/>
      <c r="G3241" s="86"/>
      <c r="H3241" s="86"/>
      <c r="I3241" s="85"/>
      <c r="J3241" s="85"/>
    </row>
    <row r="3242" spans="2:10" s="117" customFormat="1" x14ac:dyDescent="0.25">
      <c r="B3242" s="87"/>
      <c r="C3242" s="85"/>
      <c r="D3242" s="85"/>
      <c r="E3242" s="85"/>
      <c r="F3242" s="85"/>
      <c r="G3242" s="86"/>
      <c r="H3242" s="86"/>
      <c r="I3242" s="85"/>
      <c r="J3242" s="85"/>
    </row>
    <row r="3243" spans="2:10" s="117" customFormat="1" x14ac:dyDescent="0.25">
      <c r="B3243" s="87"/>
      <c r="C3243" s="85"/>
      <c r="D3243" s="85"/>
      <c r="E3243" s="85"/>
      <c r="F3243" s="85"/>
      <c r="G3243" s="86"/>
      <c r="H3243" s="86"/>
      <c r="I3243" s="85"/>
      <c r="J3243" s="85"/>
    </row>
    <row r="3244" spans="2:10" s="117" customFormat="1" x14ac:dyDescent="0.25">
      <c r="B3244" s="87"/>
      <c r="C3244" s="85"/>
      <c r="D3244" s="85"/>
      <c r="E3244" s="85"/>
      <c r="F3244" s="85"/>
      <c r="G3244" s="86"/>
      <c r="H3244" s="86"/>
      <c r="I3244" s="85"/>
      <c r="J3244" s="85"/>
    </row>
    <row r="3245" spans="2:10" s="117" customFormat="1" x14ac:dyDescent="0.25">
      <c r="B3245" s="87"/>
      <c r="C3245" s="85"/>
      <c r="D3245" s="85"/>
      <c r="E3245" s="85"/>
      <c r="F3245" s="85"/>
      <c r="G3245" s="86"/>
      <c r="H3245" s="86"/>
      <c r="I3245" s="85"/>
      <c r="J3245" s="85"/>
    </row>
    <row r="3246" spans="2:10" s="117" customFormat="1" x14ac:dyDescent="0.25">
      <c r="B3246" s="87"/>
      <c r="C3246" s="85"/>
      <c r="D3246" s="85"/>
      <c r="E3246" s="85"/>
      <c r="F3246" s="85"/>
      <c r="G3246" s="86"/>
      <c r="H3246" s="86"/>
      <c r="I3246" s="85"/>
      <c r="J3246" s="85"/>
    </row>
    <row r="3247" spans="2:10" s="117" customFormat="1" x14ac:dyDescent="0.25">
      <c r="B3247" s="87"/>
      <c r="C3247" s="85"/>
      <c r="D3247" s="85"/>
      <c r="E3247" s="85"/>
      <c r="F3247" s="85"/>
      <c r="G3247" s="86"/>
      <c r="H3247" s="86"/>
      <c r="I3247" s="85"/>
      <c r="J3247" s="85"/>
    </row>
    <row r="3248" spans="2:10" s="117" customFormat="1" x14ac:dyDescent="0.25">
      <c r="B3248" s="87"/>
      <c r="C3248" s="85"/>
      <c r="D3248" s="85"/>
      <c r="E3248" s="85"/>
      <c r="F3248" s="85"/>
      <c r="G3248" s="86"/>
      <c r="H3248" s="86"/>
      <c r="I3248" s="85"/>
      <c r="J3248" s="85"/>
    </row>
    <row r="3249" spans="2:10" s="117" customFormat="1" x14ac:dyDescent="0.25">
      <c r="B3249" s="87"/>
      <c r="C3249" s="85"/>
      <c r="D3249" s="85"/>
      <c r="E3249" s="85"/>
      <c r="F3249" s="85"/>
      <c r="G3249" s="86"/>
      <c r="H3249" s="86"/>
      <c r="I3249" s="85"/>
      <c r="J3249" s="85"/>
    </row>
    <row r="3250" spans="2:10" s="117" customFormat="1" x14ac:dyDescent="0.25">
      <c r="B3250" s="87"/>
      <c r="C3250" s="85"/>
      <c r="D3250" s="85"/>
      <c r="E3250" s="85"/>
      <c r="F3250" s="85"/>
      <c r="G3250" s="86"/>
      <c r="H3250" s="86"/>
      <c r="I3250" s="85"/>
      <c r="J3250" s="85"/>
    </row>
    <row r="3251" spans="2:10" s="117" customFormat="1" x14ac:dyDescent="0.25">
      <c r="B3251" s="87"/>
      <c r="C3251" s="85"/>
      <c r="D3251" s="85"/>
      <c r="E3251" s="85"/>
      <c r="F3251" s="85"/>
      <c r="G3251" s="86"/>
      <c r="H3251" s="86"/>
      <c r="I3251" s="85"/>
      <c r="J3251" s="85"/>
    </row>
    <row r="3252" spans="2:10" s="117" customFormat="1" x14ac:dyDescent="0.25">
      <c r="B3252" s="87"/>
      <c r="C3252" s="85"/>
      <c r="D3252" s="85"/>
      <c r="E3252" s="85"/>
      <c r="F3252" s="85"/>
      <c r="G3252" s="86"/>
      <c r="H3252" s="86"/>
      <c r="I3252" s="85"/>
      <c r="J3252" s="85"/>
    </row>
    <row r="3253" spans="2:10" s="117" customFormat="1" x14ac:dyDescent="0.25">
      <c r="B3253" s="87"/>
      <c r="C3253" s="85"/>
      <c r="D3253" s="85"/>
      <c r="E3253" s="85"/>
      <c r="F3253" s="85"/>
      <c r="G3253" s="86"/>
      <c r="H3253" s="86"/>
      <c r="I3253" s="85"/>
      <c r="J3253" s="85"/>
    </row>
    <row r="3254" spans="2:10" s="117" customFormat="1" x14ac:dyDescent="0.25">
      <c r="B3254" s="87"/>
      <c r="C3254" s="85"/>
      <c r="D3254" s="85"/>
      <c r="E3254" s="85"/>
      <c r="F3254" s="85"/>
      <c r="G3254" s="86"/>
      <c r="H3254" s="86"/>
      <c r="I3254" s="85"/>
      <c r="J3254" s="85"/>
    </row>
    <row r="3255" spans="2:10" s="117" customFormat="1" x14ac:dyDescent="0.25">
      <c r="B3255" s="87"/>
      <c r="C3255" s="85"/>
      <c r="D3255" s="85"/>
      <c r="E3255" s="85"/>
      <c r="F3255" s="85"/>
      <c r="G3255" s="86"/>
      <c r="H3255" s="86"/>
      <c r="I3255" s="85"/>
      <c r="J3255" s="85"/>
    </row>
    <row r="3256" spans="2:10" s="117" customFormat="1" x14ac:dyDescent="0.25">
      <c r="B3256" s="87"/>
      <c r="C3256" s="85"/>
      <c r="D3256" s="85"/>
      <c r="E3256" s="85"/>
      <c r="F3256" s="85"/>
      <c r="G3256" s="86"/>
      <c r="H3256" s="86"/>
      <c r="I3256" s="85"/>
      <c r="J3256" s="85"/>
    </row>
    <row r="3257" spans="2:10" s="117" customFormat="1" x14ac:dyDescent="0.25">
      <c r="B3257" s="87"/>
      <c r="C3257" s="85"/>
      <c r="D3257" s="85"/>
      <c r="E3257" s="85"/>
      <c r="F3257" s="85"/>
      <c r="G3257" s="86"/>
      <c r="H3257" s="86"/>
      <c r="I3257" s="85"/>
      <c r="J3257" s="85"/>
    </row>
    <row r="3258" spans="2:10" s="117" customFormat="1" x14ac:dyDescent="0.25">
      <c r="B3258" s="87"/>
      <c r="C3258" s="85"/>
      <c r="D3258" s="85"/>
      <c r="E3258" s="85"/>
      <c r="F3258" s="85"/>
      <c r="G3258" s="86"/>
      <c r="H3258" s="86"/>
      <c r="I3258" s="85"/>
      <c r="J3258" s="85"/>
    </row>
    <row r="3259" spans="2:10" s="117" customFormat="1" x14ac:dyDescent="0.25">
      <c r="B3259" s="87"/>
      <c r="C3259" s="85"/>
      <c r="D3259" s="85"/>
      <c r="E3259" s="85"/>
      <c r="F3259" s="85"/>
      <c r="G3259" s="86"/>
      <c r="H3259" s="86"/>
      <c r="I3259" s="85"/>
      <c r="J3259" s="85"/>
    </row>
    <row r="3260" spans="2:10" s="117" customFormat="1" x14ac:dyDescent="0.25">
      <c r="B3260" s="87"/>
      <c r="C3260" s="85"/>
      <c r="D3260" s="85"/>
      <c r="E3260" s="85"/>
      <c r="F3260" s="85"/>
      <c r="G3260" s="86"/>
      <c r="H3260" s="86"/>
      <c r="I3260" s="85"/>
      <c r="J3260" s="85"/>
    </row>
    <row r="3261" spans="2:10" s="117" customFormat="1" x14ac:dyDescent="0.25">
      <c r="B3261" s="87"/>
      <c r="C3261" s="85"/>
      <c r="D3261" s="85"/>
      <c r="E3261" s="85"/>
      <c r="F3261" s="85"/>
      <c r="G3261" s="86"/>
      <c r="H3261" s="86"/>
      <c r="I3261" s="85"/>
      <c r="J3261" s="85"/>
    </row>
    <row r="3262" spans="2:10" s="117" customFormat="1" x14ac:dyDescent="0.25">
      <c r="B3262" s="87"/>
      <c r="C3262" s="85"/>
      <c r="D3262" s="85"/>
      <c r="E3262" s="85"/>
      <c r="F3262" s="85"/>
      <c r="G3262" s="86"/>
      <c r="H3262" s="86"/>
      <c r="I3262" s="85"/>
      <c r="J3262" s="85"/>
    </row>
    <row r="3263" spans="2:10" s="117" customFormat="1" x14ac:dyDescent="0.25">
      <c r="B3263" s="87"/>
      <c r="C3263" s="85"/>
      <c r="D3263" s="85"/>
      <c r="E3263" s="85"/>
      <c r="F3263" s="85"/>
      <c r="G3263" s="86"/>
      <c r="H3263" s="86"/>
      <c r="I3263" s="85"/>
      <c r="J3263" s="85"/>
    </row>
    <row r="3264" spans="2:10" s="117" customFormat="1" x14ac:dyDescent="0.25">
      <c r="B3264" s="87"/>
      <c r="C3264" s="85"/>
      <c r="D3264" s="85"/>
      <c r="E3264" s="85"/>
      <c r="F3264" s="85"/>
      <c r="G3264" s="86"/>
      <c r="H3264" s="86"/>
      <c r="I3264" s="85"/>
      <c r="J3264" s="85"/>
    </row>
    <row r="3265" spans="2:10" s="117" customFormat="1" x14ac:dyDescent="0.25">
      <c r="B3265" s="87"/>
      <c r="C3265" s="85"/>
      <c r="D3265" s="85"/>
      <c r="E3265" s="85"/>
      <c r="F3265" s="85"/>
      <c r="G3265" s="86"/>
      <c r="H3265" s="86"/>
      <c r="I3265" s="85"/>
      <c r="J3265" s="85"/>
    </row>
    <row r="3266" spans="2:10" s="117" customFormat="1" x14ac:dyDescent="0.25">
      <c r="B3266" s="87"/>
      <c r="C3266" s="85"/>
      <c r="D3266" s="85"/>
      <c r="E3266" s="85"/>
      <c r="F3266" s="85"/>
      <c r="G3266" s="86"/>
      <c r="H3266" s="86"/>
      <c r="I3266" s="85"/>
      <c r="J3266" s="85"/>
    </row>
    <row r="3267" spans="2:10" s="117" customFormat="1" x14ac:dyDescent="0.25">
      <c r="B3267" s="87"/>
      <c r="C3267" s="85"/>
      <c r="D3267" s="85"/>
      <c r="E3267" s="85"/>
      <c r="F3267" s="85"/>
      <c r="G3267" s="86"/>
      <c r="H3267" s="86"/>
      <c r="I3267" s="85"/>
      <c r="J3267" s="85"/>
    </row>
    <row r="3268" spans="2:10" s="117" customFormat="1" x14ac:dyDescent="0.25">
      <c r="B3268" s="87"/>
      <c r="C3268" s="85"/>
      <c r="D3268" s="85"/>
      <c r="E3268" s="85"/>
      <c r="F3268" s="85"/>
      <c r="G3268" s="86"/>
      <c r="H3268" s="86"/>
      <c r="I3268" s="85"/>
      <c r="J3268" s="85"/>
    </row>
    <row r="3269" spans="2:10" s="117" customFormat="1" x14ac:dyDescent="0.25">
      <c r="B3269" s="87"/>
      <c r="C3269" s="85"/>
      <c r="D3269" s="85"/>
      <c r="E3269" s="85"/>
      <c r="F3269" s="85"/>
      <c r="G3269" s="86"/>
      <c r="H3269" s="86"/>
      <c r="I3269" s="85"/>
      <c r="J3269" s="85"/>
    </row>
    <row r="3270" spans="2:10" s="117" customFormat="1" x14ac:dyDescent="0.25">
      <c r="B3270" s="87"/>
      <c r="C3270" s="85"/>
      <c r="D3270" s="85"/>
      <c r="E3270" s="85"/>
      <c r="F3270" s="85"/>
      <c r="G3270" s="86"/>
      <c r="H3270" s="86"/>
      <c r="I3270" s="85"/>
      <c r="J3270" s="85"/>
    </row>
    <row r="3271" spans="2:10" s="117" customFormat="1" x14ac:dyDescent="0.25">
      <c r="B3271" s="87"/>
      <c r="C3271" s="85"/>
      <c r="D3271" s="85"/>
      <c r="E3271" s="85"/>
      <c r="F3271" s="85"/>
      <c r="G3271" s="86"/>
      <c r="H3271" s="86"/>
      <c r="I3271" s="85"/>
      <c r="J3271" s="85"/>
    </row>
    <row r="3272" spans="2:10" s="117" customFormat="1" x14ac:dyDescent="0.25">
      <c r="B3272" s="87"/>
      <c r="C3272" s="85"/>
      <c r="D3272" s="85"/>
      <c r="E3272" s="85"/>
      <c r="F3272" s="85"/>
      <c r="G3272" s="86"/>
      <c r="H3272" s="86"/>
      <c r="I3272" s="85"/>
      <c r="J3272" s="85"/>
    </row>
    <row r="3273" spans="2:10" s="117" customFormat="1" x14ac:dyDescent="0.25">
      <c r="B3273" s="87"/>
      <c r="C3273" s="85"/>
      <c r="D3273" s="85"/>
      <c r="E3273" s="85"/>
      <c r="F3273" s="85"/>
      <c r="G3273" s="86"/>
      <c r="H3273" s="86"/>
      <c r="I3273" s="85"/>
      <c r="J3273" s="85"/>
    </row>
    <row r="3274" spans="2:10" s="117" customFormat="1" x14ac:dyDescent="0.25">
      <c r="B3274" s="87"/>
      <c r="C3274" s="85"/>
      <c r="D3274" s="85"/>
      <c r="E3274" s="85"/>
      <c r="F3274" s="85"/>
      <c r="G3274" s="86"/>
      <c r="H3274" s="86"/>
      <c r="I3274" s="85"/>
      <c r="J3274" s="85"/>
    </row>
    <row r="3275" spans="2:10" s="117" customFormat="1" x14ac:dyDescent="0.25">
      <c r="B3275" s="87"/>
      <c r="C3275" s="85"/>
      <c r="D3275" s="85"/>
      <c r="E3275" s="85"/>
      <c r="F3275" s="85"/>
      <c r="G3275" s="86"/>
      <c r="H3275" s="86"/>
      <c r="I3275" s="85"/>
      <c r="J3275" s="85"/>
    </row>
    <row r="3276" spans="2:10" s="117" customFormat="1" x14ac:dyDescent="0.25">
      <c r="B3276" s="87"/>
      <c r="C3276" s="85"/>
      <c r="D3276" s="85"/>
      <c r="E3276" s="85"/>
      <c r="F3276" s="85"/>
      <c r="G3276" s="86"/>
      <c r="H3276" s="86"/>
      <c r="I3276" s="85"/>
      <c r="J3276" s="85"/>
    </row>
    <row r="3277" spans="2:10" s="117" customFormat="1" x14ac:dyDescent="0.25">
      <c r="B3277" s="87"/>
      <c r="C3277" s="85"/>
      <c r="D3277" s="85"/>
      <c r="E3277" s="85"/>
      <c r="F3277" s="85"/>
      <c r="G3277" s="86"/>
      <c r="H3277" s="86"/>
      <c r="I3277" s="85"/>
      <c r="J3277" s="85"/>
    </row>
    <row r="3278" spans="2:10" s="117" customFormat="1" x14ac:dyDescent="0.25">
      <c r="B3278" s="87"/>
      <c r="C3278" s="85"/>
      <c r="D3278" s="85"/>
      <c r="E3278" s="85"/>
      <c r="F3278" s="85"/>
      <c r="G3278" s="86"/>
      <c r="H3278" s="86"/>
      <c r="I3278" s="85"/>
      <c r="J3278" s="85"/>
    </row>
    <row r="3279" spans="2:10" s="117" customFormat="1" x14ac:dyDescent="0.25">
      <c r="B3279" s="87"/>
      <c r="C3279" s="85"/>
      <c r="D3279" s="85"/>
      <c r="E3279" s="85"/>
      <c r="F3279" s="85"/>
      <c r="G3279" s="86"/>
      <c r="H3279" s="86"/>
      <c r="I3279" s="85"/>
      <c r="J3279" s="85"/>
    </row>
    <row r="3280" spans="2:10" s="117" customFormat="1" x14ac:dyDescent="0.25">
      <c r="B3280" s="87"/>
      <c r="C3280" s="85"/>
      <c r="D3280" s="85"/>
      <c r="E3280" s="85"/>
      <c r="F3280" s="85"/>
      <c r="G3280" s="86"/>
      <c r="H3280" s="86"/>
      <c r="I3280" s="85"/>
      <c r="J3280" s="85"/>
    </row>
    <row r="3281" spans="2:10" s="117" customFormat="1" x14ac:dyDescent="0.25">
      <c r="B3281" s="87"/>
      <c r="C3281" s="85"/>
      <c r="D3281" s="85"/>
      <c r="E3281" s="85"/>
      <c r="F3281" s="85"/>
      <c r="G3281" s="86"/>
      <c r="H3281" s="86"/>
      <c r="I3281" s="85"/>
      <c r="J3281" s="85"/>
    </row>
    <row r="3282" spans="2:10" s="117" customFormat="1" x14ac:dyDescent="0.25">
      <c r="B3282" s="87"/>
      <c r="C3282" s="85"/>
      <c r="D3282" s="85"/>
      <c r="E3282" s="85"/>
      <c r="F3282" s="85"/>
      <c r="G3282" s="86"/>
      <c r="H3282" s="86"/>
      <c r="I3282" s="85"/>
      <c r="J3282" s="85"/>
    </row>
    <row r="3283" spans="2:10" s="117" customFormat="1" x14ac:dyDescent="0.25">
      <c r="B3283" s="87"/>
      <c r="C3283" s="85"/>
      <c r="D3283" s="85"/>
      <c r="E3283" s="85"/>
      <c r="F3283" s="85"/>
      <c r="G3283" s="86"/>
      <c r="H3283" s="86"/>
      <c r="I3283" s="85"/>
      <c r="J3283" s="85"/>
    </row>
    <row r="3284" spans="2:10" s="117" customFormat="1" x14ac:dyDescent="0.25">
      <c r="B3284" s="87"/>
      <c r="C3284" s="85"/>
      <c r="D3284" s="85"/>
      <c r="E3284" s="85"/>
      <c r="F3284" s="85"/>
      <c r="G3284" s="86"/>
      <c r="H3284" s="86"/>
      <c r="I3284" s="85"/>
      <c r="J3284" s="85"/>
    </row>
    <row r="3285" spans="2:10" s="117" customFormat="1" x14ac:dyDescent="0.25">
      <c r="B3285" s="87"/>
      <c r="C3285" s="85"/>
      <c r="D3285" s="85"/>
      <c r="E3285" s="85"/>
      <c r="F3285" s="85"/>
      <c r="G3285" s="86"/>
      <c r="H3285" s="86"/>
      <c r="I3285" s="85"/>
      <c r="J3285" s="85"/>
    </row>
    <row r="3286" spans="2:10" s="117" customFormat="1" x14ac:dyDescent="0.25">
      <c r="B3286" s="87"/>
      <c r="C3286" s="85"/>
      <c r="D3286" s="85"/>
      <c r="E3286" s="85"/>
      <c r="F3286" s="85"/>
      <c r="G3286" s="86"/>
      <c r="H3286" s="86"/>
      <c r="I3286" s="85"/>
      <c r="J3286" s="85"/>
    </row>
    <row r="3287" spans="2:10" s="117" customFormat="1" x14ac:dyDescent="0.25">
      <c r="B3287" s="87"/>
      <c r="C3287" s="85"/>
      <c r="D3287" s="85"/>
      <c r="E3287" s="85"/>
      <c r="F3287" s="85"/>
      <c r="G3287" s="86"/>
      <c r="H3287" s="86"/>
      <c r="I3287" s="85"/>
      <c r="J3287" s="85"/>
    </row>
    <row r="3288" spans="2:10" s="117" customFormat="1" x14ac:dyDescent="0.25">
      <c r="B3288" s="87"/>
      <c r="C3288" s="85"/>
      <c r="D3288" s="85"/>
      <c r="E3288" s="85"/>
      <c r="F3288" s="85"/>
      <c r="G3288" s="86"/>
      <c r="H3288" s="86"/>
      <c r="I3288" s="85"/>
      <c r="J3288" s="85"/>
    </row>
    <row r="3289" spans="2:10" s="117" customFormat="1" x14ac:dyDescent="0.25">
      <c r="B3289" s="87"/>
      <c r="C3289" s="85"/>
      <c r="D3289" s="85"/>
      <c r="E3289" s="85"/>
      <c r="F3289" s="85"/>
      <c r="G3289" s="86"/>
      <c r="H3289" s="86"/>
      <c r="I3289" s="85"/>
      <c r="J3289" s="85"/>
    </row>
    <row r="3290" spans="2:10" s="117" customFormat="1" x14ac:dyDescent="0.25">
      <c r="B3290" s="87"/>
      <c r="C3290" s="85"/>
      <c r="D3290" s="85"/>
      <c r="E3290" s="85"/>
      <c r="F3290" s="85"/>
      <c r="G3290" s="86"/>
      <c r="H3290" s="86"/>
      <c r="I3290" s="85"/>
      <c r="J3290" s="85"/>
    </row>
    <row r="3291" spans="2:10" s="117" customFormat="1" x14ac:dyDescent="0.25">
      <c r="B3291" s="87"/>
      <c r="C3291" s="85"/>
      <c r="D3291" s="85"/>
      <c r="E3291" s="85"/>
      <c r="F3291" s="85"/>
      <c r="G3291" s="86"/>
      <c r="H3291" s="86"/>
      <c r="I3291" s="85"/>
      <c r="J3291" s="85"/>
    </row>
    <row r="3292" spans="2:10" s="117" customFormat="1" x14ac:dyDescent="0.25">
      <c r="B3292" s="87"/>
      <c r="C3292" s="85"/>
      <c r="D3292" s="85"/>
      <c r="E3292" s="85"/>
      <c r="F3292" s="85"/>
      <c r="G3292" s="86"/>
      <c r="H3292" s="86"/>
      <c r="I3292" s="85"/>
      <c r="J3292" s="85"/>
    </row>
    <row r="3293" spans="2:10" s="117" customFormat="1" x14ac:dyDescent="0.25">
      <c r="B3293" s="87"/>
      <c r="C3293" s="85"/>
      <c r="D3293" s="85"/>
      <c r="E3293" s="85"/>
      <c r="F3293" s="85"/>
      <c r="G3293" s="86"/>
      <c r="H3293" s="86"/>
      <c r="I3293" s="85"/>
      <c r="J3293" s="85"/>
    </row>
    <row r="3294" spans="2:10" s="117" customFormat="1" x14ac:dyDescent="0.25">
      <c r="B3294" s="87"/>
      <c r="C3294" s="85"/>
      <c r="D3294" s="85"/>
      <c r="E3294" s="85"/>
      <c r="F3294" s="85"/>
      <c r="G3294" s="86"/>
      <c r="H3294" s="86"/>
      <c r="I3294" s="85"/>
      <c r="J3294" s="85"/>
    </row>
    <row r="3295" spans="2:10" s="117" customFormat="1" x14ac:dyDescent="0.25">
      <c r="B3295" s="87"/>
      <c r="C3295" s="85"/>
      <c r="D3295" s="85"/>
      <c r="E3295" s="85"/>
      <c r="F3295" s="85"/>
      <c r="G3295" s="86"/>
      <c r="H3295" s="86"/>
      <c r="I3295" s="85"/>
      <c r="J3295" s="85"/>
    </row>
    <row r="3296" spans="2:10" s="117" customFormat="1" x14ac:dyDescent="0.25">
      <c r="B3296" s="87"/>
      <c r="C3296" s="85"/>
      <c r="D3296" s="85"/>
      <c r="E3296" s="85"/>
      <c r="F3296" s="85"/>
      <c r="G3296" s="86"/>
      <c r="H3296" s="86"/>
      <c r="I3296" s="85"/>
      <c r="J3296" s="85"/>
    </row>
    <row r="3297" spans="2:10" s="117" customFormat="1" x14ac:dyDescent="0.25">
      <c r="B3297" s="87"/>
      <c r="C3297" s="85"/>
      <c r="D3297" s="85"/>
      <c r="E3297" s="85"/>
      <c r="F3297" s="85"/>
      <c r="G3297" s="86"/>
      <c r="H3297" s="86"/>
      <c r="I3297" s="85"/>
      <c r="J3297" s="85"/>
    </row>
    <row r="3298" spans="2:10" s="117" customFormat="1" x14ac:dyDescent="0.25">
      <c r="B3298" s="87"/>
      <c r="C3298" s="85"/>
      <c r="D3298" s="85"/>
      <c r="E3298" s="85"/>
      <c r="F3298" s="85"/>
      <c r="G3298" s="86"/>
      <c r="H3298" s="86"/>
      <c r="I3298" s="85"/>
      <c r="J3298" s="85"/>
    </row>
    <row r="3299" spans="2:10" s="117" customFormat="1" x14ac:dyDescent="0.25">
      <c r="B3299" s="87"/>
      <c r="C3299" s="85"/>
      <c r="D3299" s="85"/>
      <c r="E3299" s="85"/>
      <c r="F3299" s="85"/>
      <c r="G3299" s="86"/>
      <c r="H3299" s="86"/>
      <c r="I3299" s="85"/>
      <c r="J3299" s="85"/>
    </row>
    <row r="3300" spans="2:10" s="117" customFormat="1" x14ac:dyDescent="0.25">
      <c r="B3300" s="87"/>
      <c r="C3300" s="85"/>
      <c r="D3300" s="85"/>
      <c r="E3300" s="85"/>
      <c r="F3300" s="85"/>
      <c r="G3300" s="86"/>
      <c r="H3300" s="86"/>
      <c r="I3300" s="85"/>
      <c r="J3300" s="85"/>
    </row>
    <row r="3301" spans="2:10" s="117" customFormat="1" x14ac:dyDescent="0.25">
      <c r="B3301" s="87"/>
      <c r="C3301" s="85"/>
      <c r="D3301" s="85"/>
      <c r="E3301" s="85"/>
      <c r="F3301" s="85"/>
      <c r="G3301" s="86"/>
      <c r="H3301" s="86"/>
      <c r="I3301" s="85"/>
      <c r="J3301" s="85"/>
    </row>
    <row r="3302" spans="2:10" s="117" customFormat="1" x14ac:dyDescent="0.25">
      <c r="B3302" s="87"/>
      <c r="C3302" s="85"/>
      <c r="D3302" s="85"/>
      <c r="E3302" s="85"/>
      <c r="F3302" s="85"/>
      <c r="G3302" s="86"/>
      <c r="H3302" s="86"/>
      <c r="I3302" s="85"/>
      <c r="J3302" s="85"/>
    </row>
    <row r="3303" spans="2:10" s="117" customFormat="1" x14ac:dyDescent="0.25">
      <c r="B3303" s="87"/>
      <c r="C3303" s="85"/>
      <c r="D3303" s="85"/>
      <c r="E3303" s="85"/>
      <c r="F3303" s="85"/>
      <c r="G3303" s="86"/>
      <c r="H3303" s="86"/>
      <c r="I3303" s="85"/>
      <c r="J3303" s="85"/>
    </row>
    <row r="3304" spans="2:10" s="117" customFormat="1" x14ac:dyDescent="0.25">
      <c r="B3304" s="87"/>
      <c r="C3304" s="85"/>
      <c r="D3304" s="85"/>
      <c r="E3304" s="85"/>
      <c r="F3304" s="85"/>
      <c r="G3304" s="86"/>
      <c r="H3304" s="86"/>
      <c r="I3304" s="85"/>
      <c r="J3304" s="85"/>
    </row>
    <row r="3305" spans="2:10" s="117" customFormat="1" x14ac:dyDescent="0.25">
      <c r="B3305" s="87"/>
      <c r="C3305" s="85"/>
      <c r="D3305" s="85"/>
      <c r="E3305" s="85"/>
      <c r="F3305" s="85"/>
      <c r="G3305" s="86"/>
      <c r="H3305" s="86"/>
      <c r="I3305" s="85"/>
      <c r="J3305" s="85"/>
    </row>
    <row r="3306" spans="2:10" s="117" customFormat="1" x14ac:dyDescent="0.25">
      <c r="B3306" s="87"/>
      <c r="C3306" s="85"/>
      <c r="D3306" s="85"/>
      <c r="E3306" s="85"/>
      <c r="F3306" s="85"/>
      <c r="G3306" s="86"/>
      <c r="H3306" s="86"/>
      <c r="I3306" s="85"/>
      <c r="J3306" s="85"/>
    </row>
    <row r="3307" spans="2:10" s="117" customFormat="1" x14ac:dyDescent="0.25">
      <c r="B3307" s="87"/>
      <c r="C3307" s="85"/>
      <c r="D3307" s="85"/>
      <c r="E3307" s="85"/>
      <c r="F3307" s="85"/>
      <c r="G3307" s="86"/>
      <c r="H3307" s="86"/>
      <c r="I3307" s="85"/>
      <c r="J3307" s="85"/>
    </row>
    <row r="3308" spans="2:10" s="117" customFormat="1" x14ac:dyDescent="0.25">
      <c r="B3308" s="87"/>
      <c r="C3308" s="85"/>
      <c r="D3308" s="85"/>
      <c r="E3308" s="85"/>
      <c r="F3308" s="85"/>
      <c r="G3308" s="86"/>
      <c r="H3308" s="86"/>
      <c r="I3308" s="85"/>
      <c r="J3308" s="85"/>
    </row>
    <row r="3309" spans="2:10" s="117" customFormat="1" x14ac:dyDescent="0.25">
      <c r="B3309" s="87"/>
      <c r="C3309" s="85"/>
      <c r="D3309" s="85"/>
      <c r="E3309" s="85"/>
      <c r="F3309" s="85"/>
      <c r="G3309" s="86"/>
      <c r="H3309" s="86"/>
      <c r="I3309" s="85"/>
      <c r="J3309" s="85"/>
    </row>
    <row r="3310" spans="2:10" s="117" customFormat="1" x14ac:dyDescent="0.25">
      <c r="B3310" s="87"/>
      <c r="C3310" s="85"/>
      <c r="D3310" s="85"/>
      <c r="E3310" s="85"/>
      <c r="F3310" s="85"/>
      <c r="G3310" s="86"/>
      <c r="H3310" s="86"/>
      <c r="I3310" s="85"/>
      <c r="J3310" s="85"/>
    </row>
    <row r="3311" spans="2:10" s="117" customFormat="1" x14ac:dyDescent="0.25">
      <c r="B3311" s="87"/>
      <c r="C3311" s="85"/>
      <c r="D3311" s="85"/>
      <c r="E3311" s="85"/>
      <c r="F3311" s="85"/>
      <c r="G3311" s="86"/>
      <c r="H3311" s="86"/>
      <c r="I3311" s="85"/>
      <c r="J3311" s="85"/>
    </row>
    <row r="3312" spans="2:10" s="117" customFormat="1" x14ac:dyDescent="0.25">
      <c r="B3312" s="87"/>
      <c r="C3312" s="85"/>
      <c r="D3312" s="85"/>
      <c r="E3312" s="85"/>
      <c r="F3312" s="85"/>
      <c r="G3312" s="86"/>
      <c r="H3312" s="86"/>
      <c r="I3312" s="85"/>
      <c r="J3312" s="85"/>
    </row>
    <row r="3313" spans="2:10" s="117" customFormat="1" x14ac:dyDescent="0.25">
      <c r="B3313" s="87"/>
      <c r="C3313" s="85"/>
      <c r="D3313" s="85"/>
      <c r="E3313" s="85"/>
      <c r="F3313" s="85"/>
      <c r="G3313" s="86"/>
      <c r="H3313" s="86"/>
      <c r="I3313" s="85"/>
      <c r="J3313" s="85"/>
    </row>
    <row r="3314" spans="2:10" s="117" customFormat="1" x14ac:dyDescent="0.25">
      <c r="B3314" s="87"/>
      <c r="C3314" s="85"/>
      <c r="D3314" s="85"/>
      <c r="E3314" s="85"/>
      <c r="F3314" s="85"/>
      <c r="G3314" s="86"/>
      <c r="H3314" s="86"/>
      <c r="I3314" s="85"/>
      <c r="J3314" s="85"/>
    </row>
    <row r="3315" spans="2:10" s="117" customFormat="1" x14ac:dyDescent="0.25">
      <c r="B3315" s="87"/>
      <c r="C3315" s="85"/>
      <c r="D3315" s="85"/>
      <c r="E3315" s="85"/>
      <c r="F3315" s="85"/>
      <c r="G3315" s="86"/>
      <c r="H3315" s="86"/>
      <c r="I3315" s="85"/>
      <c r="J3315" s="85"/>
    </row>
    <row r="3316" spans="2:10" s="117" customFormat="1" x14ac:dyDescent="0.25">
      <c r="B3316" s="87"/>
      <c r="C3316" s="85"/>
      <c r="D3316" s="85"/>
      <c r="E3316" s="85"/>
      <c r="F3316" s="85"/>
      <c r="G3316" s="86"/>
      <c r="H3316" s="86"/>
      <c r="I3316" s="85"/>
      <c r="J3316" s="85"/>
    </row>
    <row r="3317" spans="2:10" s="117" customFormat="1" x14ac:dyDescent="0.25">
      <c r="B3317" s="87"/>
      <c r="C3317" s="85"/>
      <c r="D3317" s="85"/>
      <c r="E3317" s="85"/>
      <c r="F3317" s="85"/>
      <c r="G3317" s="86"/>
      <c r="H3317" s="86"/>
      <c r="I3317" s="85"/>
      <c r="J3317" s="85"/>
    </row>
    <row r="3318" spans="2:10" s="117" customFormat="1" x14ac:dyDescent="0.25">
      <c r="B3318" s="87"/>
      <c r="C3318" s="85"/>
      <c r="D3318" s="85"/>
      <c r="E3318" s="85"/>
      <c r="F3318" s="85"/>
      <c r="G3318" s="86"/>
      <c r="H3318" s="86"/>
      <c r="I3318" s="85"/>
      <c r="J3318" s="85"/>
    </row>
    <row r="3319" spans="2:10" s="117" customFormat="1" x14ac:dyDescent="0.25">
      <c r="B3319" s="87"/>
      <c r="C3319" s="85"/>
      <c r="D3319" s="85"/>
      <c r="E3319" s="85"/>
      <c r="F3319" s="85"/>
      <c r="G3319" s="86"/>
      <c r="H3319" s="86"/>
      <c r="I3319" s="85"/>
      <c r="J3319" s="85"/>
    </row>
    <row r="3320" spans="2:10" s="117" customFormat="1" x14ac:dyDescent="0.25">
      <c r="B3320" s="87"/>
      <c r="C3320" s="85"/>
      <c r="D3320" s="85"/>
      <c r="E3320" s="85"/>
      <c r="F3320" s="85"/>
      <c r="G3320" s="86"/>
      <c r="H3320" s="86"/>
      <c r="I3320" s="85"/>
      <c r="J3320" s="85"/>
    </row>
    <row r="3321" spans="2:10" s="117" customFormat="1" x14ac:dyDescent="0.25">
      <c r="B3321" s="87"/>
      <c r="C3321" s="85"/>
      <c r="D3321" s="85"/>
      <c r="E3321" s="85"/>
      <c r="F3321" s="85"/>
      <c r="G3321" s="86"/>
      <c r="H3321" s="86"/>
      <c r="I3321" s="85"/>
      <c r="J3321" s="85"/>
    </row>
    <row r="3322" spans="2:10" s="117" customFormat="1" x14ac:dyDescent="0.25">
      <c r="B3322" s="87"/>
      <c r="C3322" s="85"/>
      <c r="D3322" s="85"/>
      <c r="E3322" s="85"/>
      <c r="F3322" s="85"/>
      <c r="G3322" s="86"/>
      <c r="H3322" s="86"/>
      <c r="I3322" s="85"/>
      <c r="J3322" s="85"/>
    </row>
    <row r="3323" spans="2:10" s="117" customFormat="1" x14ac:dyDescent="0.25">
      <c r="B3323" s="87"/>
      <c r="C3323" s="85"/>
      <c r="D3323" s="85"/>
      <c r="E3323" s="85"/>
      <c r="F3323" s="85"/>
      <c r="G3323" s="86"/>
      <c r="H3323" s="86"/>
      <c r="I3323" s="85"/>
      <c r="J3323" s="85"/>
    </row>
    <row r="3324" spans="2:10" s="117" customFormat="1" x14ac:dyDescent="0.25">
      <c r="B3324" s="87"/>
      <c r="C3324" s="85"/>
      <c r="D3324" s="85"/>
      <c r="E3324" s="85"/>
      <c r="F3324" s="85"/>
      <c r="G3324" s="86"/>
      <c r="H3324" s="86"/>
      <c r="I3324" s="85"/>
      <c r="J3324" s="85"/>
    </row>
    <row r="3325" spans="2:10" s="117" customFormat="1" x14ac:dyDescent="0.25">
      <c r="B3325" s="87"/>
      <c r="C3325" s="85"/>
      <c r="D3325" s="85"/>
      <c r="E3325" s="85"/>
      <c r="F3325" s="85"/>
      <c r="G3325" s="86"/>
      <c r="H3325" s="86"/>
      <c r="I3325" s="85"/>
      <c r="J3325" s="85"/>
    </row>
    <row r="3326" spans="2:10" s="117" customFormat="1" x14ac:dyDescent="0.25">
      <c r="B3326" s="87"/>
      <c r="C3326" s="85"/>
      <c r="D3326" s="85"/>
      <c r="E3326" s="85"/>
      <c r="F3326" s="85"/>
      <c r="G3326" s="86"/>
      <c r="H3326" s="86"/>
      <c r="I3326" s="85"/>
      <c r="J3326" s="85"/>
    </row>
    <row r="3327" spans="2:10" s="117" customFormat="1" x14ac:dyDescent="0.25">
      <c r="B3327" s="87"/>
      <c r="C3327" s="85"/>
      <c r="D3327" s="85"/>
      <c r="E3327" s="85"/>
      <c r="F3327" s="85"/>
      <c r="G3327" s="86"/>
      <c r="H3327" s="86"/>
      <c r="I3327" s="85"/>
      <c r="J3327" s="85"/>
    </row>
    <row r="3328" spans="2:10" s="117" customFormat="1" x14ac:dyDescent="0.25">
      <c r="B3328" s="87"/>
      <c r="C3328" s="85"/>
      <c r="D3328" s="85"/>
      <c r="E3328" s="85"/>
      <c r="F3328" s="85"/>
      <c r="G3328" s="86"/>
      <c r="H3328" s="86"/>
      <c r="I3328" s="85"/>
      <c r="J3328" s="85"/>
    </row>
    <row r="3329" spans="2:10" s="117" customFormat="1" x14ac:dyDescent="0.25">
      <c r="B3329" s="87"/>
      <c r="C3329" s="85"/>
      <c r="D3329" s="85"/>
      <c r="E3329" s="85"/>
      <c r="F3329" s="85"/>
      <c r="G3329" s="86"/>
      <c r="H3329" s="86"/>
      <c r="I3329" s="85"/>
      <c r="J3329" s="85"/>
    </row>
    <row r="3330" spans="2:10" s="117" customFormat="1" x14ac:dyDescent="0.25">
      <c r="B3330" s="87"/>
      <c r="C3330" s="85"/>
      <c r="D3330" s="85"/>
      <c r="E3330" s="85"/>
      <c r="F3330" s="85"/>
      <c r="G3330" s="86"/>
      <c r="H3330" s="86"/>
      <c r="I3330" s="85"/>
      <c r="J3330" s="85"/>
    </row>
    <row r="3331" spans="2:10" s="117" customFormat="1" x14ac:dyDescent="0.25">
      <c r="B3331" s="87"/>
      <c r="C3331" s="85"/>
      <c r="D3331" s="85"/>
      <c r="E3331" s="85"/>
      <c r="F3331" s="85"/>
      <c r="G3331" s="86"/>
      <c r="H3331" s="86"/>
      <c r="I3331" s="85"/>
      <c r="J3331" s="85"/>
    </row>
    <row r="3332" spans="2:10" s="117" customFormat="1" x14ac:dyDescent="0.25">
      <c r="B3332" s="87"/>
      <c r="C3332" s="85"/>
      <c r="D3332" s="85"/>
      <c r="E3332" s="85"/>
      <c r="F3332" s="85"/>
      <c r="G3332" s="86"/>
      <c r="H3332" s="86"/>
      <c r="I3332" s="85"/>
      <c r="J3332" s="85"/>
    </row>
    <row r="3333" spans="2:10" s="117" customFormat="1" x14ac:dyDescent="0.25">
      <c r="B3333" s="87"/>
      <c r="C3333" s="85"/>
      <c r="D3333" s="85"/>
      <c r="E3333" s="85"/>
      <c r="F3333" s="85"/>
      <c r="G3333" s="86"/>
      <c r="H3333" s="86"/>
      <c r="I3333" s="85"/>
      <c r="J3333" s="85"/>
    </row>
    <row r="3334" spans="2:10" s="117" customFormat="1" x14ac:dyDescent="0.25">
      <c r="B3334" s="87"/>
      <c r="C3334" s="85"/>
      <c r="D3334" s="85"/>
      <c r="E3334" s="85"/>
      <c r="F3334" s="85"/>
      <c r="G3334" s="86"/>
      <c r="H3334" s="86"/>
      <c r="I3334" s="85"/>
      <c r="J3334" s="85"/>
    </row>
    <row r="3335" spans="2:10" s="117" customFormat="1" x14ac:dyDescent="0.25">
      <c r="B3335" s="87"/>
      <c r="C3335" s="85"/>
      <c r="D3335" s="85"/>
      <c r="E3335" s="85"/>
      <c r="F3335" s="85"/>
      <c r="G3335" s="86"/>
      <c r="H3335" s="86"/>
      <c r="I3335" s="85"/>
      <c r="J3335" s="85"/>
    </row>
    <row r="3336" spans="2:10" s="117" customFormat="1" x14ac:dyDescent="0.25">
      <c r="B3336" s="87"/>
      <c r="C3336" s="85"/>
      <c r="D3336" s="85"/>
      <c r="E3336" s="85"/>
      <c r="F3336" s="85"/>
      <c r="G3336" s="86"/>
      <c r="H3336" s="86"/>
      <c r="I3336" s="85"/>
      <c r="J3336" s="85"/>
    </row>
    <row r="3337" spans="2:10" s="117" customFormat="1" x14ac:dyDescent="0.25">
      <c r="B3337" s="87"/>
      <c r="C3337" s="85"/>
      <c r="D3337" s="85"/>
      <c r="E3337" s="85"/>
      <c r="F3337" s="85"/>
      <c r="G3337" s="86"/>
      <c r="H3337" s="86"/>
      <c r="I3337" s="85"/>
      <c r="J3337" s="85"/>
    </row>
    <row r="3338" spans="2:10" s="117" customFormat="1" x14ac:dyDescent="0.25">
      <c r="B3338" s="87"/>
      <c r="C3338" s="85"/>
      <c r="D3338" s="85"/>
      <c r="E3338" s="85"/>
      <c r="F3338" s="85"/>
      <c r="G3338" s="86"/>
      <c r="H3338" s="86"/>
      <c r="I3338" s="85"/>
      <c r="J3338" s="85"/>
    </row>
    <row r="3339" spans="2:10" s="117" customFormat="1" x14ac:dyDescent="0.25">
      <c r="B3339" s="87"/>
      <c r="C3339" s="85"/>
      <c r="D3339" s="85"/>
      <c r="E3339" s="85"/>
      <c r="F3339" s="85"/>
      <c r="G3339" s="86"/>
      <c r="H3339" s="86"/>
      <c r="I3339" s="85"/>
      <c r="J3339" s="85"/>
    </row>
    <row r="3340" spans="2:10" s="117" customFormat="1" x14ac:dyDescent="0.25">
      <c r="B3340" s="87"/>
      <c r="C3340" s="85"/>
      <c r="D3340" s="85"/>
      <c r="E3340" s="85"/>
      <c r="F3340" s="85"/>
      <c r="G3340" s="86"/>
      <c r="H3340" s="86"/>
      <c r="I3340" s="85"/>
      <c r="J3340" s="85"/>
    </row>
    <row r="3341" spans="2:10" s="117" customFormat="1" x14ac:dyDescent="0.25">
      <c r="B3341" s="87"/>
      <c r="C3341" s="85"/>
      <c r="D3341" s="85"/>
      <c r="E3341" s="85"/>
      <c r="F3341" s="85"/>
      <c r="G3341" s="86"/>
      <c r="H3341" s="86"/>
      <c r="I3341" s="85"/>
      <c r="J3341" s="85"/>
    </row>
    <row r="3342" spans="2:10" s="117" customFormat="1" x14ac:dyDescent="0.25">
      <c r="B3342" s="87"/>
      <c r="C3342" s="85"/>
      <c r="D3342" s="85"/>
      <c r="E3342" s="85"/>
      <c r="F3342" s="85"/>
      <c r="G3342" s="86"/>
      <c r="H3342" s="86"/>
      <c r="I3342" s="85"/>
      <c r="J3342" s="85"/>
    </row>
    <row r="3343" spans="2:10" s="117" customFormat="1" x14ac:dyDescent="0.25">
      <c r="B3343" s="87"/>
      <c r="C3343" s="85"/>
      <c r="D3343" s="85"/>
      <c r="E3343" s="85"/>
      <c r="F3343" s="85"/>
      <c r="G3343" s="86"/>
      <c r="H3343" s="86"/>
      <c r="I3343" s="85"/>
      <c r="J3343" s="85"/>
    </row>
    <row r="3344" spans="2:10" s="117" customFormat="1" x14ac:dyDescent="0.25">
      <c r="B3344" s="87"/>
      <c r="C3344" s="85"/>
      <c r="D3344" s="85"/>
      <c r="E3344" s="85"/>
      <c r="F3344" s="85"/>
      <c r="G3344" s="86"/>
      <c r="H3344" s="86"/>
      <c r="I3344" s="85"/>
      <c r="J3344" s="85"/>
    </row>
    <row r="3345" spans="2:10" s="117" customFormat="1" x14ac:dyDescent="0.25">
      <c r="B3345" s="87"/>
      <c r="C3345" s="85"/>
      <c r="D3345" s="85"/>
      <c r="E3345" s="85"/>
      <c r="F3345" s="85"/>
      <c r="G3345" s="86"/>
      <c r="H3345" s="86"/>
      <c r="I3345" s="85"/>
      <c r="J3345" s="85"/>
    </row>
    <row r="3346" spans="2:10" s="117" customFormat="1" x14ac:dyDescent="0.25">
      <c r="B3346" s="87"/>
      <c r="C3346" s="85"/>
      <c r="D3346" s="85"/>
      <c r="E3346" s="85"/>
      <c r="F3346" s="85"/>
      <c r="G3346" s="86"/>
      <c r="H3346" s="86"/>
      <c r="I3346" s="85"/>
      <c r="J3346" s="85"/>
    </row>
    <row r="3347" spans="2:10" s="117" customFormat="1" x14ac:dyDescent="0.25">
      <c r="B3347" s="87"/>
      <c r="C3347" s="85"/>
      <c r="D3347" s="85"/>
      <c r="E3347" s="85"/>
      <c r="F3347" s="85"/>
      <c r="G3347" s="86"/>
      <c r="H3347" s="86"/>
      <c r="I3347" s="85"/>
      <c r="J3347" s="85"/>
    </row>
    <row r="3348" spans="2:10" s="117" customFormat="1" x14ac:dyDescent="0.25">
      <c r="B3348" s="87"/>
      <c r="C3348" s="85"/>
      <c r="D3348" s="85"/>
      <c r="E3348" s="85"/>
      <c r="F3348" s="85"/>
      <c r="G3348" s="86"/>
      <c r="H3348" s="86"/>
      <c r="I3348" s="85"/>
      <c r="J3348" s="85"/>
    </row>
    <row r="3349" spans="2:10" s="117" customFormat="1" x14ac:dyDescent="0.25">
      <c r="B3349" s="87"/>
      <c r="C3349" s="85"/>
      <c r="D3349" s="85"/>
      <c r="E3349" s="85"/>
      <c r="F3349" s="85"/>
      <c r="G3349" s="86"/>
      <c r="H3349" s="86"/>
      <c r="I3349" s="85"/>
      <c r="J3349" s="85"/>
    </row>
    <row r="3350" spans="2:10" s="117" customFormat="1" x14ac:dyDescent="0.25">
      <c r="B3350" s="87"/>
      <c r="C3350" s="85"/>
      <c r="D3350" s="85"/>
      <c r="E3350" s="85"/>
      <c r="F3350" s="85"/>
      <c r="G3350" s="86"/>
      <c r="H3350" s="86"/>
      <c r="I3350" s="85"/>
      <c r="J3350" s="85"/>
    </row>
    <row r="3351" spans="2:10" s="117" customFormat="1" x14ac:dyDescent="0.25">
      <c r="B3351" s="87"/>
      <c r="C3351" s="85"/>
      <c r="D3351" s="85"/>
      <c r="E3351" s="85"/>
      <c r="F3351" s="85"/>
      <c r="G3351" s="86"/>
      <c r="H3351" s="86"/>
      <c r="I3351" s="85"/>
      <c r="J3351" s="85"/>
    </row>
    <row r="3352" spans="2:10" s="117" customFormat="1" x14ac:dyDescent="0.25">
      <c r="B3352" s="87"/>
      <c r="C3352" s="85"/>
      <c r="D3352" s="85"/>
      <c r="E3352" s="85"/>
      <c r="F3352" s="85"/>
      <c r="G3352" s="86"/>
      <c r="H3352" s="86"/>
      <c r="I3352" s="85"/>
      <c r="J3352" s="85"/>
    </row>
    <row r="3353" spans="2:10" s="117" customFormat="1" x14ac:dyDescent="0.25">
      <c r="B3353" s="87"/>
      <c r="C3353" s="85"/>
      <c r="D3353" s="85"/>
      <c r="E3353" s="85"/>
      <c r="F3353" s="85"/>
      <c r="G3353" s="86"/>
      <c r="H3353" s="86"/>
      <c r="I3353" s="85"/>
      <c r="J3353" s="85"/>
    </row>
    <row r="3354" spans="2:10" s="117" customFormat="1" x14ac:dyDescent="0.25">
      <c r="B3354" s="87"/>
      <c r="C3354" s="85"/>
      <c r="D3354" s="85"/>
      <c r="E3354" s="85"/>
      <c r="F3354" s="85"/>
      <c r="G3354" s="86"/>
      <c r="H3354" s="86"/>
      <c r="I3354" s="85"/>
      <c r="J3354" s="85"/>
    </row>
    <row r="3355" spans="2:10" s="117" customFormat="1" x14ac:dyDescent="0.25">
      <c r="B3355" s="87"/>
      <c r="C3355" s="85"/>
      <c r="D3355" s="85"/>
      <c r="E3355" s="85"/>
      <c r="F3355" s="85"/>
      <c r="G3355" s="86"/>
      <c r="H3355" s="86"/>
      <c r="I3355" s="85"/>
      <c r="J3355" s="85"/>
    </row>
    <row r="3356" spans="2:10" s="117" customFormat="1" x14ac:dyDescent="0.25">
      <c r="B3356" s="87"/>
      <c r="C3356" s="85"/>
      <c r="D3356" s="85"/>
      <c r="E3356" s="85"/>
      <c r="F3356" s="85"/>
      <c r="G3356" s="86"/>
      <c r="H3356" s="86"/>
      <c r="I3356" s="85"/>
      <c r="J3356" s="85"/>
    </row>
    <row r="3357" spans="2:10" s="117" customFormat="1" x14ac:dyDescent="0.25">
      <c r="B3357" s="87"/>
      <c r="C3357" s="85"/>
      <c r="D3357" s="85"/>
      <c r="E3357" s="85"/>
      <c r="F3357" s="85"/>
      <c r="G3357" s="86"/>
      <c r="H3357" s="86"/>
      <c r="I3357" s="85"/>
      <c r="J3357" s="85"/>
    </row>
    <row r="3358" spans="2:10" s="117" customFormat="1" x14ac:dyDescent="0.25">
      <c r="B3358" s="87"/>
      <c r="C3358" s="85"/>
      <c r="D3358" s="85"/>
      <c r="E3358" s="85"/>
      <c r="F3358" s="85"/>
      <c r="G3358" s="86"/>
      <c r="H3358" s="86"/>
      <c r="I3358" s="85"/>
      <c r="J3358" s="85"/>
    </row>
    <row r="3359" spans="2:10" s="117" customFormat="1" x14ac:dyDescent="0.25">
      <c r="B3359" s="87"/>
      <c r="C3359" s="85"/>
      <c r="D3359" s="85"/>
      <c r="E3359" s="85"/>
      <c r="F3359" s="85"/>
      <c r="G3359" s="86"/>
      <c r="H3359" s="86"/>
      <c r="I3359" s="85"/>
      <c r="J3359" s="85"/>
    </row>
    <row r="3360" spans="2:10" s="117" customFormat="1" x14ac:dyDescent="0.25">
      <c r="B3360" s="87"/>
      <c r="C3360" s="85"/>
      <c r="D3360" s="85"/>
      <c r="E3360" s="85"/>
      <c r="F3360" s="85"/>
      <c r="G3360" s="86"/>
      <c r="H3360" s="86"/>
      <c r="I3360" s="85"/>
      <c r="J3360" s="85"/>
    </row>
    <row r="3361" spans="2:10" s="117" customFormat="1" x14ac:dyDescent="0.25">
      <c r="B3361" s="87"/>
      <c r="C3361" s="85"/>
      <c r="D3361" s="85"/>
      <c r="E3361" s="85"/>
      <c r="F3361" s="85"/>
      <c r="G3361" s="86"/>
      <c r="H3361" s="86"/>
      <c r="I3361" s="85"/>
      <c r="J3361" s="85"/>
    </row>
    <row r="3362" spans="2:10" s="117" customFormat="1" x14ac:dyDescent="0.25">
      <c r="B3362" s="87"/>
      <c r="C3362" s="85"/>
      <c r="D3362" s="85"/>
      <c r="E3362" s="85"/>
      <c r="F3362" s="85"/>
      <c r="G3362" s="86"/>
      <c r="H3362" s="86"/>
      <c r="I3362" s="85"/>
      <c r="J3362" s="85"/>
    </row>
    <row r="3363" spans="2:10" s="117" customFormat="1" x14ac:dyDescent="0.25">
      <c r="B3363" s="87"/>
      <c r="C3363" s="85"/>
      <c r="D3363" s="85"/>
      <c r="E3363" s="85"/>
      <c r="F3363" s="85"/>
      <c r="G3363" s="86"/>
      <c r="H3363" s="86"/>
      <c r="I3363" s="85"/>
      <c r="J3363" s="85"/>
    </row>
    <row r="3364" spans="2:10" s="117" customFormat="1" x14ac:dyDescent="0.25">
      <c r="B3364" s="87"/>
      <c r="C3364" s="85"/>
      <c r="D3364" s="85"/>
      <c r="E3364" s="85"/>
      <c r="F3364" s="85"/>
      <c r="G3364" s="86"/>
      <c r="H3364" s="86"/>
      <c r="I3364" s="85"/>
      <c r="J3364" s="85"/>
    </row>
    <row r="3365" spans="2:10" s="117" customFormat="1" x14ac:dyDescent="0.25">
      <c r="B3365" s="87"/>
      <c r="C3365" s="85"/>
      <c r="D3365" s="85"/>
      <c r="E3365" s="85"/>
      <c r="F3365" s="85"/>
      <c r="G3365" s="86"/>
      <c r="H3365" s="86"/>
      <c r="I3365" s="85"/>
      <c r="J3365" s="85"/>
    </row>
    <row r="3366" spans="2:10" s="117" customFormat="1" x14ac:dyDescent="0.25">
      <c r="B3366" s="87"/>
      <c r="C3366" s="85"/>
      <c r="D3366" s="85"/>
      <c r="E3366" s="85"/>
      <c r="F3366" s="85"/>
      <c r="G3366" s="86"/>
      <c r="H3366" s="86"/>
      <c r="I3366" s="85"/>
      <c r="J3366" s="85"/>
    </row>
    <row r="3367" spans="2:10" s="117" customFormat="1" x14ac:dyDescent="0.25">
      <c r="B3367" s="87"/>
      <c r="C3367" s="85"/>
      <c r="D3367" s="85"/>
      <c r="E3367" s="85"/>
      <c r="F3367" s="85"/>
      <c r="G3367" s="86"/>
      <c r="H3367" s="86"/>
      <c r="I3367" s="85"/>
      <c r="J3367" s="85"/>
    </row>
    <row r="3368" spans="2:10" s="117" customFormat="1" x14ac:dyDescent="0.25">
      <c r="B3368" s="87"/>
      <c r="C3368" s="85"/>
      <c r="D3368" s="85"/>
      <c r="E3368" s="85"/>
      <c r="F3368" s="85"/>
      <c r="G3368" s="86"/>
      <c r="H3368" s="86"/>
      <c r="I3368" s="85"/>
      <c r="J3368" s="85"/>
    </row>
    <row r="3369" spans="2:10" s="117" customFormat="1" x14ac:dyDescent="0.25">
      <c r="B3369" s="87"/>
      <c r="C3369" s="85"/>
      <c r="D3369" s="85"/>
      <c r="E3369" s="85"/>
      <c r="F3369" s="85"/>
      <c r="G3369" s="86"/>
      <c r="H3369" s="86"/>
      <c r="I3369" s="85"/>
      <c r="J3369" s="85"/>
    </row>
    <row r="3370" spans="2:10" s="117" customFormat="1" x14ac:dyDescent="0.25">
      <c r="B3370" s="87"/>
      <c r="C3370" s="85"/>
      <c r="D3370" s="85"/>
      <c r="E3370" s="85"/>
      <c r="F3370" s="85"/>
      <c r="G3370" s="86"/>
      <c r="H3370" s="86"/>
      <c r="I3370" s="85"/>
      <c r="J3370" s="85"/>
    </row>
    <row r="3371" spans="2:10" s="117" customFormat="1" x14ac:dyDescent="0.25">
      <c r="B3371" s="87"/>
      <c r="C3371" s="85"/>
      <c r="D3371" s="85"/>
      <c r="E3371" s="85"/>
      <c r="F3371" s="85"/>
      <c r="G3371" s="86"/>
      <c r="H3371" s="86"/>
      <c r="I3371" s="85"/>
      <c r="J3371" s="85"/>
    </row>
    <row r="3372" spans="2:10" s="117" customFormat="1" x14ac:dyDescent="0.25">
      <c r="B3372" s="87"/>
      <c r="C3372" s="85"/>
      <c r="D3372" s="85"/>
      <c r="E3372" s="85"/>
      <c r="F3372" s="85"/>
      <c r="G3372" s="86"/>
      <c r="H3372" s="86"/>
      <c r="I3372" s="85"/>
      <c r="J3372" s="85"/>
    </row>
    <row r="3373" spans="2:10" s="117" customFormat="1" x14ac:dyDescent="0.25">
      <c r="B3373" s="87"/>
      <c r="C3373" s="85"/>
      <c r="D3373" s="85"/>
      <c r="E3373" s="85"/>
      <c r="F3373" s="85"/>
      <c r="G3373" s="86"/>
      <c r="H3373" s="86"/>
      <c r="I3373" s="85"/>
      <c r="J3373" s="85"/>
    </row>
    <row r="3374" spans="2:10" s="117" customFormat="1" x14ac:dyDescent="0.25">
      <c r="B3374" s="87"/>
      <c r="C3374" s="85"/>
      <c r="D3374" s="85"/>
      <c r="E3374" s="85"/>
      <c r="F3374" s="85"/>
      <c r="G3374" s="86"/>
      <c r="H3374" s="86"/>
      <c r="I3374" s="85"/>
      <c r="J3374" s="85"/>
    </row>
    <row r="3375" spans="2:10" s="117" customFormat="1" x14ac:dyDescent="0.25">
      <c r="B3375" s="87"/>
      <c r="C3375" s="85"/>
      <c r="D3375" s="85"/>
      <c r="E3375" s="85"/>
      <c r="F3375" s="85"/>
      <c r="G3375" s="86"/>
      <c r="H3375" s="86"/>
      <c r="I3375" s="85"/>
      <c r="J3375" s="85"/>
    </row>
    <row r="3376" spans="2:10" s="117" customFormat="1" x14ac:dyDescent="0.25">
      <c r="B3376" s="87"/>
      <c r="C3376" s="85"/>
      <c r="D3376" s="85"/>
      <c r="E3376" s="85"/>
      <c r="F3376" s="85"/>
      <c r="G3376" s="86"/>
      <c r="H3376" s="86"/>
      <c r="I3376" s="85"/>
      <c r="J3376" s="85"/>
    </row>
    <row r="3377" spans="2:10" s="117" customFormat="1" x14ac:dyDescent="0.25">
      <c r="B3377" s="87"/>
      <c r="C3377" s="85"/>
      <c r="D3377" s="85"/>
      <c r="E3377" s="85"/>
      <c r="F3377" s="85"/>
      <c r="G3377" s="86"/>
      <c r="H3377" s="86"/>
      <c r="I3377" s="85"/>
      <c r="J3377" s="85"/>
    </row>
    <row r="3378" spans="2:10" s="117" customFormat="1" x14ac:dyDescent="0.25">
      <c r="B3378" s="87"/>
      <c r="C3378" s="85"/>
      <c r="D3378" s="85"/>
      <c r="E3378" s="85"/>
      <c r="F3378" s="85"/>
      <c r="G3378" s="86"/>
      <c r="H3378" s="86"/>
      <c r="I3378" s="85"/>
      <c r="J3378" s="85"/>
    </row>
    <row r="3379" spans="2:10" s="117" customFormat="1" x14ac:dyDescent="0.25">
      <c r="B3379" s="87"/>
      <c r="C3379" s="85"/>
      <c r="D3379" s="85"/>
      <c r="E3379" s="85"/>
      <c r="F3379" s="85"/>
      <c r="G3379" s="86"/>
      <c r="H3379" s="86"/>
      <c r="I3379" s="85"/>
      <c r="J3379" s="85"/>
    </row>
    <row r="3380" spans="2:10" s="117" customFormat="1" x14ac:dyDescent="0.25">
      <c r="B3380" s="87"/>
      <c r="C3380" s="85"/>
      <c r="D3380" s="85"/>
      <c r="E3380" s="85"/>
      <c r="F3380" s="85"/>
      <c r="G3380" s="86"/>
      <c r="H3380" s="86"/>
      <c r="I3380" s="85"/>
      <c r="J3380" s="85"/>
    </row>
    <row r="3381" spans="2:10" s="117" customFormat="1" x14ac:dyDescent="0.25">
      <c r="B3381" s="87"/>
      <c r="C3381" s="85"/>
      <c r="D3381" s="85"/>
      <c r="E3381" s="85"/>
      <c r="F3381" s="85"/>
      <c r="G3381" s="86"/>
      <c r="H3381" s="86"/>
      <c r="I3381" s="85"/>
      <c r="J3381" s="85"/>
    </row>
    <row r="3382" spans="2:10" s="117" customFormat="1" x14ac:dyDescent="0.25">
      <c r="B3382" s="87"/>
      <c r="C3382" s="85"/>
      <c r="D3382" s="85"/>
      <c r="E3382" s="85"/>
      <c r="F3382" s="85"/>
      <c r="G3382" s="86"/>
      <c r="H3382" s="86"/>
      <c r="I3382" s="85"/>
      <c r="J3382" s="85"/>
    </row>
    <row r="3383" spans="2:10" s="117" customFormat="1" x14ac:dyDescent="0.25">
      <c r="B3383" s="87"/>
      <c r="C3383" s="85"/>
      <c r="D3383" s="85"/>
      <c r="E3383" s="85"/>
      <c r="F3383" s="85"/>
      <c r="G3383" s="86"/>
      <c r="H3383" s="86"/>
      <c r="I3383" s="85"/>
      <c r="J3383" s="85"/>
    </row>
    <row r="3384" spans="2:10" s="117" customFormat="1" x14ac:dyDescent="0.25">
      <c r="B3384" s="87"/>
      <c r="C3384" s="85"/>
      <c r="D3384" s="85"/>
      <c r="E3384" s="85"/>
      <c r="F3384" s="85"/>
      <c r="G3384" s="86"/>
      <c r="H3384" s="86"/>
      <c r="I3384" s="85"/>
      <c r="J3384" s="85"/>
    </row>
    <row r="3385" spans="2:10" s="117" customFormat="1" x14ac:dyDescent="0.25">
      <c r="B3385" s="87"/>
      <c r="C3385" s="85"/>
      <c r="D3385" s="85"/>
      <c r="E3385" s="85"/>
      <c r="F3385" s="85"/>
      <c r="G3385" s="86"/>
      <c r="H3385" s="86"/>
      <c r="I3385" s="85"/>
      <c r="J3385" s="85"/>
    </row>
    <row r="3386" spans="2:10" s="117" customFormat="1" x14ac:dyDescent="0.25">
      <c r="B3386" s="87"/>
      <c r="C3386" s="85"/>
      <c r="D3386" s="85"/>
      <c r="E3386" s="85"/>
      <c r="F3386" s="85"/>
      <c r="G3386" s="86"/>
      <c r="H3386" s="86"/>
      <c r="I3386" s="85"/>
      <c r="J3386" s="85"/>
    </row>
    <row r="3387" spans="2:10" s="117" customFormat="1" x14ac:dyDescent="0.25">
      <c r="B3387" s="87"/>
      <c r="C3387" s="85"/>
      <c r="D3387" s="85"/>
      <c r="E3387" s="85"/>
      <c r="F3387" s="85"/>
      <c r="G3387" s="86"/>
      <c r="H3387" s="86"/>
      <c r="I3387" s="85"/>
      <c r="J3387" s="85"/>
    </row>
    <row r="3388" spans="2:10" s="117" customFormat="1" x14ac:dyDescent="0.25">
      <c r="B3388" s="87"/>
      <c r="C3388" s="85"/>
      <c r="D3388" s="85"/>
      <c r="E3388" s="85"/>
      <c r="F3388" s="85"/>
      <c r="G3388" s="86"/>
      <c r="H3388" s="86"/>
      <c r="I3388" s="85"/>
      <c r="J3388" s="85"/>
    </row>
    <row r="3389" spans="2:10" s="117" customFormat="1" x14ac:dyDescent="0.25">
      <c r="B3389" s="87"/>
      <c r="C3389" s="85"/>
      <c r="D3389" s="85"/>
      <c r="E3389" s="85"/>
      <c r="F3389" s="85"/>
      <c r="G3389" s="86"/>
      <c r="H3389" s="86"/>
      <c r="I3389" s="85"/>
      <c r="J3389" s="85"/>
    </row>
    <row r="3390" spans="2:10" s="117" customFormat="1" x14ac:dyDescent="0.25">
      <c r="B3390" s="87"/>
      <c r="C3390" s="85"/>
      <c r="D3390" s="85"/>
      <c r="E3390" s="85"/>
      <c r="F3390" s="85"/>
      <c r="G3390" s="86"/>
      <c r="H3390" s="86"/>
      <c r="I3390" s="85"/>
      <c r="J3390" s="85"/>
    </row>
    <row r="3391" spans="2:10" s="117" customFormat="1" x14ac:dyDescent="0.25">
      <c r="B3391" s="87"/>
      <c r="C3391" s="85"/>
      <c r="D3391" s="85"/>
      <c r="E3391" s="85"/>
      <c r="F3391" s="85"/>
      <c r="G3391" s="86"/>
      <c r="H3391" s="86"/>
      <c r="I3391" s="85"/>
      <c r="J3391" s="85"/>
    </row>
    <row r="3392" spans="2:10" s="117" customFormat="1" x14ac:dyDescent="0.25">
      <c r="B3392" s="87"/>
      <c r="C3392" s="85"/>
      <c r="D3392" s="85"/>
      <c r="E3392" s="85"/>
      <c r="F3392" s="85"/>
      <c r="G3392" s="86"/>
      <c r="H3392" s="86"/>
      <c r="I3392" s="85"/>
      <c r="J3392" s="85"/>
    </row>
    <row r="3393" spans="2:10" s="117" customFormat="1" x14ac:dyDescent="0.25">
      <c r="B3393" s="87"/>
      <c r="C3393" s="85"/>
      <c r="D3393" s="85"/>
      <c r="E3393" s="85"/>
      <c r="F3393" s="85"/>
      <c r="G3393" s="86"/>
      <c r="H3393" s="86"/>
      <c r="I3393" s="85"/>
      <c r="J3393" s="85"/>
    </row>
    <row r="3394" spans="2:10" s="117" customFormat="1" x14ac:dyDescent="0.25">
      <c r="B3394" s="87"/>
      <c r="C3394" s="85"/>
      <c r="D3394" s="85"/>
      <c r="E3394" s="85"/>
      <c r="F3394" s="85"/>
      <c r="G3394" s="86"/>
      <c r="H3394" s="86"/>
      <c r="I3394" s="85"/>
      <c r="J3394" s="85"/>
    </row>
    <row r="3395" spans="2:10" s="117" customFormat="1" x14ac:dyDescent="0.25">
      <c r="B3395" s="87"/>
      <c r="C3395" s="85"/>
      <c r="D3395" s="85"/>
      <c r="E3395" s="85"/>
      <c r="F3395" s="85"/>
      <c r="G3395" s="86"/>
      <c r="H3395" s="86"/>
      <c r="I3395" s="85"/>
      <c r="J3395" s="85"/>
    </row>
    <row r="3396" spans="2:10" s="117" customFormat="1" x14ac:dyDescent="0.25">
      <c r="B3396" s="87"/>
      <c r="C3396" s="85"/>
      <c r="D3396" s="85"/>
      <c r="E3396" s="85"/>
      <c r="F3396" s="85"/>
      <c r="G3396" s="86"/>
      <c r="H3396" s="86"/>
      <c r="I3396" s="85"/>
      <c r="J3396" s="85"/>
    </row>
    <row r="3397" spans="2:10" s="117" customFormat="1" x14ac:dyDescent="0.25">
      <c r="B3397" s="87"/>
      <c r="C3397" s="85"/>
      <c r="D3397" s="85"/>
      <c r="E3397" s="85"/>
      <c r="F3397" s="85"/>
      <c r="G3397" s="86"/>
      <c r="H3397" s="86"/>
      <c r="I3397" s="85"/>
      <c r="J3397" s="85"/>
    </row>
    <row r="3398" spans="2:10" s="117" customFormat="1" x14ac:dyDescent="0.25">
      <c r="B3398" s="87"/>
      <c r="C3398" s="85"/>
      <c r="D3398" s="85"/>
      <c r="E3398" s="85"/>
      <c r="F3398" s="85"/>
      <c r="G3398" s="86"/>
      <c r="H3398" s="86"/>
      <c r="I3398" s="85"/>
      <c r="J3398" s="85"/>
    </row>
    <row r="3399" spans="2:10" s="117" customFormat="1" x14ac:dyDescent="0.25">
      <c r="B3399" s="87"/>
      <c r="C3399" s="85"/>
      <c r="D3399" s="85"/>
      <c r="E3399" s="85"/>
      <c r="F3399" s="85"/>
      <c r="G3399" s="86"/>
      <c r="H3399" s="86"/>
      <c r="I3399" s="85"/>
      <c r="J3399" s="85"/>
    </row>
    <row r="3400" spans="2:10" s="117" customFormat="1" x14ac:dyDescent="0.25">
      <c r="B3400" s="87"/>
      <c r="C3400" s="85"/>
      <c r="D3400" s="85"/>
      <c r="E3400" s="85"/>
      <c r="F3400" s="85"/>
      <c r="G3400" s="86"/>
      <c r="H3400" s="86"/>
      <c r="I3400" s="85"/>
      <c r="J3400" s="85"/>
    </row>
    <row r="3401" spans="2:10" s="117" customFormat="1" x14ac:dyDescent="0.25">
      <c r="B3401" s="87"/>
      <c r="C3401" s="85"/>
      <c r="D3401" s="85"/>
      <c r="E3401" s="85"/>
      <c r="F3401" s="85"/>
      <c r="G3401" s="86"/>
      <c r="H3401" s="86"/>
      <c r="I3401" s="85"/>
      <c r="J3401" s="85"/>
    </row>
    <row r="3402" spans="2:10" s="117" customFormat="1" x14ac:dyDescent="0.25">
      <c r="B3402" s="87"/>
      <c r="C3402" s="85"/>
      <c r="D3402" s="85"/>
      <c r="E3402" s="85"/>
      <c r="F3402" s="85"/>
      <c r="G3402" s="86"/>
      <c r="H3402" s="86"/>
      <c r="I3402" s="85"/>
      <c r="J3402" s="85"/>
    </row>
    <row r="3403" spans="2:10" s="117" customFormat="1" x14ac:dyDescent="0.25">
      <c r="B3403" s="87"/>
      <c r="C3403" s="85"/>
      <c r="D3403" s="85"/>
      <c r="E3403" s="85"/>
      <c r="F3403" s="85"/>
      <c r="G3403" s="86"/>
      <c r="H3403" s="86"/>
      <c r="I3403" s="85"/>
      <c r="J3403" s="85"/>
    </row>
    <row r="3404" spans="2:10" s="117" customFormat="1" x14ac:dyDescent="0.25">
      <c r="B3404" s="87"/>
      <c r="C3404" s="85"/>
      <c r="D3404" s="85"/>
      <c r="E3404" s="85"/>
      <c r="F3404" s="85"/>
      <c r="G3404" s="86"/>
      <c r="H3404" s="86"/>
      <c r="I3404" s="85"/>
      <c r="J3404" s="85"/>
    </row>
    <row r="3405" spans="2:10" s="117" customFormat="1" x14ac:dyDescent="0.25">
      <c r="B3405" s="87"/>
      <c r="C3405" s="85"/>
      <c r="D3405" s="85"/>
      <c r="E3405" s="85"/>
      <c r="F3405" s="85"/>
      <c r="G3405" s="86"/>
      <c r="H3405" s="86"/>
      <c r="I3405" s="85"/>
      <c r="J3405" s="85"/>
    </row>
    <row r="3406" spans="2:10" s="117" customFormat="1" x14ac:dyDescent="0.25">
      <c r="B3406" s="87"/>
      <c r="C3406" s="85"/>
      <c r="D3406" s="85"/>
      <c r="E3406" s="85"/>
      <c r="F3406" s="85"/>
      <c r="G3406" s="86"/>
      <c r="H3406" s="86"/>
      <c r="I3406" s="85"/>
      <c r="J3406" s="85"/>
    </row>
    <row r="3407" spans="2:10" s="117" customFormat="1" x14ac:dyDescent="0.25">
      <c r="B3407" s="87"/>
      <c r="C3407" s="85"/>
      <c r="D3407" s="85"/>
      <c r="E3407" s="85"/>
      <c r="F3407" s="85"/>
      <c r="G3407" s="86"/>
      <c r="H3407" s="86"/>
      <c r="I3407" s="85"/>
      <c r="J3407" s="85"/>
    </row>
    <row r="3408" spans="2:10" s="117" customFormat="1" x14ac:dyDescent="0.25">
      <c r="B3408" s="87"/>
      <c r="C3408" s="85"/>
      <c r="D3408" s="85"/>
      <c r="E3408" s="85"/>
      <c r="F3408" s="85"/>
      <c r="G3408" s="86"/>
      <c r="H3408" s="86"/>
      <c r="I3408" s="85"/>
      <c r="J3408" s="85"/>
    </row>
    <row r="3409" spans="2:10" s="117" customFormat="1" x14ac:dyDescent="0.25">
      <c r="B3409" s="87"/>
      <c r="C3409" s="85"/>
      <c r="D3409" s="85"/>
      <c r="E3409" s="85"/>
      <c r="F3409" s="85"/>
      <c r="G3409" s="86"/>
      <c r="H3409" s="86"/>
      <c r="I3409" s="85"/>
      <c r="J3409" s="85"/>
    </row>
    <row r="3410" spans="2:10" s="117" customFormat="1" x14ac:dyDescent="0.25">
      <c r="B3410" s="87"/>
      <c r="C3410" s="85"/>
      <c r="D3410" s="85"/>
      <c r="E3410" s="85"/>
      <c r="F3410" s="85"/>
      <c r="G3410" s="86"/>
      <c r="H3410" s="86"/>
      <c r="I3410" s="85"/>
      <c r="J3410" s="85"/>
    </row>
    <row r="3411" spans="2:10" s="117" customFormat="1" x14ac:dyDescent="0.25">
      <c r="B3411" s="87"/>
      <c r="C3411" s="85"/>
      <c r="D3411" s="85"/>
      <c r="E3411" s="85"/>
      <c r="F3411" s="85"/>
      <c r="G3411" s="86"/>
      <c r="H3411" s="86"/>
      <c r="I3411" s="85"/>
      <c r="J3411" s="85"/>
    </row>
    <row r="3412" spans="2:10" s="117" customFormat="1" x14ac:dyDescent="0.25">
      <c r="B3412" s="87"/>
      <c r="C3412" s="85"/>
      <c r="D3412" s="85"/>
      <c r="E3412" s="85"/>
      <c r="F3412" s="85"/>
      <c r="G3412" s="86"/>
      <c r="H3412" s="86"/>
      <c r="I3412" s="85"/>
      <c r="J3412" s="85"/>
    </row>
    <row r="3413" spans="2:10" s="117" customFormat="1" x14ac:dyDescent="0.25">
      <c r="B3413" s="87"/>
      <c r="C3413" s="85"/>
      <c r="D3413" s="85"/>
      <c r="E3413" s="85"/>
      <c r="F3413" s="85"/>
      <c r="G3413" s="86"/>
      <c r="H3413" s="86"/>
      <c r="I3413" s="85"/>
      <c r="J3413" s="85"/>
    </row>
    <row r="3414" spans="2:10" s="117" customFormat="1" x14ac:dyDescent="0.25">
      <c r="B3414" s="87"/>
      <c r="C3414" s="85"/>
      <c r="D3414" s="85"/>
      <c r="E3414" s="85"/>
      <c r="F3414" s="85"/>
      <c r="G3414" s="86"/>
      <c r="H3414" s="86"/>
      <c r="I3414" s="85"/>
      <c r="J3414" s="85"/>
    </row>
    <row r="3415" spans="2:10" s="117" customFormat="1" x14ac:dyDescent="0.25">
      <c r="B3415" s="87"/>
      <c r="C3415" s="85"/>
      <c r="D3415" s="85"/>
      <c r="E3415" s="85"/>
      <c r="F3415" s="85"/>
      <c r="G3415" s="86"/>
      <c r="H3415" s="86"/>
      <c r="I3415" s="85"/>
      <c r="J3415" s="85"/>
    </row>
    <row r="3416" spans="2:10" s="117" customFormat="1" x14ac:dyDescent="0.25">
      <c r="B3416" s="87"/>
      <c r="C3416" s="85"/>
      <c r="D3416" s="85"/>
      <c r="E3416" s="85"/>
      <c r="F3416" s="85"/>
      <c r="G3416" s="86"/>
      <c r="H3416" s="86"/>
      <c r="I3416" s="85"/>
      <c r="J3416" s="85"/>
    </row>
    <row r="3417" spans="2:10" s="117" customFormat="1" x14ac:dyDescent="0.25">
      <c r="B3417" s="87"/>
      <c r="C3417" s="85"/>
      <c r="D3417" s="85"/>
      <c r="E3417" s="85"/>
      <c r="F3417" s="85"/>
      <c r="G3417" s="86"/>
      <c r="H3417" s="86"/>
      <c r="I3417" s="85"/>
      <c r="J3417" s="85"/>
    </row>
    <row r="3418" spans="2:10" s="117" customFormat="1" x14ac:dyDescent="0.25">
      <c r="B3418" s="87"/>
      <c r="C3418" s="85"/>
      <c r="D3418" s="85"/>
      <c r="E3418" s="85"/>
      <c r="F3418" s="85"/>
      <c r="G3418" s="86"/>
      <c r="H3418" s="86"/>
      <c r="I3418" s="85"/>
      <c r="J3418" s="85"/>
    </row>
    <row r="3419" spans="2:10" s="117" customFormat="1" x14ac:dyDescent="0.25">
      <c r="B3419" s="87"/>
      <c r="C3419" s="85"/>
      <c r="D3419" s="85"/>
      <c r="E3419" s="85"/>
      <c r="F3419" s="85"/>
      <c r="G3419" s="86"/>
      <c r="H3419" s="86"/>
      <c r="I3419" s="85"/>
      <c r="J3419" s="85"/>
    </row>
    <row r="3420" spans="2:10" s="117" customFormat="1" x14ac:dyDescent="0.25">
      <c r="B3420" s="87"/>
      <c r="C3420" s="85"/>
      <c r="D3420" s="85"/>
      <c r="E3420" s="85"/>
      <c r="F3420" s="85"/>
      <c r="G3420" s="86"/>
      <c r="H3420" s="86"/>
      <c r="I3420" s="85"/>
      <c r="J3420" s="85"/>
    </row>
    <row r="3421" spans="2:10" s="117" customFormat="1" x14ac:dyDescent="0.25">
      <c r="B3421" s="87"/>
      <c r="C3421" s="85"/>
      <c r="D3421" s="85"/>
      <c r="E3421" s="85"/>
      <c r="F3421" s="85"/>
      <c r="G3421" s="86"/>
      <c r="H3421" s="86"/>
      <c r="I3421" s="85"/>
      <c r="J3421" s="85"/>
    </row>
    <row r="3422" spans="2:10" s="117" customFormat="1" x14ac:dyDescent="0.25">
      <c r="B3422" s="87"/>
      <c r="C3422" s="85"/>
      <c r="D3422" s="85"/>
      <c r="E3422" s="85"/>
      <c r="F3422" s="85"/>
      <c r="G3422" s="86"/>
      <c r="H3422" s="86"/>
      <c r="I3422" s="85"/>
      <c r="J3422" s="85"/>
    </row>
    <row r="3423" spans="2:10" s="117" customFormat="1" x14ac:dyDescent="0.25">
      <c r="B3423" s="87"/>
      <c r="C3423" s="85"/>
      <c r="D3423" s="85"/>
      <c r="E3423" s="85"/>
      <c r="F3423" s="85"/>
      <c r="G3423" s="86"/>
      <c r="H3423" s="86"/>
      <c r="I3423" s="85"/>
      <c r="J3423" s="85"/>
    </row>
    <row r="3424" spans="2:10" s="117" customFormat="1" x14ac:dyDescent="0.25">
      <c r="B3424" s="87"/>
      <c r="C3424" s="85"/>
      <c r="D3424" s="85"/>
      <c r="E3424" s="85"/>
      <c r="F3424" s="85"/>
      <c r="G3424" s="86"/>
      <c r="H3424" s="86"/>
      <c r="I3424" s="85"/>
      <c r="J3424" s="85"/>
    </row>
    <row r="3425" spans="2:10" s="117" customFormat="1" x14ac:dyDescent="0.25">
      <c r="B3425" s="87"/>
      <c r="C3425" s="85"/>
      <c r="D3425" s="85"/>
      <c r="E3425" s="85"/>
      <c r="F3425" s="85"/>
      <c r="G3425" s="86"/>
      <c r="H3425" s="86"/>
      <c r="I3425" s="85"/>
      <c r="J3425" s="85"/>
    </row>
    <row r="3426" spans="2:10" s="117" customFormat="1" x14ac:dyDescent="0.25">
      <c r="B3426" s="87"/>
      <c r="C3426" s="85"/>
      <c r="D3426" s="85"/>
      <c r="E3426" s="85"/>
      <c r="F3426" s="85"/>
      <c r="G3426" s="86"/>
      <c r="H3426" s="86"/>
      <c r="I3426" s="85"/>
      <c r="J3426" s="85"/>
    </row>
    <row r="3427" spans="2:10" s="117" customFormat="1" x14ac:dyDescent="0.25">
      <c r="B3427" s="87"/>
      <c r="C3427" s="85"/>
      <c r="D3427" s="85"/>
      <c r="E3427" s="85"/>
      <c r="F3427" s="85"/>
      <c r="G3427" s="86"/>
      <c r="H3427" s="86"/>
      <c r="I3427" s="85"/>
      <c r="J3427" s="85"/>
    </row>
    <row r="3428" spans="2:10" s="117" customFormat="1" x14ac:dyDescent="0.25">
      <c r="B3428" s="87"/>
      <c r="C3428" s="85"/>
      <c r="D3428" s="85"/>
      <c r="E3428" s="85"/>
      <c r="F3428" s="85"/>
      <c r="G3428" s="86"/>
      <c r="H3428" s="86"/>
      <c r="I3428" s="85"/>
      <c r="J3428" s="85"/>
    </row>
    <row r="3429" spans="2:10" s="117" customFormat="1" x14ac:dyDescent="0.25">
      <c r="B3429" s="87"/>
      <c r="C3429" s="85"/>
      <c r="D3429" s="85"/>
      <c r="E3429" s="85"/>
      <c r="F3429" s="85"/>
      <c r="G3429" s="86"/>
      <c r="H3429" s="86"/>
      <c r="I3429" s="85"/>
      <c r="J3429" s="85"/>
    </row>
    <row r="3430" spans="2:10" s="117" customFormat="1" x14ac:dyDescent="0.25">
      <c r="B3430" s="87"/>
      <c r="C3430" s="85"/>
      <c r="D3430" s="85"/>
      <c r="E3430" s="85"/>
      <c r="F3430" s="85"/>
      <c r="G3430" s="86"/>
      <c r="H3430" s="86"/>
      <c r="I3430" s="85"/>
      <c r="J3430" s="85"/>
    </row>
    <row r="3431" spans="2:10" s="117" customFormat="1" x14ac:dyDescent="0.25">
      <c r="B3431" s="87"/>
      <c r="C3431" s="85"/>
      <c r="D3431" s="85"/>
      <c r="E3431" s="85"/>
      <c r="F3431" s="85"/>
      <c r="G3431" s="86"/>
      <c r="H3431" s="86"/>
      <c r="I3431" s="85"/>
      <c r="J3431" s="85"/>
    </row>
    <row r="3432" spans="2:10" s="117" customFormat="1" x14ac:dyDescent="0.25">
      <c r="B3432" s="87"/>
      <c r="C3432" s="85"/>
      <c r="D3432" s="85"/>
      <c r="E3432" s="85"/>
      <c r="F3432" s="85"/>
      <c r="G3432" s="86"/>
      <c r="H3432" s="86"/>
      <c r="I3432" s="85"/>
      <c r="J3432" s="85"/>
    </row>
    <row r="3433" spans="2:10" s="117" customFormat="1" x14ac:dyDescent="0.25">
      <c r="B3433" s="87"/>
      <c r="C3433" s="85"/>
      <c r="D3433" s="85"/>
      <c r="E3433" s="85"/>
      <c r="F3433" s="85"/>
      <c r="G3433" s="86"/>
      <c r="H3433" s="86"/>
      <c r="I3433" s="85"/>
      <c r="J3433" s="85"/>
    </row>
    <row r="3434" spans="2:10" s="117" customFormat="1" x14ac:dyDescent="0.25">
      <c r="B3434" s="87"/>
      <c r="C3434" s="85"/>
      <c r="D3434" s="85"/>
      <c r="E3434" s="85"/>
      <c r="F3434" s="85"/>
      <c r="G3434" s="86"/>
      <c r="H3434" s="86"/>
      <c r="I3434" s="85"/>
      <c r="J3434" s="85"/>
    </row>
    <row r="3435" spans="2:10" s="117" customFormat="1" x14ac:dyDescent="0.25">
      <c r="B3435" s="87"/>
      <c r="C3435" s="85"/>
      <c r="D3435" s="85"/>
      <c r="E3435" s="85"/>
      <c r="F3435" s="85"/>
      <c r="G3435" s="86"/>
      <c r="H3435" s="86"/>
      <c r="I3435" s="85"/>
      <c r="J3435" s="85"/>
    </row>
    <row r="3436" spans="2:10" s="117" customFormat="1" x14ac:dyDescent="0.25">
      <c r="B3436" s="87"/>
      <c r="C3436" s="85"/>
      <c r="D3436" s="85"/>
      <c r="E3436" s="85"/>
      <c r="F3436" s="85"/>
      <c r="G3436" s="86"/>
      <c r="H3436" s="86"/>
      <c r="I3436" s="85"/>
      <c r="J3436" s="85"/>
    </row>
    <row r="3437" spans="2:10" s="117" customFormat="1" x14ac:dyDescent="0.25">
      <c r="B3437" s="87"/>
      <c r="C3437" s="85"/>
      <c r="D3437" s="85"/>
      <c r="E3437" s="85"/>
      <c r="F3437" s="85"/>
      <c r="G3437" s="86"/>
      <c r="H3437" s="86"/>
      <c r="I3437" s="85"/>
      <c r="J3437" s="85"/>
    </row>
    <row r="3438" spans="2:10" s="117" customFormat="1" x14ac:dyDescent="0.25">
      <c r="B3438" s="87"/>
      <c r="C3438" s="85"/>
      <c r="D3438" s="85"/>
      <c r="E3438" s="85"/>
      <c r="F3438" s="85"/>
      <c r="G3438" s="86"/>
      <c r="H3438" s="86"/>
      <c r="I3438" s="85"/>
      <c r="J3438" s="85"/>
    </row>
    <row r="3439" spans="2:10" s="117" customFormat="1" x14ac:dyDescent="0.25">
      <c r="B3439" s="87"/>
      <c r="C3439" s="85"/>
      <c r="D3439" s="85"/>
      <c r="E3439" s="85"/>
      <c r="F3439" s="85"/>
      <c r="G3439" s="86"/>
      <c r="H3439" s="86"/>
      <c r="I3439" s="85"/>
      <c r="J3439" s="85"/>
    </row>
    <row r="3440" spans="2:10" s="117" customFormat="1" x14ac:dyDescent="0.25">
      <c r="B3440" s="87"/>
      <c r="C3440" s="85"/>
      <c r="D3440" s="85"/>
      <c r="E3440" s="85"/>
      <c r="F3440" s="85"/>
      <c r="G3440" s="86"/>
      <c r="H3440" s="86"/>
      <c r="I3440" s="85"/>
      <c r="J3440" s="85"/>
    </row>
    <row r="3441" spans="2:10" s="117" customFormat="1" x14ac:dyDescent="0.25">
      <c r="B3441" s="87"/>
      <c r="C3441" s="85"/>
      <c r="D3441" s="85"/>
      <c r="E3441" s="85"/>
      <c r="F3441" s="85"/>
      <c r="G3441" s="86"/>
      <c r="H3441" s="86"/>
      <c r="I3441" s="85"/>
      <c r="J3441" s="85"/>
    </row>
    <row r="3442" spans="2:10" s="117" customFormat="1" x14ac:dyDescent="0.25">
      <c r="B3442" s="87"/>
      <c r="C3442" s="85"/>
      <c r="D3442" s="85"/>
      <c r="E3442" s="85"/>
      <c r="F3442" s="85"/>
      <c r="G3442" s="86"/>
      <c r="H3442" s="86"/>
      <c r="I3442" s="85"/>
      <c r="J3442" s="85"/>
    </row>
    <row r="3443" spans="2:10" s="117" customFormat="1" x14ac:dyDescent="0.25">
      <c r="B3443" s="87"/>
      <c r="C3443" s="85"/>
      <c r="D3443" s="85"/>
      <c r="E3443" s="85"/>
      <c r="F3443" s="85"/>
      <c r="G3443" s="86"/>
      <c r="H3443" s="86"/>
      <c r="I3443" s="85"/>
      <c r="J3443" s="85"/>
    </row>
    <row r="3444" spans="2:10" s="117" customFormat="1" x14ac:dyDescent="0.25">
      <c r="B3444" s="87"/>
      <c r="C3444" s="85"/>
      <c r="D3444" s="85"/>
      <c r="E3444" s="85"/>
      <c r="F3444" s="85"/>
      <c r="G3444" s="86"/>
      <c r="H3444" s="86"/>
      <c r="I3444" s="85"/>
      <c r="J3444" s="85"/>
    </row>
    <row r="3445" spans="2:10" s="117" customFormat="1" x14ac:dyDescent="0.25">
      <c r="B3445" s="87"/>
      <c r="C3445" s="85"/>
      <c r="D3445" s="85"/>
      <c r="E3445" s="85"/>
      <c r="F3445" s="85"/>
      <c r="G3445" s="86"/>
      <c r="H3445" s="86"/>
      <c r="I3445" s="85"/>
      <c r="J3445" s="85"/>
    </row>
    <row r="3446" spans="2:10" s="117" customFormat="1" x14ac:dyDescent="0.25">
      <c r="B3446" s="87"/>
      <c r="C3446" s="85"/>
      <c r="D3446" s="85"/>
      <c r="E3446" s="85"/>
      <c r="F3446" s="85"/>
      <c r="G3446" s="86"/>
      <c r="H3446" s="86"/>
      <c r="I3446" s="85"/>
      <c r="J3446" s="85"/>
    </row>
    <row r="3447" spans="2:10" s="117" customFormat="1" x14ac:dyDescent="0.25">
      <c r="B3447" s="87"/>
      <c r="C3447" s="85"/>
      <c r="D3447" s="85"/>
      <c r="E3447" s="85"/>
      <c r="F3447" s="85"/>
      <c r="G3447" s="86"/>
      <c r="H3447" s="86"/>
      <c r="I3447" s="85"/>
      <c r="J3447" s="85"/>
    </row>
    <row r="3448" spans="2:10" s="117" customFormat="1" x14ac:dyDescent="0.25">
      <c r="B3448" s="87"/>
      <c r="C3448" s="85"/>
      <c r="D3448" s="85"/>
      <c r="E3448" s="85"/>
      <c r="F3448" s="85"/>
      <c r="G3448" s="86"/>
      <c r="H3448" s="86"/>
      <c r="I3448" s="85"/>
      <c r="J3448" s="85"/>
    </row>
    <row r="3449" spans="2:10" s="117" customFormat="1" x14ac:dyDescent="0.25">
      <c r="B3449" s="87"/>
      <c r="C3449" s="85"/>
      <c r="D3449" s="85"/>
      <c r="E3449" s="85"/>
      <c r="F3449" s="85"/>
      <c r="G3449" s="86"/>
      <c r="H3449" s="86"/>
      <c r="I3449" s="85"/>
      <c r="J3449" s="85"/>
    </row>
    <row r="3450" spans="2:10" s="117" customFormat="1" x14ac:dyDescent="0.25">
      <c r="B3450" s="87"/>
      <c r="C3450" s="85"/>
      <c r="D3450" s="85"/>
      <c r="E3450" s="85"/>
      <c r="F3450" s="85"/>
      <c r="G3450" s="86"/>
      <c r="H3450" s="86"/>
      <c r="I3450" s="85"/>
      <c r="J3450" s="85"/>
    </row>
    <row r="3451" spans="2:10" s="117" customFormat="1" x14ac:dyDescent="0.25">
      <c r="B3451" s="87"/>
      <c r="C3451" s="85"/>
      <c r="D3451" s="85"/>
      <c r="E3451" s="85"/>
      <c r="F3451" s="85"/>
      <c r="G3451" s="86"/>
      <c r="H3451" s="86"/>
      <c r="I3451" s="85"/>
      <c r="J3451" s="85"/>
    </row>
    <row r="3452" spans="2:10" s="117" customFormat="1" x14ac:dyDescent="0.25">
      <c r="B3452" s="87"/>
      <c r="C3452" s="85"/>
      <c r="D3452" s="85"/>
      <c r="E3452" s="85"/>
      <c r="F3452" s="85"/>
      <c r="G3452" s="86"/>
      <c r="H3452" s="86"/>
      <c r="I3452" s="85"/>
      <c r="J3452" s="85"/>
    </row>
    <row r="3453" spans="2:10" s="117" customFormat="1" x14ac:dyDescent="0.25">
      <c r="B3453" s="87"/>
      <c r="C3453" s="85"/>
      <c r="D3453" s="85"/>
      <c r="E3453" s="85"/>
      <c r="F3453" s="85"/>
      <c r="G3453" s="86"/>
      <c r="H3453" s="86"/>
      <c r="I3453" s="85"/>
      <c r="J3453" s="85"/>
    </row>
    <row r="3454" spans="2:10" s="117" customFormat="1" x14ac:dyDescent="0.25">
      <c r="B3454" s="87"/>
      <c r="C3454" s="85"/>
      <c r="D3454" s="85"/>
      <c r="E3454" s="85"/>
      <c r="F3454" s="85"/>
      <c r="G3454" s="86"/>
      <c r="H3454" s="86"/>
      <c r="I3454" s="85"/>
      <c r="J3454" s="85"/>
    </row>
    <row r="3455" spans="2:10" s="117" customFormat="1" x14ac:dyDescent="0.25">
      <c r="B3455" s="87"/>
      <c r="C3455" s="85"/>
      <c r="D3455" s="85"/>
      <c r="E3455" s="85"/>
      <c r="F3455" s="85"/>
      <c r="G3455" s="86"/>
      <c r="H3455" s="86"/>
      <c r="I3455" s="85"/>
      <c r="J3455" s="85"/>
    </row>
    <row r="3456" spans="2:10" s="117" customFormat="1" x14ac:dyDescent="0.25">
      <c r="B3456" s="87"/>
      <c r="C3456" s="85"/>
      <c r="D3456" s="85"/>
      <c r="E3456" s="85"/>
      <c r="F3456" s="85"/>
      <c r="G3456" s="86"/>
      <c r="H3456" s="86"/>
      <c r="I3456" s="85"/>
      <c r="J3456" s="85"/>
    </row>
    <row r="3457" spans="2:10" s="117" customFormat="1" x14ac:dyDescent="0.25">
      <c r="B3457" s="87"/>
      <c r="C3457" s="85"/>
      <c r="D3457" s="85"/>
      <c r="E3457" s="85"/>
      <c r="F3457" s="85"/>
      <c r="G3457" s="86"/>
      <c r="H3457" s="86"/>
      <c r="I3457" s="85"/>
      <c r="J3457" s="85"/>
    </row>
    <row r="3458" spans="2:10" s="117" customFormat="1" x14ac:dyDescent="0.25">
      <c r="B3458" s="87"/>
      <c r="C3458" s="85"/>
      <c r="D3458" s="85"/>
      <c r="E3458" s="85"/>
      <c r="F3458" s="85"/>
      <c r="G3458" s="86"/>
      <c r="H3458" s="86"/>
      <c r="I3458" s="85"/>
      <c r="J3458" s="85"/>
    </row>
    <row r="3459" spans="2:10" s="117" customFormat="1" x14ac:dyDescent="0.25">
      <c r="B3459" s="87"/>
      <c r="C3459" s="85"/>
      <c r="D3459" s="85"/>
      <c r="E3459" s="85"/>
      <c r="F3459" s="85"/>
      <c r="G3459" s="86"/>
      <c r="H3459" s="86"/>
      <c r="I3459" s="85"/>
      <c r="J3459" s="85"/>
    </row>
    <row r="3460" spans="2:10" s="117" customFormat="1" x14ac:dyDescent="0.25">
      <c r="B3460" s="87"/>
      <c r="C3460" s="85"/>
      <c r="D3460" s="85"/>
      <c r="E3460" s="85"/>
      <c r="F3460" s="85"/>
      <c r="G3460" s="86"/>
      <c r="H3460" s="86"/>
      <c r="I3460" s="85"/>
      <c r="J3460" s="85"/>
    </row>
    <row r="3461" spans="2:10" s="117" customFormat="1" x14ac:dyDescent="0.25">
      <c r="B3461" s="87"/>
      <c r="C3461" s="85"/>
      <c r="D3461" s="85"/>
      <c r="E3461" s="85"/>
      <c r="F3461" s="85"/>
      <c r="G3461" s="86"/>
      <c r="H3461" s="86"/>
      <c r="I3461" s="85"/>
      <c r="J3461" s="85"/>
    </row>
    <row r="3462" spans="2:10" s="117" customFormat="1" x14ac:dyDescent="0.25">
      <c r="B3462" s="87"/>
      <c r="C3462" s="85"/>
      <c r="D3462" s="85"/>
      <c r="E3462" s="85"/>
      <c r="F3462" s="85"/>
      <c r="G3462" s="86"/>
      <c r="H3462" s="86"/>
      <c r="I3462" s="85"/>
      <c r="J3462" s="85"/>
    </row>
    <row r="3463" spans="2:10" s="117" customFormat="1" x14ac:dyDescent="0.25">
      <c r="B3463" s="87"/>
      <c r="C3463" s="85"/>
      <c r="D3463" s="85"/>
      <c r="E3463" s="85"/>
      <c r="F3463" s="85"/>
      <c r="G3463" s="86"/>
      <c r="H3463" s="86"/>
      <c r="I3463" s="85"/>
      <c r="J3463" s="85"/>
    </row>
    <row r="3464" spans="2:10" s="117" customFormat="1" x14ac:dyDescent="0.25">
      <c r="B3464" s="87"/>
      <c r="C3464" s="85"/>
      <c r="D3464" s="85"/>
      <c r="E3464" s="85"/>
      <c r="F3464" s="85"/>
      <c r="G3464" s="86"/>
      <c r="H3464" s="86"/>
      <c r="I3464" s="85"/>
      <c r="J3464" s="85"/>
    </row>
    <row r="3465" spans="2:10" s="117" customFormat="1" x14ac:dyDescent="0.25">
      <c r="B3465" s="87"/>
      <c r="C3465" s="85"/>
      <c r="D3465" s="85"/>
      <c r="E3465" s="85"/>
      <c r="F3465" s="85"/>
      <c r="G3465" s="86"/>
      <c r="H3465" s="86"/>
      <c r="I3465" s="85"/>
      <c r="J3465" s="85"/>
    </row>
    <row r="3466" spans="2:10" s="117" customFormat="1" x14ac:dyDescent="0.25">
      <c r="B3466" s="87"/>
      <c r="C3466" s="85"/>
      <c r="D3466" s="85"/>
      <c r="E3466" s="85"/>
      <c r="F3466" s="85"/>
      <c r="G3466" s="86"/>
      <c r="H3466" s="86"/>
      <c r="I3466" s="85"/>
      <c r="J3466" s="85"/>
    </row>
    <row r="3467" spans="2:10" s="117" customFormat="1" x14ac:dyDescent="0.25">
      <c r="B3467" s="87"/>
      <c r="C3467" s="85"/>
      <c r="D3467" s="85"/>
      <c r="E3467" s="85"/>
      <c r="F3467" s="85"/>
      <c r="G3467" s="86"/>
      <c r="H3467" s="86"/>
      <c r="I3467" s="85"/>
      <c r="J3467" s="85"/>
    </row>
    <row r="3468" spans="2:10" s="117" customFormat="1" x14ac:dyDescent="0.25">
      <c r="B3468" s="87"/>
      <c r="C3468" s="85"/>
      <c r="D3468" s="85"/>
      <c r="E3468" s="85"/>
      <c r="F3468" s="85"/>
      <c r="G3468" s="86"/>
      <c r="H3468" s="86"/>
      <c r="I3468" s="85"/>
      <c r="J3468" s="85"/>
    </row>
    <row r="3469" spans="2:10" s="117" customFormat="1" x14ac:dyDescent="0.25">
      <c r="B3469" s="87"/>
      <c r="C3469" s="85"/>
      <c r="D3469" s="85"/>
      <c r="E3469" s="85"/>
      <c r="F3469" s="85"/>
      <c r="G3469" s="86"/>
      <c r="H3469" s="86"/>
      <c r="I3469" s="85"/>
      <c r="J3469" s="85"/>
    </row>
    <row r="3470" spans="2:10" s="117" customFormat="1" x14ac:dyDescent="0.25">
      <c r="B3470" s="87"/>
      <c r="C3470" s="85"/>
      <c r="D3470" s="85"/>
      <c r="E3470" s="85"/>
      <c r="F3470" s="85"/>
      <c r="G3470" s="86"/>
      <c r="H3470" s="86"/>
      <c r="I3470" s="85"/>
      <c r="J3470" s="85"/>
    </row>
    <row r="3471" spans="2:10" s="117" customFormat="1" x14ac:dyDescent="0.25">
      <c r="B3471" s="87"/>
      <c r="C3471" s="85"/>
      <c r="D3471" s="85"/>
      <c r="E3471" s="85"/>
      <c r="F3471" s="85"/>
      <c r="G3471" s="86"/>
      <c r="H3471" s="86"/>
      <c r="I3471" s="85"/>
      <c r="J3471" s="85"/>
    </row>
    <row r="3472" spans="2:10" s="117" customFormat="1" x14ac:dyDescent="0.25">
      <c r="B3472" s="87"/>
      <c r="C3472" s="85"/>
      <c r="D3472" s="85"/>
      <c r="E3472" s="85"/>
      <c r="F3472" s="85"/>
      <c r="G3472" s="86"/>
      <c r="H3472" s="86"/>
      <c r="I3472" s="85"/>
      <c r="J3472" s="85"/>
    </row>
    <row r="3473" spans="2:10" s="117" customFormat="1" x14ac:dyDescent="0.25">
      <c r="B3473" s="87"/>
      <c r="C3473" s="85"/>
      <c r="D3473" s="85"/>
      <c r="E3473" s="85"/>
      <c r="F3473" s="85"/>
      <c r="G3473" s="86"/>
      <c r="H3473" s="86"/>
      <c r="I3473" s="85"/>
      <c r="J3473" s="85"/>
    </row>
    <row r="3474" spans="2:10" s="117" customFormat="1" x14ac:dyDescent="0.25">
      <c r="B3474" s="87"/>
      <c r="C3474" s="85"/>
      <c r="D3474" s="85"/>
      <c r="E3474" s="85"/>
      <c r="F3474" s="85"/>
      <c r="G3474" s="86"/>
      <c r="H3474" s="86"/>
      <c r="I3474" s="85"/>
      <c r="J3474" s="85"/>
    </row>
    <row r="3475" spans="2:10" s="117" customFormat="1" x14ac:dyDescent="0.25">
      <c r="B3475" s="87"/>
      <c r="C3475" s="85"/>
      <c r="D3475" s="85"/>
      <c r="E3475" s="85"/>
      <c r="F3475" s="85"/>
      <c r="G3475" s="86"/>
      <c r="H3475" s="86"/>
      <c r="I3475" s="85"/>
      <c r="J3475" s="85"/>
    </row>
    <row r="3476" spans="2:10" s="117" customFormat="1" x14ac:dyDescent="0.25">
      <c r="B3476" s="87"/>
      <c r="C3476" s="85"/>
      <c r="D3476" s="85"/>
      <c r="E3476" s="85"/>
      <c r="F3476" s="85"/>
      <c r="G3476" s="86"/>
      <c r="H3476" s="86"/>
      <c r="I3476" s="85"/>
      <c r="J3476" s="85"/>
    </row>
    <row r="3477" spans="2:10" s="117" customFormat="1" x14ac:dyDescent="0.25">
      <c r="B3477" s="87"/>
      <c r="C3477" s="85"/>
      <c r="D3477" s="85"/>
      <c r="E3477" s="85"/>
      <c r="F3477" s="85"/>
      <c r="G3477" s="86"/>
      <c r="H3477" s="86"/>
      <c r="I3477" s="85"/>
      <c r="J3477" s="85"/>
    </row>
    <row r="3478" spans="2:10" s="117" customFormat="1" x14ac:dyDescent="0.25">
      <c r="B3478" s="87"/>
      <c r="C3478" s="85"/>
      <c r="D3478" s="85"/>
      <c r="E3478" s="85"/>
      <c r="F3478" s="85"/>
      <c r="G3478" s="86"/>
      <c r="H3478" s="86"/>
      <c r="I3478" s="85"/>
      <c r="J3478" s="85"/>
    </row>
    <row r="3479" spans="2:10" s="117" customFormat="1" x14ac:dyDescent="0.25">
      <c r="B3479" s="87"/>
      <c r="C3479" s="85"/>
      <c r="D3479" s="85"/>
      <c r="E3479" s="85"/>
      <c r="F3479" s="85"/>
      <c r="G3479" s="86"/>
      <c r="H3479" s="86"/>
      <c r="I3479" s="85"/>
      <c r="J3479" s="85"/>
    </row>
    <row r="3480" spans="2:10" s="117" customFormat="1" x14ac:dyDescent="0.25">
      <c r="B3480" s="87"/>
      <c r="C3480" s="85"/>
      <c r="D3480" s="85"/>
      <c r="E3480" s="85"/>
      <c r="F3480" s="85"/>
      <c r="G3480" s="86"/>
      <c r="H3480" s="86"/>
      <c r="I3480" s="85"/>
      <c r="J3480" s="85"/>
    </row>
    <row r="3481" spans="2:10" s="117" customFormat="1" x14ac:dyDescent="0.25">
      <c r="B3481" s="87"/>
      <c r="C3481" s="85"/>
      <c r="D3481" s="85"/>
      <c r="E3481" s="85"/>
      <c r="F3481" s="85"/>
      <c r="G3481" s="86"/>
      <c r="H3481" s="86"/>
      <c r="I3481" s="85"/>
      <c r="J3481" s="85"/>
    </row>
    <row r="3482" spans="2:10" s="117" customFormat="1" x14ac:dyDescent="0.25">
      <c r="B3482" s="87"/>
      <c r="C3482" s="85"/>
      <c r="D3482" s="85"/>
      <c r="E3482" s="85"/>
      <c r="F3482" s="85"/>
      <c r="G3482" s="86"/>
      <c r="H3482" s="86"/>
      <c r="I3482" s="85"/>
      <c r="J3482" s="85"/>
    </row>
    <row r="3483" spans="2:10" s="117" customFormat="1" x14ac:dyDescent="0.25">
      <c r="B3483" s="87"/>
      <c r="C3483" s="85"/>
      <c r="D3483" s="85"/>
      <c r="E3483" s="85"/>
      <c r="F3483" s="85"/>
      <c r="G3483" s="86"/>
      <c r="H3483" s="86"/>
      <c r="I3483" s="85"/>
      <c r="J3483" s="85"/>
    </row>
    <row r="3484" spans="2:10" s="117" customFormat="1" x14ac:dyDescent="0.25">
      <c r="B3484" s="87"/>
      <c r="C3484" s="85"/>
      <c r="D3484" s="85"/>
      <c r="E3484" s="85"/>
      <c r="F3484" s="85"/>
      <c r="G3484" s="86"/>
      <c r="H3484" s="86"/>
      <c r="I3484" s="85"/>
      <c r="J3484" s="85"/>
    </row>
    <row r="3485" spans="2:10" s="117" customFormat="1" x14ac:dyDescent="0.25">
      <c r="B3485" s="87"/>
      <c r="C3485" s="85"/>
      <c r="D3485" s="85"/>
      <c r="E3485" s="85"/>
      <c r="F3485" s="85"/>
      <c r="G3485" s="86"/>
      <c r="H3485" s="86"/>
      <c r="I3485" s="85"/>
      <c r="J3485" s="85"/>
    </row>
    <row r="3486" spans="2:10" s="117" customFormat="1" x14ac:dyDescent="0.25">
      <c r="B3486" s="87"/>
      <c r="C3486" s="85"/>
      <c r="D3486" s="85"/>
      <c r="E3486" s="85"/>
      <c r="F3486" s="85"/>
      <c r="G3486" s="86"/>
      <c r="H3486" s="86"/>
      <c r="I3486" s="85"/>
      <c r="J3486" s="85"/>
    </row>
    <row r="3487" spans="2:10" s="117" customFormat="1" x14ac:dyDescent="0.25">
      <c r="B3487" s="87"/>
      <c r="C3487" s="85"/>
      <c r="D3487" s="85"/>
      <c r="E3487" s="85"/>
      <c r="F3487" s="85"/>
      <c r="G3487" s="86"/>
      <c r="H3487" s="86"/>
      <c r="I3487" s="85"/>
      <c r="J3487" s="85"/>
    </row>
    <row r="3488" spans="2:10" s="117" customFormat="1" x14ac:dyDescent="0.25">
      <c r="B3488" s="87"/>
      <c r="C3488" s="85"/>
      <c r="D3488" s="85"/>
      <c r="E3488" s="85"/>
      <c r="F3488" s="85"/>
      <c r="G3488" s="86"/>
      <c r="H3488" s="86"/>
      <c r="I3488" s="85"/>
      <c r="J3488" s="85"/>
    </row>
    <row r="3489" spans="2:10" s="117" customFormat="1" x14ac:dyDescent="0.25">
      <c r="B3489" s="87"/>
      <c r="C3489" s="85"/>
      <c r="D3489" s="85"/>
      <c r="E3489" s="85"/>
      <c r="F3489" s="85"/>
      <c r="G3489" s="86"/>
      <c r="H3489" s="86"/>
      <c r="I3489" s="85"/>
      <c r="J3489" s="85"/>
    </row>
    <row r="3490" spans="2:10" s="117" customFormat="1" x14ac:dyDescent="0.25">
      <c r="B3490" s="87"/>
      <c r="C3490" s="85"/>
      <c r="D3490" s="85"/>
      <c r="E3490" s="85"/>
      <c r="F3490" s="85"/>
      <c r="G3490" s="86"/>
      <c r="H3490" s="86"/>
      <c r="I3490" s="85"/>
      <c r="J3490" s="85"/>
    </row>
    <row r="3491" spans="2:10" s="117" customFormat="1" x14ac:dyDescent="0.25">
      <c r="B3491" s="87"/>
      <c r="C3491" s="85"/>
      <c r="D3491" s="85"/>
      <c r="E3491" s="85"/>
      <c r="F3491" s="85"/>
      <c r="G3491" s="86"/>
      <c r="H3491" s="86"/>
      <c r="I3491" s="85"/>
      <c r="J3491" s="85"/>
    </row>
    <row r="3492" spans="2:10" s="117" customFormat="1" x14ac:dyDescent="0.25">
      <c r="B3492" s="87"/>
      <c r="C3492" s="85"/>
      <c r="D3492" s="85"/>
      <c r="E3492" s="85"/>
      <c r="F3492" s="85"/>
      <c r="G3492" s="86"/>
      <c r="H3492" s="86"/>
      <c r="I3492" s="85"/>
      <c r="J3492" s="85"/>
    </row>
    <row r="3493" spans="2:10" s="117" customFormat="1" x14ac:dyDescent="0.25">
      <c r="B3493" s="87"/>
      <c r="C3493" s="85"/>
      <c r="D3493" s="85"/>
      <c r="E3493" s="85"/>
      <c r="F3493" s="85"/>
      <c r="G3493" s="86"/>
      <c r="H3493" s="86"/>
      <c r="I3493" s="85"/>
      <c r="J3493" s="85"/>
    </row>
    <row r="3494" spans="2:10" s="117" customFormat="1" x14ac:dyDescent="0.25">
      <c r="B3494" s="87"/>
      <c r="C3494" s="85"/>
      <c r="D3494" s="85"/>
      <c r="E3494" s="85"/>
      <c r="F3494" s="85"/>
      <c r="G3494" s="86"/>
      <c r="H3494" s="86"/>
      <c r="I3494" s="85"/>
      <c r="J3494" s="85"/>
    </row>
    <row r="3495" spans="2:10" s="117" customFormat="1" x14ac:dyDescent="0.25">
      <c r="B3495" s="87"/>
      <c r="C3495" s="85"/>
      <c r="D3495" s="85"/>
      <c r="E3495" s="85"/>
      <c r="F3495" s="85"/>
      <c r="G3495" s="86"/>
      <c r="H3495" s="86"/>
      <c r="I3495" s="85"/>
      <c r="J3495" s="85"/>
    </row>
    <row r="3496" spans="2:10" s="117" customFormat="1" x14ac:dyDescent="0.25">
      <c r="B3496" s="87"/>
      <c r="C3496" s="85"/>
      <c r="D3496" s="85"/>
      <c r="E3496" s="85"/>
      <c r="F3496" s="85"/>
      <c r="G3496" s="86"/>
      <c r="H3496" s="86"/>
      <c r="I3496" s="85"/>
      <c r="J3496" s="85"/>
    </row>
    <row r="3497" spans="2:10" s="117" customFormat="1" x14ac:dyDescent="0.25">
      <c r="B3497" s="87"/>
      <c r="C3497" s="85"/>
      <c r="D3497" s="85"/>
      <c r="E3497" s="85"/>
      <c r="F3497" s="85"/>
      <c r="G3497" s="86"/>
      <c r="H3497" s="86"/>
      <c r="I3497" s="85"/>
      <c r="J3497" s="85"/>
    </row>
    <row r="3498" spans="2:10" s="117" customFormat="1" x14ac:dyDescent="0.25">
      <c r="B3498" s="87"/>
      <c r="C3498" s="85"/>
      <c r="D3498" s="85"/>
      <c r="E3498" s="85"/>
      <c r="F3498" s="85"/>
      <c r="G3498" s="86"/>
      <c r="H3498" s="86"/>
      <c r="I3498" s="85"/>
      <c r="J3498" s="85"/>
    </row>
    <row r="3499" spans="2:10" s="117" customFormat="1" x14ac:dyDescent="0.25">
      <c r="B3499" s="87"/>
      <c r="C3499" s="85"/>
      <c r="D3499" s="85"/>
      <c r="E3499" s="85"/>
      <c r="F3499" s="85"/>
      <c r="G3499" s="86"/>
      <c r="H3499" s="86"/>
      <c r="I3499" s="85"/>
      <c r="J3499" s="85"/>
    </row>
    <row r="3500" spans="2:10" s="117" customFormat="1" x14ac:dyDescent="0.25">
      <c r="B3500" s="87"/>
      <c r="C3500" s="85"/>
      <c r="D3500" s="85"/>
      <c r="E3500" s="85"/>
      <c r="F3500" s="85"/>
      <c r="G3500" s="86"/>
      <c r="H3500" s="86"/>
      <c r="I3500" s="85"/>
      <c r="J3500" s="85"/>
    </row>
    <row r="3501" spans="2:10" s="117" customFormat="1" x14ac:dyDescent="0.25">
      <c r="B3501" s="87"/>
      <c r="C3501" s="85"/>
      <c r="D3501" s="85"/>
      <c r="E3501" s="85"/>
      <c r="F3501" s="85"/>
      <c r="G3501" s="86"/>
      <c r="H3501" s="86"/>
      <c r="I3501" s="85"/>
      <c r="J3501" s="85"/>
    </row>
    <row r="3502" spans="2:10" s="117" customFormat="1" x14ac:dyDescent="0.25">
      <c r="B3502" s="87"/>
      <c r="C3502" s="85"/>
      <c r="D3502" s="85"/>
      <c r="E3502" s="85"/>
      <c r="F3502" s="85"/>
      <c r="G3502" s="86"/>
      <c r="H3502" s="86"/>
      <c r="I3502" s="85"/>
      <c r="J3502" s="85"/>
    </row>
    <row r="3503" spans="2:10" s="117" customFormat="1" x14ac:dyDescent="0.25">
      <c r="B3503" s="87"/>
      <c r="C3503" s="85"/>
      <c r="D3503" s="85"/>
      <c r="E3503" s="85"/>
      <c r="F3503" s="85"/>
      <c r="G3503" s="86"/>
      <c r="H3503" s="86"/>
      <c r="I3503" s="85"/>
      <c r="J3503" s="85"/>
    </row>
    <row r="3504" spans="2:10" s="117" customFormat="1" x14ac:dyDescent="0.25">
      <c r="B3504" s="87"/>
      <c r="C3504" s="85"/>
      <c r="D3504" s="85"/>
      <c r="E3504" s="85"/>
      <c r="F3504" s="85"/>
      <c r="G3504" s="86"/>
      <c r="H3504" s="86"/>
      <c r="I3504" s="85"/>
      <c r="J3504" s="85"/>
    </row>
    <row r="3505" spans="2:10" s="117" customFormat="1" x14ac:dyDescent="0.25">
      <c r="B3505" s="87"/>
      <c r="C3505" s="85"/>
      <c r="D3505" s="85"/>
      <c r="E3505" s="85"/>
      <c r="F3505" s="85"/>
      <c r="G3505" s="86"/>
      <c r="H3505" s="86"/>
      <c r="I3505" s="85"/>
      <c r="J3505" s="85"/>
    </row>
    <row r="3506" spans="2:10" s="117" customFormat="1" x14ac:dyDescent="0.25">
      <c r="B3506" s="87"/>
      <c r="C3506" s="85"/>
      <c r="D3506" s="85"/>
      <c r="E3506" s="85"/>
      <c r="F3506" s="85"/>
      <c r="G3506" s="86"/>
      <c r="H3506" s="86"/>
      <c r="I3506" s="85"/>
      <c r="J3506" s="85"/>
    </row>
    <row r="3507" spans="2:10" s="117" customFormat="1" x14ac:dyDescent="0.25">
      <c r="B3507" s="87"/>
      <c r="C3507" s="85"/>
      <c r="D3507" s="85"/>
      <c r="E3507" s="85"/>
      <c r="F3507" s="85"/>
      <c r="G3507" s="86"/>
      <c r="H3507" s="86"/>
      <c r="I3507" s="85"/>
      <c r="J3507" s="85"/>
    </row>
    <row r="3508" spans="2:10" s="117" customFormat="1" x14ac:dyDescent="0.25">
      <c r="B3508" s="87"/>
      <c r="C3508" s="85"/>
      <c r="D3508" s="85"/>
      <c r="E3508" s="85"/>
      <c r="F3508" s="85"/>
      <c r="G3508" s="86"/>
      <c r="H3508" s="86"/>
      <c r="I3508" s="85"/>
      <c r="J3508" s="85"/>
    </row>
    <row r="3509" spans="2:10" s="117" customFormat="1" x14ac:dyDescent="0.25">
      <c r="B3509" s="87"/>
      <c r="C3509" s="85"/>
      <c r="D3509" s="85"/>
      <c r="E3509" s="85"/>
      <c r="F3509" s="85"/>
      <c r="G3509" s="86"/>
      <c r="H3509" s="86"/>
      <c r="I3509" s="85"/>
      <c r="J3509" s="85"/>
    </row>
    <row r="3510" spans="2:10" s="117" customFormat="1" x14ac:dyDescent="0.25">
      <c r="B3510" s="87"/>
      <c r="C3510" s="85"/>
      <c r="D3510" s="85"/>
      <c r="E3510" s="85"/>
      <c r="F3510" s="85"/>
      <c r="G3510" s="86"/>
      <c r="H3510" s="86"/>
      <c r="I3510" s="85"/>
      <c r="J3510" s="85"/>
    </row>
    <row r="3511" spans="2:10" s="117" customFormat="1" x14ac:dyDescent="0.25">
      <c r="B3511" s="87"/>
      <c r="C3511" s="85"/>
      <c r="D3511" s="85"/>
      <c r="E3511" s="85"/>
      <c r="F3511" s="85"/>
      <c r="G3511" s="86"/>
      <c r="H3511" s="86"/>
      <c r="I3511" s="85"/>
      <c r="J3511" s="85"/>
    </row>
    <row r="3512" spans="2:10" s="117" customFormat="1" x14ac:dyDescent="0.25">
      <c r="B3512" s="87"/>
      <c r="C3512" s="85"/>
      <c r="D3512" s="85"/>
      <c r="E3512" s="85"/>
      <c r="F3512" s="85"/>
      <c r="G3512" s="86"/>
      <c r="H3512" s="86"/>
      <c r="I3512" s="85"/>
      <c r="J3512" s="85"/>
    </row>
    <row r="3513" spans="2:10" s="117" customFormat="1" x14ac:dyDescent="0.25">
      <c r="B3513" s="87"/>
      <c r="C3513" s="85"/>
      <c r="D3513" s="85"/>
      <c r="E3513" s="85"/>
      <c r="F3513" s="85"/>
      <c r="G3513" s="86"/>
      <c r="H3513" s="86"/>
      <c r="I3513" s="85"/>
      <c r="J3513" s="85"/>
    </row>
    <row r="3514" spans="2:10" s="117" customFormat="1" x14ac:dyDescent="0.25">
      <c r="B3514" s="87"/>
      <c r="C3514" s="85"/>
      <c r="D3514" s="85"/>
      <c r="E3514" s="85"/>
      <c r="F3514" s="85"/>
      <c r="G3514" s="86"/>
      <c r="H3514" s="86"/>
      <c r="I3514" s="85"/>
      <c r="J3514" s="85"/>
    </row>
    <row r="3515" spans="2:10" s="117" customFormat="1" x14ac:dyDescent="0.25">
      <c r="B3515" s="87"/>
      <c r="C3515" s="85"/>
      <c r="D3515" s="85"/>
      <c r="E3515" s="85"/>
      <c r="F3515" s="85"/>
      <c r="G3515" s="86"/>
      <c r="H3515" s="86"/>
      <c r="I3515" s="85"/>
      <c r="J3515" s="85"/>
    </row>
    <row r="3516" spans="2:10" s="117" customFormat="1" x14ac:dyDescent="0.25">
      <c r="B3516" s="87"/>
      <c r="C3516" s="85"/>
      <c r="D3516" s="85"/>
      <c r="E3516" s="85"/>
      <c r="F3516" s="85"/>
      <c r="G3516" s="86"/>
      <c r="H3516" s="86"/>
      <c r="I3516" s="85"/>
      <c r="J3516" s="85"/>
    </row>
    <row r="3517" spans="2:10" s="117" customFormat="1" x14ac:dyDescent="0.25">
      <c r="B3517" s="87"/>
      <c r="C3517" s="85"/>
      <c r="D3517" s="85"/>
      <c r="E3517" s="85"/>
      <c r="F3517" s="85"/>
      <c r="G3517" s="86"/>
      <c r="H3517" s="86"/>
      <c r="I3517" s="85"/>
      <c r="J3517" s="85"/>
    </row>
    <row r="3518" spans="2:10" s="117" customFormat="1" x14ac:dyDescent="0.25">
      <c r="B3518" s="87"/>
      <c r="C3518" s="85"/>
      <c r="D3518" s="85"/>
      <c r="E3518" s="85"/>
      <c r="F3518" s="85"/>
      <c r="G3518" s="86"/>
      <c r="H3518" s="86"/>
      <c r="I3518" s="85"/>
      <c r="J3518" s="85"/>
    </row>
    <row r="3519" spans="2:10" s="117" customFormat="1" x14ac:dyDescent="0.25">
      <c r="B3519" s="87"/>
      <c r="C3519" s="85"/>
      <c r="D3519" s="85"/>
      <c r="E3519" s="85"/>
      <c r="F3519" s="85"/>
      <c r="G3519" s="86"/>
      <c r="H3519" s="86"/>
      <c r="I3519" s="85"/>
      <c r="J3519" s="85"/>
    </row>
    <row r="3520" spans="2:10" s="117" customFormat="1" x14ac:dyDescent="0.25">
      <c r="B3520" s="87"/>
      <c r="C3520" s="85"/>
      <c r="D3520" s="85"/>
      <c r="E3520" s="85"/>
      <c r="F3520" s="85"/>
      <c r="G3520" s="86"/>
      <c r="H3520" s="86"/>
      <c r="I3520" s="85"/>
      <c r="J3520" s="85"/>
    </row>
    <row r="3521" spans="2:10" s="117" customFormat="1" x14ac:dyDescent="0.25">
      <c r="B3521" s="87"/>
      <c r="C3521" s="85"/>
      <c r="D3521" s="85"/>
      <c r="E3521" s="85"/>
      <c r="F3521" s="85"/>
      <c r="G3521" s="86"/>
      <c r="H3521" s="86"/>
      <c r="I3521" s="85"/>
      <c r="J3521" s="85"/>
    </row>
    <row r="3522" spans="2:10" s="117" customFormat="1" x14ac:dyDescent="0.25">
      <c r="B3522" s="87"/>
      <c r="C3522" s="85"/>
      <c r="D3522" s="85"/>
      <c r="E3522" s="85"/>
      <c r="F3522" s="85"/>
      <c r="G3522" s="86"/>
      <c r="H3522" s="86"/>
      <c r="I3522" s="85"/>
      <c r="J3522" s="85"/>
    </row>
    <row r="3523" spans="2:10" s="117" customFormat="1" x14ac:dyDescent="0.25">
      <c r="B3523" s="87"/>
      <c r="C3523" s="85"/>
      <c r="D3523" s="85"/>
      <c r="E3523" s="85"/>
      <c r="F3523" s="85"/>
      <c r="G3523" s="86"/>
      <c r="H3523" s="86"/>
      <c r="I3523" s="85"/>
      <c r="J3523" s="85"/>
    </row>
    <row r="3524" spans="2:10" s="117" customFormat="1" x14ac:dyDescent="0.25">
      <c r="B3524" s="87"/>
      <c r="C3524" s="85"/>
      <c r="D3524" s="85"/>
      <c r="E3524" s="85"/>
      <c r="F3524" s="85"/>
      <c r="G3524" s="86"/>
      <c r="H3524" s="86"/>
      <c r="I3524" s="85"/>
      <c r="J3524" s="85"/>
    </row>
    <row r="3525" spans="2:10" s="117" customFormat="1" x14ac:dyDescent="0.25">
      <c r="B3525" s="87"/>
      <c r="C3525" s="85"/>
      <c r="D3525" s="85"/>
      <c r="E3525" s="85"/>
      <c r="F3525" s="85"/>
      <c r="G3525" s="86"/>
      <c r="H3525" s="86"/>
      <c r="I3525" s="85"/>
      <c r="J3525" s="85"/>
    </row>
    <row r="3526" spans="2:10" s="117" customFormat="1" x14ac:dyDescent="0.25">
      <c r="B3526" s="87"/>
      <c r="C3526" s="85"/>
      <c r="D3526" s="85"/>
      <c r="E3526" s="85"/>
      <c r="F3526" s="85"/>
      <c r="G3526" s="86"/>
      <c r="H3526" s="86"/>
      <c r="I3526" s="85"/>
      <c r="J3526" s="85"/>
    </row>
    <row r="3527" spans="2:10" s="117" customFormat="1" x14ac:dyDescent="0.25">
      <c r="B3527" s="87"/>
      <c r="C3527" s="85"/>
      <c r="D3527" s="85"/>
      <c r="E3527" s="85"/>
      <c r="F3527" s="85"/>
      <c r="G3527" s="86"/>
      <c r="H3527" s="86"/>
      <c r="I3527" s="85"/>
      <c r="J3527" s="85"/>
    </row>
    <row r="3528" spans="2:10" s="117" customFormat="1" x14ac:dyDescent="0.25">
      <c r="B3528" s="87"/>
      <c r="C3528" s="85"/>
      <c r="D3528" s="85"/>
      <c r="E3528" s="85"/>
      <c r="F3528" s="85"/>
      <c r="G3528" s="86"/>
      <c r="H3528" s="86"/>
      <c r="I3528" s="85"/>
      <c r="J3528" s="85"/>
    </row>
    <row r="3529" spans="2:10" s="117" customFormat="1" x14ac:dyDescent="0.25">
      <c r="B3529" s="87"/>
      <c r="C3529" s="85"/>
      <c r="D3529" s="85"/>
      <c r="E3529" s="85"/>
      <c r="F3529" s="85"/>
      <c r="G3529" s="86"/>
      <c r="H3529" s="86"/>
      <c r="I3529" s="85"/>
      <c r="J3529" s="85"/>
    </row>
    <row r="3530" spans="2:10" s="117" customFormat="1" x14ac:dyDescent="0.25">
      <c r="B3530" s="87"/>
      <c r="C3530" s="85"/>
      <c r="D3530" s="85"/>
      <c r="E3530" s="85"/>
      <c r="F3530" s="85"/>
      <c r="G3530" s="86"/>
      <c r="H3530" s="86"/>
      <c r="I3530" s="85"/>
      <c r="J3530" s="85"/>
    </row>
    <row r="3531" spans="2:10" s="117" customFormat="1" x14ac:dyDescent="0.25">
      <c r="B3531" s="87"/>
      <c r="C3531" s="85"/>
      <c r="D3531" s="85"/>
      <c r="E3531" s="85"/>
      <c r="F3531" s="85"/>
      <c r="G3531" s="86"/>
      <c r="H3531" s="86"/>
      <c r="I3531" s="85"/>
      <c r="J3531" s="85"/>
    </row>
    <row r="3532" spans="2:10" s="117" customFormat="1" x14ac:dyDescent="0.25">
      <c r="B3532" s="87"/>
      <c r="C3532" s="85"/>
      <c r="D3532" s="85"/>
      <c r="E3532" s="85"/>
      <c r="F3532" s="85"/>
      <c r="G3532" s="86"/>
      <c r="H3532" s="86"/>
      <c r="I3532" s="85"/>
      <c r="J3532" s="85"/>
    </row>
    <row r="3533" spans="2:10" s="117" customFormat="1" x14ac:dyDescent="0.25">
      <c r="B3533" s="87"/>
      <c r="C3533" s="85"/>
      <c r="D3533" s="85"/>
      <c r="E3533" s="85"/>
      <c r="F3533" s="85"/>
      <c r="G3533" s="86"/>
      <c r="H3533" s="86"/>
      <c r="I3533" s="85"/>
      <c r="J3533" s="85"/>
    </row>
    <row r="3534" spans="2:10" s="117" customFormat="1" x14ac:dyDescent="0.25">
      <c r="B3534" s="87"/>
      <c r="C3534" s="85"/>
      <c r="D3534" s="85"/>
      <c r="E3534" s="85"/>
      <c r="F3534" s="85"/>
      <c r="G3534" s="86"/>
      <c r="H3534" s="86"/>
      <c r="I3534" s="85"/>
      <c r="J3534" s="85"/>
    </row>
    <row r="3535" spans="2:10" s="117" customFormat="1" x14ac:dyDescent="0.25">
      <c r="B3535" s="87"/>
      <c r="C3535" s="85"/>
      <c r="D3535" s="85"/>
      <c r="E3535" s="85"/>
      <c r="F3535" s="85"/>
      <c r="G3535" s="86"/>
      <c r="H3535" s="86"/>
      <c r="I3535" s="85"/>
      <c r="J3535" s="85"/>
    </row>
    <row r="3536" spans="2:10" s="117" customFormat="1" x14ac:dyDescent="0.25">
      <c r="B3536" s="87"/>
      <c r="C3536" s="85"/>
      <c r="D3536" s="85"/>
      <c r="E3536" s="85"/>
      <c r="F3536" s="85"/>
      <c r="G3536" s="86"/>
      <c r="H3536" s="86"/>
      <c r="I3536" s="85"/>
      <c r="J3536" s="85"/>
    </row>
    <row r="3537" spans="2:10" s="117" customFormat="1" x14ac:dyDescent="0.25">
      <c r="B3537" s="87"/>
      <c r="C3537" s="85"/>
      <c r="D3537" s="85"/>
      <c r="E3537" s="85"/>
      <c r="F3537" s="85"/>
      <c r="G3537" s="86"/>
      <c r="H3537" s="86"/>
      <c r="I3537" s="85"/>
      <c r="J3537" s="85"/>
    </row>
    <row r="3538" spans="2:10" s="117" customFormat="1" x14ac:dyDescent="0.25">
      <c r="B3538" s="87"/>
      <c r="C3538" s="85"/>
      <c r="D3538" s="85"/>
      <c r="E3538" s="85"/>
      <c r="F3538" s="85"/>
      <c r="G3538" s="86"/>
      <c r="H3538" s="86"/>
      <c r="I3538" s="85"/>
      <c r="J3538" s="85"/>
    </row>
    <row r="3539" spans="2:10" s="117" customFormat="1" x14ac:dyDescent="0.25">
      <c r="B3539" s="87"/>
      <c r="C3539" s="85"/>
      <c r="D3539" s="85"/>
      <c r="E3539" s="85"/>
      <c r="F3539" s="85"/>
      <c r="G3539" s="86"/>
      <c r="H3539" s="86"/>
      <c r="I3539" s="85"/>
      <c r="J3539" s="85"/>
    </row>
    <row r="3540" spans="2:10" s="117" customFormat="1" x14ac:dyDescent="0.25">
      <c r="B3540" s="87"/>
      <c r="C3540" s="85"/>
      <c r="D3540" s="85"/>
      <c r="E3540" s="85"/>
      <c r="F3540" s="85"/>
      <c r="G3540" s="86"/>
      <c r="H3540" s="86"/>
      <c r="I3540" s="85"/>
      <c r="J3540" s="85"/>
    </row>
    <row r="3541" spans="2:10" s="117" customFormat="1" x14ac:dyDescent="0.25">
      <c r="B3541" s="87"/>
      <c r="C3541" s="85"/>
      <c r="D3541" s="85"/>
      <c r="E3541" s="85"/>
      <c r="F3541" s="85"/>
      <c r="G3541" s="86"/>
      <c r="H3541" s="86"/>
      <c r="I3541" s="85"/>
      <c r="J3541" s="85"/>
    </row>
    <row r="3542" spans="2:10" s="117" customFormat="1" x14ac:dyDescent="0.25">
      <c r="B3542" s="87"/>
      <c r="C3542" s="85"/>
      <c r="D3542" s="85"/>
      <c r="E3542" s="85"/>
      <c r="F3542" s="85"/>
      <c r="G3542" s="86"/>
      <c r="H3542" s="86"/>
      <c r="I3542" s="85"/>
      <c r="J3542" s="85"/>
    </row>
    <row r="3543" spans="2:10" s="117" customFormat="1" x14ac:dyDescent="0.25">
      <c r="B3543" s="87"/>
      <c r="C3543" s="85"/>
      <c r="D3543" s="85"/>
      <c r="E3543" s="85"/>
      <c r="F3543" s="85"/>
      <c r="G3543" s="86"/>
      <c r="H3543" s="86"/>
      <c r="I3543" s="85"/>
      <c r="J3543" s="85"/>
    </row>
    <row r="3544" spans="2:10" s="117" customFormat="1" x14ac:dyDescent="0.25">
      <c r="B3544" s="87"/>
      <c r="C3544" s="85"/>
      <c r="D3544" s="85"/>
      <c r="E3544" s="85"/>
      <c r="F3544" s="85"/>
      <c r="G3544" s="86"/>
      <c r="H3544" s="86"/>
      <c r="I3544" s="85"/>
      <c r="J3544" s="85"/>
    </row>
    <row r="3545" spans="2:10" s="117" customFormat="1" x14ac:dyDescent="0.25">
      <c r="B3545" s="87"/>
      <c r="C3545" s="85"/>
      <c r="D3545" s="85"/>
      <c r="E3545" s="85"/>
      <c r="F3545" s="85"/>
      <c r="G3545" s="86"/>
      <c r="H3545" s="86"/>
      <c r="I3545" s="85"/>
      <c r="J3545" s="85"/>
    </row>
    <row r="3546" spans="2:10" s="117" customFormat="1" x14ac:dyDescent="0.25">
      <c r="B3546" s="87"/>
      <c r="C3546" s="85"/>
      <c r="D3546" s="85"/>
      <c r="E3546" s="85"/>
      <c r="F3546" s="85"/>
      <c r="G3546" s="86"/>
      <c r="H3546" s="86"/>
      <c r="I3546" s="85"/>
      <c r="J3546" s="85"/>
    </row>
    <row r="3547" spans="2:10" s="117" customFormat="1" x14ac:dyDescent="0.25">
      <c r="B3547" s="87"/>
      <c r="C3547" s="85"/>
      <c r="D3547" s="85"/>
      <c r="E3547" s="85"/>
      <c r="F3547" s="85"/>
      <c r="G3547" s="86"/>
      <c r="H3547" s="86"/>
      <c r="I3547" s="85"/>
      <c r="J3547" s="85"/>
    </row>
    <row r="3548" spans="2:10" s="117" customFormat="1" x14ac:dyDescent="0.25">
      <c r="B3548" s="87"/>
      <c r="C3548" s="85"/>
      <c r="D3548" s="85"/>
      <c r="E3548" s="85"/>
      <c r="F3548" s="85"/>
      <c r="G3548" s="86"/>
      <c r="H3548" s="86"/>
      <c r="I3548" s="85"/>
      <c r="J3548" s="85"/>
    </row>
    <row r="3549" spans="2:10" s="117" customFormat="1" x14ac:dyDescent="0.25">
      <c r="B3549" s="87"/>
      <c r="C3549" s="85"/>
      <c r="D3549" s="85"/>
      <c r="E3549" s="85"/>
      <c r="F3549" s="85"/>
      <c r="G3549" s="86"/>
      <c r="H3549" s="86"/>
      <c r="I3549" s="85"/>
      <c r="J3549" s="85"/>
    </row>
    <row r="3550" spans="2:10" s="117" customFormat="1" x14ac:dyDescent="0.25">
      <c r="B3550" s="87"/>
      <c r="C3550" s="85"/>
      <c r="D3550" s="85"/>
      <c r="E3550" s="85"/>
      <c r="F3550" s="85"/>
      <c r="G3550" s="86"/>
      <c r="H3550" s="86"/>
      <c r="I3550" s="85"/>
      <c r="J3550" s="85"/>
    </row>
    <row r="3551" spans="2:10" s="117" customFormat="1" x14ac:dyDescent="0.25">
      <c r="B3551" s="87"/>
      <c r="C3551" s="85"/>
      <c r="D3551" s="85"/>
      <c r="E3551" s="85"/>
      <c r="F3551" s="85"/>
      <c r="G3551" s="86"/>
      <c r="H3551" s="86"/>
      <c r="I3551" s="85"/>
      <c r="J3551" s="85"/>
    </row>
    <row r="3552" spans="2:10" s="117" customFormat="1" x14ac:dyDescent="0.25">
      <c r="B3552" s="87"/>
      <c r="C3552" s="85"/>
      <c r="D3552" s="85"/>
      <c r="E3552" s="85"/>
      <c r="F3552" s="85"/>
      <c r="G3552" s="86"/>
      <c r="H3552" s="86"/>
      <c r="I3552" s="85"/>
      <c r="J3552" s="85"/>
    </row>
    <row r="3553" spans="2:10" s="117" customFormat="1" x14ac:dyDescent="0.25">
      <c r="B3553" s="87"/>
      <c r="C3553" s="85"/>
      <c r="D3553" s="85"/>
      <c r="E3553" s="85"/>
      <c r="F3553" s="85"/>
      <c r="G3553" s="86"/>
      <c r="H3553" s="86"/>
      <c r="I3553" s="85"/>
      <c r="J3553" s="85"/>
    </row>
    <row r="3554" spans="2:10" s="117" customFormat="1" x14ac:dyDescent="0.25">
      <c r="B3554" s="87"/>
      <c r="C3554" s="85"/>
      <c r="D3554" s="85"/>
      <c r="E3554" s="85"/>
      <c r="F3554" s="85"/>
      <c r="G3554" s="86"/>
      <c r="H3554" s="86"/>
      <c r="I3554" s="85"/>
      <c r="J3554" s="85"/>
    </row>
    <row r="3555" spans="2:10" s="117" customFormat="1" x14ac:dyDescent="0.25">
      <c r="B3555" s="87"/>
      <c r="C3555" s="85"/>
      <c r="D3555" s="85"/>
      <c r="E3555" s="85"/>
      <c r="F3555" s="85"/>
      <c r="G3555" s="86"/>
      <c r="H3555" s="86"/>
      <c r="I3555" s="85"/>
      <c r="J3555" s="85"/>
    </row>
    <row r="3556" spans="2:10" s="117" customFormat="1" x14ac:dyDescent="0.25">
      <c r="B3556" s="87"/>
      <c r="C3556" s="85"/>
      <c r="D3556" s="85"/>
      <c r="E3556" s="85"/>
      <c r="F3556" s="85"/>
      <c r="G3556" s="86"/>
      <c r="H3556" s="86"/>
      <c r="I3556" s="85"/>
      <c r="J3556" s="85"/>
    </row>
    <row r="3557" spans="2:10" s="117" customFormat="1" x14ac:dyDescent="0.25">
      <c r="B3557" s="87"/>
      <c r="C3557" s="85"/>
      <c r="D3557" s="85"/>
      <c r="E3557" s="85"/>
      <c r="F3557" s="85"/>
      <c r="G3557" s="86"/>
      <c r="H3557" s="86"/>
      <c r="I3557" s="85"/>
      <c r="J3557" s="85"/>
    </row>
    <row r="3558" spans="2:10" s="117" customFormat="1" x14ac:dyDescent="0.25">
      <c r="B3558" s="87"/>
      <c r="C3558" s="85"/>
      <c r="D3558" s="85"/>
      <c r="E3558" s="85"/>
      <c r="F3558" s="85"/>
      <c r="G3558" s="86"/>
      <c r="H3558" s="86"/>
      <c r="I3558" s="85"/>
      <c r="J3558" s="85"/>
    </row>
    <row r="3559" spans="2:10" s="117" customFormat="1" x14ac:dyDescent="0.25">
      <c r="B3559" s="87"/>
      <c r="C3559" s="85"/>
      <c r="D3559" s="85"/>
      <c r="E3559" s="85"/>
      <c r="F3559" s="85"/>
      <c r="G3559" s="86"/>
      <c r="H3559" s="86"/>
      <c r="I3559" s="85"/>
      <c r="J3559" s="85"/>
    </row>
    <row r="3560" spans="2:10" s="117" customFormat="1" x14ac:dyDescent="0.25">
      <c r="B3560" s="87"/>
      <c r="C3560" s="85"/>
      <c r="D3560" s="85"/>
      <c r="E3560" s="85"/>
      <c r="F3560" s="85"/>
      <c r="G3560" s="86"/>
      <c r="H3560" s="86"/>
      <c r="I3560" s="85"/>
      <c r="J3560" s="85"/>
    </row>
    <row r="3561" spans="2:10" s="117" customFormat="1" x14ac:dyDescent="0.25">
      <c r="B3561" s="87"/>
      <c r="C3561" s="85"/>
      <c r="D3561" s="85"/>
      <c r="E3561" s="85"/>
      <c r="F3561" s="85"/>
      <c r="G3561" s="86"/>
      <c r="H3561" s="86"/>
      <c r="I3561" s="85"/>
      <c r="J3561" s="85"/>
    </row>
    <row r="3562" spans="2:10" s="117" customFormat="1" x14ac:dyDescent="0.25">
      <c r="B3562" s="87"/>
      <c r="C3562" s="85"/>
      <c r="D3562" s="85"/>
      <c r="E3562" s="85"/>
      <c r="F3562" s="85"/>
      <c r="G3562" s="86"/>
      <c r="H3562" s="86"/>
      <c r="I3562" s="85"/>
      <c r="J3562" s="85"/>
    </row>
    <row r="3563" spans="2:10" s="117" customFormat="1" x14ac:dyDescent="0.25">
      <c r="B3563" s="87"/>
      <c r="C3563" s="85"/>
      <c r="D3563" s="85"/>
      <c r="E3563" s="85"/>
      <c r="F3563" s="85"/>
      <c r="G3563" s="86"/>
      <c r="H3563" s="86"/>
      <c r="I3563" s="85"/>
      <c r="J3563" s="85"/>
    </row>
    <row r="3564" spans="2:10" s="117" customFormat="1" x14ac:dyDescent="0.25">
      <c r="B3564" s="87"/>
      <c r="C3564" s="85"/>
      <c r="D3564" s="85"/>
      <c r="E3564" s="85"/>
      <c r="F3564" s="85"/>
      <c r="G3564" s="86"/>
      <c r="H3564" s="86"/>
      <c r="I3564" s="85"/>
      <c r="J3564" s="85"/>
    </row>
    <row r="3565" spans="2:10" s="117" customFormat="1" x14ac:dyDescent="0.25">
      <c r="B3565" s="87"/>
      <c r="C3565" s="85"/>
      <c r="D3565" s="85"/>
      <c r="E3565" s="85"/>
      <c r="F3565" s="85"/>
      <c r="G3565" s="86"/>
      <c r="H3565" s="86"/>
      <c r="I3565" s="85"/>
      <c r="J3565" s="85"/>
    </row>
    <row r="3566" spans="2:10" s="117" customFormat="1" x14ac:dyDescent="0.25">
      <c r="B3566" s="87"/>
      <c r="C3566" s="85"/>
      <c r="D3566" s="85"/>
      <c r="E3566" s="85"/>
      <c r="F3566" s="85"/>
      <c r="G3566" s="86"/>
      <c r="H3566" s="86"/>
      <c r="I3566" s="85"/>
      <c r="J3566" s="85"/>
    </row>
    <row r="3567" spans="2:10" s="117" customFormat="1" x14ac:dyDescent="0.25">
      <c r="B3567" s="87"/>
      <c r="C3567" s="85"/>
      <c r="D3567" s="85"/>
      <c r="E3567" s="85"/>
      <c r="F3567" s="85"/>
      <c r="G3567" s="86"/>
      <c r="H3567" s="86"/>
      <c r="I3567" s="85"/>
      <c r="J3567" s="85"/>
    </row>
    <row r="3568" spans="2:10" s="117" customFormat="1" x14ac:dyDescent="0.25">
      <c r="B3568" s="87"/>
      <c r="C3568" s="85"/>
      <c r="D3568" s="85"/>
      <c r="E3568" s="85"/>
      <c r="F3568" s="85"/>
      <c r="G3568" s="86"/>
      <c r="H3568" s="86"/>
      <c r="I3568" s="85"/>
      <c r="J3568" s="85"/>
    </row>
    <row r="3569" spans="2:10" s="117" customFormat="1" x14ac:dyDescent="0.25">
      <c r="B3569" s="87"/>
      <c r="C3569" s="85"/>
      <c r="D3569" s="85"/>
      <c r="E3569" s="85"/>
      <c r="F3569" s="85"/>
      <c r="G3569" s="86"/>
      <c r="H3569" s="86"/>
      <c r="I3569" s="85"/>
      <c r="J3569" s="85"/>
    </row>
    <row r="3570" spans="2:10" s="117" customFormat="1" x14ac:dyDescent="0.25">
      <c r="B3570" s="87"/>
      <c r="C3570" s="85"/>
      <c r="D3570" s="85"/>
      <c r="E3570" s="85"/>
      <c r="F3570" s="85"/>
      <c r="G3570" s="86"/>
      <c r="H3570" s="86"/>
      <c r="I3570" s="85"/>
      <c r="J3570" s="85"/>
    </row>
    <row r="3571" spans="2:10" s="117" customFormat="1" x14ac:dyDescent="0.25">
      <c r="B3571" s="87"/>
      <c r="C3571" s="85"/>
      <c r="D3571" s="85"/>
      <c r="E3571" s="85"/>
      <c r="F3571" s="85"/>
      <c r="G3571" s="86"/>
      <c r="H3571" s="86"/>
      <c r="I3571" s="85"/>
      <c r="J3571" s="85"/>
    </row>
    <row r="3572" spans="2:10" s="117" customFormat="1" x14ac:dyDescent="0.25">
      <c r="B3572" s="87"/>
      <c r="C3572" s="85"/>
      <c r="D3572" s="85"/>
      <c r="E3572" s="85"/>
      <c r="F3572" s="85"/>
      <c r="G3572" s="86"/>
      <c r="H3572" s="86"/>
      <c r="I3572" s="85"/>
      <c r="J3572" s="85"/>
    </row>
    <row r="3573" spans="2:10" s="117" customFormat="1" x14ac:dyDescent="0.25">
      <c r="B3573" s="87"/>
      <c r="C3573" s="85"/>
      <c r="D3573" s="85"/>
      <c r="E3573" s="85"/>
      <c r="F3573" s="85"/>
      <c r="G3573" s="86"/>
      <c r="H3573" s="86"/>
      <c r="I3573" s="85"/>
      <c r="J3573" s="85"/>
    </row>
    <row r="3574" spans="2:10" s="117" customFormat="1" x14ac:dyDescent="0.25">
      <c r="B3574" s="87"/>
      <c r="C3574" s="85"/>
      <c r="D3574" s="85"/>
      <c r="E3574" s="85"/>
      <c r="F3574" s="85"/>
      <c r="G3574" s="86"/>
      <c r="H3574" s="86"/>
      <c r="I3574" s="85"/>
      <c r="J3574" s="85"/>
    </row>
    <row r="3575" spans="2:10" s="117" customFormat="1" x14ac:dyDescent="0.25">
      <c r="B3575" s="87"/>
      <c r="C3575" s="85"/>
      <c r="D3575" s="85"/>
      <c r="E3575" s="85"/>
      <c r="F3575" s="85"/>
      <c r="G3575" s="86"/>
      <c r="H3575" s="86"/>
      <c r="I3575" s="85"/>
      <c r="J3575" s="85"/>
    </row>
    <row r="3576" spans="2:10" s="117" customFormat="1" x14ac:dyDescent="0.25">
      <c r="B3576" s="87"/>
      <c r="C3576" s="85"/>
      <c r="D3576" s="85"/>
      <c r="E3576" s="85"/>
      <c r="F3576" s="85"/>
      <c r="G3576" s="86"/>
      <c r="H3576" s="86"/>
      <c r="I3576" s="85"/>
      <c r="J3576" s="85"/>
    </row>
    <row r="3577" spans="2:10" s="117" customFormat="1" x14ac:dyDescent="0.25">
      <c r="B3577" s="87"/>
      <c r="C3577" s="85"/>
      <c r="D3577" s="85"/>
      <c r="E3577" s="85"/>
      <c r="F3577" s="85"/>
      <c r="G3577" s="86"/>
      <c r="H3577" s="86"/>
      <c r="I3577" s="85"/>
      <c r="J3577" s="85"/>
    </row>
    <row r="3578" spans="2:10" s="117" customFormat="1" x14ac:dyDescent="0.25">
      <c r="B3578" s="87"/>
      <c r="C3578" s="85"/>
      <c r="D3578" s="85"/>
      <c r="E3578" s="85"/>
      <c r="F3578" s="85"/>
      <c r="G3578" s="86"/>
      <c r="H3578" s="86"/>
      <c r="I3578" s="85"/>
      <c r="J3578" s="85"/>
    </row>
    <row r="3579" spans="2:10" s="117" customFormat="1" x14ac:dyDescent="0.25">
      <c r="B3579" s="87"/>
      <c r="C3579" s="85"/>
      <c r="D3579" s="85"/>
      <c r="E3579" s="85"/>
      <c r="F3579" s="85"/>
      <c r="G3579" s="86"/>
      <c r="H3579" s="86"/>
      <c r="I3579" s="85"/>
      <c r="J3579" s="85"/>
    </row>
    <row r="3580" spans="2:10" s="117" customFormat="1" x14ac:dyDescent="0.25">
      <c r="B3580" s="87"/>
      <c r="C3580" s="85"/>
      <c r="D3580" s="85"/>
      <c r="E3580" s="85"/>
      <c r="F3580" s="85"/>
      <c r="G3580" s="86"/>
      <c r="H3580" s="86"/>
      <c r="I3580" s="85"/>
      <c r="J3580" s="85"/>
    </row>
    <row r="3581" spans="2:10" s="117" customFormat="1" x14ac:dyDescent="0.25">
      <c r="B3581" s="87"/>
      <c r="C3581" s="85"/>
      <c r="D3581" s="85"/>
      <c r="E3581" s="85"/>
      <c r="F3581" s="85"/>
      <c r="G3581" s="86"/>
      <c r="H3581" s="86"/>
      <c r="I3581" s="85"/>
      <c r="J3581" s="85"/>
    </row>
    <row r="3582" spans="2:10" s="117" customFormat="1" x14ac:dyDescent="0.25">
      <c r="B3582" s="87"/>
      <c r="C3582" s="85"/>
      <c r="D3582" s="85"/>
      <c r="E3582" s="85"/>
      <c r="F3582" s="85"/>
      <c r="G3582" s="86"/>
      <c r="H3582" s="86"/>
      <c r="I3582" s="85"/>
      <c r="J3582" s="85"/>
    </row>
    <row r="3583" spans="2:10" s="117" customFormat="1" x14ac:dyDescent="0.25">
      <c r="B3583" s="87"/>
      <c r="C3583" s="85"/>
      <c r="D3583" s="85"/>
      <c r="E3583" s="85"/>
      <c r="F3583" s="85"/>
      <c r="G3583" s="86"/>
      <c r="H3583" s="86"/>
      <c r="I3583" s="85"/>
      <c r="J3583" s="85"/>
    </row>
    <row r="3584" spans="2:10" s="117" customFormat="1" x14ac:dyDescent="0.25">
      <c r="B3584" s="87"/>
      <c r="C3584" s="85"/>
      <c r="D3584" s="85"/>
      <c r="E3584" s="85"/>
      <c r="F3584" s="85"/>
      <c r="G3584" s="86"/>
      <c r="H3584" s="86"/>
      <c r="I3584" s="85"/>
      <c r="J3584" s="85"/>
    </row>
    <row r="3585" spans="2:10" s="117" customFormat="1" x14ac:dyDescent="0.25">
      <c r="B3585" s="87"/>
      <c r="C3585" s="85"/>
      <c r="D3585" s="85"/>
      <c r="E3585" s="85"/>
      <c r="F3585" s="85"/>
      <c r="G3585" s="86"/>
      <c r="H3585" s="86"/>
      <c r="I3585" s="85"/>
      <c r="J3585" s="85"/>
    </row>
    <row r="3586" spans="2:10" s="117" customFormat="1" x14ac:dyDescent="0.25">
      <c r="B3586" s="87"/>
      <c r="C3586" s="85"/>
      <c r="D3586" s="85"/>
      <c r="E3586" s="85"/>
      <c r="F3586" s="85"/>
      <c r="G3586" s="86"/>
      <c r="H3586" s="86"/>
      <c r="I3586" s="85"/>
      <c r="J3586" s="85"/>
    </row>
    <row r="3587" spans="2:10" s="117" customFormat="1" x14ac:dyDescent="0.25">
      <c r="B3587" s="87"/>
      <c r="C3587" s="85"/>
      <c r="D3587" s="85"/>
      <c r="E3587" s="85"/>
      <c r="F3587" s="85"/>
      <c r="G3587" s="86"/>
      <c r="H3587" s="86"/>
      <c r="I3587" s="85"/>
      <c r="J3587" s="85"/>
    </row>
    <row r="3588" spans="2:10" s="117" customFormat="1" x14ac:dyDescent="0.25">
      <c r="B3588" s="87"/>
      <c r="C3588" s="85"/>
      <c r="D3588" s="85"/>
      <c r="E3588" s="85"/>
      <c r="F3588" s="85"/>
      <c r="G3588" s="86"/>
      <c r="H3588" s="86"/>
      <c r="I3588" s="85"/>
      <c r="J3588" s="85"/>
    </row>
    <row r="3589" spans="2:10" s="117" customFormat="1" x14ac:dyDescent="0.25">
      <c r="B3589" s="87"/>
      <c r="C3589" s="85"/>
      <c r="D3589" s="85"/>
      <c r="E3589" s="85"/>
      <c r="F3589" s="85"/>
      <c r="G3589" s="86"/>
      <c r="H3589" s="86"/>
      <c r="I3589" s="85"/>
      <c r="J3589" s="85"/>
    </row>
    <row r="3590" spans="2:10" s="117" customFormat="1" x14ac:dyDescent="0.25">
      <c r="B3590" s="87"/>
      <c r="C3590" s="85"/>
      <c r="D3590" s="85"/>
      <c r="E3590" s="85"/>
      <c r="F3590" s="85"/>
      <c r="G3590" s="86"/>
      <c r="H3590" s="86"/>
      <c r="I3590" s="85"/>
      <c r="J3590" s="85"/>
    </row>
    <row r="3591" spans="2:10" s="117" customFormat="1" x14ac:dyDescent="0.25">
      <c r="B3591" s="87"/>
      <c r="C3591" s="85"/>
      <c r="D3591" s="85"/>
      <c r="E3591" s="85"/>
      <c r="F3591" s="85"/>
      <c r="G3591" s="86"/>
      <c r="H3591" s="86"/>
      <c r="I3591" s="85"/>
      <c r="J3591" s="85"/>
    </row>
    <row r="3592" spans="2:10" s="117" customFormat="1" x14ac:dyDescent="0.25">
      <c r="B3592" s="87"/>
      <c r="C3592" s="85"/>
      <c r="D3592" s="85"/>
      <c r="E3592" s="85"/>
      <c r="F3592" s="85"/>
      <c r="G3592" s="86"/>
      <c r="H3592" s="86"/>
      <c r="I3592" s="85"/>
      <c r="J3592" s="85"/>
    </row>
    <row r="3593" spans="2:10" s="117" customFormat="1" x14ac:dyDescent="0.25">
      <c r="B3593" s="87"/>
      <c r="C3593" s="85"/>
      <c r="D3593" s="85"/>
      <c r="E3593" s="85"/>
      <c r="F3593" s="85"/>
      <c r="G3593" s="86"/>
      <c r="H3593" s="86"/>
      <c r="I3593" s="85"/>
      <c r="J3593" s="85"/>
    </row>
    <row r="3594" spans="2:10" s="117" customFormat="1" x14ac:dyDescent="0.25">
      <c r="B3594" s="87"/>
      <c r="C3594" s="85"/>
      <c r="D3594" s="85"/>
      <c r="E3594" s="85"/>
      <c r="F3594" s="85"/>
      <c r="G3594" s="86"/>
      <c r="H3594" s="86"/>
      <c r="I3594" s="85"/>
      <c r="J3594" s="85"/>
    </row>
    <row r="3595" spans="2:10" s="117" customFormat="1" x14ac:dyDescent="0.25">
      <c r="B3595" s="87"/>
      <c r="C3595" s="85"/>
      <c r="D3595" s="85"/>
      <c r="E3595" s="85"/>
      <c r="F3595" s="85"/>
      <c r="G3595" s="86"/>
      <c r="H3595" s="86"/>
      <c r="I3595" s="85"/>
      <c r="J3595" s="85"/>
    </row>
    <row r="3596" spans="2:10" s="117" customFormat="1" x14ac:dyDescent="0.25">
      <c r="B3596" s="87"/>
      <c r="C3596" s="85"/>
      <c r="D3596" s="85"/>
      <c r="E3596" s="85"/>
      <c r="F3596" s="85"/>
      <c r="G3596" s="86"/>
      <c r="H3596" s="86"/>
      <c r="I3596" s="85"/>
      <c r="J3596" s="85"/>
    </row>
    <row r="3597" spans="2:10" s="117" customFormat="1" x14ac:dyDescent="0.25">
      <c r="B3597" s="87"/>
      <c r="C3597" s="85"/>
      <c r="D3597" s="85"/>
      <c r="E3597" s="85"/>
      <c r="F3597" s="85"/>
      <c r="G3597" s="86"/>
      <c r="H3597" s="86"/>
      <c r="I3597" s="85"/>
      <c r="J3597" s="85"/>
    </row>
    <row r="3598" spans="2:10" s="117" customFormat="1" x14ac:dyDescent="0.25">
      <c r="B3598" s="87"/>
      <c r="C3598" s="85"/>
      <c r="D3598" s="85"/>
      <c r="E3598" s="85"/>
      <c r="F3598" s="85"/>
      <c r="G3598" s="86"/>
      <c r="H3598" s="86"/>
      <c r="I3598" s="85"/>
      <c r="J3598" s="85"/>
    </row>
    <row r="3599" spans="2:10" s="117" customFormat="1" x14ac:dyDescent="0.25">
      <c r="B3599" s="87"/>
      <c r="C3599" s="85"/>
      <c r="D3599" s="85"/>
      <c r="E3599" s="85"/>
      <c r="F3599" s="85"/>
      <c r="G3599" s="86"/>
      <c r="H3599" s="86"/>
      <c r="I3599" s="85"/>
      <c r="J3599" s="85"/>
    </row>
    <row r="3600" spans="2:10" s="117" customFormat="1" x14ac:dyDescent="0.25">
      <c r="B3600" s="87"/>
      <c r="C3600" s="85"/>
      <c r="D3600" s="85"/>
      <c r="E3600" s="85"/>
      <c r="F3600" s="85"/>
      <c r="G3600" s="86"/>
      <c r="H3600" s="86"/>
      <c r="I3600" s="85"/>
      <c r="J3600" s="85"/>
    </row>
    <row r="3601" spans="2:10" s="117" customFormat="1" x14ac:dyDescent="0.25">
      <c r="B3601" s="87"/>
      <c r="C3601" s="85"/>
      <c r="D3601" s="85"/>
      <c r="E3601" s="85"/>
      <c r="F3601" s="85"/>
      <c r="G3601" s="86"/>
      <c r="H3601" s="86"/>
      <c r="I3601" s="85"/>
      <c r="J3601" s="85"/>
    </row>
    <row r="3602" spans="2:10" s="117" customFormat="1" x14ac:dyDescent="0.25">
      <c r="B3602" s="87"/>
      <c r="C3602" s="85"/>
      <c r="D3602" s="85"/>
      <c r="E3602" s="85"/>
      <c r="F3602" s="85"/>
      <c r="G3602" s="86"/>
      <c r="H3602" s="86"/>
      <c r="I3602" s="85"/>
      <c r="J3602" s="85"/>
    </row>
    <row r="3603" spans="2:10" s="117" customFormat="1" x14ac:dyDescent="0.25">
      <c r="B3603" s="87"/>
      <c r="C3603" s="85"/>
      <c r="D3603" s="85"/>
      <c r="E3603" s="85"/>
      <c r="F3603" s="85"/>
      <c r="G3603" s="86"/>
      <c r="H3603" s="86"/>
      <c r="I3603" s="85"/>
      <c r="J3603" s="85"/>
    </row>
    <row r="3604" spans="2:10" s="117" customFormat="1" x14ac:dyDescent="0.25">
      <c r="B3604" s="87"/>
      <c r="C3604" s="85"/>
      <c r="D3604" s="85"/>
      <c r="E3604" s="85"/>
      <c r="F3604" s="85"/>
      <c r="G3604" s="86"/>
      <c r="H3604" s="86"/>
      <c r="I3604" s="85"/>
      <c r="J3604" s="85"/>
    </row>
    <row r="3605" spans="2:10" s="117" customFormat="1" x14ac:dyDescent="0.25">
      <c r="B3605" s="87"/>
      <c r="C3605" s="85"/>
      <c r="D3605" s="85"/>
      <c r="E3605" s="85"/>
      <c r="F3605" s="85"/>
      <c r="G3605" s="86"/>
      <c r="H3605" s="86"/>
      <c r="I3605" s="85"/>
      <c r="J3605" s="85"/>
    </row>
    <row r="3606" spans="2:10" s="117" customFormat="1" x14ac:dyDescent="0.25">
      <c r="B3606" s="87"/>
      <c r="C3606" s="85"/>
      <c r="D3606" s="85"/>
      <c r="E3606" s="85"/>
      <c r="F3606" s="85"/>
      <c r="G3606" s="86"/>
      <c r="H3606" s="86"/>
      <c r="I3606" s="85"/>
      <c r="J3606" s="85"/>
    </row>
    <row r="3607" spans="2:10" s="117" customFormat="1" x14ac:dyDescent="0.25">
      <c r="B3607" s="87"/>
      <c r="C3607" s="85"/>
      <c r="D3607" s="85"/>
      <c r="E3607" s="85"/>
      <c r="F3607" s="85"/>
      <c r="G3607" s="86"/>
      <c r="H3607" s="86"/>
      <c r="I3607" s="85"/>
      <c r="J3607" s="85"/>
    </row>
    <row r="3608" spans="2:10" s="117" customFormat="1" x14ac:dyDescent="0.25">
      <c r="B3608" s="87"/>
      <c r="C3608" s="85"/>
      <c r="D3608" s="85"/>
      <c r="E3608" s="85"/>
      <c r="F3608" s="85"/>
      <c r="G3608" s="86"/>
      <c r="H3608" s="86"/>
      <c r="I3608" s="85"/>
      <c r="J3608" s="85"/>
    </row>
    <row r="3609" spans="2:10" s="117" customFormat="1" x14ac:dyDescent="0.25">
      <c r="B3609" s="87"/>
      <c r="C3609" s="85"/>
      <c r="D3609" s="85"/>
      <c r="E3609" s="85"/>
      <c r="F3609" s="85"/>
      <c r="G3609" s="86"/>
      <c r="H3609" s="86"/>
      <c r="I3609" s="85"/>
      <c r="J3609" s="85"/>
    </row>
    <row r="3610" spans="2:10" s="117" customFormat="1" x14ac:dyDescent="0.25">
      <c r="B3610" s="87"/>
      <c r="C3610" s="85"/>
      <c r="D3610" s="85"/>
      <c r="E3610" s="85"/>
      <c r="F3610" s="85"/>
      <c r="G3610" s="86"/>
      <c r="H3610" s="86"/>
      <c r="I3610" s="85"/>
      <c r="J3610" s="85"/>
    </row>
    <row r="3611" spans="2:10" s="117" customFormat="1" x14ac:dyDescent="0.25">
      <c r="B3611" s="87"/>
      <c r="C3611" s="85"/>
      <c r="D3611" s="85"/>
      <c r="E3611" s="85"/>
      <c r="F3611" s="85"/>
      <c r="G3611" s="86"/>
      <c r="H3611" s="86"/>
      <c r="I3611" s="85"/>
      <c r="J3611" s="85"/>
    </row>
    <row r="3612" spans="2:10" s="117" customFormat="1" x14ac:dyDescent="0.25">
      <c r="B3612" s="87"/>
      <c r="C3612" s="85"/>
      <c r="D3612" s="85"/>
      <c r="E3612" s="85"/>
      <c r="F3612" s="85"/>
      <c r="G3612" s="86"/>
      <c r="H3612" s="86"/>
      <c r="I3612" s="85"/>
      <c r="J3612" s="85"/>
    </row>
    <row r="3613" spans="2:10" s="117" customFormat="1" x14ac:dyDescent="0.25">
      <c r="B3613" s="87"/>
      <c r="C3613" s="85"/>
      <c r="D3613" s="85"/>
      <c r="E3613" s="85"/>
      <c r="F3613" s="85"/>
      <c r="G3613" s="86"/>
      <c r="H3613" s="86"/>
      <c r="I3613" s="85"/>
      <c r="J3613" s="85"/>
    </row>
    <row r="3614" spans="2:10" s="117" customFormat="1" x14ac:dyDescent="0.25">
      <c r="B3614" s="87"/>
      <c r="C3614" s="85"/>
      <c r="D3614" s="85"/>
      <c r="E3614" s="85"/>
      <c r="F3614" s="85"/>
      <c r="G3614" s="86"/>
      <c r="H3614" s="86"/>
      <c r="I3614" s="85"/>
      <c r="J3614" s="85"/>
    </row>
    <row r="3615" spans="2:10" s="117" customFormat="1" x14ac:dyDescent="0.25">
      <c r="B3615" s="87"/>
      <c r="C3615" s="85"/>
      <c r="D3615" s="85"/>
      <c r="E3615" s="85"/>
      <c r="F3615" s="85"/>
      <c r="G3615" s="86"/>
      <c r="H3615" s="86"/>
      <c r="I3615" s="85"/>
      <c r="J3615" s="85"/>
    </row>
    <row r="3616" spans="2:10" s="117" customFormat="1" x14ac:dyDescent="0.25">
      <c r="B3616" s="87"/>
      <c r="C3616" s="85"/>
      <c r="D3616" s="85"/>
      <c r="E3616" s="85"/>
      <c r="F3616" s="85"/>
      <c r="G3616" s="86"/>
      <c r="H3616" s="86"/>
      <c r="I3616" s="85"/>
      <c r="J3616" s="85"/>
    </row>
    <row r="3617" spans="2:10" s="117" customFormat="1" x14ac:dyDescent="0.25">
      <c r="B3617" s="87"/>
      <c r="C3617" s="85"/>
      <c r="D3617" s="85"/>
      <c r="E3617" s="85"/>
      <c r="F3617" s="85"/>
      <c r="G3617" s="86"/>
      <c r="H3617" s="86"/>
      <c r="I3617" s="85"/>
      <c r="J3617" s="85"/>
    </row>
    <row r="3618" spans="2:10" s="117" customFormat="1" x14ac:dyDescent="0.25">
      <c r="B3618" s="87"/>
      <c r="C3618" s="85"/>
      <c r="D3618" s="85"/>
      <c r="E3618" s="85"/>
      <c r="F3618" s="85"/>
      <c r="G3618" s="86"/>
      <c r="H3618" s="86"/>
      <c r="I3618" s="85"/>
      <c r="J3618" s="85"/>
    </row>
    <row r="3619" spans="2:10" s="117" customFormat="1" x14ac:dyDescent="0.25">
      <c r="B3619" s="87"/>
      <c r="C3619" s="85"/>
      <c r="D3619" s="85"/>
      <c r="E3619" s="85"/>
      <c r="F3619" s="85"/>
      <c r="G3619" s="86"/>
      <c r="H3619" s="86"/>
      <c r="I3619" s="85"/>
      <c r="J3619" s="85"/>
    </row>
    <row r="3620" spans="2:10" s="117" customFormat="1" x14ac:dyDescent="0.25">
      <c r="B3620" s="87"/>
      <c r="C3620" s="85"/>
      <c r="D3620" s="85"/>
      <c r="E3620" s="85"/>
      <c r="F3620" s="85"/>
      <c r="G3620" s="86"/>
      <c r="H3620" s="86"/>
      <c r="I3620" s="85"/>
      <c r="J3620" s="85"/>
    </row>
    <row r="3621" spans="2:10" s="117" customFormat="1" x14ac:dyDescent="0.25">
      <c r="B3621" s="87"/>
      <c r="C3621" s="85"/>
      <c r="D3621" s="85"/>
      <c r="E3621" s="85"/>
      <c r="F3621" s="85"/>
      <c r="G3621" s="86"/>
      <c r="H3621" s="86"/>
      <c r="I3621" s="85"/>
      <c r="J3621" s="85"/>
    </row>
    <row r="3622" spans="2:10" s="117" customFormat="1" x14ac:dyDescent="0.25">
      <c r="B3622" s="87"/>
      <c r="C3622" s="85"/>
      <c r="D3622" s="85"/>
      <c r="E3622" s="85"/>
      <c r="F3622" s="85"/>
      <c r="G3622" s="86"/>
      <c r="H3622" s="86"/>
      <c r="I3622" s="85"/>
      <c r="J3622" s="85"/>
    </row>
    <row r="3623" spans="2:10" s="117" customFormat="1" x14ac:dyDescent="0.25">
      <c r="B3623" s="87"/>
      <c r="C3623" s="85"/>
      <c r="D3623" s="85"/>
      <c r="E3623" s="85"/>
      <c r="F3623" s="85"/>
      <c r="G3623" s="86"/>
      <c r="H3623" s="86"/>
      <c r="I3623" s="85"/>
      <c r="J3623" s="85"/>
    </row>
    <row r="3624" spans="2:10" s="117" customFormat="1" x14ac:dyDescent="0.25">
      <c r="B3624" s="87"/>
      <c r="C3624" s="85"/>
      <c r="D3624" s="85"/>
      <c r="E3624" s="85"/>
      <c r="F3624" s="85"/>
      <c r="G3624" s="86"/>
      <c r="H3624" s="86"/>
      <c r="I3624" s="85"/>
      <c r="J3624" s="85"/>
    </row>
    <row r="3625" spans="2:10" s="117" customFormat="1" x14ac:dyDescent="0.25">
      <c r="B3625" s="87"/>
      <c r="C3625" s="85"/>
      <c r="D3625" s="85"/>
      <c r="E3625" s="85"/>
      <c r="F3625" s="85"/>
      <c r="G3625" s="86"/>
      <c r="H3625" s="86"/>
      <c r="I3625" s="85"/>
      <c r="J3625" s="85"/>
    </row>
    <row r="3626" spans="2:10" s="117" customFormat="1" x14ac:dyDescent="0.25">
      <c r="B3626" s="87"/>
      <c r="C3626" s="85"/>
      <c r="D3626" s="85"/>
      <c r="E3626" s="85"/>
      <c r="F3626" s="85"/>
      <c r="G3626" s="86"/>
      <c r="H3626" s="86"/>
      <c r="I3626" s="85"/>
      <c r="J3626" s="85"/>
    </row>
    <row r="3627" spans="2:10" s="117" customFormat="1" x14ac:dyDescent="0.25">
      <c r="B3627" s="87"/>
      <c r="C3627" s="85"/>
      <c r="D3627" s="85"/>
      <c r="E3627" s="85"/>
      <c r="F3627" s="85"/>
      <c r="G3627" s="86"/>
      <c r="H3627" s="86"/>
      <c r="I3627" s="85"/>
      <c r="J3627" s="85"/>
    </row>
    <row r="3628" spans="2:10" s="117" customFormat="1" x14ac:dyDescent="0.25">
      <c r="B3628" s="87"/>
      <c r="C3628" s="85"/>
      <c r="D3628" s="85"/>
      <c r="E3628" s="85"/>
      <c r="F3628" s="85"/>
      <c r="G3628" s="86"/>
      <c r="H3628" s="86"/>
      <c r="I3628" s="85"/>
      <c r="J3628" s="85"/>
    </row>
    <row r="3629" spans="2:10" s="117" customFormat="1" x14ac:dyDescent="0.25">
      <c r="B3629" s="87"/>
      <c r="C3629" s="85"/>
      <c r="D3629" s="85"/>
      <c r="E3629" s="85"/>
      <c r="F3629" s="85"/>
      <c r="G3629" s="86"/>
      <c r="H3629" s="86"/>
      <c r="I3629" s="85"/>
      <c r="J3629" s="85"/>
    </row>
    <row r="3630" spans="2:10" s="117" customFormat="1" x14ac:dyDescent="0.25">
      <c r="B3630" s="87"/>
      <c r="C3630" s="85"/>
      <c r="D3630" s="85"/>
      <c r="E3630" s="85"/>
      <c r="F3630" s="85"/>
      <c r="G3630" s="86"/>
      <c r="H3630" s="86"/>
      <c r="I3630" s="85"/>
      <c r="J3630" s="85"/>
    </row>
    <row r="3631" spans="2:10" s="117" customFormat="1" x14ac:dyDescent="0.25">
      <c r="B3631" s="87"/>
      <c r="C3631" s="85"/>
      <c r="D3631" s="85"/>
      <c r="E3631" s="85"/>
      <c r="F3631" s="85"/>
      <c r="G3631" s="86"/>
      <c r="H3631" s="86"/>
      <c r="I3631" s="85"/>
      <c r="J3631" s="85"/>
    </row>
    <row r="3632" spans="2:10" s="117" customFormat="1" x14ac:dyDescent="0.25">
      <c r="B3632" s="87"/>
      <c r="C3632" s="85"/>
      <c r="D3632" s="85"/>
      <c r="E3632" s="85"/>
      <c r="F3632" s="85"/>
      <c r="G3632" s="86"/>
      <c r="H3632" s="86"/>
      <c r="I3632" s="85"/>
      <c r="J3632" s="85"/>
    </row>
    <row r="3633" spans="2:10" s="117" customFormat="1" x14ac:dyDescent="0.25">
      <c r="B3633" s="87"/>
      <c r="C3633" s="85"/>
      <c r="D3633" s="85"/>
      <c r="E3633" s="85"/>
      <c r="F3633" s="85"/>
      <c r="G3633" s="86"/>
      <c r="H3633" s="86"/>
      <c r="I3633" s="85"/>
      <c r="J3633" s="85"/>
    </row>
    <row r="3634" spans="2:10" s="117" customFormat="1" x14ac:dyDescent="0.25">
      <c r="B3634" s="87"/>
      <c r="C3634" s="85"/>
      <c r="D3634" s="85"/>
      <c r="E3634" s="85"/>
      <c r="F3634" s="85"/>
      <c r="G3634" s="86"/>
      <c r="H3634" s="86"/>
      <c r="I3634" s="85"/>
      <c r="J3634" s="85"/>
    </row>
    <row r="3635" spans="2:10" s="117" customFormat="1" x14ac:dyDescent="0.25">
      <c r="B3635" s="87"/>
      <c r="C3635" s="85"/>
      <c r="D3635" s="85"/>
      <c r="E3635" s="85"/>
      <c r="F3635" s="85"/>
      <c r="G3635" s="86"/>
      <c r="H3635" s="86"/>
      <c r="I3635" s="85"/>
      <c r="J3635" s="85"/>
    </row>
    <row r="3636" spans="2:10" s="117" customFormat="1" x14ac:dyDescent="0.25">
      <c r="B3636" s="87"/>
      <c r="C3636" s="85"/>
      <c r="D3636" s="85"/>
      <c r="E3636" s="85"/>
      <c r="F3636" s="85"/>
      <c r="G3636" s="86"/>
      <c r="H3636" s="86"/>
      <c r="I3636" s="85"/>
      <c r="J3636" s="85"/>
    </row>
    <row r="3637" spans="2:10" s="117" customFormat="1" x14ac:dyDescent="0.25">
      <c r="B3637" s="87"/>
      <c r="C3637" s="85"/>
      <c r="D3637" s="85"/>
      <c r="E3637" s="85"/>
      <c r="F3637" s="85"/>
      <c r="G3637" s="86"/>
      <c r="H3637" s="86"/>
      <c r="I3637" s="85"/>
      <c r="J3637" s="85"/>
    </row>
    <row r="3638" spans="2:10" s="117" customFormat="1" x14ac:dyDescent="0.25">
      <c r="B3638" s="87"/>
      <c r="C3638" s="85"/>
      <c r="D3638" s="85"/>
      <c r="E3638" s="85"/>
      <c r="F3638" s="85"/>
      <c r="G3638" s="86"/>
      <c r="H3638" s="86"/>
      <c r="I3638" s="85"/>
      <c r="J3638" s="85"/>
    </row>
    <row r="3639" spans="2:10" s="117" customFormat="1" x14ac:dyDescent="0.25">
      <c r="B3639" s="87"/>
      <c r="C3639" s="85"/>
      <c r="D3639" s="85"/>
      <c r="E3639" s="85"/>
      <c r="F3639" s="85"/>
      <c r="G3639" s="86"/>
      <c r="H3639" s="86"/>
      <c r="I3639" s="85"/>
      <c r="J3639" s="85"/>
    </row>
    <row r="3640" spans="2:10" s="117" customFormat="1" x14ac:dyDescent="0.25">
      <c r="B3640" s="87"/>
      <c r="C3640" s="85"/>
      <c r="D3640" s="85"/>
      <c r="E3640" s="85"/>
      <c r="F3640" s="85"/>
      <c r="G3640" s="86"/>
      <c r="H3640" s="86"/>
      <c r="I3640" s="85"/>
      <c r="J3640" s="85"/>
    </row>
    <row r="3641" spans="2:10" s="117" customFormat="1" x14ac:dyDescent="0.25">
      <c r="B3641" s="87"/>
      <c r="C3641" s="85"/>
      <c r="D3641" s="85"/>
      <c r="E3641" s="85"/>
      <c r="F3641" s="85"/>
      <c r="G3641" s="86"/>
      <c r="H3641" s="86"/>
      <c r="I3641" s="85"/>
      <c r="J3641" s="85"/>
    </row>
    <row r="3642" spans="2:10" s="117" customFormat="1" x14ac:dyDescent="0.25">
      <c r="B3642" s="87"/>
      <c r="C3642" s="85"/>
      <c r="D3642" s="85"/>
      <c r="E3642" s="85"/>
      <c r="F3642" s="85"/>
      <c r="G3642" s="86"/>
      <c r="H3642" s="86"/>
      <c r="I3642" s="85"/>
      <c r="J3642" s="85"/>
    </row>
    <row r="3643" spans="2:10" s="117" customFormat="1" x14ac:dyDescent="0.25">
      <c r="B3643" s="87"/>
      <c r="C3643" s="85"/>
      <c r="D3643" s="85"/>
      <c r="E3643" s="85"/>
      <c r="F3643" s="85"/>
      <c r="G3643" s="86"/>
      <c r="H3643" s="86"/>
      <c r="I3643" s="85"/>
      <c r="J3643" s="85"/>
    </row>
    <row r="3644" spans="2:10" s="117" customFormat="1" x14ac:dyDescent="0.25">
      <c r="B3644" s="87"/>
      <c r="C3644" s="85"/>
      <c r="D3644" s="85"/>
      <c r="E3644" s="85"/>
      <c r="F3644" s="85"/>
      <c r="G3644" s="86"/>
      <c r="H3644" s="86"/>
      <c r="I3644" s="85"/>
      <c r="J3644" s="85"/>
    </row>
    <row r="3645" spans="2:10" s="117" customFormat="1" x14ac:dyDescent="0.25">
      <c r="B3645" s="87"/>
      <c r="C3645" s="85"/>
      <c r="D3645" s="85"/>
      <c r="E3645" s="85"/>
      <c r="F3645" s="85"/>
      <c r="G3645" s="86"/>
      <c r="H3645" s="86"/>
      <c r="I3645" s="85"/>
      <c r="J3645" s="85"/>
    </row>
    <row r="3646" spans="2:10" s="117" customFormat="1" x14ac:dyDescent="0.25">
      <c r="B3646" s="87"/>
      <c r="C3646" s="85"/>
      <c r="D3646" s="85"/>
      <c r="E3646" s="85"/>
      <c r="F3646" s="85"/>
      <c r="G3646" s="86"/>
      <c r="H3646" s="86"/>
      <c r="I3646" s="85"/>
      <c r="J3646" s="85"/>
    </row>
    <row r="3647" spans="2:10" s="117" customFormat="1" x14ac:dyDescent="0.25">
      <c r="B3647" s="87"/>
      <c r="C3647" s="85"/>
      <c r="D3647" s="85"/>
      <c r="E3647" s="85"/>
      <c r="F3647" s="85"/>
      <c r="G3647" s="86"/>
      <c r="H3647" s="86"/>
      <c r="I3647" s="85"/>
      <c r="J3647" s="85"/>
    </row>
    <row r="3648" spans="2:10" s="117" customFormat="1" x14ac:dyDescent="0.25">
      <c r="B3648" s="87"/>
      <c r="C3648" s="85"/>
      <c r="D3648" s="85"/>
      <c r="E3648" s="85"/>
      <c r="F3648" s="85"/>
      <c r="G3648" s="86"/>
      <c r="H3648" s="86"/>
      <c r="I3648" s="85"/>
      <c r="J3648" s="85"/>
    </row>
    <row r="3649" spans="2:10" s="117" customFormat="1" x14ac:dyDescent="0.25">
      <c r="B3649" s="87"/>
      <c r="C3649" s="85"/>
      <c r="D3649" s="85"/>
      <c r="E3649" s="85"/>
      <c r="F3649" s="85"/>
      <c r="G3649" s="86"/>
      <c r="H3649" s="86"/>
      <c r="I3649" s="85"/>
      <c r="J3649" s="85"/>
    </row>
    <row r="3650" spans="2:10" s="117" customFormat="1" x14ac:dyDescent="0.25">
      <c r="B3650" s="87"/>
      <c r="C3650" s="85"/>
      <c r="D3650" s="85"/>
      <c r="E3650" s="85"/>
      <c r="F3650" s="85"/>
      <c r="G3650" s="86"/>
      <c r="H3650" s="86"/>
      <c r="I3650" s="85"/>
      <c r="J3650" s="85"/>
    </row>
    <row r="3651" spans="2:10" s="117" customFormat="1" x14ac:dyDescent="0.25">
      <c r="B3651" s="87"/>
      <c r="C3651" s="85"/>
      <c r="D3651" s="85"/>
      <c r="E3651" s="85"/>
      <c r="F3651" s="85"/>
      <c r="G3651" s="86"/>
      <c r="H3651" s="86"/>
      <c r="I3651" s="85"/>
      <c r="J3651" s="85"/>
    </row>
    <row r="3652" spans="2:10" s="117" customFormat="1" x14ac:dyDescent="0.25">
      <c r="B3652" s="87"/>
      <c r="C3652" s="85"/>
      <c r="D3652" s="85"/>
      <c r="E3652" s="85"/>
      <c r="F3652" s="85"/>
      <c r="G3652" s="86"/>
      <c r="H3652" s="86"/>
      <c r="I3652" s="85"/>
      <c r="J3652" s="85"/>
    </row>
    <row r="3653" spans="2:10" s="117" customFormat="1" x14ac:dyDescent="0.25">
      <c r="B3653" s="87"/>
      <c r="C3653" s="85"/>
      <c r="D3653" s="85"/>
      <c r="E3653" s="85"/>
      <c r="F3653" s="85"/>
      <c r="G3653" s="86"/>
      <c r="H3653" s="86"/>
      <c r="I3653" s="85"/>
      <c r="J3653" s="85"/>
    </row>
    <row r="3654" spans="2:10" s="117" customFormat="1" x14ac:dyDescent="0.25">
      <c r="B3654" s="87"/>
      <c r="C3654" s="85"/>
      <c r="D3654" s="85"/>
      <c r="E3654" s="85"/>
      <c r="F3654" s="85"/>
      <c r="G3654" s="86"/>
      <c r="H3654" s="86"/>
      <c r="I3654" s="85"/>
      <c r="J3654" s="85"/>
    </row>
    <row r="3655" spans="2:10" s="117" customFormat="1" x14ac:dyDescent="0.25">
      <c r="B3655" s="87"/>
      <c r="C3655" s="85"/>
      <c r="D3655" s="85"/>
      <c r="E3655" s="85"/>
      <c r="F3655" s="85"/>
      <c r="G3655" s="86"/>
      <c r="H3655" s="86"/>
      <c r="I3655" s="85"/>
      <c r="J3655" s="85"/>
    </row>
    <row r="3656" spans="2:10" s="117" customFormat="1" x14ac:dyDescent="0.25">
      <c r="B3656" s="87"/>
      <c r="C3656" s="85"/>
      <c r="D3656" s="85"/>
      <c r="E3656" s="85"/>
      <c r="F3656" s="85"/>
      <c r="G3656" s="86"/>
      <c r="H3656" s="86"/>
      <c r="I3656" s="85"/>
      <c r="J3656" s="85"/>
    </row>
    <row r="3657" spans="2:10" s="117" customFormat="1" x14ac:dyDescent="0.25">
      <c r="B3657" s="87"/>
      <c r="C3657" s="85"/>
      <c r="D3657" s="85"/>
      <c r="E3657" s="85"/>
      <c r="F3657" s="85"/>
      <c r="G3657" s="86"/>
      <c r="H3657" s="86"/>
      <c r="I3657" s="85"/>
      <c r="J3657" s="85"/>
    </row>
    <row r="3658" spans="2:10" s="117" customFormat="1" x14ac:dyDescent="0.25">
      <c r="B3658" s="87"/>
      <c r="C3658" s="85"/>
      <c r="D3658" s="85"/>
      <c r="E3658" s="85"/>
      <c r="F3658" s="85"/>
      <c r="G3658" s="86"/>
      <c r="H3658" s="86"/>
      <c r="I3658" s="85"/>
      <c r="J3658" s="85"/>
    </row>
    <row r="3659" spans="2:10" s="117" customFormat="1" x14ac:dyDescent="0.25">
      <c r="B3659" s="87"/>
      <c r="C3659" s="85"/>
      <c r="D3659" s="85"/>
      <c r="E3659" s="85"/>
      <c r="F3659" s="85"/>
      <c r="G3659" s="86"/>
      <c r="H3659" s="86"/>
      <c r="I3659" s="85"/>
      <c r="J3659" s="85"/>
    </row>
    <row r="3660" spans="2:10" s="117" customFormat="1" x14ac:dyDescent="0.25">
      <c r="B3660" s="87"/>
      <c r="C3660" s="85"/>
      <c r="D3660" s="85"/>
      <c r="E3660" s="85"/>
      <c r="F3660" s="85"/>
      <c r="G3660" s="86"/>
      <c r="H3660" s="86"/>
      <c r="I3660" s="85"/>
      <c r="J3660" s="85"/>
    </row>
    <row r="3661" spans="2:10" s="117" customFormat="1" x14ac:dyDescent="0.25">
      <c r="B3661" s="87"/>
      <c r="C3661" s="85"/>
      <c r="D3661" s="85"/>
      <c r="E3661" s="85"/>
      <c r="F3661" s="85"/>
      <c r="G3661" s="86"/>
      <c r="H3661" s="86"/>
      <c r="I3661" s="85"/>
      <c r="J3661" s="85"/>
    </row>
    <row r="3662" spans="2:10" s="117" customFormat="1" x14ac:dyDescent="0.25">
      <c r="B3662" s="87"/>
      <c r="C3662" s="85"/>
      <c r="D3662" s="85"/>
      <c r="E3662" s="85"/>
      <c r="F3662" s="85"/>
      <c r="G3662" s="86"/>
      <c r="H3662" s="86"/>
      <c r="I3662" s="85"/>
      <c r="J3662" s="85"/>
    </row>
    <row r="3663" spans="2:10" s="117" customFormat="1" x14ac:dyDescent="0.25">
      <c r="B3663" s="87"/>
      <c r="C3663" s="85"/>
      <c r="D3663" s="85"/>
      <c r="E3663" s="85"/>
      <c r="F3663" s="85"/>
      <c r="G3663" s="86"/>
      <c r="H3663" s="86"/>
      <c r="I3663" s="85"/>
      <c r="J3663" s="85"/>
    </row>
    <row r="3664" spans="2:10" s="117" customFormat="1" x14ac:dyDescent="0.25">
      <c r="B3664" s="87"/>
      <c r="C3664" s="85"/>
      <c r="D3664" s="85"/>
      <c r="E3664" s="85"/>
      <c r="F3664" s="85"/>
      <c r="G3664" s="86"/>
      <c r="H3664" s="86"/>
      <c r="I3664" s="85"/>
      <c r="J3664" s="85"/>
    </row>
    <row r="3665" spans="2:10" s="117" customFormat="1" x14ac:dyDescent="0.25">
      <c r="B3665" s="87"/>
      <c r="C3665" s="85"/>
      <c r="D3665" s="85"/>
      <c r="E3665" s="85"/>
      <c r="F3665" s="85"/>
      <c r="G3665" s="86"/>
      <c r="H3665" s="86"/>
      <c r="I3665" s="85"/>
      <c r="J3665" s="85"/>
    </row>
    <row r="3666" spans="2:10" s="117" customFormat="1" x14ac:dyDescent="0.25">
      <c r="B3666" s="87"/>
      <c r="C3666" s="85"/>
      <c r="D3666" s="85"/>
      <c r="E3666" s="85"/>
      <c r="F3666" s="85"/>
      <c r="G3666" s="86"/>
      <c r="H3666" s="86"/>
      <c r="I3666" s="85"/>
      <c r="J3666" s="85"/>
    </row>
    <row r="3667" spans="2:10" s="117" customFormat="1" x14ac:dyDescent="0.25">
      <c r="B3667" s="87"/>
      <c r="C3667" s="85"/>
      <c r="D3667" s="85"/>
      <c r="E3667" s="85"/>
      <c r="F3667" s="85"/>
      <c r="G3667" s="86"/>
      <c r="H3667" s="86"/>
      <c r="I3667" s="85"/>
      <c r="J3667" s="85"/>
    </row>
    <row r="3668" spans="2:10" s="117" customFormat="1" x14ac:dyDescent="0.25">
      <c r="B3668" s="87"/>
      <c r="C3668" s="85"/>
      <c r="D3668" s="85"/>
      <c r="E3668" s="85"/>
      <c r="F3668" s="85"/>
      <c r="G3668" s="86"/>
      <c r="H3668" s="86"/>
      <c r="I3668" s="85"/>
      <c r="J3668" s="85"/>
    </row>
    <row r="3669" spans="2:10" s="117" customFormat="1" x14ac:dyDescent="0.25">
      <c r="B3669" s="87"/>
      <c r="C3669" s="85"/>
      <c r="D3669" s="85"/>
      <c r="E3669" s="85"/>
      <c r="F3669" s="85"/>
      <c r="G3669" s="86"/>
      <c r="H3669" s="86"/>
      <c r="I3669" s="85"/>
      <c r="J3669" s="85"/>
    </row>
    <row r="3670" spans="2:10" s="117" customFormat="1" x14ac:dyDescent="0.25">
      <c r="B3670" s="87"/>
      <c r="C3670" s="85"/>
      <c r="D3670" s="85"/>
      <c r="E3670" s="85"/>
      <c r="F3670" s="85"/>
      <c r="G3670" s="86"/>
      <c r="H3670" s="86"/>
      <c r="I3670" s="85"/>
      <c r="J3670" s="85"/>
    </row>
    <row r="3671" spans="2:10" s="117" customFormat="1" x14ac:dyDescent="0.25">
      <c r="B3671" s="87"/>
      <c r="C3671" s="85"/>
      <c r="D3671" s="85"/>
      <c r="E3671" s="85"/>
      <c r="F3671" s="85"/>
      <c r="G3671" s="86"/>
      <c r="H3671" s="86"/>
      <c r="I3671" s="85"/>
      <c r="J3671" s="85"/>
    </row>
    <row r="3672" spans="2:10" s="117" customFormat="1" x14ac:dyDescent="0.25">
      <c r="B3672" s="87"/>
      <c r="C3672" s="85"/>
      <c r="D3672" s="85"/>
      <c r="E3672" s="85"/>
      <c r="F3672" s="85"/>
      <c r="G3672" s="86"/>
      <c r="H3672" s="86"/>
      <c r="I3672" s="85"/>
      <c r="J3672" s="85"/>
    </row>
    <row r="3673" spans="2:10" s="117" customFormat="1" x14ac:dyDescent="0.25">
      <c r="B3673" s="87"/>
      <c r="C3673" s="85"/>
      <c r="D3673" s="85"/>
      <c r="E3673" s="85"/>
      <c r="F3673" s="85"/>
      <c r="G3673" s="86"/>
      <c r="H3673" s="86"/>
      <c r="I3673" s="85"/>
      <c r="J3673" s="85"/>
    </row>
    <row r="3674" spans="2:10" s="117" customFormat="1" x14ac:dyDescent="0.25">
      <c r="B3674" s="87"/>
      <c r="C3674" s="85"/>
      <c r="D3674" s="85"/>
      <c r="E3674" s="85"/>
      <c r="F3674" s="85"/>
      <c r="G3674" s="86"/>
      <c r="H3674" s="86"/>
      <c r="I3674" s="85"/>
      <c r="J3674" s="85"/>
    </row>
    <row r="3675" spans="2:10" s="117" customFormat="1" x14ac:dyDescent="0.25">
      <c r="B3675" s="87"/>
      <c r="C3675" s="85"/>
      <c r="D3675" s="85"/>
      <c r="E3675" s="85"/>
      <c r="F3675" s="85"/>
      <c r="G3675" s="86"/>
      <c r="H3675" s="86"/>
      <c r="I3675" s="85"/>
      <c r="J3675" s="85"/>
    </row>
    <row r="3676" spans="2:10" s="117" customFormat="1" x14ac:dyDescent="0.25">
      <c r="B3676" s="87"/>
      <c r="C3676" s="85"/>
      <c r="D3676" s="85"/>
      <c r="E3676" s="85"/>
      <c r="F3676" s="85"/>
      <c r="G3676" s="86"/>
      <c r="H3676" s="86"/>
      <c r="I3676" s="85"/>
      <c r="J3676" s="85"/>
    </row>
    <row r="3677" spans="2:10" s="117" customFormat="1" x14ac:dyDescent="0.25">
      <c r="B3677" s="87"/>
      <c r="C3677" s="85"/>
      <c r="D3677" s="85"/>
      <c r="E3677" s="85"/>
      <c r="F3677" s="85"/>
      <c r="G3677" s="86"/>
      <c r="H3677" s="86"/>
      <c r="I3677" s="85"/>
      <c r="J3677" s="85"/>
    </row>
    <row r="3678" spans="2:10" s="117" customFormat="1" x14ac:dyDescent="0.25">
      <c r="B3678" s="87"/>
      <c r="C3678" s="85"/>
      <c r="D3678" s="85"/>
      <c r="E3678" s="85"/>
      <c r="F3678" s="85"/>
      <c r="G3678" s="86"/>
      <c r="H3678" s="86"/>
      <c r="I3678" s="85"/>
      <c r="J3678" s="85"/>
    </row>
    <row r="3679" spans="2:10" s="117" customFormat="1" x14ac:dyDescent="0.25">
      <c r="B3679" s="87"/>
      <c r="C3679" s="85"/>
      <c r="D3679" s="85"/>
      <c r="E3679" s="85"/>
      <c r="F3679" s="85"/>
      <c r="G3679" s="86"/>
      <c r="H3679" s="86"/>
      <c r="I3679" s="85"/>
      <c r="J3679" s="85"/>
    </row>
    <row r="3680" spans="2:10" s="117" customFormat="1" x14ac:dyDescent="0.25">
      <c r="B3680" s="87"/>
      <c r="C3680" s="85"/>
      <c r="D3680" s="85"/>
      <c r="E3680" s="85"/>
      <c r="F3680" s="85"/>
      <c r="G3680" s="86"/>
      <c r="H3680" s="86"/>
      <c r="I3680" s="85"/>
      <c r="J3680" s="85"/>
    </row>
    <row r="3681" spans="2:10" s="117" customFormat="1" x14ac:dyDescent="0.25">
      <c r="B3681" s="87"/>
      <c r="C3681" s="85"/>
      <c r="D3681" s="85"/>
      <c r="E3681" s="85"/>
      <c r="F3681" s="85"/>
      <c r="G3681" s="86"/>
      <c r="H3681" s="86"/>
      <c r="I3681" s="85"/>
      <c r="J3681" s="85"/>
    </row>
    <row r="3682" spans="2:10" s="117" customFormat="1" x14ac:dyDescent="0.25">
      <c r="B3682" s="87"/>
      <c r="C3682" s="85"/>
      <c r="D3682" s="85"/>
      <c r="E3682" s="85"/>
      <c r="F3682" s="85"/>
      <c r="G3682" s="86"/>
      <c r="H3682" s="86"/>
      <c r="I3682" s="85"/>
      <c r="J3682" s="85"/>
    </row>
    <row r="3683" spans="2:10" s="117" customFormat="1" x14ac:dyDescent="0.25">
      <c r="B3683" s="87"/>
      <c r="C3683" s="85"/>
      <c r="D3683" s="85"/>
      <c r="E3683" s="85"/>
      <c r="F3683" s="85"/>
      <c r="G3683" s="86"/>
      <c r="H3683" s="86"/>
      <c r="I3683" s="85"/>
      <c r="J3683" s="85"/>
    </row>
    <row r="3684" spans="2:10" s="117" customFormat="1" x14ac:dyDescent="0.25">
      <c r="B3684" s="87"/>
      <c r="C3684" s="85"/>
      <c r="D3684" s="85"/>
      <c r="E3684" s="85"/>
      <c r="F3684" s="85"/>
      <c r="G3684" s="86"/>
      <c r="H3684" s="86"/>
      <c r="I3684" s="85"/>
      <c r="J3684" s="85"/>
    </row>
    <row r="3685" spans="2:10" s="117" customFormat="1" x14ac:dyDescent="0.25">
      <c r="B3685" s="87"/>
      <c r="C3685" s="85"/>
      <c r="D3685" s="85"/>
      <c r="E3685" s="85"/>
      <c r="F3685" s="85"/>
      <c r="G3685" s="86"/>
      <c r="H3685" s="86"/>
      <c r="I3685" s="85"/>
      <c r="J3685" s="85"/>
    </row>
    <row r="3686" spans="2:10" s="117" customFormat="1" x14ac:dyDescent="0.25">
      <c r="B3686" s="87"/>
      <c r="C3686" s="85"/>
      <c r="D3686" s="85"/>
      <c r="E3686" s="85"/>
      <c r="F3686" s="85"/>
      <c r="G3686" s="86"/>
      <c r="H3686" s="86"/>
      <c r="I3686" s="85"/>
      <c r="J3686" s="85"/>
    </row>
    <row r="3687" spans="2:10" s="117" customFormat="1" x14ac:dyDescent="0.25">
      <c r="B3687" s="87"/>
      <c r="C3687" s="85"/>
      <c r="D3687" s="85"/>
      <c r="E3687" s="85"/>
      <c r="F3687" s="85"/>
      <c r="G3687" s="86"/>
      <c r="H3687" s="86"/>
      <c r="I3687" s="85"/>
      <c r="J3687" s="85"/>
    </row>
    <row r="3688" spans="2:10" s="117" customFormat="1" x14ac:dyDescent="0.25">
      <c r="B3688" s="87"/>
      <c r="C3688" s="85"/>
      <c r="D3688" s="85"/>
      <c r="E3688" s="85"/>
      <c r="F3688" s="85"/>
      <c r="G3688" s="86"/>
      <c r="H3688" s="86"/>
      <c r="I3688" s="85"/>
      <c r="J3688" s="85"/>
    </row>
    <row r="3689" spans="2:10" s="117" customFormat="1" x14ac:dyDescent="0.25">
      <c r="B3689" s="87"/>
      <c r="C3689" s="85"/>
      <c r="D3689" s="85"/>
      <c r="E3689" s="85"/>
      <c r="F3689" s="85"/>
      <c r="G3689" s="86"/>
      <c r="H3689" s="86"/>
      <c r="I3689" s="85"/>
      <c r="J3689" s="85"/>
    </row>
    <row r="3690" spans="2:10" s="117" customFormat="1" x14ac:dyDescent="0.25">
      <c r="B3690" s="87"/>
      <c r="C3690" s="85"/>
      <c r="D3690" s="85"/>
      <c r="E3690" s="85"/>
      <c r="F3690" s="85"/>
      <c r="G3690" s="86"/>
      <c r="H3690" s="86"/>
      <c r="I3690" s="85"/>
      <c r="J3690" s="85"/>
    </row>
    <row r="3691" spans="2:10" s="117" customFormat="1" x14ac:dyDescent="0.25">
      <c r="B3691" s="87"/>
      <c r="C3691" s="85"/>
      <c r="D3691" s="85"/>
      <c r="E3691" s="85"/>
      <c r="F3691" s="85"/>
      <c r="G3691" s="86"/>
      <c r="H3691" s="86"/>
      <c r="I3691" s="85"/>
      <c r="J3691" s="85"/>
    </row>
    <row r="3692" spans="2:10" s="117" customFormat="1" x14ac:dyDescent="0.25">
      <c r="B3692" s="87"/>
      <c r="C3692" s="85"/>
      <c r="D3692" s="85"/>
      <c r="E3692" s="85"/>
      <c r="F3692" s="85"/>
      <c r="G3692" s="86"/>
      <c r="H3692" s="86"/>
      <c r="I3692" s="85"/>
      <c r="J3692" s="85"/>
    </row>
    <row r="3693" spans="2:10" s="117" customFormat="1" x14ac:dyDescent="0.25">
      <c r="B3693" s="87"/>
      <c r="C3693" s="85"/>
      <c r="D3693" s="85"/>
      <c r="E3693" s="85"/>
      <c r="F3693" s="85"/>
      <c r="G3693" s="86"/>
      <c r="H3693" s="86"/>
      <c r="I3693" s="85"/>
      <c r="J3693" s="85"/>
    </row>
    <row r="3694" spans="2:10" s="117" customFormat="1" x14ac:dyDescent="0.25">
      <c r="B3694" s="87"/>
      <c r="C3694" s="85"/>
      <c r="D3694" s="85"/>
      <c r="E3694" s="85"/>
      <c r="F3694" s="85"/>
      <c r="G3694" s="86"/>
      <c r="H3694" s="86"/>
      <c r="I3694" s="85"/>
      <c r="J3694" s="85"/>
    </row>
    <row r="3695" spans="2:10" s="117" customFormat="1" x14ac:dyDescent="0.25">
      <c r="B3695" s="87"/>
      <c r="C3695" s="85"/>
      <c r="D3695" s="85"/>
      <c r="E3695" s="85"/>
      <c r="F3695" s="85"/>
      <c r="G3695" s="86"/>
      <c r="H3695" s="86"/>
      <c r="I3695" s="85"/>
      <c r="J3695" s="85"/>
    </row>
    <row r="3696" spans="2:10" s="117" customFormat="1" x14ac:dyDescent="0.25">
      <c r="B3696" s="87"/>
      <c r="C3696" s="85"/>
      <c r="D3696" s="85"/>
      <c r="E3696" s="85"/>
      <c r="F3696" s="85"/>
      <c r="G3696" s="86"/>
      <c r="H3696" s="86"/>
      <c r="I3696" s="85"/>
      <c r="J3696" s="85"/>
    </row>
    <row r="3697" spans="2:10" s="117" customFormat="1" x14ac:dyDescent="0.25">
      <c r="B3697" s="87"/>
      <c r="C3697" s="85"/>
      <c r="D3697" s="85"/>
      <c r="E3697" s="85"/>
      <c r="F3697" s="85"/>
      <c r="G3697" s="86"/>
      <c r="H3697" s="86"/>
      <c r="I3697" s="85"/>
      <c r="J3697" s="85"/>
    </row>
    <row r="3698" spans="2:10" s="117" customFormat="1" x14ac:dyDescent="0.25">
      <c r="B3698" s="87"/>
      <c r="C3698" s="85"/>
      <c r="D3698" s="85"/>
      <c r="E3698" s="85"/>
      <c r="F3698" s="85"/>
      <c r="G3698" s="86"/>
      <c r="H3698" s="86"/>
      <c r="I3698" s="85"/>
      <c r="J3698" s="85"/>
    </row>
    <row r="3699" spans="2:10" s="117" customFormat="1" x14ac:dyDescent="0.25">
      <c r="B3699" s="87"/>
      <c r="C3699" s="85"/>
      <c r="D3699" s="85"/>
      <c r="E3699" s="85"/>
      <c r="F3699" s="85"/>
      <c r="G3699" s="86"/>
      <c r="H3699" s="86"/>
      <c r="I3699" s="85"/>
      <c r="J3699" s="85"/>
    </row>
    <row r="3700" spans="2:10" s="117" customFormat="1" x14ac:dyDescent="0.25">
      <c r="B3700" s="87"/>
      <c r="C3700" s="85"/>
      <c r="D3700" s="85"/>
      <c r="E3700" s="85"/>
      <c r="F3700" s="85"/>
      <c r="G3700" s="86"/>
      <c r="H3700" s="86"/>
      <c r="I3700" s="85"/>
      <c r="J3700" s="85"/>
    </row>
    <row r="3701" spans="2:10" s="117" customFormat="1" x14ac:dyDescent="0.25">
      <c r="B3701" s="87"/>
      <c r="C3701" s="85"/>
      <c r="D3701" s="85"/>
      <c r="E3701" s="85"/>
      <c r="F3701" s="85"/>
      <c r="G3701" s="86"/>
      <c r="H3701" s="86"/>
      <c r="I3701" s="85"/>
      <c r="J3701" s="85"/>
    </row>
    <row r="3702" spans="2:10" s="117" customFormat="1" x14ac:dyDescent="0.25">
      <c r="B3702" s="87"/>
      <c r="C3702" s="85"/>
      <c r="D3702" s="85"/>
      <c r="E3702" s="85"/>
      <c r="F3702" s="85"/>
      <c r="G3702" s="86"/>
      <c r="H3702" s="86"/>
      <c r="I3702" s="85"/>
      <c r="J3702" s="85"/>
    </row>
    <row r="3703" spans="2:10" s="117" customFormat="1" x14ac:dyDescent="0.25">
      <c r="B3703" s="87"/>
      <c r="C3703" s="85"/>
      <c r="D3703" s="85"/>
      <c r="E3703" s="85"/>
      <c r="F3703" s="85"/>
      <c r="G3703" s="86"/>
      <c r="H3703" s="86"/>
      <c r="I3703" s="85"/>
      <c r="J3703" s="85"/>
    </row>
    <row r="3704" spans="2:10" s="117" customFormat="1" x14ac:dyDescent="0.25">
      <c r="B3704" s="87"/>
      <c r="C3704" s="85"/>
      <c r="D3704" s="85"/>
      <c r="E3704" s="85"/>
      <c r="F3704" s="85"/>
      <c r="G3704" s="86"/>
      <c r="H3704" s="86"/>
      <c r="I3704" s="85"/>
      <c r="J3704" s="85"/>
    </row>
    <row r="3705" spans="2:10" s="117" customFormat="1" x14ac:dyDescent="0.25">
      <c r="B3705" s="87"/>
      <c r="C3705" s="85"/>
      <c r="D3705" s="85"/>
      <c r="E3705" s="85"/>
      <c r="F3705" s="85"/>
      <c r="G3705" s="86"/>
      <c r="H3705" s="86"/>
      <c r="I3705" s="85"/>
      <c r="J3705" s="85"/>
    </row>
    <row r="3706" spans="2:10" s="117" customFormat="1" x14ac:dyDescent="0.25">
      <c r="B3706" s="87"/>
      <c r="C3706" s="85"/>
      <c r="D3706" s="85"/>
      <c r="E3706" s="85"/>
      <c r="F3706" s="85"/>
      <c r="G3706" s="86"/>
      <c r="H3706" s="86"/>
      <c r="I3706" s="85"/>
      <c r="J3706" s="85"/>
    </row>
    <row r="3707" spans="2:10" s="117" customFormat="1" x14ac:dyDescent="0.25">
      <c r="B3707" s="87"/>
      <c r="C3707" s="85"/>
      <c r="D3707" s="85"/>
      <c r="E3707" s="85"/>
      <c r="F3707" s="85"/>
      <c r="G3707" s="86"/>
      <c r="H3707" s="86"/>
      <c r="I3707" s="85"/>
      <c r="J3707" s="85"/>
    </row>
    <row r="3708" spans="2:10" s="117" customFormat="1" x14ac:dyDescent="0.25">
      <c r="B3708" s="87"/>
      <c r="C3708" s="85"/>
      <c r="D3708" s="85"/>
      <c r="E3708" s="85"/>
      <c r="F3708" s="85"/>
      <c r="G3708" s="86"/>
      <c r="H3708" s="86"/>
      <c r="I3708" s="85"/>
      <c r="J3708" s="85"/>
    </row>
    <row r="3709" spans="2:10" s="117" customFormat="1" x14ac:dyDescent="0.25">
      <c r="B3709" s="87"/>
      <c r="C3709" s="85"/>
      <c r="D3709" s="85"/>
      <c r="E3709" s="85"/>
      <c r="F3709" s="85"/>
      <c r="G3709" s="86"/>
      <c r="H3709" s="86"/>
      <c r="I3709" s="85"/>
      <c r="J3709" s="85"/>
    </row>
    <row r="3710" spans="2:10" s="117" customFormat="1" x14ac:dyDescent="0.25">
      <c r="B3710" s="87"/>
      <c r="C3710" s="85"/>
      <c r="D3710" s="85"/>
      <c r="E3710" s="85"/>
      <c r="F3710" s="85"/>
      <c r="G3710" s="86"/>
      <c r="H3710" s="86"/>
      <c r="I3710" s="85"/>
      <c r="J3710" s="85"/>
    </row>
    <row r="3711" spans="2:10" s="117" customFormat="1" x14ac:dyDescent="0.25">
      <c r="B3711" s="87"/>
      <c r="C3711" s="85"/>
      <c r="D3711" s="85"/>
      <c r="E3711" s="85"/>
      <c r="F3711" s="85"/>
      <c r="G3711" s="86"/>
      <c r="H3711" s="86"/>
      <c r="I3711" s="85"/>
      <c r="J3711" s="85"/>
    </row>
    <row r="3712" spans="2:10" s="117" customFormat="1" x14ac:dyDescent="0.25">
      <c r="B3712" s="87"/>
      <c r="C3712" s="85"/>
      <c r="D3712" s="85"/>
      <c r="E3712" s="85"/>
      <c r="F3712" s="85"/>
      <c r="G3712" s="86"/>
      <c r="H3712" s="86"/>
      <c r="I3712" s="85"/>
      <c r="J3712" s="85"/>
    </row>
    <row r="3713" spans="2:10" s="117" customFormat="1" x14ac:dyDescent="0.25">
      <c r="B3713" s="87"/>
      <c r="C3713" s="85"/>
      <c r="D3713" s="85"/>
      <c r="E3713" s="85"/>
      <c r="F3713" s="85"/>
      <c r="G3713" s="86"/>
      <c r="H3713" s="86"/>
      <c r="I3713" s="85"/>
      <c r="J3713" s="85"/>
    </row>
    <row r="3714" spans="2:10" s="117" customFormat="1" x14ac:dyDescent="0.25">
      <c r="B3714" s="87"/>
      <c r="C3714" s="85"/>
      <c r="D3714" s="85"/>
      <c r="E3714" s="85"/>
      <c r="F3714" s="85"/>
      <c r="G3714" s="86"/>
      <c r="H3714" s="86"/>
      <c r="I3714" s="85"/>
      <c r="J3714" s="85"/>
    </row>
    <row r="3715" spans="2:10" s="117" customFormat="1" x14ac:dyDescent="0.25">
      <c r="B3715" s="87"/>
      <c r="C3715" s="85"/>
      <c r="D3715" s="85"/>
      <c r="E3715" s="85"/>
      <c r="F3715" s="85"/>
      <c r="G3715" s="86"/>
      <c r="H3715" s="86"/>
      <c r="I3715" s="85"/>
      <c r="J3715" s="85"/>
    </row>
    <row r="3716" spans="2:10" s="117" customFormat="1" x14ac:dyDescent="0.25">
      <c r="B3716" s="87"/>
      <c r="C3716" s="85"/>
      <c r="D3716" s="85"/>
      <c r="E3716" s="85"/>
      <c r="F3716" s="85"/>
      <c r="G3716" s="86"/>
      <c r="H3716" s="86"/>
      <c r="I3716" s="85"/>
      <c r="J3716" s="85"/>
    </row>
    <row r="3717" spans="2:10" s="117" customFormat="1" x14ac:dyDescent="0.25">
      <c r="B3717" s="87"/>
      <c r="C3717" s="85"/>
      <c r="D3717" s="85"/>
      <c r="E3717" s="85"/>
      <c r="F3717" s="85"/>
      <c r="G3717" s="86"/>
      <c r="H3717" s="86"/>
      <c r="I3717" s="85"/>
      <c r="J3717" s="85"/>
    </row>
    <row r="3718" spans="2:10" s="117" customFormat="1" x14ac:dyDescent="0.25">
      <c r="B3718" s="87"/>
      <c r="C3718" s="85"/>
      <c r="D3718" s="85"/>
      <c r="E3718" s="85"/>
      <c r="F3718" s="85"/>
      <c r="G3718" s="86"/>
      <c r="H3718" s="86"/>
      <c r="I3718" s="85"/>
      <c r="J3718" s="85"/>
    </row>
    <row r="3719" spans="2:10" s="117" customFormat="1" x14ac:dyDescent="0.25">
      <c r="B3719" s="87"/>
      <c r="C3719" s="85"/>
      <c r="D3719" s="85"/>
      <c r="E3719" s="85"/>
      <c r="F3719" s="85"/>
      <c r="G3719" s="86"/>
      <c r="H3719" s="86"/>
      <c r="I3719" s="85"/>
      <c r="J3719" s="85"/>
    </row>
    <row r="3720" spans="2:10" s="117" customFormat="1" x14ac:dyDescent="0.25">
      <c r="B3720" s="87"/>
      <c r="C3720" s="85"/>
      <c r="D3720" s="85"/>
      <c r="E3720" s="85"/>
      <c r="F3720" s="85"/>
      <c r="G3720" s="86"/>
      <c r="H3720" s="86"/>
      <c r="I3720" s="85"/>
      <c r="J3720" s="85"/>
    </row>
    <row r="3721" spans="2:10" s="117" customFormat="1" x14ac:dyDescent="0.25">
      <c r="B3721" s="87"/>
      <c r="C3721" s="85"/>
      <c r="D3721" s="85"/>
      <c r="E3721" s="85"/>
      <c r="F3721" s="85"/>
      <c r="G3721" s="86"/>
      <c r="H3721" s="86"/>
      <c r="I3721" s="85"/>
      <c r="J3721" s="85"/>
    </row>
    <row r="3722" spans="2:10" s="117" customFormat="1" x14ac:dyDescent="0.25">
      <c r="B3722" s="87"/>
      <c r="C3722" s="85"/>
      <c r="D3722" s="85"/>
      <c r="E3722" s="85"/>
      <c r="F3722" s="85"/>
      <c r="G3722" s="86"/>
      <c r="H3722" s="86"/>
      <c r="I3722" s="85"/>
      <c r="J3722" s="85"/>
    </row>
    <row r="3723" spans="2:10" s="117" customFormat="1" x14ac:dyDescent="0.25">
      <c r="B3723" s="87"/>
      <c r="C3723" s="85"/>
      <c r="D3723" s="85"/>
      <c r="E3723" s="85"/>
      <c r="F3723" s="85"/>
      <c r="G3723" s="86"/>
      <c r="H3723" s="86"/>
      <c r="I3723" s="85"/>
      <c r="J3723" s="85"/>
    </row>
    <row r="3724" spans="2:10" s="117" customFormat="1" x14ac:dyDescent="0.25">
      <c r="B3724" s="87"/>
      <c r="C3724" s="85"/>
      <c r="D3724" s="85"/>
      <c r="E3724" s="85"/>
      <c r="F3724" s="85"/>
      <c r="G3724" s="86"/>
      <c r="H3724" s="86"/>
      <c r="I3724" s="85"/>
      <c r="J3724" s="85"/>
    </row>
    <row r="3725" spans="2:10" s="117" customFormat="1" x14ac:dyDescent="0.25">
      <c r="B3725" s="87"/>
      <c r="C3725" s="85"/>
      <c r="D3725" s="85"/>
      <c r="E3725" s="85"/>
      <c r="F3725" s="85"/>
      <c r="G3725" s="86"/>
      <c r="H3725" s="86"/>
      <c r="I3725" s="85"/>
      <c r="J3725" s="85"/>
    </row>
    <row r="3726" spans="2:10" s="117" customFormat="1" x14ac:dyDescent="0.25">
      <c r="B3726" s="87"/>
      <c r="C3726" s="85"/>
      <c r="D3726" s="85"/>
      <c r="E3726" s="85"/>
      <c r="F3726" s="85"/>
      <c r="G3726" s="86"/>
      <c r="H3726" s="86"/>
      <c r="I3726" s="85"/>
      <c r="J3726" s="85"/>
    </row>
    <row r="3727" spans="2:10" s="117" customFormat="1" x14ac:dyDescent="0.25">
      <c r="B3727" s="87"/>
      <c r="C3727" s="85"/>
      <c r="D3727" s="85"/>
      <c r="E3727" s="85"/>
      <c r="F3727" s="85"/>
      <c r="G3727" s="86"/>
      <c r="H3727" s="86"/>
      <c r="I3727" s="85"/>
      <c r="J3727" s="85"/>
    </row>
    <row r="3728" spans="2:10" s="117" customFormat="1" x14ac:dyDescent="0.25">
      <c r="B3728" s="87"/>
      <c r="C3728" s="85"/>
      <c r="D3728" s="85"/>
      <c r="E3728" s="85"/>
      <c r="F3728" s="85"/>
      <c r="G3728" s="86"/>
      <c r="H3728" s="86"/>
      <c r="I3728" s="85"/>
      <c r="J3728" s="85"/>
    </row>
    <row r="3729" spans="2:10" s="117" customFormat="1" x14ac:dyDescent="0.25">
      <c r="B3729" s="87"/>
      <c r="C3729" s="85"/>
      <c r="D3729" s="85"/>
      <c r="E3729" s="85"/>
      <c r="F3729" s="85"/>
      <c r="G3729" s="86"/>
      <c r="H3729" s="86"/>
      <c r="I3729" s="85"/>
      <c r="J3729" s="85"/>
    </row>
    <row r="3730" spans="2:10" s="117" customFormat="1" x14ac:dyDescent="0.25">
      <c r="B3730" s="87"/>
      <c r="C3730" s="85"/>
      <c r="D3730" s="85"/>
      <c r="E3730" s="85"/>
      <c r="F3730" s="85"/>
      <c r="G3730" s="86"/>
      <c r="H3730" s="86"/>
      <c r="I3730" s="85"/>
      <c r="J3730" s="85"/>
    </row>
    <row r="3731" spans="2:10" s="117" customFormat="1" x14ac:dyDescent="0.25">
      <c r="B3731" s="87"/>
      <c r="C3731" s="85"/>
      <c r="D3731" s="85"/>
      <c r="E3731" s="85"/>
      <c r="F3731" s="85"/>
      <c r="G3731" s="86"/>
      <c r="H3731" s="86"/>
      <c r="I3731" s="85"/>
      <c r="J3731" s="85"/>
    </row>
    <row r="3732" spans="2:10" s="117" customFormat="1" x14ac:dyDescent="0.25">
      <c r="B3732" s="87"/>
      <c r="C3732" s="85"/>
      <c r="D3732" s="85"/>
      <c r="E3732" s="85"/>
      <c r="F3732" s="85"/>
      <c r="G3732" s="86"/>
      <c r="H3732" s="86"/>
      <c r="I3732" s="85"/>
      <c r="J3732" s="85"/>
    </row>
    <row r="3733" spans="2:10" s="117" customFormat="1" x14ac:dyDescent="0.25">
      <c r="B3733" s="87"/>
      <c r="C3733" s="85"/>
      <c r="D3733" s="85"/>
      <c r="E3733" s="85"/>
      <c r="F3733" s="85"/>
      <c r="G3733" s="86"/>
      <c r="H3733" s="86"/>
      <c r="I3733" s="85"/>
      <c r="J3733" s="85"/>
    </row>
    <row r="3734" spans="2:10" s="117" customFormat="1" x14ac:dyDescent="0.25">
      <c r="B3734" s="87"/>
      <c r="C3734" s="85"/>
      <c r="D3734" s="85"/>
      <c r="E3734" s="85"/>
      <c r="F3734" s="85"/>
      <c r="G3734" s="86"/>
      <c r="H3734" s="86"/>
      <c r="I3734" s="85"/>
      <c r="J3734" s="85"/>
    </row>
    <row r="3735" spans="2:10" s="117" customFormat="1" x14ac:dyDescent="0.25">
      <c r="B3735" s="87"/>
      <c r="C3735" s="85"/>
      <c r="D3735" s="85"/>
      <c r="E3735" s="85"/>
      <c r="F3735" s="85"/>
      <c r="G3735" s="86"/>
      <c r="H3735" s="86"/>
      <c r="I3735" s="85"/>
      <c r="J3735" s="85"/>
    </row>
    <row r="3736" spans="2:10" s="117" customFormat="1" x14ac:dyDescent="0.25">
      <c r="B3736" s="87"/>
      <c r="C3736" s="85"/>
      <c r="D3736" s="85"/>
      <c r="E3736" s="85"/>
      <c r="F3736" s="85"/>
      <c r="G3736" s="86"/>
      <c r="H3736" s="86"/>
      <c r="I3736" s="85"/>
      <c r="J3736" s="85"/>
    </row>
    <row r="3737" spans="2:10" s="117" customFormat="1" x14ac:dyDescent="0.25">
      <c r="B3737" s="87"/>
      <c r="C3737" s="85"/>
      <c r="D3737" s="85"/>
      <c r="E3737" s="85"/>
      <c r="F3737" s="85"/>
      <c r="G3737" s="86"/>
      <c r="H3737" s="86"/>
      <c r="I3737" s="85"/>
      <c r="J3737" s="85"/>
    </row>
    <row r="3738" spans="2:10" s="117" customFormat="1" x14ac:dyDescent="0.25">
      <c r="B3738" s="87"/>
      <c r="C3738" s="85"/>
      <c r="D3738" s="85"/>
      <c r="E3738" s="85"/>
      <c r="F3738" s="85"/>
      <c r="G3738" s="86"/>
      <c r="H3738" s="86"/>
      <c r="I3738" s="85"/>
      <c r="J3738" s="85"/>
    </row>
    <row r="3739" spans="2:10" s="117" customFormat="1" x14ac:dyDescent="0.25">
      <c r="B3739" s="87"/>
      <c r="C3739" s="85"/>
      <c r="D3739" s="85"/>
      <c r="E3739" s="85"/>
      <c r="F3739" s="85"/>
      <c r="G3739" s="86"/>
      <c r="H3739" s="86"/>
      <c r="I3739" s="85"/>
      <c r="J3739" s="85"/>
    </row>
    <row r="3740" spans="2:10" s="117" customFormat="1" x14ac:dyDescent="0.25">
      <c r="B3740" s="87"/>
      <c r="C3740" s="85"/>
      <c r="D3740" s="85"/>
      <c r="E3740" s="85"/>
      <c r="F3740" s="85"/>
      <c r="G3740" s="86"/>
      <c r="H3740" s="86"/>
      <c r="I3740" s="85"/>
      <c r="J3740" s="85"/>
    </row>
    <row r="3741" spans="2:10" s="117" customFormat="1" x14ac:dyDescent="0.25">
      <c r="B3741" s="87"/>
      <c r="C3741" s="85"/>
      <c r="D3741" s="85"/>
      <c r="E3741" s="85"/>
      <c r="F3741" s="85"/>
      <c r="G3741" s="86"/>
      <c r="H3741" s="86"/>
      <c r="I3741" s="85"/>
      <c r="J3741" s="85"/>
    </row>
    <row r="3742" spans="2:10" s="117" customFormat="1" x14ac:dyDescent="0.25">
      <c r="B3742" s="87"/>
      <c r="C3742" s="85"/>
      <c r="D3742" s="85"/>
      <c r="E3742" s="85"/>
      <c r="F3742" s="85"/>
      <c r="G3742" s="86"/>
      <c r="H3742" s="86"/>
      <c r="I3742" s="85"/>
      <c r="J3742" s="85"/>
    </row>
    <row r="3743" spans="2:10" s="117" customFormat="1" x14ac:dyDescent="0.25">
      <c r="B3743" s="87"/>
      <c r="C3743" s="85"/>
      <c r="D3743" s="85"/>
      <c r="E3743" s="85"/>
      <c r="F3743" s="85"/>
      <c r="G3743" s="86"/>
      <c r="H3743" s="86"/>
      <c r="I3743" s="85"/>
      <c r="J3743" s="85"/>
    </row>
    <row r="3744" spans="2:10" s="117" customFormat="1" x14ac:dyDescent="0.25">
      <c r="B3744" s="87"/>
      <c r="C3744" s="85"/>
      <c r="D3744" s="85"/>
      <c r="E3744" s="85"/>
      <c r="F3744" s="85"/>
      <c r="G3744" s="86"/>
      <c r="H3744" s="86"/>
      <c r="I3744" s="85"/>
      <c r="J3744" s="85"/>
    </row>
    <row r="3745" spans="2:10" s="117" customFormat="1" x14ac:dyDescent="0.25">
      <c r="B3745" s="87"/>
      <c r="C3745" s="85"/>
      <c r="D3745" s="85"/>
      <c r="E3745" s="85"/>
      <c r="F3745" s="85"/>
      <c r="G3745" s="86"/>
      <c r="H3745" s="86"/>
      <c r="I3745" s="85"/>
      <c r="J3745" s="85"/>
    </row>
    <row r="3746" spans="2:10" s="117" customFormat="1" x14ac:dyDescent="0.25">
      <c r="B3746" s="87"/>
      <c r="C3746" s="85"/>
      <c r="D3746" s="85"/>
      <c r="E3746" s="85"/>
      <c r="F3746" s="85"/>
      <c r="G3746" s="86"/>
      <c r="H3746" s="86"/>
      <c r="I3746" s="85"/>
      <c r="J3746" s="85"/>
    </row>
    <row r="3747" spans="2:10" s="117" customFormat="1" x14ac:dyDescent="0.25">
      <c r="B3747" s="87"/>
      <c r="C3747" s="85"/>
      <c r="D3747" s="85"/>
      <c r="E3747" s="85"/>
      <c r="F3747" s="85"/>
      <c r="G3747" s="86"/>
      <c r="H3747" s="86"/>
      <c r="I3747" s="85"/>
      <c r="J3747" s="85"/>
    </row>
    <row r="3748" spans="2:10" s="117" customFormat="1" x14ac:dyDescent="0.25">
      <c r="B3748" s="87"/>
      <c r="C3748" s="85"/>
      <c r="D3748" s="85"/>
      <c r="E3748" s="85"/>
      <c r="F3748" s="85"/>
      <c r="G3748" s="86"/>
      <c r="H3748" s="86"/>
      <c r="I3748" s="85"/>
      <c r="J3748" s="85"/>
    </row>
    <row r="3749" spans="2:10" s="117" customFormat="1" x14ac:dyDescent="0.25">
      <c r="B3749" s="87"/>
      <c r="C3749" s="85"/>
      <c r="D3749" s="85"/>
      <c r="E3749" s="85"/>
      <c r="F3749" s="85"/>
      <c r="G3749" s="86"/>
      <c r="H3749" s="86"/>
      <c r="I3749" s="85"/>
      <c r="J3749" s="85"/>
    </row>
    <row r="3750" spans="2:10" s="117" customFormat="1" x14ac:dyDescent="0.25">
      <c r="B3750" s="87"/>
      <c r="C3750" s="85"/>
      <c r="D3750" s="85"/>
      <c r="E3750" s="85"/>
      <c r="F3750" s="85"/>
      <c r="G3750" s="86"/>
      <c r="H3750" s="86"/>
      <c r="I3750" s="85"/>
      <c r="J3750" s="85"/>
    </row>
    <row r="3751" spans="2:10" s="117" customFormat="1" x14ac:dyDescent="0.25">
      <c r="B3751" s="87"/>
      <c r="C3751" s="85"/>
      <c r="D3751" s="85"/>
      <c r="E3751" s="85"/>
      <c r="F3751" s="85"/>
      <c r="G3751" s="86"/>
      <c r="H3751" s="86"/>
      <c r="I3751" s="85"/>
      <c r="J3751" s="85"/>
    </row>
    <row r="3752" spans="2:10" s="117" customFormat="1" x14ac:dyDescent="0.25">
      <c r="B3752" s="87"/>
      <c r="C3752" s="85"/>
      <c r="D3752" s="85"/>
      <c r="E3752" s="85"/>
      <c r="F3752" s="85"/>
      <c r="G3752" s="86"/>
      <c r="H3752" s="86"/>
      <c r="I3752" s="85"/>
      <c r="J3752" s="85"/>
    </row>
    <row r="3753" spans="2:10" s="117" customFormat="1" x14ac:dyDescent="0.25">
      <c r="B3753" s="87"/>
      <c r="C3753" s="85"/>
      <c r="D3753" s="85"/>
      <c r="E3753" s="85"/>
      <c r="F3753" s="85"/>
      <c r="G3753" s="86"/>
      <c r="H3753" s="86"/>
      <c r="I3753" s="85"/>
      <c r="J3753" s="85"/>
    </row>
    <row r="3754" spans="2:10" s="117" customFormat="1" x14ac:dyDescent="0.25">
      <c r="B3754" s="87"/>
      <c r="C3754" s="85"/>
      <c r="D3754" s="85"/>
      <c r="E3754" s="85"/>
      <c r="F3754" s="85"/>
      <c r="G3754" s="86"/>
      <c r="H3754" s="86"/>
      <c r="I3754" s="85"/>
      <c r="J3754" s="85"/>
    </row>
    <row r="3755" spans="2:10" s="117" customFormat="1" x14ac:dyDescent="0.25">
      <c r="B3755" s="87"/>
      <c r="C3755" s="85"/>
      <c r="D3755" s="85"/>
      <c r="E3755" s="85"/>
      <c r="F3755" s="85"/>
      <c r="G3755" s="86"/>
      <c r="H3755" s="86"/>
      <c r="I3755" s="85"/>
      <c r="J3755" s="85"/>
    </row>
    <row r="3756" spans="2:10" s="117" customFormat="1" x14ac:dyDescent="0.25">
      <c r="B3756" s="87"/>
      <c r="C3756" s="85"/>
      <c r="D3756" s="85"/>
      <c r="E3756" s="85"/>
      <c r="F3756" s="85"/>
      <c r="G3756" s="86"/>
      <c r="H3756" s="86"/>
      <c r="I3756" s="85"/>
      <c r="J3756" s="85"/>
    </row>
    <row r="3757" spans="2:10" s="117" customFormat="1" x14ac:dyDescent="0.25">
      <c r="B3757" s="87"/>
      <c r="C3757" s="85"/>
      <c r="D3757" s="85"/>
      <c r="E3757" s="85"/>
      <c r="F3757" s="85"/>
      <c r="G3757" s="86"/>
      <c r="H3757" s="86"/>
      <c r="I3757" s="85"/>
      <c r="J3757" s="85"/>
    </row>
    <row r="3758" spans="2:10" s="117" customFormat="1" x14ac:dyDescent="0.25">
      <c r="B3758" s="87"/>
      <c r="C3758" s="85"/>
      <c r="D3758" s="85"/>
      <c r="E3758" s="85"/>
      <c r="F3758" s="85"/>
      <c r="G3758" s="86"/>
      <c r="H3758" s="86"/>
      <c r="I3758" s="85"/>
      <c r="J3758" s="85"/>
    </row>
    <row r="3759" spans="2:10" s="117" customFormat="1" x14ac:dyDescent="0.25">
      <c r="B3759" s="87"/>
      <c r="C3759" s="85"/>
      <c r="D3759" s="85"/>
      <c r="E3759" s="85"/>
      <c r="F3759" s="85"/>
      <c r="G3759" s="86"/>
      <c r="H3759" s="86"/>
      <c r="I3759" s="85"/>
      <c r="J3759" s="85"/>
    </row>
    <row r="3760" spans="2:10" s="117" customFormat="1" x14ac:dyDescent="0.25">
      <c r="B3760" s="87"/>
      <c r="C3760" s="85"/>
      <c r="D3760" s="85"/>
      <c r="E3760" s="85"/>
      <c r="F3760" s="85"/>
      <c r="G3760" s="86"/>
      <c r="H3760" s="86"/>
      <c r="I3760" s="85"/>
      <c r="J3760" s="85"/>
    </row>
    <row r="3761" spans="2:10" s="117" customFormat="1" x14ac:dyDescent="0.25">
      <c r="B3761" s="87"/>
      <c r="C3761" s="85"/>
      <c r="D3761" s="85"/>
      <c r="E3761" s="85"/>
      <c r="F3761" s="85"/>
      <c r="G3761" s="86"/>
      <c r="H3761" s="86"/>
      <c r="I3761" s="85"/>
      <c r="J3761" s="85"/>
    </row>
    <row r="3762" spans="2:10" s="117" customFormat="1" x14ac:dyDescent="0.25">
      <c r="B3762" s="87"/>
      <c r="C3762" s="85"/>
      <c r="D3762" s="85"/>
      <c r="E3762" s="85"/>
      <c r="F3762" s="85"/>
      <c r="G3762" s="86"/>
      <c r="H3762" s="86"/>
      <c r="I3762" s="85"/>
      <c r="J3762" s="85"/>
    </row>
    <row r="3763" spans="2:10" s="117" customFormat="1" x14ac:dyDescent="0.25">
      <c r="B3763" s="87"/>
      <c r="C3763" s="85"/>
      <c r="D3763" s="85"/>
      <c r="E3763" s="85"/>
      <c r="F3763" s="85"/>
      <c r="G3763" s="86"/>
      <c r="H3763" s="86"/>
      <c r="I3763" s="85"/>
      <c r="J3763" s="85"/>
    </row>
    <row r="3764" spans="2:10" s="117" customFormat="1" x14ac:dyDescent="0.25">
      <c r="B3764" s="87"/>
      <c r="C3764" s="85"/>
      <c r="D3764" s="85"/>
      <c r="E3764" s="85"/>
      <c r="F3764" s="85"/>
      <c r="G3764" s="86"/>
      <c r="H3764" s="86"/>
      <c r="I3764" s="85"/>
      <c r="J3764" s="85"/>
    </row>
    <row r="3765" spans="2:10" s="117" customFormat="1" x14ac:dyDescent="0.25">
      <c r="B3765" s="87"/>
      <c r="C3765" s="85"/>
      <c r="D3765" s="85"/>
      <c r="E3765" s="85"/>
      <c r="F3765" s="85"/>
      <c r="G3765" s="86"/>
      <c r="H3765" s="86"/>
      <c r="I3765" s="85"/>
      <c r="J3765" s="85"/>
    </row>
    <row r="3766" spans="2:10" s="117" customFormat="1" x14ac:dyDescent="0.25">
      <c r="B3766" s="87"/>
      <c r="C3766" s="85"/>
      <c r="D3766" s="85"/>
      <c r="E3766" s="85"/>
      <c r="F3766" s="85"/>
      <c r="G3766" s="86"/>
      <c r="H3766" s="86"/>
      <c r="I3766" s="85"/>
      <c r="J3766" s="85"/>
    </row>
    <row r="3767" spans="2:10" s="117" customFormat="1" x14ac:dyDescent="0.25">
      <c r="B3767" s="87"/>
      <c r="C3767" s="85"/>
      <c r="D3767" s="85"/>
      <c r="E3767" s="85"/>
      <c r="F3767" s="85"/>
      <c r="G3767" s="86"/>
      <c r="H3767" s="86"/>
      <c r="I3767" s="85"/>
      <c r="J3767" s="85"/>
    </row>
    <row r="3768" spans="2:10" s="117" customFormat="1" x14ac:dyDescent="0.25">
      <c r="B3768" s="87"/>
      <c r="C3768" s="85"/>
      <c r="D3768" s="85"/>
      <c r="E3768" s="85"/>
      <c r="F3768" s="85"/>
      <c r="G3768" s="86"/>
      <c r="H3768" s="86"/>
      <c r="I3768" s="85"/>
      <c r="J3768" s="85"/>
    </row>
    <row r="3769" spans="2:10" s="117" customFormat="1" x14ac:dyDescent="0.25">
      <c r="B3769" s="87"/>
      <c r="C3769" s="85"/>
      <c r="D3769" s="85"/>
      <c r="E3769" s="85"/>
      <c r="F3769" s="85"/>
      <c r="G3769" s="86"/>
      <c r="H3769" s="86"/>
      <c r="I3769" s="85"/>
      <c r="J3769" s="85"/>
    </row>
    <row r="3770" spans="2:10" s="117" customFormat="1" x14ac:dyDescent="0.25">
      <c r="B3770" s="87"/>
      <c r="C3770" s="85"/>
      <c r="D3770" s="85"/>
      <c r="E3770" s="85"/>
      <c r="F3770" s="85"/>
      <c r="G3770" s="86"/>
      <c r="H3770" s="86"/>
      <c r="I3770" s="85"/>
      <c r="J3770" s="85"/>
    </row>
    <row r="3771" spans="2:10" s="117" customFormat="1" x14ac:dyDescent="0.25">
      <c r="B3771" s="87"/>
      <c r="C3771" s="85"/>
      <c r="D3771" s="85"/>
      <c r="E3771" s="85"/>
      <c r="F3771" s="85"/>
      <c r="G3771" s="86"/>
      <c r="H3771" s="86"/>
      <c r="I3771" s="85"/>
      <c r="J3771" s="85"/>
    </row>
    <row r="3772" spans="2:10" s="117" customFormat="1" x14ac:dyDescent="0.25">
      <c r="B3772" s="87"/>
      <c r="C3772" s="85"/>
      <c r="D3772" s="85"/>
      <c r="E3772" s="85"/>
      <c r="F3772" s="85"/>
      <c r="G3772" s="86"/>
      <c r="H3772" s="86"/>
      <c r="I3772" s="85"/>
      <c r="J3772" s="85"/>
    </row>
    <row r="3773" spans="2:10" s="117" customFormat="1" x14ac:dyDescent="0.25">
      <c r="B3773" s="87"/>
      <c r="C3773" s="85"/>
      <c r="D3773" s="85"/>
      <c r="E3773" s="85"/>
      <c r="F3773" s="85"/>
      <c r="G3773" s="86"/>
      <c r="H3773" s="86"/>
      <c r="I3773" s="85"/>
      <c r="J3773" s="85"/>
    </row>
    <row r="3774" spans="2:10" s="117" customFormat="1" x14ac:dyDescent="0.25">
      <c r="B3774" s="87"/>
      <c r="C3774" s="85"/>
      <c r="D3774" s="85"/>
      <c r="E3774" s="85"/>
      <c r="F3774" s="85"/>
      <c r="G3774" s="86"/>
      <c r="H3774" s="86"/>
      <c r="I3774" s="85"/>
      <c r="J3774" s="85"/>
    </row>
    <row r="3775" spans="2:10" s="117" customFormat="1" x14ac:dyDescent="0.25">
      <c r="B3775" s="87"/>
      <c r="C3775" s="85"/>
      <c r="D3775" s="85"/>
      <c r="E3775" s="85"/>
      <c r="F3775" s="85"/>
      <c r="G3775" s="86"/>
      <c r="H3775" s="86"/>
      <c r="I3775" s="85"/>
      <c r="J3775" s="85"/>
    </row>
    <row r="3776" spans="2:10" s="117" customFormat="1" x14ac:dyDescent="0.25">
      <c r="B3776" s="87"/>
      <c r="C3776" s="85"/>
      <c r="D3776" s="85"/>
      <c r="E3776" s="85"/>
      <c r="F3776" s="85"/>
      <c r="G3776" s="86"/>
      <c r="H3776" s="86"/>
      <c r="I3776" s="85"/>
      <c r="J3776" s="85"/>
    </row>
    <row r="3777" spans="2:10" s="117" customFormat="1" x14ac:dyDescent="0.25">
      <c r="B3777" s="87"/>
      <c r="C3777" s="85"/>
      <c r="D3777" s="85"/>
      <c r="E3777" s="85"/>
      <c r="F3777" s="85"/>
      <c r="G3777" s="86"/>
      <c r="H3777" s="86"/>
      <c r="I3777" s="85"/>
      <c r="J3777" s="85"/>
    </row>
    <row r="3778" spans="2:10" s="117" customFormat="1" x14ac:dyDescent="0.25">
      <c r="B3778" s="87"/>
      <c r="C3778" s="85"/>
      <c r="D3778" s="85"/>
      <c r="E3778" s="85"/>
      <c r="F3778" s="85"/>
      <c r="G3778" s="86"/>
      <c r="H3778" s="86"/>
      <c r="I3778" s="85"/>
      <c r="J3778" s="85"/>
    </row>
    <row r="3779" spans="2:10" s="117" customFormat="1" x14ac:dyDescent="0.25">
      <c r="B3779" s="87"/>
      <c r="C3779" s="85"/>
      <c r="D3779" s="85"/>
      <c r="E3779" s="85"/>
      <c r="F3779" s="85"/>
      <c r="G3779" s="86"/>
      <c r="H3779" s="86"/>
      <c r="I3779" s="85"/>
      <c r="J3779" s="85"/>
    </row>
    <row r="3780" spans="2:10" s="117" customFormat="1" x14ac:dyDescent="0.25">
      <c r="B3780" s="87"/>
      <c r="C3780" s="85"/>
      <c r="D3780" s="85"/>
      <c r="E3780" s="85"/>
      <c r="F3780" s="85"/>
      <c r="G3780" s="86"/>
      <c r="H3780" s="86"/>
      <c r="I3780" s="85"/>
      <c r="J3780" s="85"/>
    </row>
    <row r="3781" spans="2:10" s="117" customFormat="1" x14ac:dyDescent="0.25">
      <c r="B3781" s="87"/>
      <c r="C3781" s="85"/>
      <c r="D3781" s="85"/>
      <c r="E3781" s="85"/>
      <c r="F3781" s="85"/>
      <c r="G3781" s="86"/>
      <c r="H3781" s="86"/>
      <c r="I3781" s="85"/>
      <c r="J3781" s="85"/>
    </row>
    <row r="3782" spans="2:10" s="117" customFormat="1" x14ac:dyDescent="0.25">
      <c r="B3782" s="87"/>
      <c r="C3782" s="85"/>
      <c r="D3782" s="85"/>
      <c r="E3782" s="85"/>
      <c r="F3782" s="85"/>
      <c r="G3782" s="86"/>
      <c r="H3782" s="86"/>
      <c r="I3782" s="85"/>
      <c r="J3782" s="85"/>
    </row>
    <row r="3783" spans="2:10" s="117" customFormat="1" x14ac:dyDescent="0.25">
      <c r="B3783" s="87"/>
      <c r="C3783" s="85"/>
      <c r="D3783" s="85"/>
      <c r="E3783" s="85"/>
      <c r="F3783" s="85"/>
      <c r="G3783" s="86"/>
      <c r="H3783" s="86"/>
      <c r="I3783" s="85"/>
      <c r="J3783" s="85"/>
    </row>
    <row r="3784" spans="2:10" s="117" customFormat="1" x14ac:dyDescent="0.25">
      <c r="B3784" s="87"/>
      <c r="C3784" s="85"/>
      <c r="D3784" s="85"/>
      <c r="E3784" s="85"/>
      <c r="F3784" s="85"/>
      <c r="G3784" s="86"/>
      <c r="H3784" s="86"/>
      <c r="I3784" s="85"/>
      <c r="J3784" s="85"/>
    </row>
    <row r="3785" spans="2:10" s="117" customFormat="1" x14ac:dyDescent="0.25">
      <c r="B3785" s="87"/>
      <c r="C3785" s="85"/>
      <c r="D3785" s="85"/>
      <c r="E3785" s="85"/>
      <c r="F3785" s="85"/>
      <c r="G3785" s="86"/>
      <c r="H3785" s="86"/>
      <c r="I3785" s="85"/>
      <c r="J3785" s="85"/>
    </row>
    <row r="3786" spans="2:10" s="117" customFormat="1" x14ac:dyDescent="0.25">
      <c r="B3786" s="87"/>
      <c r="C3786" s="85"/>
      <c r="D3786" s="85"/>
      <c r="E3786" s="85"/>
      <c r="F3786" s="85"/>
      <c r="G3786" s="86"/>
      <c r="H3786" s="86"/>
      <c r="I3786" s="85"/>
      <c r="J3786" s="85"/>
    </row>
    <row r="3787" spans="2:10" s="117" customFormat="1" x14ac:dyDescent="0.25">
      <c r="B3787" s="87"/>
      <c r="C3787" s="85"/>
      <c r="D3787" s="85"/>
      <c r="E3787" s="85"/>
      <c r="F3787" s="85"/>
      <c r="G3787" s="86"/>
      <c r="H3787" s="86"/>
      <c r="I3787" s="85"/>
      <c r="J3787" s="85"/>
    </row>
    <row r="3788" spans="2:10" s="117" customFormat="1" x14ac:dyDescent="0.25">
      <c r="B3788" s="87"/>
      <c r="C3788" s="85"/>
      <c r="D3788" s="85"/>
      <c r="E3788" s="85"/>
      <c r="F3788" s="85"/>
      <c r="G3788" s="86"/>
      <c r="H3788" s="86"/>
      <c r="I3788" s="85"/>
      <c r="J3788" s="85"/>
    </row>
    <row r="3789" spans="2:10" s="117" customFormat="1" x14ac:dyDescent="0.25">
      <c r="B3789" s="87"/>
      <c r="C3789" s="85"/>
      <c r="D3789" s="85"/>
      <c r="E3789" s="85"/>
      <c r="F3789" s="85"/>
      <c r="G3789" s="86"/>
      <c r="H3789" s="86"/>
      <c r="I3789" s="85"/>
      <c r="J3789" s="85"/>
    </row>
    <row r="3790" spans="2:10" s="117" customFormat="1" x14ac:dyDescent="0.25">
      <c r="B3790" s="87"/>
      <c r="C3790" s="85"/>
      <c r="D3790" s="85"/>
      <c r="E3790" s="85"/>
      <c r="F3790" s="85"/>
      <c r="G3790" s="86"/>
      <c r="H3790" s="86"/>
      <c r="I3790" s="85"/>
      <c r="J3790" s="85"/>
    </row>
    <row r="3791" spans="2:10" s="117" customFormat="1" x14ac:dyDescent="0.25">
      <c r="B3791" s="87"/>
      <c r="C3791" s="85"/>
      <c r="D3791" s="85"/>
      <c r="E3791" s="85"/>
      <c r="F3791" s="85"/>
      <c r="G3791" s="86"/>
      <c r="H3791" s="86"/>
      <c r="I3791" s="85"/>
      <c r="J3791" s="85"/>
    </row>
    <row r="3792" spans="2:10" s="117" customFormat="1" x14ac:dyDescent="0.25">
      <c r="B3792" s="87"/>
      <c r="C3792" s="85"/>
      <c r="D3792" s="85"/>
      <c r="E3792" s="85"/>
      <c r="F3792" s="85"/>
      <c r="G3792" s="86"/>
      <c r="H3792" s="86"/>
      <c r="I3792" s="85"/>
      <c r="J3792" s="85"/>
    </row>
    <row r="3793" spans="2:10" s="117" customFormat="1" x14ac:dyDescent="0.25">
      <c r="B3793" s="87"/>
      <c r="C3793" s="85"/>
      <c r="D3793" s="85"/>
      <c r="E3793" s="85"/>
      <c r="F3793" s="85"/>
      <c r="G3793" s="86"/>
      <c r="H3793" s="86"/>
      <c r="I3793" s="85"/>
      <c r="J3793" s="85"/>
    </row>
    <row r="3794" spans="2:10" s="117" customFormat="1" x14ac:dyDescent="0.25">
      <c r="B3794" s="87"/>
      <c r="C3794" s="85"/>
      <c r="D3794" s="85"/>
      <c r="E3794" s="85"/>
      <c r="F3794" s="85"/>
      <c r="G3794" s="86"/>
      <c r="H3794" s="86"/>
      <c r="I3794" s="85"/>
      <c r="J3794" s="85"/>
    </row>
    <row r="3795" spans="2:10" s="117" customFormat="1" x14ac:dyDescent="0.25">
      <c r="B3795" s="87"/>
      <c r="C3795" s="85"/>
      <c r="D3795" s="85"/>
      <c r="E3795" s="85"/>
      <c r="F3795" s="85"/>
      <c r="G3795" s="86"/>
      <c r="H3795" s="86"/>
      <c r="I3795" s="85"/>
      <c r="J3795" s="85"/>
    </row>
    <row r="3796" spans="2:10" s="117" customFormat="1" x14ac:dyDescent="0.25">
      <c r="B3796" s="87"/>
      <c r="C3796" s="85"/>
      <c r="D3796" s="85"/>
      <c r="E3796" s="85"/>
      <c r="F3796" s="85"/>
      <c r="G3796" s="86"/>
      <c r="H3796" s="86"/>
      <c r="I3796" s="85"/>
      <c r="J3796" s="85"/>
    </row>
    <row r="3797" spans="2:10" s="117" customFormat="1" x14ac:dyDescent="0.25">
      <c r="B3797" s="87"/>
      <c r="C3797" s="85"/>
      <c r="D3797" s="85"/>
      <c r="E3797" s="85"/>
      <c r="F3797" s="85"/>
      <c r="G3797" s="86"/>
      <c r="H3797" s="86"/>
      <c r="I3797" s="85"/>
      <c r="J3797" s="85"/>
    </row>
    <row r="3798" spans="2:10" s="117" customFormat="1" x14ac:dyDescent="0.25">
      <c r="B3798" s="87"/>
      <c r="C3798" s="85"/>
      <c r="D3798" s="85"/>
      <c r="E3798" s="85"/>
      <c r="F3798" s="85"/>
      <c r="G3798" s="86"/>
      <c r="H3798" s="86"/>
      <c r="I3798" s="85"/>
      <c r="J3798" s="85"/>
    </row>
    <row r="3799" spans="2:10" s="117" customFormat="1" x14ac:dyDescent="0.25">
      <c r="B3799" s="87"/>
      <c r="C3799" s="85"/>
      <c r="D3799" s="85"/>
      <c r="E3799" s="85"/>
      <c r="F3799" s="85"/>
      <c r="G3799" s="86"/>
      <c r="H3799" s="86"/>
      <c r="I3799" s="85"/>
      <c r="J3799" s="85"/>
    </row>
    <row r="3800" spans="2:10" s="117" customFormat="1" x14ac:dyDescent="0.25">
      <c r="B3800" s="87"/>
      <c r="C3800" s="85"/>
      <c r="D3800" s="85"/>
      <c r="E3800" s="85"/>
      <c r="F3800" s="85"/>
      <c r="G3800" s="86"/>
      <c r="H3800" s="86"/>
      <c r="I3800" s="85"/>
      <c r="J3800" s="85"/>
    </row>
    <row r="3801" spans="2:10" s="117" customFormat="1" x14ac:dyDescent="0.25">
      <c r="B3801" s="87"/>
      <c r="C3801" s="85"/>
      <c r="D3801" s="85"/>
      <c r="E3801" s="85"/>
      <c r="F3801" s="85"/>
      <c r="G3801" s="86"/>
      <c r="H3801" s="86"/>
      <c r="I3801" s="85"/>
      <c r="J3801" s="85"/>
    </row>
    <row r="3802" spans="2:10" s="117" customFormat="1" x14ac:dyDescent="0.25">
      <c r="B3802" s="87"/>
      <c r="C3802" s="85"/>
      <c r="D3802" s="85"/>
      <c r="E3802" s="85"/>
      <c r="F3802" s="85"/>
      <c r="G3802" s="86"/>
      <c r="H3802" s="86"/>
      <c r="I3802" s="85"/>
      <c r="J3802" s="85"/>
    </row>
    <row r="3803" spans="2:10" s="117" customFormat="1" x14ac:dyDescent="0.25">
      <c r="B3803" s="87"/>
      <c r="C3803" s="85"/>
      <c r="D3803" s="85"/>
      <c r="E3803" s="85"/>
      <c r="F3803" s="85"/>
      <c r="G3803" s="86"/>
      <c r="H3803" s="86"/>
      <c r="I3803" s="85"/>
      <c r="J3803" s="85"/>
    </row>
    <row r="3804" spans="2:10" s="117" customFormat="1" x14ac:dyDescent="0.25">
      <c r="B3804" s="87"/>
      <c r="C3804" s="85"/>
      <c r="D3804" s="85"/>
      <c r="E3804" s="85"/>
      <c r="F3804" s="85"/>
      <c r="G3804" s="86"/>
      <c r="H3804" s="86"/>
      <c r="I3804" s="85"/>
      <c r="J3804" s="85"/>
    </row>
    <row r="3805" spans="2:10" s="117" customFormat="1" x14ac:dyDescent="0.25">
      <c r="B3805" s="87"/>
      <c r="C3805" s="85"/>
      <c r="D3805" s="85"/>
      <c r="E3805" s="85"/>
      <c r="F3805" s="85"/>
      <c r="G3805" s="86"/>
      <c r="H3805" s="86"/>
      <c r="I3805" s="85"/>
      <c r="J3805" s="85"/>
    </row>
    <row r="3806" spans="2:10" s="117" customFormat="1" x14ac:dyDescent="0.25">
      <c r="B3806" s="87"/>
      <c r="C3806" s="85"/>
      <c r="D3806" s="85"/>
      <c r="E3806" s="85"/>
      <c r="F3806" s="85"/>
      <c r="G3806" s="86"/>
      <c r="H3806" s="86"/>
      <c r="I3806" s="85"/>
      <c r="J3806" s="85"/>
    </row>
    <row r="3807" spans="2:10" s="117" customFormat="1" x14ac:dyDescent="0.25">
      <c r="B3807" s="87"/>
      <c r="C3807" s="85"/>
      <c r="D3807" s="85"/>
      <c r="E3807" s="85"/>
      <c r="F3807" s="85"/>
      <c r="G3807" s="86"/>
      <c r="H3807" s="86"/>
      <c r="I3807" s="85"/>
      <c r="J3807" s="85"/>
    </row>
    <row r="3808" spans="2:10" s="117" customFormat="1" x14ac:dyDescent="0.25">
      <c r="B3808" s="87"/>
      <c r="C3808" s="85"/>
      <c r="D3808" s="85"/>
      <c r="E3808" s="85"/>
      <c r="F3808" s="85"/>
      <c r="G3808" s="86"/>
      <c r="H3808" s="86"/>
      <c r="I3808" s="85"/>
      <c r="J3808" s="85"/>
    </row>
    <row r="3809" spans="2:10" s="117" customFormat="1" x14ac:dyDescent="0.25">
      <c r="B3809" s="87"/>
      <c r="C3809" s="85"/>
      <c r="D3809" s="85"/>
      <c r="E3809" s="85"/>
      <c r="F3809" s="85"/>
      <c r="G3809" s="86"/>
      <c r="H3809" s="86"/>
      <c r="I3809" s="85"/>
      <c r="J3809" s="85"/>
    </row>
    <row r="3810" spans="2:10" s="117" customFormat="1" x14ac:dyDescent="0.25">
      <c r="B3810" s="87"/>
      <c r="C3810" s="85"/>
      <c r="D3810" s="85"/>
      <c r="E3810" s="85"/>
      <c r="F3810" s="85"/>
      <c r="G3810" s="86"/>
      <c r="H3810" s="86"/>
      <c r="I3810" s="85"/>
      <c r="J3810" s="85"/>
    </row>
    <row r="3811" spans="2:10" s="117" customFormat="1" x14ac:dyDescent="0.25">
      <c r="B3811" s="87"/>
      <c r="C3811" s="85"/>
      <c r="D3811" s="85"/>
      <c r="E3811" s="85"/>
      <c r="F3811" s="85"/>
      <c r="G3811" s="86"/>
      <c r="H3811" s="86"/>
      <c r="I3811" s="85"/>
      <c r="J3811" s="85"/>
    </row>
    <row r="3812" spans="2:10" s="117" customFormat="1" x14ac:dyDescent="0.25">
      <c r="B3812" s="87"/>
      <c r="C3812" s="85"/>
      <c r="D3812" s="85"/>
      <c r="E3812" s="85"/>
      <c r="F3812" s="85"/>
      <c r="G3812" s="86"/>
      <c r="H3812" s="86"/>
      <c r="I3812" s="85"/>
      <c r="J3812" s="85"/>
    </row>
    <row r="3813" spans="2:10" s="117" customFormat="1" x14ac:dyDescent="0.25">
      <c r="B3813" s="87"/>
      <c r="C3813" s="85"/>
      <c r="D3813" s="85"/>
      <c r="E3813" s="85"/>
      <c r="F3813" s="85"/>
      <c r="G3813" s="86"/>
      <c r="H3813" s="86"/>
      <c r="I3813" s="85"/>
      <c r="J3813" s="85"/>
    </row>
    <row r="3814" spans="2:10" s="117" customFormat="1" x14ac:dyDescent="0.25">
      <c r="B3814" s="87"/>
      <c r="C3814" s="85"/>
      <c r="D3814" s="85"/>
      <c r="E3814" s="85"/>
      <c r="F3814" s="85"/>
      <c r="G3814" s="86"/>
      <c r="H3814" s="86"/>
      <c r="I3814" s="85"/>
      <c r="J3814" s="85"/>
    </row>
    <row r="3815" spans="2:10" s="117" customFormat="1" x14ac:dyDescent="0.25">
      <c r="B3815" s="87"/>
      <c r="C3815" s="85"/>
      <c r="D3815" s="85"/>
      <c r="E3815" s="85"/>
      <c r="F3815" s="85"/>
      <c r="G3815" s="86"/>
      <c r="H3815" s="86"/>
      <c r="I3815" s="85"/>
      <c r="J3815" s="85"/>
    </row>
    <row r="3816" spans="2:10" s="117" customFormat="1" x14ac:dyDescent="0.25">
      <c r="B3816" s="87"/>
      <c r="C3816" s="85"/>
      <c r="D3816" s="85"/>
      <c r="E3816" s="85"/>
      <c r="F3816" s="85"/>
      <c r="G3816" s="86"/>
      <c r="H3816" s="86"/>
      <c r="I3816" s="85"/>
      <c r="J3816" s="85"/>
    </row>
    <row r="3817" spans="2:10" s="117" customFormat="1" x14ac:dyDescent="0.25">
      <c r="B3817" s="87"/>
      <c r="C3817" s="85"/>
      <c r="D3817" s="85"/>
      <c r="E3817" s="85"/>
      <c r="F3817" s="85"/>
      <c r="G3817" s="86"/>
      <c r="H3817" s="86"/>
      <c r="I3817" s="85"/>
      <c r="J3817" s="85"/>
    </row>
    <row r="3818" spans="2:10" s="117" customFormat="1" x14ac:dyDescent="0.25">
      <c r="B3818" s="87"/>
      <c r="C3818" s="85"/>
      <c r="D3818" s="85"/>
      <c r="E3818" s="85"/>
      <c r="F3818" s="85"/>
      <c r="G3818" s="86"/>
      <c r="H3818" s="86"/>
      <c r="I3818" s="85"/>
      <c r="J3818" s="85"/>
    </row>
    <row r="3819" spans="2:10" s="117" customFormat="1" x14ac:dyDescent="0.25">
      <c r="B3819" s="87"/>
      <c r="C3819" s="85"/>
      <c r="D3819" s="85"/>
      <c r="E3819" s="85"/>
      <c r="F3819" s="85"/>
      <c r="G3819" s="86"/>
      <c r="H3819" s="86"/>
      <c r="I3819" s="85"/>
      <c r="J3819" s="85"/>
    </row>
    <row r="3820" spans="2:10" s="117" customFormat="1" x14ac:dyDescent="0.25">
      <c r="B3820" s="87"/>
      <c r="C3820" s="85"/>
      <c r="D3820" s="85"/>
      <c r="E3820" s="85"/>
      <c r="F3820" s="85"/>
      <c r="G3820" s="86"/>
      <c r="H3820" s="86"/>
      <c r="I3820" s="85"/>
      <c r="J3820" s="85"/>
    </row>
    <row r="3821" spans="2:10" s="117" customFormat="1" x14ac:dyDescent="0.25">
      <c r="B3821" s="87"/>
      <c r="C3821" s="85"/>
      <c r="D3821" s="85"/>
      <c r="E3821" s="85"/>
      <c r="F3821" s="85"/>
      <c r="G3821" s="86"/>
      <c r="H3821" s="86"/>
      <c r="I3821" s="85"/>
      <c r="J3821" s="85"/>
    </row>
    <row r="3822" spans="2:10" s="117" customFormat="1" x14ac:dyDescent="0.25">
      <c r="B3822" s="87"/>
      <c r="C3822" s="85"/>
      <c r="D3822" s="85"/>
      <c r="E3822" s="85"/>
      <c r="F3822" s="85"/>
      <c r="G3822" s="86"/>
      <c r="H3822" s="86"/>
      <c r="I3822" s="85"/>
      <c r="J3822" s="85"/>
    </row>
    <row r="3823" spans="2:10" s="117" customFormat="1" x14ac:dyDescent="0.25">
      <c r="B3823" s="87"/>
      <c r="C3823" s="85"/>
      <c r="D3823" s="85"/>
      <c r="E3823" s="85"/>
      <c r="F3823" s="85"/>
      <c r="G3823" s="86"/>
      <c r="H3823" s="86"/>
      <c r="I3823" s="85"/>
      <c r="J3823" s="85"/>
    </row>
    <row r="3824" spans="2:10" s="117" customFormat="1" x14ac:dyDescent="0.25">
      <c r="B3824" s="87"/>
      <c r="C3824" s="85"/>
      <c r="D3824" s="85"/>
      <c r="E3824" s="85"/>
      <c r="F3824" s="85"/>
      <c r="G3824" s="86"/>
      <c r="H3824" s="86"/>
      <c r="I3824" s="85"/>
      <c r="J3824" s="85"/>
    </row>
    <row r="3825" spans="2:10" s="117" customFormat="1" x14ac:dyDescent="0.25">
      <c r="B3825" s="87"/>
      <c r="C3825" s="85"/>
      <c r="D3825" s="85"/>
      <c r="E3825" s="85"/>
      <c r="F3825" s="85"/>
      <c r="G3825" s="86"/>
      <c r="H3825" s="86"/>
      <c r="I3825" s="85"/>
      <c r="J3825" s="85"/>
    </row>
    <row r="3826" spans="2:10" s="117" customFormat="1" x14ac:dyDescent="0.25">
      <c r="B3826" s="87"/>
      <c r="C3826" s="85"/>
      <c r="D3826" s="85"/>
      <c r="E3826" s="85"/>
      <c r="F3826" s="85"/>
      <c r="G3826" s="86"/>
      <c r="H3826" s="86"/>
      <c r="I3826" s="85"/>
      <c r="J3826" s="85"/>
    </row>
    <row r="3827" spans="2:10" s="117" customFormat="1" x14ac:dyDescent="0.25">
      <c r="B3827" s="87"/>
      <c r="C3827" s="85"/>
      <c r="D3827" s="85"/>
      <c r="E3827" s="85"/>
      <c r="F3827" s="85"/>
      <c r="G3827" s="86"/>
      <c r="H3827" s="86"/>
      <c r="I3827" s="85"/>
      <c r="J3827" s="85"/>
    </row>
    <row r="3828" spans="2:10" s="117" customFormat="1" x14ac:dyDescent="0.25">
      <c r="B3828" s="87"/>
      <c r="C3828" s="85"/>
      <c r="D3828" s="85"/>
      <c r="E3828" s="85"/>
      <c r="F3828" s="85"/>
      <c r="G3828" s="86"/>
      <c r="H3828" s="86"/>
      <c r="I3828" s="85"/>
      <c r="J3828" s="85"/>
    </row>
    <row r="3829" spans="2:10" s="117" customFormat="1" x14ac:dyDescent="0.25">
      <c r="B3829" s="87"/>
      <c r="C3829" s="85"/>
      <c r="D3829" s="85"/>
      <c r="E3829" s="85"/>
      <c r="F3829" s="85"/>
      <c r="G3829" s="86"/>
      <c r="H3829" s="86"/>
      <c r="I3829" s="85"/>
      <c r="J3829" s="85"/>
    </row>
    <row r="3830" spans="2:10" s="117" customFormat="1" x14ac:dyDescent="0.25">
      <c r="B3830" s="87"/>
      <c r="C3830" s="85"/>
      <c r="D3830" s="85"/>
      <c r="E3830" s="85"/>
      <c r="F3830" s="85"/>
      <c r="G3830" s="86"/>
      <c r="H3830" s="86"/>
      <c r="I3830" s="85"/>
      <c r="J3830" s="85"/>
    </row>
    <row r="3831" spans="2:10" s="117" customFormat="1" x14ac:dyDescent="0.25">
      <c r="B3831" s="87"/>
      <c r="C3831" s="85"/>
      <c r="D3831" s="85"/>
      <c r="E3831" s="85"/>
      <c r="F3831" s="85"/>
      <c r="G3831" s="86"/>
      <c r="H3831" s="86"/>
      <c r="I3831" s="85"/>
      <c r="J3831" s="85"/>
    </row>
    <row r="3832" spans="2:10" s="117" customFormat="1" x14ac:dyDescent="0.25">
      <c r="B3832" s="87"/>
      <c r="C3832" s="85"/>
      <c r="D3832" s="85"/>
      <c r="E3832" s="85"/>
      <c r="F3832" s="85"/>
      <c r="G3832" s="86"/>
      <c r="H3832" s="86"/>
      <c r="I3832" s="85"/>
      <c r="J3832" s="85"/>
    </row>
    <row r="3833" spans="2:10" s="117" customFormat="1" x14ac:dyDescent="0.25">
      <c r="B3833" s="87"/>
      <c r="C3833" s="85"/>
      <c r="D3833" s="85"/>
      <c r="E3833" s="85"/>
      <c r="F3833" s="85"/>
      <c r="G3833" s="86"/>
      <c r="H3833" s="86"/>
      <c r="I3833" s="85"/>
      <c r="J3833" s="85"/>
    </row>
    <row r="3834" spans="2:10" s="117" customFormat="1" x14ac:dyDescent="0.25">
      <c r="B3834" s="87"/>
      <c r="C3834" s="85"/>
      <c r="D3834" s="85"/>
      <c r="E3834" s="85"/>
      <c r="F3834" s="85"/>
      <c r="G3834" s="86"/>
      <c r="H3834" s="86"/>
      <c r="I3834" s="85"/>
      <c r="J3834" s="85"/>
    </row>
    <row r="3835" spans="2:10" s="117" customFormat="1" x14ac:dyDescent="0.25">
      <c r="B3835" s="87"/>
      <c r="C3835" s="85"/>
      <c r="D3835" s="85"/>
      <c r="E3835" s="85"/>
      <c r="F3835" s="85"/>
      <c r="G3835" s="86"/>
      <c r="H3835" s="86"/>
      <c r="I3835" s="85"/>
      <c r="J3835" s="85"/>
    </row>
    <row r="3836" spans="2:10" s="117" customFormat="1" x14ac:dyDescent="0.25">
      <c r="B3836" s="87"/>
      <c r="C3836" s="85"/>
      <c r="D3836" s="85"/>
      <c r="E3836" s="85"/>
      <c r="F3836" s="85"/>
      <c r="G3836" s="86"/>
      <c r="H3836" s="86"/>
      <c r="I3836" s="85"/>
      <c r="J3836" s="85"/>
    </row>
    <row r="3837" spans="2:10" s="117" customFormat="1" x14ac:dyDescent="0.25">
      <c r="B3837" s="87"/>
      <c r="C3837" s="85"/>
      <c r="D3837" s="85"/>
      <c r="E3837" s="85"/>
      <c r="F3837" s="85"/>
      <c r="G3837" s="86"/>
      <c r="H3837" s="86"/>
      <c r="I3837" s="85"/>
      <c r="J3837" s="85"/>
    </row>
    <row r="3838" spans="2:10" s="117" customFormat="1" x14ac:dyDescent="0.25">
      <c r="B3838" s="87"/>
      <c r="C3838" s="85"/>
      <c r="D3838" s="85"/>
      <c r="E3838" s="85"/>
      <c r="F3838" s="85"/>
      <c r="G3838" s="86"/>
      <c r="H3838" s="86"/>
      <c r="I3838" s="85"/>
      <c r="J3838" s="85"/>
    </row>
    <row r="3839" spans="2:10" s="117" customFormat="1" x14ac:dyDescent="0.25">
      <c r="B3839" s="87"/>
      <c r="C3839" s="85"/>
      <c r="D3839" s="85"/>
      <c r="E3839" s="85"/>
      <c r="F3839" s="85"/>
      <c r="G3839" s="86"/>
      <c r="H3839" s="86"/>
      <c r="I3839" s="85"/>
      <c r="J3839" s="85"/>
    </row>
    <row r="3840" spans="2:10" s="117" customFormat="1" x14ac:dyDescent="0.25">
      <c r="B3840" s="87"/>
      <c r="C3840" s="85"/>
      <c r="D3840" s="85"/>
      <c r="E3840" s="85"/>
      <c r="F3840" s="85"/>
      <c r="G3840" s="86"/>
      <c r="H3840" s="86"/>
      <c r="I3840" s="85"/>
      <c r="J3840" s="85"/>
    </row>
    <row r="3841" spans="2:10" s="117" customFormat="1" x14ac:dyDescent="0.25">
      <c r="B3841" s="87"/>
      <c r="C3841" s="85"/>
      <c r="D3841" s="85"/>
      <c r="E3841" s="85"/>
      <c r="F3841" s="85"/>
      <c r="G3841" s="86"/>
      <c r="H3841" s="86"/>
      <c r="I3841" s="85"/>
      <c r="J3841" s="85"/>
    </row>
    <row r="3842" spans="2:10" s="117" customFormat="1" x14ac:dyDescent="0.25">
      <c r="B3842" s="87"/>
      <c r="C3842" s="85"/>
      <c r="D3842" s="85"/>
      <c r="E3842" s="85"/>
      <c r="F3842" s="85"/>
      <c r="G3842" s="86"/>
      <c r="H3842" s="86"/>
      <c r="I3842" s="85"/>
      <c r="J3842" s="85"/>
    </row>
    <row r="3843" spans="2:10" s="117" customFormat="1" x14ac:dyDescent="0.25">
      <c r="B3843" s="87"/>
      <c r="C3843" s="85"/>
      <c r="D3843" s="85"/>
      <c r="E3843" s="85"/>
      <c r="F3843" s="85"/>
      <c r="G3843" s="86"/>
      <c r="H3843" s="86"/>
      <c r="I3843" s="85"/>
      <c r="J3843" s="85"/>
    </row>
    <row r="3844" spans="2:10" s="117" customFormat="1" x14ac:dyDescent="0.25">
      <c r="B3844" s="87"/>
      <c r="C3844" s="85"/>
      <c r="D3844" s="85"/>
      <c r="E3844" s="85"/>
      <c r="F3844" s="85"/>
      <c r="G3844" s="86"/>
      <c r="H3844" s="86"/>
      <c r="I3844" s="85"/>
      <c r="J3844" s="85"/>
    </row>
    <row r="3845" spans="2:10" s="117" customFormat="1" x14ac:dyDescent="0.25">
      <c r="B3845" s="87"/>
      <c r="C3845" s="85"/>
      <c r="D3845" s="85"/>
      <c r="E3845" s="85"/>
      <c r="F3845" s="85"/>
      <c r="G3845" s="86"/>
      <c r="H3845" s="86"/>
      <c r="I3845" s="85"/>
      <c r="J3845" s="85"/>
    </row>
    <row r="3846" spans="2:10" s="117" customFormat="1" x14ac:dyDescent="0.25">
      <c r="B3846" s="87"/>
      <c r="C3846" s="85"/>
      <c r="D3846" s="85"/>
      <c r="E3846" s="85"/>
      <c r="F3846" s="85"/>
      <c r="G3846" s="86"/>
      <c r="H3846" s="86"/>
      <c r="I3846" s="85"/>
      <c r="J3846" s="85"/>
    </row>
    <row r="3847" spans="2:10" s="117" customFormat="1" x14ac:dyDescent="0.25">
      <c r="B3847" s="87"/>
      <c r="C3847" s="85"/>
      <c r="D3847" s="85"/>
      <c r="E3847" s="85"/>
      <c r="F3847" s="85"/>
      <c r="G3847" s="86"/>
      <c r="H3847" s="86"/>
      <c r="I3847" s="85"/>
      <c r="J3847" s="85"/>
    </row>
    <row r="3848" spans="2:10" s="117" customFormat="1" x14ac:dyDescent="0.25">
      <c r="B3848" s="87"/>
      <c r="C3848" s="85"/>
      <c r="D3848" s="85"/>
      <c r="E3848" s="85"/>
      <c r="F3848" s="85"/>
      <c r="G3848" s="86"/>
      <c r="H3848" s="86"/>
      <c r="I3848" s="85"/>
      <c r="J3848" s="85"/>
    </row>
    <row r="3849" spans="2:10" s="117" customFormat="1" x14ac:dyDescent="0.25">
      <c r="B3849" s="87"/>
      <c r="C3849" s="85"/>
      <c r="D3849" s="85"/>
      <c r="E3849" s="85"/>
      <c r="F3849" s="85"/>
      <c r="G3849" s="86"/>
      <c r="H3849" s="86"/>
      <c r="I3849" s="85"/>
      <c r="J3849" s="85"/>
    </row>
    <row r="3850" spans="2:10" s="117" customFormat="1" x14ac:dyDescent="0.25">
      <c r="B3850" s="87"/>
      <c r="C3850" s="85"/>
      <c r="D3850" s="85"/>
      <c r="E3850" s="85"/>
      <c r="F3850" s="85"/>
      <c r="G3850" s="86"/>
      <c r="H3850" s="86"/>
      <c r="I3850" s="85"/>
      <c r="J3850" s="85"/>
    </row>
    <row r="3851" spans="2:10" s="117" customFormat="1" x14ac:dyDescent="0.25">
      <c r="B3851" s="87"/>
      <c r="C3851" s="85"/>
      <c r="D3851" s="85"/>
      <c r="E3851" s="85"/>
      <c r="F3851" s="85"/>
      <c r="G3851" s="86"/>
      <c r="H3851" s="86"/>
      <c r="I3851" s="85"/>
      <c r="J3851" s="85"/>
    </row>
    <row r="3852" spans="2:10" s="117" customFormat="1" x14ac:dyDescent="0.25">
      <c r="B3852" s="87"/>
      <c r="C3852" s="85"/>
      <c r="D3852" s="85"/>
      <c r="E3852" s="85"/>
      <c r="F3852" s="85"/>
      <c r="G3852" s="86"/>
      <c r="H3852" s="86"/>
      <c r="I3852" s="85"/>
      <c r="J3852" s="85"/>
    </row>
    <row r="3853" spans="2:10" s="117" customFormat="1" x14ac:dyDescent="0.25">
      <c r="B3853" s="87"/>
      <c r="C3853" s="85"/>
      <c r="D3853" s="85"/>
      <c r="E3853" s="85"/>
      <c r="F3853" s="85"/>
      <c r="G3853" s="86"/>
      <c r="H3853" s="86"/>
      <c r="I3853" s="85"/>
      <c r="J3853" s="85"/>
    </row>
    <row r="3854" spans="2:10" s="117" customFormat="1" x14ac:dyDescent="0.25">
      <c r="B3854" s="87"/>
      <c r="C3854" s="85"/>
      <c r="D3854" s="85"/>
      <c r="E3854" s="85"/>
      <c r="F3854" s="85"/>
      <c r="G3854" s="86"/>
      <c r="H3854" s="86"/>
      <c r="I3854" s="85"/>
      <c r="J3854" s="85"/>
    </row>
    <row r="3855" spans="2:10" s="117" customFormat="1" x14ac:dyDescent="0.25">
      <c r="B3855" s="87"/>
      <c r="C3855" s="85"/>
      <c r="D3855" s="85"/>
      <c r="E3855" s="85"/>
      <c r="F3855" s="85"/>
      <c r="G3855" s="86"/>
      <c r="H3855" s="86"/>
      <c r="I3855" s="85"/>
      <c r="J3855" s="85"/>
    </row>
    <row r="3856" spans="2:10" s="117" customFormat="1" x14ac:dyDescent="0.25">
      <c r="B3856" s="87"/>
      <c r="C3856" s="85"/>
      <c r="D3856" s="85"/>
      <c r="E3856" s="85"/>
      <c r="F3856" s="85"/>
      <c r="G3856" s="86"/>
      <c r="H3856" s="86"/>
      <c r="I3856" s="85"/>
      <c r="J3856" s="85"/>
    </row>
    <row r="3857" spans="2:10" s="117" customFormat="1" x14ac:dyDescent="0.25">
      <c r="B3857" s="87"/>
      <c r="C3857" s="85"/>
      <c r="D3857" s="85"/>
      <c r="E3857" s="85"/>
      <c r="F3857" s="85"/>
      <c r="G3857" s="86"/>
      <c r="H3857" s="86"/>
      <c r="I3857" s="85"/>
      <c r="J3857" s="85"/>
    </row>
    <row r="3858" spans="2:10" s="117" customFormat="1" x14ac:dyDescent="0.25">
      <c r="B3858" s="87"/>
      <c r="C3858" s="85"/>
      <c r="D3858" s="85"/>
      <c r="E3858" s="85"/>
      <c r="F3858" s="85"/>
      <c r="G3858" s="86"/>
      <c r="H3858" s="86"/>
      <c r="I3858" s="85"/>
      <c r="J3858" s="85"/>
    </row>
    <row r="3859" spans="2:10" s="117" customFormat="1" x14ac:dyDescent="0.25">
      <c r="B3859" s="87"/>
      <c r="C3859" s="85"/>
      <c r="D3859" s="85"/>
      <c r="E3859" s="85"/>
      <c r="F3859" s="85"/>
      <c r="G3859" s="86"/>
      <c r="H3859" s="86"/>
      <c r="I3859" s="85"/>
      <c r="J3859" s="85"/>
    </row>
    <row r="3860" spans="2:10" s="117" customFormat="1" x14ac:dyDescent="0.25">
      <c r="B3860" s="87"/>
      <c r="C3860" s="85"/>
      <c r="D3860" s="85"/>
      <c r="E3860" s="85"/>
      <c r="F3860" s="85"/>
      <c r="G3860" s="86"/>
      <c r="H3860" s="86"/>
      <c r="I3860" s="85"/>
      <c r="J3860" s="85"/>
    </row>
    <row r="3861" spans="2:10" s="117" customFormat="1" x14ac:dyDescent="0.25">
      <c r="B3861" s="87"/>
      <c r="C3861" s="85"/>
      <c r="D3861" s="85"/>
      <c r="E3861" s="85"/>
      <c r="F3861" s="85"/>
      <c r="G3861" s="86"/>
      <c r="H3861" s="86"/>
      <c r="I3861" s="85"/>
      <c r="J3861" s="85"/>
    </row>
    <row r="3862" spans="2:10" s="117" customFormat="1" x14ac:dyDescent="0.25">
      <c r="B3862" s="87"/>
      <c r="C3862" s="85"/>
      <c r="D3862" s="85"/>
      <c r="E3862" s="85"/>
      <c r="F3862" s="85"/>
      <c r="G3862" s="86"/>
      <c r="H3862" s="86"/>
      <c r="I3862" s="85"/>
      <c r="J3862" s="85"/>
    </row>
    <row r="3863" spans="2:10" s="117" customFormat="1" x14ac:dyDescent="0.25">
      <c r="B3863" s="87"/>
      <c r="C3863" s="85"/>
      <c r="D3863" s="85"/>
      <c r="E3863" s="85"/>
      <c r="F3863" s="85"/>
      <c r="G3863" s="86"/>
      <c r="H3863" s="86"/>
      <c r="I3863" s="85"/>
      <c r="J3863" s="85"/>
    </row>
    <row r="3864" spans="2:10" s="117" customFormat="1" x14ac:dyDescent="0.25">
      <c r="B3864" s="87"/>
      <c r="C3864" s="85"/>
      <c r="D3864" s="85"/>
      <c r="E3864" s="85"/>
      <c r="F3864" s="85"/>
      <c r="G3864" s="86"/>
      <c r="H3864" s="86"/>
      <c r="I3864" s="85"/>
      <c r="J3864" s="85"/>
    </row>
    <row r="3865" spans="2:10" s="117" customFormat="1" x14ac:dyDescent="0.25">
      <c r="B3865" s="87"/>
      <c r="C3865" s="85"/>
      <c r="D3865" s="85"/>
      <c r="E3865" s="85"/>
      <c r="F3865" s="85"/>
      <c r="G3865" s="86"/>
      <c r="H3865" s="86"/>
      <c r="I3865" s="85"/>
      <c r="J3865" s="85"/>
    </row>
    <row r="3866" spans="2:10" s="117" customFormat="1" x14ac:dyDescent="0.25">
      <c r="B3866" s="87"/>
      <c r="C3866" s="85"/>
      <c r="D3866" s="85"/>
      <c r="E3866" s="85"/>
      <c r="F3866" s="85"/>
      <c r="G3866" s="86"/>
      <c r="H3866" s="86"/>
      <c r="I3866" s="85"/>
      <c r="J3866" s="85"/>
    </row>
    <row r="3867" spans="2:10" s="117" customFormat="1" x14ac:dyDescent="0.25">
      <c r="B3867" s="87"/>
      <c r="C3867" s="85"/>
      <c r="D3867" s="85"/>
      <c r="E3867" s="85"/>
      <c r="F3867" s="85"/>
      <c r="G3867" s="86"/>
      <c r="H3867" s="86"/>
      <c r="I3867" s="85"/>
      <c r="J3867" s="85"/>
    </row>
    <row r="3868" spans="2:10" s="117" customFormat="1" x14ac:dyDescent="0.25">
      <c r="B3868" s="87"/>
      <c r="C3868" s="85"/>
      <c r="D3868" s="85"/>
      <c r="E3868" s="85"/>
      <c r="F3868" s="85"/>
      <c r="G3868" s="86"/>
      <c r="H3868" s="86"/>
      <c r="I3868" s="85"/>
      <c r="J3868" s="85"/>
    </row>
    <row r="3869" spans="2:10" s="117" customFormat="1" x14ac:dyDescent="0.25">
      <c r="B3869" s="87"/>
      <c r="C3869" s="85"/>
      <c r="D3869" s="85"/>
      <c r="E3869" s="85"/>
      <c r="F3869" s="85"/>
      <c r="G3869" s="86"/>
      <c r="H3869" s="86"/>
      <c r="I3869" s="85"/>
      <c r="J3869" s="85"/>
    </row>
    <row r="3870" spans="2:10" s="117" customFormat="1" x14ac:dyDescent="0.25">
      <c r="B3870" s="87"/>
      <c r="C3870" s="85"/>
      <c r="D3870" s="85"/>
      <c r="E3870" s="85"/>
      <c r="F3870" s="85"/>
      <c r="G3870" s="86"/>
      <c r="H3870" s="86"/>
      <c r="I3870" s="85"/>
      <c r="J3870" s="85"/>
    </row>
    <row r="3871" spans="2:10" s="117" customFormat="1" x14ac:dyDescent="0.25">
      <c r="B3871" s="87"/>
      <c r="C3871" s="85"/>
      <c r="D3871" s="85"/>
      <c r="E3871" s="85"/>
      <c r="F3871" s="85"/>
      <c r="G3871" s="86"/>
      <c r="H3871" s="86"/>
      <c r="I3871" s="85"/>
      <c r="J3871" s="85"/>
    </row>
    <row r="3872" spans="2:10" s="117" customFormat="1" x14ac:dyDescent="0.25">
      <c r="B3872" s="87"/>
      <c r="C3872" s="85"/>
      <c r="D3872" s="85"/>
      <c r="E3872" s="85"/>
      <c r="F3872" s="85"/>
      <c r="G3872" s="86"/>
      <c r="H3872" s="86"/>
      <c r="I3872" s="85"/>
      <c r="J3872" s="85"/>
    </row>
    <row r="3873" spans="2:10" s="117" customFormat="1" x14ac:dyDescent="0.25">
      <c r="B3873" s="87"/>
      <c r="C3873" s="85"/>
      <c r="D3873" s="85"/>
      <c r="E3873" s="85"/>
      <c r="F3873" s="85"/>
      <c r="G3873" s="86"/>
      <c r="H3873" s="86"/>
      <c r="I3873" s="85"/>
      <c r="J3873" s="85"/>
    </row>
    <row r="3874" spans="2:10" s="117" customFormat="1" x14ac:dyDescent="0.25">
      <c r="B3874" s="87"/>
      <c r="C3874" s="85"/>
      <c r="D3874" s="85"/>
      <c r="E3874" s="85"/>
      <c r="F3874" s="85"/>
      <c r="G3874" s="86"/>
      <c r="H3874" s="86"/>
      <c r="I3874" s="85"/>
      <c r="J3874" s="85"/>
    </row>
    <row r="3875" spans="2:10" s="117" customFormat="1" x14ac:dyDescent="0.25">
      <c r="B3875" s="87"/>
      <c r="C3875" s="85"/>
      <c r="D3875" s="85"/>
      <c r="E3875" s="85"/>
      <c r="F3875" s="85"/>
      <c r="G3875" s="86"/>
      <c r="H3875" s="86"/>
      <c r="I3875" s="85"/>
      <c r="J3875" s="85"/>
    </row>
    <row r="3876" spans="2:10" s="117" customFormat="1" x14ac:dyDescent="0.25">
      <c r="B3876" s="87"/>
      <c r="C3876" s="85"/>
      <c r="D3876" s="85"/>
      <c r="E3876" s="85"/>
      <c r="F3876" s="85"/>
      <c r="G3876" s="86"/>
      <c r="H3876" s="86"/>
      <c r="I3876" s="85"/>
      <c r="J3876" s="85"/>
    </row>
    <row r="3877" spans="2:10" s="117" customFormat="1" x14ac:dyDescent="0.25">
      <c r="B3877" s="87"/>
      <c r="C3877" s="85"/>
      <c r="D3877" s="85"/>
      <c r="E3877" s="85"/>
      <c r="F3877" s="85"/>
      <c r="G3877" s="86"/>
      <c r="H3877" s="86"/>
      <c r="I3877" s="85"/>
      <c r="J3877" s="85"/>
    </row>
    <row r="3878" spans="2:10" s="117" customFormat="1" x14ac:dyDescent="0.25">
      <c r="B3878" s="87"/>
      <c r="C3878" s="85"/>
      <c r="D3878" s="85"/>
      <c r="E3878" s="85"/>
      <c r="F3878" s="85"/>
      <c r="G3878" s="86"/>
      <c r="H3878" s="86"/>
      <c r="I3878" s="85"/>
      <c r="J3878" s="85"/>
    </row>
    <row r="3879" spans="2:10" s="117" customFormat="1" x14ac:dyDescent="0.25">
      <c r="B3879" s="87"/>
      <c r="C3879" s="85"/>
      <c r="D3879" s="85"/>
      <c r="E3879" s="85"/>
      <c r="F3879" s="85"/>
      <c r="G3879" s="86"/>
      <c r="H3879" s="86"/>
      <c r="I3879" s="85"/>
      <c r="J3879" s="85"/>
    </row>
    <row r="3880" spans="2:10" s="117" customFormat="1" x14ac:dyDescent="0.25">
      <c r="B3880" s="87"/>
      <c r="C3880" s="85"/>
      <c r="D3880" s="85"/>
      <c r="E3880" s="85"/>
      <c r="F3880" s="85"/>
      <c r="G3880" s="86"/>
      <c r="H3880" s="86"/>
      <c r="I3880" s="85"/>
      <c r="J3880" s="85"/>
    </row>
    <row r="3881" spans="2:10" s="117" customFormat="1" x14ac:dyDescent="0.25">
      <c r="B3881" s="87"/>
      <c r="C3881" s="85"/>
      <c r="D3881" s="85"/>
      <c r="E3881" s="85"/>
      <c r="F3881" s="85"/>
      <c r="G3881" s="86"/>
      <c r="H3881" s="86"/>
      <c r="I3881" s="85"/>
      <c r="J3881" s="85"/>
    </row>
    <row r="3882" spans="2:10" s="117" customFormat="1" x14ac:dyDescent="0.25">
      <c r="B3882" s="87"/>
      <c r="C3882" s="85"/>
      <c r="D3882" s="85"/>
      <c r="E3882" s="85"/>
      <c r="F3882" s="85"/>
      <c r="G3882" s="86"/>
      <c r="H3882" s="86"/>
      <c r="I3882" s="85"/>
      <c r="J3882" s="85"/>
    </row>
    <row r="3883" spans="2:10" s="117" customFormat="1" x14ac:dyDescent="0.25">
      <c r="B3883" s="87"/>
      <c r="C3883" s="85"/>
      <c r="D3883" s="85"/>
      <c r="E3883" s="85"/>
      <c r="F3883" s="85"/>
      <c r="G3883" s="86"/>
      <c r="H3883" s="86"/>
      <c r="I3883" s="85"/>
      <c r="J3883" s="85"/>
    </row>
    <row r="3884" spans="2:10" s="117" customFormat="1" x14ac:dyDescent="0.25">
      <c r="B3884" s="87"/>
      <c r="C3884" s="85"/>
      <c r="D3884" s="85"/>
      <c r="E3884" s="85"/>
      <c r="F3884" s="85"/>
      <c r="G3884" s="86"/>
      <c r="H3884" s="86"/>
      <c r="I3884" s="85"/>
      <c r="J3884" s="85"/>
    </row>
    <row r="3885" spans="2:10" s="117" customFormat="1" x14ac:dyDescent="0.25">
      <c r="B3885" s="87"/>
      <c r="C3885" s="85"/>
      <c r="D3885" s="85"/>
      <c r="E3885" s="85"/>
      <c r="F3885" s="85"/>
      <c r="G3885" s="86"/>
      <c r="H3885" s="86"/>
      <c r="I3885" s="85"/>
      <c r="J3885" s="85"/>
    </row>
    <row r="3886" spans="2:10" s="117" customFormat="1" x14ac:dyDescent="0.25">
      <c r="B3886" s="87"/>
      <c r="C3886" s="85"/>
      <c r="D3886" s="85"/>
      <c r="E3886" s="85"/>
      <c r="F3886" s="85"/>
      <c r="G3886" s="86"/>
      <c r="H3886" s="86"/>
      <c r="I3886" s="85"/>
      <c r="J3886" s="85"/>
    </row>
    <row r="3887" spans="2:10" s="117" customFormat="1" x14ac:dyDescent="0.25">
      <c r="B3887" s="87"/>
      <c r="C3887" s="85"/>
      <c r="D3887" s="85"/>
      <c r="E3887" s="85"/>
      <c r="F3887" s="85"/>
      <c r="G3887" s="86"/>
      <c r="H3887" s="86"/>
      <c r="I3887" s="85"/>
      <c r="J3887" s="85"/>
    </row>
    <row r="3888" spans="2:10" s="117" customFormat="1" x14ac:dyDescent="0.25">
      <c r="B3888" s="87"/>
      <c r="C3888" s="85"/>
      <c r="D3888" s="85"/>
      <c r="E3888" s="85"/>
      <c r="F3888" s="85"/>
      <c r="G3888" s="86"/>
      <c r="H3888" s="86"/>
      <c r="I3888" s="85"/>
      <c r="J3888" s="85"/>
    </row>
    <row r="3889" spans="2:10" s="117" customFormat="1" x14ac:dyDescent="0.25">
      <c r="B3889" s="87"/>
      <c r="C3889" s="85"/>
      <c r="D3889" s="85"/>
      <c r="E3889" s="85"/>
      <c r="F3889" s="85"/>
      <c r="G3889" s="86"/>
      <c r="H3889" s="86"/>
      <c r="I3889" s="85"/>
      <c r="J3889" s="85"/>
    </row>
    <row r="3890" spans="2:10" s="117" customFormat="1" x14ac:dyDescent="0.25">
      <c r="B3890" s="87"/>
      <c r="C3890" s="85"/>
      <c r="D3890" s="85"/>
      <c r="E3890" s="85"/>
      <c r="F3890" s="85"/>
      <c r="G3890" s="86"/>
      <c r="H3890" s="86"/>
      <c r="I3890" s="85"/>
      <c r="J3890" s="85"/>
    </row>
    <row r="3891" spans="2:10" s="117" customFormat="1" x14ac:dyDescent="0.25">
      <c r="B3891" s="87"/>
      <c r="C3891" s="85"/>
      <c r="D3891" s="85"/>
      <c r="E3891" s="85"/>
      <c r="F3891" s="85"/>
      <c r="G3891" s="86"/>
      <c r="H3891" s="86"/>
      <c r="I3891" s="85"/>
      <c r="J3891" s="85"/>
    </row>
    <row r="3892" spans="2:10" s="117" customFormat="1" x14ac:dyDescent="0.25">
      <c r="B3892" s="87"/>
      <c r="C3892" s="85"/>
      <c r="D3892" s="85"/>
      <c r="E3892" s="85"/>
      <c r="F3892" s="85"/>
      <c r="G3892" s="86"/>
      <c r="H3892" s="86"/>
      <c r="I3892" s="85"/>
      <c r="J3892" s="85"/>
    </row>
    <row r="3893" spans="2:10" s="117" customFormat="1" x14ac:dyDescent="0.25">
      <c r="B3893" s="87"/>
      <c r="C3893" s="85"/>
      <c r="D3893" s="85"/>
      <c r="E3893" s="85"/>
      <c r="F3893" s="85"/>
      <c r="G3893" s="86"/>
      <c r="H3893" s="86"/>
      <c r="I3893" s="85"/>
      <c r="J3893" s="85"/>
    </row>
    <row r="3894" spans="2:10" s="117" customFormat="1" x14ac:dyDescent="0.25">
      <c r="B3894" s="87"/>
      <c r="C3894" s="85"/>
      <c r="D3894" s="85"/>
      <c r="E3894" s="85"/>
      <c r="F3894" s="85"/>
      <c r="G3894" s="86"/>
      <c r="H3894" s="86"/>
      <c r="I3894" s="85"/>
      <c r="J3894" s="85"/>
    </row>
    <row r="3895" spans="2:10" s="117" customFormat="1" x14ac:dyDescent="0.25">
      <c r="B3895" s="87"/>
      <c r="C3895" s="85"/>
      <c r="D3895" s="85"/>
      <c r="E3895" s="85"/>
      <c r="F3895" s="85"/>
      <c r="G3895" s="86"/>
      <c r="H3895" s="86"/>
      <c r="I3895" s="85"/>
      <c r="J3895" s="85"/>
    </row>
    <row r="3896" spans="2:10" s="117" customFormat="1" x14ac:dyDescent="0.25">
      <c r="B3896" s="87"/>
      <c r="C3896" s="85"/>
      <c r="D3896" s="85"/>
      <c r="E3896" s="85"/>
      <c r="F3896" s="85"/>
      <c r="G3896" s="86"/>
      <c r="H3896" s="86"/>
      <c r="I3896" s="85"/>
      <c r="J3896" s="85"/>
    </row>
    <row r="3897" spans="2:10" s="117" customFormat="1" x14ac:dyDescent="0.25">
      <c r="B3897" s="87"/>
      <c r="C3897" s="85"/>
      <c r="D3897" s="85"/>
      <c r="E3897" s="85"/>
      <c r="F3897" s="85"/>
      <c r="G3897" s="86"/>
      <c r="H3897" s="86"/>
      <c r="I3897" s="85"/>
      <c r="J3897" s="85"/>
    </row>
    <row r="3898" spans="2:10" s="117" customFormat="1" x14ac:dyDescent="0.25">
      <c r="B3898" s="87"/>
      <c r="C3898" s="85"/>
      <c r="D3898" s="85"/>
      <c r="E3898" s="85"/>
      <c r="F3898" s="85"/>
      <c r="G3898" s="86"/>
      <c r="H3898" s="86"/>
      <c r="I3898" s="85"/>
      <c r="J3898" s="85"/>
    </row>
    <row r="3899" spans="2:10" s="117" customFormat="1" x14ac:dyDescent="0.25">
      <c r="B3899" s="87"/>
      <c r="C3899" s="85"/>
      <c r="D3899" s="85"/>
      <c r="E3899" s="85"/>
      <c r="F3899" s="85"/>
      <c r="G3899" s="86"/>
      <c r="H3899" s="86"/>
      <c r="I3899" s="85"/>
      <c r="J3899" s="85"/>
    </row>
    <row r="3900" spans="2:10" s="117" customFormat="1" x14ac:dyDescent="0.25">
      <c r="B3900" s="87"/>
      <c r="C3900" s="85"/>
      <c r="D3900" s="85"/>
      <c r="E3900" s="85"/>
      <c r="F3900" s="85"/>
      <c r="G3900" s="86"/>
      <c r="H3900" s="86"/>
      <c r="I3900" s="85"/>
      <c r="J3900" s="85"/>
    </row>
    <row r="3901" spans="2:10" s="117" customFormat="1" x14ac:dyDescent="0.25">
      <c r="B3901" s="87"/>
      <c r="C3901" s="85"/>
      <c r="D3901" s="85"/>
      <c r="E3901" s="85"/>
      <c r="F3901" s="85"/>
      <c r="G3901" s="86"/>
      <c r="H3901" s="86"/>
      <c r="I3901" s="85"/>
      <c r="J3901" s="85"/>
    </row>
    <row r="3902" spans="2:10" s="117" customFormat="1" x14ac:dyDescent="0.25">
      <c r="B3902" s="87"/>
      <c r="C3902" s="85"/>
      <c r="D3902" s="85"/>
      <c r="E3902" s="85"/>
      <c r="F3902" s="85"/>
      <c r="G3902" s="86"/>
      <c r="H3902" s="86"/>
      <c r="I3902" s="85"/>
      <c r="J3902" s="85"/>
    </row>
    <row r="3903" spans="2:10" s="117" customFormat="1" x14ac:dyDescent="0.25">
      <c r="B3903" s="87"/>
      <c r="C3903" s="85"/>
      <c r="D3903" s="85"/>
      <c r="E3903" s="85"/>
      <c r="F3903" s="85"/>
      <c r="G3903" s="86"/>
      <c r="H3903" s="86"/>
      <c r="I3903" s="85"/>
      <c r="J3903" s="85"/>
    </row>
    <row r="3904" spans="2:10" s="117" customFormat="1" x14ac:dyDescent="0.25">
      <c r="B3904" s="87"/>
      <c r="C3904" s="85"/>
      <c r="D3904" s="85"/>
      <c r="E3904" s="85"/>
      <c r="F3904" s="85"/>
      <c r="G3904" s="86"/>
      <c r="H3904" s="86"/>
      <c r="I3904" s="85"/>
      <c r="J3904" s="85"/>
    </row>
    <row r="3905" spans="2:10" s="117" customFormat="1" x14ac:dyDescent="0.25">
      <c r="B3905" s="87"/>
      <c r="C3905" s="85"/>
      <c r="D3905" s="85"/>
      <c r="E3905" s="85"/>
      <c r="F3905" s="85"/>
      <c r="G3905" s="86"/>
      <c r="H3905" s="86"/>
      <c r="I3905" s="85"/>
      <c r="J3905" s="85"/>
    </row>
    <row r="3906" spans="2:10" s="117" customFormat="1" x14ac:dyDescent="0.25">
      <c r="B3906" s="87"/>
      <c r="C3906" s="85"/>
      <c r="D3906" s="85"/>
      <c r="E3906" s="85"/>
      <c r="F3906" s="85"/>
      <c r="G3906" s="86"/>
      <c r="H3906" s="86"/>
      <c r="I3906" s="85"/>
      <c r="J3906" s="85"/>
    </row>
    <row r="3907" spans="2:10" s="117" customFormat="1" x14ac:dyDescent="0.25">
      <c r="B3907" s="87"/>
      <c r="C3907" s="85"/>
      <c r="D3907" s="85"/>
      <c r="E3907" s="85"/>
      <c r="F3907" s="85"/>
      <c r="G3907" s="86"/>
      <c r="H3907" s="86"/>
      <c r="I3907" s="85"/>
      <c r="J3907" s="85"/>
    </row>
    <row r="3908" spans="2:10" s="117" customFormat="1" x14ac:dyDescent="0.25">
      <c r="B3908" s="87"/>
      <c r="C3908" s="85"/>
      <c r="D3908" s="85"/>
      <c r="E3908" s="85"/>
      <c r="F3908" s="85"/>
      <c r="G3908" s="86"/>
      <c r="H3908" s="86"/>
      <c r="I3908" s="85"/>
      <c r="J3908" s="85"/>
    </row>
    <row r="3909" spans="2:10" s="117" customFormat="1" x14ac:dyDescent="0.25">
      <c r="B3909" s="87"/>
      <c r="C3909" s="85"/>
      <c r="D3909" s="85"/>
      <c r="E3909" s="85"/>
      <c r="F3909" s="85"/>
      <c r="G3909" s="86"/>
      <c r="H3909" s="86"/>
      <c r="I3909" s="85"/>
      <c r="J3909" s="85"/>
    </row>
    <row r="3910" spans="2:10" s="117" customFormat="1" x14ac:dyDescent="0.25">
      <c r="B3910" s="87"/>
      <c r="C3910" s="85"/>
      <c r="D3910" s="85"/>
      <c r="E3910" s="85"/>
      <c r="F3910" s="85"/>
      <c r="G3910" s="86"/>
      <c r="H3910" s="86"/>
      <c r="I3910" s="85"/>
      <c r="J3910" s="85"/>
    </row>
    <row r="3911" spans="2:10" s="117" customFormat="1" x14ac:dyDescent="0.25">
      <c r="B3911" s="87"/>
      <c r="C3911" s="85"/>
      <c r="D3911" s="85"/>
      <c r="E3911" s="85"/>
      <c r="F3911" s="85"/>
      <c r="G3911" s="86"/>
      <c r="H3911" s="86"/>
      <c r="I3911" s="85"/>
      <c r="J3911" s="85"/>
    </row>
    <row r="3912" spans="2:10" s="117" customFormat="1" x14ac:dyDescent="0.25">
      <c r="B3912" s="87"/>
      <c r="C3912" s="85"/>
      <c r="D3912" s="85"/>
      <c r="E3912" s="85"/>
      <c r="F3912" s="85"/>
      <c r="G3912" s="86"/>
      <c r="H3912" s="86"/>
      <c r="I3912" s="85"/>
      <c r="J3912" s="85"/>
    </row>
    <row r="3913" spans="2:10" s="117" customFormat="1" x14ac:dyDescent="0.25">
      <c r="B3913" s="87"/>
      <c r="C3913" s="85"/>
      <c r="D3913" s="85"/>
      <c r="E3913" s="85"/>
      <c r="F3913" s="85"/>
      <c r="G3913" s="86"/>
      <c r="H3913" s="86"/>
      <c r="I3913" s="85"/>
      <c r="J3913" s="85"/>
    </row>
    <row r="3914" spans="2:10" s="117" customFormat="1" x14ac:dyDescent="0.25">
      <c r="B3914" s="87"/>
      <c r="C3914" s="85"/>
      <c r="D3914" s="85"/>
      <c r="E3914" s="85"/>
      <c r="F3914" s="85"/>
      <c r="G3914" s="86"/>
      <c r="H3914" s="86"/>
      <c r="I3914" s="85"/>
      <c r="J3914" s="85"/>
    </row>
    <row r="3915" spans="2:10" s="117" customFormat="1" x14ac:dyDescent="0.25">
      <c r="B3915" s="87"/>
      <c r="C3915" s="85"/>
      <c r="D3915" s="85"/>
      <c r="E3915" s="85"/>
      <c r="F3915" s="85"/>
      <c r="G3915" s="86"/>
      <c r="H3915" s="86"/>
      <c r="I3915" s="85"/>
      <c r="J3915" s="85"/>
    </row>
    <row r="3916" spans="2:10" s="117" customFormat="1" x14ac:dyDescent="0.25">
      <c r="B3916" s="87"/>
      <c r="C3916" s="85"/>
      <c r="D3916" s="85"/>
      <c r="E3916" s="85"/>
      <c r="F3916" s="85"/>
      <c r="G3916" s="86"/>
      <c r="H3916" s="86"/>
      <c r="I3916" s="85"/>
      <c r="J3916" s="85"/>
    </row>
    <row r="3917" spans="2:10" s="117" customFormat="1" x14ac:dyDescent="0.25">
      <c r="B3917" s="87"/>
      <c r="C3917" s="85"/>
      <c r="D3917" s="85"/>
      <c r="E3917" s="85"/>
      <c r="F3917" s="85"/>
      <c r="G3917" s="86"/>
      <c r="H3917" s="86"/>
      <c r="I3917" s="85"/>
      <c r="J3917" s="85"/>
    </row>
    <row r="3918" spans="2:10" s="117" customFormat="1" x14ac:dyDescent="0.25">
      <c r="B3918" s="87"/>
      <c r="C3918" s="85"/>
      <c r="D3918" s="85"/>
      <c r="E3918" s="85"/>
      <c r="F3918" s="85"/>
      <c r="G3918" s="86"/>
      <c r="H3918" s="86"/>
      <c r="I3918" s="85"/>
      <c r="J3918" s="85"/>
    </row>
    <row r="3919" spans="2:10" s="117" customFormat="1" x14ac:dyDescent="0.25">
      <c r="B3919" s="87"/>
      <c r="C3919" s="85"/>
      <c r="D3919" s="85"/>
      <c r="E3919" s="85"/>
      <c r="F3919" s="85"/>
      <c r="G3919" s="86"/>
      <c r="H3919" s="86"/>
      <c r="I3919" s="85"/>
      <c r="J3919" s="85"/>
    </row>
    <row r="3920" spans="2:10" s="117" customFormat="1" x14ac:dyDescent="0.25">
      <c r="B3920" s="87"/>
      <c r="C3920" s="85"/>
      <c r="D3920" s="85"/>
      <c r="E3920" s="85"/>
      <c r="F3920" s="85"/>
      <c r="G3920" s="86"/>
      <c r="H3920" s="86"/>
      <c r="I3920" s="85"/>
      <c r="J3920" s="85"/>
    </row>
    <row r="3921" spans="2:10" s="117" customFormat="1" x14ac:dyDescent="0.25">
      <c r="B3921" s="87"/>
      <c r="C3921" s="85"/>
      <c r="D3921" s="85"/>
      <c r="E3921" s="85"/>
      <c r="F3921" s="85"/>
      <c r="G3921" s="86"/>
      <c r="H3921" s="86"/>
      <c r="I3921" s="85"/>
      <c r="J3921" s="85"/>
    </row>
    <row r="3922" spans="2:10" s="117" customFormat="1" x14ac:dyDescent="0.25">
      <c r="B3922" s="87"/>
      <c r="C3922" s="85"/>
      <c r="D3922" s="85"/>
      <c r="E3922" s="85"/>
      <c r="F3922" s="85"/>
      <c r="G3922" s="86"/>
      <c r="H3922" s="86"/>
      <c r="I3922" s="85"/>
      <c r="J3922" s="85"/>
    </row>
    <row r="3923" spans="2:10" s="117" customFormat="1" x14ac:dyDescent="0.25">
      <c r="B3923" s="87"/>
      <c r="C3923" s="85"/>
      <c r="D3923" s="85"/>
      <c r="E3923" s="85"/>
      <c r="F3923" s="85"/>
      <c r="G3923" s="86"/>
      <c r="H3923" s="86"/>
      <c r="I3923" s="85"/>
      <c r="J3923" s="85"/>
    </row>
    <row r="3924" spans="2:10" s="117" customFormat="1" x14ac:dyDescent="0.25">
      <c r="B3924" s="87"/>
      <c r="C3924" s="85"/>
      <c r="D3924" s="85"/>
      <c r="E3924" s="85"/>
      <c r="F3924" s="85"/>
      <c r="G3924" s="86"/>
      <c r="H3924" s="86"/>
      <c r="I3924" s="85"/>
      <c r="J3924" s="85"/>
    </row>
    <row r="3925" spans="2:10" s="117" customFormat="1" x14ac:dyDescent="0.25">
      <c r="B3925" s="87"/>
      <c r="C3925" s="85"/>
      <c r="D3925" s="85"/>
      <c r="E3925" s="85"/>
      <c r="F3925" s="85"/>
      <c r="G3925" s="86"/>
      <c r="H3925" s="86"/>
      <c r="I3925" s="85"/>
      <c r="J3925" s="85"/>
    </row>
    <row r="3926" spans="2:10" s="117" customFormat="1" x14ac:dyDescent="0.25">
      <c r="B3926" s="87"/>
      <c r="C3926" s="85"/>
      <c r="D3926" s="85"/>
      <c r="E3926" s="85"/>
      <c r="F3926" s="85"/>
      <c r="G3926" s="86"/>
      <c r="H3926" s="86"/>
      <c r="I3926" s="85"/>
      <c r="J3926" s="85"/>
    </row>
    <row r="3927" spans="2:10" s="117" customFormat="1" x14ac:dyDescent="0.25">
      <c r="B3927" s="87"/>
      <c r="C3927" s="85"/>
      <c r="D3927" s="85"/>
      <c r="E3927" s="85"/>
      <c r="F3927" s="85"/>
      <c r="G3927" s="86"/>
      <c r="H3927" s="86"/>
      <c r="I3927" s="85"/>
      <c r="J3927" s="85"/>
    </row>
    <row r="3928" spans="2:10" s="117" customFormat="1" x14ac:dyDescent="0.25">
      <c r="B3928" s="87"/>
      <c r="C3928" s="85"/>
      <c r="D3928" s="85"/>
      <c r="E3928" s="85"/>
      <c r="F3928" s="85"/>
      <c r="G3928" s="86"/>
      <c r="H3928" s="86"/>
      <c r="I3928" s="85"/>
      <c r="J3928" s="85"/>
    </row>
    <row r="3929" spans="2:10" s="117" customFormat="1" x14ac:dyDescent="0.25">
      <c r="B3929" s="87"/>
      <c r="C3929" s="85"/>
      <c r="D3929" s="85"/>
      <c r="E3929" s="85"/>
      <c r="F3929" s="85"/>
      <c r="G3929" s="86"/>
      <c r="H3929" s="86"/>
      <c r="I3929" s="85"/>
      <c r="J3929" s="85"/>
    </row>
    <row r="3930" spans="2:10" s="117" customFormat="1" x14ac:dyDescent="0.25">
      <c r="B3930" s="87"/>
      <c r="C3930" s="85"/>
      <c r="D3930" s="85"/>
      <c r="E3930" s="85"/>
      <c r="F3930" s="85"/>
      <c r="G3930" s="86"/>
      <c r="H3930" s="86"/>
      <c r="I3930" s="85"/>
      <c r="J3930" s="85"/>
    </row>
    <row r="3931" spans="2:10" s="117" customFormat="1" x14ac:dyDescent="0.25">
      <c r="B3931" s="87"/>
      <c r="C3931" s="85"/>
      <c r="D3931" s="85"/>
      <c r="E3931" s="85"/>
      <c r="F3931" s="85"/>
      <c r="G3931" s="86"/>
      <c r="H3931" s="86"/>
      <c r="I3931" s="85"/>
      <c r="J3931" s="85"/>
    </row>
    <row r="3932" spans="2:10" s="117" customFormat="1" x14ac:dyDescent="0.25">
      <c r="B3932" s="87"/>
      <c r="C3932" s="85"/>
      <c r="D3932" s="85"/>
      <c r="E3932" s="85"/>
      <c r="F3932" s="85"/>
      <c r="G3932" s="86"/>
      <c r="H3932" s="86"/>
      <c r="I3932" s="85"/>
      <c r="J3932" s="85"/>
    </row>
    <row r="3933" spans="2:10" s="117" customFormat="1" x14ac:dyDescent="0.25">
      <c r="B3933" s="87"/>
      <c r="C3933" s="85"/>
      <c r="D3933" s="85"/>
      <c r="E3933" s="85"/>
      <c r="F3933" s="85"/>
      <c r="G3933" s="86"/>
      <c r="H3933" s="86"/>
      <c r="I3933" s="85"/>
      <c r="J3933" s="85"/>
    </row>
    <row r="3934" spans="2:10" s="117" customFormat="1" x14ac:dyDescent="0.25">
      <c r="B3934" s="87"/>
      <c r="C3934" s="85"/>
      <c r="D3934" s="85"/>
      <c r="E3934" s="85"/>
      <c r="F3934" s="85"/>
      <c r="G3934" s="86"/>
      <c r="H3934" s="86"/>
      <c r="I3934" s="85"/>
      <c r="J3934" s="85"/>
    </row>
    <row r="3935" spans="2:10" s="117" customFormat="1" x14ac:dyDescent="0.25">
      <c r="B3935" s="87"/>
      <c r="C3935" s="85"/>
      <c r="D3935" s="85"/>
      <c r="E3935" s="85"/>
      <c r="F3935" s="85"/>
      <c r="G3935" s="86"/>
      <c r="H3935" s="86"/>
      <c r="I3935" s="85"/>
      <c r="J3935" s="85"/>
    </row>
    <row r="3936" spans="2:10" s="117" customFormat="1" x14ac:dyDescent="0.25">
      <c r="B3936" s="87"/>
      <c r="C3936" s="85"/>
      <c r="D3936" s="85"/>
      <c r="E3936" s="85"/>
      <c r="F3936" s="85"/>
      <c r="G3936" s="86"/>
      <c r="H3936" s="86"/>
      <c r="I3936" s="85"/>
      <c r="J3936" s="85"/>
    </row>
    <row r="3937" spans="2:10" s="117" customFormat="1" x14ac:dyDescent="0.25">
      <c r="B3937" s="87"/>
      <c r="C3937" s="85"/>
      <c r="D3937" s="85"/>
      <c r="E3937" s="85"/>
      <c r="F3937" s="85"/>
      <c r="G3937" s="86"/>
      <c r="H3937" s="86"/>
      <c r="I3937" s="85"/>
      <c r="J3937" s="85"/>
    </row>
    <row r="3938" spans="2:10" s="117" customFormat="1" x14ac:dyDescent="0.25">
      <c r="B3938" s="87"/>
      <c r="C3938" s="85"/>
      <c r="D3938" s="85"/>
      <c r="E3938" s="85"/>
      <c r="F3938" s="85"/>
      <c r="G3938" s="86"/>
      <c r="H3938" s="86"/>
      <c r="I3938" s="85"/>
      <c r="J3938" s="85"/>
    </row>
    <row r="3939" spans="2:10" s="117" customFormat="1" x14ac:dyDescent="0.25">
      <c r="B3939" s="87"/>
      <c r="C3939" s="85"/>
      <c r="D3939" s="85"/>
      <c r="E3939" s="85"/>
      <c r="F3939" s="85"/>
      <c r="G3939" s="86"/>
      <c r="H3939" s="86"/>
      <c r="I3939" s="85"/>
      <c r="J3939" s="85"/>
    </row>
    <row r="3940" spans="2:10" s="117" customFormat="1" x14ac:dyDescent="0.25">
      <c r="B3940" s="87"/>
      <c r="C3940" s="85"/>
      <c r="D3940" s="85"/>
      <c r="E3940" s="85"/>
      <c r="F3940" s="85"/>
      <c r="G3940" s="86"/>
      <c r="H3940" s="86"/>
      <c r="I3940" s="85"/>
      <c r="J3940" s="85"/>
    </row>
    <row r="3941" spans="2:10" s="117" customFormat="1" x14ac:dyDescent="0.25">
      <c r="B3941" s="87"/>
      <c r="C3941" s="85"/>
      <c r="D3941" s="85"/>
      <c r="E3941" s="85"/>
      <c r="F3941" s="85"/>
      <c r="G3941" s="86"/>
      <c r="H3941" s="86"/>
      <c r="I3941" s="85"/>
      <c r="J3941" s="85"/>
    </row>
    <row r="3942" spans="2:10" s="117" customFormat="1" x14ac:dyDescent="0.25">
      <c r="B3942" s="87"/>
      <c r="C3942" s="85"/>
      <c r="D3942" s="85"/>
      <c r="E3942" s="85"/>
      <c r="F3942" s="85"/>
      <c r="G3942" s="86"/>
      <c r="H3942" s="86"/>
      <c r="I3942" s="85"/>
      <c r="J3942" s="85"/>
    </row>
    <row r="3943" spans="2:10" s="117" customFormat="1" x14ac:dyDescent="0.25">
      <c r="B3943" s="87"/>
      <c r="C3943" s="85"/>
      <c r="D3943" s="85"/>
      <c r="E3943" s="85"/>
      <c r="F3943" s="85"/>
      <c r="G3943" s="86"/>
      <c r="H3943" s="86"/>
      <c r="I3943" s="85"/>
      <c r="J3943" s="85"/>
    </row>
    <row r="3944" spans="2:10" s="117" customFormat="1" x14ac:dyDescent="0.25">
      <c r="B3944" s="87"/>
      <c r="C3944" s="85"/>
      <c r="D3944" s="85"/>
      <c r="E3944" s="85"/>
      <c r="F3944" s="85"/>
      <c r="G3944" s="86"/>
      <c r="H3944" s="86"/>
      <c r="I3944" s="85"/>
      <c r="J3944" s="85"/>
    </row>
    <row r="3945" spans="2:10" s="117" customFormat="1" x14ac:dyDescent="0.25">
      <c r="B3945" s="87"/>
      <c r="C3945" s="85"/>
      <c r="D3945" s="85"/>
      <c r="E3945" s="85"/>
      <c r="F3945" s="85"/>
      <c r="G3945" s="86"/>
      <c r="H3945" s="86"/>
      <c r="I3945" s="85"/>
      <c r="J3945" s="85"/>
    </row>
    <row r="3946" spans="2:10" s="117" customFormat="1" x14ac:dyDescent="0.25">
      <c r="B3946" s="87"/>
      <c r="C3946" s="85"/>
      <c r="D3946" s="85"/>
      <c r="E3946" s="85"/>
      <c r="F3946" s="85"/>
      <c r="G3946" s="86"/>
      <c r="H3946" s="86"/>
      <c r="I3946" s="85"/>
      <c r="J3946" s="85"/>
    </row>
    <row r="3947" spans="2:10" s="117" customFormat="1" x14ac:dyDescent="0.25">
      <c r="B3947" s="87"/>
      <c r="C3947" s="85"/>
      <c r="D3947" s="85"/>
      <c r="E3947" s="85"/>
      <c r="F3947" s="85"/>
      <c r="G3947" s="86"/>
      <c r="H3947" s="86"/>
      <c r="I3947" s="85"/>
      <c r="J3947" s="85"/>
    </row>
    <row r="3948" spans="2:10" s="117" customFormat="1" x14ac:dyDescent="0.25">
      <c r="B3948" s="87"/>
      <c r="C3948" s="85"/>
      <c r="D3948" s="85"/>
      <c r="E3948" s="85"/>
      <c r="F3948" s="85"/>
      <c r="G3948" s="86"/>
      <c r="H3948" s="86"/>
      <c r="I3948" s="85"/>
      <c r="J3948" s="85"/>
    </row>
    <row r="3949" spans="2:10" s="117" customFormat="1" x14ac:dyDescent="0.25">
      <c r="B3949" s="87"/>
      <c r="C3949" s="85"/>
      <c r="D3949" s="85"/>
      <c r="E3949" s="85"/>
      <c r="F3949" s="85"/>
      <c r="G3949" s="86"/>
      <c r="H3949" s="86"/>
      <c r="I3949" s="85"/>
      <c r="J3949" s="85"/>
    </row>
    <row r="3950" spans="2:10" s="117" customFormat="1" x14ac:dyDescent="0.25">
      <c r="B3950" s="87"/>
      <c r="C3950" s="85"/>
      <c r="D3950" s="85"/>
      <c r="E3950" s="85"/>
      <c r="F3950" s="85"/>
      <c r="G3950" s="86"/>
      <c r="H3950" s="86"/>
      <c r="I3950" s="85"/>
      <c r="J3950" s="85"/>
    </row>
    <row r="3951" spans="2:10" s="117" customFormat="1" x14ac:dyDescent="0.25">
      <c r="B3951" s="87"/>
      <c r="C3951" s="85"/>
      <c r="D3951" s="85"/>
      <c r="E3951" s="85"/>
      <c r="F3951" s="85"/>
      <c r="G3951" s="86"/>
      <c r="H3951" s="86"/>
      <c r="I3951" s="85"/>
      <c r="J3951" s="85"/>
    </row>
    <row r="3952" spans="2:10" s="117" customFormat="1" x14ac:dyDescent="0.25">
      <c r="B3952" s="87"/>
      <c r="C3952" s="85"/>
      <c r="D3952" s="85"/>
      <c r="E3952" s="85"/>
      <c r="F3952" s="85"/>
      <c r="G3952" s="86"/>
      <c r="H3952" s="86"/>
      <c r="I3952" s="85"/>
      <c r="J3952" s="85"/>
    </row>
    <row r="3953" spans="2:10" s="117" customFormat="1" x14ac:dyDescent="0.25">
      <c r="B3953" s="87"/>
      <c r="C3953" s="85"/>
      <c r="D3953" s="85"/>
      <c r="E3953" s="85"/>
      <c r="F3953" s="85"/>
      <c r="G3953" s="86"/>
      <c r="H3953" s="86"/>
      <c r="I3953" s="85"/>
      <c r="J3953" s="85"/>
    </row>
    <row r="3954" spans="2:10" s="117" customFormat="1" x14ac:dyDescent="0.25">
      <c r="B3954" s="87"/>
      <c r="C3954" s="85"/>
      <c r="D3954" s="85"/>
      <c r="E3954" s="85"/>
      <c r="F3954" s="85"/>
      <c r="G3954" s="86"/>
      <c r="H3954" s="86"/>
      <c r="I3954" s="85"/>
      <c r="J3954" s="85"/>
    </row>
    <row r="3955" spans="2:10" s="117" customFormat="1" x14ac:dyDescent="0.25">
      <c r="B3955" s="87"/>
      <c r="C3955" s="85"/>
      <c r="D3955" s="85"/>
      <c r="E3955" s="85"/>
      <c r="F3955" s="85"/>
      <c r="G3955" s="86"/>
      <c r="H3955" s="86"/>
      <c r="I3955" s="85"/>
      <c r="J3955" s="85"/>
    </row>
    <row r="3956" spans="2:10" s="117" customFormat="1" x14ac:dyDescent="0.25">
      <c r="B3956" s="87"/>
      <c r="C3956" s="85"/>
      <c r="D3956" s="85"/>
      <c r="E3956" s="85"/>
      <c r="F3956" s="85"/>
      <c r="G3956" s="86"/>
      <c r="H3956" s="86"/>
      <c r="I3956" s="85"/>
      <c r="J3956" s="85"/>
    </row>
    <row r="3957" spans="2:10" s="117" customFormat="1" x14ac:dyDescent="0.25">
      <c r="B3957" s="87"/>
      <c r="C3957" s="85"/>
      <c r="D3957" s="85"/>
      <c r="E3957" s="85"/>
      <c r="F3957" s="85"/>
      <c r="G3957" s="86"/>
      <c r="H3957" s="86"/>
      <c r="I3957" s="85"/>
      <c r="J3957" s="85"/>
    </row>
    <row r="3958" spans="2:10" s="117" customFormat="1" x14ac:dyDescent="0.25">
      <c r="B3958" s="87"/>
      <c r="C3958" s="85"/>
      <c r="D3958" s="85"/>
      <c r="E3958" s="85"/>
      <c r="F3958" s="85"/>
      <c r="G3958" s="86"/>
      <c r="H3958" s="86"/>
      <c r="I3958" s="85"/>
      <c r="J3958" s="85"/>
    </row>
    <row r="3959" spans="2:10" s="117" customFormat="1" x14ac:dyDescent="0.25">
      <c r="B3959" s="87"/>
      <c r="C3959" s="85"/>
      <c r="D3959" s="85"/>
      <c r="E3959" s="85"/>
      <c r="F3959" s="85"/>
      <c r="G3959" s="86"/>
      <c r="H3959" s="86"/>
      <c r="I3959" s="85"/>
      <c r="J3959" s="85"/>
    </row>
    <row r="3960" spans="2:10" s="117" customFormat="1" x14ac:dyDescent="0.25">
      <c r="B3960" s="87"/>
      <c r="C3960" s="85"/>
      <c r="D3960" s="85"/>
      <c r="E3960" s="85"/>
      <c r="F3960" s="85"/>
      <c r="G3960" s="86"/>
      <c r="H3960" s="86"/>
      <c r="I3960" s="85"/>
      <c r="J3960" s="85"/>
    </row>
    <row r="3961" spans="2:10" s="117" customFormat="1" x14ac:dyDescent="0.25">
      <c r="B3961" s="87"/>
      <c r="C3961" s="85"/>
      <c r="D3961" s="85"/>
      <c r="E3961" s="85"/>
      <c r="F3961" s="85"/>
      <c r="G3961" s="86"/>
      <c r="H3961" s="86"/>
      <c r="I3961" s="85"/>
      <c r="J3961" s="85"/>
    </row>
    <row r="3962" spans="2:10" s="117" customFormat="1" x14ac:dyDescent="0.25">
      <c r="B3962" s="87"/>
      <c r="C3962" s="85"/>
      <c r="D3962" s="85"/>
      <c r="E3962" s="85"/>
      <c r="F3962" s="85"/>
      <c r="G3962" s="86"/>
      <c r="H3962" s="86"/>
      <c r="I3962" s="85"/>
      <c r="J3962" s="85"/>
    </row>
    <row r="3963" spans="2:10" s="117" customFormat="1" x14ac:dyDescent="0.25">
      <c r="B3963" s="87"/>
      <c r="C3963" s="85"/>
      <c r="D3963" s="85"/>
      <c r="E3963" s="85"/>
      <c r="F3963" s="85"/>
      <c r="G3963" s="86"/>
      <c r="H3963" s="86"/>
      <c r="I3963" s="85"/>
      <c r="J3963" s="85"/>
    </row>
    <row r="3964" spans="2:10" s="117" customFormat="1" x14ac:dyDescent="0.25">
      <c r="B3964" s="87"/>
      <c r="C3964" s="85"/>
      <c r="D3964" s="85"/>
      <c r="E3964" s="85"/>
      <c r="F3964" s="85"/>
      <c r="G3964" s="86"/>
      <c r="H3964" s="86"/>
      <c r="I3964" s="85"/>
      <c r="J3964" s="85"/>
    </row>
    <row r="3965" spans="2:10" s="117" customFormat="1" x14ac:dyDescent="0.25">
      <c r="B3965" s="87"/>
      <c r="C3965" s="85"/>
      <c r="D3965" s="85"/>
      <c r="E3965" s="85"/>
      <c r="F3965" s="85"/>
      <c r="G3965" s="86"/>
      <c r="H3965" s="86"/>
      <c r="I3965" s="85"/>
      <c r="J3965" s="85"/>
    </row>
    <row r="3966" spans="2:10" s="117" customFormat="1" x14ac:dyDescent="0.25">
      <c r="B3966" s="87"/>
      <c r="C3966" s="85"/>
      <c r="D3966" s="85"/>
      <c r="E3966" s="85"/>
      <c r="F3966" s="85"/>
      <c r="G3966" s="86"/>
      <c r="H3966" s="86"/>
      <c r="I3966" s="85"/>
      <c r="J3966" s="85"/>
    </row>
    <row r="3967" spans="2:10" s="117" customFormat="1" x14ac:dyDescent="0.25">
      <c r="B3967" s="87"/>
      <c r="C3967" s="85"/>
      <c r="D3967" s="85"/>
      <c r="E3967" s="85"/>
      <c r="F3967" s="85"/>
      <c r="G3967" s="86"/>
      <c r="H3967" s="86"/>
      <c r="I3967" s="85"/>
      <c r="J3967" s="85"/>
    </row>
    <row r="3968" spans="2:10" s="117" customFormat="1" x14ac:dyDescent="0.25">
      <c r="B3968" s="87"/>
      <c r="C3968" s="85"/>
      <c r="D3968" s="85"/>
      <c r="E3968" s="85"/>
      <c r="F3968" s="85"/>
      <c r="G3968" s="86"/>
      <c r="H3968" s="86"/>
      <c r="I3968" s="85"/>
      <c r="J3968" s="85"/>
    </row>
    <row r="3969" spans="2:10" s="117" customFormat="1" x14ac:dyDescent="0.25">
      <c r="B3969" s="87"/>
      <c r="C3969" s="85"/>
      <c r="D3969" s="85"/>
      <c r="E3969" s="85"/>
      <c r="F3969" s="85"/>
      <c r="G3969" s="86"/>
      <c r="H3969" s="86"/>
      <c r="I3969" s="85"/>
      <c r="J3969" s="85"/>
    </row>
    <row r="3970" spans="2:10" s="117" customFormat="1" x14ac:dyDescent="0.25">
      <c r="B3970" s="87"/>
      <c r="C3970" s="85"/>
      <c r="D3970" s="85"/>
      <c r="E3970" s="85"/>
      <c r="F3970" s="85"/>
      <c r="G3970" s="86"/>
      <c r="H3970" s="86"/>
      <c r="I3970" s="85"/>
      <c r="J3970" s="85"/>
    </row>
    <row r="3971" spans="2:10" s="117" customFormat="1" x14ac:dyDescent="0.25">
      <c r="B3971" s="87"/>
      <c r="C3971" s="85"/>
      <c r="D3971" s="85"/>
      <c r="E3971" s="85"/>
      <c r="F3971" s="85"/>
      <c r="G3971" s="86"/>
      <c r="H3971" s="86"/>
      <c r="I3971" s="85"/>
      <c r="J3971" s="85"/>
    </row>
    <row r="3972" spans="2:10" s="117" customFormat="1" x14ac:dyDescent="0.25">
      <c r="B3972" s="87"/>
      <c r="C3972" s="85"/>
      <c r="D3972" s="85"/>
      <c r="E3972" s="85"/>
      <c r="F3972" s="85"/>
      <c r="G3972" s="86"/>
      <c r="H3972" s="86"/>
      <c r="I3972" s="85"/>
      <c r="J3972" s="85"/>
    </row>
    <row r="3973" spans="2:10" s="117" customFormat="1" x14ac:dyDescent="0.25">
      <c r="B3973" s="87"/>
      <c r="C3973" s="85"/>
      <c r="D3973" s="85"/>
      <c r="E3973" s="85"/>
      <c r="F3973" s="85"/>
      <c r="G3973" s="86"/>
      <c r="H3973" s="86"/>
      <c r="I3973" s="85"/>
      <c r="J3973" s="85"/>
    </row>
    <row r="3974" spans="2:10" s="117" customFormat="1" x14ac:dyDescent="0.25">
      <c r="B3974" s="87"/>
      <c r="C3974" s="85"/>
      <c r="D3974" s="85"/>
      <c r="E3974" s="85"/>
      <c r="F3974" s="85"/>
      <c r="G3974" s="86"/>
      <c r="H3974" s="86"/>
      <c r="I3974" s="85"/>
      <c r="J3974" s="85"/>
    </row>
    <row r="3975" spans="2:10" s="117" customFormat="1" x14ac:dyDescent="0.25">
      <c r="B3975" s="87"/>
      <c r="C3975" s="85"/>
      <c r="D3975" s="85"/>
      <c r="E3975" s="85"/>
      <c r="F3975" s="85"/>
      <c r="G3975" s="86"/>
      <c r="H3975" s="86"/>
      <c r="I3975" s="85"/>
      <c r="J3975" s="85"/>
    </row>
    <row r="3976" spans="2:10" s="117" customFormat="1" x14ac:dyDescent="0.25">
      <c r="B3976" s="87"/>
      <c r="C3976" s="85"/>
      <c r="D3976" s="85"/>
      <c r="E3976" s="85"/>
      <c r="F3976" s="85"/>
      <c r="G3976" s="86"/>
      <c r="H3976" s="86"/>
      <c r="I3976" s="85"/>
      <c r="J3976" s="85"/>
    </row>
    <row r="3977" spans="2:10" s="117" customFormat="1" x14ac:dyDescent="0.25">
      <c r="B3977" s="87"/>
      <c r="C3977" s="85"/>
      <c r="D3977" s="85"/>
      <c r="E3977" s="85"/>
      <c r="F3977" s="85"/>
      <c r="G3977" s="86"/>
      <c r="H3977" s="86"/>
      <c r="I3977" s="85"/>
      <c r="J3977" s="85"/>
    </row>
    <row r="3978" spans="2:10" s="117" customFormat="1" x14ac:dyDescent="0.25">
      <c r="B3978" s="87"/>
      <c r="C3978" s="85"/>
      <c r="D3978" s="85"/>
      <c r="E3978" s="85"/>
      <c r="F3978" s="85"/>
      <c r="G3978" s="86"/>
      <c r="H3978" s="86"/>
      <c r="I3978" s="85"/>
      <c r="J3978" s="85"/>
    </row>
    <row r="3979" spans="2:10" s="117" customFormat="1" x14ac:dyDescent="0.25">
      <c r="B3979" s="87"/>
      <c r="C3979" s="85"/>
      <c r="D3979" s="85"/>
      <c r="E3979" s="85"/>
      <c r="F3979" s="85"/>
      <c r="G3979" s="86"/>
      <c r="H3979" s="86"/>
      <c r="I3979" s="85"/>
      <c r="J3979" s="85"/>
    </row>
    <row r="3980" spans="2:10" s="117" customFormat="1" x14ac:dyDescent="0.25">
      <c r="B3980" s="87"/>
      <c r="C3980" s="85"/>
      <c r="D3980" s="85"/>
      <c r="E3980" s="85"/>
      <c r="F3980" s="85"/>
      <c r="G3980" s="86"/>
      <c r="H3980" s="86"/>
      <c r="I3980" s="85"/>
      <c r="J3980" s="85"/>
    </row>
    <row r="3981" spans="2:10" s="117" customFormat="1" x14ac:dyDescent="0.25">
      <c r="B3981" s="87"/>
      <c r="C3981" s="85"/>
      <c r="D3981" s="85"/>
      <c r="E3981" s="85"/>
      <c r="F3981" s="85"/>
      <c r="G3981" s="86"/>
      <c r="H3981" s="86"/>
      <c r="I3981" s="85"/>
      <c r="J3981" s="85"/>
    </row>
    <row r="3982" spans="2:10" s="117" customFormat="1" x14ac:dyDescent="0.25">
      <c r="B3982" s="87"/>
      <c r="C3982" s="85"/>
      <c r="D3982" s="85"/>
      <c r="E3982" s="85"/>
      <c r="F3982" s="85"/>
      <c r="G3982" s="86"/>
      <c r="H3982" s="86"/>
      <c r="I3982" s="85"/>
      <c r="J3982" s="85"/>
    </row>
    <row r="3983" spans="2:10" s="117" customFormat="1" x14ac:dyDescent="0.25">
      <c r="B3983" s="87"/>
      <c r="C3983" s="85"/>
      <c r="D3983" s="85"/>
      <c r="E3983" s="85"/>
      <c r="F3983" s="85"/>
      <c r="G3983" s="86"/>
      <c r="H3983" s="86"/>
      <c r="I3983" s="85"/>
      <c r="J3983" s="85"/>
    </row>
    <row r="3984" spans="2:10" s="117" customFormat="1" x14ac:dyDescent="0.25">
      <c r="B3984" s="87"/>
      <c r="C3984" s="85"/>
      <c r="D3984" s="85"/>
      <c r="E3984" s="85"/>
      <c r="F3984" s="85"/>
      <c r="G3984" s="86"/>
      <c r="H3984" s="86"/>
      <c r="I3984" s="85"/>
      <c r="J3984" s="85"/>
    </row>
    <row r="3985" spans="2:10" s="117" customFormat="1" x14ac:dyDescent="0.25">
      <c r="B3985" s="87"/>
      <c r="C3985" s="85"/>
      <c r="D3985" s="85"/>
      <c r="E3985" s="85"/>
      <c r="F3985" s="85"/>
      <c r="G3985" s="86"/>
      <c r="H3985" s="86"/>
      <c r="I3985" s="85"/>
      <c r="J3985" s="85"/>
    </row>
    <row r="3986" spans="2:10" s="117" customFormat="1" x14ac:dyDescent="0.25">
      <c r="B3986" s="87"/>
      <c r="C3986" s="85"/>
      <c r="D3986" s="85"/>
      <c r="E3986" s="85"/>
      <c r="F3986" s="85"/>
      <c r="G3986" s="86"/>
      <c r="H3986" s="86"/>
      <c r="I3986" s="85"/>
      <c r="J3986" s="85"/>
    </row>
    <row r="3987" spans="2:10" s="117" customFormat="1" x14ac:dyDescent="0.25">
      <c r="B3987" s="87"/>
      <c r="C3987" s="85"/>
      <c r="D3987" s="85"/>
      <c r="E3987" s="85"/>
      <c r="F3987" s="85"/>
      <c r="G3987" s="86"/>
      <c r="H3987" s="86"/>
      <c r="I3987" s="85"/>
      <c r="J3987" s="85"/>
    </row>
    <row r="3988" spans="2:10" s="117" customFormat="1" x14ac:dyDescent="0.25">
      <c r="B3988" s="87"/>
      <c r="C3988" s="85"/>
      <c r="D3988" s="85"/>
      <c r="E3988" s="85"/>
      <c r="F3988" s="85"/>
      <c r="G3988" s="86"/>
      <c r="H3988" s="86"/>
      <c r="I3988" s="85"/>
      <c r="J3988" s="85"/>
    </row>
    <row r="3989" spans="2:10" s="117" customFormat="1" x14ac:dyDescent="0.25">
      <c r="B3989" s="87"/>
      <c r="C3989" s="85"/>
      <c r="D3989" s="85"/>
      <c r="E3989" s="85"/>
      <c r="F3989" s="85"/>
      <c r="G3989" s="86"/>
      <c r="H3989" s="86"/>
      <c r="I3989" s="85"/>
      <c r="J3989" s="85"/>
    </row>
    <row r="3990" spans="2:10" s="117" customFormat="1" x14ac:dyDescent="0.25">
      <c r="B3990" s="87"/>
      <c r="C3990" s="85"/>
      <c r="D3990" s="85"/>
      <c r="E3990" s="85"/>
      <c r="F3990" s="85"/>
      <c r="G3990" s="86"/>
      <c r="H3990" s="86"/>
      <c r="I3990" s="85"/>
      <c r="J3990" s="85"/>
    </row>
    <row r="3991" spans="2:10" s="117" customFormat="1" x14ac:dyDescent="0.25">
      <c r="B3991" s="87"/>
      <c r="C3991" s="85"/>
      <c r="D3991" s="85"/>
      <c r="E3991" s="85"/>
      <c r="F3991" s="85"/>
      <c r="G3991" s="86"/>
      <c r="H3991" s="86"/>
      <c r="I3991" s="85"/>
      <c r="J3991" s="85"/>
    </row>
    <row r="3992" spans="2:10" s="117" customFormat="1" x14ac:dyDescent="0.25">
      <c r="B3992" s="87"/>
      <c r="C3992" s="85"/>
      <c r="D3992" s="85"/>
      <c r="E3992" s="85"/>
      <c r="F3992" s="85"/>
      <c r="G3992" s="86"/>
      <c r="H3992" s="86"/>
      <c r="I3992" s="85"/>
      <c r="J3992" s="85"/>
    </row>
    <row r="3993" spans="2:10" s="117" customFormat="1" x14ac:dyDescent="0.25">
      <c r="B3993" s="87"/>
      <c r="C3993" s="85"/>
      <c r="D3993" s="85"/>
      <c r="E3993" s="85"/>
      <c r="F3993" s="85"/>
      <c r="G3993" s="86"/>
      <c r="H3993" s="86"/>
      <c r="I3993" s="85"/>
      <c r="J3993" s="85"/>
    </row>
    <row r="3994" spans="2:10" s="117" customFormat="1" x14ac:dyDescent="0.25">
      <c r="B3994" s="87"/>
      <c r="C3994" s="85"/>
      <c r="D3994" s="85"/>
      <c r="E3994" s="85"/>
      <c r="F3994" s="85"/>
      <c r="G3994" s="86"/>
      <c r="H3994" s="86"/>
      <c r="I3994" s="85"/>
      <c r="J3994" s="85"/>
    </row>
    <row r="3995" spans="2:10" s="117" customFormat="1" x14ac:dyDescent="0.25">
      <c r="B3995" s="87"/>
      <c r="C3995" s="85"/>
      <c r="D3995" s="85"/>
      <c r="E3995" s="85"/>
      <c r="F3995" s="85"/>
      <c r="G3995" s="86"/>
      <c r="H3995" s="86"/>
      <c r="I3995" s="85"/>
      <c r="J3995" s="85"/>
    </row>
    <row r="3996" spans="2:10" s="117" customFormat="1" x14ac:dyDescent="0.25">
      <c r="B3996" s="87"/>
      <c r="C3996" s="85"/>
      <c r="D3996" s="85"/>
      <c r="E3996" s="85"/>
      <c r="F3996" s="85"/>
      <c r="G3996" s="86"/>
      <c r="H3996" s="86"/>
      <c r="I3996" s="85"/>
      <c r="J3996" s="85"/>
    </row>
    <row r="3997" spans="2:10" s="117" customFormat="1" x14ac:dyDescent="0.25">
      <c r="B3997" s="87"/>
      <c r="C3997" s="85"/>
      <c r="D3997" s="85"/>
      <c r="E3997" s="85"/>
      <c r="F3997" s="85"/>
      <c r="G3997" s="86"/>
      <c r="H3997" s="86"/>
      <c r="I3997" s="85"/>
      <c r="J3997" s="85"/>
    </row>
    <row r="3998" spans="2:10" s="117" customFormat="1" x14ac:dyDescent="0.25">
      <c r="B3998" s="87"/>
      <c r="C3998" s="85"/>
      <c r="D3998" s="85"/>
      <c r="E3998" s="85"/>
      <c r="F3998" s="85"/>
      <c r="G3998" s="86"/>
      <c r="H3998" s="86"/>
      <c r="I3998" s="85"/>
      <c r="J3998" s="85"/>
    </row>
    <row r="3999" spans="2:10" s="117" customFormat="1" x14ac:dyDescent="0.25">
      <c r="B3999" s="87"/>
      <c r="C3999" s="85"/>
      <c r="D3999" s="85"/>
      <c r="E3999" s="85"/>
      <c r="F3999" s="85"/>
      <c r="G3999" s="86"/>
      <c r="H3999" s="86"/>
      <c r="I3999" s="85"/>
      <c r="J3999" s="85"/>
    </row>
    <row r="4000" spans="2:10" s="117" customFormat="1" x14ac:dyDescent="0.25">
      <c r="B4000" s="87"/>
      <c r="C4000" s="85"/>
      <c r="D4000" s="85"/>
      <c r="E4000" s="85"/>
      <c r="F4000" s="85"/>
      <c r="G4000" s="86"/>
      <c r="H4000" s="86"/>
      <c r="I4000" s="85"/>
      <c r="J4000" s="85"/>
    </row>
    <row r="4001" spans="2:10" s="117" customFormat="1" x14ac:dyDescent="0.25">
      <c r="B4001" s="87"/>
      <c r="C4001" s="85"/>
      <c r="D4001" s="85"/>
      <c r="E4001" s="85"/>
      <c r="F4001" s="85"/>
      <c r="G4001" s="86"/>
      <c r="H4001" s="86"/>
      <c r="I4001" s="85"/>
      <c r="J4001" s="85"/>
    </row>
    <row r="4002" spans="2:10" s="117" customFormat="1" x14ac:dyDescent="0.25">
      <c r="B4002" s="87"/>
      <c r="C4002" s="85"/>
      <c r="D4002" s="85"/>
      <c r="E4002" s="85"/>
      <c r="F4002" s="85"/>
      <c r="G4002" s="86"/>
      <c r="H4002" s="86"/>
      <c r="I4002" s="85"/>
      <c r="J4002" s="85"/>
    </row>
    <row r="4003" spans="2:10" s="117" customFormat="1" x14ac:dyDescent="0.25">
      <c r="B4003" s="87"/>
      <c r="C4003" s="85"/>
      <c r="D4003" s="85"/>
      <c r="E4003" s="85"/>
      <c r="F4003" s="85"/>
      <c r="G4003" s="86"/>
      <c r="H4003" s="86"/>
      <c r="I4003" s="85"/>
      <c r="J4003" s="85"/>
    </row>
    <row r="4004" spans="2:10" s="117" customFormat="1" x14ac:dyDescent="0.25">
      <c r="B4004" s="87"/>
      <c r="C4004" s="85"/>
      <c r="D4004" s="85"/>
      <c r="E4004" s="85"/>
      <c r="F4004" s="85"/>
      <c r="G4004" s="86"/>
      <c r="H4004" s="86"/>
      <c r="I4004" s="85"/>
      <c r="J4004" s="85"/>
    </row>
    <row r="4005" spans="2:10" s="117" customFormat="1" x14ac:dyDescent="0.25">
      <c r="B4005" s="87"/>
      <c r="C4005" s="85"/>
      <c r="D4005" s="85"/>
      <c r="E4005" s="85"/>
      <c r="F4005" s="85"/>
      <c r="G4005" s="86"/>
      <c r="H4005" s="86"/>
      <c r="I4005" s="85"/>
      <c r="J4005" s="85"/>
    </row>
    <row r="4006" spans="2:10" s="117" customFormat="1" x14ac:dyDescent="0.25">
      <c r="B4006" s="87"/>
      <c r="C4006" s="85"/>
      <c r="D4006" s="85"/>
      <c r="E4006" s="85"/>
      <c r="F4006" s="85"/>
      <c r="G4006" s="86"/>
      <c r="H4006" s="86"/>
      <c r="I4006" s="85"/>
      <c r="J4006" s="85"/>
    </row>
    <row r="4007" spans="2:10" s="117" customFormat="1" x14ac:dyDescent="0.25">
      <c r="B4007" s="87"/>
      <c r="C4007" s="85"/>
      <c r="D4007" s="85"/>
      <c r="E4007" s="85"/>
      <c r="F4007" s="85"/>
      <c r="G4007" s="86"/>
      <c r="H4007" s="86"/>
      <c r="I4007" s="85"/>
      <c r="J4007" s="85"/>
    </row>
    <row r="4008" spans="2:10" s="117" customFormat="1" x14ac:dyDescent="0.25">
      <c r="B4008" s="87"/>
      <c r="C4008" s="85"/>
      <c r="D4008" s="85"/>
      <c r="E4008" s="85"/>
      <c r="F4008" s="85"/>
      <c r="G4008" s="86"/>
      <c r="H4008" s="86"/>
      <c r="I4008" s="85"/>
      <c r="J4008" s="85"/>
    </row>
    <row r="4009" spans="2:10" s="117" customFormat="1" x14ac:dyDescent="0.25">
      <c r="B4009" s="87"/>
      <c r="C4009" s="85"/>
      <c r="D4009" s="85"/>
      <c r="E4009" s="85"/>
      <c r="F4009" s="85"/>
      <c r="G4009" s="86"/>
      <c r="H4009" s="86"/>
      <c r="I4009" s="85"/>
      <c r="J4009" s="85"/>
    </row>
    <row r="4010" spans="2:10" s="117" customFormat="1" x14ac:dyDescent="0.25">
      <c r="B4010" s="87"/>
      <c r="C4010" s="85"/>
      <c r="D4010" s="85"/>
      <c r="E4010" s="85"/>
      <c r="F4010" s="85"/>
      <c r="G4010" s="86"/>
      <c r="H4010" s="86"/>
      <c r="I4010" s="85"/>
      <c r="J4010" s="85"/>
    </row>
    <row r="4011" spans="2:10" s="117" customFormat="1" x14ac:dyDescent="0.25">
      <c r="B4011" s="87"/>
      <c r="C4011" s="85"/>
      <c r="D4011" s="85"/>
      <c r="E4011" s="85"/>
      <c r="F4011" s="85"/>
      <c r="G4011" s="86"/>
      <c r="H4011" s="86"/>
      <c r="I4011" s="85"/>
      <c r="J4011" s="85"/>
    </row>
    <row r="4012" spans="2:10" s="117" customFormat="1" x14ac:dyDescent="0.25">
      <c r="B4012" s="87"/>
      <c r="C4012" s="85"/>
      <c r="D4012" s="85"/>
      <c r="E4012" s="85"/>
      <c r="F4012" s="85"/>
      <c r="G4012" s="86"/>
      <c r="H4012" s="86"/>
      <c r="I4012" s="85"/>
      <c r="J4012" s="85"/>
    </row>
    <row r="4013" spans="2:10" s="117" customFormat="1" x14ac:dyDescent="0.25">
      <c r="B4013" s="87"/>
      <c r="C4013" s="85"/>
      <c r="D4013" s="85"/>
      <c r="E4013" s="85"/>
      <c r="F4013" s="85"/>
      <c r="G4013" s="86"/>
      <c r="H4013" s="86"/>
      <c r="I4013" s="85"/>
      <c r="J4013" s="85"/>
    </row>
    <row r="4014" spans="2:10" s="117" customFormat="1" x14ac:dyDescent="0.25">
      <c r="B4014" s="87"/>
      <c r="C4014" s="85"/>
      <c r="D4014" s="85"/>
      <c r="E4014" s="85"/>
      <c r="F4014" s="85"/>
      <c r="G4014" s="86"/>
      <c r="H4014" s="86"/>
      <c r="I4014" s="85"/>
      <c r="J4014" s="85"/>
    </row>
    <row r="4015" spans="2:10" s="117" customFormat="1" x14ac:dyDescent="0.25">
      <c r="B4015" s="87"/>
      <c r="C4015" s="85"/>
      <c r="D4015" s="85"/>
      <c r="E4015" s="85"/>
      <c r="F4015" s="85"/>
      <c r="G4015" s="86"/>
      <c r="H4015" s="86"/>
      <c r="I4015" s="85"/>
      <c r="J4015" s="85"/>
    </row>
    <row r="4016" spans="2:10" s="117" customFormat="1" x14ac:dyDescent="0.25">
      <c r="B4016" s="87"/>
      <c r="C4016" s="85"/>
      <c r="D4016" s="85"/>
      <c r="E4016" s="85"/>
      <c r="F4016" s="85"/>
      <c r="G4016" s="86"/>
      <c r="H4016" s="86"/>
      <c r="I4016" s="85"/>
      <c r="J4016" s="85"/>
    </row>
    <row r="4017" spans="2:10" s="117" customFormat="1" x14ac:dyDescent="0.25">
      <c r="B4017" s="87"/>
      <c r="C4017" s="85"/>
      <c r="D4017" s="85"/>
      <c r="E4017" s="85"/>
      <c r="F4017" s="85"/>
      <c r="G4017" s="86"/>
      <c r="H4017" s="86"/>
      <c r="I4017" s="85"/>
      <c r="J4017" s="85"/>
    </row>
    <row r="4018" spans="2:10" s="117" customFormat="1" x14ac:dyDescent="0.25">
      <c r="B4018" s="87"/>
      <c r="C4018" s="85"/>
      <c r="D4018" s="85"/>
      <c r="E4018" s="85"/>
      <c r="F4018" s="85"/>
      <c r="G4018" s="86"/>
      <c r="H4018" s="86"/>
      <c r="I4018" s="85"/>
      <c r="J4018" s="85"/>
    </row>
    <row r="4019" spans="2:10" s="117" customFormat="1" x14ac:dyDescent="0.25">
      <c r="B4019" s="87"/>
      <c r="C4019" s="85"/>
      <c r="D4019" s="85"/>
      <c r="E4019" s="85"/>
      <c r="F4019" s="85"/>
      <c r="G4019" s="86"/>
      <c r="H4019" s="86"/>
      <c r="I4019" s="85"/>
      <c r="J4019" s="85"/>
    </row>
    <row r="4020" spans="2:10" s="117" customFormat="1" x14ac:dyDescent="0.25">
      <c r="B4020" s="87"/>
      <c r="C4020" s="85"/>
      <c r="D4020" s="85"/>
      <c r="E4020" s="85"/>
      <c r="F4020" s="85"/>
      <c r="G4020" s="86"/>
      <c r="H4020" s="86"/>
      <c r="I4020" s="85"/>
      <c r="J4020" s="85"/>
    </row>
    <row r="4021" spans="2:10" s="117" customFormat="1" x14ac:dyDescent="0.25">
      <c r="B4021" s="87"/>
      <c r="C4021" s="85"/>
      <c r="D4021" s="85"/>
      <c r="E4021" s="85"/>
      <c r="F4021" s="85"/>
      <c r="G4021" s="86"/>
      <c r="H4021" s="86"/>
      <c r="I4021" s="85"/>
      <c r="J4021" s="85"/>
    </row>
    <row r="4022" spans="2:10" s="117" customFormat="1" x14ac:dyDescent="0.25">
      <c r="B4022" s="87"/>
      <c r="C4022" s="85"/>
      <c r="D4022" s="85"/>
      <c r="E4022" s="85"/>
      <c r="F4022" s="85"/>
      <c r="G4022" s="86"/>
      <c r="H4022" s="86"/>
      <c r="I4022" s="85"/>
      <c r="J4022" s="85"/>
    </row>
    <row r="4023" spans="2:10" s="117" customFormat="1" x14ac:dyDescent="0.25">
      <c r="B4023" s="87"/>
      <c r="C4023" s="85"/>
      <c r="D4023" s="85"/>
      <c r="E4023" s="85"/>
      <c r="F4023" s="85"/>
      <c r="G4023" s="86"/>
      <c r="H4023" s="86"/>
      <c r="I4023" s="85"/>
      <c r="J4023" s="85"/>
    </row>
    <row r="4024" spans="2:10" s="117" customFormat="1" x14ac:dyDescent="0.25">
      <c r="B4024" s="87"/>
      <c r="C4024" s="85"/>
      <c r="D4024" s="85"/>
      <c r="E4024" s="85"/>
      <c r="F4024" s="85"/>
      <c r="G4024" s="86"/>
      <c r="H4024" s="86"/>
      <c r="I4024" s="85"/>
      <c r="J4024" s="85"/>
    </row>
    <row r="4025" spans="2:10" s="117" customFormat="1" x14ac:dyDescent="0.25">
      <c r="B4025" s="87"/>
      <c r="C4025" s="85"/>
      <c r="D4025" s="85"/>
      <c r="E4025" s="85"/>
      <c r="F4025" s="85"/>
      <c r="G4025" s="86"/>
      <c r="H4025" s="86"/>
      <c r="I4025" s="85"/>
      <c r="J4025" s="85"/>
    </row>
    <row r="4026" spans="2:10" s="117" customFormat="1" x14ac:dyDescent="0.25">
      <c r="B4026" s="87"/>
      <c r="C4026" s="85"/>
      <c r="D4026" s="85"/>
      <c r="E4026" s="85"/>
      <c r="F4026" s="85"/>
      <c r="G4026" s="86"/>
      <c r="H4026" s="86"/>
      <c r="I4026" s="85"/>
      <c r="J4026" s="85"/>
    </row>
    <row r="4027" spans="2:10" s="117" customFormat="1" x14ac:dyDescent="0.25">
      <c r="B4027" s="87"/>
      <c r="C4027" s="85"/>
      <c r="D4027" s="85"/>
      <c r="E4027" s="85"/>
      <c r="F4027" s="85"/>
      <c r="G4027" s="86"/>
      <c r="H4027" s="86"/>
      <c r="I4027" s="85"/>
      <c r="J4027" s="85"/>
    </row>
    <row r="4028" spans="2:10" s="117" customFormat="1" x14ac:dyDescent="0.25">
      <c r="B4028" s="87"/>
      <c r="C4028" s="85"/>
      <c r="D4028" s="85"/>
      <c r="E4028" s="85"/>
      <c r="F4028" s="85"/>
      <c r="G4028" s="86"/>
      <c r="H4028" s="86"/>
      <c r="I4028" s="85"/>
      <c r="J4028" s="85"/>
    </row>
    <row r="4029" spans="2:10" s="117" customFormat="1" x14ac:dyDescent="0.25">
      <c r="B4029" s="87"/>
      <c r="C4029" s="85"/>
      <c r="D4029" s="85"/>
      <c r="E4029" s="85"/>
      <c r="F4029" s="85"/>
      <c r="G4029" s="86"/>
      <c r="H4029" s="86"/>
      <c r="I4029" s="85"/>
      <c r="J4029" s="85"/>
    </row>
    <row r="4030" spans="2:10" s="117" customFormat="1" x14ac:dyDescent="0.25">
      <c r="B4030" s="87"/>
      <c r="C4030" s="85"/>
      <c r="D4030" s="85"/>
      <c r="E4030" s="85"/>
      <c r="F4030" s="85"/>
      <c r="G4030" s="86"/>
      <c r="H4030" s="86"/>
      <c r="I4030" s="85"/>
      <c r="J4030" s="85"/>
    </row>
    <row r="4031" spans="2:10" s="117" customFormat="1" x14ac:dyDescent="0.25">
      <c r="B4031" s="87"/>
      <c r="C4031" s="85"/>
      <c r="D4031" s="85"/>
      <c r="E4031" s="85"/>
      <c r="F4031" s="85"/>
      <c r="G4031" s="86"/>
      <c r="H4031" s="86"/>
      <c r="I4031" s="85"/>
      <c r="J4031" s="85"/>
    </row>
    <row r="4032" spans="2:10" s="117" customFormat="1" x14ac:dyDescent="0.25">
      <c r="B4032" s="87"/>
      <c r="C4032" s="85"/>
      <c r="D4032" s="85"/>
      <c r="E4032" s="85"/>
      <c r="F4032" s="85"/>
      <c r="G4032" s="86"/>
      <c r="H4032" s="86"/>
      <c r="I4032" s="85"/>
      <c r="J4032" s="85"/>
    </row>
    <row r="4033" spans="2:10" s="117" customFormat="1" x14ac:dyDescent="0.25">
      <c r="B4033" s="87"/>
      <c r="C4033" s="85"/>
      <c r="D4033" s="85"/>
      <c r="E4033" s="85"/>
      <c r="F4033" s="85"/>
      <c r="G4033" s="86"/>
      <c r="H4033" s="86"/>
      <c r="I4033" s="85"/>
      <c r="J4033" s="85"/>
    </row>
    <row r="4034" spans="2:10" s="117" customFormat="1" x14ac:dyDescent="0.25">
      <c r="B4034" s="87"/>
      <c r="C4034" s="85"/>
      <c r="D4034" s="85"/>
      <c r="E4034" s="85"/>
      <c r="F4034" s="85"/>
      <c r="G4034" s="86"/>
      <c r="H4034" s="86"/>
      <c r="I4034" s="85"/>
      <c r="J4034" s="85"/>
    </row>
    <row r="4035" spans="2:10" s="117" customFormat="1" x14ac:dyDescent="0.25">
      <c r="B4035" s="87"/>
      <c r="C4035" s="85"/>
      <c r="D4035" s="85"/>
      <c r="E4035" s="85"/>
      <c r="F4035" s="85"/>
      <c r="G4035" s="86"/>
      <c r="H4035" s="86"/>
      <c r="I4035" s="85"/>
      <c r="J4035" s="85"/>
    </row>
    <row r="4036" spans="2:10" s="117" customFormat="1" x14ac:dyDescent="0.25">
      <c r="B4036" s="87"/>
      <c r="C4036" s="85"/>
      <c r="D4036" s="85"/>
      <c r="E4036" s="85"/>
      <c r="F4036" s="85"/>
      <c r="G4036" s="86"/>
      <c r="H4036" s="86"/>
      <c r="I4036" s="85"/>
      <c r="J4036" s="85"/>
    </row>
    <row r="4037" spans="2:10" s="117" customFormat="1" x14ac:dyDescent="0.25">
      <c r="B4037" s="87"/>
      <c r="C4037" s="85"/>
      <c r="D4037" s="85"/>
      <c r="E4037" s="85"/>
      <c r="F4037" s="85"/>
      <c r="G4037" s="86"/>
      <c r="H4037" s="86"/>
      <c r="I4037" s="85"/>
      <c r="J4037" s="85"/>
    </row>
    <row r="4038" spans="2:10" s="117" customFormat="1" x14ac:dyDescent="0.25">
      <c r="B4038" s="87"/>
      <c r="C4038" s="85"/>
      <c r="D4038" s="85"/>
      <c r="E4038" s="85"/>
      <c r="F4038" s="85"/>
      <c r="G4038" s="86"/>
      <c r="H4038" s="86"/>
      <c r="I4038" s="85"/>
      <c r="J4038" s="85"/>
    </row>
    <row r="4039" spans="2:10" s="117" customFormat="1" x14ac:dyDescent="0.25">
      <c r="B4039" s="87"/>
      <c r="C4039" s="85"/>
      <c r="D4039" s="85"/>
      <c r="E4039" s="85"/>
      <c r="F4039" s="85"/>
      <c r="G4039" s="86"/>
      <c r="H4039" s="86"/>
      <c r="I4039" s="85"/>
      <c r="J4039" s="85"/>
    </row>
    <row r="4040" spans="2:10" s="117" customFormat="1" x14ac:dyDescent="0.25">
      <c r="B4040" s="87"/>
      <c r="C4040" s="85"/>
      <c r="D4040" s="85"/>
      <c r="E4040" s="85"/>
      <c r="F4040" s="85"/>
      <c r="G4040" s="86"/>
      <c r="H4040" s="86"/>
      <c r="I4040" s="85"/>
      <c r="J4040" s="85"/>
    </row>
    <row r="4041" spans="2:10" s="117" customFormat="1" x14ac:dyDescent="0.25">
      <c r="B4041" s="87"/>
      <c r="C4041" s="85"/>
      <c r="D4041" s="85"/>
      <c r="E4041" s="85"/>
      <c r="F4041" s="85"/>
      <c r="G4041" s="86"/>
      <c r="H4041" s="86"/>
      <c r="I4041" s="85"/>
      <c r="J4041" s="85"/>
    </row>
    <row r="4042" spans="2:10" s="117" customFormat="1" x14ac:dyDescent="0.25">
      <c r="B4042" s="87"/>
      <c r="C4042" s="85"/>
      <c r="D4042" s="85"/>
      <c r="E4042" s="85"/>
      <c r="F4042" s="85"/>
      <c r="G4042" s="86"/>
      <c r="H4042" s="86"/>
      <c r="I4042" s="85"/>
      <c r="J4042" s="85"/>
    </row>
    <row r="4043" spans="2:10" s="117" customFormat="1" x14ac:dyDescent="0.25">
      <c r="B4043" s="87"/>
      <c r="C4043" s="85"/>
      <c r="D4043" s="85"/>
      <c r="E4043" s="85"/>
      <c r="F4043" s="85"/>
      <c r="G4043" s="86"/>
      <c r="H4043" s="86"/>
      <c r="I4043" s="85"/>
      <c r="J4043" s="85"/>
    </row>
    <row r="4044" spans="2:10" s="117" customFormat="1" x14ac:dyDescent="0.25">
      <c r="B4044" s="87"/>
      <c r="C4044" s="85"/>
      <c r="D4044" s="85"/>
      <c r="E4044" s="85"/>
      <c r="F4044" s="85"/>
      <c r="G4044" s="86"/>
      <c r="H4044" s="86"/>
      <c r="I4044" s="85"/>
      <c r="J4044" s="85"/>
    </row>
    <row r="4045" spans="2:10" s="117" customFormat="1" x14ac:dyDescent="0.25">
      <c r="B4045" s="87"/>
      <c r="C4045" s="85"/>
      <c r="D4045" s="85"/>
      <c r="E4045" s="85"/>
      <c r="F4045" s="85"/>
      <c r="G4045" s="86"/>
      <c r="H4045" s="86"/>
      <c r="I4045" s="85"/>
      <c r="J4045" s="85"/>
    </row>
    <row r="4046" spans="2:10" s="117" customFormat="1" x14ac:dyDescent="0.25">
      <c r="B4046" s="87"/>
      <c r="C4046" s="85"/>
      <c r="D4046" s="85"/>
      <c r="E4046" s="85"/>
      <c r="F4046" s="85"/>
      <c r="G4046" s="86"/>
      <c r="H4046" s="86"/>
      <c r="I4046" s="85"/>
      <c r="J4046" s="85"/>
    </row>
    <row r="4047" spans="2:10" s="117" customFormat="1" x14ac:dyDescent="0.25">
      <c r="B4047" s="87"/>
      <c r="C4047" s="85"/>
      <c r="D4047" s="85"/>
      <c r="E4047" s="85"/>
      <c r="F4047" s="85"/>
      <c r="G4047" s="86"/>
      <c r="H4047" s="86"/>
      <c r="I4047" s="85"/>
      <c r="J4047" s="85"/>
    </row>
    <row r="4048" spans="2:10" s="117" customFormat="1" x14ac:dyDescent="0.25">
      <c r="B4048" s="87"/>
      <c r="C4048" s="85"/>
      <c r="D4048" s="85"/>
      <c r="E4048" s="85"/>
      <c r="F4048" s="85"/>
      <c r="G4048" s="86"/>
      <c r="H4048" s="86"/>
      <c r="I4048" s="85"/>
      <c r="J4048" s="85"/>
    </row>
    <row r="4049" spans="2:10" s="117" customFormat="1" x14ac:dyDescent="0.25">
      <c r="B4049" s="87"/>
      <c r="C4049" s="85"/>
      <c r="D4049" s="85"/>
      <c r="E4049" s="85"/>
      <c r="F4049" s="85"/>
      <c r="G4049" s="86"/>
      <c r="H4049" s="86"/>
      <c r="I4049" s="85"/>
      <c r="J4049" s="85"/>
    </row>
    <row r="4050" spans="2:10" s="117" customFormat="1" x14ac:dyDescent="0.25">
      <c r="B4050" s="87"/>
      <c r="C4050" s="85"/>
      <c r="D4050" s="85"/>
      <c r="E4050" s="85"/>
      <c r="F4050" s="85"/>
      <c r="G4050" s="86"/>
      <c r="H4050" s="86"/>
      <c r="I4050" s="85"/>
      <c r="J4050" s="85"/>
    </row>
    <row r="4051" spans="2:10" s="117" customFormat="1" x14ac:dyDescent="0.25">
      <c r="B4051" s="87"/>
      <c r="C4051" s="85"/>
      <c r="D4051" s="85"/>
      <c r="E4051" s="85"/>
      <c r="F4051" s="85"/>
      <c r="G4051" s="86"/>
      <c r="H4051" s="86"/>
      <c r="I4051" s="85"/>
      <c r="J4051" s="85"/>
    </row>
    <row r="4052" spans="2:10" s="117" customFormat="1" x14ac:dyDescent="0.25">
      <c r="B4052" s="87"/>
      <c r="C4052" s="85"/>
      <c r="D4052" s="85"/>
      <c r="E4052" s="85"/>
      <c r="F4052" s="85"/>
      <c r="G4052" s="86"/>
      <c r="H4052" s="86"/>
      <c r="I4052" s="85"/>
      <c r="J4052" s="85"/>
    </row>
    <row r="4053" spans="2:10" s="117" customFormat="1" x14ac:dyDescent="0.25">
      <c r="B4053" s="87"/>
      <c r="C4053" s="85"/>
      <c r="D4053" s="85"/>
      <c r="E4053" s="85"/>
      <c r="F4053" s="85"/>
      <c r="G4053" s="86"/>
      <c r="H4053" s="86"/>
      <c r="I4053" s="85"/>
      <c r="J4053" s="85"/>
    </row>
    <row r="4054" spans="2:10" s="117" customFormat="1" x14ac:dyDescent="0.25">
      <c r="B4054" s="87"/>
      <c r="C4054" s="85"/>
      <c r="D4054" s="85"/>
      <c r="E4054" s="85"/>
      <c r="F4054" s="85"/>
      <c r="G4054" s="86"/>
      <c r="H4054" s="86"/>
      <c r="I4054" s="85"/>
      <c r="J4054" s="85"/>
    </row>
    <row r="4055" spans="2:10" s="117" customFormat="1" x14ac:dyDescent="0.25">
      <c r="B4055" s="87"/>
      <c r="C4055" s="85"/>
      <c r="D4055" s="85"/>
      <c r="E4055" s="85"/>
      <c r="F4055" s="85"/>
      <c r="G4055" s="86"/>
      <c r="H4055" s="86"/>
      <c r="I4055" s="85"/>
      <c r="J4055" s="85"/>
    </row>
    <row r="4056" spans="2:10" s="117" customFormat="1" x14ac:dyDescent="0.25">
      <c r="B4056" s="87"/>
      <c r="C4056" s="85"/>
      <c r="D4056" s="85"/>
      <c r="E4056" s="85"/>
      <c r="F4056" s="85"/>
      <c r="G4056" s="86"/>
      <c r="H4056" s="86"/>
      <c r="I4056" s="85"/>
      <c r="J4056" s="85"/>
    </row>
    <row r="4057" spans="2:10" s="117" customFormat="1" x14ac:dyDescent="0.25">
      <c r="B4057" s="87"/>
      <c r="C4057" s="85"/>
      <c r="D4057" s="85"/>
      <c r="E4057" s="85"/>
      <c r="F4057" s="85"/>
      <c r="G4057" s="86"/>
      <c r="H4057" s="86"/>
      <c r="I4057" s="85"/>
      <c r="J4057" s="85"/>
    </row>
    <row r="4058" spans="2:10" s="117" customFormat="1" x14ac:dyDescent="0.25">
      <c r="B4058" s="87"/>
      <c r="C4058" s="85"/>
      <c r="D4058" s="85"/>
      <c r="E4058" s="85"/>
      <c r="F4058" s="85"/>
      <c r="G4058" s="86"/>
      <c r="H4058" s="86"/>
      <c r="I4058" s="85"/>
      <c r="J4058" s="85"/>
    </row>
    <row r="4059" spans="2:10" s="117" customFormat="1" x14ac:dyDescent="0.25">
      <c r="B4059" s="87"/>
      <c r="C4059" s="85"/>
      <c r="D4059" s="85"/>
      <c r="E4059" s="85"/>
      <c r="F4059" s="85"/>
      <c r="G4059" s="86"/>
      <c r="H4059" s="86"/>
      <c r="I4059" s="85"/>
      <c r="J4059" s="85"/>
    </row>
    <row r="4060" spans="2:10" s="117" customFormat="1" x14ac:dyDescent="0.25">
      <c r="B4060" s="87"/>
      <c r="C4060" s="85"/>
      <c r="D4060" s="85"/>
      <c r="E4060" s="85"/>
      <c r="F4060" s="85"/>
      <c r="G4060" s="86"/>
      <c r="H4060" s="86"/>
      <c r="I4060" s="85"/>
      <c r="J4060" s="85"/>
    </row>
    <row r="4061" spans="2:10" s="117" customFormat="1" x14ac:dyDescent="0.25">
      <c r="B4061" s="87"/>
      <c r="C4061" s="85"/>
      <c r="D4061" s="85"/>
      <c r="E4061" s="85"/>
      <c r="F4061" s="85"/>
      <c r="G4061" s="86"/>
      <c r="H4061" s="86"/>
      <c r="I4061" s="85"/>
      <c r="J4061" s="85"/>
    </row>
    <row r="4062" spans="2:10" s="117" customFormat="1" x14ac:dyDescent="0.25">
      <c r="B4062" s="87"/>
      <c r="C4062" s="85"/>
      <c r="D4062" s="85"/>
      <c r="E4062" s="85"/>
      <c r="F4062" s="85"/>
      <c r="G4062" s="86"/>
      <c r="H4062" s="86"/>
      <c r="I4062" s="85"/>
      <c r="J4062" s="85"/>
    </row>
    <row r="4063" spans="2:10" s="117" customFormat="1" x14ac:dyDescent="0.25">
      <c r="B4063" s="87"/>
      <c r="C4063" s="85"/>
      <c r="D4063" s="85"/>
      <c r="E4063" s="85"/>
      <c r="F4063" s="85"/>
      <c r="G4063" s="86"/>
      <c r="H4063" s="86"/>
      <c r="I4063" s="85"/>
      <c r="J4063" s="85"/>
    </row>
    <row r="4064" spans="2:10" s="117" customFormat="1" x14ac:dyDescent="0.25">
      <c r="B4064" s="87"/>
      <c r="C4064" s="85"/>
      <c r="D4064" s="85"/>
      <c r="E4064" s="85"/>
      <c r="F4064" s="85"/>
      <c r="G4064" s="86"/>
      <c r="H4064" s="86"/>
      <c r="I4064" s="85"/>
      <c r="J4064" s="85"/>
    </row>
    <row r="4065" spans="2:10" s="117" customFormat="1" x14ac:dyDescent="0.25">
      <c r="B4065" s="87"/>
      <c r="C4065" s="85"/>
      <c r="D4065" s="85"/>
      <c r="E4065" s="85"/>
      <c r="F4065" s="85"/>
      <c r="G4065" s="86"/>
      <c r="H4065" s="86"/>
      <c r="I4065" s="85"/>
      <c r="J4065" s="85"/>
    </row>
    <row r="4066" spans="2:10" s="117" customFormat="1" x14ac:dyDescent="0.25">
      <c r="B4066" s="87"/>
      <c r="C4066" s="85"/>
      <c r="D4066" s="85"/>
      <c r="E4066" s="85"/>
      <c r="F4066" s="85"/>
      <c r="G4066" s="86"/>
      <c r="H4066" s="86"/>
      <c r="I4066" s="85"/>
      <c r="J4066" s="85"/>
    </row>
    <row r="4067" spans="2:10" s="117" customFormat="1" x14ac:dyDescent="0.25">
      <c r="B4067" s="87"/>
      <c r="C4067" s="85"/>
      <c r="D4067" s="85"/>
      <c r="E4067" s="85"/>
      <c r="F4067" s="85"/>
      <c r="G4067" s="86"/>
      <c r="H4067" s="86"/>
      <c r="I4067" s="85"/>
      <c r="J4067" s="85"/>
    </row>
    <row r="4068" spans="2:10" s="117" customFormat="1" x14ac:dyDescent="0.25">
      <c r="B4068" s="87"/>
      <c r="C4068" s="85"/>
      <c r="D4068" s="85"/>
      <c r="E4068" s="85"/>
      <c r="F4068" s="85"/>
      <c r="G4068" s="86"/>
      <c r="H4068" s="86"/>
      <c r="I4068" s="85"/>
      <c r="J4068" s="85"/>
    </row>
    <row r="4069" spans="2:10" s="117" customFormat="1" x14ac:dyDescent="0.25">
      <c r="B4069" s="87"/>
      <c r="C4069" s="85"/>
      <c r="D4069" s="85"/>
      <c r="E4069" s="85"/>
      <c r="F4069" s="85"/>
      <c r="G4069" s="86"/>
      <c r="H4069" s="86"/>
      <c r="I4069" s="85"/>
      <c r="J4069" s="85"/>
    </row>
    <row r="4070" spans="2:10" s="117" customFormat="1" x14ac:dyDescent="0.25">
      <c r="B4070" s="87"/>
      <c r="C4070" s="85"/>
      <c r="D4070" s="85"/>
      <c r="E4070" s="85"/>
      <c r="F4070" s="85"/>
      <c r="G4070" s="86"/>
      <c r="H4070" s="86"/>
      <c r="I4070" s="85"/>
      <c r="J4070" s="85"/>
    </row>
    <row r="4071" spans="2:10" s="117" customFormat="1" x14ac:dyDescent="0.25">
      <c r="B4071" s="87"/>
      <c r="C4071" s="85"/>
      <c r="D4071" s="85"/>
      <c r="E4071" s="85"/>
      <c r="F4071" s="85"/>
      <c r="G4071" s="86"/>
      <c r="H4071" s="86"/>
      <c r="I4071" s="85"/>
      <c r="J4071" s="85"/>
    </row>
    <row r="4072" spans="2:10" s="117" customFormat="1" x14ac:dyDescent="0.25">
      <c r="B4072" s="87"/>
      <c r="C4072" s="85"/>
      <c r="D4072" s="85"/>
      <c r="E4072" s="85"/>
      <c r="F4072" s="85"/>
      <c r="G4072" s="86"/>
      <c r="H4072" s="86"/>
      <c r="I4072" s="85"/>
      <c r="J4072" s="85"/>
    </row>
    <row r="4073" spans="2:10" s="117" customFormat="1" x14ac:dyDescent="0.25">
      <c r="B4073" s="87"/>
      <c r="C4073" s="85"/>
      <c r="D4073" s="85"/>
      <c r="E4073" s="85"/>
      <c r="F4073" s="85"/>
      <c r="G4073" s="86"/>
      <c r="H4073" s="86"/>
      <c r="I4073" s="85"/>
      <c r="J4073" s="85"/>
    </row>
    <row r="4074" spans="2:10" s="117" customFormat="1" x14ac:dyDescent="0.25">
      <c r="B4074" s="87"/>
      <c r="C4074" s="85"/>
      <c r="D4074" s="85"/>
      <c r="E4074" s="85"/>
      <c r="F4074" s="85"/>
      <c r="G4074" s="86"/>
      <c r="H4074" s="86"/>
      <c r="I4074" s="85"/>
      <c r="J4074" s="85"/>
    </row>
    <row r="4075" spans="2:10" s="117" customFormat="1" x14ac:dyDescent="0.25">
      <c r="B4075" s="87"/>
      <c r="C4075" s="85"/>
      <c r="D4075" s="85"/>
      <c r="E4075" s="85"/>
      <c r="F4075" s="85"/>
      <c r="G4075" s="86"/>
      <c r="H4075" s="86"/>
      <c r="I4075" s="85"/>
      <c r="J4075" s="85"/>
    </row>
    <row r="4076" spans="2:10" s="117" customFormat="1" x14ac:dyDescent="0.25">
      <c r="B4076" s="87"/>
      <c r="C4076" s="85"/>
      <c r="D4076" s="85"/>
      <c r="E4076" s="85"/>
      <c r="F4076" s="85"/>
      <c r="G4076" s="86"/>
      <c r="H4076" s="86"/>
      <c r="I4076" s="85"/>
      <c r="J4076" s="85"/>
    </row>
    <row r="4077" spans="2:10" s="117" customFormat="1" x14ac:dyDescent="0.25">
      <c r="B4077" s="87"/>
      <c r="C4077" s="85"/>
      <c r="D4077" s="85"/>
      <c r="E4077" s="85"/>
      <c r="F4077" s="85"/>
      <c r="G4077" s="86"/>
      <c r="H4077" s="86"/>
      <c r="I4077" s="85"/>
      <c r="J4077" s="85"/>
    </row>
    <row r="4078" spans="2:10" s="117" customFormat="1" x14ac:dyDescent="0.25">
      <c r="B4078" s="87"/>
      <c r="C4078" s="85"/>
      <c r="D4078" s="85"/>
      <c r="E4078" s="85"/>
      <c r="F4078" s="85"/>
      <c r="G4078" s="86"/>
      <c r="H4078" s="86"/>
      <c r="I4078" s="85"/>
      <c r="J4078" s="85"/>
    </row>
    <row r="4079" spans="2:10" s="117" customFormat="1" x14ac:dyDescent="0.25">
      <c r="B4079" s="87"/>
      <c r="C4079" s="85"/>
      <c r="D4079" s="85"/>
      <c r="E4079" s="85"/>
      <c r="F4079" s="85"/>
      <c r="G4079" s="86"/>
      <c r="H4079" s="86"/>
      <c r="I4079" s="85"/>
      <c r="J4079" s="85"/>
    </row>
    <row r="4080" spans="2:10" s="117" customFormat="1" x14ac:dyDescent="0.25">
      <c r="B4080" s="87"/>
      <c r="C4080" s="85"/>
      <c r="D4080" s="85"/>
      <c r="E4080" s="85"/>
      <c r="F4080" s="85"/>
      <c r="G4080" s="86"/>
      <c r="H4080" s="86"/>
      <c r="I4080" s="85"/>
      <c r="J4080" s="85"/>
    </row>
    <row r="4081" spans="2:10" s="117" customFormat="1" x14ac:dyDescent="0.25">
      <c r="B4081" s="87"/>
      <c r="C4081" s="85"/>
      <c r="D4081" s="85"/>
      <c r="E4081" s="85"/>
      <c r="F4081" s="85"/>
      <c r="G4081" s="86"/>
      <c r="H4081" s="86"/>
      <c r="I4081" s="85"/>
      <c r="J4081" s="85"/>
    </row>
    <row r="4082" spans="2:10" s="117" customFormat="1" x14ac:dyDescent="0.25">
      <c r="B4082" s="87"/>
      <c r="C4082" s="85"/>
      <c r="D4082" s="85"/>
      <c r="E4082" s="85"/>
      <c r="F4082" s="85"/>
      <c r="G4082" s="86"/>
      <c r="H4082" s="86"/>
      <c r="I4082" s="85"/>
      <c r="J4082" s="85"/>
    </row>
    <row r="4083" spans="2:10" s="117" customFormat="1" x14ac:dyDescent="0.25">
      <c r="B4083" s="87"/>
      <c r="C4083" s="85"/>
      <c r="D4083" s="85"/>
      <c r="E4083" s="85"/>
      <c r="F4083" s="85"/>
      <c r="G4083" s="86"/>
      <c r="H4083" s="86"/>
      <c r="I4083" s="85"/>
      <c r="J4083" s="85"/>
    </row>
    <row r="4084" spans="2:10" s="117" customFormat="1" x14ac:dyDescent="0.25">
      <c r="B4084" s="87"/>
      <c r="C4084" s="85"/>
      <c r="D4084" s="85"/>
      <c r="E4084" s="85"/>
      <c r="F4084" s="85"/>
      <c r="G4084" s="86"/>
      <c r="H4084" s="86"/>
      <c r="I4084" s="85"/>
      <c r="J4084" s="85"/>
    </row>
    <row r="4085" spans="2:10" s="117" customFormat="1" x14ac:dyDescent="0.25">
      <c r="B4085" s="87"/>
      <c r="C4085" s="85"/>
      <c r="D4085" s="85"/>
      <c r="E4085" s="85"/>
      <c r="F4085" s="85"/>
      <c r="G4085" s="86"/>
      <c r="H4085" s="86"/>
      <c r="I4085" s="85"/>
      <c r="J4085" s="85"/>
    </row>
    <row r="4086" spans="2:10" s="117" customFormat="1" x14ac:dyDescent="0.25">
      <c r="B4086" s="87"/>
      <c r="C4086" s="85"/>
      <c r="D4086" s="85"/>
      <c r="E4086" s="85"/>
      <c r="F4086" s="85"/>
      <c r="G4086" s="86"/>
      <c r="H4086" s="86"/>
      <c r="I4086" s="85"/>
      <c r="J4086" s="85"/>
    </row>
    <row r="4087" spans="2:10" s="117" customFormat="1" x14ac:dyDescent="0.25">
      <c r="B4087" s="87"/>
      <c r="C4087" s="85"/>
      <c r="D4087" s="85"/>
      <c r="E4087" s="85"/>
      <c r="F4087" s="85"/>
      <c r="G4087" s="86"/>
      <c r="H4087" s="86"/>
      <c r="I4087" s="85"/>
      <c r="J4087" s="85"/>
    </row>
    <row r="4088" spans="2:10" s="117" customFormat="1" x14ac:dyDescent="0.25">
      <c r="B4088" s="87"/>
      <c r="C4088" s="85"/>
      <c r="D4088" s="85"/>
      <c r="E4088" s="85"/>
      <c r="F4088" s="85"/>
      <c r="G4088" s="86"/>
      <c r="H4088" s="86"/>
      <c r="I4088" s="85"/>
      <c r="J4088" s="85"/>
    </row>
    <row r="4089" spans="2:10" s="117" customFormat="1" x14ac:dyDescent="0.25">
      <c r="B4089" s="87"/>
      <c r="C4089" s="85"/>
      <c r="D4089" s="85"/>
      <c r="E4089" s="85"/>
      <c r="F4089" s="85"/>
      <c r="G4089" s="86"/>
      <c r="H4089" s="86"/>
      <c r="I4089" s="85"/>
      <c r="J4089" s="85"/>
    </row>
    <row r="4090" spans="2:10" s="117" customFormat="1" x14ac:dyDescent="0.25">
      <c r="B4090" s="87"/>
      <c r="C4090" s="85"/>
      <c r="D4090" s="85"/>
      <c r="E4090" s="85"/>
      <c r="F4090" s="85"/>
      <c r="G4090" s="86"/>
      <c r="H4090" s="86"/>
      <c r="I4090" s="85"/>
      <c r="J4090" s="85"/>
    </row>
    <row r="4091" spans="2:10" s="117" customFormat="1" x14ac:dyDescent="0.25">
      <c r="B4091" s="87"/>
      <c r="C4091" s="85"/>
      <c r="D4091" s="85"/>
      <c r="E4091" s="85"/>
      <c r="F4091" s="85"/>
      <c r="G4091" s="86"/>
      <c r="H4091" s="86"/>
      <c r="I4091" s="85"/>
      <c r="J4091" s="85"/>
    </row>
    <row r="4092" spans="2:10" s="117" customFormat="1" x14ac:dyDescent="0.25">
      <c r="B4092" s="87"/>
      <c r="C4092" s="85"/>
      <c r="D4092" s="85"/>
      <c r="E4092" s="85"/>
      <c r="F4092" s="85"/>
      <c r="G4092" s="86"/>
      <c r="H4092" s="86"/>
      <c r="I4092" s="85"/>
      <c r="J4092" s="85"/>
    </row>
    <row r="4093" spans="2:10" s="117" customFormat="1" x14ac:dyDescent="0.25">
      <c r="B4093" s="87"/>
      <c r="C4093" s="85"/>
      <c r="D4093" s="85"/>
      <c r="E4093" s="85"/>
      <c r="F4093" s="85"/>
      <c r="G4093" s="86"/>
      <c r="H4093" s="86"/>
      <c r="I4093" s="85"/>
      <c r="J4093" s="85"/>
    </row>
    <row r="4094" spans="2:10" s="117" customFormat="1" x14ac:dyDescent="0.25">
      <c r="B4094" s="87"/>
      <c r="C4094" s="85"/>
      <c r="D4094" s="85"/>
      <c r="E4094" s="85"/>
      <c r="F4094" s="85"/>
      <c r="G4094" s="86"/>
      <c r="H4094" s="86"/>
      <c r="I4094" s="85"/>
      <c r="J4094" s="85"/>
    </row>
    <row r="4095" spans="2:10" s="117" customFormat="1" x14ac:dyDescent="0.25">
      <c r="B4095" s="87"/>
      <c r="C4095" s="85"/>
      <c r="D4095" s="85"/>
      <c r="E4095" s="85"/>
      <c r="F4095" s="85"/>
      <c r="G4095" s="86"/>
      <c r="H4095" s="86"/>
      <c r="I4095" s="85"/>
      <c r="J4095" s="85"/>
    </row>
    <row r="4096" spans="2:10" s="117" customFormat="1" x14ac:dyDescent="0.25">
      <c r="B4096" s="87"/>
      <c r="C4096" s="85"/>
      <c r="D4096" s="85"/>
      <c r="E4096" s="85"/>
      <c r="F4096" s="85"/>
      <c r="G4096" s="86"/>
      <c r="H4096" s="86"/>
      <c r="I4096" s="85"/>
      <c r="J4096" s="85"/>
    </row>
    <row r="4097" spans="2:10" s="117" customFormat="1" x14ac:dyDescent="0.25">
      <c r="B4097" s="87"/>
      <c r="C4097" s="85"/>
      <c r="D4097" s="85"/>
      <c r="E4097" s="85"/>
      <c r="F4097" s="85"/>
      <c r="G4097" s="86"/>
      <c r="H4097" s="86"/>
      <c r="I4097" s="85"/>
      <c r="J4097" s="85"/>
    </row>
    <row r="4098" spans="2:10" s="117" customFormat="1" x14ac:dyDescent="0.25">
      <c r="B4098" s="87"/>
      <c r="C4098" s="85"/>
      <c r="D4098" s="85"/>
      <c r="E4098" s="85"/>
      <c r="F4098" s="85"/>
      <c r="G4098" s="86"/>
      <c r="H4098" s="86"/>
      <c r="I4098" s="85"/>
      <c r="J4098" s="85"/>
    </row>
    <row r="4099" spans="2:10" s="117" customFormat="1" x14ac:dyDescent="0.25">
      <c r="B4099" s="87"/>
      <c r="C4099" s="85"/>
      <c r="D4099" s="85"/>
      <c r="E4099" s="85"/>
      <c r="F4099" s="85"/>
      <c r="G4099" s="86"/>
      <c r="H4099" s="86"/>
      <c r="I4099" s="85"/>
      <c r="J4099" s="85"/>
    </row>
    <row r="4100" spans="2:10" s="117" customFormat="1" x14ac:dyDescent="0.25">
      <c r="B4100" s="87"/>
      <c r="C4100" s="85"/>
      <c r="D4100" s="85"/>
      <c r="E4100" s="85"/>
      <c r="F4100" s="85"/>
      <c r="G4100" s="86"/>
      <c r="H4100" s="86"/>
      <c r="I4100" s="85"/>
      <c r="J4100" s="85"/>
    </row>
    <row r="4101" spans="2:10" s="117" customFormat="1" x14ac:dyDescent="0.25">
      <c r="B4101" s="87"/>
      <c r="C4101" s="85"/>
      <c r="D4101" s="85"/>
      <c r="E4101" s="85"/>
      <c r="F4101" s="85"/>
      <c r="G4101" s="86"/>
      <c r="H4101" s="86"/>
      <c r="I4101" s="85"/>
      <c r="J4101" s="85"/>
    </row>
    <row r="4102" spans="2:10" s="117" customFormat="1" x14ac:dyDescent="0.25">
      <c r="B4102" s="87"/>
      <c r="C4102" s="85"/>
      <c r="D4102" s="85"/>
      <c r="E4102" s="85"/>
      <c r="F4102" s="85"/>
      <c r="G4102" s="86"/>
      <c r="H4102" s="86"/>
      <c r="I4102" s="85"/>
      <c r="J4102" s="85"/>
    </row>
    <row r="4103" spans="2:10" s="117" customFormat="1" x14ac:dyDescent="0.25">
      <c r="B4103" s="87"/>
      <c r="C4103" s="85"/>
      <c r="D4103" s="85"/>
      <c r="E4103" s="85"/>
      <c r="F4103" s="85"/>
      <c r="G4103" s="86"/>
      <c r="H4103" s="86"/>
      <c r="I4103" s="85"/>
      <c r="J4103" s="85"/>
    </row>
    <row r="4104" spans="2:10" s="117" customFormat="1" x14ac:dyDescent="0.25">
      <c r="B4104" s="87"/>
      <c r="C4104" s="85"/>
      <c r="D4104" s="85"/>
      <c r="E4104" s="85"/>
      <c r="F4104" s="85"/>
      <c r="G4104" s="86"/>
      <c r="H4104" s="86"/>
      <c r="I4104" s="85"/>
      <c r="J4104" s="85"/>
    </row>
    <row r="4105" spans="2:10" s="117" customFormat="1" x14ac:dyDescent="0.25">
      <c r="B4105" s="87"/>
      <c r="C4105" s="85"/>
      <c r="D4105" s="85"/>
      <c r="E4105" s="85"/>
      <c r="F4105" s="85"/>
      <c r="G4105" s="86"/>
      <c r="H4105" s="86"/>
      <c r="I4105" s="85"/>
      <c r="J4105" s="85"/>
    </row>
    <row r="4106" spans="2:10" s="117" customFormat="1" x14ac:dyDescent="0.25">
      <c r="B4106" s="87"/>
      <c r="C4106" s="85"/>
      <c r="D4106" s="85"/>
      <c r="E4106" s="85"/>
      <c r="F4106" s="85"/>
      <c r="G4106" s="86"/>
      <c r="H4106" s="86"/>
      <c r="I4106" s="85"/>
      <c r="J4106" s="85"/>
    </row>
    <row r="4107" spans="2:10" s="117" customFormat="1" x14ac:dyDescent="0.25">
      <c r="B4107" s="87"/>
      <c r="C4107" s="85"/>
      <c r="D4107" s="85"/>
      <c r="E4107" s="85"/>
      <c r="F4107" s="85"/>
      <c r="G4107" s="86"/>
      <c r="H4107" s="86"/>
      <c r="I4107" s="85"/>
      <c r="J4107" s="85"/>
    </row>
    <row r="4108" spans="2:10" s="117" customFormat="1" x14ac:dyDescent="0.25">
      <c r="B4108" s="87"/>
      <c r="C4108" s="85"/>
      <c r="D4108" s="85"/>
      <c r="E4108" s="85"/>
      <c r="F4108" s="85"/>
      <c r="G4108" s="86"/>
      <c r="H4108" s="86"/>
      <c r="I4108" s="85"/>
      <c r="J4108" s="85"/>
    </row>
    <row r="4109" spans="2:10" s="117" customFormat="1" x14ac:dyDescent="0.25">
      <c r="B4109" s="87"/>
      <c r="C4109" s="85"/>
      <c r="D4109" s="85"/>
      <c r="E4109" s="85"/>
      <c r="F4109" s="85"/>
      <c r="G4109" s="86"/>
      <c r="H4109" s="86"/>
      <c r="I4109" s="85"/>
      <c r="J4109" s="85"/>
    </row>
    <row r="4110" spans="2:10" s="117" customFormat="1" x14ac:dyDescent="0.25">
      <c r="B4110" s="87"/>
      <c r="C4110" s="85"/>
      <c r="D4110" s="85"/>
      <c r="E4110" s="85"/>
      <c r="F4110" s="85"/>
      <c r="G4110" s="86"/>
      <c r="H4110" s="86"/>
      <c r="I4110" s="85"/>
      <c r="J4110" s="85"/>
    </row>
    <row r="4111" spans="2:10" s="117" customFormat="1" x14ac:dyDescent="0.25">
      <c r="B4111" s="87"/>
      <c r="C4111" s="85"/>
      <c r="D4111" s="85"/>
      <c r="E4111" s="85"/>
      <c r="F4111" s="85"/>
      <c r="G4111" s="86"/>
      <c r="H4111" s="86"/>
      <c r="I4111" s="85"/>
      <c r="J4111" s="85"/>
    </row>
    <row r="4112" spans="2:10" s="117" customFormat="1" x14ac:dyDescent="0.25">
      <c r="B4112" s="87"/>
      <c r="C4112" s="85"/>
      <c r="D4112" s="85"/>
      <c r="E4112" s="85"/>
      <c r="F4112" s="85"/>
      <c r="G4112" s="86"/>
      <c r="H4112" s="86"/>
      <c r="I4112" s="85"/>
      <c r="J4112" s="85"/>
    </row>
    <row r="4113" spans="2:10" s="117" customFormat="1" x14ac:dyDescent="0.25">
      <c r="B4113" s="87"/>
      <c r="C4113" s="85"/>
      <c r="D4113" s="85"/>
      <c r="E4113" s="85"/>
      <c r="F4113" s="85"/>
      <c r="G4113" s="86"/>
      <c r="H4113" s="86"/>
      <c r="I4113" s="85"/>
      <c r="J4113" s="85"/>
    </row>
    <row r="4114" spans="2:10" s="117" customFormat="1" x14ac:dyDescent="0.25">
      <c r="B4114" s="87"/>
      <c r="C4114" s="85"/>
      <c r="D4114" s="85"/>
      <c r="E4114" s="85"/>
      <c r="F4114" s="85"/>
      <c r="G4114" s="86"/>
      <c r="H4114" s="86"/>
      <c r="I4114" s="85"/>
      <c r="J4114" s="85"/>
    </row>
    <row r="4115" spans="2:10" s="117" customFormat="1" x14ac:dyDescent="0.25">
      <c r="B4115" s="87"/>
      <c r="C4115" s="85"/>
      <c r="D4115" s="85"/>
      <c r="E4115" s="85"/>
      <c r="F4115" s="85"/>
      <c r="G4115" s="86"/>
      <c r="H4115" s="86"/>
      <c r="I4115" s="85"/>
      <c r="J4115" s="85"/>
    </row>
    <row r="4116" spans="2:10" s="117" customFormat="1" x14ac:dyDescent="0.25">
      <c r="B4116" s="87"/>
      <c r="C4116" s="85"/>
      <c r="D4116" s="85"/>
      <c r="E4116" s="85"/>
      <c r="F4116" s="85"/>
      <c r="G4116" s="86"/>
      <c r="H4116" s="86"/>
      <c r="I4116" s="85"/>
      <c r="J4116" s="85"/>
    </row>
    <row r="4117" spans="2:10" s="117" customFormat="1" x14ac:dyDescent="0.25">
      <c r="B4117" s="87"/>
      <c r="C4117" s="85"/>
      <c r="D4117" s="85"/>
      <c r="E4117" s="85"/>
      <c r="F4117" s="85"/>
      <c r="G4117" s="86"/>
      <c r="H4117" s="86"/>
      <c r="I4117" s="85"/>
      <c r="J4117" s="85"/>
    </row>
    <row r="4118" spans="2:10" s="117" customFormat="1" x14ac:dyDescent="0.25">
      <c r="B4118" s="87"/>
      <c r="C4118" s="85"/>
      <c r="D4118" s="85"/>
      <c r="E4118" s="85"/>
      <c r="F4118" s="85"/>
      <c r="G4118" s="86"/>
      <c r="H4118" s="86"/>
      <c r="I4118" s="85"/>
      <c r="J4118" s="85"/>
    </row>
    <row r="4119" spans="2:10" s="117" customFormat="1" x14ac:dyDescent="0.25">
      <c r="B4119" s="87"/>
      <c r="C4119" s="85"/>
      <c r="D4119" s="85"/>
      <c r="E4119" s="85"/>
      <c r="F4119" s="85"/>
      <c r="G4119" s="86"/>
      <c r="H4119" s="86"/>
      <c r="I4119" s="85"/>
      <c r="J4119" s="85"/>
    </row>
    <row r="4120" spans="2:10" s="117" customFormat="1" x14ac:dyDescent="0.25">
      <c r="B4120" s="87"/>
      <c r="C4120" s="85"/>
      <c r="D4120" s="85"/>
      <c r="E4120" s="85"/>
      <c r="F4120" s="85"/>
      <c r="G4120" s="86"/>
      <c r="H4120" s="86"/>
      <c r="I4120" s="85"/>
      <c r="J4120" s="85"/>
    </row>
    <row r="4121" spans="2:10" s="117" customFormat="1" x14ac:dyDescent="0.25">
      <c r="B4121" s="87"/>
      <c r="C4121" s="85"/>
      <c r="D4121" s="85"/>
      <c r="E4121" s="85"/>
      <c r="F4121" s="85"/>
      <c r="G4121" s="86"/>
      <c r="H4121" s="86"/>
      <c r="I4121" s="85"/>
      <c r="J4121" s="85"/>
    </row>
    <row r="4122" spans="2:10" s="117" customFormat="1" x14ac:dyDescent="0.25">
      <c r="B4122" s="87"/>
      <c r="C4122" s="85"/>
      <c r="D4122" s="85"/>
      <c r="E4122" s="85"/>
      <c r="F4122" s="85"/>
      <c r="G4122" s="86"/>
      <c r="H4122" s="86"/>
      <c r="I4122" s="85"/>
      <c r="J4122" s="85"/>
    </row>
    <row r="4123" spans="2:10" s="117" customFormat="1" x14ac:dyDescent="0.25">
      <c r="B4123" s="87"/>
      <c r="C4123" s="85"/>
      <c r="D4123" s="85"/>
      <c r="E4123" s="85"/>
      <c r="F4123" s="85"/>
      <c r="G4123" s="86"/>
      <c r="H4123" s="86"/>
      <c r="I4123" s="85"/>
      <c r="J4123" s="85"/>
    </row>
    <row r="4124" spans="2:10" s="117" customFormat="1" x14ac:dyDescent="0.25">
      <c r="B4124" s="87"/>
      <c r="C4124" s="85"/>
      <c r="D4124" s="85"/>
      <c r="E4124" s="85"/>
      <c r="F4124" s="85"/>
      <c r="G4124" s="86"/>
      <c r="H4124" s="86"/>
      <c r="I4124" s="85"/>
      <c r="J4124" s="85"/>
    </row>
    <row r="4125" spans="2:10" s="117" customFormat="1" x14ac:dyDescent="0.25">
      <c r="B4125" s="87"/>
      <c r="C4125" s="85"/>
      <c r="D4125" s="85"/>
      <c r="E4125" s="85"/>
      <c r="F4125" s="85"/>
      <c r="G4125" s="86"/>
      <c r="H4125" s="86"/>
      <c r="I4125" s="85"/>
      <c r="J4125" s="85"/>
    </row>
    <row r="4126" spans="2:10" s="117" customFormat="1" x14ac:dyDescent="0.25">
      <c r="B4126" s="87"/>
      <c r="C4126" s="85"/>
      <c r="D4126" s="85"/>
      <c r="E4126" s="85"/>
      <c r="F4126" s="85"/>
      <c r="G4126" s="86"/>
      <c r="H4126" s="86"/>
      <c r="I4126" s="85"/>
      <c r="J4126" s="85"/>
    </row>
    <row r="4127" spans="2:10" s="117" customFormat="1" x14ac:dyDescent="0.25">
      <c r="B4127" s="87"/>
      <c r="C4127" s="85"/>
      <c r="D4127" s="85"/>
      <c r="E4127" s="85"/>
      <c r="F4127" s="85"/>
      <c r="G4127" s="86"/>
      <c r="H4127" s="86"/>
      <c r="I4127" s="85"/>
      <c r="J4127" s="85"/>
    </row>
    <row r="4128" spans="2:10" s="117" customFormat="1" x14ac:dyDescent="0.25">
      <c r="B4128" s="87"/>
      <c r="C4128" s="85"/>
      <c r="D4128" s="85"/>
      <c r="E4128" s="85"/>
      <c r="F4128" s="85"/>
      <c r="G4128" s="86"/>
      <c r="H4128" s="86"/>
      <c r="I4128" s="85"/>
      <c r="J4128" s="85"/>
    </row>
    <row r="4129" spans="2:10" s="117" customFormat="1" x14ac:dyDescent="0.25">
      <c r="B4129" s="87"/>
      <c r="C4129" s="85"/>
      <c r="D4129" s="85"/>
      <c r="E4129" s="85"/>
      <c r="F4129" s="85"/>
      <c r="G4129" s="86"/>
      <c r="H4129" s="86"/>
      <c r="I4129" s="85"/>
      <c r="J4129" s="85"/>
    </row>
    <row r="4130" spans="2:10" s="117" customFormat="1" x14ac:dyDescent="0.25">
      <c r="B4130" s="87"/>
      <c r="C4130" s="85"/>
      <c r="D4130" s="85"/>
      <c r="E4130" s="85"/>
      <c r="F4130" s="85"/>
      <c r="G4130" s="86"/>
      <c r="H4130" s="86"/>
      <c r="I4130" s="85"/>
      <c r="J4130" s="85"/>
    </row>
    <row r="4131" spans="2:10" s="117" customFormat="1" x14ac:dyDescent="0.25">
      <c r="B4131" s="87"/>
      <c r="C4131" s="85"/>
      <c r="D4131" s="85"/>
      <c r="E4131" s="85"/>
      <c r="F4131" s="85"/>
      <c r="G4131" s="86"/>
      <c r="H4131" s="86"/>
      <c r="I4131" s="85"/>
      <c r="J4131" s="85"/>
    </row>
    <row r="4132" spans="2:10" s="117" customFormat="1" x14ac:dyDescent="0.25">
      <c r="B4132" s="87"/>
      <c r="C4132" s="85"/>
      <c r="D4132" s="85"/>
      <c r="E4132" s="85"/>
      <c r="F4132" s="85"/>
      <c r="G4132" s="86"/>
      <c r="H4132" s="86"/>
      <c r="I4132" s="85"/>
      <c r="J4132" s="85"/>
    </row>
    <row r="4133" spans="2:10" s="117" customFormat="1" x14ac:dyDescent="0.25">
      <c r="B4133" s="87"/>
      <c r="C4133" s="85"/>
      <c r="D4133" s="85"/>
      <c r="E4133" s="85"/>
      <c r="F4133" s="85"/>
      <c r="G4133" s="86"/>
      <c r="H4133" s="86"/>
      <c r="I4133" s="85"/>
      <c r="J4133" s="85"/>
    </row>
    <row r="4134" spans="2:10" s="117" customFormat="1" x14ac:dyDescent="0.25">
      <c r="B4134" s="87"/>
      <c r="C4134" s="85"/>
      <c r="D4134" s="85"/>
      <c r="E4134" s="85"/>
      <c r="F4134" s="85"/>
      <c r="G4134" s="86"/>
      <c r="H4134" s="86"/>
      <c r="I4134" s="85"/>
      <c r="J4134" s="85"/>
    </row>
    <row r="4135" spans="2:10" s="117" customFormat="1" x14ac:dyDescent="0.25">
      <c r="B4135" s="87"/>
      <c r="C4135" s="85"/>
      <c r="D4135" s="85"/>
      <c r="E4135" s="85"/>
      <c r="F4135" s="85"/>
      <c r="G4135" s="86"/>
      <c r="H4135" s="86"/>
      <c r="I4135" s="85"/>
      <c r="J4135" s="85"/>
    </row>
    <row r="4136" spans="2:10" s="117" customFormat="1" x14ac:dyDescent="0.25">
      <c r="B4136" s="87"/>
      <c r="C4136" s="85"/>
      <c r="D4136" s="85"/>
      <c r="E4136" s="85"/>
      <c r="F4136" s="85"/>
      <c r="G4136" s="86"/>
      <c r="H4136" s="86"/>
      <c r="I4136" s="85"/>
      <c r="J4136" s="85"/>
    </row>
    <row r="4137" spans="2:10" s="117" customFormat="1" x14ac:dyDescent="0.25">
      <c r="B4137" s="87"/>
      <c r="C4137" s="85"/>
      <c r="D4137" s="85"/>
      <c r="E4137" s="85"/>
      <c r="F4137" s="85"/>
      <c r="G4137" s="86"/>
      <c r="H4137" s="86"/>
      <c r="I4137" s="85"/>
      <c r="J4137" s="85"/>
    </row>
    <row r="4138" spans="2:10" s="117" customFormat="1" x14ac:dyDescent="0.25">
      <c r="B4138" s="87"/>
      <c r="C4138" s="85"/>
      <c r="D4138" s="85"/>
      <c r="E4138" s="85"/>
      <c r="F4138" s="85"/>
      <c r="G4138" s="86"/>
      <c r="H4138" s="86"/>
      <c r="I4138" s="85"/>
      <c r="J4138" s="85"/>
    </row>
    <row r="4139" spans="2:10" s="117" customFormat="1" x14ac:dyDescent="0.25">
      <c r="B4139" s="87"/>
      <c r="C4139" s="85"/>
      <c r="D4139" s="85"/>
      <c r="E4139" s="85"/>
      <c r="F4139" s="85"/>
      <c r="G4139" s="86"/>
      <c r="H4139" s="86"/>
      <c r="I4139" s="85"/>
      <c r="J4139" s="85"/>
    </row>
    <row r="4140" spans="2:10" s="117" customFormat="1" x14ac:dyDescent="0.25">
      <c r="B4140" s="87"/>
      <c r="C4140" s="85"/>
      <c r="D4140" s="85"/>
      <c r="E4140" s="85"/>
      <c r="F4140" s="85"/>
      <c r="G4140" s="86"/>
      <c r="H4140" s="86"/>
      <c r="I4140" s="85"/>
      <c r="J4140" s="85"/>
    </row>
    <row r="4141" spans="2:10" s="117" customFormat="1" x14ac:dyDescent="0.25">
      <c r="B4141" s="87"/>
      <c r="C4141" s="85"/>
      <c r="D4141" s="85"/>
      <c r="E4141" s="85"/>
      <c r="F4141" s="85"/>
      <c r="G4141" s="86"/>
      <c r="H4141" s="86"/>
      <c r="I4141" s="85"/>
      <c r="J4141" s="85"/>
    </row>
    <row r="4142" spans="2:10" s="117" customFormat="1" x14ac:dyDescent="0.25">
      <c r="B4142" s="87"/>
      <c r="C4142" s="85"/>
      <c r="D4142" s="85"/>
      <c r="E4142" s="85"/>
      <c r="F4142" s="85"/>
      <c r="G4142" s="86"/>
      <c r="H4142" s="86"/>
      <c r="I4142" s="85"/>
      <c r="J4142" s="85"/>
    </row>
    <row r="4143" spans="2:10" s="117" customFormat="1" x14ac:dyDescent="0.25">
      <c r="B4143" s="87"/>
      <c r="C4143" s="85"/>
      <c r="D4143" s="85"/>
      <c r="E4143" s="85"/>
      <c r="F4143" s="85"/>
      <c r="G4143" s="86"/>
      <c r="H4143" s="86"/>
      <c r="I4143" s="85"/>
      <c r="J4143" s="85"/>
    </row>
    <row r="4144" spans="2:10" s="117" customFormat="1" x14ac:dyDescent="0.25">
      <c r="B4144" s="87"/>
      <c r="C4144" s="85"/>
      <c r="D4144" s="85"/>
      <c r="E4144" s="85"/>
      <c r="F4144" s="85"/>
      <c r="G4144" s="86"/>
      <c r="H4144" s="86"/>
      <c r="I4144" s="85"/>
      <c r="J4144" s="85"/>
    </row>
    <row r="4145" spans="2:10" s="117" customFormat="1" x14ac:dyDescent="0.25">
      <c r="B4145" s="87"/>
      <c r="C4145" s="85"/>
      <c r="D4145" s="85"/>
      <c r="E4145" s="85"/>
      <c r="F4145" s="85"/>
      <c r="G4145" s="86"/>
      <c r="H4145" s="86"/>
      <c r="I4145" s="85"/>
      <c r="J4145" s="85"/>
    </row>
    <row r="4146" spans="2:10" s="117" customFormat="1" x14ac:dyDescent="0.25">
      <c r="B4146" s="87"/>
      <c r="C4146" s="85"/>
      <c r="D4146" s="85"/>
      <c r="E4146" s="85"/>
      <c r="F4146" s="85"/>
      <c r="G4146" s="86"/>
      <c r="H4146" s="86"/>
      <c r="I4146" s="85"/>
      <c r="J4146" s="85"/>
    </row>
    <row r="4147" spans="2:10" s="117" customFormat="1" x14ac:dyDescent="0.25">
      <c r="B4147" s="87"/>
      <c r="C4147" s="85"/>
      <c r="D4147" s="85"/>
      <c r="E4147" s="85"/>
      <c r="F4147" s="85"/>
      <c r="G4147" s="86"/>
      <c r="H4147" s="86"/>
      <c r="I4147" s="85"/>
      <c r="J4147" s="85"/>
    </row>
    <row r="4148" spans="2:10" s="117" customFormat="1" x14ac:dyDescent="0.25">
      <c r="B4148" s="87"/>
      <c r="C4148" s="85"/>
      <c r="D4148" s="85"/>
      <c r="E4148" s="85"/>
      <c r="F4148" s="85"/>
      <c r="G4148" s="86"/>
      <c r="H4148" s="86"/>
      <c r="I4148" s="85"/>
      <c r="J4148" s="85"/>
    </row>
    <row r="4149" spans="2:10" s="117" customFormat="1" x14ac:dyDescent="0.25">
      <c r="B4149" s="87"/>
      <c r="C4149" s="85"/>
      <c r="D4149" s="85"/>
      <c r="E4149" s="85"/>
      <c r="F4149" s="85"/>
      <c r="G4149" s="86"/>
      <c r="H4149" s="86"/>
      <c r="I4149" s="85"/>
      <c r="J4149" s="85"/>
    </row>
    <row r="4150" spans="2:10" s="117" customFormat="1" x14ac:dyDescent="0.25">
      <c r="B4150" s="87"/>
      <c r="C4150" s="85"/>
      <c r="D4150" s="85"/>
      <c r="E4150" s="85"/>
      <c r="F4150" s="85"/>
      <c r="G4150" s="86"/>
      <c r="H4150" s="86"/>
      <c r="I4150" s="85"/>
      <c r="J4150" s="85"/>
    </row>
    <row r="4151" spans="2:10" s="117" customFormat="1" x14ac:dyDescent="0.25">
      <c r="B4151" s="87"/>
      <c r="C4151" s="85"/>
      <c r="D4151" s="85"/>
      <c r="E4151" s="85"/>
      <c r="F4151" s="85"/>
      <c r="G4151" s="86"/>
      <c r="H4151" s="86"/>
      <c r="I4151" s="85"/>
      <c r="J4151" s="85"/>
    </row>
    <row r="4152" spans="2:10" s="117" customFormat="1" x14ac:dyDescent="0.25">
      <c r="B4152" s="87"/>
      <c r="C4152" s="85"/>
      <c r="D4152" s="85"/>
      <c r="E4152" s="85"/>
      <c r="F4152" s="85"/>
      <c r="G4152" s="86"/>
      <c r="H4152" s="86"/>
      <c r="I4152" s="85"/>
      <c r="J4152" s="85"/>
    </row>
    <row r="4153" spans="2:10" s="117" customFormat="1" x14ac:dyDescent="0.25">
      <c r="B4153" s="87"/>
      <c r="C4153" s="85"/>
      <c r="D4153" s="85"/>
      <c r="E4153" s="85"/>
      <c r="F4153" s="85"/>
      <c r="G4153" s="86"/>
      <c r="H4153" s="86"/>
      <c r="I4153" s="85"/>
      <c r="J4153" s="85"/>
    </row>
    <row r="4154" spans="2:10" s="117" customFormat="1" x14ac:dyDescent="0.25">
      <c r="B4154" s="87"/>
      <c r="C4154" s="85"/>
      <c r="D4154" s="85"/>
      <c r="E4154" s="85"/>
      <c r="F4154" s="85"/>
      <c r="G4154" s="86"/>
      <c r="H4154" s="86"/>
      <c r="I4154" s="85"/>
      <c r="J4154" s="85"/>
    </row>
    <row r="4155" spans="2:10" s="117" customFormat="1" x14ac:dyDescent="0.25">
      <c r="B4155" s="87"/>
      <c r="C4155" s="85"/>
      <c r="D4155" s="85"/>
      <c r="E4155" s="85"/>
      <c r="F4155" s="85"/>
      <c r="G4155" s="86"/>
      <c r="H4155" s="86"/>
      <c r="I4155" s="85"/>
      <c r="J4155" s="85"/>
    </row>
    <row r="4156" spans="2:10" s="117" customFormat="1" x14ac:dyDescent="0.25">
      <c r="B4156" s="87"/>
      <c r="C4156" s="85"/>
      <c r="D4156" s="85"/>
      <c r="E4156" s="85"/>
      <c r="F4156" s="85"/>
      <c r="G4156" s="86"/>
      <c r="H4156" s="86"/>
      <c r="I4156" s="85"/>
      <c r="J4156" s="85"/>
    </row>
    <row r="4157" spans="2:10" s="117" customFormat="1" x14ac:dyDescent="0.25">
      <c r="B4157" s="87"/>
      <c r="C4157" s="85"/>
      <c r="D4157" s="85"/>
      <c r="E4157" s="85"/>
      <c r="F4157" s="85"/>
      <c r="G4157" s="86"/>
      <c r="H4157" s="86"/>
      <c r="I4157" s="85"/>
      <c r="J4157" s="85"/>
    </row>
    <row r="4158" spans="2:10" s="117" customFormat="1" x14ac:dyDescent="0.25">
      <c r="B4158" s="87"/>
      <c r="C4158" s="85"/>
      <c r="D4158" s="85"/>
      <c r="E4158" s="85"/>
      <c r="F4158" s="85"/>
      <c r="G4158" s="86"/>
      <c r="H4158" s="86"/>
      <c r="I4158" s="85"/>
      <c r="J4158" s="85"/>
    </row>
    <row r="4159" spans="2:10" s="117" customFormat="1" x14ac:dyDescent="0.25">
      <c r="B4159" s="87"/>
      <c r="C4159" s="85"/>
      <c r="D4159" s="85"/>
      <c r="E4159" s="85"/>
      <c r="F4159" s="85"/>
      <c r="G4159" s="86"/>
      <c r="H4159" s="86"/>
      <c r="I4159" s="85"/>
      <c r="J4159" s="85"/>
    </row>
    <row r="4160" spans="2:10" s="117" customFormat="1" x14ac:dyDescent="0.25">
      <c r="B4160" s="87"/>
      <c r="C4160" s="85"/>
      <c r="D4160" s="85"/>
      <c r="E4160" s="85"/>
      <c r="F4160" s="85"/>
      <c r="G4160" s="86"/>
      <c r="H4160" s="86"/>
      <c r="I4160" s="85"/>
      <c r="J4160" s="85"/>
    </row>
    <row r="4161" spans="2:10" s="117" customFormat="1" x14ac:dyDescent="0.25">
      <c r="B4161" s="87"/>
      <c r="C4161" s="85"/>
      <c r="D4161" s="85"/>
      <c r="E4161" s="85"/>
      <c r="F4161" s="85"/>
      <c r="G4161" s="86"/>
      <c r="H4161" s="86"/>
      <c r="I4161" s="85"/>
      <c r="J4161" s="85"/>
    </row>
    <row r="4162" spans="2:10" s="117" customFormat="1" x14ac:dyDescent="0.25">
      <c r="B4162" s="87"/>
      <c r="C4162" s="85"/>
      <c r="D4162" s="85"/>
      <c r="E4162" s="85"/>
      <c r="F4162" s="85"/>
      <c r="G4162" s="86"/>
      <c r="H4162" s="86"/>
      <c r="I4162" s="85"/>
      <c r="J4162" s="85"/>
    </row>
    <row r="4163" spans="2:10" s="117" customFormat="1" x14ac:dyDescent="0.25">
      <c r="B4163" s="87"/>
      <c r="C4163" s="85"/>
      <c r="D4163" s="85"/>
      <c r="E4163" s="85"/>
      <c r="F4163" s="85"/>
      <c r="G4163" s="86"/>
      <c r="H4163" s="86"/>
      <c r="I4163" s="85"/>
      <c r="J4163" s="85"/>
    </row>
    <row r="4164" spans="2:10" s="117" customFormat="1" x14ac:dyDescent="0.25">
      <c r="B4164" s="87"/>
      <c r="C4164" s="85"/>
      <c r="D4164" s="85"/>
      <c r="E4164" s="85"/>
      <c r="F4164" s="85"/>
      <c r="G4164" s="86"/>
      <c r="H4164" s="86"/>
      <c r="I4164" s="85"/>
      <c r="J4164" s="85"/>
    </row>
    <row r="4165" spans="2:10" s="117" customFormat="1" x14ac:dyDescent="0.25">
      <c r="B4165" s="87"/>
      <c r="C4165" s="85"/>
      <c r="D4165" s="85"/>
      <c r="E4165" s="85"/>
      <c r="F4165" s="85"/>
      <c r="G4165" s="86"/>
      <c r="H4165" s="86"/>
      <c r="I4165" s="85"/>
      <c r="J4165" s="85"/>
    </row>
    <row r="4166" spans="2:10" s="117" customFormat="1" x14ac:dyDescent="0.25">
      <c r="B4166" s="87"/>
      <c r="C4166" s="85"/>
      <c r="D4166" s="85"/>
      <c r="E4166" s="85"/>
      <c r="F4166" s="85"/>
      <c r="G4166" s="86"/>
      <c r="H4166" s="86"/>
      <c r="I4166" s="85"/>
      <c r="J4166" s="85"/>
    </row>
    <row r="4167" spans="2:10" s="117" customFormat="1" x14ac:dyDescent="0.25">
      <c r="B4167" s="87"/>
      <c r="C4167" s="85"/>
      <c r="D4167" s="85"/>
      <c r="E4167" s="85"/>
      <c r="F4167" s="85"/>
      <c r="G4167" s="86"/>
      <c r="H4167" s="86"/>
      <c r="I4167" s="85"/>
      <c r="J4167" s="85"/>
    </row>
    <row r="4168" spans="2:10" s="117" customFormat="1" x14ac:dyDescent="0.25">
      <c r="B4168" s="87"/>
      <c r="C4168" s="85"/>
      <c r="D4168" s="85"/>
      <c r="E4168" s="85"/>
      <c r="F4168" s="85"/>
      <c r="G4168" s="86"/>
      <c r="H4168" s="86"/>
      <c r="I4168" s="85"/>
      <c r="J4168" s="85"/>
    </row>
    <row r="4169" spans="2:10" s="117" customFormat="1" x14ac:dyDescent="0.25">
      <c r="B4169" s="87"/>
      <c r="C4169" s="85"/>
      <c r="D4169" s="85"/>
      <c r="E4169" s="85"/>
      <c r="F4169" s="85"/>
      <c r="G4169" s="86"/>
      <c r="H4169" s="86"/>
      <c r="I4169" s="85"/>
      <c r="J4169" s="85"/>
    </row>
    <row r="4170" spans="2:10" s="117" customFormat="1" x14ac:dyDescent="0.25">
      <c r="B4170" s="87"/>
      <c r="C4170" s="85"/>
      <c r="D4170" s="85"/>
      <c r="E4170" s="85"/>
      <c r="F4170" s="85"/>
      <c r="G4170" s="86"/>
      <c r="H4170" s="86"/>
      <c r="I4170" s="85"/>
      <c r="J4170" s="85"/>
    </row>
    <row r="4171" spans="2:10" s="117" customFormat="1" x14ac:dyDescent="0.25">
      <c r="B4171" s="87"/>
      <c r="C4171" s="85"/>
      <c r="D4171" s="85"/>
      <c r="E4171" s="85"/>
      <c r="F4171" s="85"/>
      <c r="G4171" s="86"/>
      <c r="H4171" s="86"/>
      <c r="I4171" s="85"/>
      <c r="J4171" s="85"/>
    </row>
    <row r="4172" spans="2:10" s="117" customFormat="1" x14ac:dyDescent="0.25">
      <c r="B4172" s="87"/>
      <c r="C4172" s="85"/>
      <c r="D4172" s="85"/>
      <c r="E4172" s="85"/>
      <c r="F4172" s="85"/>
      <c r="G4172" s="86"/>
      <c r="H4172" s="86"/>
      <c r="I4172" s="85"/>
      <c r="J4172" s="85"/>
    </row>
    <row r="4173" spans="2:10" s="117" customFormat="1" x14ac:dyDescent="0.25">
      <c r="B4173" s="87"/>
      <c r="C4173" s="85"/>
      <c r="D4173" s="85"/>
      <c r="E4173" s="85"/>
      <c r="F4173" s="85"/>
      <c r="G4173" s="86"/>
      <c r="H4173" s="86"/>
      <c r="I4173" s="85"/>
      <c r="J4173" s="85"/>
    </row>
    <row r="4174" spans="2:10" s="117" customFormat="1" x14ac:dyDescent="0.25">
      <c r="B4174" s="87"/>
      <c r="C4174" s="85"/>
      <c r="D4174" s="85"/>
      <c r="E4174" s="85"/>
      <c r="F4174" s="85"/>
      <c r="G4174" s="86"/>
      <c r="H4174" s="86"/>
      <c r="I4174" s="85"/>
      <c r="J4174" s="85"/>
    </row>
    <row r="4175" spans="2:10" s="117" customFormat="1" x14ac:dyDescent="0.25">
      <c r="B4175" s="87"/>
      <c r="C4175" s="85"/>
      <c r="D4175" s="85"/>
      <c r="E4175" s="85"/>
      <c r="F4175" s="85"/>
      <c r="G4175" s="86"/>
      <c r="H4175" s="86"/>
      <c r="I4175" s="85"/>
      <c r="J4175" s="85"/>
    </row>
    <row r="4176" spans="2:10" s="117" customFormat="1" x14ac:dyDescent="0.25">
      <c r="B4176" s="87"/>
      <c r="C4176" s="85"/>
      <c r="D4176" s="85"/>
      <c r="E4176" s="85"/>
      <c r="F4176" s="85"/>
      <c r="G4176" s="86"/>
      <c r="H4176" s="86"/>
      <c r="I4176" s="85"/>
      <c r="J4176" s="85"/>
    </row>
    <row r="4177" spans="2:10" s="117" customFormat="1" x14ac:dyDescent="0.25">
      <c r="B4177" s="87"/>
      <c r="C4177" s="85"/>
      <c r="D4177" s="85"/>
      <c r="E4177" s="85"/>
      <c r="F4177" s="85"/>
      <c r="G4177" s="86"/>
      <c r="H4177" s="86"/>
      <c r="I4177" s="85"/>
      <c r="J4177" s="85"/>
    </row>
    <row r="4178" spans="2:10" s="117" customFormat="1" x14ac:dyDescent="0.25">
      <c r="B4178" s="87"/>
      <c r="C4178" s="85"/>
      <c r="D4178" s="85"/>
      <c r="E4178" s="85"/>
      <c r="F4178" s="85"/>
      <c r="G4178" s="86"/>
      <c r="H4178" s="86"/>
      <c r="I4178" s="85"/>
      <c r="J4178" s="85"/>
    </row>
    <row r="4179" spans="2:10" s="117" customFormat="1" x14ac:dyDescent="0.25">
      <c r="B4179" s="87"/>
      <c r="C4179" s="85"/>
      <c r="D4179" s="85"/>
      <c r="E4179" s="85"/>
      <c r="F4179" s="85"/>
      <c r="G4179" s="86"/>
      <c r="H4179" s="86"/>
      <c r="I4179" s="85"/>
      <c r="J4179" s="85"/>
    </row>
    <row r="4180" spans="2:10" s="117" customFormat="1" x14ac:dyDescent="0.25">
      <c r="B4180" s="87"/>
      <c r="C4180" s="85"/>
      <c r="D4180" s="85"/>
      <c r="E4180" s="85"/>
      <c r="F4180" s="85"/>
      <c r="G4180" s="86"/>
      <c r="H4180" s="86"/>
      <c r="I4180" s="85"/>
      <c r="J4180" s="85"/>
    </row>
    <row r="4181" spans="2:10" s="117" customFormat="1" x14ac:dyDescent="0.25">
      <c r="B4181" s="87"/>
      <c r="C4181" s="85"/>
      <c r="D4181" s="85"/>
      <c r="E4181" s="85"/>
      <c r="F4181" s="85"/>
      <c r="G4181" s="86"/>
      <c r="H4181" s="86"/>
      <c r="I4181" s="85"/>
      <c r="J4181" s="85"/>
    </row>
    <row r="4182" spans="2:10" s="117" customFormat="1" x14ac:dyDescent="0.25">
      <c r="B4182" s="87"/>
      <c r="C4182" s="85"/>
      <c r="D4182" s="85"/>
      <c r="E4182" s="85"/>
      <c r="F4182" s="85"/>
      <c r="G4182" s="86"/>
      <c r="H4182" s="86"/>
      <c r="I4182" s="85"/>
      <c r="J4182" s="85"/>
    </row>
    <row r="4183" spans="2:10" s="117" customFormat="1" x14ac:dyDescent="0.25">
      <c r="B4183" s="87"/>
      <c r="C4183" s="85"/>
      <c r="D4183" s="85"/>
      <c r="E4183" s="85"/>
      <c r="F4183" s="85"/>
      <c r="G4183" s="86"/>
      <c r="H4183" s="86"/>
      <c r="I4183" s="85"/>
      <c r="J4183" s="85"/>
    </row>
    <row r="4184" spans="2:10" s="117" customFormat="1" x14ac:dyDescent="0.25">
      <c r="B4184" s="87"/>
      <c r="C4184" s="85"/>
      <c r="D4184" s="85"/>
      <c r="E4184" s="85"/>
      <c r="F4184" s="85"/>
      <c r="G4184" s="86"/>
      <c r="H4184" s="86"/>
      <c r="I4184" s="85"/>
      <c r="J4184" s="85"/>
    </row>
    <row r="4185" spans="2:10" s="117" customFormat="1" x14ac:dyDescent="0.25">
      <c r="B4185" s="87"/>
      <c r="C4185" s="85"/>
      <c r="D4185" s="85"/>
      <c r="E4185" s="85"/>
      <c r="F4185" s="85"/>
      <c r="G4185" s="86"/>
      <c r="H4185" s="86"/>
      <c r="I4185" s="85"/>
      <c r="J4185" s="85"/>
    </row>
    <row r="4186" spans="2:10" s="117" customFormat="1" x14ac:dyDescent="0.25">
      <c r="B4186" s="87"/>
      <c r="C4186" s="85"/>
      <c r="D4186" s="85"/>
      <c r="E4186" s="85"/>
      <c r="F4186" s="85"/>
      <c r="G4186" s="86"/>
      <c r="H4186" s="86"/>
      <c r="I4186" s="85"/>
      <c r="J4186" s="85"/>
    </row>
    <row r="4187" spans="2:10" s="117" customFormat="1" x14ac:dyDescent="0.25">
      <c r="B4187" s="87"/>
      <c r="C4187" s="85"/>
      <c r="D4187" s="85"/>
      <c r="E4187" s="85"/>
      <c r="F4187" s="85"/>
      <c r="G4187" s="86"/>
      <c r="H4187" s="86"/>
      <c r="I4187" s="85"/>
      <c r="J4187" s="85"/>
    </row>
    <row r="4188" spans="2:10" s="117" customFormat="1" x14ac:dyDescent="0.25">
      <c r="B4188" s="87"/>
      <c r="C4188" s="85"/>
      <c r="D4188" s="85"/>
      <c r="E4188" s="85"/>
      <c r="F4188" s="85"/>
      <c r="G4188" s="86"/>
      <c r="H4188" s="86"/>
      <c r="I4188" s="85"/>
      <c r="J4188" s="85"/>
    </row>
    <row r="4189" spans="2:10" s="117" customFormat="1" x14ac:dyDescent="0.25">
      <c r="B4189" s="87"/>
      <c r="C4189" s="85"/>
      <c r="D4189" s="85"/>
      <c r="E4189" s="85"/>
      <c r="F4189" s="85"/>
      <c r="G4189" s="86"/>
      <c r="H4189" s="86"/>
      <c r="I4189" s="85"/>
      <c r="J4189" s="85"/>
    </row>
    <row r="4190" spans="2:10" s="117" customFormat="1" x14ac:dyDescent="0.25">
      <c r="B4190" s="87"/>
      <c r="C4190" s="85"/>
      <c r="D4190" s="85"/>
      <c r="E4190" s="85"/>
      <c r="F4190" s="85"/>
      <c r="G4190" s="86"/>
      <c r="H4190" s="86"/>
      <c r="I4190" s="85"/>
      <c r="J4190" s="85"/>
    </row>
    <row r="4191" spans="2:10" s="117" customFormat="1" x14ac:dyDescent="0.25">
      <c r="B4191" s="87"/>
      <c r="C4191" s="85"/>
      <c r="D4191" s="85"/>
      <c r="E4191" s="85"/>
      <c r="F4191" s="85"/>
      <c r="G4191" s="86"/>
      <c r="H4191" s="86"/>
      <c r="I4191" s="85"/>
      <c r="J4191" s="85"/>
    </row>
    <row r="4192" spans="2:10" s="117" customFormat="1" x14ac:dyDescent="0.25">
      <c r="B4192" s="87"/>
      <c r="C4192" s="85"/>
      <c r="D4192" s="85"/>
      <c r="E4192" s="85"/>
      <c r="F4192" s="85"/>
      <c r="G4192" s="86"/>
      <c r="H4192" s="86"/>
      <c r="I4192" s="85"/>
      <c r="J4192" s="85"/>
    </row>
    <row r="4193" spans="2:10" s="117" customFormat="1" x14ac:dyDescent="0.25">
      <c r="B4193" s="87"/>
      <c r="C4193" s="85"/>
      <c r="D4193" s="85"/>
      <c r="E4193" s="85"/>
      <c r="F4193" s="85"/>
      <c r="G4193" s="86"/>
      <c r="H4193" s="86"/>
      <c r="I4193" s="85"/>
      <c r="J4193" s="85"/>
    </row>
    <row r="4194" spans="2:10" s="117" customFormat="1" x14ac:dyDescent="0.25">
      <c r="B4194" s="87"/>
      <c r="C4194" s="85"/>
      <c r="D4194" s="85"/>
      <c r="E4194" s="85"/>
      <c r="F4194" s="85"/>
      <c r="G4194" s="86"/>
      <c r="H4194" s="86"/>
      <c r="I4194" s="85"/>
      <c r="J4194" s="85"/>
    </row>
    <row r="4195" spans="2:10" s="117" customFormat="1" x14ac:dyDescent="0.25">
      <c r="B4195" s="87"/>
      <c r="C4195" s="85"/>
      <c r="D4195" s="85"/>
      <c r="E4195" s="85"/>
      <c r="F4195" s="85"/>
      <c r="G4195" s="86"/>
      <c r="H4195" s="86"/>
      <c r="I4195" s="85"/>
      <c r="J4195" s="85"/>
    </row>
    <row r="4196" spans="2:10" s="117" customFormat="1" x14ac:dyDescent="0.25">
      <c r="B4196" s="87"/>
      <c r="C4196" s="85"/>
      <c r="D4196" s="85"/>
      <c r="E4196" s="85"/>
      <c r="F4196" s="85"/>
      <c r="G4196" s="86"/>
      <c r="H4196" s="86"/>
      <c r="I4196" s="85"/>
      <c r="J4196" s="85"/>
    </row>
    <row r="4197" spans="2:10" s="117" customFormat="1" x14ac:dyDescent="0.25">
      <c r="B4197" s="87"/>
      <c r="C4197" s="85"/>
      <c r="D4197" s="85"/>
      <c r="E4197" s="85"/>
      <c r="F4197" s="85"/>
      <c r="G4197" s="86"/>
      <c r="H4197" s="86"/>
      <c r="I4197" s="85"/>
      <c r="J4197" s="85"/>
    </row>
    <row r="4198" spans="2:10" s="117" customFormat="1" x14ac:dyDescent="0.25">
      <c r="B4198" s="87"/>
      <c r="C4198" s="85"/>
      <c r="D4198" s="85"/>
      <c r="E4198" s="85"/>
      <c r="F4198" s="85"/>
      <c r="G4198" s="86"/>
      <c r="H4198" s="86"/>
      <c r="I4198" s="85"/>
      <c r="J4198" s="85"/>
    </row>
    <row r="4199" spans="2:10" s="117" customFormat="1" x14ac:dyDescent="0.25">
      <c r="B4199" s="87"/>
      <c r="C4199" s="85"/>
      <c r="D4199" s="85"/>
      <c r="E4199" s="85"/>
      <c r="F4199" s="85"/>
      <c r="G4199" s="86"/>
      <c r="H4199" s="86"/>
      <c r="I4199" s="85"/>
      <c r="J4199" s="85"/>
    </row>
    <row r="4200" spans="2:10" s="117" customFormat="1" x14ac:dyDescent="0.25">
      <c r="B4200" s="87"/>
      <c r="C4200" s="85"/>
      <c r="D4200" s="85"/>
      <c r="E4200" s="85"/>
      <c r="F4200" s="85"/>
      <c r="G4200" s="86"/>
      <c r="H4200" s="86"/>
      <c r="I4200" s="85"/>
      <c r="J4200" s="85"/>
    </row>
    <row r="4201" spans="2:10" s="117" customFormat="1" x14ac:dyDescent="0.25">
      <c r="B4201" s="87"/>
      <c r="C4201" s="85"/>
      <c r="D4201" s="85"/>
      <c r="E4201" s="85"/>
      <c r="F4201" s="85"/>
      <c r="G4201" s="86"/>
      <c r="H4201" s="86"/>
      <c r="I4201" s="85"/>
      <c r="J4201" s="85"/>
    </row>
    <row r="4202" spans="2:10" s="117" customFormat="1" x14ac:dyDescent="0.25">
      <c r="B4202" s="87"/>
      <c r="C4202" s="85"/>
      <c r="D4202" s="85"/>
      <c r="E4202" s="85"/>
      <c r="F4202" s="85"/>
      <c r="G4202" s="86"/>
      <c r="H4202" s="86"/>
      <c r="I4202" s="85"/>
      <c r="J4202" s="85"/>
    </row>
    <row r="4203" spans="2:10" s="117" customFormat="1" x14ac:dyDescent="0.25">
      <c r="B4203" s="87"/>
      <c r="C4203" s="85"/>
      <c r="D4203" s="85"/>
      <c r="E4203" s="85"/>
      <c r="F4203" s="85"/>
      <c r="G4203" s="86"/>
      <c r="H4203" s="86"/>
      <c r="I4203" s="85"/>
      <c r="J4203" s="85"/>
    </row>
    <row r="4204" spans="2:10" s="117" customFormat="1" x14ac:dyDescent="0.25">
      <c r="B4204" s="87"/>
      <c r="C4204" s="85"/>
      <c r="D4204" s="85"/>
      <c r="E4204" s="85"/>
      <c r="F4204" s="85"/>
      <c r="G4204" s="86"/>
      <c r="H4204" s="86"/>
      <c r="I4204" s="85"/>
      <c r="J4204" s="85"/>
    </row>
    <row r="4205" spans="2:10" s="117" customFormat="1" x14ac:dyDescent="0.25">
      <c r="B4205" s="87"/>
      <c r="C4205" s="85"/>
      <c r="D4205" s="85"/>
      <c r="E4205" s="85"/>
      <c r="F4205" s="85"/>
      <c r="G4205" s="86"/>
      <c r="H4205" s="86"/>
      <c r="I4205" s="85"/>
      <c r="J4205" s="85"/>
    </row>
    <row r="4206" spans="2:10" s="117" customFormat="1" x14ac:dyDescent="0.25">
      <c r="B4206" s="87"/>
      <c r="C4206" s="85"/>
      <c r="D4206" s="85"/>
      <c r="E4206" s="85"/>
      <c r="F4206" s="85"/>
      <c r="G4206" s="86"/>
      <c r="H4206" s="86"/>
      <c r="I4206" s="85"/>
      <c r="J4206" s="85"/>
    </row>
    <row r="4207" spans="2:10" s="117" customFormat="1" x14ac:dyDescent="0.25">
      <c r="B4207" s="87"/>
      <c r="C4207" s="85"/>
      <c r="D4207" s="85"/>
      <c r="E4207" s="85"/>
      <c r="F4207" s="85"/>
      <c r="G4207" s="86"/>
      <c r="H4207" s="86"/>
      <c r="I4207" s="85"/>
      <c r="J4207" s="85"/>
    </row>
    <row r="4208" spans="2:10" s="117" customFormat="1" x14ac:dyDescent="0.25">
      <c r="B4208" s="87"/>
      <c r="C4208" s="85"/>
      <c r="D4208" s="85"/>
      <c r="E4208" s="85"/>
      <c r="F4208" s="85"/>
      <c r="G4208" s="86"/>
      <c r="H4208" s="86"/>
      <c r="I4208" s="85"/>
      <c r="J4208" s="85"/>
    </row>
    <row r="4209" spans="2:10" s="117" customFormat="1" x14ac:dyDescent="0.25">
      <c r="B4209" s="87"/>
      <c r="C4209" s="85"/>
      <c r="D4209" s="85"/>
      <c r="E4209" s="85"/>
      <c r="F4209" s="85"/>
      <c r="G4209" s="86"/>
      <c r="H4209" s="86"/>
      <c r="I4209" s="85"/>
      <c r="J4209" s="85"/>
    </row>
    <row r="4210" spans="2:10" s="117" customFormat="1" x14ac:dyDescent="0.25">
      <c r="B4210" s="87"/>
      <c r="C4210" s="85"/>
      <c r="D4210" s="85"/>
      <c r="E4210" s="85"/>
      <c r="F4210" s="85"/>
      <c r="G4210" s="86"/>
      <c r="H4210" s="86"/>
      <c r="I4210" s="85"/>
      <c r="J4210" s="85"/>
    </row>
    <row r="4211" spans="2:10" s="117" customFormat="1" x14ac:dyDescent="0.25">
      <c r="B4211" s="87"/>
      <c r="C4211" s="85"/>
      <c r="D4211" s="85"/>
      <c r="E4211" s="85"/>
      <c r="F4211" s="85"/>
      <c r="G4211" s="86"/>
      <c r="H4211" s="86"/>
      <c r="I4211" s="85"/>
      <c r="J4211" s="85"/>
    </row>
    <row r="4212" spans="2:10" s="117" customFormat="1" x14ac:dyDescent="0.25">
      <c r="B4212" s="87"/>
      <c r="C4212" s="85"/>
      <c r="D4212" s="85"/>
      <c r="E4212" s="85"/>
      <c r="F4212" s="85"/>
      <c r="G4212" s="86"/>
      <c r="H4212" s="86"/>
      <c r="I4212" s="85"/>
      <c r="J4212" s="85"/>
    </row>
    <row r="4213" spans="2:10" s="117" customFormat="1" x14ac:dyDescent="0.25">
      <c r="B4213" s="87"/>
      <c r="C4213" s="85"/>
      <c r="D4213" s="85"/>
      <c r="E4213" s="85"/>
      <c r="F4213" s="85"/>
      <c r="G4213" s="86"/>
      <c r="H4213" s="86"/>
      <c r="I4213" s="85"/>
      <c r="J4213" s="85"/>
    </row>
    <row r="4214" spans="2:10" s="117" customFormat="1" x14ac:dyDescent="0.25">
      <c r="B4214" s="87"/>
      <c r="C4214" s="85"/>
      <c r="D4214" s="85"/>
      <c r="E4214" s="85"/>
      <c r="F4214" s="85"/>
      <c r="G4214" s="86"/>
      <c r="H4214" s="86"/>
      <c r="I4214" s="85"/>
      <c r="J4214" s="85"/>
    </row>
    <row r="4215" spans="2:10" s="117" customFormat="1" x14ac:dyDescent="0.25">
      <c r="B4215" s="87"/>
      <c r="C4215" s="85"/>
      <c r="D4215" s="85"/>
      <c r="E4215" s="85"/>
      <c r="F4215" s="85"/>
      <c r="G4215" s="86"/>
      <c r="H4215" s="86"/>
      <c r="I4215" s="85"/>
      <c r="J4215" s="85"/>
    </row>
    <row r="4216" spans="2:10" s="117" customFormat="1" x14ac:dyDescent="0.25">
      <c r="B4216" s="87"/>
      <c r="C4216" s="85"/>
      <c r="D4216" s="85"/>
      <c r="E4216" s="85"/>
      <c r="F4216" s="85"/>
      <c r="G4216" s="86"/>
      <c r="H4216" s="86"/>
      <c r="I4216" s="85"/>
      <c r="J4216" s="85"/>
    </row>
    <row r="4217" spans="2:10" s="117" customFormat="1" x14ac:dyDescent="0.25">
      <c r="B4217" s="87"/>
      <c r="C4217" s="85"/>
      <c r="D4217" s="85"/>
      <c r="E4217" s="85"/>
      <c r="F4217" s="85"/>
      <c r="G4217" s="86"/>
      <c r="H4217" s="86"/>
      <c r="I4217" s="85"/>
      <c r="J4217" s="85"/>
    </row>
    <row r="4218" spans="2:10" s="117" customFormat="1" x14ac:dyDescent="0.25">
      <c r="B4218" s="87"/>
      <c r="C4218" s="85"/>
      <c r="D4218" s="85"/>
      <c r="E4218" s="85"/>
      <c r="F4218" s="85"/>
      <c r="G4218" s="86"/>
      <c r="H4218" s="86"/>
      <c r="I4218" s="85"/>
      <c r="J4218" s="85"/>
    </row>
    <row r="4219" spans="2:10" s="117" customFormat="1" x14ac:dyDescent="0.25">
      <c r="B4219" s="87"/>
      <c r="C4219" s="85"/>
      <c r="D4219" s="85"/>
      <c r="E4219" s="85"/>
      <c r="F4219" s="85"/>
      <c r="G4219" s="86"/>
      <c r="H4219" s="86"/>
      <c r="I4219" s="85"/>
      <c r="J4219" s="85"/>
    </row>
    <row r="4220" spans="2:10" s="117" customFormat="1" x14ac:dyDescent="0.25">
      <c r="B4220" s="87"/>
      <c r="C4220" s="85"/>
      <c r="D4220" s="85"/>
      <c r="E4220" s="85"/>
      <c r="F4220" s="85"/>
      <c r="G4220" s="86"/>
      <c r="H4220" s="86"/>
      <c r="I4220" s="85"/>
      <c r="J4220" s="85"/>
    </row>
    <row r="4221" spans="2:10" s="117" customFormat="1" x14ac:dyDescent="0.25">
      <c r="B4221" s="87"/>
      <c r="C4221" s="85"/>
      <c r="D4221" s="85"/>
      <c r="E4221" s="85"/>
      <c r="F4221" s="85"/>
      <c r="G4221" s="86"/>
      <c r="H4221" s="86"/>
      <c r="I4221" s="85"/>
      <c r="J4221" s="85"/>
    </row>
    <row r="4222" spans="2:10" s="117" customFormat="1" x14ac:dyDescent="0.25">
      <c r="B4222" s="87"/>
      <c r="C4222" s="85"/>
      <c r="D4222" s="85"/>
      <c r="E4222" s="85"/>
      <c r="F4222" s="85"/>
      <c r="G4222" s="86"/>
      <c r="H4222" s="86"/>
      <c r="I4222" s="85"/>
      <c r="J4222" s="85"/>
    </row>
    <row r="4223" spans="2:10" s="117" customFormat="1" x14ac:dyDescent="0.25">
      <c r="B4223" s="87"/>
      <c r="C4223" s="85"/>
      <c r="D4223" s="85"/>
      <c r="E4223" s="85"/>
      <c r="F4223" s="85"/>
      <c r="G4223" s="86"/>
      <c r="H4223" s="86"/>
      <c r="I4223" s="85"/>
      <c r="J4223" s="85"/>
    </row>
    <row r="4224" spans="2:10" s="117" customFormat="1" x14ac:dyDescent="0.25">
      <c r="B4224" s="87"/>
      <c r="C4224" s="85"/>
      <c r="D4224" s="85"/>
      <c r="E4224" s="85"/>
      <c r="F4224" s="85"/>
      <c r="G4224" s="86"/>
      <c r="H4224" s="86"/>
      <c r="I4224" s="85"/>
      <c r="J4224" s="85"/>
    </row>
    <row r="4225" spans="2:10" s="117" customFormat="1" x14ac:dyDescent="0.25">
      <c r="B4225" s="87"/>
      <c r="C4225" s="85"/>
      <c r="D4225" s="85"/>
      <c r="E4225" s="85"/>
      <c r="F4225" s="85"/>
      <c r="G4225" s="86"/>
      <c r="H4225" s="86"/>
      <c r="I4225" s="85"/>
      <c r="J4225" s="85"/>
    </row>
    <row r="4226" spans="2:10" s="117" customFormat="1" x14ac:dyDescent="0.25">
      <c r="B4226" s="87"/>
      <c r="C4226" s="85"/>
      <c r="D4226" s="85"/>
      <c r="E4226" s="85"/>
      <c r="F4226" s="85"/>
      <c r="G4226" s="86"/>
      <c r="H4226" s="86"/>
      <c r="I4226" s="85"/>
      <c r="J4226" s="85"/>
    </row>
    <row r="4227" spans="2:10" s="117" customFormat="1" x14ac:dyDescent="0.25">
      <c r="B4227" s="87"/>
      <c r="C4227" s="85"/>
      <c r="D4227" s="85"/>
      <c r="E4227" s="85"/>
      <c r="F4227" s="85"/>
      <c r="G4227" s="86"/>
      <c r="H4227" s="86"/>
      <c r="I4227" s="85"/>
      <c r="J4227" s="85"/>
    </row>
    <row r="4228" spans="2:10" s="117" customFormat="1" x14ac:dyDescent="0.25">
      <c r="B4228" s="87"/>
      <c r="C4228" s="85"/>
      <c r="D4228" s="85"/>
      <c r="E4228" s="85"/>
      <c r="F4228" s="85"/>
      <c r="G4228" s="86"/>
      <c r="H4228" s="86"/>
      <c r="I4228" s="85"/>
      <c r="J4228" s="85"/>
    </row>
    <row r="4229" spans="2:10" s="117" customFormat="1" x14ac:dyDescent="0.25">
      <c r="B4229" s="87"/>
      <c r="C4229" s="85"/>
      <c r="D4229" s="85"/>
      <c r="E4229" s="85"/>
      <c r="F4229" s="85"/>
      <c r="G4229" s="86"/>
      <c r="H4229" s="86"/>
      <c r="I4229" s="85"/>
      <c r="J4229" s="85"/>
    </row>
    <row r="4230" spans="2:10" s="117" customFormat="1" x14ac:dyDescent="0.25">
      <c r="B4230" s="87"/>
      <c r="C4230" s="85"/>
      <c r="D4230" s="85"/>
      <c r="E4230" s="85"/>
      <c r="F4230" s="85"/>
      <c r="G4230" s="86"/>
      <c r="H4230" s="86"/>
      <c r="I4230" s="85"/>
      <c r="J4230" s="85"/>
    </row>
    <row r="4231" spans="2:10" s="117" customFormat="1" x14ac:dyDescent="0.25">
      <c r="B4231" s="87"/>
      <c r="C4231" s="85"/>
      <c r="D4231" s="85"/>
      <c r="E4231" s="85"/>
      <c r="F4231" s="85"/>
      <c r="G4231" s="86"/>
      <c r="H4231" s="86"/>
      <c r="I4231" s="85"/>
      <c r="J4231" s="85"/>
    </row>
    <row r="4232" spans="2:10" s="117" customFormat="1" x14ac:dyDescent="0.25">
      <c r="B4232" s="87"/>
      <c r="C4232" s="85"/>
      <c r="D4232" s="85"/>
      <c r="E4232" s="85"/>
      <c r="F4232" s="85"/>
      <c r="G4232" s="86"/>
      <c r="H4232" s="86"/>
      <c r="I4232" s="85"/>
      <c r="J4232" s="85"/>
    </row>
    <row r="4233" spans="2:10" s="117" customFormat="1" x14ac:dyDescent="0.25">
      <c r="B4233" s="87"/>
      <c r="C4233" s="85"/>
      <c r="D4233" s="85"/>
      <c r="E4233" s="85"/>
      <c r="F4233" s="85"/>
      <c r="G4233" s="86"/>
      <c r="H4233" s="86"/>
      <c r="I4233" s="85"/>
      <c r="J4233" s="85"/>
    </row>
    <row r="4234" spans="2:10" s="117" customFormat="1" x14ac:dyDescent="0.25">
      <c r="B4234" s="87"/>
      <c r="C4234" s="85"/>
      <c r="D4234" s="85"/>
      <c r="E4234" s="85"/>
      <c r="F4234" s="85"/>
      <c r="G4234" s="86"/>
      <c r="H4234" s="86"/>
      <c r="I4234" s="85"/>
      <c r="J4234" s="85"/>
    </row>
    <row r="4235" spans="2:10" s="117" customFormat="1" x14ac:dyDescent="0.25">
      <c r="B4235" s="87"/>
      <c r="C4235" s="85"/>
      <c r="D4235" s="85"/>
      <c r="E4235" s="85"/>
      <c r="F4235" s="85"/>
      <c r="G4235" s="86"/>
      <c r="H4235" s="86"/>
      <c r="I4235" s="85"/>
      <c r="J4235" s="85"/>
    </row>
    <row r="4236" spans="2:10" s="117" customFormat="1" x14ac:dyDescent="0.25">
      <c r="B4236" s="87"/>
      <c r="C4236" s="85"/>
      <c r="D4236" s="85"/>
      <c r="E4236" s="85"/>
      <c r="F4236" s="85"/>
      <c r="G4236" s="86"/>
      <c r="H4236" s="86"/>
      <c r="I4236" s="85"/>
      <c r="J4236" s="85"/>
    </row>
    <row r="4237" spans="2:10" s="117" customFormat="1" x14ac:dyDescent="0.25">
      <c r="B4237" s="87"/>
      <c r="C4237" s="85"/>
      <c r="D4237" s="85"/>
      <c r="E4237" s="85"/>
      <c r="F4237" s="85"/>
      <c r="G4237" s="86"/>
      <c r="H4237" s="86"/>
      <c r="I4237" s="85"/>
      <c r="J4237" s="85"/>
    </row>
    <row r="4238" spans="2:10" s="117" customFormat="1" x14ac:dyDescent="0.25">
      <c r="B4238" s="87"/>
      <c r="C4238" s="85"/>
      <c r="D4238" s="85"/>
      <c r="E4238" s="85"/>
      <c r="F4238" s="85"/>
      <c r="G4238" s="86"/>
      <c r="H4238" s="86"/>
      <c r="I4238" s="85"/>
      <c r="J4238" s="85"/>
    </row>
    <row r="4239" spans="2:10" s="117" customFormat="1" x14ac:dyDescent="0.25">
      <c r="B4239" s="87"/>
      <c r="C4239" s="85"/>
      <c r="D4239" s="85"/>
      <c r="E4239" s="85"/>
      <c r="F4239" s="85"/>
      <c r="G4239" s="86"/>
      <c r="H4239" s="86"/>
      <c r="I4239" s="85"/>
      <c r="J4239" s="85"/>
    </row>
    <row r="4240" spans="2:10" s="117" customFormat="1" x14ac:dyDescent="0.25">
      <c r="B4240" s="87"/>
      <c r="C4240" s="85"/>
      <c r="D4240" s="85"/>
      <c r="E4240" s="85"/>
      <c r="F4240" s="85"/>
      <c r="G4240" s="86"/>
      <c r="H4240" s="86"/>
      <c r="I4240" s="85"/>
      <c r="J4240" s="85"/>
    </row>
    <row r="4241" spans="2:10" s="117" customFormat="1" x14ac:dyDescent="0.25">
      <c r="B4241" s="87"/>
      <c r="C4241" s="85"/>
      <c r="D4241" s="85"/>
      <c r="E4241" s="85"/>
      <c r="F4241" s="85"/>
      <c r="G4241" s="86"/>
      <c r="H4241" s="86"/>
      <c r="I4241" s="85"/>
      <c r="J4241" s="85"/>
    </row>
    <row r="4242" spans="2:10" s="117" customFormat="1" x14ac:dyDescent="0.25">
      <c r="B4242" s="87"/>
      <c r="C4242" s="85"/>
      <c r="D4242" s="85"/>
      <c r="E4242" s="85"/>
      <c r="F4242" s="85"/>
      <c r="G4242" s="86"/>
      <c r="H4242" s="86"/>
      <c r="I4242" s="85"/>
      <c r="J4242" s="85"/>
    </row>
    <row r="4243" spans="2:10" s="117" customFormat="1" x14ac:dyDescent="0.25">
      <c r="B4243" s="87"/>
      <c r="C4243" s="85"/>
      <c r="D4243" s="85"/>
      <c r="E4243" s="85"/>
      <c r="F4243" s="85"/>
      <c r="G4243" s="86"/>
      <c r="H4243" s="86"/>
      <c r="I4243" s="85"/>
      <c r="J4243" s="85"/>
    </row>
    <row r="4244" spans="2:10" s="117" customFormat="1" x14ac:dyDescent="0.25">
      <c r="B4244" s="87"/>
      <c r="C4244" s="85"/>
      <c r="D4244" s="85"/>
      <c r="E4244" s="85"/>
      <c r="F4244" s="85"/>
      <c r="G4244" s="86"/>
      <c r="H4244" s="86"/>
      <c r="I4244" s="85"/>
      <c r="J4244" s="85"/>
    </row>
    <row r="4245" spans="2:10" s="117" customFormat="1" x14ac:dyDescent="0.25">
      <c r="B4245" s="87"/>
      <c r="C4245" s="85"/>
      <c r="D4245" s="85"/>
      <c r="E4245" s="85"/>
      <c r="F4245" s="85"/>
      <c r="G4245" s="86"/>
      <c r="H4245" s="86"/>
      <c r="I4245" s="85"/>
      <c r="J4245" s="85"/>
    </row>
    <row r="4246" spans="2:10" s="117" customFormat="1" x14ac:dyDescent="0.25">
      <c r="B4246" s="87"/>
      <c r="C4246" s="85"/>
      <c r="D4246" s="85"/>
      <c r="E4246" s="85"/>
      <c r="F4246" s="85"/>
      <c r="G4246" s="86"/>
      <c r="H4246" s="86"/>
      <c r="I4246" s="85"/>
      <c r="J4246" s="85"/>
    </row>
    <row r="4247" spans="2:10" s="117" customFormat="1" x14ac:dyDescent="0.25">
      <c r="B4247" s="87"/>
      <c r="C4247" s="85"/>
      <c r="D4247" s="85"/>
      <c r="E4247" s="85"/>
      <c r="F4247" s="85"/>
      <c r="G4247" s="86"/>
      <c r="H4247" s="86"/>
      <c r="I4247" s="85"/>
      <c r="J4247" s="85"/>
    </row>
    <row r="4248" spans="2:10" s="117" customFormat="1" x14ac:dyDescent="0.25">
      <c r="B4248" s="87"/>
      <c r="C4248" s="85"/>
      <c r="D4248" s="85"/>
      <c r="E4248" s="85"/>
      <c r="F4248" s="85"/>
      <c r="G4248" s="86"/>
      <c r="H4248" s="86"/>
      <c r="I4248" s="85"/>
      <c r="J4248" s="85"/>
    </row>
    <row r="4249" spans="2:10" s="117" customFormat="1" x14ac:dyDescent="0.25">
      <c r="B4249" s="87"/>
      <c r="C4249" s="85"/>
      <c r="D4249" s="85"/>
      <c r="E4249" s="85"/>
      <c r="F4249" s="85"/>
      <c r="G4249" s="86"/>
      <c r="H4249" s="86"/>
      <c r="I4249" s="85"/>
      <c r="J4249" s="85"/>
    </row>
    <row r="4250" spans="2:10" s="117" customFormat="1" x14ac:dyDescent="0.25">
      <c r="B4250" s="87"/>
      <c r="C4250" s="85"/>
      <c r="D4250" s="85"/>
      <c r="E4250" s="85"/>
      <c r="F4250" s="85"/>
      <c r="G4250" s="86"/>
      <c r="H4250" s="86"/>
      <c r="I4250" s="85"/>
      <c r="J4250" s="85"/>
    </row>
    <row r="4251" spans="2:10" s="117" customFormat="1" x14ac:dyDescent="0.25">
      <c r="B4251" s="87"/>
      <c r="C4251" s="85"/>
      <c r="D4251" s="85"/>
      <c r="E4251" s="85"/>
      <c r="F4251" s="85"/>
      <c r="G4251" s="86"/>
      <c r="H4251" s="86"/>
      <c r="I4251" s="85"/>
      <c r="J4251" s="85"/>
    </row>
    <row r="4252" spans="2:10" s="117" customFormat="1" x14ac:dyDescent="0.25">
      <c r="B4252" s="87"/>
      <c r="C4252" s="85"/>
      <c r="D4252" s="85"/>
      <c r="E4252" s="85"/>
      <c r="F4252" s="85"/>
      <c r="G4252" s="86"/>
      <c r="H4252" s="86"/>
      <c r="I4252" s="85"/>
      <c r="J4252" s="85"/>
    </row>
    <row r="4253" spans="2:10" s="117" customFormat="1" x14ac:dyDescent="0.25">
      <c r="B4253" s="87"/>
      <c r="C4253" s="85"/>
      <c r="D4253" s="85"/>
      <c r="E4253" s="85"/>
      <c r="F4253" s="85"/>
      <c r="G4253" s="86"/>
      <c r="H4253" s="86"/>
      <c r="I4253" s="85"/>
      <c r="J4253" s="85"/>
    </row>
    <row r="4254" spans="2:10" s="117" customFormat="1" x14ac:dyDescent="0.25">
      <c r="B4254" s="87"/>
      <c r="C4254" s="85"/>
      <c r="D4254" s="85"/>
      <c r="E4254" s="85"/>
      <c r="F4254" s="85"/>
      <c r="G4254" s="86"/>
      <c r="H4254" s="86"/>
      <c r="I4254" s="85"/>
      <c r="J4254" s="85"/>
    </row>
    <row r="4255" spans="2:10" s="117" customFormat="1" x14ac:dyDescent="0.25">
      <c r="B4255" s="87"/>
      <c r="C4255" s="85"/>
      <c r="D4255" s="85"/>
      <c r="E4255" s="85"/>
      <c r="F4255" s="85"/>
      <c r="G4255" s="86"/>
      <c r="H4255" s="86"/>
      <c r="I4255" s="85"/>
      <c r="J4255" s="85"/>
    </row>
    <row r="4256" spans="2:10" s="117" customFormat="1" x14ac:dyDescent="0.25">
      <c r="B4256" s="87"/>
      <c r="C4256" s="85"/>
      <c r="D4256" s="85"/>
      <c r="E4256" s="85"/>
      <c r="F4256" s="85"/>
      <c r="G4256" s="86"/>
      <c r="H4256" s="86"/>
      <c r="I4256" s="85"/>
      <c r="J4256" s="85"/>
    </row>
    <row r="4257" spans="2:10" s="117" customFormat="1" x14ac:dyDescent="0.25">
      <c r="B4257" s="87"/>
      <c r="C4257" s="85"/>
      <c r="D4257" s="85"/>
      <c r="E4257" s="85"/>
      <c r="F4257" s="85"/>
      <c r="G4257" s="86"/>
      <c r="H4257" s="86"/>
      <c r="I4257" s="85"/>
      <c r="J4257" s="85"/>
    </row>
    <row r="4258" spans="2:10" s="117" customFormat="1" x14ac:dyDescent="0.25">
      <c r="B4258" s="87"/>
      <c r="C4258" s="85"/>
      <c r="D4258" s="85"/>
      <c r="E4258" s="85"/>
      <c r="F4258" s="85"/>
      <c r="G4258" s="86"/>
      <c r="H4258" s="86"/>
      <c r="I4258" s="85"/>
      <c r="J4258" s="85"/>
    </row>
    <row r="4259" spans="2:10" s="117" customFormat="1" x14ac:dyDescent="0.25">
      <c r="B4259" s="87"/>
      <c r="C4259" s="85"/>
      <c r="D4259" s="85"/>
      <c r="E4259" s="85"/>
      <c r="F4259" s="85"/>
      <c r="G4259" s="86"/>
      <c r="H4259" s="86"/>
      <c r="I4259" s="85"/>
      <c r="J4259" s="85"/>
    </row>
    <row r="4260" spans="2:10" s="117" customFormat="1" x14ac:dyDescent="0.25">
      <c r="B4260" s="87"/>
      <c r="C4260" s="85"/>
      <c r="D4260" s="85"/>
      <c r="E4260" s="85"/>
      <c r="F4260" s="85"/>
      <c r="G4260" s="86"/>
      <c r="H4260" s="86"/>
      <c r="I4260" s="85"/>
      <c r="J4260" s="85"/>
    </row>
    <row r="4261" spans="2:10" s="117" customFormat="1" x14ac:dyDescent="0.25">
      <c r="B4261" s="87"/>
      <c r="C4261" s="85"/>
      <c r="D4261" s="85"/>
      <c r="E4261" s="85"/>
      <c r="F4261" s="85"/>
      <c r="G4261" s="86"/>
      <c r="H4261" s="86"/>
      <c r="I4261" s="85"/>
      <c r="J4261" s="85"/>
    </row>
    <row r="4262" spans="2:10" s="117" customFormat="1" x14ac:dyDescent="0.25">
      <c r="B4262" s="87"/>
      <c r="C4262" s="85"/>
      <c r="D4262" s="85"/>
      <c r="E4262" s="85"/>
      <c r="F4262" s="85"/>
      <c r="G4262" s="86"/>
      <c r="H4262" s="86"/>
      <c r="I4262" s="85"/>
      <c r="J4262" s="85"/>
    </row>
    <row r="4263" spans="2:10" s="117" customFormat="1" x14ac:dyDescent="0.25">
      <c r="B4263" s="87"/>
      <c r="C4263" s="85"/>
      <c r="D4263" s="85"/>
      <c r="E4263" s="85"/>
      <c r="F4263" s="85"/>
      <c r="G4263" s="86"/>
      <c r="H4263" s="86"/>
      <c r="I4263" s="85"/>
      <c r="J4263" s="85"/>
    </row>
    <row r="4264" spans="2:10" s="117" customFormat="1" x14ac:dyDescent="0.25">
      <c r="B4264" s="87"/>
      <c r="C4264" s="85"/>
      <c r="D4264" s="85"/>
      <c r="E4264" s="85"/>
      <c r="F4264" s="85"/>
      <c r="G4264" s="86"/>
      <c r="H4264" s="86"/>
      <c r="I4264" s="85"/>
      <c r="J4264" s="85"/>
    </row>
    <row r="4265" spans="2:10" s="117" customFormat="1" x14ac:dyDescent="0.25">
      <c r="B4265" s="87"/>
      <c r="C4265" s="85"/>
      <c r="D4265" s="85"/>
      <c r="E4265" s="85"/>
      <c r="F4265" s="85"/>
      <c r="G4265" s="86"/>
      <c r="H4265" s="86"/>
      <c r="I4265" s="85"/>
      <c r="J4265" s="85"/>
    </row>
    <row r="4266" spans="2:10" s="117" customFormat="1" x14ac:dyDescent="0.25">
      <c r="B4266" s="87"/>
      <c r="C4266" s="85"/>
      <c r="D4266" s="85"/>
      <c r="E4266" s="85"/>
      <c r="F4266" s="85"/>
      <c r="G4266" s="86"/>
      <c r="H4266" s="86"/>
      <c r="I4266" s="85"/>
      <c r="J4266" s="85"/>
    </row>
    <row r="4267" spans="2:10" s="117" customFormat="1" x14ac:dyDescent="0.25">
      <c r="B4267" s="87"/>
      <c r="C4267" s="85"/>
      <c r="D4267" s="85"/>
      <c r="E4267" s="85"/>
      <c r="F4267" s="85"/>
      <c r="G4267" s="86"/>
      <c r="H4267" s="86"/>
      <c r="I4267" s="85"/>
      <c r="J4267" s="85"/>
    </row>
    <row r="4268" spans="2:10" s="117" customFormat="1" x14ac:dyDescent="0.25">
      <c r="B4268" s="87"/>
      <c r="C4268" s="85"/>
      <c r="D4268" s="85"/>
      <c r="E4268" s="85"/>
      <c r="F4268" s="85"/>
      <c r="G4268" s="86"/>
      <c r="H4268" s="86"/>
      <c r="I4268" s="85"/>
      <c r="J4268" s="85"/>
    </row>
    <row r="4269" spans="2:10" s="117" customFormat="1" x14ac:dyDescent="0.25">
      <c r="B4269" s="87"/>
      <c r="C4269" s="85"/>
      <c r="D4269" s="85"/>
      <c r="E4269" s="85"/>
      <c r="F4269" s="85"/>
      <c r="G4269" s="86"/>
      <c r="H4269" s="86"/>
      <c r="I4269" s="85"/>
      <c r="J4269" s="85"/>
    </row>
    <row r="4270" spans="2:10" s="117" customFormat="1" x14ac:dyDescent="0.25">
      <c r="B4270" s="87"/>
      <c r="C4270" s="85"/>
      <c r="D4270" s="85"/>
      <c r="E4270" s="85"/>
      <c r="F4270" s="85"/>
      <c r="G4270" s="86"/>
      <c r="H4270" s="86"/>
      <c r="I4270" s="85"/>
      <c r="J4270" s="85"/>
    </row>
    <row r="4271" spans="2:10" s="117" customFormat="1" x14ac:dyDescent="0.25">
      <c r="B4271" s="87"/>
      <c r="C4271" s="85"/>
      <c r="D4271" s="85"/>
      <c r="E4271" s="85"/>
      <c r="F4271" s="85"/>
      <c r="G4271" s="86"/>
      <c r="H4271" s="86"/>
      <c r="I4271" s="85"/>
      <c r="J4271" s="85"/>
    </row>
    <row r="4272" spans="2:10" s="117" customFormat="1" x14ac:dyDescent="0.25">
      <c r="B4272" s="87"/>
      <c r="C4272" s="85"/>
      <c r="D4272" s="85"/>
      <c r="E4272" s="85"/>
      <c r="F4272" s="85"/>
      <c r="G4272" s="86"/>
      <c r="H4272" s="86"/>
      <c r="I4272" s="85"/>
      <c r="J4272" s="85"/>
    </row>
    <row r="4273" spans="2:10" s="117" customFormat="1" x14ac:dyDescent="0.25">
      <c r="B4273" s="87"/>
      <c r="C4273" s="85"/>
      <c r="D4273" s="85"/>
      <c r="E4273" s="85"/>
      <c r="F4273" s="85"/>
      <c r="G4273" s="86"/>
      <c r="H4273" s="86"/>
      <c r="I4273" s="85"/>
      <c r="J4273" s="85"/>
    </row>
    <row r="4274" spans="2:10" s="117" customFormat="1" x14ac:dyDescent="0.25">
      <c r="B4274" s="87"/>
      <c r="C4274" s="85"/>
      <c r="D4274" s="85"/>
      <c r="E4274" s="85"/>
      <c r="F4274" s="85"/>
      <c r="G4274" s="86"/>
      <c r="H4274" s="86"/>
      <c r="I4274" s="85"/>
      <c r="J4274" s="85"/>
    </row>
    <row r="4275" spans="2:10" s="117" customFormat="1" x14ac:dyDescent="0.25">
      <c r="B4275" s="87"/>
      <c r="C4275" s="85"/>
      <c r="D4275" s="85"/>
      <c r="E4275" s="85"/>
      <c r="F4275" s="85"/>
      <c r="G4275" s="86"/>
      <c r="H4275" s="86"/>
      <c r="I4275" s="85"/>
      <c r="J4275" s="85"/>
    </row>
    <row r="4276" spans="2:10" s="117" customFormat="1" x14ac:dyDescent="0.25">
      <c r="B4276" s="87"/>
      <c r="C4276" s="85"/>
      <c r="D4276" s="85"/>
      <c r="E4276" s="85"/>
      <c r="F4276" s="85"/>
      <c r="G4276" s="86"/>
      <c r="H4276" s="86"/>
      <c r="I4276" s="85"/>
      <c r="J4276" s="85"/>
    </row>
    <row r="4277" spans="2:10" s="117" customFormat="1" x14ac:dyDescent="0.25">
      <c r="B4277" s="87"/>
      <c r="C4277" s="85"/>
      <c r="D4277" s="85"/>
      <c r="E4277" s="85"/>
      <c r="F4277" s="85"/>
      <c r="G4277" s="86"/>
      <c r="H4277" s="86"/>
      <c r="I4277" s="85"/>
      <c r="J4277" s="85"/>
    </row>
    <row r="4278" spans="2:10" s="117" customFormat="1" x14ac:dyDescent="0.25">
      <c r="B4278" s="87"/>
      <c r="C4278" s="85"/>
      <c r="D4278" s="85"/>
      <c r="E4278" s="85"/>
      <c r="F4278" s="85"/>
      <c r="G4278" s="86"/>
      <c r="H4278" s="86"/>
      <c r="I4278" s="85"/>
      <c r="J4278" s="85"/>
    </row>
    <row r="4279" spans="2:10" s="117" customFormat="1" x14ac:dyDescent="0.25">
      <c r="B4279" s="87"/>
      <c r="C4279" s="85"/>
      <c r="D4279" s="85"/>
      <c r="E4279" s="85"/>
      <c r="F4279" s="85"/>
      <c r="G4279" s="86"/>
      <c r="H4279" s="86"/>
      <c r="I4279" s="85"/>
      <c r="J4279" s="85"/>
    </row>
    <row r="4280" spans="2:10" s="117" customFormat="1" x14ac:dyDescent="0.25">
      <c r="B4280" s="87"/>
      <c r="C4280" s="85"/>
      <c r="D4280" s="85"/>
      <c r="E4280" s="85"/>
      <c r="F4280" s="85"/>
      <c r="G4280" s="86"/>
      <c r="H4280" s="86"/>
      <c r="I4280" s="85"/>
      <c r="J4280" s="85"/>
    </row>
    <row r="4281" spans="2:10" s="117" customFormat="1" x14ac:dyDescent="0.25">
      <c r="B4281" s="87"/>
      <c r="C4281" s="85"/>
      <c r="D4281" s="85"/>
      <c r="E4281" s="85"/>
      <c r="F4281" s="85"/>
      <c r="G4281" s="86"/>
      <c r="H4281" s="86"/>
      <c r="I4281" s="85"/>
      <c r="J4281" s="85"/>
    </row>
    <row r="4282" spans="2:10" s="117" customFormat="1" x14ac:dyDescent="0.25">
      <c r="B4282" s="87"/>
      <c r="C4282" s="85"/>
      <c r="D4282" s="85"/>
      <c r="E4282" s="85"/>
      <c r="F4282" s="85"/>
      <c r="G4282" s="86"/>
      <c r="H4282" s="86"/>
      <c r="I4282" s="85"/>
      <c r="J4282" s="85"/>
    </row>
    <row r="4283" spans="2:10" s="117" customFormat="1" x14ac:dyDescent="0.25">
      <c r="B4283" s="87"/>
      <c r="C4283" s="85"/>
      <c r="D4283" s="85"/>
      <c r="E4283" s="85"/>
      <c r="F4283" s="85"/>
      <c r="G4283" s="86"/>
      <c r="H4283" s="86"/>
      <c r="I4283" s="85"/>
      <c r="J4283" s="85"/>
    </row>
    <row r="4284" spans="2:10" s="117" customFormat="1" x14ac:dyDescent="0.25">
      <c r="B4284" s="87"/>
      <c r="C4284" s="85"/>
      <c r="D4284" s="85"/>
      <c r="E4284" s="85"/>
      <c r="F4284" s="85"/>
      <c r="G4284" s="86"/>
      <c r="H4284" s="86"/>
      <c r="I4284" s="85"/>
      <c r="J4284" s="85"/>
    </row>
    <row r="4285" spans="2:10" s="117" customFormat="1" x14ac:dyDescent="0.25">
      <c r="B4285" s="87"/>
      <c r="C4285" s="85"/>
      <c r="D4285" s="85"/>
      <c r="E4285" s="85"/>
      <c r="F4285" s="85"/>
      <c r="G4285" s="86"/>
      <c r="H4285" s="86"/>
      <c r="I4285" s="85"/>
      <c r="J4285" s="85"/>
    </row>
    <row r="4286" spans="2:10" s="117" customFormat="1" x14ac:dyDescent="0.25">
      <c r="B4286" s="87"/>
      <c r="C4286" s="85"/>
      <c r="D4286" s="85"/>
      <c r="E4286" s="85"/>
      <c r="F4286" s="85"/>
      <c r="G4286" s="86"/>
      <c r="H4286" s="86"/>
      <c r="I4286" s="85"/>
      <c r="J4286" s="85"/>
    </row>
    <row r="4287" spans="2:10" s="117" customFormat="1" x14ac:dyDescent="0.25">
      <c r="B4287" s="87"/>
      <c r="C4287" s="85"/>
      <c r="D4287" s="85"/>
      <c r="E4287" s="85"/>
      <c r="F4287" s="85"/>
      <c r="G4287" s="86"/>
      <c r="H4287" s="86"/>
      <c r="I4287" s="85"/>
      <c r="J4287" s="85"/>
    </row>
    <row r="4288" spans="2:10" s="117" customFormat="1" x14ac:dyDescent="0.25">
      <c r="B4288" s="87"/>
      <c r="C4288" s="85"/>
      <c r="D4288" s="85"/>
      <c r="E4288" s="85"/>
      <c r="F4288" s="85"/>
      <c r="G4288" s="86"/>
      <c r="H4288" s="86"/>
      <c r="I4288" s="85"/>
      <c r="J4288" s="85"/>
    </row>
    <row r="4289" spans="2:10" s="117" customFormat="1" x14ac:dyDescent="0.25">
      <c r="B4289" s="87"/>
      <c r="C4289" s="85"/>
      <c r="D4289" s="85"/>
      <c r="E4289" s="85"/>
      <c r="F4289" s="85"/>
      <c r="G4289" s="86"/>
      <c r="H4289" s="86"/>
      <c r="I4289" s="85"/>
      <c r="J4289" s="85"/>
    </row>
    <row r="4290" spans="2:10" s="117" customFormat="1" x14ac:dyDescent="0.25">
      <c r="B4290" s="87"/>
      <c r="C4290" s="85"/>
      <c r="D4290" s="85"/>
      <c r="E4290" s="85"/>
      <c r="F4290" s="85"/>
      <c r="G4290" s="86"/>
      <c r="H4290" s="86"/>
      <c r="I4290" s="85"/>
      <c r="J4290" s="85"/>
    </row>
    <row r="4291" spans="2:10" s="117" customFormat="1" x14ac:dyDescent="0.25">
      <c r="B4291" s="87"/>
      <c r="C4291" s="85"/>
      <c r="D4291" s="85"/>
      <c r="E4291" s="85"/>
      <c r="F4291" s="85"/>
      <c r="G4291" s="86"/>
      <c r="H4291" s="86"/>
      <c r="I4291" s="85"/>
      <c r="J4291" s="85"/>
    </row>
    <row r="4292" spans="2:10" s="117" customFormat="1" x14ac:dyDescent="0.25">
      <c r="B4292" s="87"/>
      <c r="C4292" s="85"/>
      <c r="D4292" s="85"/>
      <c r="E4292" s="85"/>
      <c r="F4292" s="85"/>
      <c r="G4292" s="86"/>
      <c r="H4292" s="86"/>
      <c r="I4292" s="85"/>
      <c r="J4292" s="85"/>
    </row>
    <row r="4293" spans="2:10" s="117" customFormat="1" x14ac:dyDescent="0.25">
      <c r="B4293" s="87"/>
      <c r="C4293" s="85"/>
      <c r="D4293" s="85"/>
      <c r="E4293" s="85"/>
      <c r="F4293" s="85"/>
      <c r="G4293" s="86"/>
      <c r="H4293" s="86"/>
      <c r="I4293" s="85"/>
      <c r="J4293" s="85"/>
    </row>
    <row r="4294" spans="2:10" s="117" customFormat="1" x14ac:dyDescent="0.25">
      <c r="B4294" s="87"/>
      <c r="C4294" s="85"/>
      <c r="D4294" s="85"/>
      <c r="E4294" s="85"/>
      <c r="F4294" s="85"/>
      <c r="G4294" s="86"/>
      <c r="H4294" s="86"/>
      <c r="I4294" s="85"/>
      <c r="J4294" s="85"/>
    </row>
    <row r="4295" spans="2:10" s="117" customFormat="1" x14ac:dyDescent="0.25">
      <c r="B4295" s="87"/>
      <c r="C4295" s="85"/>
      <c r="D4295" s="85"/>
      <c r="E4295" s="85"/>
      <c r="F4295" s="85"/>
      <c r="G4295" s="86"/>
      <c r="H4295" s="86"/>
      <c r="I4295" s="85"/>
      <c r="J4295" s="85"/>
    </row>
    <row r="4296" spans="2:10" s="117" customFormat="1" x14ac:dyDescent="0.25">
      <c r="B4296" s="87"/>
      <c r="C4296" s="85"/>
      <c r="D4296" s="85"/>
      <c r="E4296" s="85"/>
      <c r="F4296" s="85"/>
      <c r="G4296" s="86"/>
      <c r="H4296" s="86"/>
      <c r="I4296" s="85"/>
      <c r="J4296" s="85"/>
    </row>
    <row r="4297" spans="2:10" s="117" customFormat="1" x14ac:dyDescent="0.25">
      <c r="B4297" s="87"/>
      <c r="C4297" s="85"/>
      <c r="D4297" s="85"/>
      <c r="E4297" s="85"/>
      <c r="F4297" s="85"/>
      <c r="G4297" s="86"/>
      <c r="H4297" s="86"/>
      <c r="I4297" s="85"/>
      <c r="J4297" s="85"/>
    </row>
    <row r="4298" spans="2:10" s="117" customFormat="1" x14ac:dyDescent="0.25">
      <c r="B4298" s="87"/>
      <c r="C4298" s="85"/>
      <c r="D4298" s="85"/>
      <c r="E4298" s="85"/>
      <c r="F4298" s="85"/>
      <c r="G4298" s="86"/>
      <c r="H4298" s="86"/>
      <c r="I4298" s="85"/>
      <c r="J4298" s="85"/>
    </row>
    <row r="4299" spans="2:10" s="117" customFormat="1" x14ac:dyDescent="0.25">
      <c r="B4299" s="87"/>
      <c r="C4299" s="85"/>
      <c r="D4299" s="85"/>
      <c r="E4299" s="85"/>
      <c r="F4299" s="85"/>
      <c r="G4299" s="86"/>
      <c r="H4299" s="86"/>
      <c r="I4299" s="85"/>
      <c r="J4299" s="85"/>
    </row>
    <row r="4300" spans="2:10" s="117" customFormat="1" x14ac:dyDescent="0.25">
      <c r="B4300" s="87"/>
      <c r="C4300" s="85"/>
      <c r="D4300" s="85"/>
      <c r="E4300" s="85"/>
      <c r="F4300" s="85"/>
      <c r="G4300" s="86"/>
      <c r="H4300" s="86"/>
      <c r="I4300" s="85"/>
      <c r="J4300" s="85"/>
    </row>
    <row r="4301" spans="2:10" s="117" customFormat="1" x14ac:dyDescent="0.25">
      <c r="B4301" s="87"/>
      <c r="C4301" s="85"/>
      <c r="D4301" s="85"/>
      <c r="E4301" s="85"/>
      <c r="F4301" s="85"/>
      <c r="G4301" s="86"/>
      <c r="H4301" s="86"/>
      <c r="I4301" s="85"/>
      <c r="J4301" s="85"/>
    </row>
    <row r="4302" spans="2:10" s="117" customFormat="1" x14ac:dyDescent="0.25">
      <c r="B4302" s="87"/>
      <c r="C4302" s="85"/>
      <c r="D4302" s="85"/>
      <c r="E4302" s="85"/>
      <c r="F4302" s="85"/>
      <c r="G4302" s="86"/>
      <c r="H4302" s="86"/>
      <c r="I4302" s="85"/>
      <c r="J4302" s="85"/>
    </row>
    <row r="4303" spans="2:10" s="117" customFormat="1" x14ac:dyDescent="0.25">
      <c r="B4303" s="87"/>
      <c r="C4303" s="85"/>
      <c r="D4303" s="85"/>
      <c r="E4303" s="85"/>
      <c r="F4303" s="85"/>
      <c r="G4303" s="86"/>
      <c r="H4303" s="86"/>
      <c r="I4303" s="85"/>
      <c r="J4303" s="85"/>
    </row>
    <row r="4304" spans="2:10" s="117" customFormat="1" x14ac:dyDescent="0.25">
      <c r="B4304" s="87"/>
      <c r="C4304" s="85"/>
      <c r="D4304" s="85"/>
      <c r="E4304" s="85"/>
      <c r="F4304" s="85"/>
      <c r="G4304" s="86"/>
      <c r="H4304" s="86"/>
      <c r="I4304" s="85"/>
      <c r="J4304" s="85"/>
    </row>
    <row r="4305" spans="2:10" s="117" customFormat="1" x14ac:dyDescent="0.25">
      <c r="B4305" s="87"/>
      <c r="C4305" s="85"/>
      <c r="D4305" s="85"/>
      <c r="E4305" s="85"/>
      <c r="F4305" s="85"/>
      <c r="G4305" s="86"/>
      <c r="H4305" s="86"/>
      <c r="I4305" s="85"/>
      <c r="J4305" s="85"/>
    </row>
    <row r="4306" spans="2:10" s="117" customFormat="1" x14ac:dyDescent="0.25">
      <c r="B4306" s="87"/>
      <c r="C4306" s="85"/>
      <c r="D4306" s="85"/>
      <c r="E4306" s="85"/>
      <c r="F4306" s="85"/>
      <c r="G4306" s="86"/>
      <c r="H4306" s="86"/>
      <c r="I4306" s="85"/>
      <c r="J4306" s="85"/>
    </row>
    <row r="4307" spans="2:10" s="117" customFormat="1" x14ac:dyDescent="0.25">
      <c r="B4307" s="87"/>
      <c r="C4307" s="85"/>
      <c r="D4307" s="85"/>
      <c r="E4307" s="85"/>
      <c r="F4307" s="85"/>
      <c r="G4307" s="86"/>
      <c r="H4307" s="86"/>
      <c r="I4307" s="85"/>
      <c r="J4307" s="85"/>
    </row>
    <row r="4308" spans="2:10" s="117" customFormat="1" x14ac:dyDescent="0.25">
      <c r="B4308" s="87"/>
      <c r="C4308" s="85"/>
      <c r="D4308" s="85"/>
      <c r="E4308" s="85"/>
      <c r="F4308" s="85"/>
      <c r="G4308" s="86"/>
      <c r="H4308" s="86"/>
      <c r="I4308" s="85"/>
      <c r="J4308" s="85"/>
    </row>
    <row r="4309" spans="2:10" s="117" customFormat="1" x14ac:dyDescent="0.25">
      <c r="B4309" s="87"/>
      <c r="C4309" s="85"/>
      <c r="D4309" s="85"/>
      <c r="E4309" s="85"/>
      <c r="F4309" s="85"/>
      <c r="G4309" s="86"/>
      <c r="H4309" s="86"/>
      <c r="I4309" s="85"/>
      <c r="J4309" s="85"/>
    </row>
    <row r="4310" spans="2:10" s="117" customFormat="1" x14ac:dyDescent="0.25">
      <c r="B4310" s="87"/>
      <c r="C4310" s="85"/>
      <c r="D4310" s="85"/>
      <c r="E4310" s="85"/>
      <c r="F4310" s="85"/>
      <c r="G4310" s="86"/>
      <c r="H4310" s="86"/>
      <c r="I4310" s="85"/>
      <c r="J4310" s="85"/>
    </row>
    <row r="4311" spans="2:10" s="117" customFormat="1" x14ac:dyDescent="0.25">
      <c r="B4311" s="87"/>
      <c r="C4311" s="85"/>
      <c r="D4311" s="85"/>
      <c r="E4311" s="85"/>
      <c r="F4311" s="85"/>
      <c r="G4311" s="86"/>
      <c r="H4311" s="86"/>
      <c r="I4311" s="85"/>
      <c r="J4311" s="85"/>
    </row>
    <row r="4312" spans="2:10" s="117" customFormat="1" x14ac:dyDescent="0.25">
      <c r="B4312" s="87"/>
      <c r="C4312" s="85"/>
      <c r="D4312" s="85"/>
      <c r="E4312" s="85"/>
      <c r="F4312" s="85"/>
      <c r="G4312" s="86"/>
      <c r="H4312" s="86"/>
      <c r="I4312" s="85"/>
      <c r="J4312" s="85"/>
    </row>
    <row r="4313" spans="2:10" s="117" customFormat="1" x14ac:dyDescent="0.25">
      <c r="B4313" s="87"/>
      <c r="C4313" s="85"/>
      <c r="D4313" s="85"/>
      <c r="E4313" s="85"/>
      <c r="F4313" s="85"/>
      <c r="G4313" s="86"/>
      <c r="H4313" s="86"/>
      <c r="I4313" s="85"/>
      <c r="J4313" s="85"/>
    </row>
    <row r="4314" spans="2:10" s="117" customFormat="1" x14ac:dyDescent="0.25">
      <c r="B4314" s="87"/>
      <c r="C4314" s="85"/>
      <c r="D4314" s="85"/>
      <c r="E4314" s="85"/>
      <c r="F4314" s="85"/>
      <c r="G4314" s="86"/>
      <c r="H4314" s="86"/>
      <c r="I4314" s="85"/>
      <c r="J4314" s="85"/>
    </row>
    <row r="4315" spans="2:10" s="117" customFormat="1" x14ac:dyDescent="0.25">
      <c r="B4315" s="87"/>
      <c r="C4315" s="85"/>
      <c r="D4315" s="85"/>
      <c r="E4315" s="85"/>
      <c r="F4315" s="85"/>
      <c r="G4315" s="86"/>
      <c r="H4315" s="86"/>
      <c r="I4315" s="85"/>
      <c r="J4315" s="85"/>
    </row>
    <row r="4316" spans="2:10" s="117" customFormat="1" x14ac:dyDescent="0.25">
      <c r="B4316" s="87"/>
      <c r="C4316" s="85"/>
      <c r="D4316" s="85"/>
      <c r="E4316" s="85"/>
      <c r="F4316" s="85"/>
      <c r="G4316" s="86"/>
      <c r="H4316" s="86"/>
      <c r="I4316" s="85"/>
      <c r="J4316" s="85"/>
    </row>
    <row r="4317" spans="2:10" s="117" customFormat="1" x14ac:dyDescent="0.25">
      <c r="B4317" s="87"/>
      <c r="C4317" s="85"/>
      <c r="D4317" s="85"/>
      <c r="E4317" s="85"/>
      <c r="F4317" s="85"/>
      <c r="G4317" s="86"/>
      <c r="H4317" s="86"/>
      <c r="I4317" s="85"/>
      <c r="J4317" s="85"/>
    </row>
    <row r="4318" spans="2:10" s="117" customFormat="1" x14ac:dyDescent="0.25">
      <c r="B4318" s="87"/>
      <c r="C4318" s="85"/>
      <c r="D4318" s="85"/>
      <c r="E4318" s="85"/>
      <c r="F4318" s="85"/>
      <c r="G4318" s="86"/>
      <c r="H4318" s="86"/>
      <c r="I4318" s="85"/>
      <c r="J4318" s="85"/>
    </row>
    <row r="4319" spans="2:10" s="117" customFormat="1" x14ac:dyDescent="0.25">
      <c r="B4319" s="87"/>
      <c r="C4319" s="85"/>
      <c r="D4319" s="85"/>
      <c r="E4319" s="85"/>
      <c r="F4319" s="85"/>
      <c r="G4319" s="86"/>
      <c r="H4319" s="86"/>
      <c r="I4319" s="85"/>
      <c r="J4319" s="85"/>
    </row>
    <row r="4320" spans="2:10" s="117" customFormat="1" x14ac:dyDescent="0.25">
      <c r="B4320" s="87"/>
      <c r="C4320" s="85"/>
      <c r="D4320" s="85"/>
      <c r="E4320" s="85"/>
      <c r="F4320" s="85"/>
      <c r="G4320" s="86"/>
      <c r="H4320" s="86"/>
      <c r="I4320" s="85"/>
      <c r="J4320" s="85"/>
    </row>
    <row r="4321" spans="2:10" s="117" customFormat="1" x14ac:dyDescent="0.25">
      <c r="B4321" s="87"/>
      <c r="C4321" s="85"/>
      <c r="D4321" s="85"/>
      <c r="E4321" s="85"/>
      <c r="F4321" s="85"/>
      <c r="G4321" s="86"/>
      <c r="H4321" s="86"/>
      <c r="I4321" s="85"/>
      <c r="J4321" s="85"/>
    </row>
    <row r="4322" spans="2:10" s="117" customFormat="1" x14ac:dyDescent="0.25">
      <c r="B4322" s="87"/>
      <c r="C4322" s="85"/>
      <c r="D4322" s="85"/>
      <c r="E4322" s="85"/>
      <c r="F4322" s="85"/>
      <c r="G4322" s="86"/>
      <c r="H4322" s="86"/>
      <c r="I4322" s="85"/>
      <c r="J4322" s="85"/>
    </row>
    <row r="4323" spans="2:10" s="117" customFormat="1" x14ac:dyDescent="0.25">
      <c r="B4323" s="87"/>
      <c r="C4323" s="85"/>
      <c r="D4323" s="85"/>
      <c r="E4323" s="85"/>
      <c r="F4323" s="85"/>
      <c r="G4323" s="86"/>
      <c r="H4323" s="86"/>
      <c r="I4323" s="85"/>
      <c r="J4323" s="85"/>
    </row>
    <row r="4324" spans="2:10" s="117" customFormat="1" x14ac:dyDescent="0.25">
      <c r="B4324" s="87"/>
      <c r="C4324" s="85"/>
      <c r="D4324" s="85"/>
      <c r="E4324" s="85"/>
      <c r="F4324" s="85"/>
      <c r="G4324" s="86"/>
      <c r="H4324" s="86"/>
      <c r="I4324" s="85"/>
      <c r="J4324" s="85"/>
    </row>
    <row r="4325" spans="2:10" s="117" customFormat="1" x14ac:dyDescent="0.25">
      <c r="B4325" s="87"/>
      <c r="C4325" s="85"/>
      <c r="D4325" s="85"/>
      <c r="E4325" s="85"/>
      <c r="F4325" s="85"/>
      <c r="G4325" s="86"/>
      <c r="H4325" s="86"/>
      <c r="I4325" s="85"/>
      <c r="J4325" s="85"/>
    </row>
    <row r="4326" spans="2:10" s="117" customFormat="1" x14ac:dyDescent="0.25">
      <c r="B4326" s="87"/>
      <c r="C4326" s="85"/>
      <c r="D4326" s="85"/>
      <c r="E4326" s="85"/>
      <c r="F4326" s="85"/>
      <c r="G4326" s="86"/>
      <c r="H4326" s="86"/>
      <c r="I4326" s="85"/>
      <c r="J4326" s="85"/>
    </row>
    <row r="4327" spans="2:10" s="117" customFormat="1" x14ac:dyDescent="0.25">
      <c r="B4327" s="87"/>
      <c r="C4327" s="85"/>
      <c r="D4327" s="85"/>
      <c r="E4327" s="85"/>
      <c r="F4327" s="85"/>
      <c r="G4327" s="86"/>
      <c r="H4327" s="86"/>
      <c r="I4327" s="85"/>
      <c r="J4327" s="85"/>
    </row>
    <row r="4328" spans="2:10" s="117" customFormat="1" x14ac:dyDescent="0.25">
      <c r="B4328" s="87"/>
      <c r="C4328" s="85"/>
      <c r="D4328" s="85"/>
      <c r="E4328" s="85"/>
      <c r="F4328" s="85"/>
      <c r="G4328" s="86"/>
      <c r="H4328" s="86"/>
      <c r="I4328" s="85"/>
      <c r="J4328" s="85"/>
    </row>
    <row r="4329" spans="2:10" s="117" customFormat="1" x14ac:dyDescent="0.25">
      <c r="B4329" s="87"/>
      <c r="C4329" s="85"/>
      <c r="D4329" s="85"/>
      <c r="E4329" s="85"/>
      <c r="F4329" s="85"/>
      <c r="G4329" s="86"/>
      <c r="H4329" s="86"/>
      <c r="I4329" s="85"/>
      <c r="J4329" s="85"/>
    </row>
    <row r="4330" spans="2:10" s="117" customFormat="1" x14ac:dyDescent="0.25">
      <c r="B4330" s="87"/>
      <c r="C4330" s="85"/>
      <c r="D4330" s="85"/>
      <c r="E4330" s="85"/>
      <c r="F4330" s="85"/>
      <c r="G4330" s="86"/>
      <c r="H4330" s="86"/>
      <c r="I4330" s="85"/>
      <c r="J4330" s="85"/>
    </row>
    <row r="4331" spans="2:10" s="117" customFormat="1" x14ac:dyDescent="0.25">
      <c r="B4331" s="87"/>
      <c r="C4331" s="85"/>
      <c r="D4331" s="85"/>
      <c r="E4331" s="85"/>
      <c r="F4331" s="85"/>
      <c r="G4331" s="86"/>
      <c r="H4331" s="86"/>
      <c r="I4331" s="85"/>
      <c r="J4331" s="85"/>
    </row>
    <row r="4332" spans="2:10" s="117" customFormat="1" x14ac:dyDescent="0.25">
      <c r="B4332" s="87"/>
      <c r="C4332" s="85"/>
      <c r="D4332" s="85"/>
      <c r="E4332" s="85"/>
      <c r="F4332" s="85"/>
      <c r="G4332" s="86"/>
      <c r="H4332" s="86"/>
      <c r="I4332" s="85"/>
      <c r="J4332" s="85"/>
    </row>
    <row r="4333" spans="2:10" s="117" customFormat="1" x14ac:dyDescent="0.25">
      <c r="B4333" s="87"/>
      <c r="C4333" s="85"/>
      <c r="D4333" s="85"/>
      <c r="E4333" s="85"/>
      <c r="F4333" s="85"/>
      <c r="G4333" s="86"/>
      <c r="H4333" s="86"/>
      <c r="I4333" s="85"/>
      <c r="J4333" s="85"/>
    </row>
    <row r="4334" spans="2:10" s="117" customFormat="1" x14ac:dyDescent="0.25">
      <c r="B4334" s="87"/>
      <c r="C4334" s="85"/>
      <c r="D4334" s="85"/>
      <c r="E4334" s="85"/>
      <c r="F4334" s="85"/>
      <c r="G4334" s="86"/>
      <c r="H4334" s="86"/>
      <c r="I4334" s="85"/>
      <c r="J4334" s="85"/>
    </row>
    <row r="4335" spans="2:10" s="117" customFormat="1" x14ac:dyDescent="0.25">
      <c r="B4335" s="87"/>
      <c r="C4335" s="85"/>
      <c r="D4335" s="85"/>
      <c r="E4335" s="85"/>
      <c r="F4335" s="85"/>
      <c r="G4335" s="86"/>
      <c r="H4335" s="86"/>
      <c r="I4335" s="85"/>
      <c r="J4335" s="85"/>
    </row>
    <row r="4336" spans="2:10" s="117" customFormat="1" x14ac:dyDescent="0.25">
      <c r="B4336" s="87"/>
      <c r="C4336" s="85"/>
      <c r="D4336" s="85"/>
      <c r="E4336" s="85"/>
      <c r="F4336" s="85"/>
      <c r="G4336" s="86"/>
      <c r="H4336" s="86"/>
      <c r="I4336" s="85"/>
      <c r="J4336" s="85"/>
    </row>
    <row r="4337" spans="2:10" s="117" customFormat="1" x14ac:dyDescent="0.25">
      <c r="B4337" s="87"/>
      <c r="C4337" s="85"/>
      <c r="D4337" s="85"/>
      <c r="E4337" s="85"/>
      <c r="F4337" s="85"/>
      <c r="G4337" s="86"/>
      <c r="H4337" s="86"/>
      <c r="I4337" s="85"/>
      <c r="J4337" s="85"/>
    </row>
    <row r="4338" spans="2:10" s="117" customFormat="1" x14ac:dyDescent="0.25">
      <c r="B4338" s="87"/>
      <c r="C4338" s="85"/>
      <c r="D4338" s="85"/>
      <c r="E4338" s="85"/>
      <c r="F4338" s="85"/>
      <c r="G4338" s="86"/>
      <c r="H4338" s="86"/>
      <c r="I4338" s="85"/>
      <c r="J4338" s="85"/>
    </row>
    <row r="4339" spans="2:10" s="117" customFormat="1" x14ac:dyDescent="0.25">
      <c r="B4339" s="87"/>
      <c r="C4339" s="85"/>
      <c r="D4339" s="85"/>
      <c r="E4339" s="85"/>
      <c r="F4339" s="85"/>
      <c r="G4339" s="86"/>
      <c r="H4339" s="86"/>
      <c r="I4339" s="85"/>
      <c r="J4339" s="85"/>
    </row>
    <row r="4340" spans="2:10" s="117" customFormat="1" x14ac:dyDescent="0.25">
      <c r="B4340" s="87"/>
      <c r="C4340" s="85"/>
      <c r="D4340" s="85"/>
      <c r="E4340" s="85"/>
      <c r="F4340" s="85"/>
      <c r="G4340" s="86"/>
      <c r="H4340" s="86"/>
      <c r="I4340" s="85"/>
      <c r="J4340" s="85"/>
    </row>
    <row r="4341" spans="2:10" s="117" customFormat="1" x14ac:dyDescent="0.25">
      <c r="B4341" s="87"/>
      <c r="C4341" s="85"/>
      <c r="D4341" s="85"/>
      <c r="E4341" s="85"/>
      <c r="F4341" s="85"/>
      <c r="G4341" s="86"/>
      <c r="H4341" s="86"/>
      <c r="I4341" s="85"/>
      <c r="J4341" s="85"/>
    </row>
    <row r="4342" spans="2:10" s="117" customFormat="1" x14ac:dyDescent="0.25">
      <c r="B4342" s="87"/>
      <c r="C4342" s="85"/>
      <c r="D4342" s="85"/>
      <c r="E4342" s="85"/>
      <c r="F4342" s="85"/>
      <c r="G4342" s="86"/>
      <c r="H4342" s="86"/>
      <c r="I4342" s="85"/>
      <c r="J4342" s="85"/>
    </row>
    <row r="4343" spans="2:10" s="117" customFormat="1" x14ac:dyDescent="0.25">
      <c r="B4343" s="87"/>
      <c r="C4343" s="85"/>
      <c r="D4343" s="85"/>
      <c r="E4343" s="85"/>
      <c r="F4343" s="85"/>
      <c r="G4343" s="86"/>
      <c r="H4343" s="86"/>
      <c r="I4343" s="85"/>
      <c r="J4343" s="85"/>
    </row>
    <row r="4344" spans="2:10" s="117" customFormat="1" x14ac:dyDescent="0.25">
      <c r="B4344" s="87"/>
      <c r="C4344" s="85"/>
      <c r="D4344" s="85"/>
      <c r="E4344" s="85"/>
      <c r="F4344" s="85"/>
      <c r="G4344" s="86"/>
      <c r="H4344" s="86"/>
      <c r="I4344" s="85"/>
      <c r="J4344" s="85"/>
    </row>
    <row r="4345" spans="2:10" s="117" customFormat="1" x14ac:dyDescent="0.25">
      <c r="B4345" s="87"/>
      <c r="C4345" s="85"/>
      <c r="D4345" s="85"/>
      <c r="E4345" s="85"/>
      <c r="F4345" s="85"/>
      <c r="G4345" s="86"/>
      <c r="H4345" s="86"/>
      <c r="I4345" s="85"/>
      <c r="J4345" s="85"/>
    </row>
    <row r="4346" spans="2:10" s="117" customFormat="1" x14ac:dyDescent="0.25">
      <c r="B4346" s="87"/>
      <c r="C4346" s="85"/>
      <c r="D4346" s="85"/>
      <c r="E4346" s="85"/>
      <c r="F4346" s="85"/>
      <c r="G4346" s="86"/>
      <c r="H4346" s="86"/>
      <c r="I4346" s="85"/>
      <c r="J4346" s="85"/>
    </row>
    <row r="4347" spans="2:10" s="117" customFormat="1" x14ac:dyDescent="0.25">
      <c r="B4347" s="87"/>
      <c r="C4347" s="85"/>
      <c r="D4347" s="85"/>
      <c r="E4347" s="85"/>
      <c r="F4347" s="85"/>
      <c r="G4347" s="86"/>
      <c r="H4347" s="86"/>
      <c r="I4347" s="85"/>
      <c r="J4347" s="85"/>
    </row>
    <row r="4348" spans="2:10" s="117" customFormat="1" x14ac:dyDescent="0.25">
      <c r="B4348" s="87"/>
      <c r="C4348" s="85"/>
      <c r="D4348" s="85"/>
      <c r="E4348" s="85"/>
      <c r="F4348" s="85"/>
      <c r="G4348" s="86"/>
      <c r="H4348" s="86"/>
      <c r="I4348" s="85"/>
      <c r="J4348" s="85"/>
    </row>
    <row r="4349" spans="2:10" s="117" customFormat="1" x14ac:dyDescent="0.25">
      <c r="B4349" s="87"/>
      <c r="C4349" s="85"/>
      <c r="D4349" s="85"/>
      <c r="E4349" s="85"/>
      <c r="F4349" s="85"/>
      <c r="G4349" s="86"/>
      <c r="H4349" s="86"/>
      <c r="I4349" s="85"/>
      <c r="J4349" s="85"/>
    </row>
    <row r="4350" spans="2:10" s="117" customFormat="1" x14ac:dyDescent="0.25">
      <c r="B4350" s="87"/>
      <c r="C4350" s="85"/>
      <c r="D4350" s="85"/>
      <c r="E4350" s="85"/>
      <c r="F4350" s="85"/>
      <c r="G4350" s="86"/>
      <c r="H4350" s="86"/>
      <c r="I4350" s="85"/>
      <c r="J4350" s="85"/>
    </row>
    <row r="4351" spans="2:10" s="117" customFormat="1" x14ac:dyDescent="0.25">
      <c r="B4351" s="87"/>
      <c r="C4351" s="85"/>
      <c r="D4351" s="85"/>
      <c r="E4351" s="85"/>
      <c r="F4351" s="85"/>
      <c r="G4351" s="86"/>
      <c r="H4351" s="86"/>
      <c r="I4351" s="85"/>
      <c r="J4351" s="85"/>
    </row>
    <row r="4352" spans="2:10" s="117" customFormat="1" x14ac:dyDescent="0.25">
      <c r="B4352" s="87"/>
      <c r="C4352" s="85"/>
      <c r="D4352" s="85"/>
      <c r="E4352" s="85"/>
      <c r="F4352" s="85"/>
      <c r="G4352" s="86"/>
      <c r="H4352" s="86"/>
      <c r="I4352" s="85"/>
      <c r="J4352" s="85"/>
    </row>
    <row r="4353" spans="2:10" s="117" customFormat="1" x14ac:dyDescent="0.25">
      <c r="B4353" s="87"/>
      <c r="C4353" s="85"/>
      <c r="D4353" s="85"/>
      <c r="E4353" s="85"/>
      <c r="F4353" s="85"/>
      <c r="G4353" s="86"/>
      <c r="H4353" s="86"/>
      <c r="I4353" s="85"/>
      <c r="J4353" s="85"/>
    </row>
    <row r="4354" spans="2:10" s="117" customFormat="1" x14ac:dyDescent="0.25">
      <c r="B4354" s="87"/>
      <c r="C4354" s="85"/>
      <c r="D4354" s="85"/>
      <c r="E4354" s="85"/>
      <c r="F4354" s="85"/>
      <c r="G4354" s="86"/>
      <c r="H4354" s="86"/>
      <c r="I4354" s="85"/>
      <c r="J4354" s="85"/>
    </row>
    <row r="4355" spans="2:10" s="117" customFormat="1" x14ac:dyDescent="0.25">
      <c r="B4355" s="87"/>
      <c r="C4355" s="85"/>
      <c r="D4355" s="85"/>
      <c r="E4355" s="85"/>
      <c r="F4355" s="85"/>
      <c r="G4355" s="86"/>
      <c r="H4355" s="86"/>
      <c r="I4355" s="85"/>
      <c r="J4355" s="85"/>
    </row>
    <row r="4356" spans="2:10" s="117" customFormat="1" x14ac:dyDescent="0.25">
      <c r="B4356" s="87"/>
      <c r="C4356" s="85"/>
      <c r="D4356" s="85"/>
      <c r="E4356" s="85"/>
      <c r="F4356" s="85"/>
      <c r="G4356" s="86"/>
      <c r="H4356" s="86"/>
      <c r="I4356" s="85"/>
      <c r="J4356" s="85"/>
    </row>
    <row r="4357" spans="2:10" s="117" customFormat="1" x14ac:dyDescent="0.25">
      <c r="B4357" s="87"/>
      <c r="C4357" s="85"/>
      <c r="D4357" s="85"/>
      <c r="E4357" s="85"/>
      <c r="F4357" s="85"/>
      <c r="G4357" s="86"/>
      <c r="H4357" s="86"/>
      <c r="I4357" s="85"/>
      <c r="J4357" s="85"/>
    </row>
    <row r="4358" spans="2:10" s="117" customFormat="1" x14ac:dyDescent="0.25">
      <c r="B4358" s="87"/>
      <c r="C4358" s="85"/>
      <c r="D4358" s="85"/>
      <c r="E4358" s="85"/>
      <c r="F4358" s="85"/>
      <c r="G4358" s="86"/>
      <c r="H4358" s="86"/>
      <c r="I4358" s="85"/>
      <c r="J4358" s="85"/>
    </row>
    <row r="4359" spans="2:10" s="117" customFormat="1" x14ac:dyDescent="0.25">
      <c r="B4359" s="87"/>
      <c r="C4359" s="85"/>
      <c r="D4359" s="85"/>
      <c r="E4359" s="85"/>
      <c r="F4359" s="85"/>
      <c r="G4359" s="86"/>
      <c r="H4359" s="86"/>
      <c r="I4359" s="85"/>
      <c r="J4359" s="85"/>
    </row>
    <row r="4360" spans="2:10" s="117" customFormat="1" x14ac:dyDescent="0.25">
      <c r="B4360" s="87"/>
      <c r="C4360" s="85"/>
      <c r="D4360" s="85"/>
      <c r="E4360" s="85"/>
      <c r="F4360" s="85"/>
      <c r="G4360" s="86"/>
      <c r="H4360" s="86"/>
      <c r="I4360" s="85"/>
      <c r="J4360" s="85"/>
    </row>
    <row r="4361" spans="2:10" s="117" customFormat="1" x14ac:dyDescent="0.25">
      <c r="B4361" s="87"/>
      <c r="C4361" s="85"/>
      <c r="D4361" s="85"/>
      <c r="E4361" s="85"/>
      <c r="F4361" s="85"/>
      <c r="G4361" s="86"/>
      <c r="H4361" s="86"/>
      <c r="I4361" s="85"/>
      <c r="J4361" s="85"/>
    </row>
    <row r="4362" spans="2:10" s="117" customFormat="1" x14ac:dyDescent="0.25">
      <c r="B4362" s="87"/>
      <c r="C4362" s="85"/>
      <c r="D4362" s="85"/>
      <c r="E4362" s="85"/>
      <c r="F4362" s="85"/>
      <c r="G4362" s="86"/>
      <c r="H4362" s="86"/>
      <c r="I4362" s="85"/>
      <c r="J4362" s="85"/>
    </row>
    <row r="4363" spans="2:10" s="117" customFormat="1" x14ac:dyDescent="0.25">
      <c r="B4363" s="87"/>
      <c r="C4363" s="85"/>
      <c r="D4363" s="85"/>
      <c r="E4363" s="85"/>
      <c r="F4363" s="85"/>
      <c r="G4363" s="86"/>
      <c r="H4363" s="86"/>
      <c r="I4363" s="85"/>
      <c r="J4363" s="85"/>
    </row>
    <row r="4364" spans="2:10" s="117" customFormat="1" x14ac:dyDescent="0.25">
      <c r="B4364" s="87"/>
      <c r="C4364" s="85"/>
      <c r="D4364" s="85"/>
      <c r="E4364" s="85"/>
      <c r="F4364" s="85"/>
      <c r="G4364" s="86"/>
      <c r="H4364" s="86"/>
      <c r="I4364" s="85"/>
      <c r="J4364" s="85"/>
    </row>
    <row r="4365" spans="2:10" s="117" customFormat="1" x14ac:dyDescent="0.25">
      <c r="B4365" s="87"/>
      <c r="C4365" s="85"/>
      <c r="D4365" s="85"/>
      <c r="E4365" s="85"/>
      <c r="F4365" s="85"/>
      <c r="G4365" s="86"/>
      <c r="H4365" s="86"/>
      <c r="I4365" s="85"/>
      <c r="J4365" s="85"/>
    </row>
    <row r="4366" spans="2:10" s="117" customFormat="1" x14ac:dyDescent="0.25">
      <c r="B4366" s="87"/>
      <c r="C4366" s="85"/>
      <c r="D4366" s="85"/>
      <c r="E4366" s="85"/>
      <c r="F4366" s="85"/>
      <c r="G4366" s="86"/>
      <c r="H4366" s="86"/>
      <c r="I4366" s="85"/>
      <c r="J4366" s="85"/>
    </row>
    <row r="4367" spans="2:10" s="117" customFormat="1" x14ac:dyDescent="0.25">
      <c r="B4367" s="87"/>
      <c r="C4367" s="85"/>
      <c r="D4367" s="85"/>
      <c r="E4367" s="85"/>
      <c r="F4367" s="85"/>
      <c r="G4367" s="86"/>
      <c r="H4367" s="86"/>
      <c r="I4367" s="85"/>
      <c r="J4367" s="85"/>
    </row>
    <row r="4368" spans="2:10" s="117" customFormat="1" x14ac:dyDescent="0.25">
      <c r="B4368" s="87"/>
      <c r="C4368" s="85"/>
      <c r="D4368" s="85"/>
      <c r="E4368" s="85"/>
      <c r="F4368" s="85"/>
      <c r="G4368" s="86"/>
      <c r="H4368" s="86"/>
      <c r="I4368" s="85"/>
      <c r="J4368" s="85"/>
    </row>
    <row r="4369" spans="2:10" s="117" customFormat="1" x14ac:dyDescent="0.25">
      <c r="B4369" s="87"/>
      <c r="C4369" s="85"/>
      <c r="D4369" s="85"/>
      <c r="E4369" s="85"/>
      <c r="F4369" s="85"/>
      <c r="G4369" s="86"/>
      <c r="H4369" s="86"/>
      <c r="I4369" s="85"/>
      <c r="J4369" s="85"/>
    </row>
    <row r="4370" spans="2:10" s="117" customFormat="1" x14ac:dyDescent="0.25">
      <c r="B4370" s="87"/>
      <c r="C4370" s="85"/>
      <c r="D4370" s="85"/>
      <c r="E4370" s="85"/>
      <c r="F4370" s="85"/>
      <c r="G4370" s="86"/>
      <c r="H4370" s="86"/>
      <c r="I4370" s="85"/>
      <c r="J4370" s="85"/>
    </row>
    <row r="4371" spans="2:10" s="117" customFormat="1" x14ac:dyDescent="0.25">
      <c r="B4371" s="87"/>
      <c r="C4371" s="85"/>
      <c r="D4371" s="85"/>
      <c r="E4371" s="85"/>
      <c r="F4371" s="85"/>
      <c r="G4371" s="86"/>
      <c r="H4371" s="86"/>
      <c r="I4371" s="85"/>
      <c r="J4371" s="85"/>
    </row>
    <row r="4372" spans="2:10" s="117" customFormat="1" x14ac:dyDescent="0.25">
      <c r="B4372" s="87"/>
      <c r="C4372" s="85"/>
      <c r="D4372" s="85"/>
      <c r="E4372" s="85"/>
      <c r="F4372" s="85"/>
      <c r="G4372" s="86"/>
      <c r="H4372" s="86"/>
      <c r="I4372" s="85"/>
      <c r="J4372" s="85"/>
    </row>
    <row r="4373" spans="2:10" s="117" customFormat="1" x14ac:dyDescent="0.25">
      <c r="B4373" s="87"/>
      <c r="C4373" s="85"/>
      <c r="D4373" s="85"/>
      <c r="E4373" s="85"/>
      <c r="F4373" s="85"/>
      <c r="G4373" s="86"/>
      <c r="H4373" s="86"/>
      <c r="I4373" s="85"/>
      <c r="J4373" s="85"/>
    </row>
    <row r="4374" spans="2:10" s="117" customFormat="1" x14ac:dyDescent="0.25">
      <c r="B4374" s="87"/>
      <c r="C4374" s="85"/>
      <c r="D4374" s="85"/>
      <c r="E4374" s="85"/>
      <c r="F4374" s="85"/>
      <c r="G4374" s="86"/>
      <c r="H4374" s="86"/>
      <c r="I4374" s="85"/>
      <c r="J4374" s="85"/>
    </row>
    <row r="4375" spans="2:10" s="117" customFormat="1" x14ac:dyDescent="0.25">
      <c r="B4375" s="87"/>
      <c r="C4375" s="85"/>
      <c r="D4375" s="85"/>
      <c r="E4375" s="85"/>
      <c r="F4375" s="85"/>
      <c r="G4375" s="86"/>
      <c r="H4375" s="86"/>
      <c r="I4375" s="85"/>
      <c r="J4375" s="85"/>
    </row>
    <row r="4376" spans="2:10" s="117" customFormat="1" x14ac:dyDescent="0.25">
      <c r="B4376" s="87"/>
      <c r="C4376" s="85"/>
      <c r="D4376" s="85"/>
      <c r="E4376" s="85"/>
      <c r="F4376" s="85"/>
      <c r="G4376" s="86"/>
      <c r="H4376" s="86"/>
      <c r="I4376" s="85"/>
      <c r="J4376" s="85"/>
    </row>
    <row r="4377" spans="2:10" s="117" customFormat="1" x14ac:dyDescent="0.25">
      <c r="B4377" s="87"/>
      <c r="C4377" s="85"/>
      <c r="D4377" s="85"/>
      <c r="E4377" s="85"/>
      <c r="F4377" s="85"/>
      <c r="G4377" s="86"/>
      <c r="H4377" s="86"/>
      <c r="I4377" s="85"/>
      <c r="J4377" s="85"/>
    </row>
    <row r="4378" spans="2:10" s="117" customFormat="1" x14ac:dyDescent="0.25">
      <c r="B4378" s="87"/>
      <c r="C4378" s="85"/>
      <c r="D4378" s="85"/>
      <c r="E4378" s="85"/>
      <c r="F4378" s="85"/>
      <c r="G4378" s="86"/>
      <c r="H4378" s="86"/>
      <c r="I4378" s="85"/>
      <c r="J4378" s="85"/>
    </row>
    <row r="4379" spans="2:10" s="117" customFormat="1" x14ac:dyDescent="0.25">
      <c r="B4379" s="87"/>
      <c r="C4379" s="85"/>
      <c r="D4379" s="85"/>
      <c r="E4379" s="85"/>
      <c r="F4379" s="85"/>
      <c r="G4379" s="86"/>
      <c r="H4379" s="86"/>
      <c r="I4379" s="85"/>
      <c r="J4379" s="85"/>
    </row>
    <row r="4380" spans="2:10" s="117" customFormat="1" x14ac:dyDescent="0.25">
      <c r="B4380" s="87"/>
      <c r="C4380" s="85"/>
      <c r="D4380" s="85"/>
      <c r="E4380" s="85"/>
      <c r="F4380" s="85"/>
      <c r="G4380" s="86"/>
      <c r="H4380" s="86"/>
      <c r="I4380" s="85"/>
      <c r="J4380" s="85"/>
    </row>
    <row r="4381" spans="2:10" s="117" customFormat="1" x14ac:dyDescent="0.25">
      <c r="B4381" s="87"/>
      <c r="C4381" s="85"/>
      <c r="D4381" s="85"/>
      <c r="E4381" s="85"/>
      <c r="F4381" s="85"/>
      <c r="G4381" s="86"/>
      <c r="H4381" s="86"/>
      <c r="I4381" s="85"/>
      <c r="J4381" s="85"/>
    </row>
    <row r="4382" spans="2:10" s="117" customFormat="1" x14ac:dyDescent="0.25">
      <c r="B4382" s="87"/>
      <c r="C4382" s="85"/>
      <c r="D4382" s="85"/>
      <c r="E4382" s="85"/>
      <c r="F4382" s="85"/>
      <c r="G4382" s="86"/>
      <c r="H4382" s="86"/>
      <c r="I4382" s="85"/>
      <c r="J4382" s="85"/>
    </row>
    <row r="4383" spans="2:10" s="117" customFormat="1" x14ac:dyDescent="0.25">
      <c r="B4383" s="87"/>
      <c r="C4383" s="85"/>
      <c r="D4383" s="85"/>
      <c r="E4383" s="85"/>
      <c r="F4383" s="85"/>
      <c r="G4383" s="86"/>
      <c r="H4383" s="86"/>
      <c r="I4383" s="85"/>
      <c r="J4383" s="85"/>
    </row>
    <row r="4384" spans="2:10" s="117" customFormat="1" x14ac:dyDescent="0.25">
      <c r="B4384" s="87"/>
      <c r="C4384" s="85"/>
      <c r="D4384" s="85"/>
      <c r="E4384" s="85"/>
      <c r="F4384" s="85"/>
      <c r="G4384" s="86"/>
      <c r="H4384" s="86"/>
      <c r="I4384" s="85"/>
      <c r="J4384" s="85"/>
    </row>
    <row r="4385" spans="2:10" s="117" customFormat="1" x14ac:dyDescent="0.25">
      <c r="B4385" s="87"/>
      <c r="C4385" s="85"/>
      <c r="D4385" s="85"/>
      <c r="E4385" s="85"/>
      <c r="F4385" s="85"/>
      <c r="G4385" s="86"/>
      <c r="H4385" s="86"/>
      <c r="I4385" s="85"/>
      <c r="J4385" s="85"/>
    </row>
    <row r="4386" spans="2:10" s="117" customFormat="1" x14ac:dyDescent="0.25">
      <c r="B4386" s="87"/>
      <c r="C4386" s="85"/>
      <c r="D4386" s="85"/>
      <c r="E4386" s="85"/>
      <c r="F4386" s="85"/>
      <c r="G4386" s="86"/>
      <c r="H4386" s="86"/>
      <c r="I4386" s="85"/>
      <c r="J4386" s="85"/>
    </row>
    <row r="4387" spans="2:10" s="117" customFormat="1" x14ac:dyDescent="0.25">
      <c r="B4387" s="87"/>
      <c r="C4387" s="85"/>
      <c r="D4387" s="85"/>
      <c r="E4387" s="85"/>
      <c r="F4387" s="85"/>
      <c r="G4387" s="86"/>
      <c r="H4387" s="86"/>
      <c r="I4387" s="85"/>
      <c r="J4387" s="85"/>
    </row>
    <row r="4388" spans="2:10" s="117" customFormat="1" x14ac:dyDescent="0.25">
      <c r="B4388" s="87"/>
      <c r="C4388" s="85"/>
      <c r="D4388" s="85"/>
      <c r="E4388" s="85"/>
      <c r="F4388" s="85"/>
      <c r="G4388" s="86"/>
      <c r="H4388" s="86"/>
      <c r="I4388" s="85"/>
      <c r="J4388" s="85"/>
    </row>
    <row r="4389" spans="2:10" s="117" customFormat="1" x14ac:dyDescent="0.25">
      <c r="B4389" s="87"/>
      <c r="C4389" s="85"/>
      <c r="D4389" s="85"/>
      <c r="E4389" s="85"/>
      <c r="F4389" s="85"/>
      <c r="G4389" s="86"/>
      <c r="H4389" s="86"/>
      <c r="I4389" s="85"/>
      <c r="J4389" s="85"/>
    </row>
    <row r="4390" spans="2:10" s="117" customFormat="1" x14ac:dyDescent="0.25">
      <c r="B4390" s="87"/>
      <c r="C4390" s="85"/>
      <c r="D4390" s="85"/>
      <c r="E4390" s="85"/>
      <c r="F4390" s="85"/>
      <c r="G4390" s="86"/>
      <c r="H4390" s="86"/>
      <c r="I4390" s="85"/>
      <c r="J4390" s="85"/>
    </row>
    <row r="4391" spans="2:10" s="117" customFormat="1" x14ac:dyDescent="0.25">
      <c r="B4391" s="87"/>
      <c r="C4391" s="85"/>
      <c r="D4391" s="85"/>
      <c r="E4391" s="85"/>
      <c r="F4391" s="85"/>
      <c r="G4391" s="86"/>
      <c r="H4391" s="86"/>
      <c r="I4391" s="85"/>
      <c r="J4391" s="85"/>
    </row>
    <row r="4392" spans="2:10" s="117" customFormat="1" x14ac:dyDescent="0.25">
      <c r="B4392" s="87"/>
      <c r="C4392" s="85"/>
      <c r="D4392" s="85"/>
      <c r="E4392" s="85"/>
      <c r="F4392" s="85"/>
      <c r="G4392" s="86"/>
      <c r="H4392" s="86"/>
      <c r="I4392" s="85"/>
      <c r="J4392" s="85"/>
    </row>
    <row r="4393" spans="2:10" s="117" customFormat="1" x14ac:dyDescent="0.25">
      <c r="B4393" s="87"/>
      <c r="C4393" s="85"/>
      <c r="D4393" s="85"/>
      <c r="E4393" s="85"/>
      <c r="F4393" s="85"/>
      <c r="G4393" s="86"/>
      <c r="H4393" s="86"/>
      <c r="I4393" s="85"/>
      <c r="J4393" s="85"/>
    </row>
    <row r="4394" spans="2:10" s="117" customFormat="1" x14ac:dyDescent="0.25">
      <c r="B4394" s="87"/>
      <c r="C4394" s="85"/>
      <c r="D4394" s="85"/>
      <c r="E4394" s="85"/>
      <c r="F4394" s="85"/>
      <c r="G4394" s="86"/>
      <c r="H4394" s="86"/>
      <c r="I4394" s="85"/>
      <c r="J4394" s="85"/>
    </row>
    <row r="4395" spans="2:10" s="117" customFormat="1" x14ac:dyDescent="0.25">
      <c r="B4395" s="87"/>
      <c r="C4395" s="85"/>
      <c r="D4395" s="85"/>
      <c r="E4395" s="85"/>
      <c r="F4395" s="85"/>
      <c r="G4395" s="86"/>
      <c r="H4395" s="86"/>
      <c r="I4395" s="85"/>
      <c r="J4395" s="85"/>
    </row>
    <row r="4396" spans="2:10" s="117" customFormat="1" x14ac:dyDescent="0.25">
      <c r="B4396" s="87"/>
      <c r="C4396" s="85"/>
      <c r="D4396" s="85"/>
      <c r="E4396" s="85"/>
      <c r="F4396" s="85"/>
      <c r="G4396" s="86"/>
      <c r="H4396" s="86"/>
      <c r="I4396" s="85"/>
      <c r="J4396" s="85"/>
    </row>
    <row r="4397" spans="2:10" s="117" customFormat="1" x14ac:dyDescent="0.25">
      <c r="B4397" s="87"/>
      <c r="C4397" s="85"/>
      <c r="D4397" s="85"/>
      <c r="E4397" s="85"/>
      <c r="F4397" s="85"/>
      <c r="G4397" s="86"/>
      <c r="H4397" s="86"/>
      <c r="I4397" s="85"/>
      <c r="J4397" s="85"/>
    </row>
    <row r="4398" spans="2:10" s="117" customFormat="1" x14ac:dyDescent="0.25">
      <c r="B4398" s="87"/>
      <c r="C4398" s="85"/>
      <c r="D4398" s="85"/>
      <c r="E4398" s="85"/>
      <c r="F4398" s="85"/>
      <c r="G4398" s="86"/>
      <c r="H4398" s="86"/>
      <c r="I4398" s="85"/>
      <c r="J4398" s="85"/>
    </row>
    <row r="4399" spans="2:10" s="117" customFormat="1" x14ac:dyDescent="0.25">
      <c r="B4399" s="87"/>
      <c r="C4399" s="85"/>
      <c r="D4399" s="85"/>
      <c r="E4399" s="85"/>
      <c r="F4399" s="85"/>
      <c r="G4399" s="86"/>
      <c r="H4399" s="86"/>
      <c r="I4399" s="85"/>
      <c r="J4399" s="85"/>
    </row>
    <row r="4400" spans="2:10" s="117" customFormat="1" x14ac:dyDescent="0.25">
      <c r="B4400" s="87"/>
      <c r="C4400" s="85"/>
      <c r="D4400" s="85"/>
      <c r="E4400" s="85"/>
      <c r="F4400" s="85"/>
      <c r="G4400" s="86"/>
      <c r="H4400" s="86"/>
      <c r="I4400" s="85"/>
      <c r="J4400" s="85"/>
    </row>
    <row r="4401" spans="2:10" s="117" customFormat="1" x14ac:dyDescent="0.25">
      <c r="B4401" s="87"/>
      <c r="C4401" s="85"/>
      <c r="D4401" s="85"/>
      <c r="E4401" s="85"/>
      <c r="F4401" s="85"/>
      <c r="G4401" s="86"/>
      <c r="H4401" s="86"/>
      <c r="I4401" s="85"/>
      <c r="J4401" s="85"/>
    </row>
    <row r="4402" spans="2:10" s="117" customFormat="1" x14ac:dyDescent="0.25">
      <c r="B4402" s="87"/>
      <c r="C4402" s="85"/>
      <c r="D4402" s="85"/>
      <c r="E4402" s="85"/>
      <c r="F4402" s="85"/>
      <c r="G4402" s="86"/>
      <c r="H4402" s="86"/>
      <c r="I4402" s="85"/>
      <c r="J4402" s="85"/>
    </row>
    <row r="4403" spans="2:10" s="117" customFormat="1" x14ac:dyDescent="0.25">
      <c r="B4403" s="87"/>
      <c r="C4403" s="85"/>
      <c r="D4403" s="85"/>
      <c r="E4403" s="85"/>
      <c r="F4403" s="85"/>
      <c r="G4403" s="86"/>
      <c r="H4403" s="86"/>
      <c r="I4403" s="85"/>
      <c r="J4403" s="85"/>
    </row>
    <row r="4404" spans="2:10" s="117" customFormat="1" x14ac:dyDescent="0.25">
      <c r="B4404" s="87"/>
      <c r="C4404" s="85"/>
      <c r="D4404" s="85"/>
      <c r="E4404" s="85"/>
      <c r="F4404" s="85"/>
      <c r="G4404" s="86"/>
      <c r="H4404" s="86"/>
      <c r="I4404" s="85"/>
      <c r="J4404" s="85"/>
    </row>
    <row r="4405" spans="2:10" s="117" customFormat="1" x14ac:dyDescent="0.25">
      <c r="B4405" s="87"/>
      <c r="C4405" s="85"/>
      <c r="D4405" s="85"/>
      <c r="E4405" s="85"/>
      <c r="F4405" s="85"/>
      <c r="G4405" s="86"/>
      <c r="H4405" s="86"/>
      <c r="I4405" s="85"/>
      <c r="J4405" s="85"/>
    </row>
    <row r="4406" spans="2:10" s="117" customFormat="1" x14ac:dyDescent="0.25">
      <c r="B4406" s="87"/>
      <c r="C4406" s="85"/>
      <c r="D4406" s="85"/>
      <c r="E4406" s="85"/>
      <c r="F4406" s="85"/>
      <c r="G4406" s="86"/>
      <c r="H4406" s="86"/>
      <c r="I4406" s="85"/>
      <c r="J4406" s="85"/>
    </row>
    <row r="4407" spans="2:10" s="117" customFormat="1" x14ac:dyDescent="0.25">
      <c r="B4407" s="87"/>
      <c r="C4407" s="85"/>
      <c r="D4407" s="85"/>
      <c r="E4407" s="85"/>
      <c r="F4407" s="85"/>
      <c r="G4407" s="86"/>
      <c r="H4407" s="86"/>
      <c r="I4407" s="85"/>
      <c r="J4407" s="85"/>
    </row>
    <row r="4408" spans="2:10" s="117" customFormat="1" x14ac:dyDescent="0.25">
      <c r="B4408" s="87"/>
      <c r="C4408" s="85"/>
      <c r="D4408" s="85"/>
      <c r="E4408" s="85"/>
      <c r="F4408" s="85"/>
      <c r="G4408" s="86"/>
      <c r="H4408" s="86"/>
      <c r="I4408" s="85"/>
      <c r="J4408" s="85"/>
    </row>
    <row r="4409" spans="2:10" s="117" customFormat="1" x14ac:dyDescent="0.25">
      <c r="B4409" s="87"/>
      <c r="C4409" s="85"/>
      <c r="D4409" s="85"/>
      <c r="E4409" s="85"/>
      <c r="F4409" s="85"/>
      <c r="G4409" s="86"/>
      <c r="H4409" s="86"/>
      <c r="I4409" s="85"/>
      <c r="J4409" s="85"/>
    </row>
    <row r="4410" spans="2:10" s="117" customFormat="1" x14ac:dyDescent="0.25">
      <c r="B4410" s="87"/>
      <c r="C4410" s="85"/>
      <c r="D4410" s="85"/>
      <c r="E4410" s="85"/>
      <c r="F4410" s="85"/>
      <c r="G4410" s="86"/>
      <c r="H4410" s="86"/>
      <c r="I4410" s="85"/>
      <c r="J4410" s="85"/>
    </row>
    <row r="4411" spans="2:10" s="117" customFormat="1" x14ac:dyDescent="0.25">
      <c r="B4411" s="87"/>
      <c r="C4411" s="85"/>
      <c r="D4411" s="85"/>
      <c r="E4411" s="85"/>
      <c r="F4411" s="85"/>
      <c r="G4411" s="86"/>
      <c r="H4411" s="86"/>
      <c r="I4411" s="85"/>
      <c r="J4411" s="85"/>
    </row>
    <row r="4412" spans="2:10" s="117" customFormat="1" x14ac:dyDescent="0.25">
      <c r="B4412" s="87"/>
      <c r="C4412" s="85"/>
      <c r="D4412" s="85"/>
      <c r="E4412" s="85"/>
      <c r="F4412" s="85"/>
      <c r="G4412" s="86"/>
      <c r="H4412" s="86"/>
      <c r="I4412" s="85"/>
      <c r="J4412" s="85"/>
    </row>
    <row r="4413" spans="2:10" s="117" customFormat="1" x14ac:dyDescent="0.25">
      <c r="B4413" s="87"/>
      <c r="C4413" s="85"/>
      <c r="D4413" s="85"/>
      <c r="E4413" s="85"/>
      <c r="F4413" s="85"/>
      <c r="G4413" s="86"/>
      <c r="H4413" s="86"/>
      <c r="I4413" s="85"/>
      <c r="J4413" s="85"/>
    </row>
    <row r="4414" spans="2:10" s="117" customFormat="1" x14ac:dyDescent="0.25">
      <c r="B4414" s="87"/>
      <c r="C4414" s="85"/>
      <c r="D4414" s="85"/>
      <c r="E4414" s="85"/>
      <c r="F4414" s="85"/>
      <c r="G4414" s="86"/>
      <c r="H4414" s="86"/>
      <c r="I4414" s="85"/>
      <c r="J4414" s="85"/>
    </row>
    <row r="4415" spans="2:10" s="117" customFormat="1" x14ac:dyDescent="0.25">
      <c r="B4415" s="87"/>
      <c r="C4415" s="85"/>
      <c r="D4415" s="85"/>
      <c r="E4415" s="85"/>
      <c r="F4415" s="85"/>
      <c r="G4415" s="86"/>
      <c r="H4415" s="86"/>
      <c r="I4415" s="85"/>
      <c r="J4415" s="85"/>
    </row>
    <row r="4416" spans="2:10" s="117" customFormat="1" x14ac:dyDescent="0.25">
      <c r="B4416" s="87"/>
      <c r="C4416" s="85"/>
      <c r="D4416" s="85"/>
      <c r="E4416" s="85"/>
      <c r="F4416" s="85"/>
      <c r="G4416" s="86"/>
      <c r="H4416" s="86"/>
      <c r="I4416" s="85"/>
      <c r="J4416" s="85"/>
    </row>
    <row r="4417" spans="2:10" s="117" customFormat="1" x14ac:dyDescent="0.25">
      <c r="B4417" s="87"/>
      <c r="C4417" s="85"/>
      <c r="D4417" s="85"/>
      <c r="E4417" s="85"/>
      <c r="F4417" s="85"/>
      <c r="G4417" s="86"/>
      <c r="H4417" s="86"/>
      <c r="I4417" s="85"/>
      <c r="J4417" s="85"/>
    </row>
    <row r="4418" spans="2:10" s="117" customFormat="1" x14ac:dyDescent="0.25">
      <c r="B4418" s="87"/>
      <c r="C4418" s="85"/>
      <c r="D4418" s="85"/>
      <c r="E4418" s="85"/>
      <c r="F4418" s="85"/>
      <c r="G4418" s="86"/>
      <c r="H4418" s="86"/>
      <c r="I4418" s="85"/>
      <c r="J4418" s="85"/>
    </row>
    <row r="4419" spans="2:10" s="117" customFormat="1" x14ac:dyDescent="0.25">
      <c r="B4419" s="87"/>
      <c r="C4419" s="85"/>
      <c r="D4419" s="85"/>
      <c r="E4419" s="85"/>
      <c r="F4419" s="85"/>
      <c r="G4419" s="86"/>
      <c r="H4419" s="86"/>
      <c r="I4419" s="85"/>
      <c r="J4419" s="85"/>
    </row>
    <row r="4420" spans="2:10" s="117" customFormat="1" x14ac:dyDescent="0.25">
      <c r="B4420" s="87"/>
      <c r="C4420" s="85"/>
      <c r="D4420" s="85"/>
      <c r="E4420" s="85"/>
      <c r="F4420" s="85"/>
      <c r="G4420" s="86"/>
      <c r="H4420" s="86"/>
      <c r="I4420" s="85"/>
      <c r="J4420" s="85"/>
    </row>
    <row r="4421" spans="2:10" s="117" customFormat="1" x14ac:dyDescent="0.25">
      <c r="B4421" s="87"/>
      <c r="C4421" s="85"/>
      <c r="D4421" s="85"/>
      <c r="E4421" s="85"/>
      <c r="F4421" s="85"/>
      <c r="G4421" s="86"/>
      <c r="H4421" s="86"/>
      <c r="I4421" s="85"/>
      <c r="J4421" s="85"/>
    </row>
    <row r="4422" spans="2:10" s="117" customFormat="1" x14ac:dyDescent="0.25">
      <c r="B4422" s="87"/>
      <c r="C4422" s="85"/>
      <c r="D4422" s="85"/>
      <c r="E4422" s="85"/>
      <c r="F4422" s="85"/>
      <c r="G4422" s="86"/>
      <c r="H4422" s="86"/>
      <c r="I4422" s="85"/>
      <c r="J4422" s="85"/>
    </row>
    <row r="4423" spans="2:10" s="117" customFormat="1" x14ac:dyDescent="0.25">
      <c r="B4423" s="87"/>
      <c r="C4423" s="85"/>
      <c r="D4423" s="85"/>
      <c r="E4423" s="85"/>
      <c r="F4423" s="85"/>
      <c r="G4423" s="86"/>
      <c r="H4423" s="86"/>
      <c r="I4423" s="85"/>
      <c r="J4423" s="85"/>
    </row>
    <row r="4424" spans="2:10" s="117" customFormat="1" x14ac:dyDescent="0.25">
      <c r="B4424" s="87"/>
      <c r="C4424" s="85"/>
      <c r="D4424" s="85"/>
      <c r="E4424" s="85"/>
      <c r="F4424" s="85"/>
      <c r="G4424" s="86"/>
      <c r="H4424" s="86"/>
      <c r="I4424" s="85"/>
      <c r="J4424" s="85"/>
    </row>
    <row r="4425" spans="2:10" s="117" customFormat="1" x14ac:dyDescent="0.25">
      <c r="B4425" s="87"/>
      <c r="C4425" s="85"/>
      <c r="D4425" s="85"/>
      <c r="E4425" s="85"/>
      <c r="F4425" s="85"/>
      <c r="G4425" s="86"/>
      <c r="H4425" s="86"/>
      <c r="I4425" s="85"/>
      <c r="J4425" s="85"/>
    </row>
    <row r="4426" spans="2:10" s="117" customFormat="1" x14ac:dyDescent="0.25">
      <c r="B4426" s="87"/>
      <c r="C4426" s="85"/>
      <c r="D4426" s="85"/>
      <c r="E4426" s="85"/>
      <c r="F4426" s="85"/>
      <c r="G4426" s="86"/>
      <c r="H4426" s="86"/>
      <c r="I4426" s="85"/>
      <c r="J4426" s="85"/>
    </row>
    <row r="4427" spans="2:10" s="117" customFormat="1" x14ac:dyDescent="0.25">
      <c r="B4427" s="87"/>
      <c r="C4427" s="85"/>
      <c r="D4427" s="85"/>
      <c r="E4427" s="85"/>
      <c r="F4427" s="85"/>
      <c r="G4427" s="86"/>
      <c r="H4427" s="86"/>
      <c r="I4427" s="85"/>
      <c r="J4427" s="85"/>
    </row>
    <row r="4428" spans="2:10" s="117" customFormat="1" x14ac:dyDescent="0.25">
      <c r="B4428" s="87"/>
      <c r="C4428" s="85"/>
      <c r="D4428" s="85"/>
      <c r="E4428" s="85"/>
      <c r="F4428" s="85"/>
      <c r="G4428" s="86"/>
      <c r="H4428" s="86"/>
      <c r="I4428" s="85"/>
      <c r="J4428" s="85"/>
    </row>
    <row r="4429" spans="2:10" s="117" customFormat="1" x14ac:dyDescent="0.25">
      <c r="B4429" s="87"/>
      <c r="C4429" s="85"/>
      <c r="D4429" s="85"/>
      <c r="E4429" s="85"/>
      <c r="F4429" s="85"/>
      <c r="G4429" s="86"/>
      <c r="H4429" s="86"/>
      <c r="I4429" s="85"/>
      <c r="J4429" s="85"/>
    </row>
    <row r="4430" spans="2:10" s="117" customFormat="1" x14ac:dyDescent="0.25">
      <c r="B4430" s="87"/>
      <c r="C4430" s="85"/>
      <c r="D4430" s="85"/>
      <c r="E4430" s="85"/>
      <c r="F4430" s="85"/>
      <c r="G4430" s="86"/>
      <c r="H4430" s="86"/>
      <c r="I4430" s="85"/>
      <c r="J4430" s="85"/>
    </row>
    <row r="4431" spans="2:10" s="117" customFormat="1" x14ac:dyDescent="0.25">
      <c r="B4431" s="87"/>
      <c r="C4431" s="85"/>
      <c r="D4431" s="85"/>
      <c r="E4431" s="85"/>
      <c r="F4431" s="85"/>
      <c r="G4431" s="86"/>
      <c r="H4431" s="86"/>
      <c r="I4431" s="85"/>
      <c r="J4431" s="85"/>
    </row>
    <row r="4432" spans="2:10" s="117" customFormat="1" x14ac:dyDescent="0.25">
      <c r="B4432" s="87"/>
      <c r="C4432" s="85"/>
      <c r="D4432" s="85"/>
      <c r="E4432" s="85"/>
      <c r="F4432" s="85"/>
      <c r="G4432" s="86"/>
      <c r="H4432" s="86"/>
      <c r="I4432" s="85"/>
      <c r="J4432" s="85"/>
    </row>
    <row r="4433" spans="2:10" s="117" customFormat="1" x14ac:dyDescent="0.25">
      <c r="B4433" s="87"/>
      <c r="C4433" s="85"/>
      <c r="D4433" s="85"/>
      <c r="E4433" s="85"/>
      <c r="F4433" s="85"/>
      <c r="G4433" s="86"/>
      <c r="H4433" s="86"/>
      <c r="I4433" s="85"/>
      <c r="J4433" s="85"/>
    </row>
    <row r="4434" spans="2:10" s="117" customFormat="1" x14ac:dyDescent="0.25">
      <c r="B4434" s="87"/>
      <c r="C4434" s="85"/>
      <c r="D4434" s="85"/>
      <c r="E4434" s="85"/>
      <c r="F4434" s="85"/>
      <c r="G4434" s="86"/>
      <c r="H4434" s="86"/>
      <c r="I4434" s="85"/>
      <c r="J4434" s="85"/>
    </row>
    <row r="4435" spans="2:10" s="117" customFormat="1" x14ac:dyDescent="0.25">
      <c r="B4435" s="87"/>
      <c r="C4435" s="85"/>
      <c r="D4435" s="85"/>
      <c r="E4435" s="85"/>
      <c r="F4435" s="85"/>
      <c r="G4435" s="86"/>
      <c r="H4435" s="86"/>
      <c r="I4435" s="85"/>
      <c r="J4435" s="85"/>
    </row>
    <row r="4436" spans="2:10" s="117" customFormat="1" x14ac:dyDescent="0.25">
      <c r="B4436" s="87"/>
      <c r="C4436" s="85"/>
      <c r="D4436" s="85"/>
      <c r="E4436" s="85"/>
      <c r="F4436" s="85"/>
      <c r="G4436" s="86"/>
      <c r="H4436" s="86"/>
      <c r="I4436" s="85"/>
      <c r="J4436" s="85"/>
    </row>
    <row r="4437" spans="2:10" s="117" customFormat="1" x14ac:dyDescent="0.25">
      <c r="B4437" s="87"/>
      <c r="C4437" s="85"/>
      <c r="D4437" s="85"/>
      <c r="E4437" s="85"/>
      <c r="F4437" s="85"/>
      <c r="G4437" s="86"/>
      <c r="H4437" s="86"/>
      <c r="I4437" s="85"/>
      <c r="J4437" s="85"/>
    </row>
    <row r="4438" spans="2:10" s="117" customFormat="1" x14ac:dyDescent="0.25">
      <c r="B4438" s="87"/>
      <c r="C4438" s="85"/>
      <c r="D4438" s="85"/>
      <c r="E4438" s="85"/>
      <c r="F4438" s="85"/>
      <c r="G4438" s="86"/>
      <c r="H4438" s="86"/>
      <c r="I4438" s="85"/>
      <c r="J4438" s="85"/>
    </row>
    <row r="4439" spans="2:10" s="117" customFormat="1" x14ac:dyDescent="0.25">
      <c r="B4439" s="87"/>
      <c r="C4439" s="85"/>
      <c r="D4439" s="85"/>
      <c r="E4439" s="85"/>
      <c r="F4439" s="85"/>
      <c r="G4439" s="86"/>
      <c r="H4439" s="86"/>
      <c r="I4439" s="85"/>
      <c r="J4439" s="85"/>
    </row>
    <row r="4440" spans="2:10" s="117" customFormat="1" x14ac:dyDescent="0.25">
      <c r="B4440" s="87"/>
      <c r="C4440" s="85"/>
      <c r="D4440" s="85"/>
      <c r="E4440" s="85"/>
      <c r="F4440" s="85"/>
      <c r="G4440" s="86"/>
      <c r="H4440" s="86"/>
      <c r="I4440" s="85"/>
      <c r="J4440" s="85"/>
    </row>
    <row r="4441" spans="2:10" s="117" customFormat="1" x14ac:dyDescent="0.25">
      <c r="B4441" s="87"/>
      <c r="C4441" s="85"/>
      <c r="D4441" s="85"/>
      <c r="E4441" s="85"/>
      <c r="F4441" s="85"/>
      <c r="G4441" s="86"/>
      <c r="H4441" s="86"/>
      <c r="I4441" s="85"/>
      <c r="J4441" s="85"/>
    </row>
    <row r="4442" spans="2:10" s="117" customFormat="1" x14ac:dyDescent="0.25">
      <c r="B4442" s="87"/>
      <c r="C4442" s="85"/>
      <c r="D4442" s="85"/>
      <c r="E4442" s="85"/>
      <c r="F4442" s="85"/>
      <c r="G4442" s="86"/>
      <c r="H4442" s="86"/>
      <c r="I4442" s="85"/>
      <c r="J4442" s="85"/>
    </row>
    <row r="4443" spans="2:10" s="117" customFormat="1" x14ac:dyDescent="0.25">
      <c r="B4443" s="87"/>
      <c r="C4443" s="85"/>
      <c r="D4443" s="85"/>
      <c r="E4443" s="85"/>
      <c r="F4443" s="85"/>
      <c r="G4443" s="86"/>
      <c r="H4443" s="86"/>
      <c r="I4443" s="85"/>
      <c r="J4443" s="85"/>
    </row>
    <row r="4444" spans="2:10" s="117" customFormat="1" x14ac:dyDescent="0.25">
      <c r="B4444" s="87"/>
      <c r="C4444" s="85"/>
      <c r="D4444" s="85"/>
      <c r="E4444" s="85"/>
      <c r="F4444" s="85"/>
      <c r="G4444" s="86"/>
      <c r="H4444" s="86"/>
      <c r="I4444" s="85"/>
      <c r="J4444" s="85"/>
    </row>
    <row r="4445" spans="2:10" s="117" customFormat="1" x14ac:dyDescent="0.25">
      <c r="B4445" s="87"/>
      <c r="C4445" s="85"/>
      <c r="D4445" s="85"/>
      <c r="E4445" s="85"/>
      <c r="F4445" s="85"/>
      <c r="G4445" s="86"/>
      <c r="H4445" s="86"/>
      <c r="I4445" s="85"/>
      <c r="J4445" s="85"/>
    </row>
    <row r="4446" spans="2:10" s="117" customFormat="1" x14ac:dyDescent="0.25">
      <c r="B4446" s="87"/>
      <c r="C4446" s="85"/>
      <c r="D4446" s="85"/>
      <c r="E4446" s="85"/>
      <c r="F4446" s="85"/>
      <c r="G4446" s="86"/>
      <c r="H4446" s="86"/>
      <c r="I4446" s="85"/>
      <c r="J4446" s="85"/>
    </row>
    <row r="4447" spans="2:10" s="117" customFormat="1" x14ac:dyDescent="0.25">
      <c r="B4447" s="87"/>
      <c r="C4447" s="85"/>
      <c r="D4447" s="85"/>
      <c r="E4447" s="85"/>
      <c r="F4447" s="85"/>
      <c r="G4447" s="86"/>
      <c r="H4447" s="86"/>
      <c r="I4447" s="85"/>
      <c r="J4447" s="85"/>
    </row>
    <row r="4448" spans="2:10" s="117" customFormat="1" x14ac:dyDescent="0.25">
      <c r="B4448" s="87"/>
      <c r="C4448" s="85"/>
      <c r="D4448" s="85"/>
      <c r="E4448" s="85"/>
      <c r="F4448" s="85"/>
      <c r="G4448" s="86"/>
      <c r="H4448" s="86"/>
      <c r="I4448" s="85"/>
      <c r="J4448" s="85"/>
    </row>
    <row r="4449" spans="2:10" s="117" customFormat="1" x14ac:dyDescent="0.25">
      <c r="B4449" s="87"/>
      <c r="C4449" s="85"/>
      <c r="D4449" s="85"/>
      <c r="E4449" s="85"/>
      <c r="F4449" s="85"/>
      <c r="G4449" s="86"/>
      <c r="H4449" s="86"/>
      <c r="I4449" s="85"/>
      <c r="J4449" s="85"/>
    </row>
    <row r="4450" spans="2:10" s="117" customFormat="1" x14ac:dyDescent="0.25">
      <c r="B4450" s="87"/>
      <c r="C4450" s="85"/>
      <c r="D4450" s="85"/>
      <c r="E4450" s="85"/>
      <c r="F4450" s="85"/>
      <c r="G4450" s="86"/>
      <c r="H4450" s="86"/>
      <c r="I4450" s="85"/>
      <c r="J4450" s="85"/>
    </row>
    <row r="4451" spans="2:10" s="117" customFormat="1" x14ac:dyDescent="0.25">
      <c r="B4451" s="87"/>
      <c r="C4451" s="85"/>
      <c r="D4451" s="85"/>
      <c r="E4451" s="85"/>
      <c r="F4451" s="85"/>
      <c r="G4451" s="86"/>
      <c r="H4451" s="86"/>
      <c r="I4451" s="85"/>
      <c r="J4451" s="85"/>
    </row>
    <row r="4452" spans="2:10" s="117" customFormat="1" x14ac:dyDescent="0.25">
      <c r="B4452" s="87"/>
      <c r="C4452" s="85"/>
      <c r="D4452" s="85"/>
      <c r="E4452" s="85"/>
      <c r="F4452" s="85"/>
      <c r="G4452" s="86"/>
      <c r="H4452" s="86"/>
      <c r="I4452" s="85"/>
      <c r="J4452" s="85"/>
    </row>
    <row r="4453" spans="2:10" s="117" customFormat="1" x14ac:dyDescent="0.25">
      <c r="B4453" s="87"/>
      <c r="C4453" s="85"/>
      <c r="D4453" s="85"/>
      <c r="E4453" s="85"/>
      <c r="F4453" s="85"/>
      <c r="G4453" s="86"/>
      <c r="H4453" s="86"/>
      <c r="I4453" s="85"/>
      <c r="J4453" s="85"/>
    </row>
    <row r="4454" spans="2:10" s="117" customFormat="1" x14ac:dyDescent="0.25">
      <c r="B4454" s="87"/>
      <c r="C4454" s="85"/>
      <c r="D4454" s="85"/>
      <c r="E4454" s="85"/>
      <c r="F4454" s="85"/>
      <c r="G4454" s="86"/>
      <c r="H4454" s="86"/>
      <c r="I4454" s="85"/>
      <c r="J4454" s="85"/>
    </row>
    <row r="4455" spans="2:10" s="117" customFormat="1" x14ac:dyDescent="0.25">
      <c r="B4455" s="87"/>
      <c r="C4455" s="85"/>
      <c r="D4455" s="85"/>
      <c r="E4455" s="85"/>
      <c r="F4455" s="85"/>
      <c r="G4455" s="86"/>
      <c r="H4455" s="86"/>
      <c r="I4455" s="85"/>
      <c r="J4455" s="85"/>
    </row>
    <row r="4456" spans="2:10" s="117" customFormat="1" x14ac:dyDescent="0.25">
      <c r="B4456" s="87"/>
      <c r="C4456" s="85"/>
      <c r="D4456" s="85"/>
      <c r="E4456" s="85"/>
      <c r="F4456" s="85"/>
      <c r="G4456" s="86"/>
      <c r="H4456" s="86"/>
      <c r="I4456" s="85"/>
      <c r="J4456" s="85"/>
    </row>
    <row r="4457" spans="2:10" s="117" customFormat="1" x14ac:dyDescent="0.25">
      <c r="B4457" s="87"/>
      <c r="C4457" s="85"/>
      <c r="D4457" s="85"/>
      <c r="E4457" s="85"/>
      <c r="F4457" s="85"/>
      <c r="G4457" s="86"/>
      <c r="H4457" s="86"/>
      <c r="I4457" s="85"/>
      <c r="J4457" s="85"/>
    </row>
    <row r="4458" spans="2:10" s="117" customFormat="1" x14ac:dyDescent="0.25">
      <c r="B4458" s="87"/>
      <c r="C4458" s="85"/>
      <c r="D4458" s="85"/>
      <c r="E4458" s="85"/>
      <c r="F4458" s="85"/>
      <c r="G4458" s="86"/>
      <c r="H4458" s="86"/>
      <c r="I4458" s="85"/>
      <c r="J4458" s="85"/>
    </row>
    <row r="4459" spans="2:10" s="117" customFormat="1" x14ac:dyDescent="0.25">
      <c r="B4459" s="87"/>
      <c r="C4459" s="85"/>
      <c r="D4459" s="85"/>
      <c r="E4459" s="85"/>
      <c r="F4459" s="85"/>
      <c r="G4459" s="86"/>
      <c r="H4459" s="86"/>
      <c r="I4459" s="85"/>
      <c r="J4459" s="85"/>
    </row>
    <row r="4460" spans="2:10" s="117" customFormat="1" x14ac:dyDescent="0.25">
      <c r="B4460" s="87"/>
      <c r="C4460" s="85"/>
      <c r="D4460" s="85"/>
      <c r="E4460" s="85"/>
      <c r="F4460" s="85"/>
      <c r="G4460" s="86"/>
      <c r="H4460" s="86"/>
      <c r="I4460" s="85"/>
      <c r="J4460" s="85"/>
    </row>
    <row r="4461" spans="2:10" s="117" customFormat="1" x14ac:dyDescent="0.25">
      <c r="B4461" s="87"/>
      <c r="C4461" s="85"/>
      <c r="D4461" s="85"/>
      <c r="E4461" s="85"/>
      <c r="F4461" s="85"/>
      <c r="G4461" s="86"/>
      <c r="H4461" s="86"/>
      <c r="I4461" s="85"/>
      <c r="J4461" s="85"/>
    </row>
    <row r="4462" spans="2:10" s="117" customFormat="1" x14ac:dyDescent="0.25">
      <c r="B4462" s="87"/>
      <c r="C4462" s="85"/>
      <c r="D4462" s="85"/>
      <c r="E4462" s="85"/>
      <c r="F4462" s="85"/>
      <c r="G4462" s="86"/>
      <c r="H4462" s="86"/>
      <c r="I4462" s="85"/>
      <c r="J4462" s="85"/>
    </row>
    <row r="4463" spans="2:10" s="117" customFormat="1" x14ac:dyDescent="0.25">
      <c r="B4463" s="87"/>
      <c r="C4463" s="85"/>
      <c r="D4463" s="85"/>
      <c r="E4463" s="85"/>
      <c r="F4463" s="85"/>
      <c r="G4463" s="86"/>
      <c r="H4463" s="86"/>
      <c r="I4463" s="85"/>
      <c r="J4463" s="85"/>
    </row>
    <row r="4464" spans="2:10" s="117" customFormat="1" x14ac:dyDescent="0.25">
      <c r="B4464" s="87"/>
      <c r="C4464" s="85"/>
      <c r="D4464" s="85"/>
      <c r="E4464" s="85"/>
      <c r="F4464" s="85"/>
      <c r="G4464" s="86"/>
      <c r="H4464" s="86"/>
      <c r="I4464" s="85"/>
      <c r="J4464" s="85"/>
    </row>
    <row r="4465" spans="2:10" s="117" customFormat="1" x14ac:dyDescent="0.25">
      <c r="B4465" s="87"/>
      <c r="C4465" s="85"/>
      <c r="D4465" s="85"/>
      <c r="E4465" s="85"/>
      <c r="F4465" s="85"/>
      <c r="G4465" s="86"/>
      <c r="H4465" s="86"/>
      <c r="I4465" s="85"/>
      <c r="J4465" s="85"/>
    </row>
    <row r="4466" spans="2:10" s="117" customFormat="1" x14ac:dyDescent="0.25">
      <c r="B4466" s="87"/>
      <c r="C4466" s="85"/>
      <c r="D4466" s="85"/>
      <c r="E4466" s="85"/>
      <c r="F4466" s="85"/>
      <c r="G4466" s="86"/>
      <c r="H4466" s="86"/>
      <c r="I4466" s="85"/>
      <c r="J4466" s="85"/>
    </row>
    <row r="4467" spans="2:10" s="117" customFormat="1" x14ac:dyDescent="0.25">
      <c r="B4467" s="87"/>
      <c r="C4467" s="85"/>
      <c r="D4467" s="85"/>
      <c r="E4467" s="85"/>
      <c r="F4467" s="85"/>
      <c r="G4467" s="86"/>
      <c r="H4467" s="86"/>
      <c r="I4467" s="85"/>
      <c r="J4467" s="85"/>
    </row>
    <row r="4468" spans="2:10" s="117" customFormat="1" x14ac:dyDescent="0.25">
      <c r="B4468" s="87"/>
      <c r="C4468" s="85"/>
      <c r="D4468" s="85"/>
      <c r="E4468" s="85"/>
      <c r="F4468" s="85"/>
      <c r="G4468" s="86"/>
      <c r="H4468" s="86"/>
      <c r="I4468" s="85"/>
      <c r="J4468" s="85"/>
    </row>
    <row r="4469" spans="2:10" s="117" customFormat="1" x14ac:dyDescent="0.25">
      <c r="B4469" s="87"/>
      <c r="C4469" s="85"/>
      <c r="D4469" s="85"/>
      <c r="E4469" s="85"/>
      <c r="F4469" s="85"/>
      <c r="G4469" s="86"/>
      <c r="H4469" s="86"/>
      <c r="I4469" s="85"/>
      <c r="J4469" s="85"/>
    </row>
    <row r="4470" spans="2:10" s="117" customFormat="1" x14ac:dyDescent="0.25">
      <c r="B4470" s="87"/>
      <c r="C4470" s="85"/>
      <c r="D4470" s="85"/>
      <c r="E4470" s="85"/>
      <c r="F4470" s="85"/>
      <c r="G4470" s="86"/>
      <c r="H4470" s="86"/>
      <c r="I4470" s="85"/>
      <c r="J4470" s="85"/>
    </row>
    <row r="4471" spans="2:10" s="117" customFormat="1" x14ac:dyDescent="0.25">
      <c r="B4471" s="87"/>
      <c r="C4471" s="85"/>
      <c r="D4471" s="85"/>
      <c r="E4471" s="85"/>
      <c r="F4471" s="85"/>
      <c r="G4471" s="86"/>
      <c r="H4471" s="86"/>
      <c r="I4471" s="85"/>
      <c r="J4471" s="85"/>
    </row>
    <row r="4472" spans="2:10" s="117" customFormat="1" x14ac:dyDescent="0.25">
      <c r="B4472" s="87"/>
      <c r="C4472" s="85"/>
      <c r="D4472" s="85"/>
      <c r="E4472" s="85"/>
      <c r="F4472" s="85"/>
      <c r="G4472" s="86"/>
      <c r="H4472" s="86"/>
      <c r="I4472" s="85"/>
      <c r="J4472" s="85"/>
    </row>
    <row r="4473" spans="2:10" s="117" customFormat="1" x14ac:dyDescent="0.25">
      <c r="B4473" s="87"/>
      <c r="C4473" s="85"/>
      <c r="D4473" s="85"/>
      <c r="E4473" s="85"/>
      <c r="F4473" s="85"/>
      <c r="G4473" s="86"/>
      <c r="H4473" s="86"/>
      <c r="I4473" s="85"/>
      <c r="J4473" s="85"/>
    </row>
    <row r="4474" spans="2:10" s="117" customFormat="1" x14ac:dyDescent="0.25">
      <c r="B4474" s="87"/>
      <c r="C4474" s="85"/>
      <c r="D4474" s="85"/>
      <c r="E4474" s="85"/>
      <c r="F4474" s="85"/>
      <c r="G4474" s="86"/>
      <c r="H4474" s="86"/>
      <c r="I4474" s="85"/>
      <c r="J4474" s="85"/>
    </row>
    <row r="4475" spans="2:10" s="117" customFormat="1" x14ac:dyDescent="0.25">
      <c r="B4475" s="87"/>
      <c r="C4475" s="85"/>
      <c r="D4475" s="85"/>
      <c r="E4475" s="85"/>
      <c r="F4475" s="85"/>
      <c r="G4475" s="86"/>
      <c r="H4475" s="86"/>
      <c r="I4475" s="85"/>
      <c r="J4475" s="85"/>
    </row>
    <row r="4476" spans="2:10" s="117" customFormat="1" x14ac:dyDescent="0.25">
      <c r="B4476" s="87"/>
      <c r="C4476" s="85"/>
      <c r="D4476" s="85"/>
      <c r="E4476" s="85"/>
      <c r="F4476" s="85"/>
      <c r="G4476" s="86"/>
      <c r="H4476" s="86"/>
      <c r="I4476" s="85"/>
      <c r="J4476" s="85"/>
    </row>
    <row r="4477" spans="2:10" s="117" customFormat="1" x14ac:dyDescent="0.25">
      <c r="B4477" s="87"/>
      <c r="C4477" s="85"/>
      <c r="D4477" s="85"/>
      <c r="E4477" s="85"/>
      <c r="F4477" s="85"/>
      <c r="G4477" s="86"/>
      <c r="H4477" s="86"/>
      <c r="I4477" s="85"/>
      <c r="J4477" s="85"/>
    </row>
    <row r="4478" spans="2:10" s="117" customFormat="1" x14ac:dyDescent="0.25">
      <c r="B4478" s="87"/>
      <c r="C4478" s="85"/>
      <c r="D4478" s="85"/>
      <c r="E4478" s="85"/>
      <c r="F4478" s="85"/>
      <c r="G4478" s="86"/>
      <c r="H4478" s="86"/>
      <c r="I4478" s="85"/>
      <c r="J4478" s="85"/>
    </row>
    <row r="4479" spans="2:10" s="117" customFormat="1" x14ac:dyDescent="0.25">
      <c r="B4479" s="87"/>
      <c r="C4479" s="85"/>
      <c r="D4479" s="85"/>
      <c r="E4479" s="85"/>
      <c r="F4479" s="85"/>
      <c r="G4479" s="86"/>
      <c r="H4479" s="86"/>
      <c r="I4479" s="85"/>
      <c r="J4479" s="85"/>
    </row>
    <row r="4480" spans="2:10" s="117" customFormat="1" x14ac:dyDescent="0.25">
      <c r="B4480" s="87"/>
      <c r="C4480" s="85"/>
      <c r="D4480" s="85"/>
      <c r="E4480" s="85"/>
      <c r="F4480" s="85"/>
      <c r="G4480" s="86"/>
      <c r="H4480" s="86"/>
      <c r="I4480" s="85"/>
      <c r="J4480" s="85"/>
    </row>
    <row r="4481" spans="2:10" s="117" customFormat="1" x14ac:dyDescent="0.25">
      <c r="B4481" s="87"/>
      <c r="C4481" s="85"/>
      <c r="D4481" s="85"/>
      <c r="E4481" s="85"/>
      <c r="F4481" s="85"/>
      <c r="G4481" s="86"/>
      <c r="H4481" s="86"/>
      <c r="I4481" s="85"/>
      <c r="J4481" s="85"/>
    </row>
    <row r="4482" spans="2:10" s="117" customFormat="1" x14ac:dyDescent="0.25">
      <c r="B4482" s="87"/>
      <c r="C4482" s="85"/>
      <c r="D4482" s="85"/>
      <c r="E4482" s="85"/>
      <c r="F4482" s="85"/>
      <c r="G4482" s="86"/>
      <c r="H4482" s="86"/>
      <c r="I4482" s="85"/>
      <c r="J4482" s="85"/>
    </row>
    <row r="4483" spans="2:10" s="117" customFormat="1" x14ac:dyDescent="0.25">
      <c r="B4483" s="87"/>
      <c r="C4483" s="85"/>
      <c r="D4483" s="85"/>
      <c r="E4483" s="85"/>
      <c r="F4483" s="85"/>
      <c r="G4483" s="86"/>
      <c r="H4483" s="86"/>
      <c r="I4483" s="85"/>
      <c r="J4483" s="85"/>
    </row>
    <row r="4484" spans="2:10" s="117" customFormat="1" x14ac:dyDescent="0.25">
      <c r="B4484" s="87"/>
      <c r="C4484" s="85"/>
      <c r="D4484" s="85"/>
      <c r="E4484" s="85"/>
      <c r="F4484" s="85"/>
      <c r="G4484" s="86"/>
      <c r="H4484" s="86"/>
      <c r="I4484" s="85"/>
      <c r="J4484" s="85"/>
    </row>
    <row r="4485" spans="2:10" s="117" customFormat="1" x14ac:dyDescent="0.25">
      <c r="B4485" s="87"/>
      <c r="C4485" s="85"/>
      <c r="D4485" s="85"/>
      <c r="E4485" s="85"/>
      <c r="F4485" s="85"/>
      <c r="G4485" s="86"/>
      <c r="H4485" s="86"/>
      <c r="I4485" s="85"/>
      <c r="J4485" s="85"/>
    </row>
    <row r="4486" spans="2:10" s="117" customFormat="1" x14ac:dyDescent="0.25">
      <c r="B4486" s="87"/>
      <c r="C4486" s="85"/>
      <c r="D4486" s="85"/>
      <c r="E4486" s="85"/>
      <c r="F4486" s="85"/>
      <c r="G4486" s="86"/>
      <c r="H4486" s="86"/>
      <c r="I4486" s="85"/>
      <c r="J4486" s="85"/>
    </row>
    <row r="4487" spans="2:10" s="117" customFormat="1" x14ac:dyDescent="0.25">
      <c r="B4487" s="87"/>
      <c r="C4487" s="85"/>
      <c r="D4487" s="85"/>
      <c r="E4487" s="85"/>
      <c r="F4487" s="85"/>
      <c r="G4487" s="86"/>
      <c r="H4487" s="86"/>
      <c r="I4487" s="85"/>
      <c r="J4487" s="85"/>
    </row>
    <row r="4488" spans="2:10" s="117" customFormat="1" x14ac:dyDescent="0.25">
      <c r="B4488" s="87"/>
      <c r="C4488" s="85"/>
      <c r="D4488" s="85"/>
      <c r="E4488" s="85"/>
      <c r="F4488" s="85"/>
      <c r="G4488" s="86"/>
      <c r="H4488" s="86"/>
      <c r="I4488" s="85"/>
      <c r="J4488" s="85"/>
    </row>
    <row r="4489" spans="2:10" s="117" customFormat="1" x14ac:dyDescent="0.25">
      <c r="B4489" s="87"/>
      <c r="C4489" s="85"/>
      <c r="D4489" s="85"/>
      <c r="E4489" s="85"/>
      <c r="F4489" s="85"/>
      <c r="G4489" s="86"/>
      <c r="H4489" s="86"/>
      <c r="I4489" s="85"/>
      <c r="J4489" s="85"/>
    </row>
    <row r="4490" spans="2:10" s="117" customFormat="1" x14ac:dyDescent="0.25">
      <c r="B4490" s="87"/>
      <c r="C4490" s="85"/>
      <c r="D4490" s="85"/>
      <c r="E4490" s="85"/>
      <c r="F4490" s="85"/>
      <c r="G4490" s="86"/>
      <c r="H4490" s="86"/>
      <c r="I4490" s="85"/>
      <c r="J4490" s="85"/>
    </row>
    <row r="4491" spans="2:10" s="117" customFormat="1" x14ac:dyDescent="0.25">
      <c r="B4491" s="87"/>
      <c r="C4491" s="85"/>
      <c r="D4491" s="85"/>
      <c r="E4491" s="85"/>
      <c r="F4491" s="85"/>
      <c r="G4491" s="86"/>
      <c r="H4491" s="86"/>
      <c r="I4491" s="85"/>
      <c r="J4491" s="85"/>
    </row>
    <row r="4492" spans="2:10" s="117" customFormat="1" x14ac:dyDescent="0.25">
      <c r="B4492" s="87"/>
      <c r="C4492" s="85"/>
      <c r="D4492" s="85"/>
      <c r="E4492" s="85"/>
      <c r="F4492" s="85"/>
      <c r="G4492" s="86"/>
      <c r="H4492" s="86"/>
      <c r="I4492" s="85"/>
      <c r="J4492" s="85"/>
    </row>
    <row r="4493" spans="2:10" s="117" customFormat="1" x14ac:dyDescent="0.25">
      <c r="B4493" s="87"/>
      <c r="C4493" s="85"/>
      <c r="D4493" s="85"/>
      <c r="E4493" s="85"/>
      <c r="F4493" s="85"/>
      <c r="G4493" s="86"/>
      <c r="H4493" s="86"/>
      <c r="I4493" s="85"/>
      <c r="J4493" s="85"/>
    </row>
    <row r="4494" spans="2:10" s="117" customFormat="1" x14ac:dyDescent="0.25">
      <c r="B4494" s="87"/>
      <c r="C4494" s="85"/>
      <c r="D4494" s="85"/>
      <c r="E4494" s="85"/>
      <c r="F4494" s="85"/>
      <c r="G4494" s="86"/>
      <c r="H4494" s="86"/>
      <c r="I4494" s="85"/>
      <c r="J4494" s="85"/>
    </row>
    <row r="4495" spans="2:10" s="117" customFormat="1" x14ac:dyDescent="0.25">
      <c r="B4495" s="87"/>
      <c r="C4495" s="85"/>
      <c r="D4495" s="85"/>
      <c r="E4495" s="85"/>
      <c r="F4495" s="85"/>
      <c r="G4495" s="86"/>
      <c r="H4495" s="86"/>
      <c r="I4495" s="85"/>
      <c r="J4495" s="85"/>
    </row>
    <row r="4496" spans="2:10" s="117" customFormat="1" x14ac:dyDescent="0.25">
      <c r="B4496" s="87"/>
      <c r="C4496" s="85"/>
      <c r="D4496" s="85"/>
      <c r="E4496" s="85"/>
      <c r="F4496" s="85"/>
      <c r="G4496" s="86"/>
      <c r="H4496" s="86"/>
      <c r="I4496" s="85"/>
      <c r="J4496" s="85"/>
    </row>
    <row r="4497" spans="2:10" s="117" customFormat="1" x14ac:dyDescent="0.25">
      <c r="B4497" s="87"/>
      <c r="C4497" s="85"/>
      <c r="D4497" s="85"/>
      <c r="E4497" s="85"/>
      <c r="F4497" s="85"/>
      <c r="G4497" s="86"/>
      <c r="H4497" s="86"/>
      <c r="I4497" s="85"/>
      <c r="J4497" s="85"/>
    </row>
    <row r="4498" spans="2:10" s="117" customFormat="1" x14ac:dyDescent="0.25">
      <c r="B4498" s="87"/>
      <c r="C4498" s="85"/>
      <c r="D4498" s="85"/>
      <c r="E4498" s="85"/>
      <c r="F4498" s="85"/>
      <c r="G4498" s="86"/>
      <c r="H4498" s="86"/>
      <c r="I4498" s="85"/>
      <c r="J4498" s="85"/>
    </row>
    <row r="4499" spans="2:10" s="117" customFormat="1" x14ac:dyDescent="0.25">
      <c r="B4499" s="87"/>
      <c r="C4499" s="85"/>
      <c r="D4499" s="85"/>
      <c r="E4499" s="85"/>
      <c r="F4499" s="85"/>
      <c r="G4499" s="86"/>
      <c r="H4499" s="86"/>
      <c r="I4499" s="85"/>
      <c r="J4499" s="85"/>
    </row>
    <row r="4500" spans="2:10" s="117" customFormat="1" x14ac:dyDescent="0.25">
      <c r="B4500" s="87"/>
      <c r="C4500" s="85"/>
      <c r="D4500" s="85"/>
      <c r="E4500" s="85"/>
      <c r="F4500" s="85"/>
      <c r="G4500" s="86"/>
      <c r="H4500" s="86"/>
      <c r="I4500" s="85"/>
      <c r="J4500" s="85"/>
    </row>
    <row r="4501" spans="2:10" s="117" customFormat="1" x14ac:dyDescent="0.25">
      <c r="B4501" s="87"/>
      <c r="C4501" s="85"/>
      <c r="D4501" s="85"/>
      <c r="E4501" s="85"/>
      <c r="F4501" s="85"/>
      <c r="G4501" s="86"/>
      <c r="H4501" s="86"/>
      <c r="I4501" s="85"/>
      <c r="J4501" s="85"/>
    </row>
    <row r="4502" spans="2:10" s="117" customFormat="1" x14ac:dyDescent="0.25">
      <c r="B4502" s="87"/>
      <c r="C4502" s="85"/>
      <c r="D4502" s="85"/>
      <c r="E4502" s="85"/>
      <c r="F4502" s="85"/>
      <c r="G4502" s="86"/>
      <c r="H4502" s="86"/>
      <c r="I4502" s="85"/>
      <c r="J4502" s="85"/>
    </row>
    <row r="4503" spans="2:10" s="117" customFormat="1" x14ac:dyDescent="0.25">
      <c r="B4503" s="87"/>
      <c r="C4503" s="85"/>
      <c r="D4503" s="85"/>
      <c r="E4503" s="85"/>
      <c r="F4503" s="85"/>
      <c r="G4503" s="86"/>
      <c r="H4503" s="86"/>
      <c r="I4503" s="85"/>
      <c r="J4503" s="85"/>
    </row>
    <row r="4504" spans="2:10" s="117" customFormat="1" x14ac:dyDescent="0.25">
      <c r="B4504" s="87"/>
      <c r="C4504" s="85"/>
      <c r="D4504" s="85"/>
      <c r="E4504" s="85"/>
      <c r="F4504" s="85"/>
      <c r="G4504" s="86"/>
      <c r="H4504" s="86"/>
      <c r="I4504" s="85"/>
      <c r="J4504" s="85"/>
    </row>
    <row r="4505" spans="2:10" s="117" customFormat="1" x14ac:dyDescent="0.25">
      <c r="B4505" s="87"/>
      <c r="C4505" s="85"/>
      <c r="D4505" s="85"/>
      <c r="E4505" s="85"/>
      <c r="F4505" s="85"/>
      <c r="G4505" s="86"/>
      <c r="H4505" s="86"/>
      <c r="I4505" s="85"/>
      <c r="J4505" s="85"/>
    </row>
    <row r="4506" spans="2:10" s="117" customFormat="1" x14ac:dyDescent="0.25">
      <c r="B4506" s="87"/>
      <c r="C4506" s="85"/>
      <c r="D4506" s="85"/>
      <c r="E4506" s="85"/>
      <c r="F4506" s="85"/>
      <c r="G4506" s="86"/>
      <c r="H4506" s="86"/>
      <c r="I4506" s="85"/>
      <c r="J4506" s="85"/>
    </row>
    <row r="4507" spans="2:10" s="117" customFormat="1" x14ac:dyDescent="0.25">
      <c r="B4507" s="87"/>
      <c r="C4507" s="85"/>
      <c r="D4507" s="85"/>
      <c r="E4507" s="85"/>
      <c r="F4507" s="85"/>
      <c r="G4507" s="86"/>
      <c r="H4507" s="86"/>
      <c r="I4507" s="85"/>
      <c r="J4507" s="85"/>
    </row>
    <row r="4508" spans="2:10" s="117" customFormat="1" x14ac:dyDescent="0.25">
      <c r="B4508" s="87"/>
      <c r="C4508" s="85"/>
      <c r="D4508" s="85"/>
      <c r="E4508" s="85"/>
      <c r="F4508" s="85"/>
      <c r="G4508" s="86"/>
      <c r="H4508" s="86"/>
      <c r="I4508" s="85"/>
      <c r="J4508" s="85"/>
    </row>
    <row r="4509" spans="2:10" s="117" customFormat="1" x14ac:dyDescent="0.25">
      <c r="B4509" s="87"/>
      <c r="C4509" s="85"/>
      <c r="D4509" s="85"/>
      <c r="E4509" s="85"/>
      <c r="F4509" s="85"/>
      <c r="G4509" s="86"/>
      <c r="H4509" s="86"/>
      <c r="I4509" s="85"/>
      <c r="J4509" s="85"/>
    </row>
    <row r="4510" spans="2:10" s="117" customFormat="1" x14ac:dyDescent="0.25">
      <c r="B4510" s="87"/>
      <c r="C4510" s="85"/>
      <c r="D4510" s="85"/>
      <c r="E4510" s="85"/>
      <c r="F4510" s="85"/>
      <c r="G4510" s="86"/>
      <c r="H4510" s="86"/>
      <c r="I4510" s="85"/>
      <c r="J4510" s="85"/>
    </row>
    <row r="4511" spans="2:10" s="117" customFormat="1" x14ac:dyDescent="0.25">
      <c r="B4511" s="87"/>
      <c r="C4511" s="85"/>
      <c r="D4511" s="85"/>
      <c r="E4511" s="85"/>
      <c r="F4511" s="85"/>
      <c r="G4511" s="86"/>
      <c r="H4511" s="86"/>
      <c r="I4511" s="85"/>
      <c r="J4511" s="85"/>
    </row>
    <row r="4512" spans="2:10" s="117" customFormat="1" x14ac:dyDescent="0.25">
      <c r="B4512" s="87"/>
      <c r="C4512" s="85"/>
      <c r="D4512" s="85"/>
      <c r="E4512" s="85"/>
      <c r="F4512" s="85"/>
      <c r="G4512" s="86"/>
      <c r="H4512" s="86"/>
      <c r="I4512" s="85"/>
      <c r="J4512" s="85"/>
    </row>
    <row r="4513" spans="2:10" s="117" customFormat="1" x14ac:dyDescent="0.25">
      <c r="B4513" s="87"/>
      <c r="C4513" s="85"/>
      <c r="D4513" s="85"/>
      <c r="E4513" s="85"/>
      <c r="F4513" s="85"/>
      <c r="G4513" s="86"/>
      <c r="H4513" s="86"/>
      <c r="I4513" s="85"/>
      <c r="J4513" s="85"/>
    </row>
    <row r="4514" spans="2:10" s="117" customFormat="1" x14ac:dyDescent="0.25">
      <c r="B4514" s="87"/>
      <c r="C4514" s="85"/>
      <c r="D4514" s="85"/>
      <c r="E4514" s="85"/>
      <c r="F4514" s="85"/>
      <c r="G4514" s="86"/>
      <c r="H4514" s="86"/>
      <c r="I4514" s="85"/>
      <c r="J4514" s="85"/>
    </row>
    <row r="4515" spans="2:10" s="117" customFormat="1" x14ac:dyDescent="0.25">
      <c r="B4515" s="87"/>
      <c r="C4515" s="85"/>
      <c r="D4515" s="85"/>
      <c r="E4515" s="85"/>
      <c r="F4515" s="85"/>
      <c r="G4515" s="86"/>
      <c r="H4515" s="86"/>
      <c r="I4515" s="85"/>
      <c r="J4515" s="85"/>
    </row>
    <row r="4516" spans="2:10" s="117" customFormat="1" x14ac:dyDescent="0.25">
      <c r="B4516" s="87"/>
      <c r="C4516" s="85"/>
      <c r="D4516" s="85"/>
      <c r="E4516" s="85"/>
      <c r="F4516" s="85"/>
      <c r="G4516" s="86"/>
      <c r="H4516" s="86"/>
      <c r="I4516" s="85"/>
      <c r="J4516" s="85"/>
    </row>
    <row r="4517" spans="2:10" s="117" customFormat="1" x14ac:dyDescent="0.25">
      <c r="B4517" s="87"/>
      <c r="C4517" s="85"/>
      <c r="D4517" s="85"/>
      <c r="E4517" s="85"/>
      <c r="F4517" s="85"/>
      <c r="G4517" s="86"/>
      <c r="H4517" s="86"/>
      <c r="I4517" s="85"/>
      <c r="J4517" s="85"/>
    </row>
    <row r="4518" spans="2:10" s="117" customFormat="1" x14ac:dyDescent="0.25">
      <c r="B4518" s="87"/>
      <c r="C4518" s="85"/>
      <c r="D4518" s="85"/>
      <c r="E4518" s="85"/>
      <c r="F4518" s="85"/>
      <c r="G4518" s="86"/>
      <c r="H4518" s="86"/>
      <c r="I4518" s="85"/>
      <c r="J4518" s="85"/>
    </row>
    <row r="4519" spans="2:10" s="117" customFormat="1" x14ac:dyDescent="0.25">
      <c r="B4519" s="87"/>
      <c r="C4519" s="85"/>
      <c r="D4519" s="85"/>
      <c r="E4519" s="85"/>
      <c r="F4519" s="85"/>
      <c r="G4519" s="86"/>
      <c r="H4519" s="86"/>
      <c r="I4519" s="85"/>
      <c r="J4519" s="85"/>
    </row>
    <row r="4520" spans="2:10" s="117" customFormat="1" x14ac:dyDescent="0.25">
      <c r="B4520" s="87"/>
      <c r="C4520" s="85"/>
      <c r="D4520" s="85"/>
      <c r="E4520" s="85"/>
      <c r="F4520" s="85"/>
      <c r="G4520" s="86"/>
      <c r="H4520" s="86"/>
      <c r="I4520" s="85"/>
      <c r="J4520" s="85"/>
    </row>
    <row r="4521" spans="2:10" s="117" customFormat="1" x14ac:dyDescent="0.25">
      <c r="B4521" s="87"/>
      <c r="C4521" s="85"/>
      <c r="D4521" s="85"/>
      <c r="E4521" s="85"/>
      <c r="F4521" s="85"/>
      <c r="G4521" s="86"/>
      <c r="H4521" s="86"/>
      <c r="I4521" s="85"/>
      <c r="J4521" s="85"/>
    </row>
    <row r="4522" spans="2:10" s="117" customFormat="1" x14ac:dyDescent="0.25">
      <c r="B4522" s="87"/>
      <c r="C4522" s="85"/>
      <c r="D4522" s="85"/>
      <c r="E4522" s="85"/>
      <c r="F4522" s="85"/>
      <c r="G4522" s="86"/>
      <c r="H4522" s="86"/>
      <c r="I4522" s="85"/>
      <c r="J4522" s="85"/>
    </row>
    <row r="4523" spans="2:10" s="117" customFormat="1" x14ac:dyDescent="0.25">
      <c r="B4523" s="87"/>
      <c r="C4523" s="85"/>
      <c r="D4523" s="85"/>
      <c r="E4523" s="85"/>
      <c r="F4523" s="85"/>
      <c r="G4523" s="86"/>
      <c r="H4523" s="86"/>
      <c r="I4523" s="85"/>
      <c r="J4523" s="85"/>
    </row>
    <row r="4524" spans="2:10" s="117" customFormat="1" x14ac:dyDescent="0.25">
      <c r="B4524" s="87"/>
      <c r="C4524" s="85"/>
      <c r="D4524" s="85"/>
      <c r="E4524" s="85"/>
      <c r="F4524" s="85"/>
      <c r="G4524" s="86"/>
      <c r="H4524" s="86"/>
      <c r="I4524" s="85"/>
      <c r="J4524" s="85"/>
    </row>
    <row r="4525" spans="2:10" s="117" customFormat="1" x14ac:dyDescent="0.25">
      <c r="B4525" s="87"/>
      <c r="C4525" s="85"/>
      <c r="D4525" s="85"/>
      <c r="E4525" s="85"/>
      <c r="F4525" s="85"/>
      <c r="G4525" s="86"/>
      <c r="H4525" s="86"/>
      <c r="I4525" s="85"/>
      <c r="J4525" s="85"/>
    </row>
    <row r="4526" spans="2:10" s="117" customFormat="1" x14ac:dyDescent="0.25">
      <c r="B4526" s="87"/>
      <c r="C4526" s="85"/>
      <c r="D4526" s="85"/>
      <c r="E4526" s="85"/>
      <c r="F4526" s="85"/>
      <c r="G4526" s="86"/>
      <c r="H4526" s="86"/>
      <c r="I4526" s="85"/>
      <c r="J4526" s="85"/>
    </row>
    <row r="4527" spans="2:10" s="117" customFormat="1" x14ac:dyDescent="0.25">
      <c r="B4527" s="87"/>
      <c r="C4527" s="85"/>
      <c r="D4527" s="85"/>
      <c r="E4527" s="85"/>
      <c r="F4527" s="85"/>
      <c r="G4527" s="86"/>
      <c r="H4527" s="86"/>
      <c r="I4527" s="85"/>
      <c r="J4527" s="85"/>
    </row>
    <row r="4528" spans="2:10" s="117" customFormat="1" x14ac:dyDescent="0.25">
      <c r="B4528" s="87"/>
      <c r="C4528" s="85"/>
      <c r="D4528" s="85"/>
      <c r="E4528" s="85"/>
      <c r="F4528" s="85"/>
      <c r="G4528" s="86"/>
      <c r="H4528" s="86"/>
      <c r="I4528" s="85"/>
      <c r="J4528" s="85"/>
    </row>
    <row r="4529" spans="2:10" s="117" customFormat="1" x14ac:dyDescent="0.25">
      <c r="B4529" s="87"/>
      <c r="C4529" s="85"/>
      <c r="D4529" s="85"/>
      <c r="E4529" s="85"/>
      <c r="F4529" s="85"/>
      <c r="G4529" s="86"/>
      <c r="H4529" s="86"/>
      <c r="I4529" s="85"/>
      <c r="J4529" s="85"/>
    </row>
    <row r="4530" spans="2:10" s="117" customFormat="1" x14ac:dyDescent="0.25">
      <c r="B4530" s="87"/>
      <c r="C4530" s="85"/>
      <c r="D4530" s="85"/>
      <c r="E4530" s="85"/>
      <c r="F4530" s="85"/>
      <c r="G4530" s="86"/>
      <c r="H4530" s="86"/>
      <c r="I4530" s="85"/>
      <c r="J4530" s="85"/>
    </row>
    <row r="4531" spans="2:10" s="117" customFormat="1" x14ac:dyDescent="0.25">
      <c r="B4531" s="87"/>
      <c r="C4531" s="85"/>
      <c r="D4531" s="85"/>
      <c r="E4531" s="85"/>
      <c r="F4531" s="85"/>
      <c r="G4531" s="86"/>
      <c r="H4531" s="86"/>
      <c r="I4531" s="85"/>
      <c r="J4531" s="85"/>
    </row>
    <row r="4532" spans="2:10" s="117" customFormat="1" x14ac:dyDescent="0.25">
      <c r="B4532" s="87"/>
      <c r="C4532" s="85"/>
      <c r="D4532" s="85"/>
      <c r="E4532" s="85"/>
      <c r="F4532" s="85"/>
      <c r="G4532" s="86"/>
      <c r="H4532" s="86"/>
      <c r="I4532" s="85"/>
      <c r="J4532" s="85"/>
    </row>
    <row r="4533" spans="2:10" s="117" customFormat="1" x14ac:dyDescent="0.25">
      <c r="B4533" s="87"/>
      <c r="C4533" s="85"/>
      <c r="D4533" s="85"/>
      <c r="E4533" s="85"/>
      <c r="F4533" s="85"/>
      <c r="G4533" s="86"/>
      <c r="H4533" s="86"/>
      <c r="I4533" s="85"/>
      <c r="J4533" s="85"/>
    </row>
    <row r="4534" spans="2:10" s="117" customFormat="1" x14ac:dyDescent="0.25">
      <c r="B4534" s="87"/>
      <c r="C4534" s="85"/>
      <c r="D4534" s="85"/>
      <c r="E4534" s="85"/>
      <c r="F4534" s="85"/>
      <c r="G4534" s="86"/>
      <c r="H4534" s="86"/>
      <c r="I4534" s="85"/>
      <c r="J4534" s="85"/>
    </row>
    <row r="4535" spans="2:10" s="117" customFormat="1" x14ac:dyDescent="0.25">
      <c r="B4535" s="87"/>
      <c r="C4535" s="85"/>
      <c r="D4535" s="85"/>
      <c r="E4535" s="85"/>
      <c r="F4535" s="85"/>
      <c r="G4535" s="86"/>
      <c r="H4535" s="86"/>
      <c r="I4535" s="85"/>
      <c r="J4535" s="85"/>
    </row>
    <row r="4536" spans="2:10" s="117" customFormat="1" x14ac:dyDescent="0.25">
      <c r="B4536" s="87"/>
      <c r="C4536" s="85"/>
      <c r="D4536" s="85"/>
      <c r="E4536" s="85"/>
      <c r="F4536" s="85"/>
      <c r="G4536" s="86"/>
      <c r="H4536" s="86"/>
      <c r="I4536" s="85"/>
      <c r="J4536" s="85"/>
    </row>
    <row r="4537" spans="2:10" s="117" customFormat="1" x14ac:dyDescent="0.25">
      <c r="B4537" s="87"/>
      <c r="C4537" s="85"/>
      <c r="D4537" s="85"/>
      <c r="E4537" s="85"/>
      <c r="F4537" s="85"/>
      <c r="G4537" s="86"/>
      <c r="H4537" s="86"/>
      <c r="I4537" s="85"/>
      <c r="J4537" s="85"/>
    </row>
    <row r="4538" spans="2:10" s="117" customFormat="1" x14ac:dyDescent="0.25">
      <c r="B4538" s="87"/>
      <c r="C4538" s="85"/>
      <c r="D4538" s="85"/>
      <c r="E4538" s="85"/>
      <c r="F4538" s="85"/>
      <c r="G4538" s="86"/>
      <c r="H4538" s="86"/>
      <c r="I4538" s="85"/>
      <c r="J4538" s="85"/>
    </row>
    <row r="4539" spans="2:10" s="117" customFormat="1" x14ac:dyDescent="0.25">
      <c r="B4539" s="87"/>
      <c r="C4539" s="85"/>
      <c r="D4539" s="85"/>
      <c r="E4539" s="85"/>
      <c r="F4539" s="85"/>
      <c r="G4539" s="86"/>
      <c r="H4539" s="86"/>
      <c r="I4539" s="85"/>
      <c r="J4539" s="85"/>
    </row>
    <row r="4540" spans="2:10" s="117" customFormat="1" x14ac:dyDescent="0.25">
      <c r="B4540" s="87"/>
      <c r="C4540" s="85"/>
      <c r="D4540" s="85"/>
      <c r="E4540" s="85"/>
      <c r="F4540" s="85"/>
      <c r="G4540" s="86"/>
      <c r="H4540" s="86"/>
      <c r="I4540" s="85"/>
      <c r="J4540" s="85"/>
    </row>
    <row r="4541" spans="2:10" s="117" customFormat="1" x14ac:dyDescent="0.25">
      <c r="B4541" s="87"/>
      <c r="C4541" s="85"/>
      <c r="D4541" s="85"/>
      <c r="E4541" s="85"/>
      <c r="F4541" s="85"/>
      <c r="G4541" s="86"/>
      <c r="H4541" s="86"/>
      <c r="I4541" s="85"/>
      <c r="J4541" s="85"/>
    </row>
    <row r="4542" spans="2:10" s="117" customFormat="1" x14ac:dyDescent="0.25">
      <c r="B4542" s="87"/>
      <c r="C4542" s="85"/>
      <c r="D4542" s="85"/>
      <c r="E4542" s="85"/>
      <c r="F4542" s="85"/>
      <c r="G4542" s="86"/>
      <c r="H4542" s="86"/>
      <c r="I4542" s="85"/>
      <c r="J4542" s="85"/>
    </row>
    <row r="4543" spans="2:10" s="117" customFormat="1" x14ac:dyDescent="0.25">
      <c r="B4543" s="87"/>
      <c r="C4543" s="85"/>
      <c r="D4543" s="85"/>
      <c r="E4543" s="85"/>
      <c r="F4543" s="85"/>
      <c r="G4543" s="86"/>
      <c r="H4543" s="86"/>
      <c r="I4543" s="85"/>
      <c r="J4543" s="85"/>
    </row>
    <row r="4544" spans="2:10" s="117" customFormat="1" x14ac:dyDescent="0.25">
      <c r="B4544" s="87"/>
      <c r="C4544" s="85"/>
      <c r="D4544" s="85"/>
      <c r="E4544" s="85"/>
      <c r="F4544" s="85"/>
      <c r="G4544" s="86"/>
      <c r="H4544" s="86"/>
      <c r="I4544" s="85"/>
      <c r="J4544" s="85"/>
    </row>
    <row r="4545" spans="2:10" s="117" customFormat="1" x14ac:dyDescent="0.25">
      <c r="B4545" s="87"/>
      <c r="C4545" s="85"/>
      <c r="D4545" s="85"/>
      <c r="E4545" s="85"/>
      <c r="F4545" s="85"/>
      <c r="G4545" s="86"/>
      <c r="H4545" s="86"/>
      <c r="I4545" s="85"/>
      <c r="J4545" s="85"/>
    </row>
    <row r="4546" spans="2:10" s="117" customFormat="1" x14ac:dyDescent="0.25">
      <c r="B4546" s="87"/>
      <c r="C4546" s="85"/>
      <c r="D4546" s="85"/>
      <c r="E4546" s="85"/>
      <c r="F4546" s="85"/>
      <c r="G4546" s="86"/>
      <c r="H4546" s="86"/>
      <c r="I4546" s="85"/>
      <c r="J4546" s="85"/>
    </row>
    <row r="4547" spans="2:10" s="117" customFormat="1" x14ac:dyDescent="0.25">
      <c r="B4547" s="87"/>
      <c r="C4547" s="85"/>
      <c r="D4547" s="85"/>
      <c r="E4547" s="85"/>
      <c r="F4547" s="85"/>
      <c r="G4547" s="86"/>
      <c r="H4547" s="86"/>
      <c r="I4547" s="85"/>
      <c r="J4547" s="85"/>
    </row>
    <row r="4548" spans="2:10" s="117" customFormat="1" x14ac:dyDescent="0.25">
      <c r="B4548" s="87"/>
      <c r="C4548" s="85"/>
      <c r="D4548" s="85"/>
      <c r="E4548" s="85"/>
      <c r="F4548" s="85"/>
      <c r="G4548" s="86"/>
      <c r="H4548" s="86"/>
      <c r="I4548" s="85"/>
      <c r="J4548" s="85"/>
    </row>
    <row r="4549" spans="2:10" s="117" customFormat="1" x14ac:dyDescent="0.25">
      <c r="B4549" s="87"/>
      <c r="C4549" s="85"/>
      <c r="D4549" s="85"/>
      <c r="E4549" s="85"/>
      <c r="F4549" s="85"/>
      <c r="G4549" s="86"/>
      <c r="H4549" s="86"/>
      <c r="I4549" s="85"/>
      <c r="J4549" s="85"/>
    </row>
    <row r="4550" spans="2:10" s="117" customFormat="1" x14ac:dyDescent="0.25">
      <c r="B4550" s="87"/>
      <c r="C4550" s="85"/>
      <c r="D4550" s="85"/>
      <c r="E4550" s="85"/>
      <c r="F4550" s="85"/>
      <c r="G4550" s="86"/>
      <c r="H4550" s="86"/>
      <c r="I4550" s="85"/>
      <c r="J4550" s="85"/>
    </row>
    <row r="4551" spans="2:10" s="117" customFormat="1" x14ac:dyDescent="0.25">
      <c r="B4551" s="87"/>
      <c r="C4551" s="85"/>
      <c r="D4551" s="85"/>
      <c r="E4551" s="85"/>
      <c r="F4551" s="85"/>
      <c r="G4551" s="86"/>
      <c r="H4551" s="86"/>
      <c r="I4551" s="85"/>
      <c r="J4551" s="85"/>
    </row>
    <row r="4552" spans="2:10" s="117" customFormat="1" x14ac:dyDescent="0.25">
      <c r="B4552" s="87"/>
      <c r="C4552" s="85"/>
      <c r="D4552" s="85"/>
      <c r="E4552" s="85"/>
      <c r="F4552" s="85"/>
      <c r="G4552" s="86"/>
      <c r="H4552" s="86"/>
      <c r="I4552" s="85"/>
      <c r="J4552" s="85"/>
    </row>
    <row r="4553" spans="2:10" s="117" customFormat="1" x14ac:dyDescent="0.25">
      <c r="B4553" s="87"/>
      <c r="C4553" s="85"/>
      <c r="D4553" s="85"/>
      <c r="E4553" s="85"/>
      <c r="F4553" s="85"/>
      <c r="G4553" s="86"/>
      <c r="H4553" s="86"/>
      <c r="I4553" s="85"/>
      <c r="J4553" s="85"/>
    </row>
    <row r="4554" spans="2:10" s="117" customFormat="1" x14ac:dyDescent="0.25">
      <c r="B4554" s="87"/>
      <c r="C4554" s="85"/>
      <c r="D4554" s="85"/>
      <c r="E4554" s="85"/>
      <c r="F4554" s="85"/>
      <c r="G4554" s="86"/>
      <c r="H4554" s="86"/>
      <c r="I4554" s="85"/>
      <c r="J4554" s="85"/>
    </row>
    <row r="4555" spans="2:10" s="117" customFormat="1" x14ac:dyDescent="0.25">
      <c r="B4555" s="87"/>
      <c r="C4555" s="85"/>
      <c r="D4555" s="85"/>
      <c r="E4555" s="85"/>
      <c r="F4555" s="85"/>
      <c r="G4555" s="86"/>
      <c r="H4555" s="86"/>
      <c r="I4555" s="85"/>
      <c r="J4555" s="85"/>
    </row>
    <row r="4556" spans="2:10" s="117" customFormat="1" x14ac:dyDescent="0.25">
      <c r="B4556" s="87"/>
      <c r="C4556" s="85"/>
      <c r="D4556" s="85"/>
      <c r="E4556" s="85"/>
      <c r="F4556" s="85"/>
      <c r="G4556" s="86"/>
      <c r="H4556" s="86"/>
      <c r="I4556" s="85"/>
      <c r="J4556" s="85"/>
    </row>
    <row r="4557" spans="2:10" s="117" customFormat="1" x14ac:dyDescent="0.25">
      <c r="B4557" s="87"/>
      <c r="C4557" s="85"/>
      <c r="D4557" s="85"/>
      <c r="E4557" s="85"/>
      <c r="F4557" s="85"/>
      <c r="G4557" s="86"/>
      <c r="H4557" s="86"/>
      <c r="I4557" s="85"/>
      <c r="J4557" s="85"/>
    </row>
    <row r="4558" spans="2:10" s="117" customFormat="1" x14ac:dyDescent="0.25">
      <c r="B4558" s="87"/>
      <c r="C4558" s="85"/>
      <c r="D4558" s="85"/>
      <c r="E4558" s="85"/>
      <c r="F4558" s="85"/>
      <c r="G4558" s="86"/>
      <c r="H4558" s="86"/>
      <c r="I4558" s="85"/>
      <c r="J4558" s="85"/>
    </row>
    <row r="4559" spans="2:10" s="117" customFormat="1" x14ac:dyDescent="0.25">
      <c r="B4559" s="87"/>
      <c r="C4559" s="85"/>
      <c r="D4559" s="85"/>
      <c r="E4559" s="85"/>
      <c r="F4559" s="85"/>
      <c r="G4559" s="86"/>
      <c r="H4559" s="86"/>
      <c r="I4559" s="85"/>
      <c r="J4559" s="85"/>
    </row>
    <row r="4560" spans="2:10" s="117" customFormat="1" x14ac:dyDescent="0.25">
      <c r="B4560" s="87"/>
      <c r="C4560" s="85"/>
      <c r="D4560" s="85"/>
      <c r="E4560" s="85"/>
      <c r="F4560" s="85"/>
      <c r="G4560" s="86"/>
      <c r="H4560" s="86"/>
      <c r="I4560" s="85"/>
      <c r="J4560" s="85"/>
    </row>
    <row r="4561" spans="2:10" s="117" customFormat="1" x14ac:dyDescent="0.25">
      <c r="B4561" s="87"/>
      <c r="C4561" s="85"/>
      <c r="D4561" s="85"/>
      <c r="E4561" s="85"/>
      <c r="F4561" s="85"/>
      <c r="G4561" s="86"/>
      <c r="H4561" s="86"/>
      <c r="I4561" s="85"/>
      <c r="J4561" s="85"/>
    </row>
    <row r="4562" spans="2:10" s="117" customFormat="1" x14ac:dyDescent="0.25">
      <c r="B4562" s="87"/>
      <c r="C4562" s="85"/>
      <c r="D4562" s="85"/>
      <c r="E4562" s="85"/>
      <c r="F4562" s="85"/>
      <c r="G4562" s="86"/>
      <c r="H4562" s="86"/>
      <c r="I4562" s="85"/>
      <c r="J4562" s="85"/>
    </row>
    <row r="4563" spans="2:10" s="117" customFormat="1" x14ac:dyDescent="0.25">
      <c r="B4563" s="87"/>
      <c r="C4563" s="85"/>
      <c r="D4563" s="85"/>
      <c r="E4563" s="85"/>
      <c r="F4563" s="85"/>
      <c r="G4563" s="86"/>
      <c r="H4563" s="86"/>
      <c r="I4563" s="85"/>
      <c r="J4563" s="85"/>
    </row>
    <row r="4564" spans="2:10" s="117" customFormat="1" x14ac:dyDescent="0.25">
      <c r="B4564" s="87"/>
      <c r="C4564" s="85"/>
      <c r="D4564" s="85"/>
      <c r="E4564" s="85"/>
      <c r="F4564" s="85"/>
      <c r="G4564" s="86"/>
      <c r="H4564" s="86"/>
      <c r="I4564" s="85"/>
      <c r="J4564" s="85"/>
    </row>
    <row r="4565" spans="2:10" s="117" customFormat="1" x14ac:dyDescent="0.25">
      <c r="B4565" s="87"/>
      <c r="C4565" s="85"/>
      <c r="D4565" s="85"/>
      <c r="E4565" s="85"/>
      <c r="F4565" s="85"/>
      <c r="G4565" s="86"/>
      <c r="H4565" s="86"/>
      <c r="I4565" s="85"/>
      <c r="J4565" s="85"/>
    </row>
    <row r="4566" spans="2:10" s="117" customFormat="1" x14ac:dyDescent="0.25">
      <c r="B4566" s="87"/>
      <c r="C4566" s="85"/>
      <c r="D4566" s="85"/>
      <c r="E4566" s="85"/>
      <c r="F4566" s="85"/>
      <c r="G4566" s="86"/>
      <c r="H4566" s="86"/>
      <c r="I4566" s="85"/>
      <c r="J4566" s="85"/>
    </row>
    <row r="4567" spans="2:10" s="117" customFormat="1" x14ac:dyDescent="0.25">
      <c r="B4567" s="87"/>
      <c r="C4567" s="85"/>
      <c r="D4567" s="85"/>
      <c r="E4567" s="85"/>
      <c r="F4567" s="85"/>
      <c r="G4567" s="86"/>
      <c r="H4567" s="86"/>
      <c r="I4567" s="85"/>
      <c r="J4567" s="85"/>
    </row>
    <row r="4568" spans="2:10" s="117" customFormat="1" x14ac:dyDescent="0.25">
      <c r="B4568" s="87"/>
      <c r="C4568" s="85"/>
      <c r="D4568" s="85"/>
      <c r="E4568" s="85"/>
      <c r="F4568" s="85"/>
      <c r="G4568" s="86"/>
      <c r="H4568" s="86"/>
      <c r="I4568" s="85"/>
      <c r="J4568" s="85"/>
    </row>
    <row r="4569" spans="2:10" s="117" customFormat="1" x14ac:dyDescent="0.25">
      <c r="B4569" s="87"/>
      <c r="C4569" s="85"/>
      <c r="D4569" s="85"/>
      <c r="E4569" s="85"/>
      <c r="F4569" s="85"/>
      <c r="G4569" s="86"/>
      <c r="H4569" s="86"/>
      <c r="I4569" s="85"/>
      <c r="J4569" s="85"/>
    </row>
    <row r="4570" spans="2:10" s="117" customFormat="1" x14ac:dyDescent="0.25">
      <c r="B4570" s="87"/>
      <c r="C4570" s="85"/>
      <c r="D4570" s="85"/>
      <c r="E4570" s="85"/>
      <c r="F4570" s="85"/>
      <c r="G4570" s="86"/>
      <c r="H4570" s="86"/>
      <c r="I4570" s="85"/>
      <c r="J4570" s="85"/>
    </row>
    <row r="4571" spans="2:10" s="117" customFormat="1" x14ac:dyDescent="0.25">
      <c r="B4571" s="87"/>
      <c r="C4571" s="85"/>
      <c r="D4571" s="85"/>
      <c r="E4571" s="85"/>
      <c r="F4571" s="85"/>
      <c r="G4571" s="86"/>
      <c r="H4571" s="86"/>
      <c r="I4571" s="85"/>
      <c r="J4571" s="85"/>
    </row>
    <row r="4572" spans="2:10" s="117" customFormat="1" x14ac:dyDescent="0.25">
      <c r="B4572" s="87"/>
      <c r="C4572" s="85"/>
      <c r="D4572" s="85"/>
      <c r="E4572" s="85"/>
      <c r="F4572" s="85"/>
      <c r="G4572" s="86"/>
      <c r="H4572" s="86"/>
      <c r="I4572" s="85"/>
      <c r="J4572" s="85"/>
    </row>
    <row r="4573" spans="2:10" s="117" customFormat="1" x14ac:dyDescent="0.25">
      <c r="B4573" s="87"/>
      <c r="C4573" s="85"/>
      <c r="D4573" s="85"/>
      <c r="E4573" s="85"/>
      <c r="F4573" s="85"/>
      <c r="G4573" s="86"/>
      <c r="H4573" s="86"/>
      <c r="I4573" s="85"/>
      <c r="J4573" s="85"/>
    </row>
    <row r="4574" spans="2:10" s="117" customFormat="1" x14ac:dyDescent="0.25">
      <c r="B4574" s="87"/>
      <c r="C4574" s="85"/>
      <c r="D4574" s="85"/>
      <c r="E4574" s="85"/>
      <c r="F4574" s="85"/>
      <c r="G4574" s="86"/>
      <c r="H4574" s="86"/>
      <c r="I4574" s="85"/>
      <c r="J4574" s="85"/>
    </row>
    <row r="4575" spans="2:10" s="117" customFormat="1" x14ac:dyDescent="0.25">
      <c r="B4575" s="87"/>
      <c r="C4575" s="85"/>
      <c r="D4575" s="85"/>
      <c r="E4575" s="85"/>
      <c r="F4575" s="85"/>
      <c r="G4575" s="86"/>
      <c r="H4575" s="86"/>
      <c r="I4575" s="85"/>
      <c r="J4575" s="85"/>
    </row>
    <row r="4576" spans="2:10" s="117" customFormat="1" x14ac:dyDescent="0.25">
      <c r="B4576" s="87"/>
      <c r="C4576" s="85"/>
      <c r="D4576" s="85"/>
      <c r="E4576" s="85"/>
      <c r="F4576" s="85"/>
      <c r="G4576" s="86"/>
      <c r="H4576" s="86"/>
      <c r="I4576" s="85"/>
      <c r="J4576" s="85"/>
    </row>
    <row r="4577" spans="2:10" s="117" customFormat="1" x14ac:dyDescent="0.25">
      <c r="B4577" s="87"/>
      <c r="C4577" s="85"/>
      <c r="D4577" s="85"/>
      <c r="E4577" s="85"/>
      <c r="F4577" s="85"/>
      <c r="G4577" s="86"/>
      <c r="H4577" s="86"/>
      <c r="I4577" s="85"/>
      <c r="J4577" s="85"/>
    </row>
    <row r="4578" spans="2:10" s="117" customFormat="1" x14ac:dyDescent="0.25">
      <c r="B4578" s="87"/>
      <c r="C4578" s="85"/>
      <c r="D4578" s="85"/>
      <c r="E4578" s="85"/>
      <c r="F4578" s="85"/>
      <c r="G4578" s="86"/>
      <c r="H4578" s="86"/>
      <c r="I4578" s="85"/>
      <c r="J4578" s="85"/>
    </row>
    <row r="4579" spans="2:10" s="117" customFormat="1" x14ac:dyDescent="0.25">
      <c r="B4579" s="87"/>
      <c r="C4579" s="85"/>
      <c r="D4579" s="85"/>
      <c r="E4579" s="85"/>
      <c r="F4579" s="85"/>
      <c r="G4579" s="86"/>
      <c r="H4579" s="86"/>
      <c r="I4579" s="85"/>
      <c r="J4579" s="85"/>
    </row>
    <row r="4580" spans="2:10" s="117" customFormat="1" x14ac:dyDescent="0.25">
      <c r="B4580" s="87"/>
      <c r="C4580" s="85"/>
      <c r="D4580" s="85"/>
      <c r="E4580" s="85"/>
      <c r="F4580" s="85"/>
      <c r="G4580" s="86"/>
      <c r="H4580" s="86"/>
      <c r="I4580" s="85"/>
      <c r="J4580" s="85"/>
    </row>
    <row r="4581" spans="2:10" s="117" customFormat="1" x14ac:dyDescent="0.25">
      <c r="B4581" s="87"/>
      <c r="C4581" s="85"/>
      <c r="D4581" s="85"/>
      <c r="E4581" s="85"/>
      <c r="F4581" s="85"/>
      <c r="G4581" s="86"/>
      <c r="H4581" s="86"/>
      <c r="I4581" s="85"/>
      <c r="J4581" s="85"/>
    </row>
    <row r="4582" spans="2:10" s="117" customFormat="1" x14ac:dyDescent="0.25">
      <c r="B4582" s="87"/>
      <c r="C4582" s="85"/>
      <c r="D4582" s="85"/>
      <c r="E4582" s="85"/>
      <c r="F4582" s="85"/>
      <c r="G4582" s="86"/>
      <c r="H4582" s="86"/>
      <c r="I4582" s="85"/>
      <c r="J4582" s="85"/>
    </row>
    <row r="4583" spans="2:10" s="117" customFormat="1" x14ac:dyDescent="0.25">
      <c r="B4583" s="87"/>
      <c r="C4583" s="85"/>
      <c r="D4583" s="85"/>
      <c r="E4583" s="85"/>
      <c r="F4583" s="85"/>
      <c r="G4583" s="86"/>
      <c r="H4583" s="86"/>
      <c r="I4583" s="85"/>
      <c r="J4583" s="85"/>
    </row>
    <row r="4584" spans="2:10" s="117" customFormat="1" x14ac:dyDescent="0.25">
      <c r="B4584" s="87"/>
      <c r="C4584" s="85"/>
      <c r="D4584" s="85"/>
      <c r="E4584" s="85"/>
      <c r="F4584" s="85"/>
      <c r="G4584" s="86"/>
      <c r="H4584" s="86"/>
      <c r="I4584" s="85"/>
      <c r="J4584" s="85"/>
    </row>
    <row r="4585" spans="2:10" s="117" customFormat="1" x14ac:dyDescent="0.25">
      <c r="B4585" s="87"/>
      <c r="C4585" s="85"/>
      <c r="D4585" s="85"/>
      <c r="E4585" s="85"/>
      <c r="F4585" s="85"/>
      <c r="G4585" s="86"/>
      <c r="H4585" s="86"/>
      <c r="I4585" s="85"/>
      <c r="J4585" s="85"/>
    </row>
    <row r="4586" spans="2:10" s="117" customFormat="1" x14ac:dyDescent="0.25">
      <c r="B4586" s="87"/>
      <c r="C4586" s="85"/>
      <c r="D4586" s="85"/>
      <c r="E4586" s="85"/>
      <c r="F4586" s="85"/>
      <c r="G4586" s="86"/>
      <c r="H4586" s="86"/>
      <c r="I4586" s="85"/>
      <c r="J4586" s="85"/>
    </row>
    <row r="4587" spans="2:10" s="117" customFormat="1" x14ac:dyDescent="0.25">
      <c r="B4587" s="87"/>
      <c r="C4587" s="85"/>
      <c r="D4587" s="85"/>
      <c r="E4587" s="85"/>
      <c r="F4587" s="85"/>
      <c r="G4587" s="86"/>
      <c r="H4587" s="86"/>
      <c r="I4587" s="85"/>
      <c r="J4587" s="85"/>
    </row>
    <row r="4588" spans="2:10" s="117" customFormat="1" x14ac:dyDescent="0.25">
      <c r="B4588" s="87"/>
      <c r="C4588" s="85"/>
      <c r="D4588" s="85"/>
      <c r="E4588" s="85"/>
      <c r="F4588" s="85"/>
      <c r="G4588" s="86"/>
      <c r="H4588" s="86"/>
      <c r="I4588" s="85"/>
      <c r="J4588" s="85"/>
    </row>
    <row r="4589" spans="2:10" s="117" customFormat="1" x14ac:dyDescent="0.25">
      <c r="B4589" s="87"/>
      <c r="C4589" s="85"/>
      <c r="D4589" s="85"/>
      <c r="E4589" s="85"/>
      <c r="F4589" s="85"/>
      <c r="G4589" s="86"/>
      <c r="H4589" s="86"/>
      <c r="I4589" s="85"/>
      <c r="J4589" s="85"/>
    </row>
    <row r="4590" spans="2:10" s="117" customFormat="1" x14ac:dyDescent="0.25">
      <c r="B4590" s="87"/>
      <c r="C4590" s="85"/>
      <c r="D4590" s="85"/>
      <c r="E4590" s="85"/>
      <c r="F4590" s="85"/>
      <c r="G4590" s="86"/>
      <c r="H4590" s="86"/>
      <c r="I4590" s="85"/>
      <c r="J4590" s="85"/>
    </row>
    <row r="4591" spans="2:10" s="117" customFormat="1" x14ac:dyDescent="0.25">
      <c r="B4591" s="87"/>
      <c r="C4591" s="85"/>
      <c r="D4591" s="85"/>
      <c r="E4591" s="85"/>
      <c r="F4591" s="85"/>
      <c r="G4591" s="86"/>
      <c r="H4591" s="86"/>
      <c r="I4591" s="85"/>
      <c r="J4591" s="85"/>
    </row>
    <row r="4592" spans="2:10" s="117" customFormat="1" x14ac:dyDescent="0.25">
      <c r="B4592" s="87"/>
      <c r="C4592" s="85"/>
      <c r="D4592" s="85"/>
      <c r="E4592" s="85"/>
      <c r="F4592" s="85"/>
      <c r="G4592" s="86"/>
      <c r="H4592" s="86"/>
      <c r="I4592" s="85"/>
      <c r="J4592" s="85"/>
    </row>
    <row r="4593" spans="2:10" s="117" customFormat="1" x14ac:dyDescent="0.25">
      <c r="B4593" s="87"/>
      <c r="C4593" s="85"/>
      <c r="D4593" s="85"/>
      <c r="E4593" s="85"/>
      <c r="F4593" s="85"/>
      <c r="G4593" s="86"/>
      <c r="H4593" s="86"/>
      <c r="I4593" s="85"/>
      <c r="J4593" s="85"/>
    </row>
    <row r="4594" spans="2:10" s="117" customFormat="1" x14ac:dyDescent="0.25">
      <c r="B4594" s="87"/>
      <c r="C4594" s="85"/>
      <c r="D4594" s="85"/>
      <c r="E4594" s="85"/>
      <c r="F4594" s="85"/>
      <c r="G4594" s="86"/>
      <c r="H4594" s="86"/>
      <c r="I4594" s="85"/>
      <c r="J4594" s="85"/>
    </row>
    <row r="4595" spans="2:10" s="117" customFormat="1" x14ac:dyDescent="0.25">
      <c r="B4595" s="87"/>
      <c r="C4595" s="85"/>
      <c r="D4595" s="85"/>
      <c r="E4595" s="85"/>
      <c r="F4595" s="85"/>
      <c r="G4595" s="86"/>
      <c r="H4595" s="86"/>
      <c r="I4595" s="85"/>
      <c r="J4595" s="85"/>
    </row>
    <row r="4596" spans="2:10" s="117" customFormat="1" x14ac:dyDescent="0.25">
      <c r="B4596" s="87"/>
      <c r="C4596" s="85"/>
      <c r="D4596" s="85"/>
      <c r="E4596" s="85"/>
      <c r="F4596" s="85"/>
      <c r="G4596" s="86"/>
      <c r="H4596" s="86"/>
      <c r="I4596" s="85"/>
      <c r="J4596" s="85"/>
    </row>
    <row r="4597" spans="2:10" s="117" customFormat="1" x14ac:dyDescent="0.25">
      <c r="B4597" s="87"/>
      <c r="C4597" s="85"/>
      <c r="D4597" s="85"/>
      <c r="E4597" s="85"/>
      <c r="F4597" s="85"/>
      <c r="G4597" s="86"/>
      <c r="H4597" s="86"/>
      <c r="I4597" s="85"/>
      <c r="J4597" s="85"/>
    </row>
    <row r="4598" spans="2:10" s="117" customFormat="1" x14ac:dyDescent="0.25">
      <c r="B4598" s="87"/>
      <c r="C4598" s="85"/>
      <c r="D4598" s="85"/>
      <c r="E4598" s="85"/>
      <c r="F4598" s="85"/>
      <c r="G4598" s="86"/>
      <c r="H4598" s="86"/>
      <c r="I4598" s="85"/>
      <c r="J4598" s="85"/>
    </row>
    <row r="4599" spans="2:10" s="117" customFormat="1" x14ac:dyDescent="0.25">
      <c r="B4599" s="87"/>
      <c r="C4599" s="85"/>
      <c r="D4599" s="85"/>
      <c r="E4599" s="85"/>
      <c r="F4599" s="85"/>
      <c r="G4599" s="86"/>
      <c r="H4599" s="86"/>
      <c r="I4599" s="85"/>
      <c r="J4599" s="85"/>
    </row>
    <row r="4600" spans="2:10" s="117" customFormat="1" x14ac:dyDescent="0.25">
      <c r="B4600" s="87"/>
      <c r="C4600" s="85"/>
      <c r="D4600" s="85"/>
      <c r="E4600" s="85"/>
      <c r="F4600" s="85"/>
      <c r="G4600" s="86"/>
      <c r="H4600" s="86"/>
      <c r="I4600" s="85"/>
      <c r="J4600" s="85"/>
    </row>
    <row r="4601" spans="2:10" s="117" customFormat="1" x14ac:dyDescent="0.25">
      <c r="B4601" s="87"/>
      <c r="C4601" s="85"/>
      <c r="D4601" s="85"/>
      <c r="E4601" s="85"/>
      <c r="F4601" s="85"/>
      <c r="G4601" s="86"/>
      <c r="H4601" s="86"/>
      <c r="I4601" s="85"/>
      <c r="J4601" s="85"/>
    </row>
    <row r="4602" spans="2:10" s="117" customFormat="1" x14ac:dyDescent="0.25">
      <c r="B4602" s="87"/>
      <c r="C4602" s="85"/>
      <c r="D4602" s="85"/>
      <c r="E4602" s="85"/>
      <c r="F4602" s="85"/>
      <c r="G4602" s="86"/>
      <c r="H4602" s="86"/>
      <c r="I4602" s="85"/>
      <c r="J4602" s="85"/>
    </row>
    <row r="4603" spans="2:10" s="117" customFormat="1" x14ac:dyDescent="0.25">
      <c r="B4603" s="87"/>
      <c r="C4603" s="85"/>
      <c r="D4603" s="85"/>
      <c r="E4603" s="85"/>
      <c r="F4603" s="85"/>
      <c r="G4603" s="86"/>
      <c r="H4603" s="86"/>
      <c r="I4603" s="85"/>
      <c r="J4603" s="85"/>
    </row>
    <row r="4604" spans="2:10" s="117" customFormat="1" x14ac:dyDescent="0.25">
      <c r="B4604" s="87"/>
      <c r="C4604" s="85"/>
      <c r="D4604" s="85"/>
      <c r="E4604" s="85"/>
      <c r="F4604" s="85"/>
      <c r="G4604" s="86"/>
      <c r="H4604" s="86"/>
      <c r="I4604" s="85"/>
      <c r="J4604" s="85"/>
    </row>
    <row r="4605" spans="2:10" s="117" customFormat="1" x14ac:dyDescent="0.25">
      <c r="B4605" s="87"/>
      <c r="C4605" s="85"/>
      <c r="D4605" s="85"/>
      <c r="E4605" s="85"/>
      <c r="F4605" s="85"/>
      <c r="G4605" s="86"/>
      <c r="H4605" s="86"/>
      <c r="I4605" s="85"/>
      <c r="J4605" s="85"/>
    </row>
    <row r="4606" spans="2:10" s="117" customFormat="1" x14ac:dyDescent="0.25">
      <c r="B4606" s="87"/>
      <c r="C4606" s="85"/>
      <c r="D4606" s="85"/>
      <c r="E4606" s="85"/>
      <c r="F4606" s="85"/>
      <c r="G4606" s="86"/>
      <c r="H4606" s="86"/>
      <c r="I4606" s="85"/>
      <c r="J4606" s="85"/>
    </row>
    <row r="4607" spans="2:10" s="117" customFormat="1" x14ac:dyDescent="0.25">
      <c r="B4607" s="87"/>
      <c r="C4607" s="85"/>
      <c r="D4607" s="85"/>
      <c r="E4607" s="85"/>
      <c r="F4607" s="85"/>
      <c r="G4607" s="86"/>
      <c r="H4607" s="86"/>
      <c r="I4607" s="85"/>
      <c r="J4607" s="85"/>
    </row>
    <row r="4608" spans="2:10" s="117" customFormat="1" x14ac:dyDescent="0.25">
      <c r="B4608" s="87"/>
      <c r="C4608" s="85"/>
      <c r="D4608" s="85"/>
      <c r="E4608" s="85"/>
      <c r="F4608" s="85"/>
      <c r="G4608" s="86"/>
      <c r="H4608" s="86"/>
      <c r="I4608" s="85"/>
      <c r="J4608" s="85"/>
    </row>
    <row r="4609" spans="2:10" s="117" customFormat="1" x14ac:dyDescent="0.25">
      <c r="B4609" s="87"/>
      <c r="C4609" s="85"/>
      <c r="D4609" s="85"/>
      <c r="E4609" s="85"/>
      <c r="F4609" s="85"/>
      <c r="G4609" s="86"/>
      <c r="H4609" s="86"/>
      <c r="I4609" s="85"/>
      <c r="J4609" s="85"/>
    </row>
    <row r="4610" spans="2:10" s="117" customFormat="1" x14ac:dyDescent="0.25">
      <c r="B4610" s="87"/>
      <c r="C4610" s="85"/>
      <c r="D4610" s="85"/>
      <c r="E4610" s="85"/>
      <c r="F4610" s="85"/>
      <c r="G4610" s="86"/>
      <c r="H4610" s="86"/>
      <c r="I4610" s="85"/>
      <c r="J4610" s="85"/>
    </row>
    <row r="4611" spans="2:10" s="117" customFormat="1" x14ac:dyDescent="0.25">
      <c r="B4611" s="87"/>
      <c r="C4611" s="85"/>
      <c r="D4611" s="85"/>
      <c r="E4611" s="85"/>
      <c r="F4611" s="85"/>
      <c r="G4611" s="86"/>
      <c r="H4611" s="86"/>
      <c r="I4611" s="85"/>
      <c r="J4611" s="85"/>
    </row>
    <row r="4612" spans="2:10" s="117" customFormat="1" x14ac:dyDescent="0.25">
      <c r="B4612" s="87"/>
      <c r="C4612" s="85"/>
      <c r="D4612" s="85"/>
      <c r="E4612" s="85"/>
      <c r="F4612" s="85"/>
      <c r="G4612" s="86"/>
      <c r="H4612" s="86"/>
      <c r="I4612" s="85"/>
      <c r="J4612" s="85"/>
    </row>
    <row r="4613" spans="2:10" s="117" customFormat="1" x14ac:dyDescent="0.25">
      <c r="B4613" s="87"/>
      <c r="C4613" s="85"/>
      <c r="D4613" s="85"/>
      <c r="E4613" s="85"/>
      <c r="F4613" s="85"/>
      <c r="G4613" s="86"/>
      <c r="H4613" s="86"/>
      <c r="I4613" s="85"/>
      <c r="J4613" s="85"/>
    </row>
    <row r="4614" spans="2:10" s="117" customFormat="1" x14ac:dyDescent="0.25">
      <c r="B4614" s="87"/>
      <c r="C4614" s="85"/>
      <c r="D4614" s="85"/>
      <c r="E4614" s="85"/>
      <c r="F4614" s="85"/>
      <c r="G4614" s="86"/>
      <c r="H4614" s="86"/>
      <c r="I4614" s="85"/>
      <c r="J4614" s="85"/>
    </row>
    <row r="4615" spans="2:10" s="117" customFormat="1" x14ac:dyDescent="0.25">
      <c r="B4615" s="87"/>
      <c r="C4615" s="85"/>
      <c r="D4615" s="85"/>
      <c r="E4615" s="85"/>
      <c r="F4615" s="85"/>
      <c r="G4615" s="86"/>
      <c r="H4615" s="86"/>
      <c r="I4615" s="85"/>
      <c r="J4615" s="85"/>
    </row>
    <row r="4616" spans="2:10" s="117" customFormat="1" x14ac:dyDescent="0.25">
      <c r="B4616" s="87"/>
      <c r="C4616" s="85"/>
      <c r="D4616" s="85"/>
      <c r="E4616" s="85"/>
      <c r="F4616" s="85"/>
      <c r="G4616" s="86"/>
      <c r="H4616" s="86"/>
      <c r="I4616" s="85"/>
      <c r="J4616" s="85"/>
    </row>
    <row r="4617" spans="2:10" s="117" customFormat="1" x14ac:dyDescent="0.25">
      <c r="B4617" s="87"/>
      <c r="C4617" s="85"/>
      <c r="D4617" s="85"/>
      <c r="E4617" s="85"/>
      <c r="F4617" s="85"/>
      <c r="G4617" s="86"/>
      <c r="H4617" s="86"/>
      <c r="I4617" s="85"/>
      <c r="J4617" s="85"/>
    </row>
    <row r="4618" spans="2:10" s="117" customFormat="1" x14ac:dyDescent="0.25">
      <c r="B4618" s="87"/>
      <c r="C4618" s="85"/>
      <c r="D4618" s="85"/>
      <c r="E4618" s="85"/>
      <c r="F4618" s="85"/>
      <c r="G4618" s="86"/>
      <c r="H4618" s="86"/>
      <c r="I4618" s="85"/>
      <c r="J4618" s="85"/>
    </row>
    <row r="4619" spans="2:10" s="117" customFormat="1" x14ac:dyDescent="0.25">
      <c r="B4619" s="87"/>
      <c r="C4619" s="85"/>
      <c r="D4619" s="85"/>
      <c r="E4619" s="85"/>
      <c r="F4619" s="85"/>
      <c r="G4619" s="86"/>
      <c r="H4619" s="86"/>
      <c r="I4619" s="85"/>
      <c r="J4619" s="85"/>
    </row>
    <row r="4620" spans="2:10" s="117" customFormat="1" x14ac:dyDescent="0.25">
      <c r="B4620" s="87"/>
      <c r="C4620" s="85"/>
      <c r="D4620" s="85"/>
      <c r="E4620" s="85"/>
      <c r="F4620" s="85"/>
      <c r="G4620" s="86"/>
      <c r="H4620" s="86"/>
      <c r="I4620" s="85"/>
      <c r="J4620" s="85"/>
    </row>
    <row r="4621" spans="2:10" s="117" customFormat="1" x14ac:dyDescent="0.25">
      <c r="B4621" s="87"/>
      <c r="C4621" s="85"/>
      <c r="D4621" s="85"/>
      <c r="E4621" s="85"/>
      <c r="F4621" s="85"/>
      <c r="G4621" s="86"/>
      <c r="H4621" s="86"/>
      <c r="I4621" s="85"/>
      <c r="J4621" s="85"/>
    </row>
    <row r="4622" spans="2:10" s="117" customFormat="1" x14ac:dyDescent="0.25">
      <c r="B4622" s="87"/>
      <c r="C4622" s="85"/>
      <c r="D4622" s="85"/>
      <c r="E4622" s="85"/>
      <c r="F4622" s="85"/>
      <c r="G4622" s="86"/>
      <c r="H4622" s="86"/>
      <c r="I4622" s="85"/>
      <c r="J4622" s="85"/>
    </row>
    <row r="4623" spans="2:10" s="117" customFormat="1" x14ac:dyDescent="0.25">
      <c r="B4623" s="87"/>
      <c r="C4623" s="85"/>
      <c r="D4623" s="85"/>
      <c r="E4623" s="85"/>
      <c r="F4623" s="85"/>
      <c r="G4623" s="86"/>
      <c r="H4623" s="86"/>
      <c r="I4623" s="85"/>
      <c r="J4623" s="85"/>
    </row>
    <row r="4624" spans="2:10" s="117" customFormat="1" x14ac:dyDescent="0.25">
      <c r="B4624" s="87"/>
      <c r="C4624" s="85"/>
      <c r="D4624" s="85"/>
      <c r="E4624" s="85"/>
      <c r="F4624" s="85"/>
      <c r="G4624" s="86"/>
      <c r="H4624" s="86"/>
      <c r="I4624" s="85"/>
      <c r="J4624" s="85"/>
    </row>
    <row r="4625" spans="2:10" s="117" customFormat="1" x14ac:dyDescent="0.25">
      <c r="B4625" s="87"/>
      <c r="C4625" s="85"/>
      <c r="D4625" s="85"/>
      <c r="E4625" s="85"/>
      <c r="F4625" s="85"/>
      <c r="G4625" s="86"/>
      <c r="H4625" s="86"/>
      <c r="I4625" s="85"/>
      <c r="J4625" s="85"/>
    </row>
    <row r="4626" spans="2:10" s="117" customFormat="1" x14ac:dyDescent="0.25">
      <c r="B4626" s="87"/>
      <c r="C4626" s="85"/>
      <c r="D4626" s="85"/>
      <c r="E4626" s="85"/>
      <c r="F4626" s="85"/>
      <c r="G4626" s="86"/>
      <c r="H4626" s="86"/>
      <c r="I4626" s="85"/>
      <c r="J4626" s="85"/>
    </row>
    <row r="4627" spans="2:10" s="117" customFormat="1" x14ac:dyDescent="0.25">
      <c r="B4627" s="87"/>
      <c r="C4627" s="85"/>
      <c r="D4627" s="85"/>
      <c r="E4627" s="85"/>
      <c r="F4627" s="85"/>
      <c r="G4627" s="86"/>
      <c r="H4627" s="86"/>
      <c r="I4627" s="85"/>
      <c r="J4627" s="85"/>
    </row>
    <row r="4628" spans="2:10" s="117" customFormat="1" x14ac:dyDescent="0.25">
      <c r="B4628" s="87"/>
      <c r="C4628" s="85"/>
      <c r="D4628" s="85"/>
      <c r="E4628" s="85"/>
      <c r="F4628" s="85"/>
      <c r="G4628" s="86"/>
      <c r="H4628" s="86"/>
      <c r="I4628" s="85"/>
      <c r="J4628" s="85"/>
    </row>
    <row r="4629" spans="2:10" s="117" customFormat="1" x14ac:dyDescent="0.25">
      <c r="B4629" s="87"/>
      <c r="C4629" s="85"/>
      <c r="D4629" s="85"/>
      <c r="E4629" s="85"/>
      <c r="F4629" s="85"/>
      <c r="G4629" s="86"/>
      <c r="H4629" s="86"/>
      <c r="I4629" s="85"/>
      <c r="J4629" s="85"/>
    </row>
    <row r="4630" spans="2:10" s="117" customFormat="1" x14ac:dyDescent="0.25">
      <c r="B4630" s="87"/>
      <c r="C4630" s="85"/>
      <c r="D4630" s="85"/>
      <c r="E4630" s="85"/>
      <c r="F4630" s="85"/>
      <c r="G4630" s="86"/>
      <c r="H4630" s="86"/>
      <c r="I4630" s="85"/>
      <c r="J4630" s="85"/>
    </row>
    <row r="4631" spans="2:10" s="117" customFormat="1" x14ac:dyDescent="0.25">
      <c r="B4631" s="87"/>
      <c r="C4631" s="85"/>
      <c r="D4631" s="85"/>
      <c r="E4631" s="85"/>
      <c r="F4631" s="85"/>
      <c r="G4631" s="86"/>
      <c r="H4631" s="86"/>
      <c r="I4631" s="85"/>
      <c r="J4631" s="85"/>
    </row>
    <row r="4632" spans="2:10" s="117" customFormat="1" x14ac:dyDescent="0.25">
      <c r="B4632" s="87"/>
      <c r="C4632" s="85"/>
      <c r="D4632" s="85"/>
      <c r="E4632" s="85"/>
      <c r="F4632" s="85"/>
      <c r="G4632" s="86"/>
      <c r="H4632" s="86"/>
      <c r="I4632" s="85"/>
      <c r="J4632" s="85"/>
    </row>
    <row r="4633" spans="2:10" s="117" customFormat="1" x14ac:dyDescent="0.25">
      <c r="B4633" s="87"/>
      <c r="C4633" s="85"/>
      <c r="D4633" s="85"/>
      <c r="E4633" s="85"/>
      <c r="F4633" s="85"/>
      <c r="G4633" s="86"/>
      <c r="H4633" s="86"/>
      <c r="I4633" s="85"/>
      <c r="J4633" s="85"/>
    </row>
    <row r="4634" spans="2:10" s="117" customFormat="1" x14ac:dyDescent="0.25">
      <c r="B4634" s="87"/>
      <c r="C4634" s="85"/>
      <c r="D4634" s="85"/>
      <c r="E4634" s="85"/>
      <c r="F4634" s="85"/>
      <c r="G4634" s="86"/>
      <c r="H4634" s="86"/>
      <c r="I4634" s="85"/>
      <c r="J4634" s="85"/>
    </row>
    <row r="4635" spans="2:10" s="117" customFormat="1" x14ac:dyDescent="0.25">
      <c r="B4635" s="87"/>
      <c r="C4635" s="85"/>
      <c r="D4635" s="85"/>
      <c r="E4635" s="85"/>
      <c r="F4635" s="85"/>
      <c r="G4635" s="86"/>
      <c r="H4635" s="86"/>
      <c r="I4635" s="85"/>
      <c r="J4635" s="85"/>
    </row>
    <row r="4636" spans="2:10" s="117" customFormat="1" x14ac:dyDescent="0.25">
      <c r="B4636" s="87"/>
      <c r="C4636" s="85"/>
      <c r="D4636" s="85"/>
      <c r="E4636" s="85"/>
      <c r="F4636" s="85"/>
      <c r="G4636" s="86"/>
      <c r="H4636" s="86"/>
      <c r="I4636" s="85"/>
      <c r="J4636" s="85"/>
    </row>
    <row r="4637" spans="2:10" s="117" customFormat="1" x14ac:dyDescent="0.25">
      <c r="B4637" s="87"/>
      <c r="C4637" s="85"/>
      <c r="D4637" s="85"/>
      <c r="E4637" s="85"/>
      <c r="F4637" s="85"/>
      <c r="G4637" s="86"/>
      <c r="H4637" s="86"/>
      <c r="I4637" s="85"/>
      <c r="J4637" s="85"/>
    </row>
    <row r="4638" spans="2:10" s="117" customFormat="1" x14ac:dyDescent="0.25">
      <c r="B4638" s="87"/>
      <c r="C4638" s="85"/>
      <c r="D4638" s="85"/>
      <c r="E4638" s="85"/>
      <c r="F4638" s="85"/>
      <c r="G4638" s="86"/>
      <c r="H4638" s="86"/>
      <c r="I4638" s="85"/>
      <c r="J4638" s="85"/>
    </row>
    <row r="4639" spans="2:10" s="117" customFormat="1" x14ac:dyDescent="0.25">
      <c r="B4639" s="87"/>
      <c r="C4639" s="85"/>
      <c r="D4639" s="85"/>
      <c r="E4639" s="85"/>
      <c r="F4639" s="85"/>
      <c r="G4639" s="86"/>
      <c r="H4639" s="86"/>
      <c r="I4639" s="85"/>
      <c r="J4639" s="85"/>
    </row>
    <row r="4640" spans="2:10" s="117" customFormat="1" x14ac:dyDescent="0.25">
      <c r="B4640" s="87"/>
      <c r="C4640" s="85"/>
      <c r="D4640" s="85"/>
      <c r="E4640" s="85"/>
      <c r="F4640" s="85"/>
      <c r="G4640" s="86"/>
      <c r="H4640" s="86"/>
      <c r="I4640" s="85"/>
      <c r="J4640" s="85"/>
    </row>
    <row r="4641" spans="2:10" s="117" customFormat="1" x14ac:dyDescent="0.25">
      <c r="B4641" s="87"/>
      <c r="C4641" s="85"/>
      <c r="D4641" s="85"/>
      <c r="E4641" s="85"/>
      <c r="F4641" s="85"/>
      <c r="G4641" s="86"/>
      <c r="H4641" s="86"/>
      <c r="I4641" s="85"/>
      <c r="J4641" s="85"/>
    </row>
    <row r="4642" spans="2:10" s="117" customFormat="1" x14ac:dyDescent="0.25">
      <c r="B4642" s="87"/>
      <c r="C4642" s="85"/>
      <c r="D4642" s="85"/>
      <c r="E4642" s="85"/>
      <c r="F4642" s="85"/>
      <c r="G4642" s="86"/>
      <c r="H4642" s="86"/>
      <c r="I4642" s="85"/>
      <c r="J4642" s="85"/>
    </row>
    <row r="4643" spans="2:10" s="117" customFormat="1" x14ac:dyDescent="0.25">
      <c r="B4643" s="87"/>
      <c r="C4643" s="85"/>
      <c r="D4643" s="85"/>
      <c r="E4643" s="85"/>
      <c r="F4643" s="85"/>
      <c r="G4643" s="86"/>
      <c r="H4643" s="86"/>
      <c r="I4643" s="85"/>
      <c r="J4643" s="85"/>
    </row>
    <row r="4644" spans="2:10" s="117" customFormat="1" x14ac:dyDescent="0.25">
      <c r="B4644" s="87"/>
      <c r="C4644" s="85"/>
      <c r="D4644" s="85"/>
      <c r="E4644" s="85"/>
      <c r="F4644" s="85"/>
      <c r="G4644" s="86"/>
      <c r="H4644" s="86"/>
      <c r="I4644" s="85"/>
      <c r="J4644" s="85"/>
    </row>
    <row r="4645" spans="2:10" s="117" customFormat="1" x14ac:dyDescent="0.25">
      <c r="B4645" s="87"/>
      <c r="C4645" s="85"/>
      <c r="D4645" s="85"/>
      <c r="E4645" s="85"/>
      <c r="F4645" s="85"/>
      <c r="G4645" s="86"/>
      <c r="H4645" s="86"/>
      <c r="I4645" s="85"/>
      <c r="J4645" s="85"/>
    </row>
    <row r="4646" spans="2:10" s="117" customFormat="1" x14ac:dyDescent="0.25">
      <c r="B4646" s="87"/>
      <c r="C4646" s="85"/>
      <c r="D4646" s="85"/>
      <c r="E4646" s="85"/>
      <c r="F4646" s="85"/>
      <c r="G4646" s="86"/>
      <c r="H4646" s="86"/>
      <c r="I4646" s="85"/>
      <c r="J4646" s="85"/>
    </row>
    <row r="4647" spans="2:10" s="117" customFormat="1" x14ac:dyDescent="0.25">
      <c r="B4647" s="87"/>
      <c r="C4647" s="85"/>
      <c r="D4647" s="85"/>
      <c r="E4647" s="85"/>
      <c r="F4647" s="85"/>
      <c r="G4647" s="86"/>
      <c r="H4647" s="86"/>
      <c r="I4647" s="85"/>
      <c r="J4647" s="85"/>
    </row>
    <row r="4648" spans="2:10" s="117" customFormat="1" x14ac:dyDescent="0.25">
      <c r="B4648" s="87"/>
      <c r="C4648" s="85"/>
      <c r="D4648" s="85"/>
      <c r="E4648" s="85"/>
      <c r="F4648" s="85"/>
      <c r="G4648" s="86"/>
      <c r="H4648" s="86"/>
      <c r="I4648" s="85"/>
      <c r="J4648" s="85"/>
    </row>
    <row r="4649" spans="2:10" s="117" customFormat="1" x14ac:dyDescent="0.25">
      <c r="B4649" s="87"/>
      <c r="C4649" s="85"/>
      <c r="D4649" s="85"/>
      <c r="E4649" s="85"/>
      <c r="F4649" s="85"/>
      <c r="G4649" s="86"/>
      <c r="H4649" s="86"/>
      <c r="I4649" s="85"/>
      <c r="J4649" s="85"/>
    </row>
    <row r="4650" spans="2:10" s="117" customFormat="1" x14ac:dyDescent="0.25">
      <c r="B4650" s="87"/>
      <c r="C4650" s="85"/>
      <c r="D4650" s="85"/>
      <c r="E4650" s="85"/>
      <c r="F4650" s="85"/>
      <c r="G4650" s="86"/>
      <c r="H4650" s="86"/>
      <c r="I4650" s="85"/>
      <c r="J4650" s="85"/>
    </row>
    <row r="4651" spans="2:10" s="117" customFormat="1" x14ac:dyDescent="0.25">
      <c r="B4651" s="87"/>
      <c r="C4651" s="85"/>
      <c r="D4651" s="85"/>
      <c r="E4651" s="85"/>
      <c r="F4651" s="85"/>
      <c r="G4651" s="86"/>
      <c r="H4651" s="86"/>
      <c r="I4651" s="85"/>
      <c r="J4651" s="85"/>
    </row>
    <row r="4652" spans="2:10" s="117" customFormat="1" x14ac:dyDescent="0.25">
      <c r="B4652" s="87"/>
      <c r="C4652" s="85"/>
      <c r="D4652" s="85"/>
      <c r="E4652" s="85"/>
      <c r="F4652" s="85"/>
      <c r="G4652" s="86"/>
      <c r="H4652" s="86"/>
      <c r="I4652" s="85"/>
      <c r="J4652" s="85"/>
    </row>
    <row r="4653" spans="2:10" s="117" customFormat="1" x14ac:dyDescent="0.25">
      <c r="B4653" s="87"/>
      <c r="C4653" s="85"/>
      <c r="D4653" s="85"/>
      <c r="E4653" s="85"/>
      <c r="F4653" s="85"/>
      <c r="G4653" s="86"/>
      <c r="H4653" s="86"/>
      <c r="I4653" s="85"/>
      <c r="J4653" s="85"/>
    </row>
    <row r="4654" spans="2:10" s="117" customFormat="1" x14ac:dyDescent="0.25">
      <c r="B4654" s="87"/>
      <c r="C4654" s="85"/>
      <c r="D4654" s="85"/>
      <c r="E4654" s="85"/>
      <c r="F4654" s="85"/>
      <c r="G4654" s="86"/>
      <c r="H4654" s="86"/>
      <c r="I4654" s="85"/>
      <c r="J4654" s="85"/>
    </row>
    <row r="4655" spans="2:10" s="117" customFormat="1" x14ac:dyDescent="0.25">
      <c r="B4655" s="87"/>
      <c r="C4655" s="85"/>
      <c r="D4655" s="85"/>
      <c r="E4655" s="85"/>
      <c r="F4655" s="85"/>
      <c r="G4655" s="86"/>
      <c r="H4655" s="86"/>
      <c r="I4655" s="85"/>
      <c r="J4655" s="85"/>
    </row>
    <row r="4656" spans="2:10" s="117" customFormat="1" x14ac:dyDescent="0.25">
      <c r="B4656" s="87"/>
      <c r="C4656" s="85"/>
      <c r="D4656" s="85"/>
      <c r="E4656" s="85"/>
      <c r="F4656" s="85"/>
      <c r="G4656" s="86"/>
      <c r="H4656" s="86"/>
      <c r="I4656" s="85"/>
      <c r="J4656" s="85"/>
    </row>
    <row r="4657" spans="2:10" s="117" customFormat="1" x14ac:dyDescent="0.25">
      <c r="B4657" s="87"/>
      <c r="C4657" s="85"/>
      <c r="D4657" s="85"/>
      <c r="E4657" s="85"/>
      <c r="F4657" s="85"/>
      <c r="G4657" s="86"/>
      <c r="H4657" s="86"/>
      <c r="I4657" s="85"/>
      <c r="J4657" s="85"/>
    </row>
    <row r="4658" spans="2:10" s="117" customFormat="1" x14ac:dyDescent="0.25">
      <c r="B4658" s="87"/>
      <c r="C4658" s="85"/>
      <c r="D4658" s="85"/>
      <c r="E4658" s="85"/>
      <c r="F4658" s="85"/>
      <c r="G4658" s="86"/>
      <c r="H4658" s="86"/>
      <c r="I4658" s="85"/>
      <c r="J4658" s="85"/>
    </row>
    <row r="4659" spans="2:10" s="117" customFormat="1" x14ac:dyDescent="0.25">
      <c r="B4659" s="87"/>
      <c r="C4659" s="85"/>
      <c r="D4659" s="85"/>
      <c r="E4659" s="85"/>
      <c r="F4659" s="85"/>
      <c r="G4659" s="86"/>
      <c r="H4659" s="86"/>
      <c r="I4659" s="85"/>
      <c r="J4659" s="85"/>
    </row>
    <row r="4660" spans="2:10" s="117" customFormat="1" x14ac:dyDescent="0.25">
      <c r="B4660" s="87"/>
      <c r="C4660" s="85"/>
      <c r="D4660" s="85"/>
      <c r="E4660" s="85"/>
      <c r="F4660" s="85"/>
      <c r="G4660" s="86"/>
      <c r="H4660" s="86"/>
      <c r="I4660" s="85"/>
      <c r="J4660" s="85"/>
    </row>
    <row r="4661" spans="2:10" s="117" customFormat="1" x14ac:dyDescent="0.25">
      <c r="B4661" s="87"/>
      <c r="C4661" s="85"/>
      <c r="D4661" s="85"/>
      <c r="E4661" s="85"/>
      <c r="F4661" s="85"/>
      <c r="G4661" s="86"/>
      <c r="H4661" s="86"/>
      <c r="I4661" s="85"/>
      <c r="J4661" s="85"/>
    </row>
    <row r="4662" spans="2:10" s="117" customFormat="1" x14ac:dyDescent="0.25">
      <c r="B4662" s="87"/>
      <c r="C4662" s="85"/>
      <c r="D4662" s="85"/>
      <c r="E4662" s="85"/>
      <c r="F4662" s="85"/>
      <c r="G4662" s="86"/>
      <c r="H4662" s="86"/>
      <c r="I4662" s="85"/>
      <c r="J4662" s="85"/>
    </row>
    <row r="4663" spans="2:10" s="117" customFormat="1" x14ac:dyDescent="0.25">
      <c r="B4663" s="87"/>
      <c r="C4663" s="85"/>
      <c r="D4663" s="85"/>
      <c r="E4663" s="85"/>
      <c r="F4663" s="85"/>
      <c r="G4663" s="86"/>
      <c r="H4663" s="86"/>
      <c r="I4663" s="85"/>
      <c r="J4663" s="85"/>
    </row>
    <row r="4664" spans="2:10" s="117" customFormat="1" x14ac:dyDescent="0.25">
      <c r="B4664" s="87"/>
      <c r="C4664" s="85"/>
      <c r="D4664" s="85"/>
      <c r="E4664" s="85"/>
      <c r="F4664" s="85"/>
      <c r="G4664" s="86"/>
      <c r="H4664" s="86"/>
      <c r="I4664" s="85"/>
      <c r="J4664" s="85"/>
    </row>
    <row r="4665" spans="2:10" s="117" customFormat="1" x14ac:dyDescent="0.25">
      <c r="B4665" s="87"/>
      <c r="C4665" s="85"/>
      <c r="D4665" s="85"/>
      <c r="E4665" s="85"/>
      <c r="F4665" s="85"/>
      <c r="G4665" s="86"/>
      <c r="H4665" s="86"/>
      <c r="I4665" s="85"/>
      <c r="J4665" s="85"/>
    </row>
    <row r="4666" spans="2:10" s="117" customFormat="1" x14ac:dyDescent="0.25">
      <c r="B4666" s="87"/>
      <c r="C4666" s="85"/>
      <c r="D4666" s="85"/>
      <c r="E4666" s="85"/>
      <c r="F4666" s="85"/>
      <c r="G4666" s="86"/>
      <c r="H4666" s="86"/>
      <c r="I4666" s="85"/>
      <c r="J4666" s="85"/>
    </row>
    <row r="4667" spans="2:10" s="117" customFormat="1" x14ac:dyDescent="0.25">
      <c r="B4667" s="87"/>
      <c r="C4667" s="85"/>
      <c r="D4667" s="85"/>
      <c r="E4667" s="85"/>
      <c r="F4667" s="85"/>
      <c r="G4667" s="86"/>
      <c r="H4667" s="86"/>
      <c r="I4667" s="85"/>
      <c r="J4667" s="85"/>
    </row>
    <row r="4668" spans="2:10" s="117" customFormat="1" x14ac:dyDescent="0.25">
      <c r="B4668" s="87"/>
      <c r="C4668" s="85"/>
      <c r="D4668" s="85"/>
      <c r="E4668" s="85"/>
      <c r="F4668" s="85"/>
      <c r="G4668" s="86"/>
      <c r="H4668" s="86"/>
      <c r="I4668" s="85"/>
      <c r="J4668" s="85"/>
    </row>
    <row r="4669" spans="2:10" s="117" customFormat="1" x14ac:dyDescent="0.25">
      <c r="B4669" s="87"/>
      <c r="C4669" s="85"/>
      <c r="D4669" s="85"/>
      <c r="E4669" s="85"/>
      <c r="F4669" s="85"/>
      <c r="G4669" s="86"/>
      <c r="H4669" s="86"/>
      <c r="I4669" s="85"/>
      <c r="J4669" s="85"/>
    </row>
    <row r="4670" spans="2:10" s="117" customFormat="1" x14ac:dyDescent="0.25">
      <c r="B4670" s="87"/>
      <c r="C4670" s="85"/>
      <c r="D4670" s="85"/>
      <c r="E4670" s="85"/>
      <c r="F4670" s="85"/>
      <c r="G4670" s="86"/>
      <c r="H4670" s="86"/>
      <c r="I4670" s="85"/>
      <c r="J4670" s="85"/>
    </row>
    <row r="4671" spans="2:10" s="117" customFormat="1" x14ac:dyDescent="0.25">
      <c r="B4671" s="87"/>
      <c r="C4671" s="85"/>
      <c r="D4671" s="85"/>
      <c r="E4671" s="85"/>
      <c r="F4671" s="85"/>
      <c r="G4671" s="86"/>
      <c r="H4671" s="86"/>
      <c r="I4671" s="85"/>
      <c r="J4671" s="85"/>
    </row>
    <row r="4672" spans="2:10" s="117" customFormat="1" x14ac:dyDescent="0.25">
      <c r="B4672" s="87"/>
      <c r="C4672" s="85"/>
      <c r="D4672" s="85"/>
      <c r="E4672" s="85"/>
      <c r="F4672" s="85"/>
      <c r="G4672" s="86"/>
      <c r="H4672" s="86"/>
      <c r="I4672" s="85"/>
      <c r="J4672" s="85"/>
    </row>
    <row r="4673" spans="2:10" s="117" customFormat="1" x14ac:dyDescent="0.25">
      <c r="B4673" s="87"/>
      <c r="C4673" s="85"/>
      <c r="D4673" s="85"/>
      <c r="E4673" s="85"/>
      <c r="F4673" s="85"/>
      <c r="G4673" s="86"/>
      <c r="H4673" s="86"/>
      <c r="I4673" s="85"/>
      <c r="J4673" s="85"/>
    </row>
    <row r="4674" spans="2:10" s="117" customFormat="1" x14ac:dyDescent="0.25">
      <c r="B4674" s="87"/>
      <c r="C4674" s="85"/>
      <c r="D4674" s="85"/>
      <c r="E4674" s="85"/>
      <c r="F4674" s="85"/>
      <c r="G4674" s="86"/>
      <c r="H4674" s="86"/>
      <c r="I4674" s="85"/>
      <c r="J4674" s="85"/>
    </row>
    <row r="4675" spans="2:10" s="117" customFormat="1" x14ac:dyDescent="0.25">
      <c r="B4675" s="87"/>
      <c r="C4675" s="85"/>
      <c r="D4675" s="85"/>
      <c r="E4675" s="85"/>
      <c r="F4675" s="85"/>
      <c r="G4675" s="86"/>
      <c r="H4675" s="86"/>
      <c r="I4675" s="85"/>
      <c r="J4675" s="85"/>
    </row>
    <row r="4676" spans="2:10" s="117" customFormat="1" x14ac:dyDescent="0.25">
      <c r="B4676" s="87"/>
      <c r="C4676" s="85"/>
      <c r="D4676" s="85"/>
      <c r="E4676" s="85"/>
      <c r="F4676" s="85"/>
      <c r="G4676" s="86"/>
      <c r="H4676" s="86"/>
      <c r="I4676" s="85"/>
      <c r="J4676" s="85"/>
    </row>
    <row r="4677" spans="2:10" s="117" customFormat="1" x14ac:dyDescent="0.25">
      <c r="B4677" s="87"/>
      <c r="C4677" s="85"/>
      <c r="D4677" s="85"/>
      <c r="E4677" s="85"/>
      <c r="F4677" s="85"/>
      <c r="G4677" s="86"/>
      <c r="H4677" s="86"/>
      <c r="I4677" s="85"/>
      <c r="J4677" s="85"/>
    </row>
    <row r="4678" spans="2:10" s="117" customFormat="1" x14ac:dyDescent="0.25">
      <c r="B4678" s="87"/>
      <c r="C4678" s="85"/>
      <c r="D4678" s="85"/>
      <c r="E4678" s="85"/>
      <c r="F4678" s="85"/>
      <c r="G4678" s="86"/>
      <c r="H4678" s="86"/>
      <c r="I4678" s="85"/>
      <c r="J4678" s="85"/>
    </row>
    <row r="4679" spans="2:10" s="117" customFormat="1" x14ac:dyDescent="0.25">
      <c r="B4679" s="87"/>
      <c r="C4679" s="85"/>
      <c r="D4679" s="85"/>
      <c r="E4679" s="85"/>
      <c r="F4679" s="85"/>
      <c r="G4679" s="86"/>
      <c r="H4679" s="86"/>
      <c r="I4679" s="85"/>
      <c r="J4679" s="85"/>
    </row>
    <row r="4680" spans="2:10" s="117" customFormat="1" x14ac:dyDescent="0.25">
      <c r="B4680" s="87"/>
      <c r="C4680" s="85"/>
      <c r="D4680" s="85"/>
      <c r="E4680" s="85"/>
      <c r="F4680" s="85"/>
      <c r="G4680" s="86"/>
      <c r="H4680" s="86"/>
      <c r="I4680" s="85"/>
      <c r="J4680" s="85"/>
    </row>
    <row r="4681" spans="2:10" s="117" customFormat="1" x14ac:dyDescent="0.25">
      <c r="B4681" s="87"/>
      <c r="C4681" s="85"/>
      <c r="D4681" s="85"/>
      <c r="E4681" s="85"/>
      <c r="F4681" s="85"/>
      <c r="G4681" s="86"/>
      <c r="H4681" s="86"/>
      <c r="I4681" s="85"/>
      <c r="J4681" s="85"/>
    </row>
    <row r="4682" spans="2:10" s="117" customFormat="1" x14ac:dyDescent="0.25">
      <c r="B4682" s="87"/>
      <c r="C4682" s="85"/>
      <c r="D4682" s="85"/>
      <c r="E4682" s="85"/>
      <c r="F4682" s="85"/>
      <c r="G4682" s="86"/>
      <c r="H4682" s="86"/>
      <c r="I4682" s="85"/>
      <c r="J4682" s="85"/>
    </row>
    <row r="4683" spans="2:10" s="117" customFormat="1" x14ac:dyDescent="0.25">
      <c r="B4683" s="87"/>
      <c r="C4683" s="85"/>
      <c r="D4683" s="85"/>
      <c r="E4683" s="85"/>
      <c r="F4683" s="85"/>
      <c r="G4683" s="86"/>
      <c r="H4683" s="86"/>
      <c r="I4683" s="85"/>
      <c r="J4683" s="85"/>
    </row>
    <row r="4684" spans="2:10" s="117" customFormat="1" x14ac:dyDescent="0.25">
      <c r="B4684" s="87"/>
      <c r="C4684" s="85"/>
      <c r="D4684" s="85"/>
      <c r="E4684" s="85"/>
      <c r="F4684" s="85"/>
      <c r="G4684" s="86"/>
      <c r="H4684" s="86"/>
      <c r="I4684" s="85"/>
      <c r="J4684" s="85"/>
    </row>
    <row r="4685" spans="2:10" s="117" customFormat="1" x14ac:dyDescent="0.25">
      <c r="B4685" s="87"/>
      <c r="C4685" s="85"/>
      <c r="D4685" s="85"/>
      <c r="E4685" s="85"/>
      <c r="F4685" s="85"/>
      <c r="G4685" s="86"/>
      <c r="H4685" s="86"/>
      <c r="I4685" s="85"/>
      <c r="J4685" s="85"/>
    </row>
    <row r="4686" spans="2:10" s="117" customFormat="1" x14ac:dyDescent="0.25">
      <c r="B4686" s="87"/>
      <c r="C4686" s="85"/>
      <c r="D4686" s="85"/>
      <c r="E4686" s="85"/>
      <c r="F4686" s="85"/>
      <c r="G4686" s="86"/>
      <c r="H4686" s="86"/>
      <c r="I4686" s="85"/>
      <c r="J4686" s="85"/>
    </row>
    <row r="4687" spans="2:10" s="117" customFormat="1" x14ac:dyDescent="0.25">
      <c r="B4687" s="87"/>
      <c r="C4687" s="85"/>
      <c r="D4687" s="85"/>
      <c r="E4687" s="85"/>
      <c r="F4687" s="85"/>
      <c r="G4687" s="86"/>
      <c r="H4687" s="86"/>
      <c r="I4687" s="85"/>
      <c r="J4687" s="85"/>
    </row>
    <row r="4688" spans="2:10" s="117" customFormat="1" x14ac:dyDescent="0.25">
      <c r="B4688" s="87"/>
      <c r="C4688" s="85"/>
      <c r="D4688" s="85"/>
      <c r="E4688" s="85"/>
      <c r="F4688" s="85"/>
      <c r="G4688" s="86"/>
      <c r="H4688" s="86"/>
      <c r="I4688" s="85"/>
      <c r="J4688" s="85"/>
    </row>
    <row r="4689" spans="2:10" s="117" customFormat="1" x14ac:dyDescent="0.25">
      <c r="B4689" s="87"/>
      <c r="C4689" s="85"/>
      <c r="D4689" s="85"/>
      <c r="E4689" s="85"/>
      <c r="F4689" s="85"/>
      <c r="G4689" s="86"/>
      <c r="H4689" s="86"/>
      <c r="I4689" s="85"/>
      <c r="J4689" s="85"/>
    </row>
    <row r="4690" spans="2:10" s="117" customFormat="1" x14ac:dyDescent="0.25">
      <c r="B4690" s="87"/>
      <c r="C4690" s="85"/>
      <c r="D4690" s="85"/>
      <c r="E4690" s="85"/>
      <c r="F4690" s="85"/>
      <c r="G4690" s="86"/>
      <c r="H4690" s="86"/>
      <c r="I4690" s="85"/>
      <c r="J4690" s="85"/>
    </row>
    <row r="4691" spans="2:10" s="117" customFormat="1" x14ac:dyDescent="0.25">
      <c r="B4691" s="87"/>
      <c r="C4691" s="85"/>
      <c r="D4691" s="85"/>
      <c r="E4691" s="85"/>
      <c r="F4691" s="85"/>
      <c r="G4691" s="86"/>
      <c r="H4691" s="86"/>
      <c r="I4691" s="85"/>
      <c r="J4691" s="85"/>
    </row>
    <row r="4692" spans="2:10" s="117" customFormat="1" x14ac:dyDescent="0.25">
      <c r="B4692" s="87"/>
      <c r="C4692" s="85"/>
      <c r="D4692" s="85"/>
      <c r="E4692" s="85"/>
      <c r="F4692" s="85"/>
      <c r="G4692" s="86"/>
      <c r="H4692" s="86"/>
      <c r="I4692" s="85"/>
      <c r="J4692" s="85"/>
    </row>
    <row r="4693" spans="2:10" s="117" customFormat="1" x14ac:dyDescent="0.25">
      <c r="B4693" s="87"/>
      <c r="C4693" s="85"/>
      <c r="D4693" s="85"/>
      <c r="E4693" s="85"/>
      <c r="F4693" s="85"/>
      <c r="G4693" s="86"/>
      <c r="H4693" s="86"/>
      <c r="I4693" s="85"/>
      <c r="J4693" s="85"/>
    </row>
    <row r="4694" spans="2:10" s="117" customFormat="1" x14ac:dyDescent="0.25">
      <c r="B4694" s="87"/>
      <c r="C4694" s="85"/>
      <c r="D4694" s="85"/>
      <c r="E4694" s="85"/>
      <c r="F4694" s="85"/>
      <c r="G4694" s="86"/>
      <c r="H4694" s="86"/>
      <c r="I4694" s="85"/>
      <c r="J4694" s="85"/>
    </row>
    <row r="4695" spans="2:10" s="117" customFormat="1" x14ac:dyDescent="0.25">
      <c r="B4695" s="87"/>
      <c r="C4695" s="85"/>
      <c r="D4695" s="85"/>
      <c r="E4695" s="85"/>
      <c r="F4695" s="85"/>
      <c r="G4695" s="86"/>
      <c r="H4695" s="86"/>
      <c r="I4695" s="85"/>
      <c r="J4695" s="85"/>
    </row>
    <row r="4696" spans="2:10" s="117" customFormat="1" x14ac:dyDescent="0.25">
      <c r="B4696" s="87"/>
      <c r="C4696" s="85"/>
      <c r="D4696" s="85"/>
      <c r="E4696" s="85"/>
      <c r="F4696" s="85"/>
      <c r="G4696" s="86"/>
      <c r="H4696" s="86"/>
      <c r="I4696" s="85"/>
      <c r="J4696" s="85"/>
    </row>
    <row r="4697" spans="2:10" s="117" customFormat="1" x14ac:dyDescent="0.25">
      <c r="B4697" s="87"/>
      <c r="C4697" s="85"/>
      <c r="D4697" s="85"/>
      <c r="E4697" s="85"/>
      <c r="F4697" s="85"/>
      <c r="G4697" s="86"/>
      <c r="H4697" s="86"/>
      <c r="I4697" s="85"/>
      <c r="J4697" s="85"/>
    </row>
    <row r="4698" spans="2:10" s="117" customFormat="1" x14ac:dyDescent="0.25">
      <c r="B4698" s="87"/>
      <c r="C4698" s="85"/>
      <c r="D4698" s="85"/>
      <c r="E4698" s="85"/>
      <c r="F4698" s="85"/>
      <c r="G4698" s="86"/>
      <c r="H4698" s="86"/>
      <c r="I4698" s="85"/>
      <c r="J4698" s="85"/>
    </row>
    <row r="4699" spans="2:10" s="117" customFormat="1" x14ac:dyDescent="0.25">
      <c r="B4699" s="87"/>
      <c r="C4699" s="85"/>
      <c r="D4699" s="85"/>
      <c r="E4699" s="85"/>
      <c r="F4699" s="85"/>
      <c r="G4699" s="86"/>
      <c r="H4699" s="86"/>
      <c r="I4699" s="85"/>
      <c r="J4699" s="85"/>
    </row>
    <row r="4700" spans="2:10" s="117" customFormat="1" x14ac:dyDescent="0.25">
      <c r="B4700" s="87"/>
      <c r="C4700" s="85"/>
      <c r="D4700" s="85"/>
      <c r="E4700" s="85"/>
      <c r="F4700" s="85"/>
      <c r="G4700" s="86"/>
      <c r="H4700" s="86"/>
      <c r="I4700" s="85"/>
      <c r="J4700" s="85"/>
    </row>
    <row r="4701" spans="2:10" s="117" customFormat="1" x14ac:dyDescent="0.25">
      <c r="B4701" s="87"/>
      <c r="C4701" s="85"/>
      <c r="D4701" s="85"/>
      <c r="E4701" s="85"/>
      <c r="F4701" s="85"/>
      <c r="G4701" s="86"/>
      <c r="H4701" s="86"/>
      <c r="I4701" s="85"/>
      <c r="J4701" s="85"/>
    </row>
    <row r="4702" spans="2:10" s="117" customFormat="1" x14ac:dyDescent="0.25">
      <c r="B4702" s="87"/>
      <c r="C4702" s="85"/>
      <c r="D4702" s="85"/>
      <c r="E4702" s="85"/>
      <c r="F4702" s="85"/>
      <c r="G4702" s="86"/>
      <c r="H4702" s="86"/>
      <c r="I4702" s="85"/>
      <c r="J4702" s="85"/>
    </row>
    <row r="4703" spans="2:10" s="117" customFormat="1" x14ac:dyDescent="0.25">
      <c r="B4703" s="87"/>
      <c r="C4703" s="85"/>
      <c r="D4703" s="85"/>
      <c r="E4703" s="85"/>
      <c r="F4703" s="85"/>
      <c r="G4703" s="86"/>
      <c r="H4703" s="86"/>
      <c r="I4703" s="85"/>
      <c r="J4703" s="85"/>
    </row>
    <row r="4704" spans="2:10" s="117" customFormat="1" x14ac:dyDescent="0.25">
      <c r="B4704" s="87"/>
      <c r="C4704" s="85"/>
      <c r="D4704" s="85"/>
      <c r="E4704" s="85"/>
      <c r="F4704" s="85"/>
      <c r="G4704" s="86"/>
      <c r="H4704" s="86"/>
      <c r="I4704" s="85"/>
      <c r="J4704" s="85"/>
    </row>
    <row r="4705" spans="2:10" s="117" customFormat="1" x14ac:dyDescent="0.25">
      <c r="B4705" s="87"/>
      <c r="C4705" s="85"/>
      <c r="D4705" s="85"/>
      <c r="E4705" s="85"/>
      <c r="F4705" s="85"/>
      <c r="G4705" s="86"/>
      <c r="H4705" s="86"/>
      <c r="I4705" s="85"/>
      <c r="J4705" s="85"/>
    </row>
    <row r="4706" spans="2:10" s="117" customFormat="1" x14ac:dyDescent="0.25">
      <c r="B4706" s="87"/>
      <c r="C4706" s="85"/>
      <c r="D4706" s="85"/>
      <c r="E4706" s="85"/>
      <c r="F4706" s="85"/>
      <c r="G4706" s="86"/>
      <c r="H4706" s="86"/>
      <c r="I4706" s="85"/>
      <c r="J4706" s="85"/>
    </row>
    <row r="4707" spans="2:10" s="117" customFormat="1" x14ac:dyDescent="0.25">
      <c r="B4707" s="87"/>
      <c r="C4707" s="85"/>
      <c r="D4707" s="85"/>
      <c r="E4707" s="85"/>
      <c r="F4707" s="85"/>
      <c r="G4707" s="86"/>
      <c r="H4707" s="86"/>
      <c r="I4707" s="85"/>
      <c r="J4707" s="85"/>
    </row>
    <row r="4708" spans="2:10" s="117" customFormat="1" x14ac:dyDescent="0.25">
      <c r="B4708" s="87"/>
      <c r="C4708" s="85"/>
      <c r="D4708" s="85"/>
      <c r="E4708" s="85"/>
      <c r="F4708" s="85"/>
      <c r="G4708" s="86"/>
      <c r="H4708" s="86"/>
      <c r="I4708" s="85"/>
      <c r="J4708" s="85"/>
    </row>
    <row r="4709" spans="2:10" s="117" customFormat="1" x14ac:dyDescent="0.25">
      <c r="B4709" s="87"/>
      <c r="C4709" s="85"/>
      <c r="D4709" s="85"/>
      <c r="E4709" s="85"/>
      <c r="F4709" s="85"/>
      <c r="G4709" s="86"/>
      <c r="H4709" s="86"/>
      <c r="I4709" s="85"/>
      <c r="J4709" s="85"/>
    </row>
    <row r="4710" spans="2:10" s="117" customFormat="1" x14ac:dyDescent="0.25">
      <c r="B4710" s="87"/>
      <c r="C4710" s="85"/>
      <c r="D4710" s="85"/>
      <c r="E4710" s="85"/>
      <c r="F4710" s="85"/>
      <c r="G4710" s="86"/>
      <c r="H4710" s="86"/>
      <c r="I4710" s="85"/>
      <c r="J4710" s="85"/>
    </row>
    <row r="4711" spans="2:10" s="117" customFormat="1" x14ac:dyDescent="0.25">
      <c r="B4711" s="87"/>
      <c r="C4711" s="85"/>
      <c r="D4711" s="85"/>
      <c r="E4711" s="85"/>
      <c r="F4711" s="85"/>
      <c r="G4711" s="86"/>
      <c r="H4711" s="86"/>
      <c r="I4711" s="85"/>
      <c r="J4711" s="85"/>
    </row>
    <row r="4712" spans="2:10" s="117" customFormat="1" x14ac:dyDescent="0.25">
      <c r="B4712" s="87"/>
      <c r="C4712" s="85"/>
      <c r="D4712" s="85"/>
      <c r="E4712" s="85"/>
      <c r="F4712" s="85"/>
      <c r="G4712" s="86"/>
      <c r="H4712" s="86"/>
      <c r="I4712" s="85"/>
      <c r="J4712" s="85"/>
    </row>
    <row r="4713" spans="2:10" s="117" customFormat="1" x14ac:dyDescent="0.25">
      <c r="B4713" s="87"/>
      <c r="C4713" s="85"/>
      <c r="D4713" s="85"/>
      <c r="E4713" s="85"/>
      <c r="F4713" s="85"/>
      <c r="G4713" s="86"/>
      <c r="H4713" s="86"/>
      <c r="I4713" s="85"/>
      <c r="J4713" s="85"/>
    </row>
    <row r="4714" spans="2:10" s="117" customFormat="1" x14ac:dyDescent="0.25">
      <c r="B4714" s="87"/>
      <c r="C4714" s="85"/>
      <c r="D4714" s="85"/>
      <c r="E4714" s="85"/>
      <c r="F4714" s="85"/>
      <c r="G4714" s="86"/>
      <c r="H4714" s="86"/>
      <c r="I4714" s="85"/>
      <c r="J4714" s="85"/>
    </row>
    <row r="4715" spans="2:10" s="117" customFormat="1" x14ac:dyDescent="0.25">
      <c r="B4715" s="87"/>
      <c r="C4715" s="85"/>
      <c r="D4715" s="85"/>
      <c r="E4715" s="85"/>
      <c r="F4715" s="85"/>
      <c r="G4715" s="86"/>
      <c r="H4715" s="86"/>
      <c r="I4715" s="85"/>
      <c r="J4715" s="85"/>
    </row>
    <row r="4716" spans="2:10" s="117" customFormat="1" x14ac:dyDescent="0.25">
      <c r="B4716" s="87"/>
      <c r="C4716" s="85"/>
      <c r="D4716" s="85"/>
      <c r="E4716" s="85"/>
      <c r="F4716" s="85"/>
      <c r="G4716" s="86"/>
      <c r="H4716" s="86"/>
      <c r="I4716" s="85"/>
      <c r="J4716" s="85"/>
    </row>
    <row r="4717" spans="2:10" s="117" customFormat="1" x14ac:dyDescent="0.25">
      <c r="B4717" s="87"/>
      <c r="C4717" s="85"/>
      <c r="D4717" s="85"/>
      <c r="E4717" s="85"/>
      <c r="F4717" s="85"/>
      <c r="G4717" s="86"/>
      <c r="H4717" s="86"/>
      <c r="I4717" s="85"/>
      <c r="J4717" s="85"/>
    </row>
    <row r="4718" spans="2:10" s="117" customFormat="1" x14ac:dyDescent="0.25">
      <c r="B4718" s="87"/>
      <c r="C4718" s="85"/>
      <c r="D4718" s="85"/>
      <c r="E4718" s="85"/>
      <c r="F4718" s="85"/>
      <c r="G4718" s="86"/>
      <c r="H4718" s="86"/>
      <c r="I4718" s="85"/>
      <c r="J4718" s="85"/>
    </row>
    <row r="4719" spans="2:10" s="117" customFormat="1" x14ac:dyDescent="0.25">
      <c r="B4719" s="87"/>
      <c r="C4719" s="85"/>
      <c r="D4719" s="85"/>
      <c r="E4719" s="85"/>
      <c r="F4719" s="85"/>
      <c r="G4719" s="86"/>
      <c r="H4719" s="86"/>
      <c r="I4719" s="85"/>
      <c r="J4719" s="85"/>
    </row>
    <row r="4720" spans="2:10" s="117" customFormat="1" x14ac:dyDescent="0.25">
      <c r="B4720" s="87"/>
      <c r="C4720" s="85"/>
      <c r="D4720" s="85"/>
      <c r="E4720" s="85"/>
      <c r="F4720" s="85"/>
      <c r="G4720" s="86"/>
      <c r="H4720" s="86"/>
      <c r="I4720" s="85"/>
      <c r="J4720" s="85"/>
    </row>
    <row r="4721" spans="2:10" s="117" customFormat="1" x14ac:dyDescent="0.25">
      <c r="B4721" s="87"/>
      <c r="C4721" s="85"/>
      <c r="D4721" s="85"/>
      <c r="E4721" s="85"/>
      <c r="F4721" s="85"/>
      <c r="G4721" s="86"/>
      <c r="H4721" s="86"/>
      <c r="I4721" s="85"/>
      <c r="J4721" s="85"/>
    </row>
    <row r="4722" spans="2:10" s="117" customFormat="1" x14ac:dyDescent="0.25">
      <c r="B4722" s="87"/>
      <c r="C4722" s="85"/>
      <c r="D4722" s="85"/>
      <c r="E4722" s="85"/>
      <c r="F4722" s="85"/>
      <c r="G4722" s="86"/>
      <c r="H4722" s="86"/>
      <c r="I4722" s="85"/>
      <c r="J4722" s="85"/>
    </row>
    <row r="4723" spans="2:10" s="117" customFormat="1" x14ac:dyDescent="0.25">
      <c r="B4723" s="87"/>
      <c r="C4723" s="85"/>
      <c r="D4723" s="85"/>
      <c r="E4723" s="85"/>
      <c r="F4723" s="85"/>
      <c r="G4723" s="86"/>
      <c r="H4723" s="86"/>
      <c r="I4723" s="85"/>
      <c r="J4723" s="85"/>
    </row>
    <row r="4724" spans="2:10" s="117" customFormat="1" x14ac:dyDescent="0.25">
      <c r="B4724" s="87"/>
      <c r="C4724" s="85"/>
      <c r="D4724" s="85"/>
      <c r="E4724" s="85"/>
      <c r="F4724" s="85"/>
      <c r="G4724" s="86"/>
      <c r="H4724" s="86"/>
      <c r="I4724" s="85"/>
      <c r="J4724" s="85"/>
    </row>
    <row r="4725" spans="2:10" s="117" customFormat="1" x14ac:dyDescent="0.25">
      <c r="B4725" s="87"/>
      <c r="C4725" s="85"/>
      <c r="D4725" s="85"/>
      <c r="E4725" s="85"/>
      <c r="F4725" s="85"/>
      <c r="G4725" s="86"/>
      <c r="H4725" s="86"/>
      <c r="I4725" s="85"/>
      <c r="J4725" s="85"/>
    </row>
    <row r="4726" spans="2:10" s="117" customFormat="1" x14ac:dyDescent="0.25">
      <c r="B4726" s="87"/>
      <c r="C4726" s="85"/>
      <c r="D4726" s="85"/>
      <c r="E4726" s="85"/>
      <c r="F4726" s="85"/>
      <c r="G4726" s="86"/>
      <c r="H4726" s="86"/>
      <c r="I4726" s="85"/>
      <c r="J4726" s="85"/>
    </row>
    <row r="4727" spans="2:10" s="117" customFormat="1" x14ac:dyDescent="0.25">
      <c r="B4727" s="87"/>
      <c r="C4727" s="85"/>
      <c r="D4727" s="85"/>
      <c r="E4727" s="85"/>
      <c r="F4727" s="85"/>
      <c r="G4727" s="86"/>
      <c r="H4727" s="86"/>
      <c r="I4727" s="85"/>
      <c r="J4727" s="85"/>
    </row>
    <row r="4728" spans="2:10" s="117" customFormat="1" x14ac:dyDescent="0.25">
      <c r="B4728" s="87"/>
      <c r="C4728" s="85"/>
      <c r="D4728" s="85"/>
      <c r="E4728" s="85"/>
      <c r="F4728" s="85"/>
      <c r="G4728" s="86"/>
      <c r="H4728" s="86"/>
      <c r="I4728" s="85"/>
      <c r="J4728" s="85"/>
    </row>
    <row r="4729" spans="2:10" s="117" customFormat="1" x14ac:dyDescent="0.25">
      <c r="B4729" s="87"/>
      <c r="C4729" s="85"/>
      <c r="D4729" s="85"/>
      <c r="E4729" s="85"/>
      <c r="F4729" s="85"/>
      <c r="G4729" s="86"/>
      <c r="H4729" s="86"/>
      <c r="I4729" s="85"/>
      <c r="J4729" s="85"/>
    </row>
    <row r="4730" spans="2:10" s="117" customFormat="1" x14ac:dyDescent="0.25">
      <c r="B4730" s="87"/>
      <c r="C4730" s="85"/>
      <c r="D4730" s="85"/>
      <c r="E4730" s="85"/>
      <c r="F4730" s="85"/>
      <c r="G4730" s="86"/>
      <c r="H4730" s="86"/>
      <c r="I4730" s="85"/>
      <c r="J4730" s="85"/>
    </row>
    <row r="4731" spans="2:10" s="117" customFormat="1" x14ac:dyDescent="0.25">
      <c r="B4731" s="87"/>
      <c r="C4731" s="85"/>
      <c r="D4731" s="85"/>
      <c r="E4731" s="85"/>
      <c r="F4731" s="85"/>
      <c r="G4731" s="86"/>
      <c r="H4731" s="86"/>
      <c r="I4731" s="85"/>
      <c r="J4731" s="85"/>
    </row>
    <row r="4732" spans="2:10" s="117" customFormat="1" x14ac:dyDescent="0.25">
      <c r="B4732" s="87"/>
      <c r="C4732" s="85"/>
      <c r="D4732" s="85"/>
      <c r="E4732" s="85"/>
      <c r="F4732" s="85"/>
      <c r="G4732" s="86"/>
      <c r="H4732" s="86"/>
      <c r="I4732" s="85"/>
      <c r="J4732" s="85"/>
    </row>
    <row r="4733" spans="2:10" s="117" customFormat="1" x14ac:dyDescent="0.25">
      <c r="B4733" s="87"/>
      <c r="C4733" s="85"/>
      <c r="D4733" s="85"/>
      <c r="E4733" s="85"/>
      <c r="F4733" s="85"/>
      <c r="G4733" s="86"/>
      <c r="H4733" s="86"/>
      <c r="I4733" s="85"/>
      <c r="J4733" s="85"/>
    </row>
    <row r="4734" spans="2:10" s="117" customFormat="1" x14ac:dyDescent="0.25">
      <c r="B4734" s="87"/>
      <c r="C4734" s="85"/>
      <c r="D4734" s="85"/>
      <c r="E4734" s="85"/>
      <c r="F4734" s="85"/>
      <c r="G4734" s="86"/>
      <c r="H4734" s="86"/>
      <c r="I4734" s="85"/>
      <c r="J4734" s="85"/>
    </row>
    <row r="4735" spans="2:10" s="117" customFormat="1" x14ac:dyDescent="0.25">
      <c r="B4735" s="87"/>
      <c r="C4735" s="85"/>
      <c r="D4735" s="85"/>
      <c r="E4735" s="85"/>
      <c r="F4735" s="85"/>
      <c r="G4735" s="86"/>
      <c r="H4735" s="86"/>
      <c r="I4735" s="85"/>
      <c r="J4735" s="85"/>
    </row>
    <row r="4736" spans="2:10" s="117" customFormat="1" x14ac:dyDescent="0.25">
      <c r="B4736" s="87"/>
      <c r="C4736" s="85"/>
      <c r="D4736" s="85"/>
      <c r="E4736" s="85"/>
      <c r="F4736" s="85"/>
      <c r="G4736" s="86"/>
      <c r="H4736" s="86"/>
      <c r="I4736" s="85"/>
      <c r="J4736" s="85"/>
    </row>
    <row r="4737" spans="2:10" s="117" customFormat="1" x14ac:dyDescent="0.25">
      <c r="B4737" s="87"/>
      <c r="C4737" s="85"/>
      <c r="D4737" s="85"/>
      <c r="E4737" s="85"/>
      <c r="F4737" s="85"/>
      <c r="G4737" s="86"/>
      <c r="H4737" s="86"/>
      <c r="I4737" s="85"/>
      <c r="J4737" s="85"/>
    </row>
    <row r="4738" spans="2:10" s="117" customFormat="1" x14ac:dyDescent="0.25">
      <c r="B4738" s="87"/>
      <c r="C4738" s="85"/>
      <c r="D4738" s="85"/>
      <c r="E4738" s="85"/>
      <c r="F4738" s="85"/>
      <c r="G4738" s="86"/>
      <c r="H4738" s="86"/>
      <c r="I4738" s="85"/>
      <c r="J4738" s="85"/>
    </row>
    <row r="4739" spans="2:10" s="117" customFormat="1" x14ac:dyDescent="0.25">
      <c r="B4739" s="87"/>
      <c r="C4739" s="85"/>
      <c r="D4739" s="85"/>
      <c r="E4739" s="85"/>
      <c r="F4739" s="85"/>
      <c r="G4739" s="86"/>
      <c r="H4739" s="86"/>
      <c r="I4739" s="85"/>
      <c r="J4739" s="85"/>
    </row>
    <row r="4740" spans="2:10" s="117" customFormat="1" x14ac:dyDescent="0.25">
      <c r="B4740" s="87"/>
      <c r="C4740" s="85"/>
      <c r="D4740" s="85"/>
      <c r="E4740" s="85"/>
      <c r="F4740" s="85"/>
      <c r="G4740" s="86"/>
      <c r="H4740" s="86"/>
      <c r="I4740" s="85"/>
      <c r="J4740" s="85"/>
    </row>
    <row r="4741" spans="2:10" s="117" customFormat="1" x14ac:dyDescent="0.25">
      <c r="B4741" s="87"/>
      <c r="C4741" s="85"/>
      <c r="D4741" s="85"/>
      <c r="E4741" s="85"/>
      <c r="F4741" s="85"/>
      <c r="G4741" s="86"/>
      <c r="H4741" s="86"/>
      <c r="I4741" s="85"/>
      <c r="J4741" s="85"/>
    </row>
    <row r="4742" spans="2:10" s="117" customFormat="1" x14ac:dyDescent="0.25">
      <c r="B4742" s="87"/>
      <c r="C4742" s="85"/>
      <c r="D4742" s="85"/>
      <c r="E4742" s="85"/>
      <c r="F4742" s="85"/>
      <c r="G4742" s="86"/>
      <c r="H4742" s="86"/>
      <c r="I4742" s="85"/>
      <c r="J4742" s="85"/>
    </row>
    <row r="4743" spans="2:10" s="117" customFormat="1" x14ac:dyDescent="0.25">
      <c r="B4743" s="87"/>
      <c r="C4743" s="85"/>
      <c r="D4743" s="85"/>
      <c r="E4743" s="85"/>
      <c r="F4743" s="85"/>
      <c r="G4743" s="86"/>
      <c r="H4743" s="86"/>
      <c r="I4743" s="85"/>
      <c r="J4743" s="85"/>
    </row>
    <row r="4744" spans="2:10" s="117" customFormat="1" x14ac:dyDescent="0.25">
      <c r="B4744" s="87"/>
      <c r="C4744" s="85"/>
      <c r="D4744" s="85"/>
      <c r="E4744" s="85"/>
      <c r="F4744" s="85"/>
      <c r="G4744" s="86"/>
      <c r="H4744" s="86"/>
      <c r="I4744" s="85"/>
      <c r="J4744" s="85"/>
    </row>
    <row r="4745" spans="2:10" s="117" customFormat="1" x14ac:dyDescent="0.25">
      <c r="B4745" s="87"/>
      <c r="C4745" s="85"/>
      <c r="D4745" s="85"/>
      <c r="E4745" s="85"/>
      <c r="F4745" s="85"/>
      <c r="G4745" s="86"/>
      <c r="H4745" s="86"/>
      <c r="I4745" s="85"/>
      <c r="J4745" s="85"/>
    </row>
    <row r="4746" spans="2:10" s="117" customFormat="1" x14ac:dyDescent="0.25">
      <c r="B4746" s="87"/>
      <c r="C4746" s="85"/>
      <c r="D4746" s="85"/>
      <c r="E4746" s="85"/>
      <c r="F4746" s="85"/>
      <c r="G4746" s="86"/>
      <c r="H4746" s="86"/>
      <c r="I4746" s="85"/>
      <c r="J4746" s="85"/>
    </row>
    <row r="4747" spans="2:10" s="117" customFormat="1" x14ac:dyDescent="0.25">
      <c r="B4747" s="87"/>
      <c r="C4747" s="85"/>
      <c r="D4747" s="85"/>
      <c r="E4747" s="85"/>
      <c r="F4747" s="85"/>
      <c r="G4747" s="86"/>
      <c r="H4747" s="86"/>
      <c r="I4747" s="85"/>
      <c r="J4747" s="85"/>
    </row>
    <row r="4748" spans="2:10" s="117" customFormat="1" x14ac:dyDescent="0.25">
      <c r="B4748" s="87"/>
      <c r="C4748" s="85"/>
      <c r="D4748" s="85"/>
      <c r="E4748" s="85"/>
      <c r="F4748" s="85"/>
      <c r="G4748" s="86"/>
      <c r="H4748" s="86"/>
      <c r="I4748" s="85"/>
      <c r="J4748" s="85"/>
    </row>
    <row r="4749" spans="2:10" s="117" customFormat="1" x14ac:dyDescent="0.25">
      <c r="B4749" s="87"/>
      <c r="C4749" s="85"/>
      <c r="D4749" s="85"/>
      <c r="E4749" s="85"/>
      <c r="F4749" s="85"/>
      <c r="G4749" s="86"/>
      <c r="H4749" s="86"/>
      <c r="I4749" s="85"/>
      <c r="J4749" s="85"/>
    </row>
    <row r="4750" spans="2:10" s="117" customFormat="1" x14ac:dyDescent="0.25">
      <c r="B4750" s="87"/>
      <c r="C4750" s="85"/>
      <c r="D4750" s="85"/>
      <c r="E4750" s="85"/>
      <c r="F4750" s="85"/>
      <c r="G4750" s="86"/>
      <c r="H4750" s="86"/>
      <c r="I4750" s="85"/>
      <c r="J4750" s="85"/>
    </row>
    <row r="4751" spans="2:10" s="117" customFormat="1" x14ac:dyDescent="0.25">
      <c r="B4751" s="87"/>
      <c r="C4751" s="85"/>
      <c r="D4751" s="85"/>
      <c r="E4751" s="85"/>
      <c r="F4751" s="85"/>
      <c r="G4751" s="86"/>
      <c r="H4751" s="86"/>
      <c r="I4751" s="85"/>
      <c r="J4751" s="85"/>
    </row>
    <row r="4752" spans="2:10" s="117" customFormat="1" x14ac:dyDescent="0.25">
      <c r="B4752" s="87"/>
      <c r="C4752" s="85"/>
      <c r="D4752" s="85"/>
      <c r="E4752" s="85"/>
      <c r="F4752" s="85"/>
      <c r="G4752" s="86"/>
      <c r="H4752" s="86"/>
      <c r="I4752" s="85"/>
      <c r="J4752" s="85"/>
    </row>
    <row r="4753" spans="2:10" s="117" customFormat="1" x14ac:dyDescent="0.25">
      <c r="B4753" s="87"/>
      <c r="C4753" s="85"/>
      <c r="D4753" s="85"/>
      <c r="E4753" s="85"/>
      <c r="F4753" s="85"/>
      <c r="G4753" s="86"/>
      <c r="H4753" s="86"/>
      <c r="I4753" s="85"/>
      <c r="J4753" s="85"/>
    </row>
    <row r="4754" spans="2:10" s="117" customFormat="1" x14ac:dyDescent="0.25">
      <c r="B4754" s="87"/>
      <c r="C4754" s="85"/>
      <c r="D4754" s="85"/>
      <c r="E4754" s="85"/>
      <c r="F4754" s="85"/>
      <c r="G4754" s="86"/>
      <c r="H4754" s="86"/>
      <c r="I4754" s="85"/>
      <c r="J4754" s="85"/>
    </row>
    <row r="4755" spans="2:10" s="117" customFormat="1" x14ac:dyDescent="0.25">
      <c r="B4755" s="87"/>
      <c r="C4755" s="85"/>
      <c r="D4755" s="85"/>
      <c r="E4755" s="85"/>
      <c r="F4755" s="85"/>
      <c r="G4755" s="86"/>
      <c r="H4755" s="86"/>
      <c r="I4755" s="85"/>
      <c r="J4755" s="85"/>
    </row>
    <row r="4756" spans="2:10" s="117" customFormat="1" x14ac:dyDescent="0.25">
      <c r="B4756" s="87"/>
      <c r="C4756" s="85"/>
      <c r="D4756" s="85"/>
      <c r="E4756" s="85"/>
      <c r="F4756" s="85"/>
      <c r="G4756" s="86"/>
      <c r="H4756" s="86"/>
      <c r="I4756" s="85"/>
      <c r="J4756" s="85"/>
    </row>
    <row r="4757" spans="2:10" s="117" customFormat="1" x14ac:dyDescent="0.25">
      <c r="B4757" s="87"/>
      <c r="C4757" s="85"/>
      <c r="D4757" s="85"/>
      <c r="E4757" s="85"/>
      <c r="F4757" s="85"/>
      <c r="G4757" s="86"/>
      <c r="H4757" s="86"/>
      <c r="I4757" s="85"/>
      <c r="J4757" s="85"/>
    </row>
    <row r="4758" spans="2:10" s="117" customFormat="1" x14ac:dyDescent="0.25">
      <c r="B4758" s="87"/>
      <c r="C4758" s="85"/>
      <c r="D4758" s="85"/>
      <c r="E4758" s="85"/>
      <c r="F4758" s="85"/>
      <c r="G4758" s="86"/>
      <c r="H4758" s="86"/>
      <c r="I4758" s="85"/>
      <c r="J4758" s="85"/>
    </row>
    <row r="4759" spans="2:10" s="117" customFormat="1" x14ac:dyDescent="0.25">
      <c r="B4759" s="87"/>
      <c r="C4759" s="85"/>
      <c r="D4759" s="85"/>
      <c r="E4759" s="85"/>
      <c r="F4759" s="85"/>
      <c r="G4759" s="86"/>
      <c r="H4759" s="86"/>
      <c r="I4759" s="85"/>
      <c r="J4759" s="85"/>
    </row>
    <row r="4760" spans="2:10" s="117" customFormat="1" x14ac:dyDescent="0.25">
      <c r="B4760" s="87"/>
      <c r="C4760" s="85"/>
      <c r="D4760" s="85"/>
      <c r="E4760" s="85"/>
      <c r="F4760" s="85"/>
      <c r="G4760" s="86"/>
      <c r="H4760" s="86"/>
      <c r="I4760" s="85"/>
      <c r="J4760" s="85"/>
    </row>
    <row r="4761" spans="2:10" s="117" customFormat="1" x14ac:dyDescent="0.25">
      <c r="B4761" s="87"/>
      <c r="C4761" s="85"/>
      <c r="D4761" s="85"/>
      <c r="E4761" s="85"/>
      <c r="F4761" s="85"/>
      <c r="G4761" s="86"/>
      <c r="H4761" s="86"/>
      <c r="I4761" s="85"/>
      <c r="J4761" s="85"/>
    </row>
    <row r="4762" spans="2:10" s="117" customFormat="1" x14ac:dyDescent="0.25">
      <c r="B4762" s="87"/>
      <c r="C4762" s="85"/>
      <c r="D4762" s="85"/>
      <c r="E4762" s="85"/>
      <c r="F4762" s="85"/>
      <c r="G4762" s="86"/>
      <c r="H4762" s="86"/>
      <c r="I4762" s="85"/>
      <c r="J4762" s="85"/>
    </row>
    <row r="4763" spans="2:10" s="117" customFormat="1" x14ac:dyDescent="0.25">
      <c r="B4763" s="87"/>
      <c r="C4763" s="85"/>
      <c r="D4763" s="85"/>
      <c r="E4763" s="85"/>
      <c r="F4763" s="85"/>
      <c r="G4763" s="86"/>
      <c r="H4763" s="86"/>
      <c r="I4763" s="85"/>
      <c r="J4763" s="85"/>
    </row>
    <row r="4764" spans="2:10" s="117" customFormat="1" x14ac:dyDescent="0.25">
      <c r="B4764" s="87"/>
      <c r="C4764" s="85"/>
      <c r="D4764" s="85"/>
      <c r="E4764" s="85"/>
      <c r="F4764" s="85"/>
      <c r="G4764" s="86"/>
      <c r="H4764" s="86"/>
      <c r="I4764" s="85"/>
      <c r="J4764" s="85"/>
    </row>
    <row r="4765" spans="2:10" s="117" customFormat="1" x14ac:dyDescent="0.25">
      <c r="B4765" s="87"/>
      <c r="C4765" s="85"/>
      <c r="D4765" s="85"/>
      <c r="E4765" s="85"/>
      <c r="F4765" s="85"/>
      <c r="G4765" s="86"/>
      <c r="H4765" s="86"/>
      <c r="I4765" s="85"/>
      <c r="J4765" s="85"/>
    </row>
    <row r="4766" spans="2:10" s="117" customFormat="1" x14ac:dyDescent="0.25">
      <c r="B4766" s="87"/>
      <c r="C4766" s="85"/>
      <c r="D4766" s="85"/>
      <c r="E4766" s="85"/>
      <c r="F4766" s="85"/>
      <c r="G4766" s="86"/>
      <c r="H4766" s="86"/>
      <c r="I4766" s="85"/>
      <c r="J4766" s="85"/>
    </row>
    <row r="4767" spans="2:10" s="117" customFormat="1" x14ac:dyDescent="0.25">
      <c r="B4767" s="87"/>
      <c r="C4767" s="85"/>
      <c r="D4767" s="85"/>
      <c r="E4767" s="85"/>
      <c r="F4767" s="85"/>
      <c r="G4767" s="86"/>
      <c r="H4767" s="86"/>
      <c r="I4767" s="85"/>
      <c r="J4767" s="85"/>
    </row>
    <row r="4768" spans="2:10" s="117" customFormat="1" x14ac:dyDescent="0.25">
      <c r="B4768" s="87"/>
      <c r="C4768" s="85"/>
      <c r="D4768" s="85"/>
      <c r="E4768" s="85"/>
      <c r="F4768" s="85"/>
      <c r="G4768" s="86"/>
      <c r="H4768" s="86"/>
      <c r="I4768" s="85"/>
      <c r="J4768" s="85"/>
    </row>
    <row r="4769" spans="2:10" s="117" customFormat="1" x14ac:dyDescent="0.25">
      <c r="B4769" s="87"/>
      <c r="C4769" s="85"/>
      <c r="D4769" s="85"/>
      <c r="E4769" s="85"/>
      <c r="F4769" s="85"/>
      <c r="G4769" s="86"/>
      <c r="H4769" s="86"/>
      <c r="I4769" s="85"/>
      <c r="J4769" s="85"/>
    </row>
    <row r="4770" spans="2:10" s="117" customFormat="1" x14ac:dyDescent="0.25">
      <c r="B4770" s="87"/>
      <c r="C4770" s="85"/>
      <c r="D4770" s="85"/>
      <c r="E4770" s="85"/>
      <c r="F4770" s="85"/>
      <c r="G4770" s="86"/>
      <c r="H4770" s="86"/>
      <c r="I4770" s="85"/>
      <c r="J4770" s="85"/>
    </row>
    <row r="4771" spans="2:10" s="117" customFormat="1" x14ac:dyDescent="0.25">
      <c r="B4771" s="87"/>
      <c r="C4771" s="85"/>
      <c r="D4771" s="85"/>
      <c r="E4771" s="85"/>
      <c r="F4771" s="85"/>
      <c r="G4771" s="86"/>
      <c r="H4771" s="86"/>
      <c r="I4771" s="85"/>
      <c r="J4771" s="85"/>
    </row>
    <row r="4772" spans="2:10" s="117" customFormat="1" x14ac:dyDescent="0.25">
      <c r="B4772" s="87"/>
      <c r="C4772" s="85"/>
      <c r="D4772" s="85"/>
      <c r="E4772" s="85"/>
      <c r="F4772" s="85"/>
      <c r="G4772" s="86"/>
      <c r="H4772" s="86"/>
      <c r="I4772" s="85"/>
      <c r="J4772" s="85"/>
    </row>
    <row r="4773" spans="2:10" s="117" customFormat="1" x14ac:dyDescent="0.25">
      <c r="B4773" s="87"/>
      <c r="C4773" s="85"/>
      <c r="D4773" s="85"/>
      <c r="E4773" s="85"/>
      <c r="F4773" s="85"/>
      <c r="G4773" s="86"/>
      <c r="H4773" s="86"/>
      <c r="I4773" s="85"/>
      <c r="J4773" s="85"/>
    </row>
    <row r="4774" spans="2:10" s="117" customFormat="1" x14ac:dyDescent="0.25">
      <c r="B4774" s="87"/>
      <c r="C4774" s="85"/>
      <c r="D4774" s="85"/>
      <c r="E4774" s="85"/>
      <c r="F4774" s="85"/>
      <c r="G4774" s="86"/>
      <c r="H4774" s="86"/>
      <c r="I4774" s="85"/>
      <c r="J4774" s="85"/>
    </row>
    <row r="4775" spans="2:10" s="117" customFormat="1" x14ac:dyDescent="0.25">
      <c r="B4775" s="87"/>
      <c r="C4775" s="85"/>
      <c r="D4775" s="85"/>
      <c r="E4775" s="85"/>
      <c r="F4775" s="85"/>
      <c r="G4775" s="86"/>
      <c r="H4775" s="86"/>
      <c r="I4775" s="85"/>
      <c r="J4775" s="85"/>
    </row>
    <row r="4776" spans="2:10" s="117" customFormat="1" x14ac:dyDescent="0.25">
      <c r="B4776" s="87"/>
      <c r="C4776" s="85"/>
      <c r="D4776" s="85"/>
      <c r="E4776" s="85"/>
      <c r="F4776" s="85"/>
      <c r="G4776" s="86"/>
      <c r="H4776" s="86"/>
      <c r="I4776" s="85"/>
      <c r="J4776" s="85"/>
    </row>
    <row r="4777" spans="2:10" s="117" customFormat="1" x14ac:dyDescent="0.25">
      <c r="B4777" s="87"/>
      <c r="C4777" s="85"/>
      <c r="D4777" s="85"/>
      <c r="E4777" s="85"/>
      <c r="F4777" s="85"/>
      <c r="G4777" s="86"/>
      <c r="H4777" s="86"/>
      <c r="I4777" s="85"/>
      <c r="J4777" s="85"/>
    </row>
    <row r="4778" spans="2:10" s="117" customFormat="1" x14ac:dyDescent="0.25">
      <c r="B4778" s="87"/>
      <c r="C4778" s="85"/>
      <c r="D4778" s="85"/>
      <c r="E4778" s="85"/>
      <c r="F4778" s="85"/>
      <c r="G4778" s="86"/>
      <c r="H4778" s="86"/>
      <c r="I4778" s="85"/>
      <c r="J4778" s="85"/>
    </row>
    <row r="4779" spans="2:10" s="117" customFormat="1" x14ac:dyDescent="0.25">
      <c r="B4779" s="87"/>
      <c r="C4779" s="85"/>
      <c r="D4779" s="85"/>
      <c r="E4779" s="85"/>
      <c r="F4779" s="85"/>
      <c r="G4779" s="86"/>
      <c r="H4779" s="86"/>
      <c r="I4779" s="85"/>
      <c r="J4779" s="85"/>
    </row>
    <row r="4780" spans="2:10" s="117" customFormat="1" x14ac:dyDescent="0.25">
      <c r="B4780" s="87"/>
      <c r="C4780" s="85"/>
      <c r="D4780" s="85"/>
      <c r="E4780" s="85"/>
      <c r="F4780" s="85"/>
      <c r="G4780" s="86"/>
      <c r="H4780" s="86"/>
      <c r="I4780" s="85"/>
      <c r="J4780" s="85"/>
    </row>
    <row r="4781" spans="2:10" s="117" customFormat="1" x14ac:dyDescent="0.25">
      <c r="B4781" s="87"/>
      <c r="C4781" s="85"/>
      <c r="D4781" s="85"/>
      <c r="E4781" s="85"/>
      <c r="F4781" s="85"/>
      <c r="G4781" s="86"/>
      <c r="H4781" s="86"/>
      <c r="I4781" s="85"/>
      <c r="J4781" s="85"/>
    </row>
    <row r="4782" spans="2:10" s="117" customFormat="1" x14ac:dyDescent="0.25">
      <c r="B4782" s="87"/>
      <c r="C4782" s="85"/>
      <c r="D4782" s="85"/>
      <c r="E4782" s="85"/>
      <c r="F4782" s="85"/>
      <c r="G4782" s="86"/>
      <c r="H4782" s="86"/>
      <c r="I4782" s="85"/>
      <c r="J4782" s="85"/>
    </row>
    <row r="4783" spans="2:10" s="117" customFormat="1" x14ac:dyDescent="0.25">
      <c r="B4783" s="87"/>
      <c r="C4783" s="85"/>
      <c r="D4783" s="85"/>
      <c r="E4783" s="85"/>
      <c r="F4783" s="85"/>
      <c r="G4783" s="86"/>
      <c r="H4783" s="86"/>
      <c r="I4783" s="85"/>
      <c r="J4783" s="85"/>
    </row>
    <row r="4784" spans="2:10" s="117" customFormat="1" x14ac:dyDescent="0.25">
      <c r="B4784" s="87"/>
      <c r="C4784" s="85"/>
      <c r="D4784" s="85"/>
      <c r="E4784" s="85"/>
      <c r="F4784" s="85"/>
      <c r="G4784" s="86"/>
      <c r="H4784" s="86"/>
      <c r="I4784" s="85"/>
      <c r="J4784" s="85"/>
    </row>
    <row r="4785" spans="2:10" s="117" customFormat="1" x14ac:dyDescent="0.25">
      <c r="B4785" s="87"/>
      <c r="C4785" s="85"/>
      <c r="D4785" s="85"/>
      <c r="E4785" s="85"/>
      <c r="F4785" s="85"/>
      <c r="G4785" s="86"/>
      <c r="H4785" s="86"/>
      <c r="I4785" s="85"/>
      <c r="J4785" s="85"/>
    </row>
    <row r="4786" spans="2:10" s="117" customFormat="1" x14ac:dyDescent="0.25">
      <c r="B4786" s="87"/>
      <c r="C4786" s="85"/>
      <c r="D4786" s="85"/>
      <c r="E4786" s="85"/>
      <c r="F4786" s="85"/>
      <c r="G4786" s="86"/>
      <c r="H4786" s="86"/>
      <c r="I4786" s="85"/>
      <c r="J4786" s="85"/>
    </row>
    <row r="4787" spans="2:10" s="117" customFormat="1" x14ac:dyDescent="0.25">
      <c r="B4787" s="87"/>
      <c r="C4787" s="85"/>
      <c r="D4787" s="85"/>
      <c r="E4787" s="85"/>
      <c r="F4787" s="85"/>
      <c r="G4787" s="86"/>
      <c r="H4787" s="86"/>
      <c r="I4787" s="85"/>
      <c r="J4787" s="85"/>
    </row>
    <row r="4788" spans="2:10" s="117" customFormat="1" x14ac:dyDescent="0.25">
      <c r="B4788" s="87"/>
      <c r="C4788" s="85"/>
      <c r="D4788" s="85"/>
      <c r="E4788" s="85"/>
      <c r="F4788" s="85"/>
      <c r="G4788" s="86"/>
      <c r="H4788" s="86"/>
      <c r="I4788" s="85"/>
      <c r="J4788" s="85"/>
    </row>
    <row r="4789" spans="2:10" s="117" customFormat="1" x14ac:dyDescent="0.25">
      <c r="B4789" s="87"/>
      <c r="C4789" s="85"/>
      <c r="D4789" s="85"/>
      <c r="E4789" s="85"/>
      <c r="F4789" s="85"/>
      <c r="G4789" s="86"/>
      <c r="H4789" s="86"/>
      <c r="I4789" s="85"/>
      <c r="J4789" s="85"/>
    </row>
    <row r="4790" spans="2:10" s="117" customFormat="1" x14ac:dyDescent="0.25">
      <c r="B4790" s="87"/>
      <c r="C4790" s="85"/>
      <c r="D4790" s="85"/>
      <c r="E4790" s="85"/>
      <c r="F4790" s="85"/>
      <c r="G4790" s="86"/>
      <c r="H4790" s="86"/>
      <c r="I4790" s="85"/>
      <c r="J4790" s="85"/>
    </row>
    <row r="4791" spans="2:10" s="117" customFormat="1" x14ac:dyDescent="0.25">
      <c r="B4791" s="87"/>
      <c r="C4791" s="85"/>
      <c r="D4791" s="85"/>
      <c r="E4791" s="85"/>
      <c r="F4791" s="85"/>
      <c r="G4791" s="86"/>
      <c r="H4791" s="86"/>
      <c r="I4791" s="85"/>
      <c r="J4791" s="85"/>
    </row>
    <row r="4792" spans="2:10" s="117" customFormat="1" x14ac:dyDescent="0.25">
      <c r="B4792" s="87"/>
      <c r="C4792" s="85"/>
      <c r="D4792" s="85"/>
      <c r="E4792" s="85"/>
      <c r="F4792" s="85"/>
      <c r="G4792" s="86"/>
      <c r="H4792" s="86"/>
      <c r="I4792" s="85"/>
      <c r="J4792" s="85"/>
    </row>
    <row r="4793" spans="2:10" s="117" customFormat="1" x14ac:dyDescent="0.25">
      <c r="B4793" s="87"/>
      <c r="C4793" s="85"/>
      <c r="D4793" s="85"/>
      <c r="E4793" s="85"/>
      <c r="F4793" s="85"/>
      <c r="G4793" s="86"/>
      <c r="H4793" s="86"/>
      <c r="I4793" s="85"/>
      <c r="J4793" s="85"/>
    </row>
    <row r="4794" spans="2:10" s="117" customFormat="1" x14ac:dyDescent="0.25">
      <c r="B4794" s="87"/>
      <c r="C4794" s="85"/>
      <c r="D4794" s="85"/>
      <c r="E4794" s="85"/>
      <c r="F4794" s="85"/>
      <c r="G4794" s="86"/>
      <c r="H4794" s="86"/>
      <c r="I4794" s="85"/>
      <c r="J4794" s="85"/>
    </row>
    <row r="4795" spans="2:10" s="117" customFormat="1" x14ac:dyDescent="0.25">
      <c r="B4795" s="87"/>
      <c r="C4795" s="85"/>
      <c r="D4795" s="85"/>
      <c r="E4795" s="85"/>
      <c r="F4795" s="85"/>
      <c r="G4795" s="86"/>
      <c r="H4795" s="86"/>
      <c r="I4795" s="85"/>
      <c r="J4795" s="85"/>
    </row>
    <row r="4796" spans="2:10" s="117" customFormat="1" x14ac:dyDescent="0.25">
      <c r="B4796" s="87"/>
      <c r="C4796" s="85"/>
      <c r="D4796" s="85"/>
      <c r="E4796" s="85"/>
      <c r="F4796" s="85"/>
      <c r="G4796" s="86"/>
      <c r="H4796" s="86"/>
      <c r="I4796" s="85"/>
      <c r="J4796" s="85"/>
    </row>
    <row r="4797" spans="2:10" s="117" customFormat="1" x14ac:dyDescent="0.25">
      <c r="B4797" s="87"/>
      <c r="C4797" s="85"/>
      <c r="D4797" s="85"/>
      <c r="E4797" s="85"/>
      <c r="F4797" s="85"/>
      <c r="G4797" s="86"/>
      <c r="H4797" s="86"/>
      <c r="I4797" s="85"/>
      <c r="J4797" s="85"/>
    </row>
    <row r="4798" spans="2:10" s="117" customFormat="1" x14ac:dyDescent="0.25">
      <c r="B4798" s="87"/>
      <c r="C4798" s="85"/>
      <c r="D4798" s="85"/>
      <c r="E4798" s="85"/>
      <c r="F4798" s="85"/>
      <c r="G4798" s="86"/>
      <c r="H4798" s="86"/>
      <c r="I4798" s="85"/>
      <c r="J4798" s="85"/>
    </row>
    <row r="4799" spans="2:10" s="117" customFormat="1" x14ac:dyDescent="0.25">
      <c r="B4799" s="87"/>
      <c r="C4799" s="85"/>
      <c r="D4799" s="85"/>
      <c r="E4799" s="85"/>
      <c r="F4799" s="85"/>
      <c r="G4799" s="86"/>
      <c r="H4799" s="86"/>
      <c r="I4799" s="85"/>
      <c r="J4799" s="85"/>
    </row>
    <row r="4800" spans="2:10" s="117" customFormat="1" x14ac:dyDescent="0.25">
      <c r="B4800" s="87"/>
      <c r="C4800" s="85"/>
      <c r="D4800" s="85"/>
      <c r="E4800" s="85"/>
      <c r="F4800" s="85"/>
      <c r="G4800" s="86"/>
      <c r="H4800" s="86"/>
      <c r="I4800" s="85"/>
      <c r="J4800" s="85"/>
    </row>
    <row r="4801" spans="2:10" s="117" customFormat="1" x14ac:dyDescent="0.25">
      <c r="B4801" s="87"/>
      <c r="C4801" s="85"/>
      <c r="D4801" s="85"/>
      <c r="E4801" s="85"/>
      <c r="F4801" s="85"/>
      <c r="G4801" s="86"/>
      <c r="H4801" s="86"/>
      <c r="I4801" s="85"/>
      <c r="J4801" s="85"/>
    </row>
    <row r="4802" spans="2:10" s="117" customFormat="1" x14ac:dyDescent="0.25">
      <c r="B4802" s="87"/>
      <c r="C4802" s="85"/>
      <c r="D4802" s="85"/>
      <c r="E4802" s="85"/>
      <c r="F4802" s="85"/>
      <c r="G4802" s="86"/>
      <c r="H4802" s="86"/>
      <c r="I4802" s="85"/>
      <c r="J4802" s="85"/>
    </row>
    <row r="4803" spans="2:10" s="117" customFormat="1" x14ac:dyDescent="0.25">
      <c r="B4803" s="87"/>
      <c r="C4803" s="85"/>
      <c r="D4803" s="85"/>
      <c r="E4803" s="85"/>
      <c r="F4803" s="85"/>
      <c r="G4803" s="86"/>
      <c r="H4803" s="86"/>
      <c r="I4803" s="85"/>
      <c r="J4803" s="85"/>
    </row>
    <row r="4804" spans="2:10" s="117" customFormat="1" x14ac:dyDescent="0.25">
      <c r="B4804" s="87"/>
      <c r="C4804" s="85"/>
      <c r="D4804" s="85"/>
      <c r="E4804" s="85"/>
      <c r="F4804" s="85"/>
      <c r="G4804" s="86"/>
      <c r="H4804" s="86"/>
      <c r="I4804" s="85"/>
      <c r="J4804" s="85"/>
    </row>
    <row r="4805" spans="2:10" s="117" customFormat="1" x14ac:dyDescent="0.25">
      <c r="B4805" s="87"/>
      <c r="C4805" s="85"/>
      <c r="D4805" s="85"/>
      <c r="E4805" s="85"/>
      <c r="F4805" s="85"/>
      <c r="G4805" s="86"/>
      <c r="H4805" s="86"/>
      <c r="I4805" s="85"/>
      <c r="J4805" s="85"/>
    </row>
    <row r="4806" spans="2:10" s="117" customFormat="1" x14ac:dyDescent="0.25">
      <c r="B4806" s="87"/>
      <c r="C4806" s="85"/>
      <c r="D4806" s="85"/>
      <c r="E4806" s="85"/>
      <c r="F4806" s="85"/>
      <c r="G4806" s="86"/>
      <c r="H4806" s="86"/>
      <c r="I4806" s="85"/>
      <c r="J4806" s="85"/>
    </row>
    <row r="4807" spans="2:10" s="117" customFormat="1" x14ac:dyDescent="0.25">
      <c r="B4807" s="87"/>
      <c r="C4807" s="85"/>
      <c r="D4807" s="85"/>
      <c r="E4807" s="85"/>
      <c r="F4807" s="85"/>
      <c r="G4807" s="86"/>
      <c r="H4807" s="86"/>
      <c r="I4807" s="85"/>
      <c r="J4807" s="85"/>
    </row>
    <row r="4808" spans="2:10" s="117" customFormat="1" x14ac:dyDescent="0.25">
      <c r="B4808" s="87"/>
      <c r="C4808" s="85"/>
      <c r="D4808" s="85"/>
      <c r="E4808" s="85"/>
      <c r="F4808" s="85"/>
      <c r="G4808" s="86"/>
      <c r="H4808" s="86"/>
      <c r="I4808" s="85"/>
      <c r="J4808" s="85"/>
    </row>
    <row r="4809" spans="2:10" s="117" customFormat="1" x14ac:dyDescent="0.25">
      <c r="B4809" s="87"/>
      <c r="C4809" s="85"/>
      <c r="D4809" s="85"/>
      <c r="E4809" s="85"/>
      <c r="F4809" s="85"/>
      <c r="G4809" s="86"/>
      <c r="H4809" s="86"/>
      <c r="I4809" s="85"/>
      <c r="J4809" s="85"/>
    </row>
    <row r="4810" spans="2:10" s="117" customFormat="1" x14ac:dyDescent="0.25">
      <c r="B4810" s="87"/>
      <c r="C4810" s="85"/>
      <c r="D4810" s="85"/>
      <c r="E4810" s="85"/>
      <c r="F4810" s="85"/>
      <c r="G4810" s="86"/>
      <c r="H4810" s="86"/>
      <c r="I4810" s="85"/>
      <c r="J4810" s="85"/>
    </row>
    <row r="4811" spans="2:10" s="117" customFormat="1" x14ac:dyDescent="0.25">
      <c r="B4811" s="87"/>
      <c r="C4811" s="85"/>
      <c r="D4811" s="85"/>
      <c r="E4811" s="85"/>
      <c r="F4811" s="85"/>
      <c r="G4811" s="86"/>
      <c r="H4811" s="86"/>
      <c r="I4811" s="85"/>
      <c r="J4811" s="85"/>
    </row>
    <row r="4812" spans="2:10" s="117" customFormat="1" x14ac:dyDescent="0.25">
      <c r="B4812" s="87"/>
      <c r="C4812" s="85"/>
      <c r="D4812" s="85"/>
      <c r="E4812" s="85"/>
      <c r="F4812" s="85"/>
      <c r="G4812" s="86"/>
      <c r="H4812" s="86"/>
      <c r="I4812" s="85"/>
      <c r="J4812" s="85"/>
    </row>
    <row r="4813" spans="2:10" s="117" customFormat="1" x14ac:dyDescent="0.25">
      <c r="B4813" s="87"/>
      <c r="C4813" s="85"/>
      <c r="D4813" s="85"/>
      <c r="E4813" s="85"/>
      <c r="F4813" s="85"/>
      <c r="G4813" s="86"/>
      <c r="H4813" s="86"/>
      <c r="I4813" s="85"/>
      <c r="J4813" s="85"/>
    </row>
    <row r="4814" spans="2:10" s="117" customFormat="1" x14ac:dyDescent="0.25">
      <c r="B4814" s="87"/>
      <c r="C4814" s="85"/>
      <c r="D4814" s="85"/>
      <c r="E4814" s="85"/>
      <c r="F4814" s="85"/>
      <c r="G4814" s="86"/>
      <c r="H4814" s="86"/>
      <c r="I4814" s="85"/>
      <c r="J4814" s="85"/>
    </row>
    <row r="4815" spans="2:10" s="117" customFormat="1" x14ac:dyDescent="0.25">
      <c r="B4815" s="87"/>
      <c r="C4815" s="85"/>
      <c r="D4815" s="85"/>
      <c r="E4815" s="85"/>
      <c r="F4815" s="85"/>
      <c r="G4815" s="86"/>
      <c r="H4815" s="86"/>
      <c r="I4815" s="85"/>
      <c r="J4815" s="85"/>
    </row>
    <row r="4816" spans="2:10" s="117" customFormat="1" x14ac:dyDescent="0.25">
      <c r="B4816" s="87"/>
      <c r="C4816" s="85"/>
      <c r="D4816" s="85"/>
      <c r="E4816" s="85"/>
      <c r="F4816" s="85"/>
      <c r="G4816" s="86"/>
      <c r="H4816" s="86"/>
      <c r="I4816" s="85"/>
      <c r="J4816" s="85"/>
    </row>
    <row r="4817" spans="2:10" s="117" customFormat="1" x14ac:dyDescent="0.25">
      <c r="B4817" s="87"/>
      <c r="C4817" s="85"/>
      <c r="D4817" s="85"/>
      <c r="E4817" s="85"/>
      <c r="F4817" s="85"/>
      <c r="G4817" s="86"/>
      <c r="H4817" s="86"/>
      <c r="I4817" s="85"/>
      <c r="J4817" s="85"/>
    </row>
    <row r="4818" spans="2:10" s="117" customFormat="1" x14ac:dyDescent="0.25">
      <c r="B4818" s="87"/>
      <c r="C4818" s="85"/>
      <c r="D4818" s="85"/>
      <c r="E4818" s="85"/>
      <c r="F4818" s="85"/>
      <c r="G4818" s="86"/>
      <c r="H4818" s="86"/>
      <c r="I4818" s="85"/>
      <c r="J4818" s="85"/>
    </row>
    <row r="4819" spans="2:10" s="117" customFormat="1" x14ac:dyDescent="0.25">
      <c r="B4819" s="87"/>
      <c r="C4819" s="85"/>
      <c r="D4819" s="85"/>
      <c r="E4819" s="85"/>
      <c r="F4819" s="85"/>
      <c r="G4819" s="86"/>
      <c r="H4819" s="86"/>
      <c r="I4819" s="85"/>
      <c r="J4819" s="85"/>
    </row>
    <row r="4820" spans="2:10" s="117" customFormat="1" x14ac:dyDescent="0.25">
      <c r="B4820" s="87"/>
      <c r="C4820" s="85"/>
      <c r="D4820" s="85"/>
      <c r="E4820" s="85"/>
      <c r="F4820" s="85"/>
      <c r="G4820" s="86"/>
      <c r="H4820" s="86"/>
      <c r="I4820" s="85"/>
      <c r="J4820" s="85"/>
    </row>
    <row r="4821" spans="2:10" s="117" customFormat="1" x14ac:dyDescent="0.25">
      <c r="B4821" s="87"/>
      <c r="C4821" s="85"/>
      <c r="D4821" s="85"/>
      <c r="E4821" s="85"/>
      <c r="F4821" s="85"/>
      <c r="G4821" s="86"/>
      <c r="H4821" s="86"/>
      <c r="I4821" s="85"/>
      <c r="J4821" s="85"/>
    </row>
    <row r="4822" spans="2:10" s="117" customFormat="1" x14ac:dyDescent="0.25">
      <c r="B4822" s="87"/>
      <c r="C4822" s="85"/>
      <c r="D4822" s="85"/>
      <c r="E4822" s="85"/>
      <c r="F4822" s="85"/>
      <c r="G4822" s="86"/>
      <c r="H4822" s="86"/>
      <c r="I4822" s="85"/>
      <c r="J4822" s="85"/>
    </row>
    <row r="4823" spans="2:10" s="117" customFormat="1" x14ac:dyDescent="0.25">
      <c r="B4823" s="87"/>
      <c r="C4823" s="85"/>
      <c r="D4823" s="85"/>
      <c r="E4823" s="85"/>
      <c r="F4823" s="85"/>
      <c r="G4823" s="86"/>
      <c r="H4823" s="86"/>
      <c r="I4823" s="85"/>
      <c r="J4823" s="85"/>
    </row>
    <row r="4824" spans="2:10" s="117" customFormat="1" x14ac:dyDescent="0.25">
      <c r="B4824" s="87"/>
      <c r="C4824" s="85"/>
      <c r="D4824" s="85"/>
      <c r="E4824" s="85"/>
      <c r="F4824" s="85"/>
      <c r="G4824" s="86"/>
      <c r="H4824" s="86"/>
      <c r="I4824" s="85"/>
      <c r="J4824" s="85"/>
    </row>
    <row r="4825" spans="2:10" s="117" customFormat="1" x14ac:dyDescent="0.25">
      <c r="B4825" s="87"/>
      <c r="C4825" s="85"/>
      <c r="D4825" s="85"/>
      <c r="E4825" s="85"/>
      <c r="F4825" s="85"/>
      <c r="G4825" s="86"/>
      <c r="H4825" s="86"/>
      <c r="I4825" s="85"/>
      <c r="J4825" s="85"/>
    </row>
    <row r="4826" spans="2:10" s="117" customFormat="1" x14ac:dyDescent="0.25">
      <c r="B4826" s="87"/>
      <c r="C4826" s="85"/>
      <c r="D4826" s="85"/>
      <c r="E4826" s="85"/>
      <c r="F4826" s="85"/>
      <c r="G4826" s="86"/>
      <c r="H4826" s="86"/>
      <c r="I4826" s="85"/>
      <c r="J4826" s="85"/>
    </row>
    <row r="4827" spans="2:10" s="117" customFormat="1" x14ac:dyDescent="0.25">
      <c r="B4827" s="87"/>
      <c r="C4827" s="85"/>
      <c r="D4827" s="85"/>
      <c r="E4827" s="85"/>
      <c r="F4827" s="85"/>
      <c r="G4827" s="86"/>
      <c r="H4827" s="86"/>
      <c r="I4827" s="85"/>
      <c r="J4827" s="85"/>
    </row>
    <row r="4828" spans="2:10" s="117" customFormat="1" x14ac:dyDescent="0.25">
      <c r="B4828" s="87"/>
      <c r="C4828" s="85"/>
      <c r="D4828" s="85"/>
      <c r="E4828" s="85"/>
      <c r="F4828" s="85"/>
      <c r="G4828" s="86"/>
      <c r="H4828" s="86"/>
      <c r="I4828" s="85"/>
      <c r="J4828" s="85"/>
    </row>
    <row r="4829" spans="2:10" s="117" customFormat="1" x14ac:dyDescent="0.25">
      <c r="B4829" s="87"/>
      <c r="C4829" s="85"/>
      <c r="D4829" s="85"/>
      <c r="E4829" s="85"/>
      <c r="F4829" s="85"/>
      <c r="G4829" s="86"/>
      <c r="H4829" s="86"/>
      <c r="I4829" s="85"/>
      <c r="J4829" s="85"/>
    </row>
    <row r="4830" spans="2:10" s="117" customFormat="1" x14ac:dyDescent="0.25">
      <c r="B4830" s="87"/>
      <c r="C4830" s="85"/>
      <c r="D4830" s="85"/>
      <c r="E4830" s="85"/>
      <c r="F4830" s="85"/>
      <c r="G4830" s="86"/>
      <c r="H4830" s="86"/>
      <c r="I4830" s="85"/>
      <c r="J4830" s="85"/>
    </row>
    <row r="4831" spans="2:10" s="117" customFormat="1" x14ac:dyDescent="0.25">
      <c r="B4831" s="87"/>
      <c r="C4831" s="85"/>
      <c r="D4831" s="85"/>
      <c r="E4831" s="85"/>
      <c r="F4831" s="85"/>
      <c r="G4831" s="86"/>
      <c r="H4831" s="86"/>
      <c r="I4831" s="85"/>
      <c r="J4831" s="85"/>
    </row>
    <row r="4832" spans="2:10" s="117" customFormat="1" x14ac:dyDescent="0.25">
      <c r="B4832" s="87"/>
      <c r="C4832" s="85"/>
      <c r="D4832" s="85"/>
      <c r="E4832" s="85"/>
      <c r="F4832" s="85"/>
      <c r="G4832" s="86"/>
      <c r="H4832" s="86"/>
      <c r="I4832" s="85"/>
      <c r="J4832" s="85"/>
    </row>
    <row r="4833" spans="2:10" s="117" customFormat="1" x14ac:dyDescent="0.25">
      <c r="B4833" s="87"/>
      <c r="C4833" s="85"/>
      <c r="D4833" s="85"/>
      <c r="E4833" s="85"/>
      <c r="F4833" s="85"/>
      <c r="G4833" s="86"/>
      <c r="H4833" s="86"/>
      <c r="I4833" s="85"/>
      <c r="J4833" s="85"/>
    </row>
    <row r="4834" spans="2:10" s="117" customFormat="1" x14ac:dyDescent="0.25">
      <c r="B4834" s="87"/>
      <c r="C4834" s="85"/>
      <c r="D4834" s="85"/>
      <c r="E4834" s="85"/>
      <c r="F4834" s="85"/>
      <c r="G4834" s="86"/>
      <c r="H4834" s="86"/>
      <c r="I4834" s="85"/>
      <c r="J4834" s="85"/>
    </row>
    <row r="4835" spans="2:10" s="117" customFormat="1" x14ac:dyDescent="0.25">
      <c r="B4835" s="87"/>
      <c r="C4835" s="85"/>
      <c r="D4835" s="85"/>
      <c r="E4835" s="85"/>
      <c r="F4835" s="85"/>
      <c r="G4835" s="86"/>
      <c r="H4835" s="86"/>
      <c r="I4835" s="85"/>
      <c r="J4835" s="85"/>
    </row>
    <row r="4836" spans="2:10" s="117" customFormat="1" x14ac:dyDescent="0.25">
      <c r="B4836" s="87"/>
      <c r="C4836" s="85"/>
      <c r="D4836" s="85"/>
      <c r="E4836" s="85"/>
      <c r="F4836" s="85"/>
      <c r="G4836" s="86"/>
      <c r="H4836" s="86"/>
      <c r="I4836" s="85"/>
      <c r="J4836" s="85"/>
    </row>
    <row r="4837" spans="2:10" s="117" customFormat="1" x14ac:dyDescent="0.25">
      <c r="B4837" s="87"/>
      <c r="C4837" s="85"/>
      <c r="D4837" s="85"/>
      <c r="E4837" s="85"/>
      <c r="F4837" s="85"/>
      <c r="G4837" s="86"/>
      <c r="H4837" s="86"/>
      <c r="I4837" s="85"/>
      <c r="J4837" s="85"/>
    </row>
    <row r="4838" spans="2:10" s="117" customFormat="1" x14ac:dyDescent="0.25">
      <c r="B4838" s="87"/>
      <c r="C4838" s="85"/>
      <c r="D4838" s="85"/>
      <c r="E4838" s="85"/>
      <c r="F4838" s="85"/>
      <c r="G4838" s="86"/>
      <c r="H4838" s="86"/>
      <c r="I4838" s="85"/>
      <c r="J4838" s="85"/>
    </row>
    <row r="4839" spans="2:10" s="117" customFormat="1" x14ac:dyDescent="0.25">
      <c r="B4839" s="87"/>
      <c r="C4839" s="85"/>
      <c r="D4839" s="85"/>
      <c r="E4839" s="85"/>
      <c r="F4839" s="85"/>
      <c r="G4839" s="86"/>
      <c r="H4839" s="86"/>
      <c r="I4839" s="85"/>
      <c r="J4839" s="85"/>
    </row>
    <row r="4840" spans="2:10" s="117" customFormat="1" x14ac:dyDescent="0.25">
      <c r="B4840" s="87"/>
      <c r="C4840" s="85"/>
      <c r="D4840" s="85"/>
      <c r="E4840" s="85"/>
      <c r="F4840" s="85"/>
      <c r="G4840" s="86"/>
      <c r="H4840" s="86"/>
      <c r="I4840" s="85"/>
      <c r="J4840" s="85"/>
    </row>
    <row r="4841" spans="2:10" s="117" customFormat="1" x14ac:dyDescent="0.25">
      <c r="B4841" s="87"/>
      <c r="C4841" s="85"/>
      <c r="D4841" s="85"/>
      <c r="E4841" s="85"/>
      <c r="F4841" s="85"/>
      <c r="G4841" s="86"/>
      <c r="H4841" s="86"/>
      <c r="I4841" s="85"/>
      <c r="J4841" s="85"/>
    </row>
    <row r="4842" spans="2:10" s="117" customFormat="1" x14ac:dyDescent="0.25">
      <c r="B4842" s="87"/>
      <c r="C4842" s="85"/>
      <c r="D4842" s="85"/>
      <c r="E4842" s="85"/>
      <c r="F4842" s="85"/>
      <c r="G4842" s="86"/>
      <c r="H4842" s="86"/>
      <c r="I4842" s="85"/>
      <c r="J4842" s="85"/>
    </row>
    <row r="4843" spans="2:10" s="117" customFormat="1" x14ac:dyDescent="0.25">
      <c r="B4843" s="87"/>
      <c r="C4843" s="85"/>
      <c r="D4843" s="85"/>
      <c r="E4843" s="85"/>
      <c r="F4843" s="85"/>
      <c r="G4843" s="86"/>
      <c r="H4843" s="86"/>
      <c r="I4843" s="85"/>
      <c r="J4843" s="85"/>
    </row>
    <row r="4844" spans="2:10" s="117" customFormat="1" x14ac:dyDescent="0.25">
      <c r="B4844" s="87"/>
      <c r="C4844" s="85"/>
      <c r="D4844" s="85"/>
      <c r="E4844" s="85"/>
      <c r="F4844" s="85"/>
      <c r="G4844" s="86"/>
      <c r="H4844" s="86"/>
      <c r="I4844" s="85"/>
      <c r="J4844" s="85"/>
    </row>
    <row r="4845" spans="2:10" s="117" customFormat="1" x14ac:dyDescent="0.25">
      <c r="B4845" s="87"/>
      <c r="C4845" s="85"/>
      <c r="D4845" s="85"/>
      <c r="E4845" s="85"/>
      <c r="F4845" s="85"/>
      <c r="G4845" s="86"/>
      <c r="H4845" s="86"/>
      <c r="I4845" s="85"/>
      <c r="J4845" s="85"/>
    </row>
    <row r="4846" spans="2:10" s="117" customFormat="1" x14ac:dyDescent="0.25">
      <c r="B4846" s="87"/>
      <c r="C4846" s="85"/>
      <c r="D4846" s="85"/>
      <c r="E4846" s="85"/>
      <c r="F4846" s="85"/>
      <c r="G4846" s="86"/>
      <c r="H4846" s="86"/>
      <c r="I4846" s="85"/>
      <c r="J4846" s="85"/>
    </row>
    <row r="4847" spans="2:10" s="117" customFormat="1" x14ac:dyDescent="0.25">
      <c r="B4847" s="87"/>
      <c r="C4847" s="85"/>
      <c r="D4847" s="85"/>
      <c r="E4847" s="85"/>
      <c r="F4847" s="85"/>
      <c r="G4847" s="86"/>
      <c r="H4847" s="86"/>
      <c r="I4847" s="85"/>
      <c r="J4847" s="85"/>
    </row>
    <row r="4848" spans="2:10" s="117" customFormat="1" x14ac:dyDescent="0.25">
      <c r="B4848" s="87"/>
      <c r="C4848" s="85"/>
      <c r="D4848" s="85"/>
      <c r="E4848" s="85"/>
      <c r="F4848" s="85"/>
      <c r="G4848" s="86"/>
      <c r="H4848" s="86"/>
      <c r="I4848" s="85"/>
      <c r="J4848" s="85"/>
    </row>
    <row r="4849" spans="2:10" s="117" customFormat="1" x14ac:dyDescent="0.25">
      <c r="B4849" s="87"/>
      <c r="C4849" s="85"/>
      <c r="D4849" s="85"/>
      <c r="E4849" s="85"/>
      <c r="F4849" s="85"/>
      <c r="G4849" s="86"/>
      <c r="H4849" s="86"/>
      <c r="I4849" s="85"/>
      <c r="J4849" s="85"/>
    </row>
    <row r="4850" spans="2:10" s="117" customFormat="1" x14ac:dyDescent="0.25">
      <c r="B4850" s="87"/>
      <c r="C4850" s="85"/>
      <c r="D4850" s="85"/>
      <c r="E4850" s="85"/>
      <c r="F4850" s="85"/>
      <c r="G4850" s="86"/>
      <c r="H4850" s="86"/>
      <c r="I4850" s="85"/>
      <c r="J4850" s="85"/>
    </row>
    <row r="4851" spans="2:10" s="117" customFormat="1" x14ac:dyDescent="0.25">
      <c r="B4851" s="87"/>
      <c r="C4851" s="85"/>
      <c r="D4851" s="85"/>
      <c r="E4851" s="85"/>
      <c r="F4851" s="85"/>
      <c r="G4851" s="86"/>
      <c r="H4851" s="86"/>
      <c r="I4851" s="85"/>
      <c r="J4851" s="85"/>
    </row>
    <row r="4852" spans="2:10" s="117" customFormat="1" x14ac:dyDescent="0.25">
      <c r="B4852" s="87"/>
      <c r="C4852" s="85"/>
      <c r="D4852" s="85"/>
      <c r="E4852" s="85"/>
      <c r="F4852" s="85"/>
      <c r="G4852" s="86"/>
      <c r="H4852" s="86"/>
      <c r="I4852" s="85"/>
      <c r="J4852" s="85"/>
    </row>
    <row r="4853" spans="2:10" s="117" customFormat="1" x14ac:dyDescent="0.25">
      <c r="B4853" s="87"/>
      <c r="C4853" s="85"/>
      <c r="D4853" s="85"/>
      <c r="E4853" s="85"/>
      <c r="F4853" s="85"/>
      <c r="G4853" s="86"/>
      <c r="H4853" s="86"/>
      <c r="I4853" s="85"/>
      <c r="J4853" s="85"/>
    </row>
    <row r="4854" spans="2:10" s="117" customFormat="1" x14ac:dyDescent="0.25">
      <c r="B4854" s="87"/>
      <c r="C4854" s="85"/>
      <c r="D4854" s="85"/>
      <c r="E4854" s="85"/>
      <c r="F4854" s="85"/>
      <c r="G4854" s="86"/>
      <c r="H4854" s="86"/>
      <c r="I4854" s="85"/>
      <c r="J4854" s="85"/>
    </row>
    <row r="4855" spans="2:10" s="117" customFormat="1" x14ac:dyDescent="0.25">
      <c r="B4855" s="87"/>
      <c r="C4855" s="85"/>
      <c r="D4855" s="85"/>
      <c r="E4855" s="85"/>
      <c r="F4855" s="85"/>
      <c r="G4855" s="86"/>
      <c r="H4855" s="86"/>
      <c r="I4855" s="85"/>
      <c r="J4855" s="85"/>
    </row>
    <row r="4856" spans="2:10" s="117" customFormat="1" x14ac:dyDescent="0.25">
      <c r="B4856" s="87"/>
      <c r="C4856" s="85"/>
      <c r="D4856" s="85"/>
      <c r="E4856" s="85"/>
      <c r="F4856" s="85"/>
      <c r="G4856" s="86"/>
      <c r="H4856" s="86"/>
      <c r="I4856" s="85"/>
      <c r="J4856" s="85"/>
    </row>
    <row r="4857" spans="2:10" s="117" customFormat="1" x14ac:dyDescent="0.25">
      <c r="B4857" s="87"/>
      <c r="C4857" s="85"/>
      <c r="D4857" s="85"/>
      <c r="E4857" s="85"/>
      <c r="F4857" s="85"/>
      <c r="G4857" s="86"/>
      <c r="H4857" s="86"/>
      <c r="I4857" s="85"/>
      <c r="J4857" s="85"/>
    </row>
    <row r="4858" spans="2:10" s="117" customFormat="1" x14ac:dyDescent="0.25">
      <c r="B4858" s="87"/>
      <c r="C4858" s="85"/>
      <c r="D4858" s="85"/>
      <c r="E4858" s="85"/>
      <c r="F4858" s="85"/>
      <c r="G4858" s="86"/>
      <c r="H4858" s="86"/>
      <c r="I4858" s="85"/>
      <c r="J4858" s="85"/>
    </row>
    <row r="4859" spans="2:10" s="117" customFormat="1" x14ac:dyDescent="0.25">
      <c r="B4859" s="87"/>
      <c r="C4859" s="85"/>
      <c r="D4859" s="85"/>
      <c r="E4859" s="85"/>
      <c r="F4859" s="85"/>
      <c r="G4859" s="86"/>
      <c r="H4859" s="86"/>
      <c r="I4859" s="85"/>
      <c r="J4859" s="85"/>
    </row>
    <row r="4860" spans="2:10" s="117" customFormat="1" x14ac:dyDescent="0.25">
      <c r="B4860" s="87"/>
      <c r="C4860" s="85"/>
      <c r="D4860" s="85"/>
      <c r="E4860" s="85"/>
      <c r="F4860" s="85"/>
      <c r="G4860" s="86"/>
      <c r="H4860" s="86"/>
      <c r="I4860" s="85"/>
      <c r="J4860" s="85"/>
    </row>
    <row r="4861" spans="2:10" s="117" customFormat="1" x14ac:dyDescent="0.25">
      <c r="B4861" s="87"/>
      <c r="C4861" s="85"/>
      <c r="D4861" s="85"/>
      <c r="E4861" s="85"/>
      <c r="F4861" s="85"/>
      <c r="G4861" s="86"/>
      <c r="H4861" s="86"/>
      <c r="I4861" s="85"/>
      <c r="J4861" s="85"/>
    </row>
    <row r="4862" spans="2:10" s="117" customFormat="1" x14ac:dyDescent="0.25">
      <c r="B4862" s="87"/>
      <c r="C4862" s="85"/>
      <c r="D4862" s="85"/>
      <c r="E4862" s="85"/>
      <c r="F4862" s="85"/>
      <c r="G4862" s="86"/>
      <c r="H4862" s="86"/>
      <c r="I4862" s="85"/>
      <c r="J4862" s="85"/>
    </row>
    <row r="4863" spans="2:10" s="117" customFormat="1" x14ac:dyDescent="0.25">
      <c r="B4863" s="87"/>
      <c r="C4863" s="85"/>
      <c r="D4863" s="85"/>
      <c r="E4863" s="85"/>
      <c r="F4863" s="85"/>
      <c r="G4863" s="86"/>
      <c r="H4863" s="86"/>
      <c r="I4863" s="85"/>
      <c r="J4863" s="85"/>
    </row>
    <row r="4864" spans="2:10" s="117" customFormat="1" x14ac:dyDescent="0.25">
      <c r="B4864" s="87"/>
      <c r="C4864" s="85"/>
      <c r="D4864" s="85"/>
      <c r="E4864" s="85"/>
      <c r="F4864" s="85"/>
      <c r="G4864" s="86"/>
      <c r="H4864" s="86"/>
      <c r="I4864" s="85"/>
      <c r="J4864" s="85"/>
    </row>
    <row r="4865" spans="2:10" s="117" customFormat="1" x14ac:dyDescent="0.25">
      <c r="B4865" s="87"/>
      <c r="C4865" s="85"/>
      <c r="D4865" s="85"/>
      <c r="E4865" s="85"/>
      <c r="F4865" s="85"/>
      <c r="G4865" s="86"/>
      <c r="H4865" s="86"/>
      <c r="I4865" s="85"/>
      <c r="J4865" s="85"/>
    </row>
    <row r="4866" spans="2:10" s="117" customFormat="1" x14ac:dyDescent="0.25">
      <c r="B4866" s="87"/>
      <c r="C4866" s="85"/>
      <c r="D4866" s="85"/>
      <c r="E4866" s="85"/>
      <c r="F4866" s="85"/>
      <c r="G4866" s="86"/>
      <c r="H4866" s="86"/>
      <c r="I4866" s="85"/>
      <c r="J4866" s="85"/>
    </row>
    <row r="4867" spans="2:10" s="117" customFormat="1" x14ac:dyDescent="0.25">
      <c r="B4867" s="87"/>
      <c r="C4867" s="85"/>
      <c r="D4867" s="85"/>
      <c r="E4867" s="85"/>
      <c r="F4867" s="85"/>
      <c r="G4867" s="86"/>
      <c r="H4867" s="86"/>
      <c r="I4867" s="85"/>
      <c r="J4867" s="85"/>
    </row>
    <row r="4868" spans="2:10" s="117" customFormat="1" x14ac:dyDescent="0.25">
      <c r="B4868" s="87"/>
      <c r="C4868" s="85"/>
      <c r="D4868" s="85"/>
      <c r="E4868" s="85"/>
      <c r="F4868" s="85"/>
      <c r="G4868" s="86"/>
      <c r="H4868" s="86"/>
      <c r="I4868" s="85"/>
      <c r="J4868" s="85"/>
    </row>
    <row r="4869" spans="2:10" s="117" customFormat="1" x14ac:dyDescent="0.25">
      <c r="B4869" s="87"/>
      <c r="C4869" s="85"/>
      <c r="D4869" s="85"/>
      <c r="E4869" s="85"/>
      <c r="F4869" s="85"/>
      <c r="G4869" s="86"/>
      <c r="H4869" s="86"/>
      <c r="I4869" s="85"/>
      <c r="J4869" s="85"/>
    </row>
    <row r="4870" spans="2:10" s="117" customFormat="1" x14ac:dyDescent="0.25">
      <c r="B4870" s="87"/>
      <c r="C4870" s="85"/>
      <c r="D4870" s="85"/>
      <c r="E4870" s="85"/>
      <c r="F4870" s="85"/>
      <c r="G4870" s="86"/>
      <c r="H4870" s="86"/>
      <c r="I4870" s="85"/>
      <c r="J4870" s="85"/>
    </row>
    <row r="4871" spans="2:10" s="117" customFormat="1" x14ac:dyDescent="0.25">
      <c r="B4871" s="87"/>
      <c r="C4871" s="85"/>
      <c r="D4871" s="85"/>
      <c r="E4871" s="85"/>
      <c r="F4871" s="85"/>
      <c r="G4871" s="86"/>
      <c r="H4871" s="86"/>
      <c r="I4871" s="85"/>
      <c r="J4871" s="85"/>
    </row>
    <row r="4872" spans="2:10" s="117" customFormat="1" x14ac:dyDescent="0.25">
      <c r="B4872" s="87"/>
      <c r="C4872" s="85"/>
      <c r="D4872" s="85"/>
      <c r="E4872" s="85"/>
      <c r="F4872" s="85"/>
      <c r="G4872" s="86"/>
      <c r="H4872" s="86"/>
      <c r="I4872" s="85"/>
      <c r="J4872" s="85"/>
    </row>
    <row r="4873" spans="2:10" s="117" customFormat="1" x14ac:dyDescent="0.25">
      <c r="B4873" s="87"/>
      <c r="C4873" s="85"/>
      <c r="D4873" s="85"/>
      <c r="E4873" s="85"/>
      <c r="F4873" s="85"/>
      <c r="G4873" s="86"/>
      <c r="H4873" s="86"/>
      <c r="I4873" s="85"/>
      <c r="J4873" s="85"/>
    </row>
    <row r="4874" spans="2:10" s="117" customFormat="1" x14ac:dyDescent="0.25">
      <c r="B4874" s="87"/>
      <c r="C4874" s="85"/>
      <c r="D4874" s="85"/>
      <c r="E4874" s="85"/>
      <c r="F4874" s="85"/>
      <c r="G4874" s="86"/>
      <c r="H4874" s="86"/>
      <c r="I4874" s="85"/>
      <c r="J4874" s="85"/>
    </row>
    <row r="4875" spans="2:10" s="117" customFormat="1" x14ac:dyDescent="0.25">
      <c r="B4875" s="87"/>
      <c r="C4875" s="85"/>
      <c r="D4875" s="85"/>
      <c r="E4875" s="85"/>
      <c r="F4875" s="85"/>
      <c r="G4875" s="86"/>
      <c r="H4875" s="86"/>
      <c r="I4875" s="85"/>
      <c r="J4875" s="85"/>
    </row>
    <row r="4876" spans="2:10" s="117" customFormat="1" x14ac:dyDescent="0.25">
      <c r="B4876" s="87"/>
      <c r="C4876" s="85"/>
      <c r="D4876" s="85"/>
      <c r="E4876" s="85"/>
      <c r="F4876" s="85"/>
      <c r="G4876" s="86"/>
      <c r="H4876" s="86"/>
      <c r="I4876" s="85"/>
      <c r="J4876" s="85"/>
    </row>
    <row r="4877" spans="2:10" s="117" customFormat="1" x14ac:dyDescent="0.25">
      <c r="B4877" s="87"/>
      <c r="C4877" s="85"/>
      <c r="D4877" s="85"/>
      <c r="E4877" s="85"/>
      <c r="F4877" s="85"/>
      <c r="G4877" s="86"/>
      <c r="H4877" s="86"/>
      <c r="I4877" s="85"/>
      <c r="J4877" s="85"/>
    </row>
    <row r="4878" spans="2:10" s="117" customFormat="1" x14ac:dyDescent="0.25">
      <c r="B4878" s="87"/>
      <c r="C4878" s="85"/>
      <c r="D4878" s="85"/>
      <c r="E4878" s="85"/>
      <c r="F4878" s="85"/>
      <c r="G4878" s="86"/>
      <c r="H4878" s="86"/>
      <c r="I4878" s="85"/>
      <c r="J4878" s="85"/>
    </row>
    <row r="4879" spans="2:10" s="117" customFormat="1" x14ac:dyDescent="0.25">
      <c r="B4879" s="87"/>
      <c r="C4879" s="85"/>
      <c r="D4879" s="85"/>
      <c r="E4879" s="85"/>
      <c r="F4879" s="85"/>
      <c r="G4879" s="86"/>
      <c r="H4879" s="86"/>
      <c r="I4879" s="85"/>
      <c r="J4879" s="85"/>
    </row>
    <row r="4880" spans="2:10" s="117" customFormat="1" x14ac:dyDescent="0.25">
      <c r="B4880" s="87"/>
      <c r="C4880" s="85"/>
      <c r="D4880" s="85"/>
      <c r="E4880" s="85"/>
      <c r="F4880" s="85"/>
      <c r="G4880" s="86"/>
      <c r="H4880" s="86"/>
      <c r="I4880" s="85"/>
      <c r="J4880" s="85"/>
    </row>
    <row r="4881" spans="2:10" s="117" customFormat="1" x14ac:dyDescent="0.25">
      <c r="B4881" s="87"/>
      <c r="C4881" s="85"/>
      <c r="D4881" s="85"/>
      <c r="E4881" s="85"/>
      <c r="F4881" s="85"/>
      <c r="G4881" s="86"/>
      <c r="H4881" s="86"/>
      <c r="I4881" s="85"/>
      <c r="J4881" s="85"/>
    </row>
    <row r="4882" spans="2:10" s="117" customFormat="1" x14ac:dyDescent="0.25">
      <c r="B4882" s="87"/>
      <c r="C4882" s="85"/>
      <c r="D4882" s="85"/>
      <c r="E4882" s="85"/>
      <c r="F4882" s="85"/>
      <c r="G4882" s="86"/>
      <c r="H4882" s="86"/>
      <c r="I4882" s="85"/>
      <c r="J4882" s="85"/>
    </row>
    <row r="4883" spans="2:10" s="117" customFormat="1" x14ac:dyDescent="0.25">
      <c r="B4883" s="87"/>
      <c r="C4883" s="85"/>
      <c r="D4883" s="85"/>
      <c r="E4883" s="85"/>
      <c r="F4883" s="85"/>
      <c r="G4883" s="86"/>
      <c r="H4883" s="86"/>
      <c r="I4883" s="85"/>
      <c r="J4883" s="85"/>
    </row>
    <row r="4884" spans="2:10" s="117" customFormat="1" x14ac:dyDescent="0.25">
      <c r="B4884" s="87"/>
      <c r="C4884" s="85"/>
      <c r="D4884" s="85"/>
      <c r="E4884" s="85"/>
      <c r="F4884" s="85"/>
      <c r="G4884" s="86"/>
      <c r="H4884" s="86"/>
      <c r="I4884" s="85"/>
      <c r="J4884" s="85"/>
    </row>
    <row r="4885" spans="2:10" s="117" customFormat="1" x14ac:dyDescent="0.25">
      <c r="B4885" s="87"/>
      <c r="C4885" s="85"/>
      <c r="D4885" s="85"/>
      <c r="E4885" s="85"/>
      <c r="F4885" s="85"/>
      <c r="G4885" s="86"/>
      <c r="H4885" s="86"/>
      <c r="I4885" s="85"/>
      <c r="J4885" s="85"/>
    </row>
    <row r="4886" spans="2:10" s="117" customFormat="1" x14ac:dyDescent="0.25">
      <c r="B4886" s="87"/>
      <c r="C4886" s="85"/>
      <c r="D4886" s="85"/>
      <c r="E4886" s="85"/>
      <c r="F4886" s="85"/>
      <c r="G4886" s="86"/>
      <c r="H4886" s="86"/>
      <c r="I4886" s="85"/>
      <c r="J4886" s="85"/>
    </row>
    <row r="4887" spans="2:10" s="117" customFormat="1" x14ac:dyDescent="0.25">
      <c r="B4887" s="87"/>
      <c r="C4887" s="85"/>
      <c r="D4887" s="85"/>
      <c r="E4887" s="85"/>
      <c r="F4887" s="85"/>
      <c r="G4887" s="86"/>
      <c r="H4887" s="86"/>
      <c r="I4887" s="85"/>
      <c r="J4887" s="85"/>
    </row>
    <row r="4888" spans="2:10" s="117" customFormat="1" x14ac:dyDescent="0.25">
      <c r="B4888" s="87"/>
      <c r="C4888" s="85"/>
      <c r="D4888" s="85"/>
      <c r="E4888" s="85"/>
      <c r="F4888" s="85"/>
      <c r="G4888" s="86"/>
      <c r="H4888" s="86"/>
      <c r="I4888" s="85"/>
      <c r="J4888" s="85"/>
    </row>
    <row r="4889" spans="2:10" s="117" customFormat="1" x14ac:dyDescent="0.25">
      <c r="B4889" s="87"/>
      <c r="C4889" s="85"/>
      <c r="D4889" s="85"/>
      <c r="E4889" s="85"/>
      <c r="F4889" s="85"/>
      <c r="G4889" s="86"/>
      <c r="H4889" s="86"/>
      <c r="I4889" s="85"/>
      <c r="J4889" s="85"/>
    </row>
    <row r="4890" spans="2:10" s="117" customFormat="1" x14ac:dyDescent="0.25">
      <c r="B4890" s="87"/>
      <c r="C4890" s="85"/>
      <c r="D4890" s="85"/>
      <c r="E4890" s="85"/>
      <c r="F4890" s="85"/>
      <c r="G4890" s="86"/>
      <c r="H4890" s="86"/>
      <c r="I4890" s="85"/>
      <c r="J4890" s="85"/>
    </row>
    <row r="4891" spans="2:10" s="117" customFormat="1" x14ac:dyDescent="0.25">
      <c r="B4891" s="87"/>
      <c r="C4891" s="85"/>
      <c r="D4891" s="85"/>
      <c r="E4891" s="85"/>
      <c r="F4891" s="85"/>
      <c r="G4891" s="86"/>
      <c r="H4891" s="86"/>
      <c r="I4891" s="85"/>
      <c r="J4891" s="85"/>
    </row>
    <row r="4892" spans="2:10" s="117" customFormat="1" x14ac:dyDescent="0.25">
      <c r="B4892" s="87"/>
      <c r="C4892" s="85"/>
      <c r="D4892" s="85"/>
      <c r="E4892" s="85"/>
      <c r="F4892" s="85"/>
      <c r="G4892" s="86"/>
      <c r="H4892" s="86"/>
      <c r="I4892" s="85"/>
      <c r="J4892" s="85"/>
    </row>
    <row r="4893" spans="2:10" s="117" customFormat="1" x14ac:dyDescent="0.25">
      <c r="B4893" s="87"/>
      <c r="C4893" s="85"/>
      <c r="D4893" s="85"/>
      <c r="E4893" s="85"/>
      <c r="F4893" s="85"/>
      <c r="G4893" s="86"/>
      <c r="H4893" s="86"/>
      <c r="I4893" s="85"/>
      <c r="J4893" s="85"/>
    </row>
    <row r="4894" spans="2:10" s="117" customFormat="1" x14ac:dyDescent="0.25">
      <c r="B4894" s="87"/>
      <c r="C4894" s="85"/>
      <c r="D4894" s="85"/>
      <c r="E4894" s="85"/>
      <c r="F4894" s="85"/>
      <c r="G4894" s="86"/>
      <c r="H4894" s="86"/>
      <c r="I4894" s="85"/>
      <c r="J4894" s="85"/>
    </row>
    <row r="4895" spans="2:10" s="117" customFormat="1" x14ac:dyDescent="0.25">
      <c r="B4895" s="87"/>
      <c r="C4895" s="85"/>
      <c r="D4895" s="85"/>
      <c r="E4895" s="85"/>
      <c r="F4895" s="85"/>
      <c r="G4895" s="86"/>
      <c r="H4895" s="86"/>
      <c r="I4895" s="85"/>
      <c r="J4895" s="85"/>
    </row>
    <row r="4896" spans="2:10" s="117" customFormat="1" x14ac:dyDescent="0.25">
      <c r="B4896" s="87"/>
      <c r="C4896" s="85"/>
      <c r="D4896" s="85"/>
      <c r="E4896" s="85"/>
      <c r="F4896" s="85"/>
      <c r="G4896" s="86"/>
      <c r="H4896" s="86"/>
      <c r="I4896" s="85"/>
      <c r="J4896" s="85"/>
    </row>
    <row r="4897" spans="2:10" s="117" customFormat="1" x14ac:dyDescent="0.25">
      <c r="B4897" s="87"/>
      <c r="C4897" s="85"/>
      <c r="D4897" s="85"/>
      <c r="E4897" s="85"/>
      <c r="F4897" s="85"/>
      <c r="G4897" s="86"/>
      <c r="H4897" s="86"/>
      <c r="I4897" s="85"/>
      <c r="J4897" s="85"/>
    </row>
    <row r="4898" spans="2:10" s="117" customFormat="1" x14ac:dyDescent="0.25">
      <c r="B4898" s="87"/>
      <c r="C4898" s="85"/>
      <c r="D4898" s="85"/>
      <c r="E4898" s="85"/>
      <c r="F4898" s="85"/>
      <c r="G4898" s="86"/>
      <c r="H4898" s="86"/>
      <c r="I4898" s="85"/>
      <c r="J4898" s="85"/>
    </row>
    <row r="4899" spans="2:10" s="117" customFormat="1" x14ac:dyDescent="0.25">
      <c r="B4899" s="87"/>
      <c r="C4899" s="85"/>
      <c r="D4899" s="85"/>
      <c r="E4899" s="85"/>
      <c r="F4899" s="85"/>
      <c r="G4899" s="86"/>
      <c r="H4899" s="86"/>
      <c r="I4899" s="85"/>
      <c r="J4899" s="85"/>
    </row>
    <row r="4900" spans="2:10" s="117" customFormat="1" x14ac:dyDescent="0.25">
      <c r="B4900" s="87"/>
      <c r="C4900" s="85"/>
      <c r="D4900" s="85"/>
      <c r="E4900" s="85"/>
      <c r="F4900" s="85"/>
      <c r="G4900" s="86"/>
      <c r="H4900" s="86"/>
      <c r="I4900" s="85"/>
      <c r="J4900" s="85"/>
    </row>
    <row r="4901" spans="2:10" s="117" customFormat="1" x14ac:dyDescent="0.25">
      <c r="B4901" s="87"/>
      <c r="C4901" s="85"/>
      <c r="D4901" s="85"/>
      <c r="E4901" s="85"/>
      <c r="F4901" s="85"/>
      <c r="G4901" s="86"/>
      <c r="H4901" s="86"/>
      <c r="I4901" s="85"/>
      <c r="J4901" s="85"/>
    </row>
    <row r="4902" spans="2:10" s="117" customFormat="1" x14ac:dyDescent="0.25">
      <c r="B4902" s="87"/>
      <c r="C4902" s="85"/>
      <c r="D4902" s="85"/>
      <c r="E4902" s="85"/>
      <c r="F4902" s="85"/>
      <c r="G4902" s="86"/>
      <c r="H4902" s="86"/>
      <c r="I4902" s="85"/>
      <c r="J4902" s="85"/>
    </row>
    <row r="4903" spans="2:10" s="117" customFormat="1" x14ac:dyDescent="0.25">
      <c r="B4903" s="87"/>
      <c r="C4903" s="85"/>
      <c r="D4903" s="85"/>
      <c r="E4903" s="85"/>
      <c r="F4903" s="85"/>
      <c r="G4903" s="86"/>
      <c r="H4903" s="86"/>
      <c r="I4903" s="85"/>
      <c r="J4903" s="85"/>
    </row>
    <row r="4904" spans="2:10" s="117" customFormat="1" x14ac:dyDescent="0.25">
      <c r="B4904" s="87"/>
      <c r="C4904" s="85"/>
      <c r="D4904" s="85"/>
      <c r="E4904" s="85"/>
      <c r="F4904" s="85"/>
      <c r="G4904" s="86"/>
      <c r="H4904" s="86"/>
      <c r="I4904" s="85"/>
      <c r="J4904" s="85"/>
    </row>
    <row r="4905" spans="2:10" s="117" customFormat="1" x14ac:dyDescent="0.25">
      <c r="B4905" s="87"/>
      <c r="C4905" s="85"/>
      <c r="D4905" s="85"/>
      <c r="E4905" s="85"/>
      <c r="F4905" s="85"/>
      <c r="G4905" s="86"/>
      <c r="H4905" s="86"/>
      <c r="I4905" s="85"/>
      <c r="J4905" s="85"/>
    </row>
    <row r="4906" spans="2:10" s="117" customFormat="1" x14ac:dyDescent="0.25">
      <c r="B4906" s="87"/>
      <c r="C4906" s="85"/>
      <c r="D4906" s="85"/>
      <c r="E4906" s="85"/>
      <c r="F4906" s="85"/>
      <c r="G4906" s="86"/>
      <c r="H4906" s="86"/>
      <c r="I4906" s="85"/>
      <c r="J4906" s="85"/>
    </row>
    <row r="4907" spans="2:10" s="117" customFormat="1" x14ac:dyDescent="0.25">
      <c r="B4907" s="87"/>
      <c r="C4907" s="85"/>
      <c r="D4907" s="85"/>
      <c r="E4907" s="85"/>
      <c r="F4907" s="85"/>
      <c r="G4907" s="86"/>
      <c r="H4907" s="86"/>
      <c r="I4907" s="85"/>
      <c r="J4907" s="85"/>
    </row>
    <row r="4908" spans="2:10" s="117" customFormat="1" x14ac:dyDescent="0.25">
      <c r="B4908" s="87"/>
      <c r="C4908" s="85"/>
      <c r="D4908" s="85"/>
      <c r="E4908" s="85"/>
      <c r="F4908" s="85"/>
      <c r="G4908" s="86"/>
      <c r="H4908" s="86"/>
      <c r="I4908" s="85"/>
      <c r="J4908" s="85"/>
    </row>
    <row r="4909" spans="2:10" s="117" customFormat="1" x14ac:dyDescent="0.25">
      <c r="B4909" s="87"/>
      <c r="C4909" s="85"/>
      <c r="D4909" s="85"/>
      <c r="E4909" s="85"/>
      <c r="F4909" s="85"/>
      <c r="G4909" s="86"/>
      <c r="H4909" s="86"/>
      <c r="I4909" s="85"/>
      <c r="J4909" s="85"/>
    </row>
    <row r="4910" spans="2:10" s="117" customFormat="1" x14ac:dyDescent="0.25">
      <c r="B4910" s="87"/>
      <c r="C4910" s="85"/>
      <c r="D4910" s="85"/>
      <c r="E4910" s="85"/>
      <c r="F4910" s="85"/>
      <c r="G4910" s="86"/>
      <c r="H4910" s="86"/>
      <c r="I4910" s="85"/>
      <c r="J4910" s="85"/>
    </row>
    <row r="4911" spans="2:10" s="117" customFormat="1" x14ac:dyDescent="0.25">
      <c r="B4911" s="87"/>
      <c r="C4911" s="85"/>
      <c r="D4911" s="85"/>
      <c r="E4911" s="85"/>
      <c r="F4911" s="85"/>
      <c r="G4911" s="86"/>
      <c r="H4911" s="86"/>
      <c r="I4911" s="85"/>
      <c r="J4911" s="85"/>
    </row>
    <row r="4912" spans="2:10" s="117" customFormat="1" x14ac:dyDescent="0.25">
      <c r="B4912" s="87"/>
      <c r="C4912" s="85"/>
      <c r="D4912" s="85"/>
      <c r="E4912" s="85"/>
      <c r="F4912" s="85"/>
      <c r="G4912" s="86"/>
      <c r="H4912" s="86"/>
      <c r="I4912" s="85"/>
      <c r="J4912" s="85"/>
    </row>
    <row r="4913" spans="2:10" s="117" customFormat="1" x14ac:dyDescent="0.25">
      <c r="B4913" s="87"/>
      <c r="C4913" s="85"/>
      <c r="D4913" s="85"/>
      <c r="E4913" s="85"/>
      <c r="F4913" s="85"/>
      <c r="G4913" s="86"/>
      <c r="H4913" s="86"/>
      <c r="I4913" s="85"/>
      <c r="J4913" s="85"/>
    </row>
    <row r="4914" spans="2:10" s="117" customFormat="1" x14ac:dyDescent="0.25">
      <c r="B4914" s="87"/>
      <c r="C4914" s="85"/>
      <c r="D4914" s="85"/>
      <c r="E4914" s="85"/>
      <c r="F4914" s="85"/>
      <c r="G4914" s="86"/>
      <c r="H4914" s="86"/>
      <c r="I4914" s="85"/>
      <c r="J4914" s="85"/>
    </row>
    <row r="4915" spans="2:10" s="117" customFormat="1" x14ac:dyDescent="0.25">
      <c r="B4915" s="87"/>
      <c r="C4915" s="85"/>
      <c r="D4915" s="85"/>
      <c r="E4915" s="85"/>
      <c r="F4915" s="85"/>
      <c r="G4915" s="86"/>
      <c r="H4915" s="86"/>
      <c r="I4915" s="85"/>
      <c r="J4915" s="85"/>
    </row>
    <row r="4916" spans="2:10" s="117" customFormat="1" x14ac:dyDescent="0.25">
      <c r="B4916" s="87"/>
      <c r="C4916" s="85"/>
      <c r="D4916" s="85"/>
      <c r="E4916" s="85"/>
      <c r="F4916" s="85"/>
      <c r="G4916" s="86"/>
      <c r="H4916" s="86"/>
      <c r="I4916" s="85"/>
      <c r="J4916" s="85"/>
    </row>
    <row r="4917" spans="2:10" s="117" customFormat="1" x14ac:dyDescent="0.25">
      <c r="B4917" s="87"/>
      <c r="C4917" s="85"/>
      <c r="D4917" s="85"/>
      <c r="E4917" s="85"/>
      <c r="F4917" s="85"/>
      <c r="G4917" s="86"/>
      <c r="H4917" s="86"/>
      <c r="I4917" s="85"/>
      <c r="J4917" s="85"/>
    </row>
    <row r="4918" spans="2:10" s="117" customFormat="1" x14ac:dyDescent="0.25">
      <c r="B4918" s="87"/>
      <c r="C4918" s="85"/>
      <c r="D4918" s="85"/>
      <c r="E4918" s="85"/>
      <c r="F4918" s="85"/>
      <c r="G4918" s="86"/>
      <c r="H4918" s="86"/>
      <c r="I4918" s="85"/>
      <c r="J4918" s="85"/>
    </row>
    <row r="4919" spans="2:10" s="117" customFormat="1" x14ac:dyDescent="0.25">
      <c r="B4919" s="87"/>
      <c r="C4919" s="85"/>
      <c r="D4919" s="85"/>
      <c r="E4919" s="85"/>
      <c r="F4919" s="85"/>
      <c r="G4919" s="86"/>
      <c r="H4919" s="86"/>
      <c r="I4919" s="85"/>
      <c r="J4919" s="85"/>
    </row>
    <row r="4920" spans="2:10" s="117" customFormat="1" x14ac:dyDescent="0.25">
      <c r="B4920" s="87"/>
      <c r="C4920" s="85"/>
      <c r="D4920" s="85"/>
      <c r="E4920" s="85"/>
      <c r="F4920" s="85"/>
      <c r="G4920" s="86"/>
      <c r="H4920" s="86"/>
      <c r="I4920" s="85"/>
      <c r="J4920" s="85"/>
    </row>
    <row r="4921" spans="2:10" s="117" customFormat="1" x14ac:dyDescent="0.25">
      <c r="B4921" s="87"/>
      <c r="C4921" s="85"/>
      <c r="D4921" s="85"/>
      <c r="E4921" s="85"/>
      <c r="F4921" s="85"/>
      <c r="G4921" s="86"/>
      <c r="H4921" s="86"/>
      <c r="I4921" s="85"/>
      <c r="J4921" s="85"/>
    </row>
    <row r="4922" spans="2:10" s="117" customFormat="1" x14ac:dyDescent="0.25">
      <c r="B4922" s="87"/>
      <c r="C4922" s="85"/>
      <c r="D4922" s="85"/>
      <c r="E4922" s="85"/>
      <c r="F4922" s="85"/>
      <c r="G4922" s="86"/>
      <c r="H4922" s="86"/>
      <c r="I4922" s="85"/>
      <c r="J4922" s="85"/>
    </row>
    <row r="4923" spans="2:10" s="117" customFormat="1" x14ac:dyDescent="0.25">
      <c r="B4923" s="87"/>
      <c r="C4923" s="85"/>
      <c r="D4923" s="85"/>
      <c r="E4923" s="85"/>
      <c r="F4923" s="85"/>
      <c r="G4923" s="86"/>
      <c r="H4923" s="86"/>
      <c r="I4923" s="85"/>
      <c r="J4923" s="85"/>
    </row>
    <row r="4924" spans="2:10" s="117" customFormat="1" x14ac:dyDescent="0.25">
      <c r="B4924" s="87"/>
      <c r="C4924" s="85"/>
      <c r="D4924" s="85"/>
      <c r="E4924" s="85"/>
      <c r="F4924" s="85"/>
      <c r="G4924" s="86"/>
      <c r="H4924" s="86"/>
      <c r="I4924" s="85"/>
      <c r="J4924" s="85"/>
    </row>
    <row r="4925" spans="2:10" s="117" customFormat="1" x14ac:dyDescent="0.25">
      <c r="B4925" s="87"/>
      <c r="C4925" s="85"/>
      <c r="D4925" s="85"/>
      <c r="E4925" s="85"/>
      <c r="F4925" s="85"/>
      <c r="G4925" s="86"/>
      <c r="H4925" s="86"/>
      <c r="I4925" s="85"/>
      <c r="J4925" s="85"/>
    </row>
    <row r="4926" spans="2:10" s="117" customFormat="1" x14ac:dyDescent="0.25">
      <c r="B4926" s="87"/>
      <c r="C4926" s="85"/>
      <c r="D4926" s="85"/>
      <c r="E4926" s="85"/>
      <c r="F4926" s="85"/>
      <c r="G4926" s="86"/>
      <c r="H4926" s="86"/>
      <c r="I4926" s="85"/>
      <c r="J4926" s="85"/>
    </row>
    <row r="4927" spans="2:10" s="117" customFormat="1" x14ac:dyDescent="0.25">
      <c r="B4927" s="87"/>
      <c r="C4927" s="85"/>
      <c r="D4927" s="85"/>
      <c r="E4927" s="85"/>
      <c r="F4927" s="85"/>
      <c r="G4927" s="86"/>
      <c r="H4927" s="86"/>
      <c r="I4927" s="85"/>
      <c r="J4927" s="85"/>
    </row>
    <row r="4928" spans="2:10" s="117" customFormat="1" x14ac:dyDescent="0.25">
      <c r="B4928" s="87"/>
      <c r="C4928" s="85"/>
      <c r="D4928" s="85"/>
      <c r="E4928" s="85"/>
      <c r="F4928" s="85"/>
      <c r="G4928" s="86"/>
      <c r="H4928" s="86"/>
      <c r="I4928" s="85"/>
      <c r="J4928" s="85"/>
    </row>
    <row r="4929" spans="2:10" s="117" customFormat="1" x14ac:dyDescent="0.25">
      <c r="B4929" s="87"/>
      <c r="C4929" s="85"/>
      <c r="D4929" s="85"/>
      <c r="E4929" s="85"/>
      <c r="F4929" s="85"/>
      <c r="G4929" s="86"/>
      <c r="H4929" s="86"/>
      <c r="I4929" s="85"/>
      <c r="J4929" s="85"/>
    </row>
    <row r="4930" spans="2:10" s="117" customFormat="1" x14ac:dyDescent="0.25">
      <c r="B4930" s="87"/>
      <c r="C4930" s="85"/>
      <c r="D4930" s="85"/>
      <c r="E4930" s="85"/>
      <c r="F4930" s="85"/>
      <c r="G4930" s="86"/>
      <c r="H4930" s="86"/>
      <c r="I4930" s="85"/>
      <c r="J4930" s="85"/>
    </row>
    <row r="4931" spans="2:10" s="117" customFormat="1" x14ac:dyDescent="0.25">
      <c r="B4931" s="87"/>
      <c r="C4931" s="85"/>
      <c r="D4931" s="85"/>
      <c r="E4931" s="85"/>
      <c r="F4931" s="85"/>
      <c r="G4931" s="86"/>
      <c r="H4931" s="86"/>
      <c r="I4931" s="85"/>
      <c r="J4931" s="85"/>
    </row>
    <row r="4932" spans="2:10" s="117" customFormat="1" x14ac:dyDescent="0.25">
      <c r="B4932" s="87"/>
      <c r="C4932" s="85"/>
      <c r="D4932" s="85"/>
      <c r="E4932" s="85"/>
      <c r="F4932" s="85"/>
      <c r="G4932" s="86"/>
      <c r="H4932" s="86"/>
      <c r="I4932" s="85"/>
      <c r="J4932" s="85"/>
    </row>
    <row r="4933" spans="2:10" s="117" customFormat="1" x14ac:dyDescent="0.25">
      <c r="B4933" s="87"/>
      <c r="C4933" s="85"/>
      <c r="D4933" s="85"/>
      <c r="E4933" s="85"/>
      <c r="F4933" s="85"/>
      <c r="G4933" s="86"/>
      <c r="H4933" s="86"/>
      <c r="I4933" s="85"/>
      <c r="J4933" s="85"/>
    </row>
    <row r="4934" spans="2:10" s="117" customFormat="1" x14ac:dyDescent="0.25">
      <c r="B4934" s="87"/>
      <c r="C4934" s="85"/>
      <c r="D4934" s="85"/>
      <c r="E4934" s="85"/>
      <c r="F4934" s="85"/>
      <c r="G4934" s="86"/>
      <c r="H4934" s="86"/>
      <c r="I4934" s="85"/>
      <c r="J4934" s="85"/>
    </row>
    <row r="4935" spans="2:10" s="117" customFormat="1" x14ac:dyDescent="0.25">
      <c r="B4935" s="87"/>
      <c r="C4935" s="85"/>
      <c r="D4935" s="85"/>
      <c r="E4935" s="85"/>
      <c r="F4935" s="85"/>
      <c r="G4935" s="86"/>
      <c r="H4935" s="86"/>
      <c r="I4935" s="85"/>
      <c r="J4935" s="85"/>
    </row>
    <row r="4936" spans="2:10" s="117" customFormat="1" x14ac:dyDescent="0.25">
      <c r="B4936" s="87"/>
      <c r="C4936" s="85"/>
      <c r="D4936" s="85"/>
      <c r="E4936" s="85"/>
      <c r="F4936" s="85"/>
      <c r="G4936" s="86"/>
      <c r="H4936" s="86"/>
      <c r="I4936" s="85"/>
      <c r="J4936" s="85"/>
    </row>
    <row r="4937" spans="2:10" s="117" customFormat="1" x14ac:dyDescent="0.25">
      <c r="B4937" s="87"/>
      <c r="C4937" s="85"/>
      <c r="D4937" s="85"/>
      <c r="E4937" s="85"/>
      <c r="F4937" s="85"/>
      <c r="G4937" s="86"/>
      <c r="H4937" s="86"/>
      <c r="I4937" s="85"/>
      <c r="J4937" s="85"/>
    </row>
    <row r="4938" spans="2:10" s="117" customFormat="1" x14ac:dyDescent="0.25">
      <c r="B4938" s="87"/>
      <c r="C4938" s="85"/>
      <c r="D4938" s="85"/>
      <c r="E4938" s="85"/>
      <c r="F4938" s="85"/>
      <c r="G4938" s="86"/>
      <c r="H4938" s="86"/>
      <c r="I4938" s="85"/>
      <c r="J4938" s="85"/>
    </row>
    <row r="4939" spans="2:10" s="117" customFormat="1" x14ac:dyDescent="0.25">
      <c r="B4939" s="87"/>
      <c r="C4939" s="85"/>
      <c r="D4939" s="85"/>
      <c r="E4939" s="85"/>
      <c r="F4939" s="85"/>
      <c r="G4939" s="86"/>
      <c r="H4939" s="86"/>
      <c r="I4939" s="85"/>
      <c r="J4939" s="85"/>
    </row>
    <row r="4940" spans="2:10" s="117" customFormat="1" x14ac:dyDescent="0.25">
      <c r="B4940" s="87"/>
      <c r="C4940" s="85"/>
      <c r="D4940" s="85"/>
      <c r="E4940" s="85"/>
      <c r="F4940" s="85"/>
      <c r="G4940" s="86"/>
      <c r="H4940" s="86"/>
      <c r="I4940" s="85"/>
      <c r="J4940" s="85"/>
    </row>
    <row r="4941" spans="2:10" s="117" customFormat="1" x14ac:dyDescent="0.25">
      <c r="B4941" s="87"/>
      <c r="C4941" s="85"/>
      <c r="D4941" s="85"/>
      <c r="E4941" s="85"/>
      <c r="F4941" s="85"/>
      <c r="G4941" s="86"/>
      <c r="H4941" s="86"/>
      <c r="I4941" s="85"/>
      <c r="J4941" s="85"/>
    </row>
    <row r="4942" spans="2:10" s="117" customFormat="1" x14ac:dyDescent="0.25">
      <c r="B4942" s="87"/>
      <c r="C4942" s="85"/>
      <c r="D4942" s="85"/>
      <c r="E4942" s="85"/>
      <c r="F4942" s="85"/>
      <c r="G4942" s="86"/>
      <c r="H4942" s="86"/>
      <c r="I4942" s="85"/>
      <c r="J4942" s="85"/>
    </row>
    <row r="4943" spans="2:10" s="117" customFormat="1" x14ac:dyDescent="0.25">
      <c r="B4943" s="87"/>
      <c r="C4943" s="85"/>
      <c r="D4943" s="85"/>
      <c r="E4943" s="85"/>
      <c r="F4943" s="85"/>
      <c r="G4943" s="86"/>
      <c r="H4943" s="86"/>
      <c r="I4943" s="85"/>
      <c r="J4943" s="85"/>
    </row>
    <row r="4944" spans="2:10" s="117" customFormat="1" x14ac:dyDescent="0.25">
      <c r="B4944" s="87"/>
      <c r="C4944" s="85"/>
      <c r="D4944" s="85"/>
      <c r="E4944" s="85"/>
      <c r="F4944" s="85"/>
      <c r="G4944" s="86"/>
      <c r="H4944" s="86"/>
      <c r="I4944" s="85"/>
      <c r="J4944" s="85"/>
    </row>
    <row r="4945" spans="2:10" s="117" customFormat="1" x14ac:dyDescent="0.25">
      <c r="B4945" s="87"/>
      <c r="C4945" s="85"/>
      <c r="D4945" s="85"/>
      <c r="E4945" s="85"/>
      <c r="F4945" s="85"/>
      <c r="G4945" s="86"/>
      <c r="H4945" s="86"/>
      <c r="I4945" s="85"/>
      <c r="J4945" s="85"/>
    </row>
    <row r="4946" spans="2:10" s="117" customFormat="1" x14ac:dyDescent="0.25">
      <c r="B4946" s="87"/>
      <c r="C4946" s="85"/>
      <c r="D4946" s="85"/>
      <c r="E4946" s="85"/>
      <c r="F4946" s="85"/>
      <c r="G4946" s="86"/>
      <c r="H4946" s="86"/>
      <c r="I4946" s="85"/>
      <c r="J4946" s="85"/>
    </row>
    <row r="4947" spans="2:10" s="117" customFormat="1" x14ac:dyDescent="0.25">
      <c r="B4947" s="87"/>
      <c r="C4947" s="85"/>
      <c r="D4947" s="85"/>
      <c r="E4947" s="85"/>
      <c r="F4947" s="85"/>
      <c r="G4947" s="86"/>
      <c r="H4947" s="86"/>
      <c r="I4947" s="85"/>
      <c r="J4947" s="85"/>
    </row>
    <row r="4948" spans="2:10" s="117" customFormat="1" x14ac:dyDescent="0.25">
      <c r="B4948" s="87"/>
      <c r="C4948" s="85"/>
      <c r="D4948" s="85"/>
      <c r="E4948" s="85"/>
      <c r="F4948" s="85"/>
      <c r="G4948" s="86"/>
      <c r="H4948" s="86"/>
      <c r="I4948" s="85"/>
      <c r="J4948" s="85"/>
    </row>
    <row r="4949" spans="2:10" s="117" customFormat="1" x14ac:dyDescent="0.25">
      <c r="B4949" s="87"/>
      <c r="C4949" s="85"/>
      <c r="D4949" s="85"/>
      <c r="E4949" s="85"/>
      <c r="F4949" s="85"/>
      <c r="G4949" s="86"/>
      <c r="H4949" s="86"/>
      <c r="I4949" s="85"/>
      <c r="J4949" s="85"/>
    </row>
    <row r="4950" spans="2:10" s="117" customFormat="1" x14ac:dyDescent="0.25">
      <c r="B4950" s="87"/>
      <c r="C4950" s="85"/>
      <c r="D4950" s="85"/>
      <c r="E4950" s="85"/>
      <c r="F4950" s="85"/>
      <c r="G4950" s="86"/>
      <c r="H4950" s="86"/>
      <c r="I4950" s="85"/>
      <c r="J4950" s="85"/>
    </row>
    <row r="4951" spans="2:10" s="117" customFormat="1" x14ac:dyDescent="0.25">
      <c r="B4951" s="87"/>
      <c r="C4951" s="85"/>
      <c r="D4951" s="85"/>
      <c r="E4951" s="85"/>
      <c r="F4951" s="85"/>
      <c r="G4951" s="86"/>
      <c r="H4951" s="86"/>
      <c r="I4951" s="85"/>
      <c r="J4951" s="85"/>
    </row>
    <row r="4952" spans="2:10" s="117" customFormat="1" x14ac:dyDescent="0.25">
      <c r="B4952" s="87"/>
      <c r="C4952" s="85"/>
      <c r="D4952" s="85"/>
      <c r="E4952" s="85"/>
      <c r="F4952" s="85"/>
      <c r="G4952" s="86"/>
      <c r="H4952" s="86"/>
      <c r="I4952" s="85"/>
      <c r="J4952" s="85"/>
    </row>
    <row r="4953" spans="2:10" s="117" customFormat="1" x14ac:dyDescent="0.25">
      <c r="B4953" s="87"/>
      <c r="C4953" s="85"/>
      <c r="D4953" s="85"/>
      <c r="E4953" s="85"/>
      <c r="F4953" s="85"/>
      <c r="G4953" s="86"/>
      <c r="H4953" s="86"/>
      <c r="I4953" s="85"/>
      <c r="J4953" s="85"/>
    </row>
    <row r="4954" spans="2:10" s="117" customFormat="1" x14ac:dyDescent="0.25">
      <c r="B4954" s="87"/>
      <c r="C4954" s="85"/>
      <c r="D4954" s="85"/>
      <c r="E4954" s="85"/>
      <c r="F4954" s="85"/>
      <c r="G4954" s="86"/>
      <c r="H4954" s="86"/>
      <c r="I4954" s="85"/>
      <c r="J4954" s="85"/>
    </row>
    <row r="4955" spans="2:10" s="117" customFormat="1" x14ac:dyDescent="0.25">
      <c r="B4955" s="87"/>
      <c r="C4955" s="85"/>
      <c r="D4955" s="85"/>
      <c r="E4955" s="85"/>
      <c r="F4955" s="85"/>
      <c r="G4955" s="86"/>
      <c r="H4955" s="86"/>
      <c r="I4955" s="85"/>
      <c r="J4955" s="85"/>
    </row>
    <row r="4956" spans="2:10" s="117" customFormat="1" x14ac:dyDescent="0.25">
      <c r="B4956" s="87"/>
      <c r="C4956" s="85"/>
      <c r="D4956" s="85"/>
      <c r="E4956" s="85"/>
      <c r="F4956" s="85"/>
      <c r="G4956" s="86"/>
      <c r="H4956" s="86"/>
      <c r="I4956" s="85"/>
      <c r="J4956" s="85"/>
    </row>
    <row r="4957" spans="2:10" s="117" customFormat="1" x14ac:dyDescent="0.25">
      <c r="B4957" s="87"/>
      <c r="C4957" s="85"/>
      <c r="D4957" s="85"/>
      <c r="E4957" s="85"/>
      <c r="F4957" s="85"/>
      <c r="G4957" s="86"/>
      <c r="H4957" s="86"/>
      <c r="I4957" s="85"/>
      <c r="J4957" s="85"/>
    </row>
    <row r="4958" spans="2:10" s="117" customFormat="1" x14ac:dyDescent="0.25">
      <c r="B4958" s="87"/>
      <c r="C4958" s="85"/>
      <c r="D4958" s="85"/>
      <c r="E4958" s="85"/>
      <c r="F4958" s="85"/>
      <c r="G4958" s="86"/>
      <c r="H4958" s="86"/>
      <c r="I4958" s="85"/>
      <c r="J4958" s="85"/>
    </row>
    <row r="4959" spans="2:10" s="117" customFormat="1" x14ac:dyDescent="0.25">
      <c r="B4959" s="87"/>
      <c r="C4959" s="85"/>
      <c r="D4959" s="85"/>
      <c r="E4959" s="85"/>
      <c r="F4959" s="85"/>
      <c r="G4959" s="86"/>
      <c r="H4959" s="86"/>
      <c r="I4959" s="85"/>
      <c r="J4959" s="85"/>
    </row>
    <row r="4960" spans="2:10" s="117" customFormat="1" x14ac:dyDescent="0.25">
      <c r="B4960" s="87"/>
      <c r="C4960" s="85"/>
      <c r="D4960" s="85"/>
      <c r="E4960" s="85"/>
      <c r="F4960" s="85"/>
      <c r="G4960" s="86"/>
      <c r="H4960" s="86"/>
      <c r="I4960" s="85"/>
      <c r="J4960" s="85"/>
    </row>
    <row r="4961" spans="2:10" s="117" customFormat="1" x14ac:dyDescent="0.25">
      <c r="B4961" s="87"/>
      <c r="C4961" s="85"/>
      <c r="D4961" s="85"/>
      <c r="E4961" s="85"/>
      <c r="F4961" s="85"/>
      <c r="G4961" s="86"/>
      <c r="H4961" s="86"/>
      <c r="I4961" s="85"/>
      <c r="J4961" s="85"/>
    </row>
    <row r="4962" spans="2:10" s="117" customFormat="1" x14ac:dyDescent="0.25">
      <c r="B4962" s="87"/>
      <c r="C4962" s="85"/>
      <c r="D4962" s="85"/>
      <c r="E4962" s="85"/>
      <c r="F4962" s="85"/>
      <c r="G4962" s="86"/>
      <c r="H4962" s="86"/>
      <c r="I4962" s="85"/>
      <c r="J4962" s="85"/>
    </row>
    <row r="4963" spans="2:10" s="117" customFormat="1" x14ac:dyDescent="0.25">
      <c r="B4963" s="87"/>
      <c r="C4963" s="85"/>
      <c r="D4963" s="85"/>
      <c r="E4963" s="85"/>
      <c r="F4963" s="85"/>
      <c r="G4963" s="86"/>
      <c r="H4963" s="86"/>
      <c r="I4963" s="85"/>
      <c r="J4963" s="85"/>
    </row>
    <row r="4964" spans="2:10" s="117" customFormat="1" x14ac:dyDescent="0.25">
      <c r="B4964" s="87"/>
      <c r="C4964" s="85"/>
      <c r="D4964" s="85"/>
      <c r="E4964" s="85"/>
      <c r="F4964" s="85"/>
      <c r="G4964" s="86"/>
      <c r="H4964" s="86"/>
      <c r="I4964" s="85"/>
      <c r="J4964" s="85"/>
    </row>
    <row r="4965" spans="2:10" s="117" customFormat="1" x14ac:dyDescent="0.25">
      <c r="B4965" s="87"/>
      <c r="C4965" s="85"/>
      <c r="D4965" s="85"/>
      <c r="E4965" s="85"/>
      <c r="F4965" s="85"/>
      <c r="G4965" s="86"/>
      <c r="H4965" s="86"/>
      <c r="I4965" s="85"/>
      <c r="J4965" s="85"/>
    </row>
    <row r="4966" spans="2:10" s="117" customFormat="1" x14ac:dyDescent="0.25">
      <c r="B4966" s="87"/>
      <c r="C4966" s="85"/>
      <c r="D4966" s="85"/>
      <c r="E4966" s="85"/>
      <c r="F4966" s="85"/>
      <c r="G4966" s="86"/>
      <c r="H4966" s="86"/>
      <c r="I4966" s="85"/>
      <c r="J4966" s="85"/>
    </row>
    <row r="4967" spans="2:10" s="117" customFormat="1" x14ac:dyDescent="0.25">
      <c r="B4967" s="87"/>
      <c r="C4967" s="85"/>
      <c r="D4967" s="85"/>
      <c r="E4967" s="85"/>
      <c r="F4967" s="85"/>
      <c r="G4967" s="86"/>
      <c r="H4967" s="86"/>
      <c r="I4967" s="85"/>
      <c r="J4967" s="85"/>
    </row>
    <row r="4968" spans="2:10" s="117" customFormat="1" x14ac:dyDescent="0.25">
      <c r="B4968" s="87"/>
      <c r="C4968" s="85"/>
      <c r="D4968" s="85"/>
      <c r="E4968" s="85"/>
      <c r="F4968" s="85"/>
      <c r="G4968" s="86"/>
      <c r="H4968" s="86"/>
      <c r="I4968" s="85"/>
      <c r="J4968" s="85"/>
    </row>
    <row r="4969" spans="2:10" s="117" customFormat="1" x14ac:dyDescent="0.25">
      <c r="B4969" s="87"/>
      <c r="C4969" s="85"/>
      <c r="D4969" s="85"/>
      <c r="E4969" s="85"/>
      <c r="F4969" s="85"/>
      <c r="G4969" s="86"/>
      <c r="H4969" s="86"/>
      <c r="I4969" s="85"/>
      <c r="J4969" s="85"/>
    </row>
    <row r="4970" spans="2:10" s="117" customFormat="1" x14ac:dyDescent="0.25">
      <c r="B4970" s="87"/>
      <c r="C4970" s="85"/>
      <c r="D4970" s="85"/>
      <c r="E4970" s="85"/>
      <c r="F4970" s="85"/>
      <c r="G4970" s="86"/>
      <c r="H4970" s="86"/>
      <c r="I4970" s="85"/>
      <c r="J4970" s="85"/>
    </row>
    <row r="4971" spans="2:10" s="117" customFormat="1" x14ac:dyDescent="0.25">
      <c r="B4971" s="87"/>
      <c r="C4971" s="85"/>
      <c r="D4971" s="85"/>
      <c r="E4971" s="85"/>
      <c r="F4971" s="85"/>
      <c r="G4971" s="86"/>
      <c r="H4971" s="86"/>
      <c r="I4971" s="85"/>
      <c r="J4971" s="85"/>
    </row>
    <row r="4972" spans="2:10" s="117" customFormat="1" x14ac:dyDescent="0.25">
      <c r="B4972" s="87"/>
      <c r="C4972" s="85"/>
      <c r="D4972" s="85"/>
      <c r="E4972" s="85"/>
      <c r="F4972" s="85"/>
      <c r="G4972" s="86"/>
      <c r="H4972" s="86"/>
      <c r="I4972" s="85"/>
      <c r="J4972" s="85"/>
    </row>
    <row r="4973" spans="2:10" s="117" customFormat="1" x14ac:dyDescent="0.25">
      <c r="B4973" s="87"/>
      <c r="C4973" s="85"/>
      <c r="D4973" s="85"/>
      <c r="E4973" s="85"/>
      <c r="F4973" s="85"/>
      <c r="G4973" s="86"/>
      <c r="H4973" s="86"/>
      <c r="I4973" s="85"/>
      <c r="J4973" s="85"/>
    </row>
    <row r="4974" spans="2:10" s="117" customFormat="1" x14ac:dyDescent="0.25">
      <c r="B4974" s="87"/>
      <c r="C4974" s="85"/>
      <c r="D4974" s="85"/>
      <c r="E4974" s="85"/>
      <c r="F4974" s="85"/>
      <c r="G4974" s="86"/>
      <c r="H4974" s="86"/>
      <c r="I4974" s="85"/>
      <c r="J4974" s="85"/>
    </row>
    <row r="4975" spans="2:10" s="117" customFormat="1" x14ac:dyDescent="0.25">
      <c r="B4975" s="87"/>
      <c r="C4975" s="85"/>
      <c r="D4975" s="85"/>
      <c r="E4975" s="85"/>
      <c r="F4975" s="85"/>
      <c r="G4975" s="86"/>
      <c r="H4975" s="86"/>
      <c r="I4975" s="85"/>
      <c r="J4975" s="85"/>
    </row>
    <row r="4976" spans="2:10" s="117" customFormat="1" x14ac:dyDescent="0.25">
      <c r="B4976" s="87"/>
      <c r="C4976" s="85"/>
      <c r="D4976" s="85"/>
      <c r="E4976" s="85"/>
      <c r="F4976" s="85"/>
      <c r="G4976" s="86"/>
      <c r="H4976" s="86"/>
      <c r="I4976" s="85"/>
      <c r="J4976" s="85"/>
    </row>
    <row r="4977" spans="2:10" s="117" customFormat="1" x14ac:dyDescent="0.25">
      <c r="B4977" s="87"/>
      <c r="C4977" s="85"/>
      <c r="D4977" s="85"/>
      <c r="E4977" s="85"/>
      <c r="F4977" s="85"/>
      <c r="G4977" s="86"/>
      <c r="H4977" s="86"/>
      <c r="I4977" s="85"/>
      <c r="J4977" s="85"/>
    </row>
    <row r="4978" spans="2:10" s="117" customFormat="1" x14ac:dyDescent="0.25">
      <c r="B4978" s="87"/>
      <c r="C4978" s="85"/>
      <c r="D4978" s="85"/>
      <c r="E4978" s="85"/>
      <c r="F4978" s="85"/>
      <c r="G4978" s="86"/>
      <c r="H4978" s="86"/>
      <c r="I4978" s="85"/>
      <c r="J4978" s="85"/>
    </row>
    <row r="4979" spans="2:10" s="117" customFormat="1" x14ac:dyDescent="0.25">
      <c r="B4979" s="87"/>
      <c r="C4979" s="85"/>
      <c r="D4979" s="85"/>
      <c r="E4979" s="85"/>
      <c r="F4979" s="85"/>
      <c r="G4979" s="86"/>
      <c r="H4979" s="86"/>
      <c r="I4979" s="85"/>
      <c r="J4979" s="85"/>
    </row>
    <row r="4980" spans="2:10" s="117" customFormat="1" x14ac:dyDescent="0.25">
      <c r="B4980" s="87"/>
      <c r="C4980" s="85"/>
      <c r="D4980" s="85"/>
      <c r="E4980" s="85"/>
      <c r="F4980" s="85"/>
      <c r="G4980" s="86"/>
      <c r="H4980" s="86"/>
      <c r="I4980" s="85"/>
      <c r="J4980" s="85"/>
    </row>
    <row r="4981" spans="2:10" s="117" customFormat="1" x14ac:dyDescent="0.25">
      <c r="B4981" s="87"/>
      <c r="C4981" s="85"/>
      <c r="D4981" s="85"/>
      <c r="E4981" s="85"/>
      <c r="F4981" s="85"/>
      <c r="G4981" s="86"/>
      <c r="H4981" s="86"/>
      <c r="I4981" s="85"/>
      <c r="J4981" s="85"/>
    </row>
    <row r="4982" spans="2:10" s="117" customFormat="1" x14ac:dyDescent="0.25">
      <c r="B4982" s="87"/>
      <c r="C4982" s="85"/>
      <c r="D4982" s="85"/>
      <c r="E4982" s="85"/>
      <c r="F4982" s="85"/>
      <c r="G4982" s="86"/>
      <c r="H4982" s="86"/>
      <c r="I4982" s="85"/>
      <c r="J4982" s="85"/>
    </row>
    <row r="4983" spans="2:10" s="117" customFormat="1" x14ac:dyDescent="0.25">
      <c r="B4983" s="87"/>
      <c r="C4983" s="85"/>
      <c r="D4983" s="85"/>
      <c r="E4983" s="85"/>
      <c r="F4983" s="85"/>
      <c r="G4983" s="86"/>
      <c r="H4983" s="86"/>
      <c r="I4983" s="85"/>
      <c r="J4983" s="85"/>
    </row>
    <row r="4984" spans="2:10" s="117" customFormat="1" x14ac:dyDescent="0.25">
      <c r="B4984" s="87"/>
      <c r="C4984" s="85"/>
      <c r="D4984" s="85"/>
      <c r="E4984" s="85"/>
      <c r="F4984" s="85"/>
      <c r="G4984" s="86"/>
      <c r="H4984" s="86"/>
      <c r="I4984" s="85"/>
      <c r="J4984" s="85"/>
    </row>
    <row r="4985" spans="2:10" s="117" customFormat="1" x14ac:dyDescent="0.25">
      <c r="B4985" s="87"/>
      <c r="C4985" s="85"/>
      <c r="D4985" s="85"/>
      <c r="E4985" s="85"/>
      <c r="F4985" s="85"/>
      <c r="G4985" s="86"/>
      <c r="H4985" s="86"/>
      <c r="I4985" s="85"/>
      <c r="J4985" s="85"/>
    </row>
    <row r="4986" spans="2:10" s="117" customFormat="1" x14ac:dyDescent="0.25">
      <c r="B4986" s="87"/>
      <c r="C4986" s="85"/>
      <c r="D4986" s="85"/>
      <c r="E4986" s="85"/>
      <c r="F4986" s="85"/>
      <c r="G4986" s="86"/>
      <c r="H4986" s="86"/>
      <c r="I4986" s="85"/>
      <c r="J4986" s="85"/>
    </row>
    <row r="4987" spans="2:10" s="117" customFormat="1" x14ac:dyDescent="0.25">
      <c r="B4987" s="87"/>
      <c r="C4987" s="85"/>
      <c r="D4987" s="85"/>
      <c r="E4987" s="85"/>
      <c r="F4987" s="85"/>
      <c r="G4987" s="86"/>
      <c r="H4987" s="86"/>
      <c r="I4987" s="85"/>
      <c r="J4987" s="85"/>
    </row>
    <row r="4988" spans="2:10" s="117" customFormat="1" x14ac:dyDescent="0.25">
      <c r="B4988" s="87"/>
      <c r="C4988" s="85"/>
      <c r="D4988" s="85"/>
      <c r="E4988" s="85"/>
      <c r="F4988" s="85"/>
      <c r="G4988" s="86"/>
      <c r="H4988" s="86"/>
      <c r="I4988" s="85"/>
      <c r="J4988" s="85"/>
    </row>
    <row r="4989" spans="2:10" s="117" customFormat="1" x14ac:dyDescent="0.25">
      <c r="B4989" s="87"/>
      <c r="C4989" s="85"/>
      <c r="D4989" s="85"/>
      <c r="E4989" s="85"/>
      <c r="F4989" s="85"/>
      <c r="G4989" s="86"/>
      <c r="H4989" s="86"/>
      <c r="I4989" s="85"/>
      <c r="J4989" s="85"/>
    </row>
    <row r="4990" spans="2:10" s="117" customFormat="1" x14ac:dyDescent="0.25">
      <c r="B4990" s="87"/>
      <c r="C4990" s="85"/>
      <c r="D4990" s="85"/>
      <c r="E4990" s="85"/>
      <c r="F4990" s="85"/>
      <c r="G4990" s="86"/>
      <c r="H4990" s="86"/>
      <c r="I4990" s="85"/>
      <c r="J4990" s="85"/>
    </row>
    <row r="4991" spans="2:10" s="117" customFormat="1" x14ac:dyDescent="0.25">
      <c r="B4991" s="87"/>
      <c r="C4991" s="85"/>
      <c r="D4991" s="85"/>
      <c r="E4991" s="85"/>
      <c r="F4991" s="85"/>
      <c r="G4991" s="86"/>
      <c r="H4991" s="86"/>
      <c r="I4991" s="85"/>
      <c r="J4991" s="85"/>
    </row>
    <row r="4992" spans="2:10" s="117" customFormat="1" x14ac:dyDescent="0.25">
      <c r="B4992" s="87"/>
      <c r="C4992" s="85"/>
      <c r="D4992" s="85"/>
      <c r="E4992" s="85"/>
      <c r="F4992" s="85"/>
      <c r="G4992" s="86"/>
      <c r="H4992" s="86"/>
      <c r="I4992" s="85"/>
      <c r="J4992" s="85"/>
    </row>
    <row r="4993" spans="2:10" s="117" customFormat="1" x14ac:dyDescent="0.25">
      <c r="B4993" s="87"/>
      <c r="C4993" s="85"/>
      <c r="D4993" s="85"/>
      <c r="E4993" s="85"/>
      <c r="F4993" s="85"/>
      <c r="G4993" s="86"/>
      <c r="H4993" s="86"/>
      <c r="I4993" s="85"/>
      <c r="J4993" s="85"/>
    </row>
    <row r="4994" spans="2:10" s="117" customFormat="1" x14ac:dyDescent="0.25">
      <c r="B4994" s="87"/>
      <c r="C4994" s="85"/>
      <c r="D4994" s="85"/>
      <c r="E4994" s="85"/>
      <c r="F4994" s="85"/>
      <c r="G4994" s="86"/>
      <c r="H4994" s="86"/>
      <c r="I4994" s="85"/>
      <c r="J4994" s="85"/>
    </row>
    <row r="4995" spans="2:10" s="117" customFormat="1" x14ac:dyDescent="0.25">
      <c r="B4995" s="87"/>
      <c r="C4995" s="85"/>
      <c r="D4995" s="85"/>
      <c r="E4995" s="85"/>
      <c r="F4995" s="85"/>
      <c r="G4995" s="86"/>
      <c r="H4995" s="86"/>
      <c r="I4995" s="85"/>
      <c r="J4995" s="85"/>
    </row>
    <row r="4996" spans="2:10" s="117" customFormat="1" x14ac:dyDescent="0.25">
      <c r="B4996" s="87"/>
      <c r="C4996" s="85"/>
      <c r="D4996" s="85"/>
      <c r="E4996" s="85"/>
      <c r="F4996" s="85"/>
      <c r="G4996" s="86"/>
      <c r="H4996" s="86"/>
      <c r="I4996" s="85"/>
      <c r="J4996" s="85"/>
    </row>
    <row r="4997" spans="2:10" s="117" customFormat="1" x14ac:dyDescent="0.25">
      <c r="B4997" s="87"/>
      <c r="C4997" s="85"/>
      <c r="D4997" s="85"/>
      <c r="E4997" s="85"/>
      <c r="F4997" s="85"/>
      <c r="G4997" s="86"/>
      <c r="H4997" s="86"/>
      <c r="I4997" s="85"/>
      <c r="J4997" s="85"/>
    </row>
    <row r="4998" spans="2:10" s="117" customFormat="1" x14ac:dyDescent="0.25">
      <c r="B4998" s="87"/>
      <c r="C4998" s="85"/>
      <c r="D4998" s="85"/>
      <c r="E4998" s="85"/>
      <c r="F4998" s="85"/>
      <c r="G4998" s="86"/>
      <c r="H4998" s="86"/>
      <c r="I4998" s="85"/>
      <c r="J4998" s="85"/>
    </row>
    <row r="4999" spans="2:10" s="117" customFormat="1" x14ac:dyDescent="0.25">
      <c r="B4999" s="87"/>
      <c r="C4999" s="85"/>
      <c r="D4999" s="85"/>
      <c r="E4999" s="85"/>
      <c r="F4999" s="85"/>
      <c r="G4999" s="86"/>
      <c r="H4999" s="86"/>
      <c r="I4999" s="85"/>
      <c r="J4999" s="85"/>
    </row>
    <row r="5000" spans="2:10" s="117" customFormat="1" x14ac:dyDescent="0.25">
      <c r="B5000" s="87"/>
      <c r="C5000" s="85"/>
      <c r="D5000" s="85"/>
      <c r="E5000" s="85"/>
      <c r="F5000" s="85"/>
      <c r="G5000" s="86"/>
      <c r="H5000" s="86"/>
      <c r="I5000" s="85"/>
      <c r="J5000" s="85"/>
    </row>
    <row r="5001" spans="2:10" s="117" customFormat="1" x14ac:dyDescent="0.25">
      <c r="B5001" s="87"/>
      <c r="C5001" s="85"/>
      <c r="D5001" s="85"/>
      <c r="E5001" s="85"/>
      <c r="F5001" s="85"/>
      <c r="G5001" s="86"/>
      <c r="H5001" s="86"/>
      <c r="I5001" s="85"/>
      <c r="J5001" s="85"/>
    </row>
    <row r="5002" spans="2:10" s="117" customFormat="1" x14ac:dyDescent="0.25">
      <c r="B5002" s="87"/>
      <c r="C5002" s="85"/>
      <c r="D5002" s="85"/>
      <c r="E5002" s="85"/>
      <c r="F5002" s="85"/>
      <c r="G5002" s="86"/>
      <c r="H5002" s="86"/>
      <c r="I5002" s="85"/>
      <c r="J5002" s="85"/>
    </row>
    <row r="5003" spans="2:10" s="117" customFormat="1" x14ac:dyDescent="0.25">
      <c r="B5003" s="87"/>
      <c r="C5003" s="85"/>
      <c r="D5003" s="85"/>
      <c r="E5003" s="85"/>
      <c r="F5003" s="85"/>
      <c r="G5003" s="86"/>
      <c r="H5003" s="86"/>
      <c r="I5003" s="85"/>
      <c r="J5003" s="85"/>
    </row>
    <row r="5004" spans="2:10" s="117" customFormat="1" x14ac:dyDescent="0.25">
      <c r="B5004" s="87"/>
      <c r="C5004" s="85"/>
      <c r="D5004" s="85"/>
      <c r="E5004" s="85"/>
      <c r="F5004" s="85"/>
      <c r="G5004" s="86"/>
      <c r="H5004" s="86"/>
      <c r="I5004" s="85"/>
      <c r="J5004" s="85"/>
    </row>
    <row r="5005" spans="2:10" s="117" customFormat="1" x14ac:dyDescent="0.25">
      <c r="B5005" s="87"/>
      <c r="C5005" s="85"/>
      <c r="D5005" s="85"/>
      <c r="E5005" s="85"/>
      <c r="F5005" s="85"/>
      <c r="G5005" s="86"/>
      <c r="H5005" s="86"/>
      <c r="I5005" s="85"/>
      <c r="J5005" s="85"/>
    </row>
    <row r="5006" spans="2:10" s="117" customFormat="1" x14ac:dyDescent="0.25">
      <c r="B5006" s="87"/>
      <c r="C5006" s="85"/>
      <c r="D5006" s="85"/>
      <c r="E5006" s="85"/>
      <c r="F5006" s="85"/>
      <c r="G5006" s="86"/>
      <c r="H5006" s="86"/>
      <c r="I5006" s="85"/>
      <c r="J5006" s="85"/>
    </row>
    <row r="5007" spans="2:10" s="117" customFormat="1" x14ac:dyDescent="0.25">
      <c r="B5007" s="87"/>
      <c r="C5007" s="85"/>
      <c r="D5007" s="85"/>
      <c r="E5007" s="85"/>
      <c r="F5007" s="85"/>
      <c r="G5007" s="86"/>
      <c r="H5007" s="86"/>
      <c r="I5007" s="85"/>
      <c r="J5007" s="85"/>
    </row>
    <row r="5008" spans="2:10" s="117" customFormat="1" x14ac:dyDescent="0.25">
      <c r="B5008" s="87"/>
      <c r="C5008" s="85"/>
      <c r="D5008" s="85"/>
      <c r="E5008" s="85"/>
      <c r="F5008" s="85"/>
      <c r="G5008" s="86"/>
      <c r="H5008" s="86"/>
      <c r="I5008" s="85"/>
      <c r="J5008" s="85"/>
    </row>
    <row r="5009" spans="2:10" s="117" customFormat="1" x14ac:dyDescent="0.25">
      <c r="B5009" s="87"/>
      <c r="C5009" s="85"/>
      <c r="D5009" s="85"/>
      <c r="E5009" s="85"/>
      <c r="F5009" s="85"/>
      <c r="G5009" s="86"/>
      <c r="H5009" s="86"/>
      <c r="I5009" s="85"/>
      <c r="J5009" s="85"/>
    </row>
    <row r="5010" spans="2:10" s="117" customFormat="1" x14ac:dyDescent="0.25">
      <c r="B5010" s="87"/>
      <c r="C5010" s="85"/>
      <c r="D5010" s="85"/>
      <c r="E5010" s="85"/>
      <c r="F5010" s="85"/>
      <c r="G5010" s="86"/>
      <c r="H5010" s="86"/>
      <c r="I5010" s="85"/>
      <c r="J5010" s="85"/>
    </row>
    <row r="5011" spans="2:10" s="117" customFormat="1" x14ac:dyDescent="0.25">
      <c r="B5011" s="87"/>
      <c r="C5011" s="85"/>
      <c r="D5011" s="85"/>
      <c r="E5011" s="85"/>
      <c r="F5011" s="85"/>
      <c r="G5011" s="86"/>
      <c r="H5011" s="86"/>
      <c r="I5011" s="85"/>
      <c r="J5011" s="85"/>
    </row>
    <row r="5012" spans="2:10" s="117" customFormat="1" x14ac:dyDescent="0.25">
      <c r="B5012" s="87"/>
      <c r="C5012" s="85"/>
      <c r="D5012" s="85"/>
      <c r="E5012" s="85"/>
      <c r="F5012" s="85"/>
      <c r="G5012" s="86"/>
      <c r="H5012" s="86"/>
      <c r="I5012" s="85"/>
      <c r="J5012" s="85"/>
    </row>
    <row r="5013" spans="2:10" s="117" customFormat="1" x14ac:dyDescent="0.25">
      <c r="B5013" s="87"/>
      <c r="C5013" s="85"/>
      <c r="D5013" s="85"/>
      <c r="E5013" s="85"/>
      <c r="F5013" s="85"/>
      <c r="G5013" s="86"/>
      <c r="H5013" s="86"/>
      <c r="I5013" s="85"/>
      <c r="J5013" s="85"/>
    </row>
    <row r="5014" spans="2:10" s="117" customFormat="1" x14ac:dyDescent="0.25">
      <c r="B5014" s="87"/>
      <c r="C5014" s="85"/>
      <c r="D5014" s="85"/>
      <c r="E5014" s="85"/>
      <c r="F5014" s="85"/>
      <c r="G5014" s="86"/>
      <c r="H5014" s="86"/>
      <c r="I5014" s="85"/>
      <c r="J5014" s="85"/>
    </row>
    <row r="5015" spans="2:10" s="117" customFormat="1" x14ac:dyDescent="0.25">
      <c r="B5015" s="87"/>
      <c r="C5015" s="85"/>
      <c r="D5015" s="85"/>
      <c r="E5015" s="85"/>
      <c r="F5015" s="85"/>
      <c r="G5015" s="86"/>
      <c r="H5015" s="86"/>
      <c r="I5015" s="85"/>
      <c r="J5015" s="85"/>
    </row>
    <row r="5016" spans="2:10" s="117" customFormat="1" x14ac:dyDescent="0.25">
      <c r="B5016" s="87"/>
      <c r="C5016" s="85"/>
      <c r="D5016" s="85"/>
      <c r="E5016" s="85"/>
      <c r="F5016" s="85"/>
      <c r="G5016" s="86"/>
      <c r="H5016" s="86"/>
      <c r="I5016" s="85"/>
      <c r="J5016" s="85"/>
    </row>
    <row r="5017" spans="2:10" s="117" customFormat="1" x14ac:dyDescent="0.25">
      <c r="B5017" s="87"/>
      <c r="C5017" s="85"/>
      <c r="D5017" s="85"/>
      <c r="E5017" s="85"/>
      <c r="F5017" s="85"/>
      <c r="G5017" s="86"/>
      <c r="H5017" s="86"/>
      <c r="I5017" s="85"/>
      <c r="J5017" s="85"/>
    </row>
    <row r="5018" spans="2:10" s="117" customFormat="1" x14ac:dyDescent="0.25">
      <c r="B5018" s="87"/>
      <c r="C5018" s="85"/>
      <c r="D5018" s="85"/>
      <c r="E5018" s="85"/>
      <c r="F5018" s="85"/>
      <c r="G5018" s="86"/>
      <c r="H5018" s="86"/>
      <c r="I5018" s="85"/>
      <c r="J5018" s="85"/>
    </row>
    <row r="5019" spans="2:10" s="117" customFormat="1" x14ac:dyDescent="0.25">
      <c r="B5019" s="87"/>
      <c r="C5019" s="85"/>
      <c r="D5019" s="85"/>
      <c r="E5019" s="85"/>
      <c r="F5019" s="85"/>
      <c r="G5019" s="86"/>
      <c r="H5019" s="86"/>
      <c r="I5019" s="85"/>
      <c r="J5019" s="85"/>
    </row>
    <row r="5020" spans="2:10" s="117" customFormat="1" x14ac:dyDescent="0.25">
      <c r="B5020" s="87"/>
      <c r="C5020" s="85"/>
      <c r="D5020" s="85"/>
      <c r="E5020" s="85"/>
      <c r="F5020" s="85"/>
      <c r="G5020" s="86"/>
      <c r="H5020" s="86"/>
      <c r="I5020" s="85"/>
      <c r="J5020" s="85"/>
    </row>
    <row r="5021" spans="2:10" s="117" customFormat="1" x14ac:dyDescent="0.25">
      <c r="B5021" s="87"/>
      <c r="C5021" s="85"/>
      <c r="D5021" s="85"/>
      <c r="E5021" s="85"/>
      <c r="F5021" s="85"/>
      <c r="G5021" s="86"/>
      <c r="H5021" s="86"/>
      <c r="I5021" s="85"/>
      <c r="J5021" s="85"/>
    </row>
    <row r="5022" spans="2:10" s="117" customFormat="1" x14ac:dyDescent="0.25">
      <c r="B5022" s="87"/>
      <c r="C5022" s="85"/>
      <c r="D5022" s="85"/>
      <c r="E5022" s="85"/>
      <c r="F5022" s="85"/>
      <c r="G5022" s="86"/>
      <c r="H5022" s="86"/>
      <c r="I5022" s="85"/>
      <c r="J5022" s="85"/>
    </row>
    <row r="5023" spans="2:10" s="117" customFormat="1" x14ac:dyDescent="0.25">
      <c r="B5023" s="87"/>
      <c r="C5023" s="85"/>
      <c r="D5023" s="85"/>
      <c r="E5023" s="85"/>
      <c r="F5023" s="85"/>
      <c r="G5023" s="86"/>
      <c r="H5023" s="86"/>
      <c r="I5023" s="85"/>
      <c r="J5023" s="85"/>
    </row>
    <row r="5024" spans="2:10" s="117" customFormat="1" x14ac:dyDescent="0.25">
      <c r="B5024" s="87"/>
      <c r="C5024" s="85"/>
      <c r="D5024" s="85"/>
      <c r="E5024" s="85"/>
      <c r="F5024" s="85"/>
      <c r="G5024" s="86"/>
      <c r="H5024" s="86"/>
      <c r="I5024" s="85"/>
      <c r="J5024" s="85"/>
    </row>
    <row r="5025" spans="2:10" s="117" customFormat="1" x14ac:dyDescent="0.25">
      <c r="B5025" s="87"/>
      <c r="C5025" s="85"/>
      <c r="D5025" s="85"/>
      <c r="E5025" s="85"/>
      <c r="F5025" s="85"/>
      <c r="G5025" s="86"/>
      <c r="H5025" s="86"/>
      <c r="I5025" s="85"/>
      <c r="J5025" s="85"/>
    </row>
    <row r="5026" spans="2:10" s="117" customFormat="1" x14ac:dyDescent="0.25">
      <c r="B5026" s="87"/>
      <c r="C5026" s="85"/>
      <c r="D5026" s="85"/>
      <c r="E5026" s="85"/>
      <c r="F5026" s="85"/>
      <c r="G5026" s="86"/>
      <c r="H5026" s="86"/>
      <c r="I5026" s="85"/>
      <c r="J5026" s="85"/>
    </row>
    <row r="5027" spans="2:10" s="117" customFormat="1" x14ac:dyDescent="0.25">
      <c r="B5027" s="87"/>
      <c r="C5027" s="85"/>
      <c r="D5027" s="85"/>
      <c r="E5027" s="85"/>
      <c r="F5027" s="85"/>
      <c r="G5027" s="86"/>
      <c r="H5027" s="86"/>
      <c r="I5027" s="85"/>
      <c r="J5027" s="85"/>
    </row>
    <row r="5028" spans="2:10" s="117" customFormat="1" x14ac:dyDescent="0.25">
      <c r="B5028" s="87"/>
      <c r="C5028" s="85"/>
      <c r="D5028" s="85"/>
      <c r="E5028" s="85"/>
      <c r="F5028" s="85"/>
      <c r="G5028" s="86"/>
      <c r="H5028" s="86"/>
      <c r="I5028" s="85"/>
      <c r="J5028" s="85"/>
    </row>
    <row r="5029" spans="2:10" s="117" customFormat="1" x14ac:dyDescent="0.25">
      <c r="B5029" s="87"/>
      <c r="C5029" s="85"/>
      <c r="D5029" s="85"/>
      <c r="E5029" s="85"/>
      <c r="F5029" s="85"/>
      <c r="G5029" s="86"/>
      <c r="H5029" s="86"/>
      <c r="I5029" s="85"/>
      <c r="J5029" s="85"/>
    </row>
    <row r="5030" spans="2:10" s="117" customFormat="1" x14ac:dyDescent="0.25">
      <c r="B5030" s="87"/>
      <c r="C5030" s="85"/>
      <c r="D5030" s="85"/>
      <c r="E5030" s="85"/>
      <c r="F5030" s="85"/>
      <c r="G5030" s="86"/>
      <c r="H5030" s="86"/>
      <c r="I5030" s="85"/>
      <c r="J5030" s="85"/>
    </row>
    <row r="5031" spans="2:10" s="117" customFormat="1" x14ac:dyDescent="0.25">
      <c r="B5031" s="87"/>
      <c r="C5031" s="85"/>
      <c r="D5031" s="85"/>
      <c r="E5031" s="85"/>
      <c r="F5031" s="85"/>
      <c r="G5031" s="86"/>
      <c r="H5031" s="86"/>
      <c r="I5031" s="85"/>
      <c r="J5031" s="85"/>
    </row>
    <row r="5032" spans="2:10" s="117" customFormat="1" x14ac:dyDescent="0.25">
      <c r="B5032" s="87"/>
      <c r="C5032" s="85"/>
      <c r="D5032" s="85"/>
      <c r="E5032" s="85"/>
      <c r="F5032" s="85"/>
      <c r="G5032" s="86"/>
      <c r="H5032" s="86"/>
      <c r="I5032" s="85"/>
      <c r="J5032" s="85"/>
    </row>
    <row r="5033" spans="2:10" s="117" customFormat="1" x14ac:dyDescent="0.25">
      <c r="B5033" s="87"/>
      <c r="C5033" s="85"/>
      <c r="D5033" s="85"/>
      <c r="E5033" s="85"/>
      <c r="F5033" s="85"/>
      <c r="G5033" s="86"/>
      <c r="H5033" s="86"/>
      <c r="I5033" s="85"/>
      <c r="J5033" s="85"/>
    </row>
    <row r="5034" spans="2:10" s="117" customFormat="1" x14ac:dyDescent="0.25">
      <c r="B5034" s="87"/>
      <c r="C5034" s="85"/>
      <c r="D5034" s="85"/>
      <c r="E5034" s="85"/>
      <c r="F5034" s="85"/>
      <c r="G5034" s="86"/>
      <c r="H5034" s="86"/>
      <c r="I5034" s="85"/>
      <c r="J5034" s="85"/>
    </row>
    <row r="5035" spans="2:10" s="117" customFormat="1" x14ac:dyDescent="0.25">
      <c r="B5035" s="87"/>
      <c r="C5035" s="85"/>
      <c r="D5035" s="85"/>
      <c r="E5035" s="85"/>
      <c r="F5035" s="85"/>
      <c r="G5035" s="86"/>
      <c r="H5035" s="86"/>
      <c r="I5035" s="85"/>
      <c r="J5035" s="85"/>
    </row>
    <row r="5036" spans="2:10" s="117" customFormat="1" x14ac:dyDescent="0.25">
      <c r="B5036" s="87"/>
      <c r="C5036" s="85"/>
      <c r="D5036" s="85"/>
      <c r="E5036" s="85"/>
      <c r="F5036" s="85"/>
      <c r="G5036" s="86"/>
      <c r="H5036" s="86"/>
      <c r="I5036" s="85"/>
      <c r="J5036" s="85"/>
    </row>
    <row r="5037" spans="2:10" s="117" customFormat="1" x14ac:dyDescent="0.25">
      <c r="B5037" s="87"/>
      <c r="C5037" s="85"/>
      <c r="D5037" s="85"/>
      <c r="E5037" s="85"/>
      <c r="F5037" s="85"/>
      <c r="G5037" s="86"/>
      <c r="H5037" s="86"/>
      <c r="I5037" s="85"/>
      <c r="J5037" s="85"/>
    </row>
    <row r="5038" spans="2:10" s="117" customFormat="1" x14ac:dyDescent="0.25">
      <c r="B5038" s="87"/>
      <c r="C5038" s="85"/>
      <c r="D5038" s="85"/>
      <c r="E5038" s="85"/>
      <c r="F5038" s="85"/>
      <c r="G5038" s="86"/>
      <c r="H5038" s="86"/>
      <c r="I5038" s="85"/>
      <c r="J5038" s="85"/>
    </row>
    <row r="5039" spans="2:10" s="117" customFormat="1" x14ac:dyDescent="0.25">
      <c r="B5039" s="87"/>
      <c r="C5039" s="85"/>
      <c r="D5039" s="85"/>
      <c r="E5039" s="85"/>
      <c r="F5039" s="85"/>
      <c r="G5039" s="86"/>
      <c r="H5039" s="86"/>
      <c r="I5039" s="85"/>
      <c r="J5039" s="85"/>
    </row>
    <row r="5040" spans="2:10" s="117" customFormat="1" x14ac:dyDescent="0.25">
      <c r="B5040" s="87"/>
      <c r="C5040" s="85"/>
      <c r="D5040" s="85"/>
      <c r="E5040" s="85"/>
      <c r="F5040" s="85"/>
      <c r="G5040" s="86"/>
      <c r="H5040" s="86"/>
      <c r="I5040" s="85"/>
      <c r="J5040" s="85"/>
    </row>
    <row r="5041" spans="2:10" s="117" customFormat="1" x14ac:dyDescent="0.25">
      <c r="B5041" s="87"/>
      <c r="C5041" s="85"/>
      <c r="D5041" s="85"/>
      <c r="E5041" s="85"/>
      <c r="F5041" s="85"/>
      <c r="G5041" s="86"/>
      <c r="H5041" s="86"/>
      <c r="I5041" s="85"/>
      <c r="J5041" s="85"/>
    </row>
    <row r="5042" spans="2:10" s="117" customFormat="1" x14ac:dyDescent="0.25">
      <c r="B5042" s="87"/>
      <c r="C5042" s="85"/>
      <c r="D5042" s="85"/>
      <c r="E5042" s="85"/>
      <c r="F5042" s="85"/>
      <c r="G5042" s="86"/>
      <c r="H5042" s="86"/>
      <c r="I5042" s="85"/>
      <c r="J5042" s="85"/>
    </row>
    <row r="5043" spans="2:10" s="117" customFormat="1" x14ac:dyDescent="0.25">
      <c r="B5043" s="87"/>
      <c r="C5043" s="85"/>
      <c r="D5043" s="85"/>
      <c r="E5043" s="85"/>
      <c r="F5043" s="85"/>
      <c r="G5043" s="86"/>
      <c r="H5043" s="86"/>
      <c r="I5043" s="85"/>
      <c r="J5043" s="85"/>
    </row>
    <row r="5044" spans="2:10" s="117" customFormat="1" x14ac:dyDescent="0.25">
      <c r="B5044" s="87"/>
      <c r="C5044" s="85"/>
      <c r="D5044" s="85"/>
      <c r="E5044" s="85"/>
      <c r="F5044" s="85"/>
      <c r="G5044" s="86"/>
      <c r="H5044" s="86"/>
      <c r="I5044" s="85"/>
      <c r="J5044" s="85"/>
    </row>
    <row r="5045" spans="2:10" s="117" customFormat="1" x14ac:dyDescent="0.25">
      <c r="B5045" s="87"/>
      <c r="C5045" s="85"/>
      <c r="D5045" s="85"/>
      <c r="E5045" s="85"/>
      <c r="F5045" s="85"/>
      <c r="G5045" s="86"/>
      <c r="H5045" s="86"/>
      <c r="I5045" s="85"/>
      <c r="J5045" s="85"/>
    </row>
    <row r="5046" spans="2:10" s="117" customFormat="1" x14ac:dyDescent="0.25">
      <c r="B5046" s="87"/>
      <c r="C5046" s="85"/>
      <c r="D5046" s="85"/>
      <c r="E5046" s="85"/>
      <c r="F5046" s="85"/>
      <c r="G5046" s="86"/>
      <c r="H5046" s="86"/>
      <c r="I5046" s="85"/>
      <c r="J5046" s="85"/>
    </row>
    <row r="5047" spans="2:10" s="117" customFormat="1" x14ac:dyDescent="0.25">
      <c r="B5047" s="87"/>
      <c r="C5047" s="85"/>
      <c r="D5047" s="85"/>
      <c r="E5047" s="85"/>
      <c r="F5047" s="85"/>
      <c r="G5047" s="86"/>
      <c r="H5047" s="86"/>
      <c r="I5047" s="85"/>
      <c r="J5047" s="85"/>
    </row>
    <row r="5048" spans="2:10" s="117" customFormat="1" x14ac:dyDescent="0.25">
      <c r="B5048" s="87"/>
      <c r="C5048" s="85"/>
      <c r="D5048" s="85"/>
      <c r="E5048" s="85"/>
      <c r="F5048" s="85"/>
      <c r="G5048" s="86"/>
      <c r="H5048" s="86"/>
      <c r="I5048" s="85"/>
      <c r="J5048" s="85"/>
    </row>
    <row r="5049" spans="2:10" s="117" customFormat="1" x14ac:dyDescent="0.25">
      <c r="B5049" s="87"/>
      <c r="C5049" s="85"/>
      <c r="D5049" s="85"/>
      <c r="E5049" s="85"/>
      <c r="F5049" s="85"/>
      <c r="G5049" s="86"/>
      <c r="H5049" s="86"/>
      <c r="I5049" s="85"/>
      <c r="J5049" s="85"/>
    </row>
    <row r="5050" spans="2:10" s="117" customFormat="1" x14ac:dyDescent="0.25">
      <c r="B5050" s="87"/>
      <c r="C5050" s="85"/>
      <c r="D5050" s="85"/>
      <c r="E5050" s="85"/>
      <c r="F5050" s="85"/>
      <c r="G5050" s="86"/>
      <c r="H5050" s="86"/>
      <c r="I5050" s="85"/>
      <c r="J5050" s="85"/>
    </row>
    <row r="5051" spans="2:10" s="117" customFormat="1" x14ac:dyDescent="0.25">
      <c r="B5051" s="87"/>
      <c r="C5051" s="85"/>
      <c r="D5051" s="85"/>
      <c r="E5051" s="85"/>
      <c r="F5051" s="85"/>
      <c r="G5051" s="86"/>
      <c r="H5051" s="86"/>
      <c r="I5051" s="85"/>
      <c r="J5051" s="85"/>
    </row>
    <row r="5052" spans="2:10" s="117" customFormat="1" x14ac:dyDescent="0.25">
      <c r="B5052" s="87"/>
      <c r="C5052" s="85"/>
      <c r="D5052" s="85"/>
      <c r="E5052" s="85"/>
      <c r="F5052" s="85"/>
      <c r="G5052" s="86"/>
      <c r="H5052" s="86"/>
      <c r="I5052" s="85"/>
      <c r="J5052" s="85"/>
    </row>
    <row r="5053" spans="2:10" s="117" customFormat="1" x14ac:dyDescent="0.25">
      <c r="B5053" s="87"/>
      <c r="C5053" s="85"/>
      <c r="D5053" s="85"/>
      <c r="E5053" s="85"/>
      <c r="F5053" s="85"/>
      <c r="G5053" s="86"/>
      <c r="H5053" s="86"/>
      <c r="I5053" s="85"/>
      <c r="J5053" s="85"/>
    </row>
    <row r="5054" spans="2:10" s="117" customFormat="1" x14ac:dyDescent="0.25">
      <c r="B5054" s="87"/>
      <c r="C5054" s="85"/>
      <c r="D5054" s="85"/>
      <c r="E5054" s="85"/>
      <c r="F5054" s="85"/>
      <c r="G5054" s="86"/>
      <c r="H5054" s="86"/>
      <c r="I5054" s="85"/>
      <c r="J5054" s="85"/>
    </row>
    <row r="5055" spans="2:10" s="117" customFormat="1" x14ac:dyDescent="0.25">
      <c r="B5055" s="87"/>
      <c r="C5055" s="85"/>
      <c r="D5055" s="85"/>
      <c r="E5055" s="85"/>
      <c r="F5055" s="85"/>
      <c r="G5055" s="86"/>
      <c r="H5055" s="86"/>
      <c r="I5055" s="85"/>
      <c r="J5055" s="85"/>
    </row>
    <row r="5056" spans="2:10" s="117" customFormat="1" x14ac:dyDescent="0.25">
      <c r="B5056" s="87"/>
      <c r="C5056" s="85"/>
      <c r="D5056" s="85"/>
      <c r="E5056" s="85"/>
      <c r="F5056" s="85"/>
      <c r="G5056" s="86"/>
      <c r="H5056" s="86"/>
      <c r="I5056" s="85"/>
      <c r="J5056" s="85"/>
    </row>
    <row r="5057" spans="2:10" s="117" customFormat="1" x14ac:dyDescent="0.25">
      <c r="B5057" s="87"/>
      <c r="C5057" s="85"/>
      <c r="D5057" s="85"/>
      <c r="E5057" s="85"/>
      <c r="F5057" s="85"/>
      <c r="G5057" s="86"/>
      <c r="H5057" s="86"/>
      <c r="I5057" s="85"/>
      <c r="J5057" s="85"/>
    </row>
    <row r="5058" spans="2:10" s="117" customFormat="1" x14ac:dyDescent="0.25">
      <c r="B5058" s="87"/>
      <c r="C5058" s="85"/>
      <c r="D5058" s="85"/>
      <c r="E5058" s="85"/>
      <c r="F5058" s="85"/>
      <c r="G5058" s="86"/>
      <c r="H5058" s="86"/>
      <c r="I5058" s="85"/>
      <c r="J5058" s="85"/>
    </row>
    <row r="5059" spans="2:10" s="117" customFormat="1" x14ac:dyDescent="0.25">
      <c r="B5059" s="87"/>
      <c r="C5059" s="85"/>
      <c r="D5059" s="85"/>
      <c r="E5059" s="85"/>
      <c r="F5059" s="85"/>
      <c r="G5059" s="86"/>
      <c r="H5059" s="86"/>
      <c r="I5059" s="85"/>
      <c r="J5059" s="85"/>
    </row>
    <row r="5060" spans="2:10" s="117" customFormat="1" x14ac:dyDescent="0.25">
      <c r="B5060" s="87"/>
      <c r="C5060" s="85"/>
      <c r="D5060" s="85"/>
      <c r="E5060" s="85"/>
      <c r="F5060" s="85"/>
      <c r="G5060" s="86"/>
      <c r="H5060" s="86"/>
      <c r="I5060" s="85"/>
      <c r="J5060" s="85"/>
    </row>
    <row r="5061" spans="2:10" s="117" customFormat="1" x14ac:dyDescent="0.25">
      <c r="B5061" s="87"/>
      <c r="C5061" s="85"/>
      <c r="D5061" s="85"/>
      <c r="E5061" s="85"/>
      <c r="F5061" s="85"/>
      <c r="G5061" s="86"/>
      <c r="H5061" s="86"/>
      <c r="I5061" s="85"/>
      <c r="J5061" s="85"/>
    </row>
    <row r="5062" spans="2:10" s="117" customFormat="1" x14ac:dyDescent="0.25">
      <c r="B5062" s="87"/>
      <c r="C5062" s="85"/>
      <c r="D5062" s="85"/>
      <c r="E5062" s="85"/>
      <c r="F5062" s="85"/>
      <c r="G5062" s="86"/>
      <c r="H5062" s="86"/>
      <c r="I5062" s="85"/>
      <c r="J5062" s="85"/>
    </row>
    <row r="5063" spans="2:10" s="117" customFormat="1" x14ac:dyDescent="0.25">
      <c r="B5063" s="87"/>
      <c r="C5063" s="85"/>
      <c r="D5063" s="85"/>
      <c r="E5063" s="85"/>
      <c r="F5063" s="85"/>
      <c r="G5063" s="86"/>
      <c r="H5063" s="86"/>
      <c r="I5063" s="85"/>
      <c r="J5063" s="85"/>
    </row>
    <row r="5064" spans="2:10" s="117" customFormat="1" x14ac:dyDescent="0.25">
      <c r="B5064" s="87"/>
      <c r="C5064" s="85"/>
      <c r="D5064" s="85"/>
      <c r="E5064" s="85"/>
      <c r="F5064" s="85"/>
      <c r="G5064" s="86"/>
      <c r="H5064" s="86"/>
      <c r="I5064" s="85"/>
      <c r="J5064" s="85"/>
    </row>
    <row r="5065" spans="2:10" s="117" customFormat="1" x14ac:dyDescent="0.25">
      <c r="B5065" s="87"/>
      <c r="C5065" s="85"/>
      <c r="D5065" s="85"/>
      <c r="E5065" s="85"/>
      <c r="F5065" s="85"/>
      <c r="G5065" s="86"/>
      <c r="H5065" s="86"/>
      <c r="I5065" s="85"/>
      <c r="J5065" s="85"/>
    </row>
    <row r="5066" spans="2:10" s="117" customFormat="1" x14ac:dyDescent="0.25">
      <c r="B5066" s="87"/>
      <c r="C5066" s="85"/>
      <c r="D5066" s="85"/>
      <c r="E5066" s="85"/>
      <c r="F5066" s="85"/>
      <c r="G5066" s="86"/>
      <c r="H5066" s="86"/>
      <c r="I5066" s="85"/>
      <c r="J5066" s="85"/>
    </row>
    <row r="5067" spans="2:10" s="117" customFormat="1" x14ac:dyDescent="0.25">
      <c r="B5067" s="87"/>
      <c r="C5067" s="85"/>
      <c r="D5067" s="85"/>
      <c r="E5067" s="85"/>
      <c r="F5067" s="85"/>
      <c r="G5067" s="86"/>
      <c r="H5067" s="86"/>
      <c r="I5067" s="85"/>
      <c r="J5067" s="85"/>
    </row>
    <row r="5068" spans="2:10" s="117" customFormat="1" x14ac:dyDescent="0.25">
      <c r="B5068" s="87"/>
      <c r="C5068" s="85"/>
      <c r="D5068" s="85"/>
      <c r="E5068" s="85"/>
      <c r="F5068" s="85"/>
      <c r="G5068" s="86"/>
      <c r="H5068" s="86"/>
      <c r="I5068" s="85"/>
      <c r="J5068" s="85"/>
    </row>
    <row r="5069" spans="2:10" s="117" customFormat="1" x14ac:dyDescent="0.25">
      <c r="B5069" s="87"/>
      <c r="C5069" s="85"/>
      <c r="D5069" s="85"/>
      <c r="E5069" s="85"/>
      <c r="F5069" s="85"/>
      <c r="G5069" s="86"/>
      <c r="H5069" s="86"/>
      <c r="I5069" s="85"/>
      <c r="J5069" s="85"/>
    </row>
    <row r="5070" spans="2:10" s="117" customFormat="1" x14ac:dyDescent="0.25">
      <c r="B5070" s="87"/>
      <c r="C5070" s="85"/>
      <c r="D5070" s="85"/>
      <c r="E5070" s="85"/>
      <c r="F5070" s="85"/>
      <c r="G5070" s="86"/>
      <c r="H5070" s="86"/>
      <c r="I5070" s="85"/>
      <c r="J5070" s="85"/>
    </row>
    <row r="5071" spans="2:10" s="117" customFormat="1" x14ac:dyDescent="0.25">
      <c r="B5071" s="87"/>
      <c r="C5071" s="85"/>
      <c r="D5071" s="85"/>
      <c r="E5071" s="85"/>
      <c r="F5071" s="85"/>
      <c r="G5071" s="86"/>
      <c r="H5071" s="86"/>
      <c r="I5071" s="85"/>
      <c r="J5071" s="85"/>
    </row>
    <row r="5072" spans="2:10" s="117" customFormat="1" x14ac:dyDescent="0.25">
      <c r="B5072" s="87"/>
      <c r="C5072" s="85"/>
      <c r="D5072" s="85"/>
      <c r="E5072" s="85"/>
      <c r="F5072" s="85"/>
      <c r="G5072" s="86"/>
      <c r="H5072" s="86"/>
      <c r="I5072" s="85"/>
      <c r="J5072" s="85"/>
    </row>
    <row r="5073" spans="2:10" s="117" customFormat="1" x14ac:dyDescent="0.25">
      <c r="B5073" s="87"/>
      <c r="C5073" s="85"/>
      <c r="D5073" s="85"/>
      <c r="E5073" s="85"/>
      <c r="F5073" s="85"/>
      <c r="G5073" s="86"/>
      <c r="H5073" s="86"/>
      <c r="I5073" s="85"/>
      <c r="J5073" s="85"/>
    </row>
    <row r="5074" spans="2:10" s="117" customFormat="1" x14ac:dyDescent="0.25">
      <c r="B5074" s="87"/>
      <c r="C5074" s="85"/>
      <c r="D5074" s="85"/>
      <c r="E5074" s="85"/>
      <c r="F5074" s="85"/>
      <c r="G5074" s="86"/>
      <c r="H5074" s="86"/>
      <c r="I5074" s="85"/>
      <c r="J5074" s="85"/>
    </row>
    <row r="5075" spans="2:10" s="117" customFormat="1" x14ac:dyDescent="0.25">
      <c r="B5075" s="87"/>
      <c r="C5075" s="85"/>
      <c r="D5075" s="85"/>
      <c r="E5075" s="85"/>
      <c r="F5075" s="85"/>
      <c r="G5075" s="86"/>
      <c r="H5075" s="86"/>
      <c r="I5075" s="85"/>
      <c r="J5075" s="85"/>
    </row>
    <row r="5076" spans="2:10" s="117" customFormat="1" x14ac:dyDescent="0.25">
      <c r="B5076" s="87"/>
      <c r="C5076" s="85"/>
      <c r="D5076" s="85"/>
      <c r="E5076" s="85"/>
      <c r="F5076" s="85"/>
      <c r="G5076" s="86"/>
      <c r="H5076" s="86"/>
      <c r="I5076" s="85"/>
      <c r="J5076" s="85"/>
    </row>
    <row r="5077" spans="2:10" s="117" customFormat="1" x14ac:dyDescent="0.25">
      <c r="B5077" s="87"/>
      <c r="C5077" s="85"/>
      <c r="D5077" s="85"/>
      <c r="E5077" s="85"/>
      <c r="F5077" s="85"/>
      <c r="G5077" s="86"/>
      <c r="H5077" s="86"/>
      <c r="I5077" s="85"/>
      <c r="J5077" s="85"/>
    </row>
    <row r="5078" spans="2:10" s="117" customFormat="1" x14ac:dyDescent="0.25">
      <c r="B5078" s="87"/>
      <c r="C5078" s="85"/>
      <c r="D5078" s="85"/>
      <c r="E5078" s="85"/>
      <c r="F5078" s="85"/>
      <c r="G5078" s="86"/>
      <c r="H5078" s="86"/>
      <c r="I5078" s="85"/>
      <c r="J5078" s="85"/>
    </row>
    <row r="5079" spans="2:10" s="117" customFormat="1" x14ac:dyDescent="0.25">
      <c r="B5079" s="87"/>
      <c r="C5079" s="85"/>
      <c r="D5079" s="85"/>
      <c r="E5079" s="85"/>
      <c r="F5079" s="85"/>
      <c r="G5079" s="86"/>
      <c r="H5079" s="86"/>
      <c r="I5079" s="85"/>
      <c r="J5079" s="85"/>
    </row>
    <row r="5080" spans="2:10" s="117" customFormat="1" x14ac:dyDescent="0.25">
      <c r="B5080" s="87"/>
      <c r="C5080" s="85"/>
      <c r="D5080" s="85"/>
      <c r="E5080" s="85"/>
      <c r="F5080" s="85"/>
      <c r="G5080" s="86"/>
      <c r="H5080" s="86"/>
      <c r="I5080" s="85"/>
      <c r="J5080" s="85"/>
    </row>
    <row r="5081" spans="2:10" s="117" customFormat="1" x14ac:dyDescent="0.25">
      <c r="B5081" s="87"/>
      <c r="C5081" s="85"/>
      <c r="D5081" s="85"/>
      <c r="E5081" s="85"/>
      <c r="F5081" s="85"/>
      <c r="G5081" s="86"/>
      <c r="H5081" s="86"/>
      <c r="I5081" s="85"/>
      <c r="J5081" s="85"/>
    </row>
    <row r="5082" spans="2:10" s="117" customFormat="1" x14ac:dyDescent="0.25">
      <c r="B5082" s="87"/>
      <c r="C5082" s="85"/>
      <c r="D5082" s="85"/>
      <c r="E5082" s="85"/>
      <c r="F5082" s="85"/>
      <c r="G5082" s="86"/>
      <c r="H5082" s="86"/>
      <c r="I5082" s="85"/>
      <c r="J5082" s="85"/>
    </row>
    <row r="5083" spans="2:10" s="117" customFormat="1" x14ac:dyDescent="0.25">
      <c r="B5083" s="87"/>
      <c r="C5083" s="85"/>
      <c r="D5083" s="85"/>
      <c r="E5083" s="85"/>
      <c r="F5083" s="85"/>
      <c r="G5083" s="86"/>
      <c r="H5083" s="86"/>
      <c r="I5083" s="85"/>
      <c r="J5083" s="85"/>
    </row>
    <row r="5084" spans="2:10" s="117" customFormat="1" x14ac:dyDescent="0.25">
      <c r="B5084" s="87"/>
      <c r="C5084" s="85"/>
      <c r="D5084" s="85"/>
      <c r="E5084" s="85"/>
      <c r="F5084" s="85"/>
      <c r="G5084" s="86"/>
      <c r="H5084" s="86"/>
      <c r="I5084" s="85"/>
      <c r="J5084" s="85"/>
    </row>
    <row r="5085" spans="2:10" s="117" customFormat="1" x14ac:dyDescent="0.25">
      <c r="B5085" s="87"/>
      <c r="C5085" s="85"/>
      <c r="D5085" s="85"/>
      <c r="E5085" s="85"/>
      <c r="F5085" s="85"/>
      <c r="G5085" s="86"/>
      <c r="H5085" s="86"/>
      <c r="I5085" s="85"/>
      <c r="J5085" s="85"/>
    </row>
    <row r="5086" spans="2:10" s="117" customFormat="1" x14ac:dyDescent="0.25">
      <c r="B5086" s="87"/>
      <c r="C5086" s="85"/>
      <c r="D5086" s="85"/>
      <c r="E5086" s="85"/>
      <c r="F5086" s="85"/>
      <c r="G5086" s="86"/>
      <c r="H5086" s="86"/>
      <c r="I5086" s="85"/>
      <c r="J5086" s="85"/>
    </row>
    <row r="5087" spans="2:10" s="117" customFormat="1" x14ac:dyDescent="0.25">
      <c r="B5087" s="87"/>
      <c r="C5087" s="85"/>
      <c r="D5087" s="85"/>
      <c r="E5087" s="85"/>
      <c r="F5087" s="85"/>
      <c r="G5087" s="86"/>
      <c r="H5087" s="86"/>
      <c r="I5087" s="85"/>
      <c r="J5087" s="85"/>
    </row>
    <row r="5088" spans="2:10" s="117" customFormat="1" x14ac:dyDescent="0.25">
      <c r="B5088" s="87"/>
      <c r="C5088" s="85"/>
      <c r="D5088" s="85"/>
      <c r="E5088" s="85"/>
      <c r="F5088" s="85"/>
      <c r="G5088" s="86"/>
      <c r="H5088" s="86"/>
      <c r="I5088" s="85"/>
      <c r="J5088" s="85"/>
    </row>
    <row r="5089" spans="2:10" s="117" customFormat="1" x14ac:dyDescent="0.25">
      <c r="B5089" s="87"/>
      <c r="C5089" s="85"/>
      <c r="D5089" s="85"/>
      <c r="E5089" s="85"/>
      <c r="F5089" s="85"/>
      <c r="G5089" s="86"/>
      <c r="H5089" s="86"/>
      <c r="I5089" s="85"/>
      <c r="J5089" s="85"/>
    </row>
    <row r="5090" spans="2:10" s="117" customFormat="1" x14ac:dyDescent="0.25">
      <c r="B5090" s="87"/>
      <c r="C5090" s="85"/>
      <c r="D5090" s="85"/>
      <c r="E5090" s="85"/>
      <c r="F5090" s="85"/>
      <c r="G5090" s="86"/>
      <c r="H5090" s="86"/>
      <c r="I5090" s="85"/>
      <c r="J5090" s="85"/>
    </row>
    <row r="5091" spans="2:10" s="117" customFormat="1" x14ac:dyDescent="0.25">
      <c r="B5091" s="87"/>
      <c r="C5091" s="85"/>
      <c r="D5091" s="85"/>
      <c r="E5091" s="85"/>
      <c r="F5091" s="85"/>
      <c r="G5091" s="86"/>
      <c r="H5091" s="86"/>
      <c r="I5091" s="85"/>
      <c r="J5091" s="85"/>
    </row>
    <row r="5092" spans="2:10" s="117" customFormat="1" x14ac:dyDescent="0.25">
      <c r="B5092" s="87"/>
      <c r="C5092" s="85"/>
      <c r="D5092" s="85"/>
      <c r="E5092" s="85"/>
      <c r="F5092" s="85"/>
      <c r="G5092" s="86"/>
      <c r="H5092" s="86"/>
      <c r="I5092" s="85"/>
      <c r="J5092" s="85"/>
    </row>
    <row r="5093" spans="2:10" s="117" customFormat="1" x14ac:dyDescent="0.25">
      <c r="B5093" s="87"/>
      <c r="C5093" s="85"/>
      <c r="D5093" s="85"/>
      <c r="E5093" s="85"/>
      <c r="F5093" s="85"/>
      <c r="G5093" s="86"/>
      <c r="H5093" s="86"/>
      <c r="I5093" s="85"/>
      <c r="J5093" s="85"/>
    </row>
    <row r="5094" spans="2:10" s="117" customFormat="1" x14ac:dyDescent="0.25">
      <c r="B5094" s="87"/>
      <c r="C5094" s="85"/>
      <c r="D5094" s="85"/>
      <c r="E5094" s="85"/>
      <c r="F5094" s="85"/>
      <c r="G5094" s="86"/>
      <c r="H5094" s="86"/>
      <c r="I5094" s="85"/>
      <c r="J5094" s="85"/>
    </row>
    <row r="5095" spans="2:10" s="117" customFormat="1" x14ac:dyDescent="0.25">
      <c r="B5095" s="87"/>
      <c r="C5095" s="85"/>
      <c r="D5095" s="85"/>
      <c r="E5095" s="85"/>
      <c r="F5095" s="85"/>
      <c r="G5095" s="86"/>
      <c r="H5095" s="86"/>
      <c r="I5095" s="85"/>
      <c r="J5095" s="85"/>
    </row>
    <row r="5096" spans="2:10" s="117" customFormat="1" x14ac:dyDescent="0.25">
      <c r="B5096" s="87"/>
      <c r="C5096" s="85"/>
      <c r="D5096" s="85"/>
      <c r="E5096" s="85"/>
      <c r="F5096" s="85"/>
      <c r="G5096" s="86"/>
      <c r="H5096" s="86"/>
      <c r="I5096" s="85"/>
      <c r="J5096" s="85"/>
    </row>
    <row r="5097" spans="2:10" s="117" customFormat="1" x14ac:dyDescent="0.25">
      <c r="B5097" s="87"/>
      <c r="C5097" s="85"/>
      <c r="D5097" s="85"/>
      <c r="E5097" s="85"/>
      <c r="F5097" s="85"/>
      <c r="G5097" s="86"/>
      <c r="H5097" s="86"/>
      <c r="I5097" s="85"/>
      <c r="J5097" s="85"/>
    </row>
    <row r="5098" spans="2:10" s="117" customFormat="1" x14ac:dyDescent="0.25">
      <c r="B5098" s="87"/>
      <c r="C5098" s="85"/>
      <c r="D5098" s="85"/>
      <c r="E5098" s="85"/>
      <c r="F5098" s="85"/>
      <c r="G5098" s="86"/>
      <c r="H5098" s="86"/>
      <c r="I5098" s="85"/>
      <c r="J5098" s="85"/>
    </row>
    <row r="5099" spans="2:10" s="117" customFormat="1" x14ac:dyDescent="0.25">
      <c r="B5099" s="87"/>
      <c r="C5099" s="85"/>
      <c r="D5099" s="85"/>
      <c r="E5099" s="85"/>
      <c r="F5099" s="85"/>
      <c r="G5099" s="86"/>
      <c r="H5099" s="86"/>
      <c r="I5099" s="85"/>
      <c r="J5099" s="85"/>
    </row>
    <row r="5100" spans="2:10" s="117" customFormat="1" x14ac:dyDescent="0.25">
      <c r="B5100" s="87"/>
      <c r="C5100" s="85"/>
      <c r="D5100" s="85"/>
      <c r="E5100" s="85"/>
      <c r="F5100" s="85"/>
      <c r="G5100" s="86"/>
      <c r="H5100" s="86"/>
      <c r="I5100" s="85"/>
      <c r="J5100" s="85"/>
    </row>
    <row r="5101" spans="2:10" s="117" customFormat="1" x14ac:dyDescent="0.25">
      <c r="B5101" s="87"/>
      <c r="C5101" s="85"/>
      <c r="D5101" s="85"/>
      <c r="E5101" s="85"/>
      <c r="F5101" s="85"/>
      <c r="G5101" s="86"/>
      <c r="H5101" s="86"/>
      <c r="I5101" s="85"/>
      <c r="J5101" s="85"/>
    </row>
    <row r="5102" spans="2:10" s="117" customFormat="1" x14ac:dyDescent="0.25">
      <c r="B5102" s="87"/>
      <c r="C5102" s="85"/>
      <c r="D5102" s="85"/>
      <c r="E5102" s="85"/>
      <c r="F5102" s="85"/>
      <c r="G5102" s="86"/>
      <c r="H5102" s="86"/>
      <c r="I5102" s="85"/>
      <c r="J5102" s="85"/>
    </row>
    <row r="5103" spans="2:10" s="117" customFormat="1" x14ac:dyDescent="0.25">
      <c r="B5103" s="87"/>
      <c r="C5103" s="85"/>
      <c r="D5103" s="85"/>
      <c r="E5103" s="85"/>
      <c r="F5103" s="85"/>
      <c r="G5103" s="86"/>
      <c r="H5103" s="86"/>
      <c r="I5103" s="85"/>
      <c r="J5103" s="85"/>
    </row>
    <row r="5104" spans="2:10" s="117" customFormat="1" x14ac:dyDescent="0.25">
      <c r="B5104" s="87"/>
      <c r="C5104" s="85"/>
      <c r="D5104" s="85"/>
      <c r="E5104" s="85"/>
      <c r="F5104" s="85"/>
      <c r="G5104" s="86"/>
      <c r="H5104" s="86"/>
      <c r="I5104" s="85"/>
      <c r="J5104" s="85"/>
    </row>
    <row r="5105" spans="2:10" s="117" customFormat="1" x14ac:dyDescent="0.25">
      <c r="B5105" s="87"/>
      <c r="C5105" s="85"/>
      <c r="D5105" s="85"/>
      <c r="E5105" s="85"/>
      <c r="F5105" s="85"/>
      <c r="G5105" s="86"/>
      <c r="H5105" s="86"/>
      <c r="I5105" s="85"/>
      <c r="J5105" s="85"/>
    </row>
    <row r="5106" spans="2:10" s="117" customFormat="1" x14ac:dyDescent="0.25">
      <c r="B5106" s="87"/>
      <c r="C5106" s="85"/>
      <c r="D5106" s="85"/>
      <c r="E5106" s="85"/>
      <c r="F5106" s="85"/>
      <c r="G5106" s="86"/>
      <c r="H5106" s="86"/>
      <c r="I5106" s="85"/>
      <c r="J5106" s="85"/>
    </row>
    <row r="5107" spans="2:10" s="117" customFormat="1" x14ac:dyDescent="0.25">
      <c r="B5107" s="87"/>
      <c r="C5107" s="85"/>
      <c r="D5107" s="85"/>
      <c r="E5107" s="85"/>
      <c r="F5107" s="85"/>
      <c r="G5107" s="86"/>
      <c r="H5107" s="86"/>
      <c r="I5107" s="85"/>
      <c r="J5107" s="85"/>
    </row>
    <row r="5108" spans="2:10" s="117" customFormat="1" x14ac:dyDescent="0.25">
      <c r="B5108" s="87"/>
      <c r="C5108" s="85"/>
      <c r="D5108" s="85"/>
      <c r="E5108" s="85"/>
      <c r="F5108" s="85"/>
      <c r="G5108" s="86"/>
      <c r="H5108" s="86"/>
      <c r="I5108" s="85"/>
      <c r="J5108" s="85"/>
    </row>
    <row r="5109" spans="2:10" s="117" customFormat="1" x14ac:dyDescent="0.25">
      <c r="B5109" s="87"/>
      <c r="C5109" s="85"/>
      <c r="D5109" s="85"/>
      <c r="E5109" s="85"/>
      <c r="F5109" s="85"/>
      <c r="G5109" s="86"/>
      <c r="H5109" s="86"/>
      <c r="I5109" s="85"/>
      <c r="J5109" s="85"/>
    </row>
    <row r="5110" spans="2:10" s="117" customFormat="1" x14ac:dyDescent="0.25">
      <c r="B5110" s="87"/>
      <c r="C5110" s="85"/>
      <c r="D5110" s="85"/>
      <c r="E5110" s="85"/>
      <c r="F5110" s="85"/>
      <c r="G5110" s="86"/>
      <c r="H5110" s="86"/>
      <c r="I5110" s="85"/>
      <c r="J5110" s="85"/>
    </row>
    <row r="5111" spans="2:10" s="117" customFormat="1" x14ac:dyDescent="0.25">
      <c r="B5111" s="87"/>
      <c r="C5111" s="85"/>
      <c r="D5111" s="85"/>
      <c r="E5111" s="85"/>
      <c r="F5111" s="85"/>
      <c r="G5111" s="86"/>
      <c r="H5111" s="86"/>
      <c r="I5111" s="85"/>
      <c r="J5111" s="85"/>
    </row>
    <row r="5112" spans="2:10" s="117" customFormat="1" x14ac:dyDescent="0.25">
      <c r="B5112" s="87"/>
      <c r="C5112" s="85"/>
      <c r="D5112" s="85"/>
      <c r="E5112" s="85"/>
      <c r="F5112" s="85"/>
      <c r="G5112" s="86"/>
      <c r="H5112" s="86"/>
      <c r="I5112" s="85"/>
      <c r="J5112" s="85"/>
    </row>
    <row r="5113" spans="2:10" s="117" customFormat="1" x14ac:dyDescent="0.25">
      <c r="B5113" s="87"/>
      <c r="C5113" s="85"/>
      <c r="D5113" s="85"/>
      <c r="E5113" s="85"/>
      <c r="F5113" s="85"/>
      <c r="G5113" s="86"/>
      <c r="H5113" s="86"/>
      <c r="I5113" s="85"/>
      <c r="J5113" s="85"/>
    </row>
    <row r="5114" spans="2:10" s="117" customFormat="1" x14ac:dyDescent="0.25">
      <c r="B5114" s="87"/>
      <c r="C5114" s="85"/>
      <c r="D5114" s="85"/>
      <c r="E5114" s="85"/>
      <c r="F5114" s="85"/>
      <c r="G5114" s="86"/>
      <c r="H5114" s="86"/>
      <c r="I5114" s="85"/>
      <c r="J5114" s="85"/>
    </row>
    <row r="5115" spans="2:10" s="117" customFormat="1" x14ac:dyDescent="0.25">
      <c r="B5115" s="87"/>
      <c r="C5115" s="85"/>
      <c r="D5115" s="85"/>
      <c r="E5115" s="85"/>
      <c r="F5115" s="85"/>
      <c r="G5115" s="86"/>
      <c r="H5115" s="86"/>
      <c r="I5115" s="85"/>
      <c r="J5115" s="85"/>
    </row>
    <row r="5116" spans="2:10" s="117" customFormat="1" x14ac:dyDescent="0.25">
      <c r="B5116" s="87"/>
      <c r="C5116" s="85"/>
      <c r="D5116" s="85"/>
      <c r="E5116" s="85"/>
      <c r="F5116" s="85"/>
      <c r="G5116" s="86"/>
      <c r="H5116" s="86"/>
      <c r="I5116" s="85"/>
      <c r="J5116" s="85"/>
    </row>
    <row r="5117" spans="2:10" s="117" customFormat="1" x14ac:dyDescent="0.25">
      <c r="B5117" s="87"/>
      <c r="C5117" s="85"/>
      <c r="D5117" s="85"/>
      <c r="E5117" s="85"/>
      <c r="F5117" s="85"/>
      <c r="G5117" s="86"/>
      <c r="H5117" s="86"/>
      <c r="I5117" s="85"/>
      <c r="J5117" s="85"/>
    </row>
    <row r="5118" spans="2:10" s="117" customFormat="1" x14ac:dyDescent="0.25">
      <c r="B5118" s="87"/>
      <c r="C5118" s="85"/>
      <c r="D5118" s="85"/>
      <c r="E5118" s="85"/>
      <c r="F5118" s="85"/>
      <c r="G5118" s="86"/>
      <c r="H5118" s="86"/>
      <c r="I5118" s="85"/>
      <c r="J5118" s="85"/>
    </row>
    <row r="5119" spans="2:10" s="117" customFormat="1" x14ac:dyDescent="0.25">
      <c r="B5119" s="87"/>
      <c r="C5119" s="85"/>
      <c r="D5119" s="85"/>
      <c r="E5119" s="85"/>
      <c r="F5119" s="85"/>
      <c r="G5119" s="86"/>
      <c r="H5119" s="86"/>
      <c r="I5119" s="85"/>
      <c r="J5119" s="85"/>
    </row>
    <row r="5120" spans="2:10" s="117" customFormat="1" x14ac:dyDescent="0.25">
      <c r="B5120" s="87"/>
      <c r="C5120" s="85"/>
      <c r="D5120" s="85"/>
      <c r="E5120" s="85"/>
      <c r="F5120" s="85"/>
      <c r="G5120" s="86"/>
      <c r="H5120" s="86"/>
      <c r="I5120" s="85"/>
      <c r="J5120" s="85"/>
    </row>
    <row r="5121" spans="2:10" s="117" customFormat="1" x14ac:dyDescent="0.25">
      <c r="B5121" s="87"/>
      <c r="C5121" s="85"/>
      <c r="D5121" s="85"/>
      <c r="E5121" s="85"/>
      <c r="F5121" s="85"/>
      <c r="G5121" s="86"/>
      <c r="H5121" s="86"/>
      <c r="I5121" s="85"/>
      <c r="J5121" s="85"/>
    </row>
    <row r="5122" spans="2:10" s="117" customFormat="1" x14ac:dyDescent="0.25">
      <c r="B5122" s="87"/>
      <c r="C5122" s="85"/>
      <c r="D5122" s="85"/>
      <c r="E5122" s="85"/>
      <c r="F5122" s="85"/>
      <c r="G5122" s="86"/>
      <c r="H5122" s="86"/>
      <c r="I5122" s="85"/>
      <c r="J5122" s="85"/>
    </row>
    <row r="5123" spans="2:10" s="117" customFormat="1" x14ac:dyDescent="0.25">
      <c r="B5123" s="87"/>
      <c r="C5123" s="85"/>
      <c r="D5123" s="85"/>
      <c r="E5123" s="85"/>
      <c r="F5123" s="85"/>
      <c r="G5123" s="86"/>
      <c r="H5123" s="86"/>
      <c r="I5123" s="85"/>
      <c r="J5123" s="85"/>
    </row>
    <row r="5124" spans="2:10" s="117" customFormat="1" x14ac:dyDescent="0.25">
      <c r="B5124" s="87"/>
      <c r="C5124" s="85"/>
      <c r="D5124" s="85"/>
      <c r="E5124" s="85"/>
      <c r="F5124" s="85"/>
      <c r="G5124" s="86"/>
      <c r="H5124" s="86"/>
      <c r="I5124" s="85"/>
      <c r="J5124" s="85"/>
    </row>
    <row r="5125" spans="2:10" s="117" customFormat="1" x14ac:dyDescent="0.25">
      <c r="B5125" s="87"/>
      <c r="C5125" s="85"/>
      <c r="D5125" s="85"/>
      <c r="E5125" s="85"/>
      <c r="F5125" s="85"/>
      <c r="G5125" s="86"/>
      <c r="H5125" s="86"/>
      <c r="I5125" s="85"/>
      <c r="J5125" s="85"/>
    </row>
    <row r="5126" spans="2:10" s="117" customFormat="1" x14ac:dyDescent="0.25">
      <c r="B5126" s="87"/>
      <c r="C5126" s="85"/>
      <c r="D5126" s="85"/>
      <c r="E5126" s="85"/>
      <c r="F5126" s="85"/>
      <c r="G5126" s="86"/>
      <c r="H5126" s="86"/>
      <c r="I5126" s="85"/>
      <c r="J5126" s="85"/>
    </row>
    <row r="5127" spans="2:10" s="117" customFormat="1" x14ac:dyDescent="0.25">
      <c r="B5127" s="87"/>
      <c r="C5127" s="85"/>
      <c r="D5127" s="85"/>
      <c r="E5127" s="85"/>
      <c r="F5127" s="85"/>
      <c r="G5127" s="86"/>
      <c r="H5127" s="86"/>
      <c r="I5127" s="85"/>
      <c r="J5127" s="85"/>
    </row>
    <row r="5128" spans="2:10" s="117" customFormat="1" x14ac:dyDescent="0.25">
      <c r="B5128" s="87"/>
      <c r="C5128" s="85"/>
      <c r="D5128" s="85"/>
      <c r="E5128" s="85"/>
      <c r="F5128" s="85"/>
      <c r="G5128" s="86"/>
      <c r="H5128" s="86"/>
      <c r="I5128" s="85"/>
      <c r="J5128" s="85"/>
    </row>
    <row r="5129" spans="2:10" s="117" customFormat="1" x14ac:dyDescent="0.25">
      <c r="B5129" s="87"/>
      <c r="C5129" s="85"/>
      <c r="D5129" s="85"/>
      <c r="E5129" s="85"/>
      <c r="F5129" s="85"/>
      <c r="G5129" s="86"/>
      <c r="H5129" s="86"/>
      <c r="I5129" s="85"/>
      <c r="J5129" s="85"/>
    </row>
    <row r="5130" spans="2:10" s="117" customFormat="1" x14ac:dyDescent="0.25">
      <c r="B5130" s="87"/>
      <c r="C5130" s="85"/>
      <c r="D5130" s="85"/>
      <c r="E5130" s="85"/>
      <c r="F5130" s="85"/>
      <c r="G5130" s="86"/>
      <c r="H5130" s="86"/>
      <c r="I5130" s="85"/>
      <c r="J5130" s="85"/>
    </row>
    <row r="5131" spans="2:10" s="117" customFormat="1" x14ac:dyDescent="0.25">
      <c r="B5131" s="87"/>
      <c r="C5131" s="85"/>
      <c r="D5131" s="85"/>
      <c r="E5131" s="85"/>
      <c r="F5131" s="85"/>
      <c r="G5131" s="86"/>
      <c r="H5131" s="86"/>
      <c r="I5131" s="85"/>
      <c r="J5131" s="85"/>
    </row>
    <row r="5132" spans="2:10" s="117" customFormat="1" x14ac:dyDescent="0.25">
      <c r="B5132" s="87"/>
      <c r="C5132" s="85"/>
      <c r="D5132" s="85"/>
      <c r="E5132" s="85"/>
      <c r="F5132" s="85"/>
      <c r="G5132" s="86"/>
      <c r="H5132" s="86"/>
      <c r="I5132" s="85"/>
      <c r="J5132" s="85"/>
    </row>
    <row r="5133" spans="2:10" s="117" customFormat="1" x14ac:dyDescent="0.25">
      <c r="B5133" s="87"/>
      <c r="C5133" s="85"/>
      <c r="D5133" s="85"/>
      <c r="E5133" s="85"/>
      <c r="F5133" s="85"/>
      <c r="G5133" s="86"/>
      <c r="H5133" s="86"/>
      <c r="I5133" s="85"/>
      <c r="J5133" s="85"/>
    </row>
    <row r="5134" spans="2:10" s="117" customFormat="1" x14ac:dyDescent="0.25">
      <c r="B5134" s="87"/>
      <c r="C5134" s="85"/>
      <c r="D5134" s="85"/>
      <c r="E5134" s="85"/>
      <c r="F5134" s="85"/>
      <c r="G5134" s="86"/>
      <c r="H5134" s="86"/>
      <c r="I5134" s="85"/>
      <c r="J5134" s="85"/>
    </row>
    <row r="5135" spans="2:10" s="117" customFormat="1" x14ac:dyDescent="0.25">
      <c r="B5135" s="87"/>
      <c r="C5135" s="85"/>
      <c r="D5135" s="85"/>
      <c r="E5135" s="85"/>
      <c r="F5135" s="85"/>
      <c r="G5135" s="86"/>
      <c r="H5135" s="86"/>
      <c r="I5135" s="85"/>
      <c r="J5135" s="85"/>
    </row>
    <row r="5136" spans="2:10" s="117" customFormat="1" x14ac:dyDescent="0.25">
      <c r="B5136" s="87"/>
      <c r="C5136" s="85"/>
      <c r="D5136" s="85"/>
      <c r="E5136" s="85"/>
      <c r="F5136" s="85"/>
      <c r="G5136" s="86"/>
      <c r="H5136" s="86"/>
      <c r="I5136" s="85"/>
      <c r="J5136" s="85"/>
    </row>
    <row r="5137" spans="2:10" s="117" customFormat="1" x14ac:dyDescent="0.25">
      <c r="B5137" s="87"/>
      <c r="C5137" s="85"/>
      <c r="D5137" s="85"/>
      <c r="E5137" s="85"/>
      <c r="F5137" s="85"/>
      <c r="G5137" s="86"/>
      <c r="H5137" s="86"/>
      <c r="I5137" s="85"/>
      <c r="J5137" s="85"/>
    </row>
    <row r="5138" spans="2:10" s="117" customFormat="1" x14ac:dyDescent="0.25">
      <c r="B5138" s="87"/>
      <c r="C5138" s="85"/>
      <c r="D5138" s="85"/>
      <c r="E5138" s="85"/>
      <c r="F5138" s="85"/>
      <c r="G5138" s="86"/>
      <c r="H5138" s="86"/>
      <c r="I5138" s="85"/>
      <c r="J5138" s="85"/>
    </row>
    <row r="5139" spans="2:10" s="117" customFormat="1" x14ac:dyDescent="0.25">
      <c r="B5139" s="87"/>
      <c r="C5139" s="85"/>
      <c r="D5139" s="85"/>
      <c r="E5139" s="85"/>
      <c r="F5139" s="85"/>
      <c r="G5139" s="86"/>
      <c r="H5139" s="86"/>
      <c r="I5139" s="85"/>
      <c r="J5139" s="85"/>
    </row>
    <row r="5140" spans="2:10" s="117" customFormat="1" x14ac:dyDescent="0.25">
      <c r="B5140" s="87"/>
      <c r="C5140" s="85"/>
      <c r="D5140" s="85"/>
      <c r="E5140" s="85"/>
      <c r="F5140" s="85"/>
      <c r="G5140" s="86"/>
      <c r="H5140" s="86"/>
      <c r="I5140" s="85"/>
      <c r="J5140" s="85"/>
    </row>
    <row r="5141" spans="2:10" s="117" customFormat="1" x14ac:dyDescent="0.25">
      <c r="B5141" s="87"/>
      <c r="C5141" s="85"/>
      <c r="D5141" s="85"/>
      <c r="E5141" s="85"/>
      <c r="F5141" s="85"/>
      <c r="G5141" s="86"/>
      <c r="H5141" s="86"/>
      <c r="I5141" s="85"/>
      <c r="J5141" s="85"/>
    </row>
    <row r="5142" spans="2:10" s="117" customFormat="1" x14ac:dyDescent="0.25">
      <c r="B5142" s="87"/>
      <c r="C5142" s="85"/>
      <c r="D5142" s="85"/>
      <c r="E5142" s="85"/>
      <c r="F5142" s="85"/>
      <c r="G5142" s="86"/>
      <c r="H5142" s="86"/>
      <c r="I5142" s="85"/>
      <c r="J5142" s="85"/>
    </row>
    <row r="5143" spans="2:10" s="117" customFormat="1" x14ac:dyDescent="0.25">
      <c r="B5143" s="87"/>
      <c r="C5143" s="85"/>
      <c r="D5143" s="85"/>
      <c r="E5143" s="85"/>
      <c r="F5143" s="85"/>
      <c r="G5143" s="86"/>
      <c r="H5143" s="86"/>
      <c r="I5143" s="85"/>
      <c r="J5143" s="85"/>
    </row>
    <row r="5144" spans="2:10" s="117" customFormat="1" x14ac:dyDescent="0.25">
      <c r="B5144" s="87"/>
      <c r="C5144" s="85"/>
      <c r="D5144" s="85"/>
      <c r="E5144" s="85"/>
      <c r="F5144" s="85"/>
      <c r="G5144" s="86"/>
      <c r="H5144" s="86"/>
      <c r="I5144" s="85"/>
      <c r="J5144" s="85"/>
    </row>
    <row r="5145" spans="2:10" s="117" customFormat="1" x14ac:dyDescent="0.25">
      <c r="B5145" s="87"/>
      <c r="C5145" s="85"/>
      <c r="D5145" s="85"/>
      <c r="E5145" s="85"/>
      <c r="F5145" s="85"/>
      <c r="G5145" s="86"/>
      <c r="H5145" s="86"/>
      <c r="I5145" s="85"/>
      <c r="J5145" s="85"/>
    </row>
    <row r="5146" spans="2:10" s="117" customFormat="1" x14ac:dyDescent="0.25">
      <c r="B5146" s="87"/>
      <c r="C5146" s="85"/>
      <c r="D5146" s="85"/>
      <c r="E5146" s="85"/>
      <c r="F5146" s="85"/>
      <c r="G5146" s="86"/>
      <c r="H5146" s="86"/>
      <c r="I5146" s="85"/>
      <c r="J5146" s="85"/>
    </row>
    <row r="5147" spans="2:10" s="117" customFormat="1" x14ac:dyDescent="0.25">
      <c r="B5147" s="87"/>
      <c r="C5147" s="85"/>
      <c r="D5147" s="85"/>
      <c r="E5147" s="85"/>
      <c r="F5147" s="85"/>
      <c r="G5147" s="86"/>
      <c r="H5147" s="86"/>
      <c r="I5147" s="85"/>
      <c r="J5147" s="85"/>
    </row>
    <row r="5148" spans="2:10" s="117" customFormat="1" x14ac:dyDescent="0.25">
      <c r="B5148" s="87"/>
      <c r="C5148" s="85"/>
      <c r="D5148" s="85"/>
      <c r="E5148" s="85"/>
      <c r="F5148" s="85"/>
      <c r="G5148" s="86"/>
      <c r="H5148" s="86"/>
      <c r="I5148" s="85"/>
      <c r="J5148" s="85"/>
    </row>
    <row r="5149" spans="2:10" s="117" customFormat="1" x14ac:dyDescent="0.25">
      <c r="B5149" s="87"/>
      <c r="C5149" s="85"/>
      <c r="D5149" s="85"/>
      <c r="E5149" s="85"/>
      <c r="F5149" s="85"/>
      <c r="G5149" s="86"/>
      <c r="H5149" s="86"/>
      <c r="I5149" s="85"/>
      <c r="J5149" s="85"/>
    </row>
    <row r="5150" spans="2:10" s="117" customFormat="1" x14ac:dyDescent="0.25">
      <c r="B5150" s="87"/>
      <c r="C5150" s="85"/>
      <c r="D5150" s="85"/>
      <c r="E5150" s="85"/>
      <c r="F5150" s="85"/>
      <c r="G5150" s="86"/>
      <c r="H5150" s="86"/>
      <c r="I5150" s="85"/>
      <c r="J5150" s="85"/>
    </row>
    <row r="5151" spans="2:10" s="117" customFormat="1" x14ac:dyDescent="0.25">
      <c r="B5151" s="87"/>
      <c r="C5151" s="85"/>
      <c r="D5151" s="85"/>
      <c r="E5151" s="85"/>
      <c r="F5151" s="85"/>
      <c r="G5151" s="86"/>
      <c r="H5151" s="86"/>
      <c r="I5151" s="85"/>
      <c r="J5151" s="85"/>
    </row>
    <row r="5152" spans="2:10" s="117" customFormat="1" x14ac:dyDescent="0.25">
      <c r="B5152" s="87"/>
      <c r="C5152" s="85"/>
      <c r="D5152" s="85"/>
      <c r="E5152" s="85"/>
      <c r="F5152" s="85"/>
      <c r="G5152" s="86"/>
      <c r="H5152" s="86"/>
      <c r="I5152" s="85"/>
      <c r="J5152" s="85"/>
    </row>
    <row r="5153" spans="2:10" s="117" customFormat="1" x14ac:dyDescent="0.25">
      <c r="B5153" s="87"/>
      <c r="C5153" s="85"/>
      <c r="D5153" s="85"/>
      <c r="E5153" s="85"/>
      <c r="F5153" s="85"/>
      <c r="G5153" s="86"/>
      <c r="H5153" s="86"/>
      <c r="I5153" s="85"/>
      <c r="J5153" s="85"/>
    </row>
    <row r="5154" spans="2:10" s="117" customFormat="1" x14ac:dyDescent="0.25">
      <c r="B5154" s="87"/>
      <c r="C5154" s="85"/>
      <c r="D5154" s="85"/>
      <c r="E5154" s="85"/>
      <c r="F5154" s="85"/>
      <c r="G5154" s="86"/>
      <c r="H5154" s="86"/>
      <c r="I5154" s="85"/>
      <c r="J5154" s="85"/>
    </row>
    <row r="5155" spans="2:10" s="117" customFormat="1" x14ac:dyDescent="0.25">
      <c r="B5155" s="87"/>
      <c r="C5155" s="85"/>
      <c r="D5155" s="85"/>
      <c r="E5155" s="85"/>
      <c r="F5155" s="85"/>
      <c r="G5155" s="86"/>
      <c r="H5155" s="86"/>
      <c r="I5155" s="85"/>
      <c r="J5155" s="85"/>
    </row>
    <row r="5156" spans="2:10" s="117" customFormat="1" x14ac:dyDescent="0.25">
      <c r="B5156" s="87"/>
      <c r="C5156" s="85"/>
      <c r="D5156" s="85"/>
      <c r="E5156" s="85"/>
      <c r="F5156" s="85"/>
      <c r="G5156" s="86"/>
      <c r="H5156" s="86"/>
      <c r="I5156" s="85"/>
      <c r="J5156" s="85"/>
    </row>
    <row r="5157" spans="2:10" s="117" customFormat="1" x14ac:dyDescent="0.25">
      <c r="B5157" s="87"/>
      <c r="C5157" s="85"/>
      <c r="D5157" s="85"/>
      <c r="E5157" s="85"/>
      <c r="F5157" s="85"/>
      <c r="G5157" s="86"/>
      <c r="H5157" s="86"/>
      <c r="I5157" s="85"/>
      <c r="J5157" s="85"/>
    </row>
    <row r="5158" spans="2:10" s="117" customFormat="1" x14ac:dyDescent="0.25">
      <c r="B5158" s="87"/>
      <c r="C5158" s="85"/>
      <c r="D5158" s="85"/>
      <c r="E5158" s="85"/>
      <c r="F5158" s="85"/>
      <c r="G5158" s="86"/>
      <c r="H5158" s="86"/>
      <c r="I5158" s="85"/>
      <c r="J5158" s="85"/>
    </row>
    <row r="5159" spans="2:10" s="117" customFormat="1" x14ac:dyDescent="0.25">
      <c r="B5159" s="87"/>
      <c r="C5159" s="85"/>
      <c r="D5159" s="85"/>
      <c r="E5159" s="85"/>
      <c r="F5159" s="85"/>
      <c r="G5159" s="86"/>
      <c r="H5159" s="86"/>
      <c r="I5159" s="85"/>
      <c r="J5159" s="85"/>
    </row>
    <row r="5160" spans="2:10" s="117" customFormat="1" x14ac:dyDescent="0.25">
      <c r="B5160" s="87"/>
      <c r="C5160" s="85"/>
      <c r="D5160" s="85"/>
      <c r="E5160" s="85"/>
      <c r="F5160" s="85"/>
      <c r="G5160" s="86"/>
      <c r="H5160" s="86"/>
      <c r="I5160" s="85"/>
      <c r="J5160" s="85"/>
    </row>
    <row r="5161" spans="2:10" s="117" customFormat="1" x14ac:dyDescent="0.25">
      <c r="B5161" s="87"/>
      <c r="C5161" s="85"/>
      <c r="D5161" s="85"/>
      <c r="E5161" s="85"/>
      <c r="F5161" s="85"/>
      <c r="G5161" s="86"/>
      <c r="H5161" s="86"/>
      <c r="I5161" s="85"/>
      <c r="J5161" s="85"/>
    </row>
    <row r="5162" spans="2:10" s="117" customFormat="1" x14ac:dyDescent="0.25">
      <c r="B5162" s="87"/>
      <c r="C5162" s="85"/>
      <c r="D5162" s="85"/>
      <c r="E5162" s="85"/>
      <c r="F5162" s="85"/>
      <c r="G5162" s="86"/>
      <c r="H5162" s="86"/>
      <c r="I5162" s="85"/>
      <c r="J5162" s="85"/>
    </row>
    <row r="5163" spans="2:10" s="117" customFormat="1" x14ac:dyDescent="0.25">
      <c r="B5163" s="87"/>
      <c r="C5163" s="85"/>
      <c r="D5163" s="85"/>
      <c r="E5163" s="85"/>
      <c r="F5163" s="85"/>
      <c r="G5163" s="86"/>
      <c r="H5163" s="86"/>
      <c r="I5163" s="85"/>
      <c r="J5163" s="85"/>
    </row>
    <row r="5164" spans="2:10" s="117" customFormat="1" x14ac:dyDescent="0.25">
      <c r="B5164" s="87"/>
      <c r="C5164" s="85"/>
      <c r="D5164" s="85"/>
      <c r="E5164" s="85"/>
      <c r="F5164" s="85"/>
      <c r="G5164" s="86"/>
      <c r="H5164" s="86"/>
      <c r="I5164" s="85"/>
      <c r="J5164" s="85"/>
    </row>
    <row r="5165" spans="2:10" s="117" customFormat="1" x14ac:dyDescent="0.25">
      <c r="B5165" s="87"/>
      <c r="C5165" s="85"/>
      <c r="D5165" s="85"/>
      <c r="E5165" s="85"/>
      <c r="F5165" s="85"/>
      <c r="G5165" s="86"/>
      <c r="H5165" s="86"/>
      <c r="I5165" s="85"/>
      <c r="J5165" s="85"/>
    </row>
    <row r="5166" spans="2:10" s="117" customFormat="1" x14ac:dyDescent="0.25">
      <c r="B5166" s="87"/>
      <c r="C5166" s="85"/>
      <c r="D5166" s="85"/>
      <c r="E5166" s="85"/>
      <c r="F5166" s="85"/>
      <c r="G5166" s="86"/>
      <c r="H5166" s="86"/>
      <c r="I5166" s="85"/>
      <c r="J5166" s="85"/>
    </row>
    <row r="5167" spans="2:10" s="117" customFormat="1" x14ac:dyDescent="0.25">
      <c r="B5167" s="87"/>
      <c r="C5167" s="85"/>
      <c r="D5167" s="85"/>
      <c r="E5167" s="85"/>
      <c r="F5167" s="85"/>
      <c r="G5167" s="86"/>
      <c r="H5167" s="86"/>
      <c r="I5167" s="85"/>
      <c r="J5167" s="85"/>
    </row>
    <row r="5168" spans="2:10" s="117" customFormat="1" x14ac:dyDescent="0.25">
      <c r="B5168" s="87"/>
      <c r="C5168" s="85"/>
      <c r="D5168" s="85"/>
      <c r="E5168" s="85"/>
      <c r="F5168" s="85"/>
      <c r="G5168" s="86"/>
      <c r="H5168" s="86"/>
      <c r="I5168" s="85"/>
      <c r="J5168" s="85"/>
    </row>
    <row r="5169" spans="2:10" s="117" customFormat="1" x14ac:dyDescent="0.25">
      <c r="B5169" s="87"/>
      <c r="C5169" s="85"/>
      <c r="D5169" s="85"/>
      <c r="E5169" s="85"/>
      <c r="F5169" s="85"/>
      <c r="G5169" s="86"/>
      <c r="H5169" s="86"/>
      <c r="I5169" s="85"/>
      <c r="J5169" s="85"/>
    </row>
    <row r="5170" spans="2:10" s="117" customFormat="1" x14ac:dyDescent="0.25">
      <c r="B5170" s="87"/>
      <c r="C5170" s="85"/>
      <c r="D5170" s="85"/>
      <c r="E5170" s="85"/>
      <c r="F5170" s="85"/>
      <c r="G5170" s="86"/>
      <c r="H5170" s="86"/>
      <c r="I5170" s="85"/>
      <c r="J5170" s="85"/>
    </row>
    <row r="5171" spans="2:10" s="117" customFormat="1" x14ac:dyDescent="0.25">
      <c r="B5171" s="87"/>
      <c r="C5171" s="85"/>
      <c r="D5171" s="85"/>
      <c r="E5171" s="85"/>
      <c r="F5171" s="85"/>
      <c r="G5171" s="86"/>
      <c r="H5171" s="86"/>
      <c r="I5171" s="85"/>
      <c r="J5171" s="85"/>
    </row>
    <row r="5172" spans="2:10" s="117" customFormat="1" x14ac:dyDescent="0.25">
      <c r="B5172" s="87"/>
      <c r="C5172" s="85"/>
      <c r="D5172" s="85"/>
      <c r="E5172" s="85"/>
      <c r="F5172" s="85"/>
      <c r="G5172" s="86"/>
      <c r="H5172" s="86"/>
      <c r="I5172" s="85"/>
      <c r="J5172" s="85"/>
    </row>
    <row r="5173" spans="2:10" s="117" customFormat="1" x14ac:dyDescent="0.25">
      <c r="B5173" s="87"/>
      <c r="C5173" s="85"/>
      <c r="D5173" s="85"/>
      <c r="E5173" s="85"/>
      <c r="F5173" s="85"/>
      <c r="G5173" s="86"/>
      <c r="H5173" s="86"/>
      <c r="I5173" s="85"/>
      <c r="J5173" s="85"/>
    </row>
    <row r="5174" spans="2:10" s="117" customFormat="1" x14ac:dyDescent="0.25">
      <c r="B5174" s="87"/>
      <c r="C5174" s="85"/>
      <c r="D5174" s="85"/>
      <c r="E5174" s="85"/>
      <c r="F5174" s="85"/>
      <c r="G5174" s="86"/>
      <c r="H5174" s="86"/>
      <c r="I5174" s="85"/>
      <c r="J5174" s="85"/>
    </row>
    <row r="5175" spans="2:10" s="117" customFormat="1" x14ac:dyDescent="0.25">
      <c r="B5175" s="87"/>
      <c r="C5175" s="85"/>
      <c r="D5175" s="85"/>
      <c r="E5175" s="85"/>
      <c r="F5175" s="85"/>
      <c r="G5175" s="86"/>
      <c r="H5175" s="86"/>
      <c r="I5175" s="85"/>
      <c r="J5175" s="85"/>
    </row>
    <row r="5176" spans="2:10" s="117" customFormat="1" x14ac:dyDescent="0.25">
      <c r="B5176" s="87"/>
      <c r="C5176" s="85"/>
      <c r="D5176" s="85"/>
      <c r="E5176" s="85"/>
      <c r="F5176" s="85"/>
      <c r="G5176" s="86"/>
      <c r="H5176" s="86"/>
      <c r="I5176" s="85"/>
      <c r="J5176" s="85"/>
    </row>
    <row r="5177" spans="2:10" s="117" customFormat="1" x14ac:dyDescent="0.25">
      <c r="B5177" s="87"/>
      <c r="C5177" s="85"/>
      <c r="D5177" s="85"/>
      <c r="E5177" s="85"/>
      <c r="F5177" s="85"/>
      <c r="G5177" s="86"/>
      <c r="H5177" s="86"/>
      <c r="I5177" s="85"/>
      <c r="J5177" s="85"/>
    </row>
    <row r="5178" spans="2:10" s="117" customFormat="1" x14ac:dyDescent="0.25">
      <c r="B5178" s="87"/>
      <c r="C5178" s="85"/>
      <c r="D5178" s="85"/>
      <c r="E5178" s="85"/>
      <c r="F5178" s="85"/>
      <c r="G5178" s="86"/>
      <c r="H5178" s="86"/>
      <c r="I5178" s="85"/>
      <c r="J5178" s="85"/>
    </row>
    <row r="5179" spans="2:10" s="117" customFormat="1" x14ac:dyDescent="0.25">
      <c r="B5179" s="87"/>
      <c r="C5179" s="85"/>
      <c r="D5179" s="85"/>
      <c r="E5179" s="85"/>
      <c r="F5179" s="85"/>
      <c r="G5179" s="86"/>
      <c r="H5179" s="86"/>
      <c r="I5179" s="85"/>
      <c r="J5179" s="85"/>
    </row>
    <row r="5180" spans="2:10" s="117" customFormat="1" x14ac:dyDescent="0.25">
      <c r="B5180" s="87"/>
      <c r="C5180" s="85"/>
      <c r="D5180" s="85"/>
      <c r="E5180" s="85"/>
      <c r="F5180" s="85"/>
      <c r="G5180" s="86"/>
      <c r="H5180" s="86"/>
      <c r="I5180" s="85"/>
      <c r="J5180" s="85"/>
    </row>
    <row r="5181" spans="2:10" s="117" customFormat="1" x14ac:dyDescent="0.25">
      <c r="B5181" s="87"/>
      <c r="C5181" s="85"/>
      <c r="D5181" s="85"/>
      <c r="E5181" s="85"/>
      <c r="F5181" s="85"/>
      <c r="G5181" s="86"/>
      <c r="H5181" s="86"/>
      <c r="I5181" s="85"/>
      <c r="J5181" s="85"/>
    </row>
    <row r="5182" spans="2:10" s="117" customFormat="1" x14ac:dyDescent="0.25">
      <c r="B5182" s="87"/>
      <c r="C5182" s="85"/>
      <c r="D5182" s="85"/>
      <c r="E5182" s="85"/>
      <c r="F5182" s="85"/>
      <c r="G5182" s="86"/>
      <c r="H5182" s="86"/>
      <c r="I5182" s="85"/>
      <c r="J5182" s="85"/>
    </row>
    <row r="5183" spans="2:10" s="117" customFormat="1" x14ac:dyDescent="0.25">
      <c r="B5183" s="87"/>
      <c r="C5183" s="85"/>
      <c r="D5183" s="85"/>
      <c r="E5183" s="85"/>
      <c r="F5183" s="85"/>
      <c r="G5183" s="86"/>
      <c r="H5183" s="86"/>
      <c r="I5183" s="85"/>
      <c r="J5183" s="85"/>
    </row>
    <row r="5184" spans="2:10" s="117" customFormat="1" x14ac:dyDescent="0.25">
      <c r="B5184" s="87"/>
      <c r="C5184" s="85"/>
      <c r="D5184" s="85"/>
      <c r="E5184" s="85"/>
      <c r="F5184" s="85"/>
      <c r="G5184" s="86"/>
      <c r="H5184" s="86"/>
      <c r="I5184" s="85"/>
      <c r="J5184" s="85"/>
    </row>
    <row r="5185" spans="2:10" s="117" customFormat="1" x14ac:dyDescent="0.25">
      <c r="B5185" s="87"/>
      <c r="C5185" s="85"/>
      <c r="D5185" s="85"/>
      <c r="E5185" s="85"/>
      <c r="F5185" s="85"/>
      <c r="G5185" s="86"/>
      <c r="H5185" s="86"/>
      <c r="I5185" s="85"/>
      <c r="J5185" s="85"/>
    </row>
    <row r="5186" spans="2:10" s="117" customFormat="1" x14ac:dyDescent="0.25">
      <c r="B5186" s="87"/>
      <c r="C5186" s="85"/>
      <c r="D5186" s="85"/>
      <c r="E5186" s="85"/>
      <c r="F5186" s="85"/>
      <c r="G5186" s="86"/>
      <c r="H5186" s="86"/>
      <c r="I5186" s="85"/>
      <c r="J5186" s="85"/>
    </row>
    <row r="5187" spans="2:10" s="117" customFormat="1" x14ac:dyDescent="0.25">
      <c r="B5187" s="87"/>
      <c r="C5187" s="85"/>
      <c r="D5187" s="85"/>
      <c r="E5187" s="85"/>
      <c r="F5187" s="85"/>
      <c r="G5187" s="86"/>
      <c r="H5187" s="86"/>
      <c r="I5187" s="85"/>
      <c r="J5187" s="85"/>
    </row>
    <row r="5188" spans="2:10" s="117" customFormat="1" x14ac:dyDescent="0.25">
      <c r="B5188" s="87"/>
      <c r="C5188" s="85"/>
      <c r="D5188" s="85"/>
      <c r="E5188" s="85"/>
      <c r="F5188" s="85"/>
      <c r="G5188" s="86"/>
      <c r="H5188" s="86"/>
      <c r="I5188" s="85"/>
      <c r="J5188" s="85"/>
    </row>
    <row r="5189" spans="2:10" s="117" customFormat="1" x14ac:dyDescent="0.25">
      <c r="B5189" s="87"/>
      <c r="C5189" s="85"/>
      <c r="D5189" s="85"/>
      <c r="E5189" s="85"/>
      <c r="F5189" s="85"/>
      <c r="G5189" s="86"/>
      <c r="H5189" s="86"/>
      <c r="I5189" s="85"/>
      <c r="J5189" s="85"/>
    </row>
    <row r="5190" spans="2:10" s="117" customFormat="1" x14ac:dyDescent="0.25">
      <c r="B5190" s="87"/>
      <c r="C5190" s="85"/>
      <c r="D5190" s="85"/>
      <c r="E5190" s="85"/>
      <c r="F5190" s="85"/>
      <c r="G5190" s="86"/>
      <c r="H5190" s="86"/>
      <c r="I5190" s="85"/>
      <c r="J5190" s="85"/>
    </row>
    <row r="5191" spans="2:10" s="117" customFormat="1" x14ac:dyDescent="0.25">
      <c r="B5191" s="87"/>
      <c r="C5191" s="85"/>
      <c r="D5191" s="85"/>
      <c r="E5191" s="85"/>
      <c r="F5191" s="85"/>
      <c r="G5191" s="86"/>
      <c r="H5191" s="86"/>
      <c r="I5191" s="85"/>
      <c r="J5191" s="85"/>
    </row>
    <row r="5192" spans="2:10" s="117" customFormat="1" x14ac:dyDescent="0.25">
      <c r="B5192" s="87"/>
      <c r="C5192" s="85"/>
      <c r="D5192" s="85"/>
      <c r="E5192" s="85"/>
      <c r="F5192" s="85"/>
      <c r="G5192" s="86"/>
      <c r="H5192" s="86"/>
      <c r="I5192" s="85"/>
      <c r="J5192" s="85"/>
    </row>
    <row r="5193" spans="2:10" s="117" customFormat="1" x14ac:dyDescent="0.25">
      <c r="B5193" s="87"/>
      <c r="C5193" s="85"/>
      <c r="D5193" s="85"/>
      <c r="E5193" s="85"/>
      <c r="F5193" s="85"/>
      <c r="G5193" s="86"/>
      <c r="H5193" s="86"/>
      <c r="I5193" s="85"/>
      <c r="J5193" s="85"/>
    </row>
    <row r="5194" spans="2:10" s="117" customFormat="1" x14ac:dyDescent="0.25">
      <c r="B5194" s="87"/>
      <c r="C5194" s="85"/>
      <c r="D5194" s="85"/>
      <c r="E5194" s="85"/>
      <c r="F5194" s="85"/>
      <c r="G5194" s="86"/>
      <c r="H5194" s="86"/>
      <c r="I5194" s="85"/>
      <c r="J5194" s="85"/>
    </row>
    <row r="5195" spans="2:10" s="117" customFormat="1" x14ac:dyDescent="0.25">
      <c r="B5195" s="87"/>
      <c r="C5195" s="85"/>
      <c r="D5195" s="85"/>
      <c r="E5195" s="85"/>
      <c r="F5195" s="85"/>
      <c r="G5195" s="86"/>
      <c r="H5195" s="86"/>
      <c r="I5195" s="85"/>
      <c r="J5195" s="85"/>
    </row>
    <row r="5196" spans="2:10" s="117" customFormat="1" x14ac:dyDescent="0.25">
      <c r="B5196" s="87"/>
      <c r="C5196" s="85"/>
      <c r="D5196" s="85"/>
      <c r="E5196" s="85"/>
      <c r="F5196" s="85"/>
      <c r="G5196" s="86"/>
      <c r="H5196" s="86"/>
      <c r="I5196" s="85"/>
      <c r="J5196" s="85"/>
    </row>
    <row r="5197" spans="2:10" s="117" customFormat="1" x14ac:dyDescent="0.25">
      <c r="B5197" s="87"/>
      <c r="C5197" s="85"/>
      <c r="D5197" s="85"/>
      <c r="E5197" s="85"/>
      <c r="F5197" s="85"/>
      <c r="G5197" s="86"/>
      <c r="H5197" s="86"/>
      <c r="I5197" s="85"/>
      <c r="J5197" s="85"/>
    </row>
    <row r="5198" spans="2:10" s="117" customFormat="1" x14ac:dyDescent="0.25">
      <c r="B5198" s="87"/>
      <c r="C5198" s="85"/>
      <c r="D5198" s="85"/>
      <c r="E5198" s="85"/>
      <c r="F5198" s="85"/>
      <c r="G5198" s="86"/>
      <c r="H5198" s="86"/>
      <c r="I5198" s="85"/>
      <c r="J5198" s="85"/>
    </row>
    <row r="5199" spans="2:10" s="117" customFormat="1" x14ac:dyDescent="0.25">
      <c r="B5199" s="87"/>
      <c r="C5199" s="85"/>
      <c r="D5199" s="85"/>
      <c r="E5199" s="85"/>
      <c r="F5199" s="85"/>
      <c r="G5199" s="86"/>
      <c r="H5199" s="86"/>
      <c r="I5199" s="85"/>
      <c r="J5199" s="85"/>
    </row>
    <row r="5200" spans="2:10" s="117" customFormat="1" x14ac:dyDescent="0.25">
      <c r="B5200" s="87"/>
      <c r="C5200" s="85"/>
      <c r="D5200" s="85"/>
      <c r="E5200" s="85"/>
      <c r="F5200" s="85"/>
      <c r="G5200" s="86"/>
      <c r="H5200" s="86"/>
      <c r="I5200" s="85"/>
      <c r="J5200" s="85"/>
    </row>
    <row r="5201" spans="2:10" s="117" customFormat="1" x14ac:dyDescent="0.25">
      <c r="B5201" s="87"/>
      <c r="C5201" s="85"/>
      <c r="D5201" s="85"/>
      <c r="E5201" s="85"/>
      <c r="F5201" s="85"/>
      <c r="G5201" s="86"/>
      <c r="H5201" s="86"/>
      <c r="I5201" s="85"/>
      <c r="J5201" s="85"/>
    </row>
    <row r="5202" spans="2:10" s="117" customFormat="1" x14ac:dyDescent="0.25">
      <c r="B5202" s="87"/>
      <c r="C5202" s="85"/>
      <c r="D5202" s="85"/>
      <c r="E5202" s="85"/>
      <c r="F5202" s="85"/>
      <c r="G5202" s="86"/>
      <c r="H5202" s="86"/>
      <c r="I5202" s="85"/>
      <c r="J5202" s="85"/>
    </row>
    <row r="5203" spans="2:10" s="117" customFormat="1" x14ac:dyDescent="0.25">
      <c r="B5203" s="87"/>
      <c r="C5203" s="85"/>
      <c r="D5203" s="85"/>
      <c r="E5203" s="85"/>
      <c r="F5203" s="85"/>
      <c r="G5203" s="86"/>
      <c r="H5203" s="86"/>
      <c r="I5203" s="85"/>
      <c r="J5203" s="85"/>
    </row>
    <row r="5204" spans="2:10" s="117" customFormat="1" x14ac:dyDescent="0.25">
      <c r="B5204" s="87"/>
      <c r="C5204" s="85"/>
      <c r="D5204" s="85"/>
      <c r="E5204" s="85"/>
      <c r="F5204" s="85"/>
      <c r="G5204" s="86"/>
      <c r="H5204" s="86"/>
      <c r="I5204" s="85"/>
      <c r="J5204" s="85"/>
    </row>
    <row r="5205" spans="2:10" s="117" customFormat="1" x14ac:dyDescent="0.25">
      <c r="B5205" s="87"/>
      <c r="C5205" s="85"/>
      <c r="D5205" s="85"/>
      <c r="E5205" s="85"/>
      <c r="F5205" s="85"/>
      <c r="G5205" s="86"/>
      <c r="H5205" s="86"/>
      <c r="I5205" s="85"/>
      <c r="J5205" s="85"/>
    </row>
    <row r="5206" spans="2:10" s="117" customFormat="1" x14ac:dyDescent="0.25">
      <c r="B5206" s="87"/>
      <c r="C5206" s="85"/>
      <c r="D5206" s="85"/>
      <c r="E5206" s="85"/>
      <c r="F5206" s="85"/>
      <c r="G5206" s="86"/>
      <c r="H5206" s="86"/>
      <c r="I5206" s="85"/>
      <c r="J5206" s="85"/>
    </row>
    <row r="5207" spans="2:10" s="117" customFormat="1" x14ac:dyDescent="0.25">
      <c r="B5207" s="87"/>
      <c r="C5207" s="85"/>
      <c r="D5207" s="85"/>
      <c r="E5207" s="85"/>
      <c r="F5207" s="85"/>
      <c r="G5207" s="86"/>
      <c r="H5207" s="86"/>
      <c r="I5207" s="85"/>
      <c r="J5207" s="85"/>
    </row>
    <row r="5208" spans="2:10" s="117" customFormat="1" x14ac:dyDescent="0.25">
      <c r="B5208" s="87"/>
      <c r="C5208" s="85"/>
      <c r="D5208" s="85"/>
      <c r="E5208" s="85"/>
      <c r="F5208" s="85"/>
      <c r="G5208" s="86"/>
      <c r="H5208" s="86"/>
      <c r="I5208" s="85"/>
      <c r="J5208" s="85"/>
    </row>
    <row r="5209" spans="2:10" s="117" customFormat="1" x14ac:dyDescent="0.25">
      <c r="B5209" s="87"/>
      <c r="C5209" s="85"/>
      <c r="D5209" s="85"/>
      <c r="E5209" s="85"/>
      <c r="F5209" s="85"/>
      <c r="G5209" s="86"/>
      <c r="H5209" s="86"/>
      <c r="I5209" s="85"/>
      <c r="J5209" s="85"/>
    </row>
    <row r="5210" spans="2:10" s="117" customFormat="1" x14ac:dyDescent="0.25">
      <c r="B5210" s="87"/>
      <c r="C5210" s="85"/>
      <c r="D5210" s="85"/>
      <c r="E5210" s="85"/>
      <c r="F5210" s="85"/>
      <c r="G5210" s="86"/>
      <c r="H5210" s="86"/>
      <c r="I5210" s="85"/>
      <c r="J5210" s="85"/>
    </row>
    <row r="5211" spans="2:10" s="117" customFormat="1" x14ac:dyDescent="0.25">
      <c r="B5211" s="87"/>
      <c r="C5211" s="85"/>
      <c r="D5211" s="85"/>
      <c r="E5211" s="85"/>
      <c r="F5211" s="85"/>
      <c r="G5211" s="86"/>
      <c r="H5211" s="86"/>
      <c r="I5211" s="85"/>
      <c r="J5211" s="85"/>
    </row>
    <row r="5212" spans="2:10" s="117" customFormat="1" x14ac:dyDescent="0.25">
      <c r="B5212" s="87"/>
      <c r="C5212" s="85"/>
      <c r="D5212" s="85"/>
      <c r="E5212" s="85"/>
      <c r="F5212" s="85"/>
      <c r="G5212" s="86"/>
      <c r="H5212" s="86"/>
      <c r="I5212" s="85"/>
      <c r="J5212" s="85"/>
    </row>
    <row r="5213" spans="2:10" s="117" customFormat="1" x14ac:dyDescent="0.25">
      <c r="B5213" s="87"/>
      <c r="C5213" s="85"/>
      <c r="D5213" s="85"/>
      <c r="E5213" s="85"/>
      <c r="F5213" s="85"/>
      <c r="G5213" s="86"/>
      <c r="H5213" s="86"/>
      <c r="I5213" s="85"/>
      <c r="J5213" s="85"/>
    </row>
    <row r="5214" spans="2:10" s="117" customFormat="1" x14ac:dyDescent="0.25">
      <c r="B5214" s="87"/>
      <c r="C5214" s="85"/>
      <c r="D5214" s="85"/>
      <c r="E5214" s="85"/>
      <c r="F5214" s="85"/>
      <c r="G5214" s="86"/>
      <c r="H5214" s="86"/>
      <c r="I5214" s="85"/>
      <c r="J5214" s="85"/>
    </row>
    <row r="5215" spans="2:10" s="117" customFormat="1" x14ac:dyDescent="0.25">
      <c r="B5215" s="87"/>
      <c r="C5215" s="85"/>
      <c r="D5215" s="85"/>
      <c r="E5215" s="85"/>
      <c r="F5215" s="85"/>
      <c r="G5215" s="86"/>
      <c r="H5215" s="86"/>
      <c r="I5215" s="85"/>
      <c r="J5215" s="85"/>
    </row>
    <row r="5216" spans="2:10" s="117" customFormat="1" x14ac:dyDescent="0.25">
      <c r="B5216" s="87"/>
      <c r="C5216" s="85"/>
      <c r="D5216" s="85"/>
      <c r="E5216" s="85"/>
      <c r="F5216" s="85"/>
      <c r="G5216" s="86"/>
      <c r="H5216" s="86"/>
      <c r="I5216" s="85"/>
      <c r="J5216" s="85"/>
    </row>
    <row r="5217" spans="2:10" s="117" customFormat="1" x14ac:dyDescent="0.25">
      <c r="B5217" s="87"/>
      <c r="C5217" s="85"/>
      <c r="D5217" s="85"/>
      <c r="E5217" s="85"/>
      <c r="F5217" s="85"/>
      <c r="G5217" s="86"/>
      <c r="H5217" s="86"/>
      <c r="I5217" s="85"/>
      <c r="J5217" s="85"/>
    </row>
    <row r="5218" spans="2:10" s="117" customFormat="1" x14ac:dyDescent="0.25">
      <c r="B5218" s="87"/>
      <c r="C5218" s="85"/>
      <c r="D5218" s="85"/>
      <c r="E5218" s="85"/>
      <c r="F5218" s="85"/>
      <c r="G5218" s="86"/>
      <c r="H5218" s="86"/>
      <c r="I5218" s="85"/>
      <c r="J5218" s="85"/>
    </row>
    <row r="5219" spans="2:10" s="117" customFormat="1" x14ac:dyDescent="0.25">
      <c r="B5219" s="87"/>
      <c r="C5219" s="85"/>
      <c r="D5219" s="85"/>
      <c r="E5219" s="85"/>
      <c r="F5219" s="85"/>
      <c r="G5219" s="86"/>
      <c r="H5219" s="86"/>
      <c r="I5219" s="85"/>
      <c r="J5219" s="85"/>
    </row>
    <row r="5220" spans="2:10" s="117" customFormat="1" x14ac:dyDescent="0.25">
      <c r="B5220" s="87"/>
      <c r="C5220" s="85"/>
      <c r="D5220" s="85"/>
      <c r="E5220" s="85"/>
      <c r="F5220" s="85"/>
      <c r="G5220" s="86"/>
      <c r="H5220" s="86"/>
      <c r="I5220" s="85"/>
      <c r="J5220" s="85"/>
    </row>
    <row r="5221" spans="2:10" s="117" customFormat="1" x14ac:dyDescent="0.25">
      <c r="B5221" s="87"/>
      <c r="C5221" s="85"/>
      <c r="D5221" s="85"/>
      <c r="E5221" s="85"/>
      <c r="F5221" s="85"/>
      <c r="G5221" s="86"/>
      <c r="H5221" s="86"/>
      <c r="I5221" s="85"/>
      <c r="J5221" s="85"/>
    </row>
    <row r="5222" spans="2:10" s="117" customFormat="1" x14ac:dyDescent="0.25">
      <c r="B5222" s="87"/>
      <c r="C5222" s="85"/>
      <c r="D5222" s="85"/>
      <c r="E5222" s="85"/>
      <c r="F5222" s="85"/>
      <c r="G5222" s="86"/>
      <c r="H5222" s="86"/>
      <c r="I5222" s="85"/>
      <c r="J5222" s="85"/>
    </row>
    <row r="5223" spans="2:10" s="117" customFormat="1" x14ac:dyDescent="0.25">
      <c r="B5223" s="87"/>
      <c r="C5223" s="85"/>
      <c r="D5223" s="85"/>
      <c r="E5223" s="85"/>
      <c r="F5223" s="85"/>
      <c r="G5223" s="86"/>
      <c r="H5223" s="86"/>
      <c r="I5223" s="85"/>
      <c r="J5223" s="85"/>
    </row>
    <row r="5224" spans="2:10" s="117" customFormat="1" x14ac:dyDescent="0.25">
      <c r="B5224" s="87"/>
      <c r="C5224" s="85"/>
      <c r="D5224" s="85"/>
      <c r="E5224" s="85"/>
      <c r="F5224" s="85"/>
      <c r="G5224" s="86"/>
      <c r="H5224" s="86"/>
      <c r="I5224" s="85"/>
      <c r="J5224" s="85"/>
    </row>
    <row r="5225" spans="2:10" s="117" customFormat="1" x14ac:dyDescent="0.25">
      <c r="B5225" s="87"/>
      <c r="C5225" s="85"/>
      <c r="D5225" s="85"/>
      <c r="E5225" s="85"/>
      <c r="F5225" s="85"/>
      <c r="G5225" s="86"/>
      <c r="H5225" s="86"/>
      <c r="I5225" s="85"/>
      <c r="J5225" s="85"/>
    </row>
    <row r="5226" spans="2:10" s="117" customFormat="1" x14ac:dyDescent="0.25">
      <c r="B5226" s="87"/>
      <c r="C5226" s="85"/>
      <c r="D5226" s="85"/>
      <c r="E5226" s="85"/>
      <c r="F5226" s="85"/>
      <c r="G5226" s="86"/>
      <c r="H5226" s="86"/>
      <c r="I5226" s="85"/>
      <c r="J5226" s="85"/>
    </row>
    <row r="5227" spans="2:10" s="117" customFormat="1" x14ac:dyDescent="0.25">
      <c r="B5227" s="87"/>
      <c r="C5227" s="85"/>
      <c r="D5227" s="85"/>
      <c r="E5227" s="85"/>
      <c r="F5227" s="85"/>
      <c r="G5227" s="86"/>
      <c r="H5227" s="86"/>
      <c r="I5227" s="85"/>
      <c r="J5227" s="85"/>
    </row>
    <row r="5228" spans="2:10" s="117" customFormat="1" x14ac:dyDescent="0.25">
      <c r="B5228" s="87"/>
      <c r="C5228" s="85"/>
      <c r="D5228" s="85"/>
      <c r="E5228" s="85"/>
      <c r="F5228" s="85"/>
      <c r="G5228" s="86"/>
      <c r="H5228" s="86"/>
      <c r="I5228" s="85"/>
      <c r="J5228" s="85"/>
    </row>
    <row r="5229" spans="2:10" s="117" customFormat="1" x14ac:dyDescent="0.25">
      <c r="B5229" s="87"/>
      <c r="C5229" s="85"/>
      <c r="D5229" s="85"/>
      <c r="E5229" s="85"/>
      <c r="F5229" s="85"/>
      <c r="G5229" s="86"/>
      <c r="H5229" s="86"/>
      <c r="I5229" s="85"/>
      <c r="J5229" s="85"/>
    </row>
    <row r="5230" spans="2:10" s="117" customFormat="1" x14ac:dyDescent="0.25">
      <c r="B5230" s="87"/>
      <c r="C5230" s="85"/>
      <c r="D5230" s="85"/>
      <c r="E5230" s="85"/>
      <c r="F5230" s="85"/>
      <c r="G5230" s="86"/>
      <c r="H5230" s="86"/>
      <c r="I5230" s="85"/>
      <c r="J5230" s="85"/>
    </row>
    <row r="5231" spans="2:10" s="117" customFormat="1" x14ac:dyDescent="0.25">
      <c r="B5231" s="87"/>
      <c r="C5231" s="85"/>
      <c r="D5231" s="85"/>
      <c r="E5231" s="85"/>
      <c r="F5231" s="85"/>
      <c r="G5231" s="86"/>
      <c r="H5231" s="86"/>
      <c r="I5231" s="85"/>
      <c r="J5231" s="85"/>
    </row>
    <row r="5232" spans="2:10" s="117" customFormat="1" x14ac:dyDescent="0.25">
      <c r="B5232" s="87"/>
      <c r="C5232" s="85"/>
      <c r="D5232" s="85"/>
      <c r="E5232" s="85"/>
      <c r="F5232" s="85"/>
      <c r="G5232" s="86"/>
      <c r="H5232" s="86"/>
      <c r="I5232" s="85"/>
      <c r="J5232" s="85"/>
    </row>
    <row r="5233" spans="2:10" s="117" customFormat="1" x14ac:dyDescent="0.25">
      <c r="B5233" s="87"/>
      <c r="C5233" s="85"/>
      <c r="D5233" s="85"/>
      <c r="E5233" s="85"/>
      <c r="F5233" s="85"/>
      <c r="G5233" s="86"/>
      <c r="H5233" s="86"/>
      <c r="I5233" s="85"/>
      <c r="J5233" s="85"/>
    </row>
    <row r="5234" spans="2:10" s="117" customFormat="1" x14ac:dyDescent="0.25">
      <c r="B5234" s="87"/>
      <c r="C5234" s="85"/>
      <c r="D5234" s="85"/>
      <c r="E5234" s="85"/>
      <c r="F5234" s="85"/>
      <c r="G5234" s="86"/>
      <c r="H5234" s="86"/>
      <c r="I5234" s="85"/>
      <c r="J5234" s="85"/>
    </row>
    <row r="5235" spans="2:10" s="117" customFormat="1" x14ac:dyDescent="0.25">
      <c r="B5235" s="87"/>
      <c r="C5235" s="85"/>
      <c r="D5235" s="85"/>
      <c r="E5235" s="85"/>
      <c r="F5235" s="85"/>
      <c r="G5235" s="86"/>
      <c r="H5235" s="86"/>
      <c r="I5235" s="85"/>
      <c r="J5235" s="85"/>
    </row>
    <row r="5236" spans="2:10" s="117" customFormat="1" x14ac:dyDescent="0.25">
      <c r="B5236" s="87"/>
      <c r="C5236" s="85"/>
      <c r="D5236" s="85"/>
      <c r="E5236" s="85"/>
      <c r="F5236" s="85"/>
      <c r="G5236" s="86"/>
      <c r="H5236" s="86"/>
      <c r="I5236" s="85"/>
      <c r="J5236" s="85"/>
    </row>
    <row r="5237" spans="2:10" s="117" customFormat="1" x14ac:dyDescent="0.25">
      <c r="B5237" s="87"/>
      <c r="C5237" s="85"/>
      <c r="D5237" s="85"/>
      <c r="E5237" s="85"/>
      <c r="F5237" s="85"/>
      <c r="G5237" s="86"/>
      <c r="H5237" s="86"/>
      <c r="I5237" s="85"/>
      <c r="J5237" s="85"/>
    </row>
    <row r="5238" spans="2:10" s="117" customFormat="1" x14ac:dyDescent="0.25">
      <c r="B5238" s="87"/>
      <c r="C5238" s="85"/>
      <c r="D5238" s="85"/>
      <c r="E5238" s="85"/>
      <c r="F5238" s="85"/>
      <c r="G5238" s="86"/>
      <c r="H5238" s="86"/>
      <c r="I5238" s="85"/>
      <c r="J5238" s="85"/>
    </row>
    <row r="5239" spans="2:10" s="117" customFormat="1" x14ac:dyDescent="0.25">
      <c r="B5239" s="87"/>
      <c r="C5239" s="85"/>
      <c r="D5239" s="85"/>
      <c r="E5239" s="85"/>
      <c r="F5239" s="85"/>
      <c r="G5239" s="86"/>
      <c r="H5239" s="86"/>
      <c r="I5239" s="85"/>
      <c r="J5239" s="85"/>
    </row>
    <row r="5240" spans="2:10" s="117" customFormat="1" x14ac:dyDescent="0.25">
      <c r="B5240" s="87"/>
      <c r="C5240" s="85"/>
      <c r="D5240" s="85"/>
      <c r="E5240" s="85"/>
      <c r="F5240" s="85"/>
      <c r="G5240" s="86"/>
      <c r="H5240" s="86"/>
      <c r="I5240" s="85"/>
      <c r="J5240" s="85"/>
    </row>
    <row r="5241" spans="2:10" s="117" customFormat="1" x14ac:dyDescent="0.25">
      <c r="B5241" s="87"/>
      <c r="C5241" s="85"/>
      <c r="D5241" s="85"/>
      <c r="E5241" s="85"/>
      <c r="F5241" s="85"/>
      <c r="G5241" s="86"/>
      <c r="H5241" s="86"/>
      <c r="I5241" s="85"/>
      <c r="J5241" s="85"/>
    </row>
    <row r="5242" spans="2:10" s="117" customFormat="1" x14ac:dyDescent="0.25">
      <c r="B5242" s="87"/>
      <c r="C5242" s="85"/>
      <c r="D5242" s="85"/>
      <c r="E5242" s="85"/>
      <c r="F5242" s="85"/>
      <c r="G5242" s="86"/>
      <c r="H5242" s="86"/>
      <c r="I5242" s="85"/>
      <c r="J5242" s="85"/>
    </row>
    <row r="5243" spans="2:10" s="117" customFormat="1" x14ac:dyDescent="0.25">
      <c r="B5243" s="87"/>
      <c r="C5243" s="85"/>
      <c r="D5243" s="85"/>
      <c r="E5243" s="85"/>
      <c r="F5243" s="85"/>
      <c r="G5243" s="86"/>
      <c r="H5243" s="86"/>
      <c r="I5243" s="85"/>
      <c r="J5243" s="85"/>
    </row>
    <row r="5244" spans="2:10" s="117" customFormat="1" x14ac:dyDescent="0.25">
      <c r="B5244" s="87"/>
      <c r="C5244" s="85"/>
      <c r="D5244" s="85"/>
      <c r="E5244" s="85"/>
      <c r="F5244" s="85"/>
      <c r="G5244" s="86"/>
      <c r="H5244" s="86"/>
      <c r="I5244" s="85"/>
      <c r="J5244" s="85"/>
    </row>
    <row r="5245" spans="2:10" s="117" customFormat="1" x14ac:dyDescent="0.25">
      <c r="B5245" s="87"/>
      <c r="C5245" s="85"/>
      <c r="D5245" s="85"/>
      <c r="E5245" s="85"/>
      <c r="F5245" s="85"/>
      <c r="G5245" s="86"/>
      <c r="H5245" s="86"/>
      <c r="I5245" s="85"/>
      <c r="J5245" s="85"/>
    </row>
    <row r="5246" spans="2:10" s="117" customFormat="1" x14ac:dyDescent="0.25">
      <c r="B5246" s="87"/>
      <c r="C5246" s="85"/>
      <c r="D5246" s="85"/>
      <c r="E5246" s="85"/>
      <c r="F5246" s="85"/>
      <c r="G5246" s="86"/>
      <c r="H5246" s="86"/>
      <c r="I5246" s="85"/>
      <c r="J5246" s="85"/>
    </row>
    <row r="5247" spans="2:10" s="117" customFormat="1" x14ac:dyDescent="0.25">
      <c r="B5247" s="87"/>
      <c r="C5247" s="85"/>
      <c r="D5247" s="85"/>
      <c r="E5247" s="85"/>
      <c r="F5247" s="85"/>
      <c r="G5247" s="86"/>
      <c r="H5247" s="86"/>
      <c r="I5247" s="85"/>
      <c r="J5247" s="85"/>
    </row>
    <row r="5248" spans="2:10" s="117" customFormat="1" x14ac:dyDescent="0.25">
      <c r="B5248" s="87"/>
      <c r="C5248" s="85"/>
      <c r="D5248" s="85"/>
      <c r="E5248" s="85"/>
      <c r="F5248" s="85"/>
      <c r="G5248" s="86"/>
      <c r="H5248" s="86"/>
      <c r="I5248" s="85"/>
      <c r="J5248" s="85"/>
    </row>
    <row r="5249" spans="2:10" s="117" customFormat="1" x14ac:dyDescent="0.25">
      <c r="B5249" s="87"/>
      <c r="C5249" s="85"/>
      <c r="D5249" s="85"/>
      <c r="E5249" s="85"/>
      <c r="F5249" s="85"/>
      <c r="G5249" s="86"/>
      <c r="H5249" s="86"/>
      <c r="I5249" s="85"/>
      <c r="J5249" s="85"/>
    </row>
    <row r="5250" spans="2:10" s="117" customFormat="1" x14ac:dyDescent="0.25">
      <c r="B5250" s="87"/>
      <c r="C5250" s="85"/>
      <c r="D5250" s="85"/>
      <c r="E5250" s="85"/>
      <c r="F5250" s="85"/>
      <c r="G5250" s="86"/>
      <c r="H5250" s="86"/>
      <c r="I5250" s="85"/>
      <c r="J5250" s="85"/>
    </row>
    <row r="5251" spans="2:10" s="117" customFormat="1" x14ac:dyDescent="0.25">
      <c r="B5251" s="87"/>
      <c r="C5251" s="85"/>
      <c r="D5251" s="85"/>
      <c r="E5251" s="85"/>
      <c r="F5251" s="85"/>
      <c r="G5251" s="86"/>
      <c r="H5251" s="86"/>
      <c r="I5251" s="85"/>
      <c r="J5251" s="85"/>
    </row>
    <row r="5252" spans="2:10" s="117" customFormat="1" x14ac:dyDescent="0.25">
      <c r="B5252" s="87"/>
      <c r="C5252" s="85"/>
      <c r="D5252" s="85"/>
      <c r="E5252" s="85"/>
      <c r="F5252" s="85"/>
      <c r="G5252" s="86"/>
      <c r="H5252" s="86"/>
      <c r="I5252" s="85"/>
      <c r="J5252" s="85"/>
    </row>
    <row r="5253" spans="2:10" s="117" customFormat="1" x14ac:dyDescent="0.25">
      <c r="B5253" s="87"/>
      <c r="C5253" s="85"/>
      <c r="D5253" s="85"/>
      <c r="E5253" s="85"/>
      <c r="F5253" s="85"/>
      <c r="G5253" s="86"/>
      <c r="H5253" s="86"/>
      <c r="I5253" s="85"/>
      <c r="J5253" s="85"/>
    </row>
    <row r="5254" spans="2:10" s="117" customFormat="1" x14ac:dyDescent="0.25">
      <c r="B5254" s="87"/>
      <c r="C5254" s="85"/>
      <c r="D5254" s="85"/>
      <c r="E5254" s="85"/>
      <c r="F5254" s="85"/>
      <c r="G5254" s="86"/>
      <c r="H5254" s="86"/>
      <c r="I5254" s="85"/>
      <c r="J5254" s="85"/>
    </row>
    <row r="5255" spans="2:10" s="117" customFormat="1" x14ac:dyDescent="0.25">
      <c r="B5255" s="87"/>
      <c r="C5255" s="85"/>
      <c r="D5255" s="85"/>
      <c r="E5255" s="85"/>
      <c r="F5255" s="85"/>
      <c r="G5255" s="86"/>
      <c r="H5255" s="86"/>
      <c r="I5255" s="85"/>
      <c r="J5255" s="85"/>
    </row>
    <row r="5256" spans="2:10" s="117" customFormat="1" x14ac:dyDescent="0.25">
      <c r="B5256" s="87"/>
      <c r="C5256" s="85"/>
      <c r="D5256" s="85"/>
      <c r="E5256" s="85"/>
      <c r="F5256" s="85"/>
      <c r="G5256" s="86"/>
      <c r="H5256" s="86"/>
      <c r="I5256" s="85"/>
      <c r="J5256" s="85"/>
    </row>
    <row r="5257" spans="2:10" s="117" customFormat="1" x14ac:dyDescent="0.25">
      <c r="B5257" s="87"/>
      <c r="C5257" s="85"/>
      <c r="D5257" s="85"/>
      <c r="E5257" s="85"/>
      <c r="F5257" s="85"/>
      <c r="G5257" s="86"/>
      <c r="H5257" s="86"/>
      <c r="I5257" s="85"/>
      <c r="J5257" s="85"/>
    </row>
    <row r="5258" spans="2:10" s="117" customFormat="1" x14ac:dyDescent="0.25">
      <c r="B5258" s="87"/>
      <c r="C5258" s="85"/>
      <c r="D5258" s="85"/>
      <c r="E5258" s="85"/>
      <c r="F5258" s="85"/>
      <c r="G5258" s="86"/>
      <c r="H5258" s="86"/>
      <c r="I5258" s="85"/>
      <c r="J5258" s="85"/>
    </row>
    <row r="5259" spans="2:10" s="117" customFormat="1" x14ac:dyDescent="0.25">
      <c r="B5259" s="87"/>
      <c r="C5259" s="85"/>
      <c r="D5259" s="85"/>
      <c r="E5259" s="85"/>
      <c r="F5259" s="85"/>
      <c r="G5259" s="86"/>
      <c r="H5259" s="86"/>
      <c r="I5259" s="85"/>
      <c r="J5259" s="85"/>
    </row>
    <row r="5260" spans="2:10" s="117" customFormat="1" x14ac:dyDescent="0.25">
      <c r="B5260" s="87"/>
      <c r="C5260" s="85"/>
      <c r="D5260" s="85"/>
      <c r="E5260" s="85"/>
      <c r="F5260" s="85"/>
      <c r="G5260" s="86"/>
      <c r="H5260" s="86"/>
      <c r="I5260" s="85"/>
      <c r="J5260" s="85"/>
    </row>
    <row r="5261" spans="2:10" s="117" customFormat="1" x14ac:dyDescent="0.25">
      <c r="B5261" s="87"/>
      <c r="C5261" s="85"/>
      <c r="D5261" s="85"/>
      <c r="E5261" s="85"/>
      <c r="F5261" s="85"/>
      <c r="G5261" s="86"/>
      <c r="H5261" s="86"/>
      <c r="I5261" s="85"/>
      <c r="J5261" s="85"/>
    </row>
    <row r="5262" spans="2:10" s="117" customFormat="1" x14ac:dyDescent="0.25">
      <c r="B5262" s="87"/>
      <c r="C5262" s="85"/>
      <c r="D5262" s="85"/>
      <c r="E5262" s="85"/>
      <c r="F5262" s="85"/>
      <c r="G5262" s="86"/>
      <c r="H5262" s="86"/>
      <c r="I5262" s="85"/>
      <c r="J5262" s="85"/>
    </row>
    <row r="5263" spans="2:10" s="117" customFormat="1" x14ac:dyDescent="0.25">
      <c r="B5263" s="87"/>
      <c r="C5263" s="85"/>
      <c r="D5263" s="85"/>
      <c r="E5263" s="85"/>
      <c r="F5263" s="85"/>
      <c r="G5263" s="86"/>
      <c r="H5263" s="86"/>
      <c r="I5263" s="85"/>
      <c r="J5263" s="85"/>
    </row>
    <row r="5264" spans="2:10" s="117" customFormat="1" x14ac:dyDescent="0.25">
      <c r="B5264" s="87"/>
      <c r="C5264" s="85"/>
      <c r="D5264" s="85"/>
      <c r="E5264" s="85"/>
      <c r="F5264" s="85"/>
      <c r="G5264" s="86"/>
      <c r="H5264" s="86"/>
      <c r="I5264" s="85"/>
      <c r="J5264" s="85"/>
    </row>
    <row r="5265" spans="2:10" s="117" customFormat="1" x14ac:dyDescent="0.25">
      <c r="B5265" s="87"/>
      <c r="C5265" s="85"/>
      <c r="D5265" s="85"/>
      <c r="E5265" s="85"/>
      <c r="F5265" s="85"/>
      <c r="G5265" s="86"/>
      <c r="H5265" s="86"/>
      <c r="I5265" s="85"/>
      <c r="J5265" s="85"/>
    </row>
    <row r="5266" spans="2:10" s="117" customFormat="1" x14ac:dyDescent="0.25">
      <c r="B5266" s="87"/>
      <c r="C5266" s="85"/>
      <c r="D5266" s="85"/>
      <c r="E5266" s="85"/>
      <c r="F5266" s="85"/>
      <c r="G5266" s="86"/>
      <c r="H5266" s="86"/>
      <c r="I5266" s="85"/>
      <c r="J5266" s="85"/>
    </row>
    <row r="5267" spans="2:10" s="117" customFormat="1" x14ac:dyDescent="0.25">
      <c r="B5267" s="87"/>
      <c r="C5267" s="85"/>
      <c r="D5267" s="85"/>
      <c r="E5267" s="85"/>
      <c r="F5267" s="85"/>
      <c r="G5267" s="86"/>
      <c r="H5267" s="86"/>
      <c r="I5267" s="85"/>
      <c r="J5267" s="85"/>
    </row>
    <row r="5268" spans="2:10" s="117" customFormat="1" x14ac:dyDescent="0.25">
      <c r="B5268" s="87"/>
      <c r="C5268" s="85"/>
      <c r="D5268" s="85"/>
      <c r="E5268" s="85"/>
      <c r="F5268" s="85"/>
      <c r="G5268" s="86"/>
      <c r="H5268" s="86"/>
      <c r="I5268" s="85"/>
      <c r="J5268" s="85"/>
    </row>
    <row r="5269" spans="2:10" s="117" customFormat="1" x14ac:dyDescent="0.25">
      <c r="B5269" s="87"/>
      <c r="C5269" s="85"/>
      <c r="D5269" s="85"/>
      <c r="E5269" s="85"/>
      <c r="F5269" s="85"/>
      <c r="G5269" s="86"/>
      <c r="H5269" s="86"/>
      <c r="I5269" s="85"/>
      <c r="J5269" s="85"/>
    </row>
    <row r="5270" spans="2:10" s="117" customFormat="1" x14ac:dyDescent="0.25">
      <c r="B5270" s="87"/>
      <c r="C5270" s="85"/>
      <c r="D5270" s="85"/>
      <c r="E5270" s="85"/>
      <c r="F5270" s="85"/>
      <c r="G5270" s="86"/>
      <c r="H5270" s="86"/>
      <c r="I5270" s="85"/>
      <c r="J5270" s="85"/>
    </row>
    <row r="5271" spans="2:10" s="117" customFormat="1" x14ac:dyDescent="0.25">
      <c r="B5271" s="87"/>
      <c r="C5271" s="85"/>
      <c r="D5271" s="85"/>
      <c r="E5271" s="85"/>
      <c r="F5271" s="85"/>
      <c r="G5271" s="86"/>
      <c r="H5271" s="86"/>
      <c r="I5271" s="85"/>
      <c r="J5271" s="85"/>
    </row>
    <row r="5272" spans="2:10" s="117" customFormat="1" x14ac:dyDescent="0.25">
      <c r="B5272" s="87"/>
      <c r="C5272" s="85"/>
      <c r="D5272" s="85"/>
      <c r="E5272" s="85"/>
      <c r="F5272" s="85"/>
      <c r="G5272" s="86"/>
      <c r="H5272" s="86"/>
      <c r="I5272" s="85"/>
      <c r="J5272" s="85"/>
    </row>
    <row r="5273" spans="2:10" s="117" customFormat="1" x14ac:dyDescent="0.25">
      <c r="B5273" s="87"/>
      <c r="C5273" s="85"/>
      <c r="D5273" s="85"/>
      <c r="E5273" s="85"/>
      <c r="F5273" s="85"/>
      <c r="G5273" s="86"/>
      <c r="H5273" s="86"/>
      <c r="I5273" s="85"/>
      <c r="J5273" s="85"/>
    </row>
    <row r="5274" spans="2:10" s="117" customFormat="1" x14ac:dyDescent="0.25">
      <c r="B5274" s="87"/>
      <c r="C5274" s="85"/>
      <c r="D5274" s="85"/>
      <c r="E5274" s="85"/>
      <c r="F5274" s="85"/>
      <c r="G5274" s="86"/>
      <c r="H5274" s="86"/>
      <c r="I5274" s="85"/>
      <c r="J5274" s="85"/>
    </row>
    <row r="5275" spans="2:10" s="117" customFormat="1" x14ac:dyDescent="0.25">
      <c r="B5275" s="87"/>
      <c r="C5275" s="85"/>
      <c r="D5275" s="85"/>
      <c r="E5275" s="85"/>
      <c r="F5275" s="85"/>
      <c r="G5275" s="86"/>
      <c r="H5275" s="86"/>
      <c r="I5275" s="85"/>
      <c r="J5275" s="85"/>
    </row>
    <row r="5276" spans="2:10" s="117" customFormat="1" x14ac:dyDescent="0.25">
      <c r="B5276" s="87"/>
      <c r="C5276" s="85"/>
      <c r="D5276" s="85"/>
      <c r="E5276" s="85"/>
      <c r="F5276" s="85"/>
      <c r="G5276" s="86"/>
      <c r="H5276" s="86"/>
      <c r="I5276" s="85"/>
      <c r="J5276" s="85"/>
    </row>
    <row r="5277" spans="2:10" s="117" customFormat="1" x14ac:dyDescent="0.25">
      <c r="B5277" s="87"/>
      <c r="C5277" s="85"/>
      <c r="D5277" s="85"/>
      <c r="E5277" s="85"/>
      <c r="F5277" s="85"/>
      <c r="G5277" s="86"/>
      <c r="H5277" s="86"/>
      <c r="I5277" s="85"/>
      <c r="J5277" s="85"/>
    </row>
    <row r="5278" spans="2:10" s="117" customFormat="1" x14ac:dyDescent="0.25">
      <c r="B5278" s="87"/>
      <c r="C5278" s="85"/>
      <c r="D5278" s="85"/>
      <c r="E5278" s="85"/>
      <c r="F5278" s="85"/>
      <c r="G5278" s="86"/>
      <c r="H5278" s="86"/>
      <c r="I5278" s="85"/>
      <c r="J5278" s="85"/>
    </row>
    <row r="5279" spans="2:10" s="117" customFormat="1" x14ac:dyDescent="0.25">
      <c r="B5279" s="87"/>
      <c r="C5279" s="85"/>
      <c r="D5279" s="85"/>
      <c r="E5279" s="85"/>
      <c r="F5279" s="85"/>
      <c r="G5279" s="86"/>
      <c r="H5279" s="86"/>
      <c r="I5279" s="85"/>
      <c r="J5279" s="85"/>
    </row>
    <row r="5280" spans="2:10" s="117" customFormat="1" x14ac:dyDescent="0.25">
      <c r="B5280" s="87"/>
      <c r="C5280" s="85"/>
      <c r="D5280" s="85"/>
      <c r="E5280" s="85"/>
      <c r="F5280" s="85"/>
      <c r="G5280" s="86"/>
      <c r="H5280" s="86"/>
      <c r="I5280" s="85"/>
      <c r="J5280" s="85"/>
    </row>
    <row r="5281" spans="2:10" s="117" customFormat="1" x14ac:dyDescent="0.25">
      <c r="B5281" s="87"/>
      <c r="C5281" s="85"/>
      <c r="D5281" s="85"/>
      <c r="E5281" s="85"/>
      <c r="F5281" s="85"/>
      <c r="G5281" s="86"/>
      <c r="H5281" s="86"/>
      <c r="I5281" s="85"/>
      <c r="J5281" s="85"/>
    </row>
    <row r="5282" spans="2:10" s="117" customFormat="1" x14ac:dyDescent="0.25">
      <c r="B5282" s="87"/>
      <c r="C5282" s="85"/>
      <c r="D5282" s="85"/>
      <c r="E5282" s="85"/>
      <c r="F5282" s="85"/>
      <c r="G5282" s="86"/>
      <c r="H5282" s="86"/>
      <c r="I5282" s="85"/>
      <c r="J5282" s="85"/>
    </row>
    <row r="5283" spans="2:10" s="117" customFormat="1" x14ac:dyDescent="0.25">
      <c r="B5283" s="87"/>
      <c r="C5283" s="85"/>
      <c r="D5283" s="85"/>
      <c r="E5283" s="85"/>
      <c r="F5283" s="85"/>
      <c r="G5283" s="86"/>
      <c r="H5283" s="86"/>
      <c r="I5283" s="85"/>
      <c r="J5283" s="85"/>
    </row>
    <row r="5284" spans="2:10" s="117" customFormat="1" x14ac:dyDescent="0.25">
      <c r="B5284" s="87"/>
      <c r="C5284" s="85"/>
      <c r="D5284" s="85"/>
      <c r="E5284" s="85"/>
      <c r="F5284" s="85"/>
      <c r="G5284" s="86"/>
      <c r="H5284" s="86"/>
      <c r="I5284" s="85"/>
      <c r="J5284" s="85"/>
    </row>
    <row r="5285" spans="2:10" s="117" customFormat="1" x14ac:dyDescent="0.25">
      <c r="B5285" s="87"/>
      <c r="C5285" s="85"/>
      <c r="D5285" s="85"/>
      <c r="E5285" s="85"/>
      <c r="F5285" s="85"/>
      <c r="G5285" s="86"/>
      <c r="H5285" s="86"/>
      <c r="I5285" s="85"/>
      <c r="J5285" s="85"/>
    </row>
    <row r="5286" spans="2:10" s="117" customFormat="1" x14ac:dyDescent="0.25">
      <c r="B5286" s="87"/>
      <c r="C5286" s="85"/>
      <c r="D5286" s="85"/>
      <c r="E5286" s="85"/>
      <c r="F5286" s="85"/>
      <c r="G5286" s="86"/>
      <c r="H5286" s="86"/>
      <c r="I5286" s="85"/>
      <c r="J5286" s="85"/>
    </row>
    <row r="5287" spans="2:10" s="117" customFormat="1" x14ac:dyDescent="0.25">
      <c r="B5287" s="87"/>
      <c r="C5287" s="85"/>
      <c r="D5287" s="85"/>
      <c r="E5287" s="85"/>
      <c r="F5287" s="85"/>
      <c r="G5287" s="86"/>
      <c r="H5287" s="86"/>
      <c r="I5287" s="85"/>
      <c r="J5287" s="85"/>
    </row>
    <row r="5288" spans="2:10" s="117" customFormat="1" x14ac:dyDescent="0.25">
      <c r="B5288" s="87"/>
      <c r="C5288" s="85"/>
      <c r="D5288" s="85"/>
      <c r="E5288" s="85"/>
      <c r="F5288" s="85"/>
      <c r="G5288" s="86"/>
      <c r="H5288" s="86"/>
      <c r="I5288" s="85"/>
      <c r="J5288" s="85"/>
    </row>
    <row r="5289" spans="2:10" s="117" customFormat="1" x14ac:dyDescent="0.25">
      <c r="B5289" s="87"/>
      <c r="C5289" s="85"/>
      <c r="D5289" s="85"/>
      <c r="E5289" s="85"/>
      <c r="F5289" s="85"/>
      <c r="G5289" s="86"/>
      <c r="H5289" s="86"/>
      <c r="I5289" s="85"/>
      <c r="J5289" s="85"/>
    </row>
    <row r="5290" spans="2:10" s="117" customFormat="1" x14ac:dyDescent="0.25">
      <c r="B5290" s="87"/>
      <c r="C5290" s="85"/>
      <c r="D5290" s="85"/>
      <c r="E5290" s="85"/>
      <c r="F5290" s="85"/>
      <c r="G5290" s="86"/>
      <c r="H5290" s="86"/>
      <c r="I5290" s="85"/>
      <c r="J5290" s="85"/>
    </row>
    <row r="5291" spans="2:10" s="117" customFormat="1" x14ac:dyDescent="0.25">
      <c r="B5291" s="87"/>
      <c r="C5291" s="85"/>
      <c r="D5291" s="85"/>
      <c r="E5291" s="85"/>
      <c r="F5291" s="85"/>
      <c r="G5291" s="86"/>
      <c r="H5291" s="86"/>
      <c r="I5291" s="85"/>
      <c r="J5291" s="85"/>
    </row>
    <row r="5292" spans="2:10" s="117" customFormat="1" x14ac:dyDescent="0.25">
      <c r="B5292" s="87"/>
      <c r="C5292" s="85"/>
      <c r="D5292" s="85"/>
      <c r="E5292" s="85"/>
      <c r="F5292" s="85"/>
      <c r="G5292" s="86"/>
      <c r="H5292" s="86"/>
      <c r="I5292" s="85"/>
      <c r="J5292" s="85"/>
    </row>
    <row r="5293" spans="2:10" s="117" customFormat="1" x14ac:dyDescent="0.25">
      <c r="B5293" s="87"/>
      <c r="C5293" s="85"/>
      <c r="D5293" s="85"/>
      <c r="E5293" s="85"/>
      <c r="F5293" s="85"/>
      <c r="G5293" s="86"/>
      <c r="H5293" s="86"/>
      <c r="I5293" s="85"/>
      <c r="J5293" s="85"/>
    </row>
    <row r="5294" spans="2:10" s="117" customFormat="1" x14ac:dyDescent="0.25">
      <c r="B5294" s="87"/>
      <c r="C5294" s="85"/>
      <c r="D5294" s="85"/>
      <c r="E5294" s="85"/>
      <c r="F5294" s="85"/>
      <c r="G5294" s="86"/>
      <c r="H5294" s="86"/>
      <c r="I5294" s="85"/>
      <c r="J5294" s="85"/>
    </row>
    <row r="5295" spans="2:10" s="117" customFormat="1" x14ac:dyDescent="0.25">
      <c r="B5295" s="87"/>
      <c r="C5295" s="85"/>
      <c r="D5295" s="85"/>
      <c r="E5295" s="85"/>
      <c r="F5295" s="85"/>
      <c r="G5295" s="86"/>
      <c r="H5295" s="86"/>
      <c r="I5295" s="85"/>
      <c r="J5295" s="85"/>
    </row>
    <row r="5296" spans="2:10" s="117" customFormat="1" x14ac:dyDescent="0.25">
      <c r="B5296" s="87"/>
      <c r="C5296" s="85"/>
      <c r="D5296" s="85"/>
      <c r="E5296" s="85"/>
      <c r="F5296" s="85"/>
      <c r="G5296" s="86"/>
      <c r="H5296" s="86"/>
      <c r="I5296" s="85"/>
      <c r="J5296" s="85"/>
    </row>
    <row r="5297" spans="2:10" s="117" customFormat="1" x14ac:dyDescent="0.25">
      <c r="B5297" s="87"/>
      <c r="C5297" s="85"/>
      <c r="D5297" s="85"/>
      <c r="E5297" s="85"/>
      <c r="F5297" s="85"/>
      <c r="G5297" s="86"/>
      <c r="H5297" s="86"/>
      <c r="I5297" s="85"/>
      <c r="J5297" s="85"/>
    </row>
    <row r="5298" spans="2:10" s="117" customFormat="1" x14ac:dyDescent="0.25">
      <c r="B5298" s="87"/>
      <c r="C5298" s="85"/>
      <c r="D5298" s="85"/>
      <c r="E5298" s="85"/>
      <c r="F5298" s="85"/>
      <c r="G5298" s="86"/>
      <c r="H5298" s="86"/>
      <c r="I5298" s="85"/>
      <c r="J5298" s="85"/>
    </row>
    <row r="5299" spans="2:10" s="117" customFormat="1" x14ac:dyDescent="0.25">
      <c r="B5299" s="87"/>
      <c r="C5299" s="85"/>
      <c r="D5299" s="85"/>
      <c r="E5299" s="85"/>
      <c r="F5299" s="85"/>
      <c r="G5299" s="86"/>
      <c r="H5299" s="86"/>
      <c r="I5299" s="85"/>
      <c r="J5299" s="85"/>
    </row>
    <row r="5300" spans="2:10" s="117" customFormat="1" x14ac:dyDescent="0.25">
      <c r="B5300" s="87"/>
      <c r="C5300" s="85"/>
      <c r="D5300" s="85"/>
      <c r="E5300" s="85"/>
      <c r="F5300" s="85"/>
      <c r="G5300" s="86"/>
      <c r="H5300" s="86"/>
      <c r="I5300" s="85"/>
      <c r="J5300" s="85"/>
    </row>
    <row r="5301" spans="2:10" s="117" customFormat="1" x14ac:dyDescent="0.25">
      <c r="B5301" s="87"/>
      <c r="C5301" s="85"/>
      <c r="D5301" s="85"/>
      <c r="E5301" s="85"/>
      <c r="F5301" s="85"/>
      <c r="G5301" s="86"/>
      <c r="H5301" s="86"/>
      <c r="I5301" s="85"/>
      <c r="J5301" s="85"/>
    </row>
    <row r="5302" spans="2:10" s="117" customFormat="1" x14ac:dyDescent="0.25">
      <c r="B5302" s="87"/>
      <c r="C5302" s="85"/>
      <c r="D5302" s="85"/>
      <c r="E5302" s="85"/>
      <c r="F5302" s="85"/>
      <c r="G5302" s="86"/>
      <c r="H5302" s="86"/>
      <c r="I5302" s="85"/>
      <c r="J5302" s="85"/>
    </row>
    <row r="5303" spans="2:10" s="117" customFormat="1" x14ac:dyDescent="0.25">
      <c r="B5303" s="87"/>
      <c r="C5303" s="85"/>
      <c r="D5303" s="85"/>
      <c r="E5303" s="85"/>
      <c r="F5303" s="85"/>
      <c r="G5303" s="86"/>
      <c r="H5303" s="86"/>
      <c r="I5303" s="85"/>
      <c r="J5303" s="85"/>
    </row>
    <row r="5304" spans="2:10" s="117" customFormat="1" x14ac:dyDescent="0.25">
      <c r="B5304" s="87"/>
      <c r="C5304" s="85"/>
      <c r="D5304" s="85"/>
      <c r="E5304" s="85"/>
      <c r="F5304" s="85"/>
      <c r="G5304" s="86"/>
      <c r="H5304" s="86"/>
      <c r="I5304" s="85"/>
      <c r="J5304" s="85"/>
    </row>
    <row r="5305" spans="2:10" s="117" customFormat="1" x14ac:dyDescent="0.25">
      <c r="B5305" s="87"/>
      <c r="C5305" s="85"/>
      <c r="D5305" s="85"/>
      <c r="E5305" s="85"/>
      <c r="F5305" s="85"/>
      <c r="G5305" s="86"/>
      <c r="H5305" s="86"/>
      <c r="I5305" s="85"/>
      <c r="J5305" s="85"/>
    </row>
    <row r="5306" spans="2:10" s="117" customFormat="1" x14ac:dyDescent="0.25">
      <c r="B5306" s="87"/>
      <c r="C5306" s="85"/>
      <c r="D5306" s="85"/>
      <c r="E5306" s="85"/>
      <c r="F5306" s="85"/>
      <c r="G5306" s="86"/>
      <c r="H5306" s="86"/>
      <c r="I5306" s="85"/>
      <c r="J5306" s="85"/>
    </row>
    <row r="5307" spans="2:10" s="117" customFormat="1" x14ac:dyDescent="0.25">
      <c r="B5307" s="87"/>
      <c r="C5307" s="85"/>
      <c r="D5307" s="85"/>
      <c r="E5307" s="85"/>
      <c r="F5307" s="85"/>
      <c r="G5307" s="86"/>
      <c r="H5307" s="86"/>
      <c r="I5307" s="85"/>
      <c r="J5307" s="85"/>
    </row>
    <row r="5308" spans="2:10" s="117" customFormat="1" x14ac:dyDescent="0.25">
      <c r="B5308" s="87"/>
      <c r="C5308" s="85"/>
      <c r="D5308" s="85"/>
      <c r="E5308" s="85"/>
      <c r="F5308" s="85"/>
      <c r="G5308" s="86"/>
      <c r="H5308" s="86"/>
      <c r="I5308" s="85"/>
      <c r="J5308" s="85"/>
    </row>
    <row r="5309" spans="2:10" s="117" customFormat="1" x14ac:dyDescent="0.25">
      <c r="B5309" s="87"/>
      <c r="C5309" s="85"/>
      <c r="D5309" s="85"/>
      <c r="E5309" s="85"/>
      <c r="F5309" s="85"/>
      <c r="G5309" s="86"/>
      <c r="H5309" s="86"/>
      <c r="I5309" s="85"/>
      <c r="J5309" s="85"/>
    </row>
    <row r="5310" spans="2:10" s="117" customFormat="1" x14ac:dyDescent="0.25">
      <c r="B5310" s="87"/>
      <c r="C5310" s="85"/>
      <c r="D5310" s="85"/>
      <c r="E5310" s="85"/>
      <c r="F5310" s="85"/>
      <c r="G5310" s="86"/>
      <c r="H5310" s="86"/>
      <c r="I5310" s="85"/>
      <c r="J5310" s="85"/>
    </row>
    <row r="5311" spans="2:10" s="117" customFormat="1" x14ac:dyDescent="0.25">
      <c r="B5311" s="87"/>
      <c r="C5311" s="85"/>
      <c r="D5311" s="85"/>
      <c r="E5311" s="85"/>
      <c r="F5311" s="85"/>
      <c r="G5311" s="86"/>
      <c r="H5311" s="86"/>
      <c r="I5311" s="85"/>
      <c r="J5311" s="85"/>
    </row>
    <row r="5312" spans="2:10" s="117" customFormat="1" x14ac:dyDescent="0.25">
      <c r="B5312" s="87"/>
      <c r="C5312" s="85"/>
      <c r="D5312" s="85"/>
      <c r="E5312" s="85"/>
      <c r="F5312" s="85"/>
      <c r="G5312" s="86"/>
      <c r="H5312" s="86"/>
      <c r="I5312" s="85"/>
      <c r="J5312" s="85"/>
    </row>
    <row r="5313" spans="2:10" s="117" customFormat="1" x14ac:dyDescent="0.25">
      <c r="B5313" s="87"/>
      <c r="C5313" s="85"/>
      <c r="D5313" s="85"/>
      <c r="E5313" s="85"/>
      <c r="F5313" s="85"/>
      <c r="G5313" s="86"/>
      <c r="H5313" s="86"/>
      <c r="I5313" s="85"/>
      <c r="J5313" s="85"/>
    </row>
    <row r="5314" spans="2:10" s="117" customFormat="1" x14ac:dyDescent="0.25">
      <c r="B5314" s="87"/>
      <c r="C5314" s="85"/>
      <c r="D5314" s="85"/>
      <c r="E5314" s="85"/>
      <c r="F5314" s="85"/>
      <c r="G5314" s="86"/>
      <c r="H5314" s="86"/>
      <c r="I5314" s="85"/>
      <c r="J5314" s="85"/>
    </row>
    <row r="5315" spans="2:10" s="117" customFormat="1" x14ac:dyDescent="0.25">
      <c r="B5315" s="87"/>
      <c r="C5315" s="85"/>
      <c r="D5315" s="85"/>
      <c r="E5315" s="85"/>
      <c r="F5315" s="85"/>
      <c r="G5315" s="86"/>
      <c r="H5315" s="86"/>
      <c r="I5315" s="85"/>
      <c r="J5315" s="85"/>
    </row>
    <row r="5316" spans="2:10" s="117" customFormat="1" x14ac:dyDescent="0.25">
      <c r="B5316" s="87"/>
      <c r="C5316" s="85"/>
      <c r="D5316" s="85"/>
      <c r="E5316" s="85"/>
      <c r="F5316" s="85"/>
      <c r="G5316" s="86"/>
      <c r="H5316" s="86"/>
      <c r="I5316" s="85"/>
      <c r="J5316" s="85"/>
    </row>
    <row r="5317" spans="2:10" s="117" customFormat="1" x14ac:dyDescent="0.25">
      <c r="B5317" s="87"/>
      <c r="C5317" s="85"/>
      <c r="D5317" s="85"/>
      <c r="E5317" s="85"/>
      <c r="F5317" s="85"/>
      <c r="G5317" s="86"/>
      <c r="H5317" s="86"/>
      <c r="I5317" s="85"/>
      <c r="J5317" s="85"/>
    </row>
    <row r="5318" spans="2:10" s="117" customFormat="1" x14ac:dyDescent="0.25">
      <c r="B5318" s="87"/>
      <c r="C5318" s="85"/>
      <c r="D5318" s="85"/>
      <c r="E5318" s="85"/>
      <c r="F5318" s="85"/>
      <c r="G5318" s="86"/>
      <c r="H5318" s="86"/>
      <c r="I5318" s="85"/>
      <c r="J5318" s="85"/>
    </row>
    <row r="5319" spans="2:10" s="117" customFormat="1" x14ac:dyDescent="0.25">
      <c r="B5319" s="87"/>
      <c r="C5319" s="85"/>
      <c r="D5319" s="85"/>
      <c r="E5319" s="85"/>
      <c r="F5319" s="85"/>
      <c r="G5319" s="86"/>
      <c r="H5319" s="86"/>
      <c r="I5319" s="85"/>
      <c r="J5319" s="85"/>
    </row>
    <row r="5320" spans="2:10" s="117" customFormat="1" x14ac:dyDescent="0.25">
      <c r="B5320" s="87"/>
      <c r="C5320" s="85"/>
      <c r="D5320" s="85"/>
      <c r="E5320" s="85"/>
      <c r="F5320" s="85"/>
      <c r="G5320" s="86"/>
      <c r="H5320" s="86"/>
      <c r="I5320" s="85"/>
      <c r="J5320" s="85"/>
    </row>
    <row r="5321" spans="2:10" s="117" customFormat="1" x14ac:dyDescent="0.25">
      <c r="B5321" s="87"/>
      <c r="C5321" s="85"/>
      <c r="D5321" s="85"/>
      <c r="E5321" s="85"/>
      <c r="F5321" s="85"/>
      <c r="G5321" s="86"/>
      <c r="H5321" s="86"/>
      <c r="I5321" s="85"/>
      <c r="J5321" s="85"/>
    </row>
    <row r="5322" spans="2:10" s="117" customFormat="1" x14ac:dyDescent="0.25">
      <c r="B5322" s="87"/>
      <c r="C5322" s="85"/>
      <c r="D5322" s="85"/>
      <c r="E5322" s="85"/>
      <c r="F5322" s="85"/>
      <c r="G5322" s="86"/>
      <c r="H5322" s="86"/>
      <c r="I5322" s="85"/>
      <c r="J5322" s="85"/>
    </row>
    <row r="5323" spans="2:10" s="117" customFormat="1" x14ac:dyDescent="0.25">
      <c r="B5323" s="87"/>
      <c r="C5323" s="85"/>
      <c r="D5323" s="85"/>
      <c r="E5323" s="85"/>
      <c r="F5323" s="85"/>
      <c r="G5323" s="86"/>
      <c r="H5323" s="86"/>
      <c r="I5323" s="85"/>
      <c r="J5323" s="85"/>
    </row>
    <row r="5324" spans="2:10" s="117" customFormat="1" x14ac:dyDescent="0.25">
      <c r="B5324" s="87"/>
      <c r="C5324" s="85"/>
      <c r="D5324" s="85"/>
      <c r="E5324" s="85"/>
      <c r="F5324" s="85"/>
      <c r="G5324" s="86"/>
      <c r="H5324" s="86"/>
      <c r="I5324" s="85"/>
      <c r="J5324" s="85"/>
    </row>
    <row r="5325" spans="2:10" s="117" customFormat="1" x14ac:dyDescent="0.25">
      <c r="B5325" s="87"/>
      <c r="C5325" s="85"/>
      <c r="D5325" s="85"/>
      <c r="E5325" s="85"/>
      <c r="F5325" s="85"/>
      <c r="G5325" s="86"/>
      <c r="H5325" s="86"/>
      <c r="I5325" s="85"/>
      <c r="J5325" s="85"/>
    </row>
    <row r="5326" spans="2:10" s="117" customFormat="1" x14ac:dyDescent="0.25">
      <c r="B5326" s="87"/>
      <c r="C5326" s="85"/>
      <c r="D5326" s="85"/>
      <c r="E5326" s="85"/>
      <c r="F5326" s="85"/>
      <c r="G5326" s="86"/>
      <c r="H5326" s="86"/>
      <c r="I5326" s="85"/>
      <c r="J5326" s="85"/>
    </row>
    <row r="5327" spans="2:10" s="117" customFormat="1" x14ac:dyDescent="0.25">
      <c r="B5327" s="87"/>
      <c r="C5327" s="85"/>
      <c r="D5327" s="85"/>
      <c r="E5327" s="85"/>
      <c r="F5327" s="85"/>
      <c r="G5327" s="86"/>
      <c r="H5327" s="86"/>
      <c r="I5327" s="85"/>
      <c r="J5327" s="85"/>
    </row>
    <row r="5328" spans="2:10" s="117" customFormat="1" x14ac:dyDescent="0.25">
      <c r="B5328" s="87"/>
      <c r="C5328" s="85"/>
      <c r="D5328" s="85"/>
      <c r="E5328" s="85"/>
      <c r="F5328" s="85"/>
      <c r="G5328" s="86"/>
      <c r="H5328" s="86"/>
      <c r="I5328" s="85"/>
      <c r="J5328" s="85"/>
    </row>
    <row r="5329" spans="2:10" s="117" customFormat="1" x14ac:dyDescent="0.25">
      <c r="B5329" s="87"/>
      <c r="C5329" s="85"/>
      <c r="D5329" s="85"/>
      <c r="E5329" s="85"/>
      <c r="F5329" s="85"/>
      <c r="G5329" s="86"/>
      <c r="H5329" s="86"/>
      <c r="I5329" s="85"/>
      <c r="J5329" s="85"/>
    </row>
    <row r="5330" spans="2:10" s="117" customFormat="1" x14ac:dyDescent="0.25">
      <c r="B5330" s="87"/>
      <c r="C5330" s="85"/>
      <c r="D5330" s="85"/>
      <c r="E5330" s="85"/>
      <c r="F5330" s="85"/>
      <c r="G5330" s="86"/>
      <c r="H5330" s="86"/>
      <c r="I5330" s="85"/>
      <c r="J5330" s="85"/>
    </row>
    <row r="5331" spans="2:10" s="117" customFormat="1" x14ac:dyDescent="0.25">
      <c r="B5331" s="87"/>
      <c r="C5331" s="85"/>
      <c r="D5331" s="85"/>
      <c r="E5331" s="85"/>
      <c r="F5331" s="85"/>
      <c r="G5331" s="86"/>
      <c r="H5331" s="86"/>
      <c r="I5331" s="85"/>
      <c r="J5331" s="85"/>
    </row>
    <row r="5332" spans="2:10" s="117" customFormat="1" x14ac:dyDescent="0.25">
      <c r="B5332" s="87"/>
      <c r="C5332" s="85"/>
      <c r="D5332" s="85"/>
      <c r="E5332" s="85"/>
      <c r="F5332" s="85"/>
      <c r="G5332" s="86"/>
      <c r="H5332" s="86"/>
      <c r="I5332" s="85"/>
      <c r="J5332" s="85"/>
    </row>
    <row r="5333" spans="2:10" s="117" customFormat="1" x14ac:dyDescent="0.25">
      <c r="B5333" s="87"/>
      <c r="C5333" s="85"/>
      <c r="D5333" s="85"/>
      <c r="E5333" s="85"/>
      <c r="F5333" s="85"/>
      <c r="G5333" s="86"/>
      <c r="H5333" s="86"/>
      <c r="I5333" s="85"/>
      <c r="J5333" s="85"/>
    </row>
    <row r="5334" spans="2:10" s="117" customFormat="1" x14ac:dyDescent="0.25">
      <c r="B5334" s="87"/>
      <c r="C5334" s="85"/>
      <c r="D5334" s="85"/>
      <c r="E5334" s="85"/>
      <c r="F5334" s="85"/>
      <c r="G5334" s="86"/>
      <c r="H5334" s="86"/>
      <c r="I5334" s="85"/>
      <c r="J5334" s="85"/>
    </row>
    <row r="5335" spans="2:10" s="117" customFormat="1" x14ac:dyDescent="0.25">
      <c r="B5335" s="87"/>
      <c r="C5335" s="85"/>
      <c r="D5335" s="85"/>
      <c r="E5335" s="85"/>
      <c r="F5335" s="85"/>
      <c r="G5335" s="86"/>
      <c r="H5335" s="86"/>
      <c r="I5335" s="85"/>
      <c r="J5335" s="85"/>
    </row>
    <row r="5336" spans="2:10" s="117" customFormat="1" x14ac:dyDescent="0.25">
      <c r="B5336" s="87"/>
      <c r="C5336" s="85"/>
      <c r="D5336" s="85"/>
      <c r="E5336" s="85"/>
      <c r="F5336" s="85"/>
      <c r="G5336" s="86"/>
      <c r="H5336" s="86"/>
      <c r="I5336" s="85"/>
      <c r="J5336" s="85"/>
    </row>
    <row r="5337" spans="2:10" s="117" customFormat="1" x14ac:dyDescent="0.25">
      <c r="B5337" s="87"/>
      <c r="C5337" s="85"/>
      <c r="D5337" s="85"/>
      <c r="E5337" s="85"/>
      <c r="F5337" s="85"/>
      <c r="G5337" s="86"/>
      <c r="H5337" s="86"/>
      <c r="I5337" s="85"/>
      <c r="J5337" s="85"/>
    </row>
    <row r="5338" spans="2:10" s="117" customFormat="1" x14ac:dyDescent="0.25">
      <c r="B5338" s="87"/>
      <c r="C5338" s="85"/>
      <c r="D5338" s="85"/>
      <c r="E5338" s="85"/>
      <c r="F5338" s="85"/>
      <c r="G5338" s="86"/>
      <c r="H5338" s="86"/>
      <c r="I5338" s="85"/>
      <c r="J5338" s="85"/>
    </row>
    <row r="5339" spans="2:10" s="117" customFormat="1" x14ac:dyDescent="0.25">
      <c r="B5339" s="87"/>
      <c r="C5339" s="85"/>
      <c r="D5339" s="85"/>
      <c r="E5339" s="85"/>
      <c r="F5339" s="85"/>
      <c r="G5339" s="86"/>
      <c r="H5339" s="86"/>
      <c r="I5339" s="85"/>
      <c r="J5339" s="85"/>
    </row>
    <row r="5340" spans="2:10" s="117" customFormat="1" x14ac:dyDescent="0.25">
      <c r="B5340" s="87"/>
      <c r="C5340" s="85"/>
      <c r="D5340" s="85"/>
      <c r="E5340" s="85"/>
      <c r="F5340" s="85"/>
      <c r="G5340" s="86"/>
      <c r="H5340" s="86"/>
      <c r="I5340" s="85"/>
      <c r="J5340" s="85"/>
    </row>
    <row r="5341" spans="2:10" s="117" customFormat="1" x14ac:dyDescent="0.25">
      <c r="B5341" s="87"/>
      <c r="C5341" s="85"/>
      <c r="D5341" s="85"/>
      <c r="E5341" s="85"/>
      <c r="F5341" s="85"/>
      <c r="G5341" s="86"/>
      <c r="H5341" s="86"/>
      <c r="I5341" s="85"/>
      <c r="J5341" s="85"/>
    </row>
    <row r="5342" spans="2:10" s="117" customFormat="1" x14ac:dyDescent="0.25">
      <c r="B5342" s="87"/>
      <c r="C5342" s="85"/>
      <c r="D5342" s="85"/>
      <c r="E5342" s="85"/>
      <c r="F5342" s="85"/>
      <c r="G5342" s="86"/>
      <c r="H5342" s="86"/>
      <c r="I5342" s="85"/>
      <c r="J5342" s="85"/>
    </row>
    <row r="5343" spans="2:10" s="117" customFormat="1" x14ac:dyDescent="0.25">
      <c r="B5343" s="87"/>
      <c r="C5343" s="85"/>
      <c r="D5343" s="85"/>
      <c r="E5343" s="85"/>
      <c r="F5343" s="85"/>
      <c r="G5343" s="86"/>
      <c r="H5343" s="86"/>
      <c r="I5343" s="85"/>
      <c r="J5343" s="85"/>
    </row>
    <row r="5344" spans="2:10" s="117" customFormat="1" x14ac:dyDescent="0.25">
      <c r="B5344" s="87"/>
      <c r="C5344" s="85"/>
      <c r="D5344" s="85"/>
      <c r="E5344" s="85"/>
      <c r="F5344" s="85"/>
      <c r="G5344" s="86"/>
      <c r="H5344" s="86"/>
      <c r="I5344" s="85"/>
      <c r="J5344" s="85"/>
    </row>
    <row r="5345" spans="2:10" s="117" customFormat="1" x14ac:dyDescent="0.25">
      <c r="B5345" s="87"/>
      <c r="C5345" s="85"/>
      <c r="D5345" s="85"/>
      <c r="E5345" s="85"/>
      <c r="F5345" s="85"/>
      <c r="G5345" s="86"/>
      <c r="H5345" s="86"/>
      <c r="I5345" s="85"/>
      <c r="J5345" s="85"/>
    </row>
    <row r="5346" spans="2:10" s="117" customFormat="1" x14ac:dyDescent="0.25">
      <c r="B5346" s="87"/>
      <c r="C5346" s="85"/>
      <c r="D5346" s="85"/>
      <c r="E5346" s="85"/>
      <c r="F5346" s="85"/>
      <c r="G5346" s="86"/>
      <c r="H5346" s="86"/>
      <c r="I5346" s="85"/>
      <c r="J5346" s="85"/>
    </row>
    <row r="5347" spans="2:10" s="117" customFormat="1" x14ac:dyDescent="0.25">
      <c r="B5347" s="87"/>
      <c r="C5347" s="85"/>
      <c r="D5347" s="85"/>
      <c r="E5347" s="85"/>
      <c r="F5347" s="85"/>
      <c r="G5347" s="86"/>
      <c r="H5347" s="86"/>
      <c r="I5347" s="85"/>
      <c r="J5347" s="85"/>
    </row>
    <row r="5348" spans="2:10" s="117" customFormat="1" x14ac:dyDescent="0.25">
      <c r="B5348" s="87"/>
      <c r="C5348" s="85"/>
      <c r="D5348" s="85"/>
      <c r="E5348" s="85"/>
      <c r="F5348" s="85"/>
      <c r="G5348" s="86"/>
      <c r="H5348" s="86"/>
      <c r="I5348" s="85"/>
      <c r="J5348" s="85"/>
    </row>
    <row r="5349" spans="2:10" s="117" customFormat="1" x14ac:dyDescent="0.25">
      <c r="B5349" s="87"/>
      <c r="C5349" s="85"/>
      <c r="D5349" s="85"/>
      <c r="E5349" s="85"/>
      <c r="F5349" s="85"/>
      <c r="G5349" s="86"/>
      <c r="H5349" s="86"/>
      <c r="I5349" s="85"/>
      <c r="J5349" s="85"/>
    </row>
    <row r="5350" spans="2:10" s="117" customFormat="1" x14ac:dyDescent="0.25">
      <c r="B5350" s="87"/>
      <c r="C5350" s="85"/>
      <c r="D5350" s="85"/>
      <c r="E5350" s="85"/>
      <c r="F5350" s="85"/>
      <c r="G5350" s="86"/>
      <c r="H5350" s="86"/>
      <c r="I5350" s="85"/>
      <c r="J5350" s="85"/>
    </row>
    <row r="5351" spans="2:10" s="117" customFormat="1" x14ac:dyDescent="0.25">
      <c r="B5351" s="87"/>
      <c r="C5351" s="85"/>
      <c r="D5351" s="85"/>
      <c r="E5351" s="85"/>
      <c r="F5351" s="85"/>
      <c r="G5351" s="86"/>
      <c r="H5351" s="86"/>
      <c r="I5351" s="85"/>
      <c r="J5351" s="85"/>
    </row>
    <row r="5352" spans="2:10" s="117" customFormat="1" x14ac:dyDescent="0.25">
      <c r="B5352" s="87"/>
      <c r="C5352" s="85"/>
      <c r="D5352" s="85"/>
      <c r="E5352" s="85"/>
      <c r="F5352" s="85"/>
      <c r="G5352" s="86"/>
      <c r="H5352" s="86"/>
      <c r="I5352" s="85"/>
      <c r="J5352" s="85"/>
    </row>
    <row r="5353" spans="2:10" s="117" customFormat="1" x14ac:dyDescent="0.25">
      <c r="B5353" s="87"/>
      <c r="C5353" s="85"/>
      <c r="D5353" s="85"/>
      <c r="E5353" s="85"/>
      <c r="F5353" s="85"/>
      <c r="G5353" s="86"/>
      <c r="H5353" s="86"/>
      <c r="I5353" s="85"/>
      <c r="J5353" s="85"/>
    </row>
    <row r="5354" spans="2:10" s="117" customFormat="1" x14ac:dyDescent="0.25">
      <c r="B5354" s="87"/>
      <c r="C5354" s="85"/>
      <c r="D5354" s="85"/>
      <c r="E5354" s="85"/>
      <c r="F5354" s="85"/>
      <c r="G5354" s="86"/>
      <c r="H5354" s="86"/>
      <c r="I5354" s="85"/>
      <c r="J5354" s="85"/>
    </row>
    <row r="5355" spans="2:10" s="117" customFormat="1" x14ac:dyDescent="0.25">
      <c r="B5355" s="87"/>
      <c r="C5355" s="85"/>
      <c r="D5355" s="85"/>
      <c r="E5355" s="85"/>
      <c r="F5355" s="85"/>
      <c r="G5355" s="86"/>
      <c r="H5355" s="86"/>
      <c r="I5355" s="85"/>
      <c r="J5355" s="85"/>
    </row>
    <row r="5356" spans="2:10" s="117" customFormat="1" x14ac:dyDescent="0.25">
      <c r="B5356" s="87"/>
      <c r="C5356" s="85"/>
      <c r="D5356" s="85"/>
      <c r="E5356" s="85"/>
      <c r="F5356" s="85"/>
      <c r="G5356" s="86"/>
      <c r="H5356" s="86"/>
      <c r="I5356" s="85"/>
      <c r="J5356" s="85"/>
    </row>
    <row r="5357" spans="2:10" s="117" customFormat="1" x14ac:dyDescent="0.25">
      <c r="B5357" s="87"/>
      <c r="C5357" s="85"/>
      <c r="D5357" s="85"/>
      <c r="E5357" s="85"/>
      <c r="F5357" s="85"/>
      <c r="G5357" s="86"/>
      <c r="H5357" s="86"/>
      <c r="I5357" s="85"/>
      <c r="J5357" s="85"/>
    </row>
    <row r="5358" spans="2:10" s="117" customFormat="1" x14ac:dyDescent="0.25">
      <c r="B5358" s="87"/>
      <c r="C5358" s="85"/>
      <c r="D5358" s="85"/>
      <c r="E5358" s="85"/>
      <c r="F5358" s="85"/>
      <c r="G5358" s="86"/>
      <c r="H5358" s="86"/>
      <c r="I5358" s="85"/>
      <c r="J5358" s="85"/>
    </row>
    <row r="5359" spans="2:10" s="117" customFormat="1" x14ac:dyDescent="0.25">
      <c r="B5359" s="87"/>
      <c r="C5359" s="85"/>
      <c r="D5359" s="85"/>
      <c r="E5359" s="85"/>
      <c r="F5359" s="85"/>
      <c r="G5359" s="86"/>
      <c r="H5359" s="86"/>
      <c r="I5359" s="85"/>
      <c r="J5359" s="85"/>
    </row>
    <row r="5360" spans="2:10" s="117" customFormat="1" x14ac:dyDescent="0.25">
      <c r="B5360" s="87"/>
      <c r="C5360" s="85"/>
      <c r="D5360" s="85"/>
      <c r="E5360" s="85"/>
      <c r="F5360" s="85"/>
      <c r="G5360" s="86"/>
      <c r="H5360" s="86"/>
      <c r="I5360" s="85"/>
      <c r="J5360" s="85"/>
    </row>
    <row r="5361" spans="2:10" s="117" customFormat="1" x14ac:dyDescent="0.25">
      <c r="B5361" s="87"/>
      <c r="C5361" s="85"/>
      <c r="D5361" s="85"/>
      <c r="E5361" s="85"/>
      <c r="F5361" s="85"/>
      <c r="G5361" s="86"/>
      <c r="H5361" s="86"/>
      <c r="I5361" s="85"/>
      <c r="J5361" s="85"/>
    </row>
    <row r="5362" spans="2:10" s="117" customFormat="1" x14ac:dyDescent="0.25">
      <c r="B5362" s="87"/>
      <c r="C5362" s="85"/>
      <c r="D5362" s="85"/>
      <c r="E5362" s="85"/>
      <c r="F5362" s="85"/>
      <c r="G5362" s="86"/>
      <c r="H5362" s="86"/>
      <c r="I5362" s="85"/>
      <c r="J5362" s="85"/>
    </row>
    <row r="5363" spans="2:10" s="117" customFormat="1" x14ac:dyDescent="0.25">
      <c r="B5363" s="87"/>
      <c r="C5363" s="85"/>
      <c r="D5363" s="85"/>
      <c r="E5363" s="85"/>
      <c r="F5363" s="85"/>
      <c r="G5363" s="86"/>
      <c r="H5363" s="86"/>
      <c r="I5363" s="85"/>
      <c r="J5363" s="85"/>
    </row>
    <row r="5364" spans="2:10" s="117" customFormat="1" x14ac:dyDescent="0.25">
      <c r="B5364" s="87"/>
      <c r="C5364" s="85"/>
      <c r="D5364" s="85"/>
      <c r="E5364" s="85"/>
      <c r="F5364" s="85"/>
      <c r="G5364" s="86"/>
      <c r="H5364" s="86"/>
      <c r="I5364" s="85"/>
      <c r="J5364" s="85"/>
    </row>
    <row r="5365" spans="2:10" s="117" customFormat="1" x14ac:dyDescent="0.25">
      <c r="B5365" s="87"/>
      <c r="C5365" s="85"/>
      <c r="D5365" s="85"/>
      <c r="E5365" s="85"/>
      <c r="F5365" s="85"/>
      <c r="G5365" s="86"/>
      <c r="H5365" s="86"/>
      <c r="I5365" s="85"/>
      <c r="J5365" s="85"/>
    </row>
    <row r="5366" spans="2:10" s="117" customFormat="1" x14ac:dyDescent="0.25">
      <c r="B5366" s="87"/>
      <c r="C5366" s="85"/>
      <c r="D5366" s="85"/>
      <c r="E5366" s="85"/>
      <c r="F5366" s="85"/>
      <c r="G5366" s="86"/>
      <c r="H5366" s="86"/>
      <c r="I5366" s="85"/>
      <c r="J5366" s="85"/>
    </row>
    <row r="5367" spans="2:10" s="117" customFormat="1" x14ac:dyDescent="0.25">
      <c r="B5367" s="87"/>
      <c r="C5367" s="85"/>
      <c r="D5367" s="85"/>
      <c r="E5367" s="85"/>
      <c r="F5367" s="85"/>
      <c r="G5367" s="86"/>
      <c r="H5367" s="86"/>
      <c r="I5367" s="85"/>
      <c r="J5367" s="85"/>
    </row>
    <row r="5368" spans="2:10" s="117" customFormat="1" x14ac:dyDescent="0.25">
      <c r="B5368" s="87"/>
      <c r="C5368" s="85"/>
      <c r="D5368" s="85"/>
      <c r="E5368" s="85"/>
      <c r="F5368" s="85"/>
      <c r="G5368" s="86"/>
      <c r="H5368" s="86"/>
      <c r="I5368" s="85"/>
      <c r="J5368" s="85"/>
    </row>
    <row r="5369" spans="2:10" s="117" customFormat="1" x14ac:dyDescent="0.25">
      <c r="B5369" s="87"/>
      <c r="C5369" s="85"/>
      <c r="D5369" s="85"/>
      <c r="E5369" s="85"/>
      <c r="F5369" s="85"/>
      <c r="G5369" s="86"/>
      <c r="H5369" s="86"/>
      <c r="I5369" s="85"/>
      <c r="J5369" s="85"/>
    </row>
    <row r="5370" spans="2:10" s="117" customFormat="1" x14ac:dyDescent="0.25">
      <c r="B5370" s="87"/>
      <c r="C5370" s="85"/>
      <c r="D5370" s="85"/>
      <c r="E5370" s="85"/>
      <c r="F5370" s="85"/>
      <c r="G5370" s="86"/>
      <c r="H5370" s="86"/>
      <c r="I5370" s="85"/>
      <c r="J5370" s="85"/>
    </row>
    <row r="5371" spans="2:10" s="117" customFormat="1" x14ac:dyDescent="0.25">
      <c r="B5371" s="87"/>
      <c r="C5371" s="85"/>
      <c r="D5371" s="85"/>
      <c r="E5371" s="85"/>
      <c r="F5371" s="85"/>
      <c r="G5371" s="86"/>
      <c r="H5371" s="86"/>
      <c r="I5371" s="85"/>
      <c r="J5371" s="85"/>
    </row>
    <row r="5372" spans="2:10" s="117" customFormat="1" x14ac:dyDescent="0.25">
      <c r="B5372" s="87"/>
      <c r="C5372" s="85"/>
      <c r="D5372" s="85"/>
      <c r="E5372" s="85"/>
      <c r="F5372" s="85"/>
      <c r="G5372" s="86"/>
      <c r="H5372" s="86"/>
      <c r="I5372" s="85"/>
      <c r="J5372" s="85"/>
    </row>
    <row r="5373" spans="2:10" s="117" customFormat="1" x14ac:dyDescent="0.25">
      <c r="B5373" s="87"/>
      <c r="C5373" s="85"/>
      <c r="D5373" s="85"/>
      <c r="E5373" s="85"/>
      <c r="F5373" s="85"/>
      <c r="G5373" s="86"/>
      <c r="H5373" s="86"/>
      <c r="I5373" s="85"/>
      <c r="J5373" s="85"/>
    </row>
    <row r="5374" spans="2:10" s="117" customFormat="1" x14ac:dyDescent="0.25">
      <c r="B5374" s="87"/>
      <c r="C5374" s="85"/>
      <c r="D5374" s="85"/>
      <c r="E5374" s="85"/>
      <c r="F5374" s="85"/>
      <c r="G5374" s="86"/>
      <c r="H5374" s="86"/>
      <c r="I5374" s="85"/>
      <c r="J5374" s="85"/>
    </row>
    <row r="5375" spans="2:10" s="117" customFormat="1" x14ac:dyDescent="0.25">
      <c r="B5375" s="87"/>
      <c r="C5375" s="85"/>
      <c r="D5375" s="85"/>
      <c r="E5375" s="85"/>
      <c r="F5375" s="85"/>
      <c r="G5375" s="86"/>
      <c r="H5375" s="86"/>
      <c r="I5375" s="85"/>
      <c r="J5375" s="85"/>
    </row>
    <row r="5376" spans="2:10" s="117" customFormat="1" x14ac:dyDescent="0.25">
      <c r="B5376" s="87"/>
      <c r="C5376" s="85"/>
      <c r="D5376" s="85"/>
      <c r="E5376" s="85"/>
      <c r="F5376" s="85"/>
      <c r="G5376" s="86"/>
      <c r="H5376" s="86"/>
      <c r="I5376" s="85"/>
      <c r="J5376" s="85"/>
    </row>
    <row r="5377" spans="2:10" s="117" customFormat="1" x14ac:dyDescent="0.25">
      <c r="B5377" s="87"/>
      <c r="C5377" s="85"/>
      <c r="D5377" s="85"/>
      <c r="E5377" s="85"/>
      <c r="F5377" s="85"/>
      <c r="G5377" s="86"/>
      <c r="H5377" s="86"/>
      <c r="I5377" s="85"/>
      <c r="J5377" s="85"/>
    </row>
    <row r="5378" spans="2:10" s="117" customFormat="1" x14ac:dyDescent="0.25">
      <c r="B5378" s="87"/>
      <c r="C5378" s="85"/>
      <c r="D5378" s="85"/>
      <c r="E5378" s="85"/>
      <c r="F5378" s="85"/>
      <c r="G5378" s="86"/>
      <c r="H5378" s="86"/>
      <c r="I5378" s="85"/>
      <c r="J5378" s="85"/>
    </row>
    <row r="5379" spans="2:10" s="117" customFormat="1" x14ac:dyDescent="0.25">
      <c r="B5379" s="87"/>
      <c r="C5379" s="85"/>
      <c r="D5379" s="85"/>
      <c r="E5379" s="85"/>
      <c r="F5379" s="85"/>
      <c r="G5379" s="86"/>
      <c r="H5379" s="86"/>
      <c r="I5379" s="85"/>
      <c r="J5379" s="85"/>
    </row>
    <row r="5380" spans="2:10" s="117" customFormat="1" x14ac:dyDescent="0.25">
      <c r="B5380" s="87"/>
      <c r="C5380" s="85"/>
      <c r="D5380" s="85"/>
      <c r="E5380" s="85"/>
      <c r="F5380" s="85"/>
      <c r="G5380" s="86"/>
      <c r="H5380" s="86"/>
      <c r="I5380" s="85"/>
      <c r="J5380" s="85"/>
    </row>
    <row r="5381" spans="2:10" s="117" customFormat="1" x14ac:dyDescent="0.25">
      <c r="B5381" s="87"/>
      <c r="C5381" s="85"/>
      <c r="D5381" s="85"/>
      <c r="E5381" s="85"/>
      <c r="F5381" s="85"/>
      <c r="G5381" s="86"/>
      <c r="H5381" s="86"/>
      <c r="I5381" s="85"/>
      <c r="J5381" s="85"/>
    </row>
    <row r="5382" spans="2:10" s="117" customFormat="1" x14ac:dyDescent="0.25">
      <c r="B5382" s="87"/>
      <c r="C5382" s="85"/>
      <c r="D5382" s="85"/>
      <c r="E5382" s="85"/>
      <c r="F5382" s="85"/>
      <c r="G5382" s="86"/>
      <c r="H5382" s="86"/>
      <c r="I5382" s="85"/>
      <c r="J5382" s="85"/>
    </row>
    <row r="5383" spans="2:10" s="117" customFormat="1" x14ac:dyDescent="0.25">
      <c r="B5383" s="87"/>
      <c r="C5383" s="85"/>
      <c r="D5383" s="85"/>
      <c r="E5383" s="85"/>
      <c r="F5383" s="85"/>
      <c r="G5383" s="86"/>
      <c r="H5383" s="86"/>
      <c r="I5383" s="85"/>
      <c r="J5383" s="85"/>
    </row>
    <row r="5384" spans="2:10" s="117" customFormat="1" x14ac:dyDescent="0.25">
      <c r="B5384" s="87"/>
      <c r="C5384" s="85"/>
      <c r="D5384" s="85"/>
      <c r="E5384" s="85"/>
      <c r="F5384" s="85"/>
      <c r="G5384" s="86"/>
      <c r="H5384" s="86"/>
      <c r="I5384" s="85"/>
      <c r="J5384" s="85"/>
    </row>
    <row r="5385" spans="2:10" s="117" customFormat="1" x14ac:dyDescent="0.25">
      <c r="B5385" s="87"/>
      <c r="C5385" s="85"/>
      <c r="D5385" s="85"/>
      <c r="E5385" s="85"/>
      <c r="F5385" s="85"/>
      <c r="G5385" s="86"/>
      <c r="H5385" s="86"/>
      <c r="I5385" s="85"/>
      <c r="J5385" s="85"/>
    </row>
    <row r="5386" spans="2:10" s="117" customFormat="1" x14ac:dyDescent="0.25">
      <c r="B5386" s="87"/>
      <c r="C5386" s="85"/>
      <c r="D5386" s="85"/>
      <c r="E5386" s="85"/>
      <c r="F5386" s="85"/>
      <c r="G5386" s="86"/>
      <c r="H5386" s="86"/>
      <c r="I5386" s="85"/>
      <c r="J5386" s="85"/>
    </row>
    <row r="5387" spans="2:10" s="117" customFormat="1" x14ac:dyDescent="0.25">
      <c r="B5387" s="87"/>
      <c r="C5387" s="85"/>
      <c r="D5387" s="85"/>
      <c r="E5387" s="85"/>
      <c r="F5387" s="85"/>
      <c r="G5387" s="86"/>
      <c r="H5387" s="86"/>
      <c r="I5387" s="85"/>
      <c r="J5387" s="85"/>
    </row>
    <row r="5388" spans="2:10" s="117" customFormat="1" x14ac:dyDescent="0.25">
      <c r="B5388" s="87"/>
      <c r="C5388" s="85"/>
      <c r="D5388" s="85"/>
      <c r="E5388" s="85"/>
      <c r="F5388" s="85"/>
      <c r="G5388" s="86"/>
      <c r="H5388" s="86"/>
      <c r="I5388" s="85"/>
      <c r="J5388" s="85"/>
    </row>
    <row r="5389" spans="2:10" s="117" customFormat="1" x14ac:dyDescent="0.25">
      <c r="B5389" s="87"/>
      <c r="C5389" s="85"/>
      <c r="D5389" s="85"/>
      <c r="E5389" s="85"/>
      <c r="F5389" s="85"/>
      <c r="G5389" s="86"/>
      <c r="H5389" s="86"/>
      <c r="I5389" s="85"/>
      <c r="J5389" s="85"/>
    </row>
    <row r="5390" spans="2:10" s="117" customFormat="1" x14ac:dyDescent="0.25">
      <c r="B5390" s="87"/>
      <c r="C5390" s="85"/>
      <c r="D5390" s="85"/>
      <c r="E5390" s="85"/>
      <c r="F5390" s="85"/>
      <c r="G5390" s="86"/>
      <c r="H5390" s="86"/>
      <c r="I5390" s="85"/>
      <c r="J5390" s="85"/>
    </row>
    <row r="5391" spans="2:10" s="117" customFormat="1" x14ac:dyDescent="0.25">
      <c r="B5391" s="87"/>
      <c r="C5391" s="85"/>
      <c r="D5391" s="85"/>
      <c r="E5391" s="85"/>
      <c r="F5391" s="85"/>
      <c r="G5391" s="86"/>
      <c r="H5391" s="86"/>
      <c r="I5391" s="85"/>
      <c r="J5391" s="85"/>
    </row>
    <row r="5392" spans="2:10" s="117" customFormat="1" x14ac:dyDescent="0.25">
      <c r="B5392" s="87"/>
      <c r="C5392" s="85"/>
      <c r="D5392" s="85"/>
      <c r="E5392" s="85"/>
      <c r="F5392" s="85"/>
      <c r="G5392" s="86"/>
      <c r="H5392" s="86"/>
      <c r="I5392" s="85"/>
      <c r="J5392" s="85"/>
    </row>
    <row r="5393" spans="2:10" s="117" customFormat="1" x14ac:dyDescent="0.25">
      <c r="B5393" s="87"/>
      <c r="C5393" s="85"/>
      <c r="D5393" s="85"/>
      <c r="E5393" s="85"/>
      <c r="F5393" s="85"/>
      <c r="G5393" s="86"/>
      <c r="H5393" s="86"/>
      <c r="I5393" s="85"/>
      <c r="J5393" s="85"/>
    </row>
    <row r="5394" spans="2:10" s="117" customFormat="1" x14ac:dyDescent="0.25">
      <c r="B5394" s="87"/>
      <c r="C5394" s="85"/>
      <c r="D5394" s="85"/>
      <c r="E5394" s="85"/>
      <c r="F5394" s="85"/>
      <c r="G5394" s="86"/>
      <c r="H5394" s="86"/>
      <c r="I5394" s="85"/>
      <c r="J5394" s="85"/>
    </row>
    <row r="5395" spans="2:10" s="117" customFormat="1" x14ac:dyDescent="0.25">
      <c r="B5395" s="87"/>
      <c r="C5395" s="85"/>
      <c r="D5395" s="85"/>
      <c r="E5395" s="85"/>
      <c r="F5395" s="85"/>
      <c r="G5395" s="86"/>
      <c r="H5395" s="86"/>
      <c r="I5395" s="85"/>
      <c r="J5395" s="85"/>
    </row>
    <row r="5396" spans="2:10" s="117" customFormat="1" x14ac:dyDescent="0.25">
      <c r="B5396" s="87"/>
      <c r="C5396" s="85"/>
      <c r="D5396" s="85"/>
      <c r="E5396" s="85"/>
      <c r="F5396" s="85"/>
      <c r="G5396" s="86"/>
      <c r="H5396" s="86"/>
      <c r="I5396" s="85"/>
      <c r="J5396" s="85"/>
    </row>
    <row r="5397" spans="2:10" s="117" customFormat="1" x14ac:dyDescent="0.25">
      <c r="B5397" s="87"/>
      <c r="C5397" s="85"/>
      <c r="D5397" s="85"/>
      <c r="E5397" s="85"/>
      <c r="F5397" s="85"/>
      <c r="G5397" s="86"/>
      <c r="H5397" s="86"/>
      <c r="I5397" s="85"/>
      <c r="J5397" s="85"/>
    </row>
    <row r="5398" spans="2:10" s="117" customFormat="1" x14ac:dyDescent="0.25">
      <c r="B5398" s="87"/>
      <c r="C5398" s="85"/>
      <c r="D5398" s="85"/>
      <c r="E5398" s="85"/>
      <c r="F5398" s="85"/>
      <c r="G5398" s="86"/>
      <c r="H5398" s="86"/>
      <c r="I5398" s="85"/>
      <c r="J5398" s="85"/>
    </row>
    <row r="5399" spans="2:10" s="117" customFormat="1" x14ac:dyDescent="0.25">
      <c r="B5399" s="87"/>
      <c r="C5399" s="85"/>
      <c r="D5399" s="85"/>
      <c r="E5399" s="85"/>
      <c r="F5399" s="85"/>
      <c r="G5399" s="86"/>
      <c r="H5399" s="86"/>
      <c r="I5399" s="85"/>
      <c r="J5399" s="85"/>
    </row>
    <row r="5400" spans="2:10" s="117" customFormat="1" x14ac:dyDescent="0.25">
      <c r="B5400" s="87"/>
      <c r="C5400" s="85"/>
      <c r="D5400" s="85"/>
      <c r="E5400" s="85"/>
      <c r="F5400" s="85"/>
      <c r="G5400" s="86"/>
      <c r="H5400" s="86"/>
      <c r="I5400" s="85"/>
      <c r="J5400" s="85"/>
    </row>
    <row r="5401" spans="2:10" s="117" customFormat="1" x14ac:dyDescent="0.25">
      <c r="B5401" s="87"/>
      <c r="C5401" s="85"/>
      <c r="D5401" s="85"/>
      <c r="E5401" s="85"/>
      <c r="F5401" s="85"/>
      <c r="G5401" s="86"/>
      <c r="H5401" s="86"/>
      <c r="I5401" s="85"/>
      <c r="J5401" s="85"/>
    </row>
    <row r="5402" spans="2:10" s="117" customFormat="1" x14ac:dyDescent="0.25">
      <c r="B5402" s="87"/>
      <c r="C5402" s="85"/>
      <c r="D5402" s="85"/>
      <c r="E5402" s="85"/>
      <c r="F5402" s="85"/>
      <c r="G5402" s="86"/>
      <c r="H5402" s="86"/>
      <c r="I5402" s="85"/>
      <c r="J5402" s="85"/>
    </row>
    <row r="5403" spans="2:10" s="117" customFormat="1" x14ac:dyDescent="0.25">
      <c r="B5403" s="87"/>
      <c r="C5403" s="85"/>
      <c r="D5403" s="85"/>
      <c r="E5403" s="85"/>
      <c r="F5403" s="85"/>
      <c r="G5403" s="86"/>
      <c r="H5403" s="86"/>
      <c r="I5403" s="85"/>
      <c r="J5403" s="85"/>
    </row>
    <row r="5404" spans="2:10" s="117" customFormat="1" x14ac:dyDescent="0.25">
      <c r="B5404" s="87"/>
      <c r="C5404" s="85"/>
      <c r="D5404" s="85"/>
      <c r="E5404" s="85"/>
      <c r="F5404" s="85"/>
      <c r="G5404" s="86"/>
      <c r="H5404" s="86"/>
      <c r="I5404" s="85"/>
      <c r="J5404" s="85"/>
    </row>
    <row r="5405" spans="2:10" s="117" customFormat="1" x14ac:dyDescent="0.25">
      <c r="B5405" s="87"/>
      <c r="C5405" s="85"/>
      <c r="D5405" s="85"/>
      <c r="E5405" s="85"/>
      <c r="F5405" s="85"/>
      <c r="G5405" s="86"/>
      <c r="H5405" s="86"/>
      <c r="I5405" s="85"/>
      <c r="J5405" s="85"/>
    </row>
    <row r="5406" spans="2:10" s="117" customFormat="1" x14ac:dyDescent="0.25">
      <c r="B5406" s="87"/>
      <c r="C5406" s="85"/>
      <c r="D5406" s="85"/>
      <c r="E5406" s="85"/>
      <c r="F5406" s="85"/>
      <c r="G5406" s="86"/>
      <c r="H5406" s="86"/>
      <c r="I5406" s="85"/>
      <c r="J5406" s="85"/>
    </row>
    <row r="5407" spans="2:10" s="117" customFormat="1" x14ac:dyDescent="0.25">
      <c r="B5407" s="87"/>
      <c r="C5407" s="85"/>
      <c r="D5407" s="85"/>
      <c r="E5407" s="85"/>
      <c r="F5407" s="85"/>
      <c r="G5407" s="86"/>
      <c r="H5407" s="86"/>
      <c r="I5407" s="85"/>
      <c r="J5407" s="85"/>
    </row>
    <row r="5408" spans="2:10" s="117" customFormat="1" x14ac:dyDescent="0.25">
      <c r="B5408" s="87"/>
      <c r="C5408" s="85"/>
      <c r="D5408" s="85"/>
      <c r="E5408" s="85"/>
      <c r="F5408" s="85"/>
      <c r="G5408" s="86"/>
      <c r="H5408" s="86"/>
      <c r="I5408" s="85"/>
      <c r="J5408" s="85"/>
    </row>
    <row r="5409" spans="2:10" s="117" customFormat="1" x14ac:dyDescent="0.25">
      <c r="B5409" s="87"/>
      <c r="C5409" s="85"/>
      <c r="D5409" s="85"/>
      <c r="E5409" s="85"/>
      <c r="F5409" s="85"/>
      <c r="G5409" s="86"/>
      <c r="H5409" s="86"/>
      <c r="I5409" s="85"/>
      <c r="J5409" s="85"/>
    </row>
    <row r="5410" spans="2:10" s="117" customFormat="1" x14ac:dyDescent="0.25">
      <c r="B5410" s="87"/>
      <c r="C5410" s="85"/>
      <c r="D5410" s="85"/>
      <c r="E5410" s="85"/>
      <c r="F5410" s="85"/>
      <c r="G5410" s="86"/>
      <c r="H5410" s="86"/>
      <c r="I5410" s="85"/>
      <c r="J5410" s="85"/>
    </row>
    <row r="5411" spans="2:10" s="117" customFormat="1" x14ac:dyDescent="0.25">
      <c r="B5411" s="87"/>
      <c r="C5411" s="85"/>
      <c r="D5411" s="85"/>
      <c r="E5411" s="85"/>
      <c r="F5411" s="85"/>
      <c r="G5411" s="86"/>
      <c r="H5411" s="86"/>
      <c r="I5411" s="85"/>
      <c r="J5411" s="85"/>
    </row>
    <row r="5412" spans="2:10" s="117" customFormat="1" x14ac:dyDescent="0.25">
      <c r="B5412" s="87"/>
      <c r="C5412" s="85"/>
      <c r="D5412" s="85"/>
      <c r="E5412" s="85"/>
      <c r="F5412" s="85"/>
      <c r="G5412" s="86"/>
      <c r="H5412" s="86"/>
      <c r="I5412" s="85"/>
      <c r="J5412" s="85"/>
    </row>
    <row r="5413" spans="2:10" s="117" customFormat="1" x14ac:dyDescent="0.25">
      <c r="B5413" s="87"/>
      <c r="C5413" s="85"/>
      <c r="D5413" s="85"/>
      <c r="E5413" s="85"/>
      <c r="F5413" s="85"/>
      <c r="G5413" s="86"/>
      <c r="H5413" s="86"/>
      <c r="I5413" s="85"/>
      <c r="J5413" s="85"/>
    </row>
    <row r="5414" spans="2:10" s="117" customFormat="1" x14ac:dyDescent="0.25">
      <c r="B5414" s="87"/>
      <c r="C5414" s="85"/>
      <c r="D5414" s="85"/>
      <c r="E5414" s="85"/>
      <c r="F5414" s="85"/>
      <c r="G5414" s="86"/>
      <c r="H5414" s="86"/>
      <c r="I5414" s="85"/>
      <c r="J5414" s="85"/>
    </row>
    <row r="5415" spans="2:10" s="117" customFormat="1" x14ac:dyDescent="0.25">
      <c r="B5415" s="87"/>
      <c r="C5415" s="85"/>
      <c r="D5415" s="85"/>
      <c r="E5415" s="85"/>
      <c r="F5415" s="85"/>
      <c r="G5415" s="86"/>
      <c r="H5415" s="86"/>
      <c r="I5415" s="85"/>
      <c r="J5415" s="85"/>
    </row>
    <row r="5416" spans="2:10" s="117" customFormat="1" x14ac:dyDescent="0.25">
      <c r="B5416" s="87"/>
      <c r="C5416" s="85"/>
      <c r="D5416" s="85"/>
      <c r="E5416" s="85"/>
      <c r="F5416" s="85"/>
      <c r="G5416" s="86"/>
      <c r="H5416" s="86"/>
      <c r="I5416" s="85"/>
      <c r="J5416" s="85"/>
    </row>
    <row r="5417" spans="2:10" s="117" customFormat="1" x14ac:dyDescent="0.25">
      <c r="B5417" s="87"/>
      <c r="C5417" s="85"/>
      <c r="D5417" s="85"/>
      <c r="E5417" s="85"/>
      <c r="F5417" s="85"/>
      <c r="G5417" s="86"/>
      <c r="H5417" s="86"/>
      <c r="I5417" s="85"/>
      <c r="J5417" s="85"/>
    </row>
    <row r="5418" spans="2:10" s="117" customFormat="1" x14ac:dyDescent="0.25">
      <c r="B5418" s="87"/>
      <c r="C5418" s="85"/>
      <c r="D5418" s="85"/>
      <c r="E5418" s="85"/>
      <c r="F5418" s="85"/>
      <c r="G5418" s="86"/>
      <c r="H5418" s="86"/>
      <c r="I5418" s="85"/>
      <c r="J5418" s="85"/>
    </row>
    <row r="5419" spans="2:10" s="117" customFormat="1" x14ac:dyDescent="0.25">
      <c r="B5419" s="87"/>
      <c r="C5419" s="85"/>
      <c r="D5419" s="85"/>
      <c r="E5419" s="85"/>
      <c r="F5419" s="85"/>
      <c r="G5419" s="86"/>
      <c r="H5419" s="86"/>
      <c r="I5419" s="85"/>
      <c r="J5419" s="85"/>
    </row>
    <row r="5420" spans="2:10" s="117" customFormat="1" x14ac:dyDescent="0.25">
      <c r="B5420" s="87"/>
      <c r="C5420" s="85"/>
      <c r="D5420" s="85"/>
      <c r="E5420" s="85"/>
      <c r="F5420" s="85"/>
      <c r="G5420" s="86"/>
      <c r="H5420" s="86"/>
      <c r="I5420" s="85"/>
      <c r="J5420" s="85"/>
    </row>
    <row r="5421" spans="2:10" s="117" customFormat="1" x14ac:dyDescent="0.25">
      <c r="B5421" s="87"/>
      <c r="C5421" s="85"/>
      <c r="D5421" s="85"/>
      <c r="E5421" s="85"/>
      <c r="F5421" s="85"/>
      <c r="G5421" s="86"/>
      <c r="H5421" s="86"/>
      <c r="I5421" s="85"/>
      <c r="J5421" s="85"/>
    </row>
    <row r="5422" spans="2:10" s="117" customFormat="1" x14ac:dyDescent="0.25">
      <c r="B5422" s="87"/>
      <c r="C5422" s="85"/>
      <c r="D5422" s="85"/>
      <c r="E5422" s="85"/>
      <c r="F5422" s="85"/>
      <c r="G5422" s="86"/>
      <c r="H5422" s="86"/>
      <c r="I5422" s="85"/>
      <c r="J5422" s="85"/>
    </row>
    <row r="5423" spans="2:10" s="117" customFormat="1" x14ac:dyDescent="0.25">
      <c r="B5423" s="87"/>
      <c r="C5423" s="85"/>
      <c r="D5423" s="85"/>
      <c r="E5423" s="85"/>
      <c r="F5423" s="85"/>
      <c r="G5423" s="86"/>
      <c r="H5423" s="86"/>
      <c r="I5423" s="85"/>
      <c r="J5423" s="85"/>
    </row>
    <row r="5424" spans="2:10" s="117" customFormat="1" x14ac:dyDescent="0.25">
      <c r="B5424" s="87"/>
      <c r="C5424" s="85"/>
      <c r="D5424" s="85"/>
      <c r="E5424" s="85"/>
      <c r="F5424" s="85"/>
      <c r="G5424" s="86"/>
      <c r="H5424" s="86"/>
      <c r="I5424" s="85"/>
      <c r="J5424" s="85"/>
    </row>
    <row r="5425" spans="2:10" s="117" customFormat="1" x14ac:dyDescent="0.25">
      <c r="B5425" s="87"/>
      <c r="C5425" s="85"/>
      <c r="D5425" s="85"/>
      <c r="E5425" s="85"/>
      <c r="F5425" s="85"/>
      <c r="G5425" s="86"/>
      <c r="H5425" s="86"/>
      <c r="I5425" s="85"/>
      <c r="J5425" s="85"/>
    </row>
    <row r="5426" spans="2:10" s="117" customFormat="1" x14ac:dyDescent="0.25">
      <c r="B5426" s="87"/>
      <c r="C5426" s="85"/>
      <c r="D5426" s="85"/>
      <c r="E5426" s="85"/>
      <c r="F5426" s="85"/>
      <c r="G5426" s="86"/>
      <c r="H5426" s="86"/>
      <c r="I5426" s="85"/>
      <c r="J5426" s="85"/>
    </row>
    <row r="5427" spans="2:10" s="117" customFormat="1" x14ac:dyDescent="0.25">
      <c r="B5427" s="87"/>
      <c r="C5427" s="85"/>
      <c r="D5427" s="85"/>
      <c r="E5427" s="85"/>
      <c r="F5427" s="85"/>
      <c r="G5427" s="86"/>
      <c r="H5427" s="86"/>
      <c r="I5427" s="85"/>
      <c r="J5427" s="85"/>
    </row>
    <row r="5428" spans="2:10" s="117" customFormat="1" x14ac:dyDescent="0.25">
      <c r="B5428" s="87"/>
      <c r="C5428" s="85"/>
      <c r="D5428" s="85"/>
      <c r="E5428" s="85"/>
      <c r="F5428" s="85"/>
      <c r="G5428" s="86"/>
      <c r="H5428" s="86"/>
      <c r="I5428" s="85"/>
      <c r="J5428" s="85"/>
    </row>
    <row r="5429" spans="2:10" s="117" customFormat="1" x14ac:dyDescent="0.25">
      <c r="B5429" s="87"/>
      <c r="C5429" s="85"/>
      <c r="D5429" s="85"/>
      <c r="E5429" s="85"/>
      <c r="F5429" s="85"/>
      <c r="G5429" s="86"/>
      <c r="H5429" s="86"/>
      <c r="I5429" s="85"/>
      <c r="J5429" s="85"/>
    </row>
    <row r="5430" spans="2:10" s="117" customFormat="1" x14ac:dyDescent="0.25">
      <c r="B5430" s="87"/>
      <c r="C5430" s="85"/>
      <c r="D5430" s="85"/>
      <c r="E5430" s="85"/>
      <c r="F5430" s="85"/>
      <c r="G5430" s="86"/>
      <c r="H5430" s="86"/>
      <c r="I5430" s="85"/>
      <c r="J5430" s="85"/>
    </row>
    <row r="5431" spans="2:10" s="117" customFormat="1" x14ac:dyDescent="0.25">
      <c r="B5431" s="87"/>
      <c r="C5431" s="85"/>
      <c r="D5431" s="85"/>
      <c r="E5431" s="85"/>
      <c r="F5431" s="85"/>
      <c r="G5431" s="86"/>
      <c r="H5431" s="86"/>
      <c r="I5431" s="85"/>
      <c r="J5431" s="85"/>
    </row>
    <row r="5432" spans="2:10" s="117" customFormat="1" x14ac:dyDescent="0.25">
      <c r="B5432" s="87"/>
      <c r="C5432" s="85"/>
      <c r="D5432" s="85"/>
      <c r="E5432" s="85"/>
      <c r="F5432" s="85"/>
      <c r="G5432" s="86"/>
      <c r="H5432" s="86"/>
      <c r="I5432" s="85"/>
      <c r="J5432" s="85"/>
    </row>
    <row r="5433" spans="2:10" s="117" customFormat="1" x14ac:dyDescent="0.25">
      <c r="B5433" s="87"/>
      <c r="C5433" s="85"/>
      <c r="D5433" s="85"/>
      <c r="E5433" s="85"/>
      <c r="F5433" s="85"/>
      <c r="G5433" s="86"/>
      <c r="H5433" s="86"/>
      <c r="I5433" s="85"/>
      <c r="J5433" s="85"/>
    </row>
    <row r="5434" spans="2:10" s="117" customFormat="1" x14ac:dyDescent="0.25">
      <c r="B5434" s="87"/>
      <c r="C5434" s="85"/>
      <c r="D5434" s="85"/>
      <c r="E5434" s="85"/>
      <c r="F5434" s="85"/>
      <c r="G5434" s="86"/>
      <c r="H5434" s="86"/>
      <c r="I5434" s="85"/>
      <c r="J5434" s="85"/>
    </row>
    <row r="5435" spans="2:10" s="117" customFormat="1" x14ac:dyDescent="0.25">
      <c r="B5435" s="87"/>
      <c r="C5435" s="85"/>
      <c r="D5435" s="85"/>
      <c r="E5435" s="85"/>
      <c r="F5435" s="85"/>
      <c r="G5435" s="86"/>
      <c r="H5435" s="86"/>
      <c r="I5435" s="85"/>
      <c r="J5435" s="85"/>
    </row>
    <row r="5436" spans="2:10" s="117" customFormat="1" x14ac:dyDescent="0.25">
      <c r="B5436" s="87"/>
      <c r="C5436" s="85"/>
      <c r="D5436" s="85"/>
      <c r="E5436" s="85"/>
      <c r="F5436" s="85"/>
      <c r="G5436" s="86"/>
      <c r="H5436" s="86"/>
      <c r="I5436" s="85"/>
      <c r="J5436" s="85"/>
    </row>
    <row r="5437" spans="2:10" s="117" customFormat="1" x14ac:dyDescent="0.25">
      <c r="B5437" s="87"/>
      <c r="C5437" s="85"/>
      <c r="D5437" s="85"/>
      <c r="E5437" s="85"/>
      <c r="F5437" s="85"/>
      <c r="G5437" s="86"/>
      <c r="H5437" s="86"/>
      <c r="I5437" s="85"/>
      <c r="J5437" s="85"/>
    </row>
    <row r="5438" spans="2:10" s="117" customFormat="1" x14ac:dyDescent="0.25">
      <c r="B5438" s="87"/>
      <c r="C5438" s="85"/>
      <c r="D5438" s="85"/>
      <c r="E5438" s="85"/>
      <c r="F5438" s="85"/>
      <c r="G5438" s="86"/>
      <c r="H5438" s="86"/>
      <c r="I5438" s="85"/>
      <c r="J5438" s="85"/>
    </row>
    <row r="5439" spans="2:10" s="117" customFormat="1" x14ac:dyDescent="0.25">
      <c r="B5439" s="87"/>
      <c r="C5439" s="85"/>
      <c r="D5439" s="85"/>
      <c r="E5439" s="85"/>
      <c r="F5439" s="85"/>
      <c r="G5439" s="86"/>
      <c r="H5439" s="86"/>
      <c r="I5439" s="85"/>
      <c r="J5439" s="85"/>
    </row>
    <row r="5440" spans="2:10" s="117" customFormat="1" x14ac:dyDescent="0.25">
      <c r="B5440" s="87"/>
      <c r="C5440" s="85"/>
      <c r="D5440" s="85"/>
      <c r="E5440" s="85"/>
      <c r="F5440" s="85"/>
      <c r="G5440" s="86"/>
      <c r="H5440" s="86"/>
      <c r="I5440" s="85"/>
      <c r="J5440" s="85"/>
    </row>
    <row r="5441" spans="2:10" s="117" customFormat="1" x14ac:dyDescent="0.25">
      <c r="B5441" s="87"/>
      <c r="C5441" s="85"/>
      <c r="D5441" s="85"/>
      <c r="E5441" s="85"/>
      <c r="F5441" s="85"/>
      <c r="G5441" s="86"/>
      <c r="H5441" s="86"/>
      <c r="I5441" s="85"/>
      <c r="J5441" s="85"/>
    </row>
    <row r="5442" spans="2:10" s="117" customFormat="1" x14ac:dyDescent="0.25">
      <c r="B5442" s="87"/>
      <c r="C5442" s="85"/>
      <c r="D5442" s="85"/>
      <c r="E5442" s="85"/>
      <c r="F5442" s="85"/>
      <c r="G5442" s="86"/>
      <c r="H5442" s="86"/>
      <c r="I5442" s="85"/>
      <c r="J5442" s="85"/>
    </row>
    <row r="5443" spans="2:10" s="117" customFormat="1" x14ac:dyDescent="0.25">
      <c r="B5443" s="87"/>
      <c r="C5443" s="85"/>
      <c r="D5443" s="85"/>
      <c r="E5443" s="85"/>
      <c r="F5443" s="85"/>
      <c r="G5443" s="86"/>
      <c r="H5443" s="86"/>
      <c r="I5443" s="85"/>
      <c r="J5443" s="85"/>
    </row>
    <row r="5444" spans="2:10" s="117" customFormat="1" x14ac:dyDescent="0.25">
      <c r="B5444" s="87"/>
      <c r="C5444" s="85"/>
      <c r="D5444" s="85"/>
      <c r="E5444" s="85"/>
      <c r="F5444" s="85"/>
      <c r="G5444" s="86"/>
      <c r="H5444" s="86"/>
      <c r="I5444" s="85"/>
      <c r="J5444" s="85"/>
    </row>
    <row r="5445" spans="2:10" s="117" customFormat="1" x14ac:dyDescent="0.25">
      <c r="B5445" s="87"/>
      <c r="C5445" s="85"/>
      <c r="D5445" s="85"/>
      <c r="E5445" s="85"/>
      <c r="F5445" s="85"/>
      <c r="G5445" s="86"/>
      <c r="H5445" s="86"/>
      <c r="I5445" s="85"/>
      <c r="J5445" s="85"/>
    </row>
    <row r="5446" spans="2:10" s="117" customFormat="1" x14ac:dyDescent="0.25">
      <c r="B5446" s="87"/>
      <c r="C5446" s="85"/>
      <c r="D5446" s="85"/>
      <c r="E5446" s="85"/>
      <c r="F5446" s="85"/>
      <c r="G5446" s="86"/>
      <c r="H5446" s="86"/>
      <c r="I5446" s="85"/>
      <c r="J5446" s="85"/>
    </row>
    <row r="5447" spans="2:10" s="117" customFormat="1" x14ac:dyDescent="0.25">
      <c r="B5447" s="87"/>
      <c r="C5447" s="85"/>
      <c r="D5447" s="85"/>
      <c r="E5447" s="85"/>
      <c r="F5447" s="85"/>
      <c r="G5447" s="86"/>
      <c r="H5447" s="86"/>
      <c r="I5447" s="85"/>
      <c r="J5447" s="85"/>
    </row>
    <row r="5448" spans="2:10" s="117" customFormat="1" x14ac:dyDescent="0.25">
      <c r="B5448" s="87"/>
      <c r="C5448" s="85"/>
      <c r="D5448" s="85"/>
      <c r="E5448" s="85"/>
      <c r="F5448" s="85"/>
      <c r="G5448" s="86"/>
      <c r="H5448" s="86"/>
      <c r="I5448" s="85"/>
      <c r="J5448" s="85"/>
    </row>
    <row r="5449" spans="2:10" s="117" customFormat="1" x14ac:dyDescent="0.25">
      <c r="B5449" s="87"/>
      <c r="C5449" s="85"/>
      <c r="D5449" s="85"/>
      <c r="E5449" s="85"/>
      <c r="F5449" s="85"/>
      <c r="G5449" s="86"/>
      <c r="H5449" s="86"/>
      <c r="I5449" s="85"/>
      <c r="J5449" s="85"/>
    </row>
    <row r="5450" spans="2:10" s="117" customFormat="1" x14ac:dyDescent="0.25">
      <c r="B5450" s="87"/>
      <c r="C5450" s="85"/>
      <c r="D5450" s="85"/>
      <c r="E5450" s="85"/>
      <c r="F5450" s="85"/>
      <c r="G5450" s="86"/>
      <c r="H5450" s="86"/>
      <c r="I5450" s="85"/>
      <c r="J5450" s="85"/>
    </row>
    <row r="5451" spans="2:10" s="117" customFormat="1" x14ac:dyDescent="0.25">
      <c r="B5451" s="87"/>
      <c r="C5451" s="85"/>
      <c r="D5451" s="85"/>
      <c r="E5451" s="85"/>
      <c r="F5451" s="85"/>
      <c r="G5451" s="86"/>
      <c r="H5451" s="86"/>
      <c r="I5451" s="85"/>
      <c r="J5451" s="85"/>
    </row>
    <row r="5452" spans="2:10" s="117" customFormat="1" x14ac:dyDescent="0.25">
      <c r="B5452" s="87"/>
      <c r="C5452" s="85"/>
      <c r="D5452" s="85"/>
      <c r="E5452" s="85"/>
      <c r="F5452" s="85"/>
      <c r="G5452" s="86"/>
      <c r="H5452" s="86"/>
      <c r="I5452" s="85"/>
      <c r="J5452" s="85"/>
    </row>
    <row r="5453" spans="2:10" s="117" customFormat="1" x14ac:dyDescent="0.25">
      <c r="B5453" s="87"/>
      <c r="C5453" s="85"/>
      <c r="D5453" s="85"/>
      <c r="E5453" s="85"/>
      <c r="F5453" s="85"/>
      <c r="G5453" s="86"/>
      <c r="H5453" s="86"/>
      <c r="I5453" s="85"/>
      <c r="J5453" s="85"/>
    </row>
    <row r="5454" spans="2:10" s="117" customFormat="1" x14ac:dyDescent="0.25">
      <c r="B5454" s="87"/>
      <c r="C5454" s="85"/>
      <c r="D5454" s="85"/>
      <c r="E5454" s="85"/>
      <c r="F5454" s="85"/>
      <c r="G5454" s="86"/>
      <c r="H5454" s="86"/>
      <c r="I5454" s="85"/>
      <c r="J5454" s="85"/>
    </row>
    <row r="5455" spans="2:10" s="117" customFormat="1" x14ac:dyDescent="0.25">
      <c r="B5455" s="87"/>
      <c r="C5455" s="85"/>
      <c r="D5455" s="85"/>
      <c r="E5455" s="85"/>
      <c r="F5455" s="85"/>
      <c r="G5455" s="86"/>
      <c r="H5455" s="86"/>
      <c r="I5455" s="85"/>
      <c r="J5455" s="85"/>
    </row>
    <row r="5456" spans="2:10" s="117" customFormat="1" x14ac:dyDescent="0.25">
      <c r="B5456" s="87"/>
      <c r="C5456" s="85"/>
      <c r="D5456" s="85"/>
      <c r="E5456" s="85"/>
      <c r="F5456" s="85"/>
      <c r="G5456" s="86"/>
      <c r="H5456" s="86"/>
      <c r="I5456" s="85"/>
      <c r="J5456" s="85"/>
    </row>
    <row r="5457" spans="2:10" s="117" customFormat="1" x14ac:dyDescent="0.25">
      <c r="B5457" s="87"/>
      <c r="C5457" s="85"/>
      <c r="D5457" s="85"/>
      <c r="E5457" s="85"/>
      <c r="F5457" s="85"/>
      <c r="G5457" s="86"/>
      <c r="H5457" s="86"/>
      <c r="I5457" s="85"/>
      <c r="J5457" s="85"/>
    </row>
    <row r="5458" spans="2:10" s="117" customFormat="1" x14ac:dyDescent="0.25">
      <c r="B5458" s="87"/>
      <c r="C5458" s="85"/>
      <c r="D5458" s="85"/>
      <c r="E5458" s="85"/>
      <c r="F5458" s="85"/>
      <c r="G5458" s="86"/>
      <c r="H5458" s="86"/>
      <c r="I5458" s="85"/>
      <c r="J5458" s="85"/>
    </row>
    <row r="5459" spans="2:10" s="117" customFormat="1" x14ac:dyDescent="0.25">
      <c r="B5459" s="87"/>
      <c r="C5459" s="85"/>
      <c r="D5459" s="85"/>
      <c r="E5459" s="85"/>
      <c r="F5459" s="85"/>
      <c r="G5459" s="86"/>
      <c r="H5459" s="86"/>
      <c r="I5459" s="85"/>
      <c r="J5459" s="85"/>
    </row>
    <row r="5460" spans="2:10" s="117" customFormat="1" x14ac:dyDescent="0.25">
      <c r="B5460" s="87"/>
      <c r="C5460" s="85"/>
      <c r="D5460" s="85"/>
      <c r="E5460" s="85"/>
      <c r="F5460" s="85"/>
      <c r="G5460" s="86"/>
      <c r="H5460" s="86"/>
      <c r="I5460" s="85"/>
      <c r="J5460" s="85"/>
    </row>
    <row r="5461" spans="2:10" s="117" customFormat="1" x14ac:dyDescent="0.25">
      <c r="B5461" s="87"/>
      <c r="C5461" s="85"/>
      <c r="D5461" s="85"/>
      <c r="E5461" s="85"/>
      <c r="F5461" s="85"/>
      <c r="G5461" s="86"/>
      <c r="H5461" s="86"/>
      <c r="I5461" s="85"/>
      <c r="J5461" s="85"/>
    </row>
    <row r="5462" spans="2:10" s="117" customFormat="1" x14ac:dyDescent="0.25">
      <c r="B5462" s="87"/>
      <c r="C5462" s="85"/>
      <c r="D5462" s="85"/>
      <c r="E5462" s="85"/>
      <c r="F5462" s="85"/>
      <c r="G5462" s="86"/>
      <c r="H5462" s="86"/>
      <c r="I5462" s="85"/>
      <c r="J5462" s="85"/>
    </row>
    <row r="5463" spans="2:10" s="117" customFormat="1" x14ac:dyDescent="0.25">
      <c r="B5463" s="87"/>
      <c r="C5463" s="85"/>
      <c r="D5463" s="85"/>
      <c r="E5463" s="85"/>
      <c r="F5463" s="85"/>
      <c r="G5463" s="86"/>
      <c r="H5463" s="86"/>
      <c r="I5463" s="85"/>
      <c r="J5463" s="85"/>
    </row>
    <row r="5464" spans="2:10" s="117" customFormat="1" x14ac:dyDescent="0.25">
      <c r="B5464" s="87"/>
      <c r="C5464" s="85"/>
      <c r="D5464" s="85"/>
      <c r="E5464" s="85"/>
      <c r="F5464" s="85"/>
      <c r="G5464" s="86"/>
      <c r="H5464" s="86"/>
      <c r="I5464" s="85"/>
      <c r="J5464" s="85"/>
    </row>
    <row r="5465" spans="2:10" s="117" customFormat="1" x14ac:dyDescent="0.25">
      <c r="B5465" s="87"/>
      <c r="C5465" s="85"/>
      <c r="D5465" s="85"/>
      <c r="E5465" s="85"/>
      <c r="F5465" s="85"/>
      <c r="G5465" s="86"/>
      <c r="H5465" s="86"/>
      <c r="I5465" s="85"/>
      <c r="J5465" s="85"/>
    </row>
    <row r="5466" spans="2:10" s="117" customFormat="1" x14ac:dyDescent="0.25">
      <c r="B5466" s="87"/>
      <c r="C5466" s="85"/>
      <c r="D5466" s="85"/>
      <c r="E5466" s="85"/>
      <c r="F5466" s="85"/>
      <c r="G5466" s="86"/>
      <c r="H5466" s="86"/>
      <c r="I5466" s="85"/>
      <c r="J5466" s="85"/>
    </row>
    <row r="5467" spans="2:10" s="117" customFormat="1" x14ac:dyDescent="0.25">
      <c r="B5467" s="87"/>
      <c r="C5467" s="85"/>
      <c r="D5467" s="85"/>
      <c r="E5467" s="85"/>
      <c r="F5467" s="85"/>
      <c r="G5467" s="86"/>
      <c r="H5467" s="86"/>
      <c r="I5467" s="85"/>
      <c r="J5467" s="85"/>
    </row>
    <row r="5468" spans="2:10" s="117" customFormat="1" x14ac:dyDescent="0.25">
      <c r="B5468" s="87"/>
      <c r="C5468" s="85"/>
      <c r="D5468" s="85"/>
      <c r="E5468" s="85"/>
      <c r="F5468" s="85"/>
      <c r="G5468" s="86"/>
      <c r="H5468" s="86"/>
      <c r="I5468" s="85"/>
      <c r="J5468" s="85"/>
    </row>
    <row r="5469" spans="2:10" s="117" customFormat="1" x14ac:dyDescent="0.25">
      <c r="B5469" s="87"/>
      <c r="C5469" s="85"/>
      <c r="D5469" s="85"/>
      <c r="E5469" s="85"/>
      <c r="F5469" s="85"/>
      <c r="G5469" s="86"/>
      <c r="H5469" s="86"/>
      <c r="I5469" s="85"/>
      <c r="J5469" s="85"/>
    </row>
    <row r="5470" spans="2:10" s="117" customFormat="1" x14ac:dyDescent="0.25">
      <c r="B5470" s="87"/>
      <c r="C5470" s="85"/>
      <c r="D5470" s="85"/>
      <c r="E5470" s="85"/>
      <c r="F5470" s="85"/>
      <c r="G5470" s="86"/>
      <c r="H5470" s="86"/>
      <c r="I5470" s="85"/>
      <c r="J5470" s="85"/>
    </row>
    <row r="5471" spans="2:10" s="117" customFormat="1" x14ac:dyDescent="0.25">
      <c r="B5471" s="87"/>
      <c r="C5471" s="85"/>
      <c r="D5471" s="85"/>
      <c r="E5471" s="85"/>
      <c r="F5471" s="85"/>
      <c r="G5471" s="86"/>
      <c r="H5471" s="86"/>
      <c r="I5471" s="85"/>
      <c r="J5471" s="85"/>
    </row>
    <row r="5472" spans="2:10" s="117" customFormat="1" x14ac:dyDescent="0.25">
      <c r="B5472" s="87"/>
      <c r="C5472" s="85"/>
      <c r="D5472" s="85"/>
      <c r="E5472" s="85"/>
      <c r="F5472" s="85"/>
      <c r="G5472" s="86"/>
      <c r="H5472" s="86"/>
      <c r="I5472" s="85"/>
      <c r="J5472" s="85"/>
    </row>
    <row r="5473" spans="2:10" s="117" customFormat="1" x14ac:dyDescent="0.25">
      <c r="B5473" s="87"/>
      <c r="C5473" s="85"/>
      <c r="D5473" s="85"/>
      <c r="E5473" s="85"/>
      <c r="F5473" s="85"/>
      <c r="G5473" s="86"/>
      <c r="H5473" s="86"/>
      <c r="I5473" s="85"/>
      <c r="J5473" s="85"/>
    </row>
    <row r="5474" spans="2:10" s="117" customFormat="1" x14ac:dyDescent="0.25">
      <c r="B5474" s="87"/>
      <c r="C5474" s="85"/>
      <c r="D5474" s="85"/>
      <c r="E5474" s="85"/>
      <c r="F5474" s="85"/>
      <c r="G5474" s="86"/>
      <c r="H5474" s="86"/>
      <c r="I5474" s="85"/>
      <c r="J5474" s="85"/>
    </row>
    <row r="5475" spans="2:10" s="117" customFormat="1" x14ac:dyDescent="0.25">
      <c r="B5475" s="87"/>
      <c r="C5475" s="85"/>
      <c r="D5475" s="85"/>
      <c r="E5475" s="85"/>
      <c r="F5475" s="85"/>
      <c r="G5475" s="86"/>
      <c r="H5475" s="86"/>
      <c r="I5475" s="85"/>
      <c r="J5475" s="85"/>
    </row>
    <row r="5476" spans="2:10" s="117" customFormat="1" x14ac:dyDescent="0.25">
      <c r="B5476" s="87"/>
      <c r="C5476" s="85"/>
      <c r="D5476" s="85"/>
      <c r="E5476" s="85"/>
      <c r="F5476" s="85"/>
      <c r="G5476" s="86"/>
      <c r="H5476" s="86"/>
      <c r="I5476" s="85"/>
      <c r="J5476" s="85"/>
    </row>
    <row r="5477" spans="2:10" s="117" customFormat="1" x14ac:dyDescent="0.25">
      <c r="B5477" s="87"/>
      <c r="C5477" s="85"/>
      <c r="D5477" s="85"/>
      <c r="E5477" s="85"/>
      <c r="F5477" s="85"/>
      <c r="G5477" s="86"/>
      <c r="H5477" s="86"/>
      <c r="I5477" s="85"/>
      <c r="J5477" s="85"/>
    </row>
    <row r="5478" spans="2:10" s="117" customFormat="1" x14ac:dyDescent="0.25">
      <c r="B5478" s="87"/>
      <c r="C5478" s="85"/>
      <c r="D5478" s="85"/>
      <c r="E5478" s="85"/>
      <c r="F5478" s="85"/>
      <c r="G5478" s="86"/>
      <c r="H5478" s="86"/>
      <c r="I5478" s="85"/>
      <c r="J5478" s="85"/>
    </row>
    <row r="5479" spans="2:10" s="117" customFormat="1" x14ac:dyDescent="0.25">
      <c r="B5479" s="87"/>
      <c r="C5479" s="85"/>
      <c r="D5479" s="85"/>
      <c r="E5479" s="85"/>
      <c r="F5479" s="85"/>
      <c r="G5479" s="86"/>
      <c r="H5479" s="86"/>
      <c r="I5479" s="85"/>
      <c r="J5479" s="85"/>
    </row>
    <row r="5480" spans="2:10" s="117" customFormat="1" x14ac:dyDescent="0.25">
      <c r="B5480" s="87"/>
      <c r="C5480" s="85"/>
      <c r="D5480" s="85"/>
      <c r="E5480" s="85"/>
      <c r="F5480" s="85"/>
      <c r="G5480" s="86"/>
      <c r="H5480" s="86"/>
      <c r="I5480" s="85"/>
      <c r="J5480" s="85"/>
    </row>
    <row r="5481" spans="2:10" s="117" customFormat="1" x14ac:dyDescent="0.25">
      <c r="B5481" s="87"/>
      <c r="C5481" s="85"/>
      <c r="D5481" s="85"/>
      <c r="E5481" s="85"/>
      <c r="F5481" s="85"/>
      <c r="G5481" s="86"/>
      <c r="H5481" s="86"/>
      <c r="I5481" s="85"/>
      <c r="J5481" s="85"/>
    </row>
    <row r="5482" spans="2:10" s="117" customFormat="1" x14ac:dyDescent="0.25">
      <c r="B5482" s="87"/>
      <c r="C5482" s="85"/>
      <c r="D5482" s="85"/>
      <c r="E5482" s="85"/>
      <c r="F5482" s="85"/>
      <c r="G5482" s="86"/>
      <c r="H5482" s="86"/>
      <c r="I5482" s="85"/>
      <c r="J5482" s="85"/>
    </row>
    <row r="5483" spans="2:10" s="117" customFormat="1" x14ac:dyDescent="0.25">
      <c r="B5483" s="87"/>
      <c r="C5483" s="85"/>
      <c r="D5483" s="85"/>
      <c r="E5483" s="85"/>
      <c r="F5483" s="85"/>
      <c r="G5483" s="86"/>
      <c r="H5483" s="86"/>
      <c r="I5483" s="85"/>
      <c r="J5483" s="85"/>
    </row>
    <row r="5484" spans="2:10" s="117" customFormat="1" x14ac:dyDescent="0.25">
      <c r="B5484" s="87"/>
      <c r="C5484" s="85"/>
      <c r="D5484" s="85"/>
      <c r="E5484" s="85"/>
      <c r="F5484" s="85"/>
      <c r="G5484" s="86"/>
      <c r="H5484" s="86"/>
      <c r="I5484" s="85"/>
      <c r="J5484" s="85"/>
    </row>
    <row r="5485" spans="2:10" s="117" customFormat="1" x14ac:dyDescent="0.25">
      <c r="B5485" s="87"/>
      <c r="C5485" s="85"/>
      <c r="D5485" s="85"/>
      <c r="E5485" s="85"/>
      <c r="F5485" s="85"/>
      <c r="G5485" s="86"/>
      <c r="H5485" s="86"/>
      <c r="I5485" s="85"/>
      <c r="J5485" s="85"/>
    </row>
    <row r="5486" spans="2:10" s="117" customFormat="1" x14ac:dyDescent="0.25">
      <c r="B5486" s="87"/>
      <c r="C5486" s="85"/>
      <c r="D5486" s="85"/>
      <c r="E5486" s="85"/>
      <c r="F5486" s="85"/>
      <c r="G5486" s="86"/>
      <c r="H5486" s="86"/>
      <c r="I5486" s="85"/>
      <c r="J5486" s="85"/>
    </row>
    <row r="5487" spans="2:10" s="117" customFormat="1" x14ac:dyDescent="0.25">
      <c r="B5487" s="87"/>
      <c r="C5487" s="85"/>
      <c r="D5487" s="85"/>
      <c r="E5487" s="85"/>
      <c r="F5487" s="85"/>
      <c r="G5487" s="86"/>
      <c r="H5487" s="86"/>
      <c r="I5487" s="85"/>
      <c r="J5487" s="85"/>
    </row>
    <row r="5488" spans="2:10" s="117" customFormat="1" x14ac:dyDescent="0.25">
      <c r="B5488" s="87"/>
      <c r="C5488" s="85"/>
      <c r="D5488" s="85"/>
      <c r="E5488" s="85"/>
      <c r="F5488" s="85"/>
      <c r="G5488" s="86"/>
      <c r="H5488" s="86"/>
      <c r="I5488" s="85"/>
      <c r="J5488" s="85"/>
    </row>
    <row r="5489" spans="2:10" s="117" customFormat="1" x14ac:dyDescent="0.25">
      <c r="B5489" s="87"/>
      <c r="C5489" s="85"/>
      <c r="D5489" s="85"/>
      <c r="E5489" s="85"/>
      <c r="F5489" s="85"/>
      <c r="G5489" s="86"/>
      <c r="H5489" s="86"/>
      <c r="I5489" s="85"/>
      <c r="J5489" s="85"/>
    </row>
    <row r="5490" spans="2:10" s="117" customFormat="1" x14ac:dyDescent="0.25">
      <c r="B5490" s="87"/>
      <c r="C5490" s="85"/>
      <c r="D5490" s="85"/>
      <c r="E5490" s="85"/>
      <c r="F5490" s="85"/>
      <c r="G5490" s="86"/>
      <c r="H5490" s="86"/>
      <c r="I5490" s="85"/>
      <c r="J5490" s="85"/>
    </row>
    <row r="5491" spans="2:10" s="117" customFormat="1" x14ac:dyDescent="0.25">
      <c r="B5491" s="87"/>
      <c r="C5491" s="85"/>
      <c r="D5491" s="85"/>
      <c r="E5491" s="85"/>
      <c r="F5491" s="85"/>
      <c r="G5491" s="86"/>
      <c r="H5491" s="86"/>
      <c r="I5491" s="85"/>
      <c r="J5491" s="85"/>
    </row>
    <row r="5492" spans="2:10" s="117" customFormat="1" x14ac:dyDescent="0.25">
      <c r="B5492" s="87"/>
      <c r="C5492" s="85"/>
      <c r="D5492" s="85"/>
      <c r="E5492" s="85"/>
      <c r="F5492" s="85"/>
      <c r="G5492" s="86"/>
      <c r="H5492" s="86"/>
      <c r="I5492" s="85"/>
      <c r="J5492" s="85"/>
    </row>
    <row r="5493" spans="2:10" s="117" customFormat="1" x14ac:dyDescent="0.25">
      <c r="B5493" s="87"/>
      <c r="C5493" s="85"/>
      <c r="D5493" s="85"/>
      <c r="E5493" s="85"/>
      <c r="F5493" s="85"/>
      <c r="G5493" s="86"/>
      <c r="H5493" s="86"/>
      <c r="I5493" s="85"/>
      <c r="J5493" s="85"/>
    </row>
    <row r="5494" spans="2:10" s="117" customFormat="1" x14ac:dyDescent="0.25">
      <c r="B5494" s="87"/>
      <c r="C5494" s="85"/>
      <c r="D5494" s="85"/>
      <c r="E5494" s="85"/>
      <c r="F5494" s="85"/>
      <c r="G5494" s="86"/>
      <c r="H5494" s="86"/>
      <c r="I5494" s="85"/>
      <c r="J5494" s="85"/>
    </row>
    <row r="5495" spans="2:10" s="117" customFormat="1" x14ac:dyDescent="0.25">
      <c r="B5495" s="87"/>
      <c r="C5495" s="85"/>
      <c r="D5495" s="85"/>
      <c r="E5495" s="85"/>
      <c r="F5495" s="85"/>
      <c r="G5495" s="86"/>
      <c r="H5495" s="86"/>
      <c r="I5495" s="85"/>
      <c r="J5495" s="85"/>
    </row>
    <row r="5496" spans="2:10" s="117" customFormat="1" x14ac:dyDescent="0.25">
      <c r="B5496" s="87"/>
      <c r="C5496" s="85"/>
      <c r="D5496" s="85"/>
      <c r="E5496" s="85"/>
      <c r="F5496" s="85"/>
      <c r="G5496" s="86"/>
      <c r="H5496" s="86"/>
      <c r="I5496" s="85"/>
      <c r="J5496" s="85"/>
    </row>
    <row r="5497" spans="2:10" s="117" customFormat="1" x14ac:dyDescent="0.25">
      <c r="B5497" s="87"/>
      <c r="C5497" s="85"/>
      <c r="D5497" s="85"/>
      <c r="E5497" s="85"/>
      <c r="F5497" s="85"/>
      <c r="G5497" s="86"/>
      <c r="H5497" s="86"/>
      <c r="I5497" s="85"/>
      <c r="J5497" s="85"/>
    </row>
    <row r="5498" spans="2:10" s="117" customFormat="1" x14ac:dyDescent="0.25">
      <c r="B5498" s="87"/>
      <c r="C5498" s="85"/>
      <c r="D5498" s="85"/>
      <c r="E5498" s="85"/>
      <c r="F5498" s="85"/>
      <c r="G5498" s="86"/>
      <c r="H5498" s="86"/>
      <c r="I5498" s="85"/>
      <c r="J5498" s="85"/>
    </row>
    <row r="5499" spans="2:10" s="117" customFormat="1" x14ac:dyDescent="0.25">
      <c r="B5499" s="87"/>
      <c r="C5499" s="85"/>
      <c r="D5499" s="85"/>
      <c r="E5499" s="85"/>
      <c r="F5499" s="85"/>
      <c r="G5499" s="86"/>
      <c r="H5499" s="86"/>
      <c r="I5499" s="85"/>
      <c r="J5499" s="85"/>
    </row>
    <row r="5500" spans="2:10" s="117" customFormat="1" x14ac:dyDescent="0.25">
      <c r="B5500" s="87"/>
      <c r="C5500" s="85"/>
      <c r="D5500" s="85"/>
      <c r="E5500" s="85"/>
      <c r="F5500" s="85"/>
      <c r="G5500" s="86"/>
      <c r="H5500" s="86"/>
      <c r="I5500" s="85"/>
      <c r="J5500" s="85"/>
    </row>
    <row r="5501" spans="2:10" s="117" customFormat="1" x14ac:dyDescent="0.25">
      <c r="B5501" s="87"/>
      <c r="C5501" s="85"/>
      <c r="D5501" s="85"/>
      <c r="E5501" s="85"/>
      <c r="F5501" s="85"/>
      <c r="G5501" s="86"/>
      <c r="H5501" s="86"/>
      <c r="I5501" s="85"/>
      <c r="J5501" s="85"/>
    </row>
    <row r="5502" spans="2:10" s="117" customFormat="1" x14ac:dyDescent="0.25">
      <c r="B5502" s="87"/>
      <c r="C5502" s="85"/>
      <c r="D5502" s="85"/>
      <c r="E5502" s="85"/>
      <c r="F5502" s="85"/>
      <c r="G5502" s="86"/>
      <c r="H5502" s="86"/>
      <c r="I5502" s="85"/>
      <c r="J5502" s="85"/>
    </row>
    <row r="5503" spans="2:10" s="117" customFormat="1" x14ac:dyDescent="0.25">
      <c r="B5503" s="87"/>
      <c r="C5503" s="85"/>
      <c r="D5503" s="85"/>
      <c r="E5503" s="85"/>
      <c r="F5503" s="85"/>
      <c r="G5503" s="86"/>
      <c r="H5503" s="86"/>
      <c r="I5503" s="85"/>
      <c r="J5503" s="85"/>
    </row>
    <row r="5504" spans="2:10" s="117" customFormat="1" x14ac:dyDescent="0.25">
      <c r="B5504" s="87"/>
      <c r="C5504" s="85"/>
      <c r="D5504" s="85"/>
      <c r="E5504" s="85"/>
      <c r="F5504" s="85"/>
      <c r="G5504" s="86"/>
      <c r="H5504" s="86"/>
      <c r="I5504" s="85"/>
      <c r="J5504" s="85"/>
    </row>
    <row r="5505" spans="2:10" s="117" customFormat="1" x14ac:dyDescent="0.25">
      <c r="B5505" s="87"/>
      <c r="C5505" s="85"/>
      <c r="D5505" s="85"/>
      <c r="E5505" s="85"/>
      <c r="F5505" s="85"/>
      <c r="G5505" s="86"/>
      <c r="H5505" s="86"/>
      <c r="I5505" s="85"/>
      <c r="J5505" s="85"/>
    </row>
    <row r="5506" spans="2:10" s="117" customFormat="1" x14ac:dyDescent="0.25">
      <c r="B5506" s="87"/>
      <c r="C5506" s="85"/>
      <c r="D5506" s="85"/>
      <c r="E5506" s="85"/>
      <c r="F5506" s="85"/>
      <c r="G5506" s="86"/>
      <c r="H5506" s="86"/>
      <c r="I5506" s="85"/>
      <c r="J5506" s="85"/>
    </row>
    <row r="5507" spans="2:10" s="117" customFormat="1" x14ac:dyDescent="0.25">
      <c r="B5507" s="87"/>
      <c r="C5507" s="85"/>
      <c r="D5507" s="85"/>
      <c r="E5507" s="85"/>
      <c r="F5507" s="85"/>
      <c r="G5507" s="86"/>
      <c r="H5507" s="86"/>
      <c r="I5507" s="85"/>
      <c r="J5507" s="85"/>
    </row>
    <row r="5508" spans="2:10" s="117" customFormat="1" x14ac:dyDescent="0.25">
      <c r="B5508" s="87"/>
      <c r="C5508" s="85"/>
      <c r="D5508" s="85"/>
      <c r="E5508" s="85"/>
      <c r="F5508" s="85"/>
      <c r="G5508" s="86"/>
      <c r="H5508" s="86"/>
      <c r="I5508" s="85"/>
      <c r="J5508" s="85"/>
    </row>
    <row r="5509" spans="2:10" s="117" customFormat="1" x14ac:dyDescent="0.25">
      <c r="B5509" s="87"/>
      <c r="C5509" s="85"/>
      <c r="D5509" s="85"/>
      <c r="E5509" s="85"/>
      <c r="F5509" s="85"/>
      <c r="G5509" s="86"/>
      <c r="H5509" s="86"/>
      <c r="I5509" s="85"/>
      <c r="J5509" s="85"/>
    </row>
    <row r="5510" spans="2:10" s="117" customFormat="1" x14ac:dyDescent="0.25">
      <c r="B5510" s="87"/>
      <c r="C5510" s="85"/>
      <c r="D5510" s="85"/>
      <c r="E5510" s="85"/>
      <c r="F5510" s="85"/>
      <c r="G5510" s="86"/>
      <c r="H5510" s="86"/>
      <c r="I5510" s="85"/>
      <c r="J5510" s="85"/>
    </row>
    <row r="5511" spans="2:10" s="117" customFormat="1" x14ac:dyDescent="0.25">
      <c r="B5511" s="87"/>
      <c r="C5511" s="85"/>
      <c r="D5511" s="85"/>
      <c r="E5511" s="85"/>
      <c r="F5511" s="85"/>
      <c r="G5511" s="86"/>
      <c r="H5511" s="86"/>
      <c r="I5511" s="85"/>
      <c r="J5511" s="85"/>
    </row>
    <row r="5512" spans="2:10" s="117" customFormat="1" x14ac:dyDescent="0.25">
      <c r="B5512" s="87"/>
      <c r="C5512" s="85"/>
      <c r="D5512" s="85"/>
      <c r="E5512" s="85"/>
      <c r="F5512" s="85"/>
      <c r="G5512" s="86"/>
      <c r="H5512" s="86"/>
      <c r="I5512" s="85"/>
      <c r="J5512" s="85"/>
    </row>
    <row r="5513" spans="2:10" s="117" customFormat="1" x14ac:dyDescent="0.25">
      <c r="B5513" s="87"/>
      <c r="C5513" s="85"/>
      <c r="D5513" s="85"/>
      <c r="E5513" s="85"/>
      <c r="F5513" s="85"/>
      <c r="G5513" s="86"/>
      <c r="H5513" s="86"/>
      <c r="I5513" s="85"/>
      <c r="J5513" s="85"/>
    </row>
    <row r="5514" spans="2:10" s="117" customFormat="1" x14ac:dyDescent="0.25">
      <c r="B5514" s="87"/>
      <c r="C5514" s="85"/>
      <c r="D5514" s="85"/>
      <c r="E5514" s="85"/>
      <c r="F5514" s="85"/>
      <c r="G5514" s="86"/>
      <c r="H5514" s="86"/>
      <c r="I5514" s="85"/>
      <c r="J5514" s="85"/>
    </row>
    <row r="5515" spans="2:10" s="117" customFormat="1" x14ac:dyDescent="0.25">
      <c r="B5515" s="87"/>
      <c r="C5515" s="85"/>
      <c r="D5515" s="85"/>
      <c r="E5515" s="85"/>
      <c r="F5515" s="85"/>
      <c r="G5515" s="86"/>
      <c r="H5515" s="86"/>
      <c r="I5515" s="85"/>
      <c r="J5515" s="85"/>
    </row>
    <row r="5516" spans="2:10" s="117" customFormat="1" x14ac:dyDescent="0.25">
      <c r="B5516" s="87"/>
      <c r="C5516" s="85"/>
      <c r="D5516" s="85"/>
      <c r="E5516" s="85"/>
      <c r="F5516" s="85"/>
      <c r="G5516" s="86"/>
      <c r="H5516" s="86"/>
      <c r="I5516" s="85"/>
      <c r="J5516" s="85"/>
    </row>
    <row r="5517" spans="2:10" s="117" customFormat="1" x14ac:dyDescent="0.25">
      <c r="B5517" s="87"/>
      <c r="C5517" s="85"/>
      <c r="D5517" s="85"/>
      <c r="E5517" s="85"/>
      <c r="F5517" s="85"/>
      <c r="G5517" s="86"/>
      <c r="H5517" s="86"/>
      <c r="I5517" s="85"/>
      <c r="J5517" s="85"/>
    </row>
    <row r="5518" spans="2:10" s="117" customFormat="1" x14ac:dyDescent="0.25">
      <c r="B5518" s="87"/>
      <c r="C5518" s="85"/>
      <c r="D5518" s="85"/>
      <c r="E5518" s="85"/>
      <c r="F5518" s="85"/>
      <c r="G5518" s="86"/>
      <c r="H5518" s="86"/>
      <c r="I5518" s="85"/>
      <c r="J5518" s="85"/>
    </row>
    <row r="5519" spans="2:10" s="117" customFormat="1" x14ac:dyDescent="0.25">
      <c r="B5519" s="87"/>
      <c r="C5519" s="85"/>
      <c r="D5519" s="85"/>
      <c r="E5519" s="85"/>
      <c r="F5519" s="85"/>
      <c r="G5519" s="86"/>
      <c r="H5519" s="86"/>
      <c r="I5519" s="85"/>
      <c r="J5519" s="85"/>
    </row>
    <row r="5520" spans="2:10" s="117" customFormat="1" x14ac:dyDescent="0.25">
      <c r="B5520" s="87"/>
      <c r="C5520" s="85"/>
      <c r="D5520" s="85"/>
      <c r="E5520" s="85"/>
      <c r="F5520" s="85"/>
      <c r="G5520" s="86"/>
      <c r="H5520" s="86"/>
      <c r="I5520" s="85"/>
      <c r="J5520" s="85"/>
    </row>
    <row r="5521" spans="2:10" s="117" customFormat="1" x14ac:dyDescent="0.25">
      <c r="B5521" s="87"/>
      <c r="C5521" s="85"/>
      <c r="D5521" s="85"/>
      <c r="E5521" s="85"/>
      <c r="F5521" s="85"/>
      <c r="G5521" s="86"/>
      <c r="H5521" s="86"/>
      <c r="I5521" s="85"/>
      <c r="J5521" s="85"/>
    </row>
    <row r="5522" spans="2:10" s="117" customFormat="1" x14ac:dyDescent="0.25">
      <c r="B5522" s="87"/>
      <c r="C5522" s="85"/>
      <c r="D5522" s="85"/>
      <c r="E5522" s="85"/>
      <c r="F5522" s="85"/>
      <c r="G5522" s="86"/>
      <c r="H5522" s="86"/>
      <c r="I5522" s="85"/>
      <c r="J5522" s="85"/>
    </row>
    <row r="5523" spans="2:10" s="117" customFormat="1" x14ac:dyDescent="0.25">
      <c r="B5523" s="87"/>
      <c r="C5523" s="85"/>
      <c r="D5523" s="85"/>
      <c r="E5523" s="85"/>
      <c r="F5523" s="85"/>
      <c r="G5523" s="86"/>
      <c r="H5523" s="86"/>
      <c r="I5523" s="85"/>
      <c r="J5523" s="85"/>
    </row>
    <row r="5524" spans="2:10" s="117" customFormat="1" x14ac:dyDescent="0.25">
      <c r="B5524" s="87"/>
      <c r="C5524" s="85"/>
      <c r="D5524" s="85"/>
      <c r="E5524" s="85"/>
      <c r="F5524" s="85"/>
      <c r="G5524" s="86"/>
      <c r="H5524" s="86"/>
      <c r="I5524" s="85"/>
      <c r="J5524" s="85"/>
    </row>
    <row r="5525" spans="2:10" s="117" customFormat="1" x14ac:dyDescent="0.25">
      <c r="B5525" s="87"/>
      <c r="C5525" s="85"/>
      <c r="D5525" s="85"/>
      <c r="E5525" s="85"/>
      <c r="F5525" s="85"/>
      <c r="G5525" s="86"/>
      <c r="H5525" s="86"/>
      <c r="I5525" s="85"/>
      <c r="J5525" s="85"/>
    </row>
    <row r="5526" spans="2:10" s="117" customFormat="1" x14ac:dyDescent="0.25">
      <c r="B5526" s="87"/>
      <c r="C5526" s="85"/>
      <c r="D5526" s="85"/>
      <c r="E5526" s="85"/>
      <c r="F5526" s="85"/>
      <c r="G5526" s="86"/>
      <c r="H5526" s="86"/>
      <c r="I5526" s="85"/>
      <c r="J5526" s="85"/>
    </row>
    <row r="5527" spans="2:10" s="117" customFormat="1" x14ac:dyDescent="0.25">
      <c r="B5527" s="87"/>
      <c r="C5527" s="85"/>
      <c r="D5527" s="85"/>
      <c r="E5527" s="85"/>
      <c r="F5527" s="85"/>
      <c r="G5527" s="86"/>
      <c r="H5527" s="86"/>
      <c r="I5527" s="85"/>
      <c r="J5527" s="85"/>
    </row>
    <row r="5528" spans="2:10" s="117" customFormat="1" x14ac:dyDescent="0.25">
      <c r="B5528" s="87"/>
      <c r="C5528" s="85"/>
      <c r="D5528" s="85"/>
      <c r="E5528" s="85"/>
      <c r="F5528" s="85"/>
      <c r="G5528" s="86"/>
      <c r="H5528" s="86"/>
      <c r="I5528" s="85"/>
      <c r="J5528" s="85"/>
    </row>
    <row r="5529" spans="2:10" s="117" customFormat="1" x14ac:dyDescent="0.25">
      <c r="B5529" s="87"/>
      <c r="C5529" s="85"/>
      <c r="D5529" s="85"/>
      <c r="E5529" s="85"/>
      <c r="F5529" s="85"/>
      <c r="G5529" s="86"/>
      <c r="H5529" s="86"/>
      <c r="I5529" s="85"/>
      <c r="J5529" s="85"/>
    </row>
    <row r="5530" spans="2:10" s="117" customFormat="1" x14ac:dyDescent="0.25">
      <c r="B5530" s="87"/>
      <c r="C5530" s="85"/>
      <c r="D5530" s="85"/>
      <c r="E5530" s="85"/>
      <c r="F5530" s="85"/>
      <c r="G5530" s="86"/>
      <c r="H5530" s="86"/>
      <c r="I5530" s="85"/>
      <c r="J5530" s="85"/>
    </row>
    <row r="5531" spans="2:10" s="117" customFormat="1" x14ac:dyDescent="0.25">
      <c r="B5531" s="87"/>
      <c r="C5531" s="85"/>
      <c r="D5531" s="85"/>
      <c r="E5531" s="85"/>
      <c r="F5531" s="85"/>
      <c r="G5531" s="86"/>
      <c r="H5531" s="86"/>
      <c r="I5531" s="85"/>
      <c r="J5531" s="85"/>
    </row>
    <row r="5532" spans="2:10" s="117" customFormat="1" x14ac:dyDescent="0.25">
      <c r="B5532" s="87"/>
      <c r="C5532" s="85"/>
      <c r="D5532" s="85"/>
      <c r="E5532" s="85"/>
      <c r="F5532" s="85"/>
      <c r="G5532" s="86"/>
      <c r="H5532" s="86"/>
      <c r="I5532" s="85"/>
      <c r="J5532" s="85"/>
    </row>
    <row r="5533" spans="2:10" s="117" customFormat="1" x14ac:dyDescent="0.25">
      <c r="B5533" s="87"/>
      <c r="C5533" s="85"/>
      <c r="D5533" s="85"/>
      <c r="E5533" s="85"/>
      <c r="F5533" s="85"/>
      <c r="G5533" s="86"/>
      <c r="H5533" s="86"/>
      <c r="I5533" s="85"/>
      <c r="J5533" s="85"/>
    </row>
    <row r="5534" spans="2:10" s="117" customFormat="1" x14ac:dyDescent="0.25">
      <c r="B5534" s="87"/>
      <c r="C5534" s="85"/>
      <c r="D5534" s="85"/>
      <c r="E5534" s="85"/>
      <c r="F5534" s="85"/>
      <c r="G5534" s="86"/>
      <c r="H5534" s="86"/>
      <c r="I5534" s="85"/>
      <c r="J5534" s="85"/>
    </row>
    <row r="5535" spans="2:10" s="117" customFormat="1" x14ac:dyDescent="0.25">
      <c r="B5535" s="87"/>
      <c r="C5535" s="85"/>
      <c r="D5535" s="85"/>
      <c r="E5535" s="85"/>
      <c r="F5535" s="85"/>
      <c r="G5535" s="86"/>
      <c r="H5535" s="86"/>
      <c r="I5535" s="85"/>
      <c r="J5535" s="85"/>
    </row>
    <row r="5536" spans="2:10" s="117" customFormat="1" x14ac:dyDescent="0.25">
      <c r="B5536" s="87"/>
      <c r="C5536" s="85"/>
      <c r="D5536" s="85"/>
      <c r="E5536" s="85"/>
      <c r="F5536" s="85"/>
      <c r="G5536" s="86"/>
      <c r="H5536" s="86"/>
      <c r="I5536" s="85"/>
      <c r="J5536" s="85"/>
    </row>
    <row r="5537" spans="2:10" s="117" customFormat="1" x14ac:dyDescent="0.25">
      <c r="B5537" s="87"/>
      <c r="C5537" s="85"/>
      <c r="D5537" s="85"/>
      <c r="E5537" s="85"/>
      <c r="F5537" s="85"/>
      <c r="G5537" s="86"/>
      <c r="H5537" s="86"/>
      <c r="I5537" s="85"/>
      <c r="J5537" s="85"/>
    </row>
    <row r="5538" spans="2:10" s="117" customFormat="1" x14ac:dyDescent="0.25">
      <c r="B5538" s="87"/>
      <c r="C5538" s="85"/>
      <c r="D5538" s="85"/>
      <c r="E5538" s="85"/>
      <c r="F5538" s="85"/>
      <c r="G5538" s="86"/>
      <c r="H5538" s="86"/>
      <c r="I5538" s="85"/>
      <c r="J5538" s="85"/>
    </row>
    <row r="5539" spans="2:10" s="117" customFormat="1" x14ac:dyDescent="0.25">
      <c r="B5539" s="87"/>
      <c r="C5539" s="85"/>
      <c r="D5539" s="85"/>
      <c r="E5539" s="85"/>
      <c r="F5539" s="85"/>
      <c r="G5539" s="86"/>
      <c r="H5539" s="86"/>
      <c r="I5539" s="85"/>
      <c r="J5539" s="85"/>
    </row>
    <row r="5540" spans="2:10" s="117" customFormat="1" x14ac:dyDescent="0.25">
      <c r="B5540" s="87"/>
      <c r="C5540" s="85"/>
      <c r="D5540" s="85"/>
      <c r="E5540" s="85"/>
      <c r="F5540" s="85"/>
      <c r="G5540" s="86"/>
      <c r="H5540" s="86"/>
      <c r="I5540" s="85"/>
      <c r="J5540" s="85"/>
    </row>
    <row r="5541" spans="2:10" s="117" customFormat="1" x14ac:dyDescent="0.25">
      <c r="B5541" s="87"/>
      <c r="C5541" s="85"/>
      <c r="D5541" s="85"/>
      <c r="E5541" s="85"/>
      <c r="F5541" s="85"/>
      <c r="G5541" s="86"/>
      <c r="H5541" s="86"/>
      <c r="I5541" s="85"/>
      <c r="J5541" s="85"/>
    </row>
    <row r="5542" spans="2:10" s="117" customFormat="1" x14ac:dyDescent="0.25">
      <c r="B5542" s="87"/>
      <c r="C5542" s="85"/>
      <c r="D5542" s="85"/>
      <c r="E5542" s="85"/>
      <c r="F5542" s="85"/>
      <c r="G5542" s="86"/>
      <c r="H5542" s="86"/>
      <c r="I5542" s="85"/>
      <c r="J5542" s="85"/>
    </row>
    <row r="5543" spans="2:10" s="117" customFormat="1" x14ac:dyDescent="0.25">
      <c r="B5543" s="87"/>
      <c r="C5543" s="85"/>
      <c r="D5543" s="85"/>
      <c r="E5543" s="85"/>
      <c r="F5543" s="85"/>
      <c r="G5543" s="86"/>
      <c r="H5543" s="86"/>
      <c r="I5543" s="85"/>
      <c r="J5543" s="85"/>
    </row>
    <row r="5544" spans="2:10" s="117" customFormat="1" x14ac:dyDescent="0.25">
      <c r="B5544" s="87"/>
      <c r="C5544" s="85"/>
      <c r="D5544" s="85"/>
      <c r="E5544" s="85"/>
      <c r="F5544" s="85"/>
      <c r="G5544" s="86"/>
      <c r="H5544" s="86"/>
      <c r="I5544" s="85"/>
      <c r="J5544" s="85"/>
    </row>
    <row r="5545" spans="2:10" s="117" customFormat="1" x14ac:dyDescent="0.25">
      <c r="B5545" s="87"/>
      <c r="C5545" s="85"/>
      <c r="D5545" s="85"/>
      <c r="E5545" s="85"/>
      <c r="F5545" s="85"/>
      <c r="G5545" s="86"/>
      <c r="H5545" s="86"/>
      <c r="I5545" s="85"/>
      <c r="J5545" s="85"/>
    </row>
    <row r="5546" spans="2:10" s="117" customFormat="1" x14ac:dyDescent="0.25">
      <c r="B5546" s="87"/>
      <c r="C5546" s="85"/>
      <c r="D5546" s="85"/>
      <c r="E5546" s="85"/>
      <c r="F5546" s="85"/>
      <c r="G5546" s="86"/>
      <c r="H5546" s="86"/>
      <c r="I5546" s="85"/>
      <c r="J5546" s="85"/>
    </row>
    <row r="5547" spans="2:10" s="117" customFormat="1" x14ac:dyDescent="0.25">
      <c r="B5547" s="87"/>
      <c r="C5547" s="85"/>
      <c r="D5547" s="85"/>
      <c r="E5547" s="85"/>
      <c r="F5547" s="85"/>
      <c r="G5547" s="86"/>
      <c r="H5547" s="86"/>
      <c r="I5547" s="85"/>
      <c r="J5547" s="85"/>
    </row>
    <row r="5548" spans="2:10" s="117" customFormat="1" x14ac:dyDescent="0.25">
      <c r="B5548" s="87"/>
      <c r="C5548" s="85"/>
      <c r="D5548" s="85"/>
      <c r="E5548" s="85"/>
      <c r="F5548" s="85"/>
      <c r="G5548" s="86"/>
      <c r="H5548" s="86"/>
      <c r="I5548" s="85"/>
      <c r="J5548" s="85"/>
    </row>
    <row r="5549" spans="2:10" s="117" customFormat="1" x14ac:dyDescent="0.25">
      <c r="B5549" s="87"/>
      <c r="C5549" s="85"/>
      <c r="D5549" s="85"/>
      <c r="E5549" s="85"/>
      <c r="F5549" s="85"/>
      <c r="G5549" s="86"/>
      <c r="H5549" s="86"/>
      <c r="I5549" s="85"/>
      <c r="J5549" s="85"/>
    </row>
    <row r="5550" spans="2:10" s="117" customFormat="1" x14ac:dyDescent="0.25">
      <c r="B5550" s="87"/>
      <c r="C5550" s="85"/>
      <c r="D5550" s="85"/>
      <c r="E5550" s="85"/>
      <c r="F5550" s="85"/>
      <c r="G5550" s="86"/>
      <c r="H5550" s="86"/>
      <c r="I5550" s="85"/>
      <c r="J5550" s="85"/>
    </row>
    <row r="5551" spans="2:10" s="117" customFormat="1" x14ac:dyDescent="0.25">
      <c r="B5551" s="87"/>
      <c r="C5551" s="85"/>
      <c r="D5551" s="85"/>
      <c r="E5551" s="85"/>
      <c r="F5551" s="85"/>
      <c r="G5551" s="86"/>
      <c r="H5551" s="86"/>
      <c r="I5551" s="85"/>
      <c r="J5551" s="85"/>
    </row>
    <row r="5552" spans="2:10" s="117" customFormat="1" x14ac:dyDescent="0.25">
      <c r="B5552" s="87"/>
      <c r="C5552" s="85"/>
      <c r="D5552" s="85"/>
      <c r="E5552" s="85"/>
      <c r="F5552" s="85"/>
      <c r="G5552" s="86"/>
      <c r="H5552" s="86"/>
      <c r="I5552" s="85"/>
      <c r="J5552" s="85"/>
    </row>
    <row r="5553" spans="2:10" s="117" customFormat="1" x14ac:dyDescent="0.25">
      <c r="B5553" s="87"/>
      <c r="C5553" s="85"/>
      <c r="D5553" s="85"/>
      <c r="E5553" s="85"/>
      <c r="F5553" s="85"/>
      <c r="G5553" s="86"/>
      <c r="H5553" s="86"/>
      <c r="I5553" s="85"/>
      <c r="J5553" s="85"/>
    </row>
    <row r="5554" spans="2:10" s="117" customFormat="1" x14ac:dyDescent="0.25">
      <c r="B5554" s="87"/>
      <c r="C5554" s="85"/>
      <c r="D5554" s="85"/>
      <c r="E5554" s="85"/>
      <c r="F5554" s="85"/>
      <c r="G5554" s="86"/>
      <c r="H5554" s="86"/>
      <c r="I5554" s="85"/>
      <c r="J5554" s="85"/>
    </row>
    <row r="5555" spans="2:10" s="117" customFormat="1" x14ac:dyDescent="0.25">
      <c r="B5555" s="87"/>
      <c r="C5555" s="85"/>
      <c r="D5555" s="85"/>
      <c r="E5555" s="85"/>
      <c r="F5555" s="85"/>
      <c r="G5555" s="86"/>
      <c r="H5555" s="86"/>
      <c r="I5555" s="85"/>
      <c r="J5555" s="85"/>
    </row>
    <row r="5556" spans="2:10" s="117" customFormat="1" x14ac:dyDescent="0.25">
      <c r="B5556" s="87"/>
      <c r="C5556" s="85"/>
      <c r="D5556" s="85"/>
      <c r="E5556" s="85"/>
      <c r="F5556" s="85"/>
      <c r="G5556" s="86"/>
      <c r="H5556" s="86"/>
      <c r="I5556" s="85"/>
      <c r="J5556" s="85"/>
    </row>
    <row r="5557" spans="2:10" s="117" customFormat="1" x14ac:dyDescent="0.25">
      <c r="B5557" s="87"/>
      <c r="C5557" s="85"/>
      <c r="D5557" s="85"/>
      <c r="E5557" s="85"/>
      <c r="F5557" s="85"/>
      <c r="G5557" s="86"/>
      <c r="H5557" s="86"/>
      <c r="I5557" s="85"/>
      <c r="J5557" s="85"/>
    </row>
    <row r="5558" spans="2:10" s="117" customFormat="1" x14ac:dyDescent="0.25">
      <c r="B5558" s="87"/>
      <c r="C5558" s="85"/>
      <c r="D5558" s="85"/>
      <c r="E5558" s="85"/>
      <c r="F5558" s="85"/>
      <c r="G5558" s="86"/>
      <c r="H5558" s="86"/>
      <c r="I5558" s="85"/>
      <c r="J5558" s="85"/>
    </row>
    <row r="5559" spans="2:10" s="117" customFormat="1" x14ac:dyDescent="0.25">
      <c r="B5559" s="87"/>
      <c r="C5559" s="85"/>
      <c r="D5559" s="85"/>
      <c r="E5559" s="85"/>
      <c r="F5559" s="85"/>
      <c r="G5559" s="86"/>
      <c r="H5559" s="86"/>
      <c r="I5559" s="85"/>
      <c r="J5559" s="85"/>
    </row>
    <row r="5560" spans="2:10" s="117" customFormat="1" x14ac:dyDescent="0.25">
      <c r="B5560" s="87"/>
      <c r="C5560" s="85"/>
      <c r="D5560" s="85"/>
      <c r="E5560" s="85"/>
      <c r="F5560" s="85"/>
      <c r="G5560" s="86"/>
      <c r="H5560" s="86"/>
      <c r="I5560" s="85"/>
      <c r="J5560" s="85"/>
    </row>
    <row r="5561" spans="2:10" s="117" customFormat="1" x14ac:dyDescent="0.25">
      <c r="B5561" s="87"/>
      <c r="C5561" s="85"/>
      <c r="D5561" s="85"/>
      <c r="E5561" s="85"/>
      <c r="F5561" s="85"/>
      <c r="G5561" s="86"/>
      <c r="H5561" s="86"/>
      <c r="I5561" s="85"/>
      <c r="J5561" s="85"/>
    </row>
    <row r="5562" spans="2:10" s="117" customFormat="1" x14ac:dyDescent="0.25">
      <c r="B5562" s="87"/>
      <c r="C5562" s="85"/>
      <c r="D5562" s="85"/>
      <c r="E5562" s="85"/>
      <c r="F5562" s="85"/>
      <c r="G5562" s="86"/>
      <c r="H5562" s="86"/>
      <c r="I5562" s="85"/>
      <c r="J5562" s="85"/>
    </row>
    <row r="5563" spans="2:10" s="117" customFormat="1" x14ac:dyDescent="0.25">
      <c r="B5563" s="87"/>
      <c r="C5563" s="85"/>
      <c r="D5563" s="85"/>
      <c r="E5563" s="85"/>
      <c r="F5563" s="85"/>
      <c r="G5563" s="86"/>
      <c r="H5563" s="86"/>
      <c r="I5563" s="85"/>
      <c r="J5563" s="85"/>
    </row>
    <row r="5564" spans="2:10" s="117" customFormat="1" x14ac:dyDescent="0.25">
      <c r="B5564" s="87"/>
      <c r="C5564" s="85"/>
      <c r="D5564" s="85"/>
      <c r="E5564" s="85"/>
      <c r="F5564" s="85"/>
      <c r="G5564" s="86"/>
      <c r="H5564" s="86"/>
      <c r="I5564" s="85"/>
      <c r="J5564" s="85"/>
    </row>
    <row r="5565" spans="2:10" s="117" customFormat="1" x14ac:dyDescent="0.25">
      <c r="B5565" s="87"/>
      <c r="C5565" s="85"/>
      <c r="D5565" s="85"/>
      <c r="E5565" s="85"/>
      <c r="F5565" s="85"/>
      <c r="G5565" s="86"/>
      <c r="H5565" s="86"/>
      <c r="I5565" s="85"/>
      <c r="J5565" s="85"/>
    </row>
    <row r="5566" spans="2:10" s="117" customFormat="1" x14ac:dyDescent="0.25">
      <c r="B5566" s="87"/>
      <c r="C5566" s="85"/>
      <c r="D5566" s="85"/>
      <c r="E5566" s="85"/>
      <c r="F5566" s="85"/>
      <c r="G5566" s="86"/>
      <c r="H5566" s="86"/>
      <c r="I5566" s="85"/>
      <c r="J5566" s="85"/>
    </row>
    <row r="5567" spans="2:10" s="117" customFormat="1" x14ac:dyDescent="0.25">
      <c r="B5567" s="87"/>
      <c r="C5567" s="85"/>
      <c r="D5567" s="85"/>
      <c r="E5567" s="85"/>
      <c r="F5567" s="85"/>
      <c r="G5567" s="86"/>
      <c r="H5567" s="86"/>
      <c r="I5567" s="85"/>
      <c r="J5567" s="85"/>
    </row>
    <row r="5568" spans="2:10" s="117" customFormat="1" x14ac:dyDescent="0.25">
      <c r="B5568" s="87"/>
      <c r="C5568" s="85"/>
      <c r="D5568" s="85"/>
      <c r="E5568" s="85"/>
      <c r="F5568" s="85"/>
      <c r="G5568" s="86"/>
      <c r="H5568" s="86"/>
      <c r="I5568" s="85"/>
      <c r="J5568" s="85"/>
    </row>
    <row r="5569" spans="2:10" s="117" customFormat="1" x14ac:dyDescent="0.25">
      <c r="B5569" s="87"/>
      <c r="C5569" s="85"/>
      <c r="D5569" s="85"/>
      <c r="E5569" s="85"/>
      <c r="F5569" s="85"/>
      <c r="G5569" s="86"/>
      <c r="H5569" s="86"/>
      <c r="I5569" s="85"/>
      <c r="J5569" s="85"/>
    </row>
    <row r="5570" spans="2:10" s="117" customFormat="1" x14ac:dyDescent="0.25">
      <c r="B5570" s="87"/>
      <c r="C5570" s="85"/>
      <c r="D5570" s="85"/>
      <c r="E5570" s="85"/>
      <c r="F5570" s="85"/>
      <c r="G5570" s="86"/>
      <c r="H5570" s="86"/>
      <c r="I5570" s="85"/>
      <c r="J5570" s="85"/>
    </row>
    <row r="5571" spans="2:10" s="117" customFormat="1" x14ac:dyDescent="0.25">
      <c r="B5571" s="87"/>
      <c r="C5571" s="85"/>
      <c r="D5571" s="85"/>
      <c r="E5571" s="85"/>
      <c r="F5571" s="85"/>
      <c r="G5571" s="86"/>
      <c r="H5571" s="86"/>
      <c r="I5571" s="85"/>
      <c r="J5571" s="85"/>
    </row>
    <row r="5572" spans="2:10" s="117" customFormat="1" x14ac:dyDescent="0.25">
      <c r="B5572" s="87"/>
      <c r="C5572" s="85"/>
      <c r="D5572" s="85"/>
      <c r="E5572" s="85"/>
      <c r="F5572" s="85"/>
      <c r="G5572" s="86"/>
      <c r="H5572" s="86"/>
      <c r="I5572" s="85"/>
      <c r="J5572" s="85"/>
    </row>
    <row r="5573" spans="2:10" s="117" customFormat="1" x14ac:dyDescent="0.25">
      <c r="B5573" s="87"/>
      <c r="C5573" s="85"/>
      <c r="D5573" s="85"/>
      <c r="E5573" s="85"/>
      <c r="F5573" s="85"/>
      <c r="G5573" s="86"/>
      <c r="H5573" s="86"/>
      <c r="I5573" s="85"/>
      <c r="J5573" s="85"/>
    </row>
    <row r="5574" spans="2:10" s="117" customFormat="1" x14ac:dyDescent="0.25">
      <c r="B5574" s="87"/>
      <c r="C5574" s="85"/>
      <c r="D5574" s="85"/>
      <c r="E5574" s="85"/>
      <c r="F5574" s="85"/>
      <c r="G5574" s="86"/>
      <c r="H5574" s="86"/>
      <c r="I5574" s="85"/>
      <c r="J5574" s="85"/>
    </row>
    <row r="5575" spans="2:10" s="117" customFormat="1" x14ac:dyDescent="0.25">
      <c r="B5575" s="87"/>
      <c r="C5575" s="85"/>
      <c r="D5575" s="85"/>
      <c r="E5575" s="85"/>
      <c r="F5575" s="85"/>
      <c r="G5575" s="86"/>
      <c r="H5575" s="86"/>
      <c r="I5575" s="85"/>
      <c r="J5575" s="85"/>
    </row>
    <row r="5576" spans="2:10" s="117" customFormat="1" x14ac:dyDescent="0.25">
      <c r="B5576" s="87"/>
      <c r="C5576" s="85"/>
      <c r="D5576" s="85"/>
      <c r="E5576" s="85"/>
      <c r="F5576" s="85"/>
      <c r="G5576" s="86"/>
      <c r="H5576" s="86"/>
      <c r="I5576" s="85"/>
      <c r="J5576" s="85"/>
    </row>
    <row r="5577" spans="2:10" s="117" customFormat="1" x14ac:dyDescent="0.25">
      <c r="B5577" s="87"/>
      <c r="C5577" s="85"/>
      <c r="D5577" s="85"/>
      <c r="E5577" s="85"/>
      <c r="F5577" s="85"/>
      <c r="G5577" s="86"/>
      <c r="H5577" s="86"/>
      <c r="I5577" s="85"/>
      <c r="J5577" s="85"/>
    </row>
    <row r="5578" spans="2:10" s="117" customFormat="1" x14ac:dyDescent="0.25">
      <c r="B5578" s="87"/>
      <c r="C5578" s="85"/>
      <c r="D5578" s="85"/>
      <c r="E5578" s="85"/>
      <c r="F5578" s="85"/>
      <c r="G5578" s="86"/>
      <c r="H5578" s="86"/>
      <c r="I5578" s="85"/>
      <c r="J5578" s="85"/>
    </row>
    <row r="5579" spans="2:10" s="117" customFormat="1" x14ac:dyDescent="0.25">
      <c r="B5579" s="87"/>
      <c r="C5579" s="85"/>
      <c r="D5579" s="85"/>
      <c r="E5579" s="85"/>
      <c r="F5579" s="85"/>
      <c r="G5579" s="86"/>
      <c r="H5579" s="86"/>
      <c r="I5579" s="85"/>
      <c r="J5579" s="85"/>
    </row>
    <row r="5580" spans="2:10" s="117" customFormat="1" x14ac:dyDescent="0.25">
      <c r="B5580" s="87"/>
      <c r="C5580" s="85"/>
      <c r="D5580" s="85"/>
      <c r="E5580" s="85"/>
      <c r="F5580" s="85"/>
      <c r="G5580" s="86"/>
      <c r="H5580" s="86"/>
      <c r="I5580" s="85"/>
      <c r="J5580" s="85"/>
    </row>
    <row r="5581" spans="2:10" s="117" customFormat="1" x14ac:dyDescent="0.25">
      <c r="B5581" s="87"/>
      <c r="C5581" s="85"/>
      <c r="D5581" s="85"/>
      <c r="E5581" s="85"/>
      <c r="F5581" s="85"/>
      <c r="G5581" s="86"/>
      <c r="H5581" s="86"/>
      <c r="I5581" s="85"/>
      <c r="J5581" s="85"/>
    </row>
    <row r="5582" spans="2:10" s="117" customFormat="1" x14ac:dyDescent="0.25">
      <c r="B5582" s="87"/>
      <c r="C5582" s="85"/>
      <c r="D5582" s="85"/>
      <c r="E5582" s="85"/>
      <c r="F5582" s="85"/>
      <c r="G5582" s="86"/>
      <c r="H5582" s="86"/>
      <c r="I5582" s="85"/>
      <c r="J5582" s="85"/>
    </row>
    <row r="5583" spans="2:10" s="117" customFormat="1" x14ac:dyDescent="0.25">
      <c r="B5583" s="87"/>
      <c r="C5583" s="85"/>
      <c r="D5583" s="85"/>
      <c r="E5583" s="85"/>
      <c r="F5583" s="85"/>
      <c r="G5583" s="86"/>
      <c r="H5583" s="86"/>
      <c r="I5583" s="85"/>
      <c r="J5583" s="85"/>
    </row>
    <row r="5584" spans="2:10" s="117" customFormat="1" x14ac:dyDescent="0.25">
      <c r="B5584" s="87"/>
      <c r="C5584" s="85"/>
      <c r="D5584" s="85"/>
      <c r="E5584" s="85"/>
      <c r="F5584" s="85"/>
      <c r="G5584" s="86"/>
      <c r="H5584" s="86"/>
      <c r="I5584" s="85"/>
      <c r="J5584" s="85"/>
    </row>
    <row r="5585" spans="2:10" s="117" customFormat="1" x14ac:dyDescent="0.25">
      <c r="B5585" s="87"/>
      <c r="C5585" s="85"/>
      <c r="D5585" s="85"/>
      <c r="E5585" s="85"/>
      <c r="F5585" s="85"/>
      <c r="G5585" s="86"/>
      <c r="H5585" s="86"/>
      <c r="I5585" s="85"/>
      <c r="J5585" s="85"/>
    </row>
    <row r="5586" spans="2:10" s="117" customFormat="1" x14ac:dyDescent="0.25">
      <c r="B5586" s="87"/>
      <c r="C5586" s="85"/>
      <c r="D5586" s="85"/>
      <c r="E5586" s="85"/>
      <c r="F5586" s="85"/>
      <c r="G5586" s="86"/>
      <c r="H5586" s="86"/>
      <c r="I5586" s="85"/>
      <c r="J5586" s="85"/>
    </row>
    <row r="5587" spans="2:10" s="117" customFormat="1" x14ac:dyDescent="0.25">
      <c r="B5587" s="87"/>
      <c r="C5587" s="85"/>
      <c r="D5587" s="85"/>
      <c r="E5587" s="85"/>
      <c r="F5587" s="85"/>
      <c r="G5587" s="86"/>
      <c r="H5587" s="86"/>
      <c r="I5587" s="85"/>
      <c r="J5587" s="85"/>
    </row>
    <row r="5588" spans="2:10" s="117" customFormat="1" x14ac:dyDescent="0.25">
      <c r="B5588" s="87"/>
      <c r="C5588" s="85"/>
      <c r="D5588" s="85"/>
      <c r="E5588" s="85"/>
      <c r="F5588" s="85"/>
      <c r="G5588" s="86"/>
      <c r="H5588" s="86"/>
      <c r="I5588" s="85"/>
      <c r="J5588" s="85"/>
    </row>
    <row r="5589" spans="2:10" s="117" customFormat="1" x14ac:dyDescent="0.25">
      <c r="B5589" s="87"/>
      <c r="C5589" s="85"/>
      <c r="D5589" s="85"/>
      <c r="E5589" s="85"/>
      <c r="F5589" s="85"/>
      <c r="G5589" s="86"/>
      <c r="H5589" s="86"/>
      <c r="I5589" s="85"/>
      <c r="J5589" s="85"/>
    </row>
    <row r="5590" spans="2:10" s="117" customFormat="1" x14ac:dyDescent="0.25">
      <c r="B5590" s="87"/>
      <c r="C5590" s="85"/>
      <c r="D5590" s="85"/>
      <c r="E5590" s="85"/>
      <c r="F5590" s="85"/>
      <c r="G5590" s="86"/>
      <c r="H5590" s="86"/>
      <c r="I5590" s="85"/>
      <c r="J5590" s="85"/>
    </row>
    <row r="5591" spans="2:10" s="117" customFormat="1" x14ac:dyDescent="0.25">
      <c r="B5591" s="87"/>
      <c r="C5591" s="85"/>
      <c r="D5591" s="85"/>
      <c r="E5591" s="85"/>
      <c r="F5591" s="85"/>
      <c r="G5591" s="86"/>
      <c r="H5591" s="86"/>
      <c r="I5591" s="85"/>
      <c r="J5591" s="85"/>
    </row>
    <row r="5592" spans="2:10" s="117" customFormat="1" x14ac:dyDescent="0.25">
      <c r="B5592" s="87"/>
      <c r="C5592" s="85"/>
      <c r="D5592" s="85"/>
      <c r="E5592" s="85"/>
      <c r="F5592" s="85"/>
      <c r="G5592" s="86"/>
      <c r="H5592" s="86"/>
      <c r="I5592" s="85"/>
      <c r="J5592" s="85"/>
    </row>
    <row r="5593" spans="2:10" s="117" customFormat="1" x14ac:dyDescent="0.25">
      <c r="B5593" s="87"/>
      <c r="C5593" s="85"/>
      <c r="D5593" s="85"/>
      <c r="E5593" s="85"/>
      <c r="F5593" s="85"/>
      <c r="G5593" s="86"/>
      <c r="H5593" s="86"/>
      <c r="I5593" s="85"/>
      <c r="J5593" s="85"/>
    </row>
    <row r="5594" spans="2:10" s="117" customFormat="1" x14ac:dyDescent="0.25">
      <c r="B5594" s="87"/>
      <c r="C5594" s="85"/>
      <c r="D5594" s="85"/>
      <c r="E5594" s="85"/>
      <c r="F5594" s="85"/>
      <c r="G5594" s="86"/>
      <c r="H5594" s="86"/>
      <c r="I5594" s="85"/>
      <c r="J5594" s="85"/>
    </row>
    <row r="5595" spans="2:10" s="117" customFormat="1" x14ac:dyDescent="0.25">
      <c r="B5595" s="87"/>
      <c r="C5595" s="85"/>
      <c r="D5595" s="85"/>
      <c r="E5595" s="85"/>
      <c r="F5595" s="85"/>
      <c r="G5595" s="86"/>
      <c r="H5595" s="86"/>
      <c r="I5595" s="85"/>
      <c r="J5595" s="85"/>
    </row>
    <row r="5596" spans="2:10" s="117" customFormat="1" x14ac:dyDescent="0.25">
      <c r="B5596" s="87"/>
      <c r="C5596" s="85"/>
      <c r="D5596" s="85"/>
      <c r="E5596" s="85"/>
      <c r="F5596" s="85"/>
      <c r="G5596" s="86"/>
      <c r="H5596" s="86"/>
      <c r="I5596" s="85"/>
      <c r="J5596" s="85"/>
    </row>
    <row r="5597" spans="2:10" s="117" customFormat="1" x14ac:dyDescent="0.25">
      <c r="B5597" s="87"/>
      <c r="C5597" s="85"/>
      <c r="D5597" s="85"/>
      <c r="E5597" s="85"/>
      <c r="F5597" s="85"/>
      <c r="G5597" s="86"/>
      <c r="H5597" s="86"/>
      <c r="I5597" s="85"/>
      <c r="J5597" s="85"/>
    </row>
    <row r="5598" spans="2:10" s="117" customFormat="1" x14ac:dyDescent="0.25">
      <c r="B5598" s="87"/>
      <c r="C5598" s="85"/>
      <c r="D5598" s="85"/>
      <c r="E5598" s="85"/>
      <c r="F5598" s="85"/>
      <c r="G5598" s="86"/>
      <c r="H5598" s="86"/>
      <c r="I5598" s="85"/>
      <c r="J5598" s="85"/>
    </row>
    <row r="5599" spans="2:10" s="117" customFormat="1" x14ac:dyDescent="0.25">
      <c r="B5599" s="87"/>
      <c r="C5599" s="85"/>
      <c r="D5599" s="85"/>
      <c r="E5599" s="85"/>
      <c r="F5599" s="85"/>
      <c r="G5599" s="86"/>
      <c r="H5599" s="86"/>
      <c r="I5599" s="85"/>
      <c r="J5599" s="85"/>
    </row>
    <row r="5600" spans="2:10" s="117" customFormat="1" x14ac:dyDescent="0.25">
      <c r="B5600" s="87"/>
      <c r="C5600" s="85"/>
      <c r="D5600" s="85"/>
      <c r="E5600" s="85"/>
      <c r="F5600" s="85"/>
      <c r="G5600" s="86"/>
      <c r="H5600" s="86"/>
      <c r="I5600" s="85"/>
      <c r="J5600" s="85"/>
    </row>
    <row r="5601" spans="2:10" s="117" customFormat="1" x14ac:dyDescent="0.25">
      <c r="B5601" s="87"/>
      <c r="C5601" s="85"/>
      <c r="D5601" s="85"/>
      <c r="E5601" s="85"/>
      <c r="F5601" s="85"/>
      <c r="G5601" s="86"/>
      <c r="H5601" s="86"/>
      <c r="I5601" s="85"/>
      <c r="J5601" s="85"/>
    </row>
    <row r="5602" spans="2:10" s="117" customFormat="1" x14ac:dyDescent="0.25">
      <c r="B5602" s="87"/>
      <c r="C5602" s="85"/>
      <c r="D5602" s="85"/>
      <c r="E5602" s="85"/>
      <c r="F5602" s="85"/>
      <c r="G5602" s="86"/>
      <c r="H5602" s="86"/>
      <c r="I5602" s="85"/>
      <c r="J5602" s="85"/>
    </row>
    <row r="5603" spans="2:10" s="117" customFormat="1" x14ac:dyDescent="0.25">
      <c r="B5603" s="87"/>
      <c r="C5603" s="85"/>
      <c r="D5603" s="85"/>
      <c r="E5603" s="85"/>
      <c r="F5603" s="85"/>
      <c r="G5603" s="86"/>
      <c r="H5603" s="86"/>
      <c r="I5603" s="85"/>
      <c r="J5603" s="85"/>
    </row>
    <row r="5604" spans="2:10" s="117" customFormat="1" x14ac:dyDescent="0.25">
      <c r="B5604" s="87"/>
      <c r="C5604" s="85"/>
      <c r="D5604" s="85"/>
      <c r="E5604" s="85"/>
      <c r="F5604" s="85"/>
      <c r="G5604" s="86"/>
      <c r="H5604" s="86"/>
      <c r="I5604" s="85"/>
      <c r="J5604" s="85"/>
    </row>
    <row r="5605" spans="2:10" s="117" customFormat="1" x14ac:dyDescent="0.25">
      <c r="B5605" s="87"/>
      <c r="C5605" s="85"/>
      <c r="D5605" s="85"/>
      <c r="E5605" s="85"/>
      <c r="F5605" s="85"/>
      <c r="G5605" s="86"/>
      <c r="H5605" s="86"/>
      <c r="I5605" s="85"/>
      <c r="J5605" s="85"/>
    </row>
    <row r="5606" spans="2:10" s="117" customFormat="1" x14ac:dyDescent="0.25">
      <c r="B5606" s="87"/>
      <c r="C5606" s="85"/>
      <c r="D5606" s="85"/>
      <c r="E5606" s="85"/>
      <c r="F5606" s="85"/>
      <c r="G5606" s="86"/>
      <c r="H5606" s="86"/>
      <c r="I5606" s="85"/>
      <c r="J5606" s="85"/>
    </row>
    <row r="5607" spans="2:10" s="117" customFormat="1" x14ac:dyDescent="0.25">
      <c r="B5607" s="87"/>
      <c r="C5607" s="85"/>
      <c r="D5607" s="85"/>
      <c r="E5607" s="85"/>
      <c r="F5607" s="85"/>
      <c r="G5607" s="86"/>
      <c r="H5607" s="86"/>
      <c r="I5607" s="85"/>
      <c r="J5607" s="85"/>
    </row>
    <row r="5608" spans="2:10" s="117" customFormat="1" x14ac:dyDescent="0.25">
      <c r="B5608" s="87"/>
      <c r="C5608" s="85"/>
      <c r="D5608" s="85"/>
      <c r="E5608" s="85"/>
      <c r="F5608" s="85"/>
      <c r="G5608" s="86"/>
      <c r="H5608" s="86"/>
      <c r="I5608" s="85"/>
      <c r="J5608" s="85"/>
    </row>
    <row r="5609" spans="2:10" s="117" customFormat="1" x14ac:dyDescent="0.25">
      <c r="B5609" s="87"/>
      <c r="C5609" s="85"/>
      <c r="D5609" s="85"/>
      <c r="E5609" s="85"/>
      <c r="F5609" s="85"/>
      <c r="G5609" s="86"/>
      <c r="H5609" s="86"/>
      <c r="I5609" s="85"/>
      <c r="J5609" s="85"/>
    </row>
    <row r="5610" spans="2:10" s="117" customFormat="1" x14ac:dyDescent="0.25">
      <c r="B5610" s="87"/>
      <c r="C5610" s="85"/>
      <c r="D5610" s="85"/>
      <c r="E5610" s="85"/>
      <c r="F5610" s="85"/>
      <c r="G5610" s="86"/>
      <c r="H5610" s="86"/>
      <c r="I5610" s="85"/>
      <c r="J5610" s="85"/>
    </row>
    <row r="5611" spans="2:10" s="117" customFormat="1" x14ac:dyDescent="0.25">
      <c r="B5611" s="87"/>
      <c r="C5611" s="85"/>
      <c r="D5611" s="85"/>
      <c r="E5611" s="85"/>
      <c r="F5611" s="85"/>
      <c r="G5611" s="86"/>
      <c r="H5611" s="86"/>
      <c r="I5611" s="85"/>
      <c r="J5611" s="85"/>
    </row>
    <row r="5612" spans="2:10" s="117" customFormat="1" x14ac:dyDescent="0.25">
      <c r="B5612" s="87"/>
      <c r="C5612" s="85"/>
      <c r="D5612" s="85"/>
      <c r="E5612" s="85"/>
      <c r="F5612" s="85"/>
      <c r="G5612" s="86"/>
      <c r="H5612" s="86"/>
      <c r="I5612" s="85"/>
      <c r="J5612" s="85"/>
    </row>
    <row r="5613" spans="2:10" s="117" customFormat="1" x14ac:dyDescent="0.25">
      <c r="B5613" s="87"/>
      <c r="C5613" s="85"/>
      <c r="D5613" s="85"/>
      <c r="E5613" s="85"/>
      <c r="F5613" s="85"/>
      <c r="G5613" s="86"/>
      <c r="H5613" s="86"/>
      <c r="I5613" s="85"/>
      <c r="J5613" s="85"/>
    </row>
    <row r="5614" spans="2:10" s="117" customFormat="1" x14ac:dyDescent="0.25">
      <c r="B5614" s="87"/>
      <c r="C5614" s="85"/>
      <c r="D5614" s="85"/>
      <c r="E5614" s="85"/>
      <c r="F5614" s="85"/>
      <c r="G5614" s="86"/>
      <c r="H5614" s="86"/>
      <c r="I5614" s="85"/>
      <c r="J5614" s="85"/>
    </row>
    <row r="5615" spans="2:10" s="117" customFormat="1" x14ac:dyDescent="0.25">
      <c r="B5615" s="87"/>
      <c r="C5615" s="85"/>
      <c r="D5615" s="85"/>
      <c r="E5615" s="85"/>
      <c r="F5615" s="85"/>
      <c r="G5615" s="86"/>
      <c r="H5615" s="86"/>
      <c r="I5615" s="85"/>
      <c r="J5615" s="85"/>
    </row>
    <row r="5616" spans="2:10" s="117" customFormat="1" x14ac:dyDescent="0.25">
      <c r="B5616" s="87"/>
      <c r="C5616" s="85"/>
      <c r="D5616" s="85"/>
      <c r="E5616" s="85"/>
      <c r="F5616" s="85"/>
      <c r="G5616" s="86"/>
      <c r="H5616" s="86"/>
      <c r="I5616" s="85"/>
      <c r="J5616" s="85"/>
    </row>
    <row r="5617" spans="2:10" s="117" customFormat="1" x14ac:dyDescent="0.25">
      <c r="B5617" s="87"/>
      <c r="C5617" s="85"/>
      <c r="D5617" s="85"/>
      <c r="E5617" s="85"/>
      <c r="F5617" s="85"/>
      <c r="G5617" s="86"/>
      <c r="H5617" s="86"/>
      <c r="I5617" s="85"/>
      <c r="J5617" s="85"/>
    </row>
    <row r="5618" spans="2:10" s="117" customFormat="1" x14ac:dyDescent="0.25">
      <c r="B5618" s="87"/>
      <c r="C5618" s="85"/>
      <c r="D5618" s="85"/>
      <c r="E5618" s="85"/>
      <c r="F5618" s="85"/>
      <c r="G5618" s="86"/>
      <c r="H5618" s="86"/>
      <c r="I5618" s="85"/>
      <c r="J5618" s="85"/>
    </row>
    <row r="5619" spans="2:10" s="117" customFormat="1" x14ac:dyDescent="0.25">
      <c r="B5619" s="87"/>
      <c r="C5619" s="85"/>
      <c r="D5619" s="85"/>
      <c r="E5619" s="85"/>
      <c r="F5619" s="85"/>
      <c r="G5619" s="86"/>
      <c r="H5619" s="86"/>
      <c r="I5619" s="85"/>
      <c r="J5619" s="85"/>
    </row>
    <row r="5620" spans="2:10" s="117" customFormat="1" x14ac:dyDescent="0.25">
      <c r="B5620" s="87"/>
      <c r="C5620" s="85"/>
      <c r="D5620" s="85"/>
      <c r="E5620" s="85"/>
      <c r="F5620" s="85"/>
      <c r="G5620" s="86"/>
      <c r="H5620" s="86"/>
      <c r="I5620" s="85"/>
      <c r="J5620" s="85"/>
    </row>
    <row r="5621" spans="2:10" s="117" customFormat="1" x14ac:dyDescent="0.25">
      <c r="B5621" s="87"/>
      <c r="C5621" s="85"/>
      <c r="D5621" s="85"/>
      <c r="E5621" s="85"/>
      <c r="F5621" s="85"/>
      <c r="G5621" s="86"/>
      <c r="H5621" s="86"/>
      <c r="I5621" s="85"/>
      <c r="J5621" s="85"/>
    </row>
    <row r="5622" spans="2:10" s="117" customFormat="1" x14ac:dyDescent="0.25">
      <c r="B5622" s="87"/>
      <c r="C5622" s="85"/>
      <c r="D5622" s="85"/>
      <c r="E5622" s="85"/>
      <c r="F5622" s="85"/>
      <c r="G5622" s="86"/>
      <c r="H5622" s="86"/>
      <c r="I5622" s="85"/>
      <c r="J5622" s="85"/>
    </row>
    <row r="5623" spans="2:10" s="117" customFormat="1" x14ac:dyDescent="0.25">
      <c r="B5623" s="87"/>
      <c r="C5623" s="85"/>
      <c r="D5623" s="85"/>
      <c r="E5623" s="85"/>
      <c r="F5623" s="85"/>
      <c r="G5623" s="86"/>
      <c r="H5623" s="86"/>
      <c r="I5623" s="85"/>
      <c r="J5623" s="85"/>
    </row>
    <row r="5624" spans="2:10" s="117" customFormat="1" x14ac:dyDescent="0.25">
      <c r="B5624" s="87"/>
      <c r="C5624" s="85"/>
      <c r="D5624" s="85"/>
      <c r="E5624" s="85"/>
      <c r="F5624" s="85"/>
      <c r="G5624" s="86"/>
      <c r="H5624" s="86"/>
      <c r="I5624" s="85"/>
      <c r="J5624" s="85"/>
    </row>
    <row r="5625" spans="2:10" s="117" customFormat="1" x14ac:dyDescent="0.25">
      <c r="B5625" s="87"/>
      <c r="C5625" s="85"/>
      <c r="D5625" s="85"/>
      <c r="E5625" s="85"/>
      <c r="F5625" s="85"/>
      <c r="G5625" s="86"/>
      <c r="H5625" s="86"/>
      <c r="I5625" s="85"/>
      <c r="J5625" s="85"/>
    </row>
    <row r="5626" spans="2:10" s="117" customFormat="1" x14ac:dyDescent="0.25">
      <c r="B5626" s="87"/>
      <c r="C5626" s="85"/>
      <c r="D5626" s="85"/>
      <c r="E5626" s="85"/>
      <c r="F5626" s="85"/>
      <c r="G5626" s="86"/>
      <c r="H5626" s="86"/>
      <c r="I5626" s="85"/>
      <c r="J5626" s="85"/>
    </row>
    <row r="5627" spans="2:10" s="117" customFormat="1" x14ac:dyDescent="0.25">
      <c r="B5627" s="87"/>
      <c r="C5627" s="85"/>
      <c r="D5627" s="85"/>
      <c r="E5627" s="85"/>
      <c r="F5627" s="85"/>
      <c r="G5627" s="86"/>
      <c r="H5627" s="86"/>
      <c r="I5627" s="85"/>
      <c r="J5627" s="85"/>
    </row>
    <row r="5628" spans="2:10" s="117" customFormat="1" x14ac:dyDescent="0.25">
      <c r="B5628" s="87"/>
      <c r="C5628" s="85"/>
      <c r="D5628" s="85"/>
      <c r="E5628" s="85"/>
      <c r="F5628" s="85"/>
      <c r="G5628" s="86"/>
      <c r="H5628" s="86"/>
      <c r="I5628" s="85"/>
      <c r="J5628" s="85"/>
    </row>
    <row r="5629" spans="2:10" s="117" customFormat="1" x14ac:dyDescent="0.25">
      <c r="B5629" s="87"/>
      <c r="C5629" s="85"/>
      <c r="D5629" s="85"/>
      <c r="E5629" s="85"/>
      <c r="F5629" s="85"/>
      <c r="G5629" s="86"/>
      <c r="H5629" s="86"/>
      <c r="I5629" s="85"/>
      <c r="J5629" s="85"/>
    </row>
    <row r="5630" spans="2:10" s="117" customFormat="1" x14ac:dyDescent="0.25">
      <c r="B5630" s="87"/>
      <c r="C5630" s="85"/>
      <c r="D5630" s="85"/>
      <c r="E5630" s="85"/>
      <c r="F5630" s="85"/>
      <c r="G5630" s="86"/>
      <c r="H5630" s="86"/>
      <c r="I5630" s="85"/>
      <c r="J5630" s="85"/>
    </row>
    <row r="5631" spans="2:10" s="117" customFormat="1" x14ac:dyDescent="0.25">
      <c r="B5631" s="87"/>
      <c r="C5631" s="85"/>
      <c r="D5631" s="85"/>
      <c r="E5631" s="85"/>
      <c r="F5631" s="85"/>
      <c r="G5631" s="86"/>
      <c r="H5631" s="86"/>
      <c r="I5631" s="85"/>
      <c r="J5631" s="85"/>
    </row>
    <row r="5632" spans="2:10" s="117" customFormat="1" x14ac:dyDescent="0.25">
      <c r="B5632" s="87"/>
      <c r="C5632" s="85"/>
      <c r="D5632" s="85"/>
      <c r="E5632" s="85"/>
      <c r="F5632" s="85"/>
      <c r="G5632" s="86"/>
      <c r="H5632" s="86"/>
      <c r="I5632" s="85"/>
      <c r="J5632" s="85"/>
    </row>
    <row r="5633" spans="2:10" s="117" customFormat="1" x14ac:dyDescent="0.25">
      <c r="B5633" s="87"/>
      <c r="C5633" s="85"/>
      <c r="D5633" s="85"/>
      <c r="E5633" s="85"/>
      <c r="F5633" s="85"/>
      <c r="G5633" s="86"/>
      <c r="H5633" s="86"/>
      <c r="I5633" s="85"/>
      <c r="J5633" s="85"/>
    </row>
    <row r="5634" spans="2:10" s="117" customFormat="1" x14ac:dyDescent="0.25">
      <c r="B5634" s="87"/>
      <c r="C5634" s="85"/>
      <c r="D5634" s="85"/>
      <c r="E5634" s="85"/>
      <c r="F5634" s="85"/>
      <c r="G5634" s="86"/>
      <c r="H5634" s="86"/>
      <c r="I5634" s="85"/>
      <c r="J5634" s="85"/>
    </row>
    <row r="5635" spans="2:10" s="117" customFormat="1" x14ac:dyDescent="0.25">
      <c r="B5635" s="87"/>
      <c r="C5635" s="85"/>
      <c r="D5635" s="85"/>
      <c r="E5635" s="85"/>
      <c r="F5635" s="85"/>
      <c r="G5635" s="86"/>
      <c r="H5635" s="86"/>
      <c r="I5635" s="85"/>
      <c r="J5635" s="85"/>
    </row>
    <row r="5636" spans="2:10" s="117" customFormat="1" x14ac:dyDescent="0.25">
      <c r="B5636" s="87"/>
      <c r="C5636" s="85"/>
      <c r="D5636" s="85"/>
      <c r="E5636" s="85"/>
      <c r="F5636" s="85"/>
      <c r="G5636" s="86"/>
      <c r="H5636" s="86"/>
      <c r="I5636" s="85"/>
      <c r="J5636" s="85"/>
    </row>
    <row r="5637" spans="2:10" s="117" customFormat="1" x14ac:dyDescent="0.25">
      <c r="B5637" s="87"/>
      <c r="C5637" s="85"/>
      <c r="D5637" s="85"/>
      <c r="E5637" s="85"/>
      <c r="F5637" s="85"/>
      <c r="G5637" s="86"/>
      <c r="H5637" s="86"/>
      <c r="I5637" s="85"/>
      <c r="J5637" s="85"/>
    </row>
    <row r="5638" spans="2:10" s="117" customFormat="1" x14ac:dyDescent="0.25">
      <c r="B5638" s="87"/>
      <c r="C5638" s="85"/>
      <c r="D5638" s="85"/>
      <c r="E5638" s="85"/>
      <c r="F5638" s="85"/>
      <c r="G5638" s="86"/>
      <c r="H5638" s="86"/>
      <c r="I5638" s="85"/>
      <c r="J5638" s="85"/>
    </row>
    <row r="5639" spans="2:10" s="117" customFormat="1" x14ac:dyDescent="0.25">
      <c r="B5639" s="87"/>
      <c r="C5639" s="85"/>
      <c r="D5639" s="85"/>
      <c r="E5639" s="85"/>
      <c r="F5639" s="85"/>
      <c r="G5639" s="86"/>
      <c r="H5639" s="86"/>
      <c r="I5639" s="85"/>
      <c r="J5639" s="85"/>
    </row>
    <row r="5640" spans="2:10" s="117" customFormat="1" x14ac:dyDescent="0.25">
      <c r="B5640" s="87"/>
      <c r="C5640" s="85"/>
      <c r="D5640" s="85"/>
      <c r="E5640" s="85"/>
      <c r="F5640" s="85"/>
      <c r="G5640" s="86"/>
      <c r="H5640" s="86"/>
      <c r="I5640" s="85"/>
      <c r="J5640" s="85"/>
    </row>
    <row r="5641" spans="2:10" s="117" customFormat="1" x14ac:dyDescent="0.25">
      <c r="B5641" s="87"/>
      <c r="C5641" s="85"/>
      <c r="D5641" s="85"/>
      <c r="E5641" s="85"/>
      <c r="F5641" s="85"/>
      <c r="G5641" s="86"/>
      <c r="H5641" s="86"/>
      <c r="I5641" s="85"/>
      <c r="J5641" s="85"/>
    </row>
    <row r="5642" spans="2:10" s="117" customFormat="1" x14ac:dyDescent="0.25">
      <c r="B5642" s="87"/>
      <c r="C5642" s="85"/>
      <c r="D5642" s="85"/>
      <c r="E5642" s="85"/>
      <c r="F5642" s="85"/>
      <c r="G5642" s="86"/>
      <c r="H5642" s="86"/>
      <c r="I5642" s="85"/>
      <c r="J5642" s="85"/>
    </row>
    <row r="5643" spans="2:10" s="117" customFormat="1" x14ac:dyDescent="0.25">
      <c r="B5643" s="87"/>
      <c r="C5643" s="85"/>
      <c r="D5643" s="85"/>
      <c r="E5643" s="85"/>
      <c r="F5643" s="85"/>
      <c r="G5643" s="86"/>
      <c r="H5643" s="86"/>
      <c r="I5643" s="85"/>
      <c r="J5643" s="85"/>
    </row>
    <row r="5644" spans="2:10" s="117" customFormat="1" x14ac:dyDescent="0.25">
      <c r="B5644" s="87"/>
      <c r="C5644" s="85"/>
      <c r="D5644" s="85"/>
      <c r="E5644" s="85"/>
      <c r="F5644" s="85"/>
      <c r="G5644" s="86"/>
      <c r="H5644" s="86"/>
      <c r="I5644" s="85"/>
      <c r="J5644" s="85"/>
    </row>
    <row r="5645" spans="2:10" s="117" customFormat="1" x14ac:dyDescent="0.25">
      <c r="B5645" s="87"/>
      <c r="C5645" s="85"/>
      <c r="D5645" s="85"/>
      <c r="E5645" s="85"/>
      <c r="F5645" s="85"/>
      <c r="G5645" s="86"/>
      <c r="H5645" s="86"/>
      <c r="I5645" s="85"/>
      <c r="J5645" s="85"/>
    </row>
    <row r="5646" spans="2:10" s="117" customFormat="1" x14ac:dyDescent="0.25">
      <c r="B5646" s="87"/>
      <c r="C5646" s="85"/>
      <c r="D5646" s="85"/>
      <c r="E5646" s="85"/>
      <c r="F5646" s="85"/>
      <c r="G5646" s="86"/>
      <c r="H5646" s="86"/>
      <c r="I5646" s="85"/>
      <c r="J5646" s="85"/>
    </row>
    <row r="5647" spans="2:10" s="117" customFormat="1" x14ac:dyDescent="0.25">
      <c r="B5647" s="87"/>
      <c r="C5647" s="85"/>
      <c r="D5647" s="85"/>
      <c r="E5647" s="85"/>
      <c r="F5647" s="85"/>
      <c r="G5647" s="86"/>
      <c r="H5647" s="86"/>
      <c r="I5647" s="85"/>
      <c r="J5647" s="85"/>
    </row>
    <row r="5648" spans="2:10" s="117" customFormat="1" x14ac:dyDescent="0.25">
      <c r="B5648" s="87"/>
      <c r="C5648" s="85"/>
      <c r="D5648" s="85"/>
      <c r="E5648" s="85"/>
      <c r="F5648" s="85"/>
      <c r="G5648" s="86"/>
      <c r="H5648" s="86"/>
      <c r="I5648" s="85"/>
      <c r="J5648" s="85"/>
    </row>
    <row r="5649" spans="2:10" s="117" customFormat="1" x14ac:dyDescent="0.25">
      <c r="B5649" s="87"/>
      <c r="C5649" s="85"/>
      <c r="D5649" s="85"/>
      <c r="E5649" s="85"/>
      <c r="F5649" s="85"/>
      <c r="G5649" s="86"/>
      <c r="H5649" s="86"/>
      <c r="I5649" s="85"/>
      <c r="J5649" s="85"/>
    </row>
    <row r="5650" spans="2:10" s="117" customFormat="1" x14ac:dyDescent="0.25">
      <c r="B5650" s="87"/>
      <c r="C5650" s="85"/>
      <c r="D5650" s="85"/>
      <c r="E5650" s="85"/>
      <c r="F5650" s="85"/>
      <c r="G5650" s="86"/>
      <c r="H5650" s="86"/>
      <c r="I5650" s="85"/>
      <c r="J5650" s="85"/>
    </row>
    <row r="5651" spans="2:10" s="117" customFormat="1" x14ac:dyDescent="0.25">
      <c r="B5651" s="87"/>
      <c r="C5651" s="85"/>
      <c r="D5651" s="85"/>
      <c r="E5651" s="85"/>
      <c r="F5651" s="85"/>
      <c r="G5651" s="86"/>
      <c r="H5651" s="86"/>
      <c r="I5651" s="85"/>
      <c r="J5651" s="85"/>
    </row>
    <row r="5652" spans="2:10" s="117" customFormat="1" x14ac:dyDescent="0.25">
      <c r="B5652" s="87"/>
      <c r="C5652" s="85"/>
      <c r="D5652" s="85"/>
      <c r="E5652" s="85"/>
      <c r="F5652" s="85"/>
      <c r="G5652" s="86"/>
      <c r="H5652" s="86"/>
      <c r="I5652" s="85"/>
      <c r="J5652" s="85"/>
    </row>
    <row r="5653" spans="2:10" s="117" customFormat="1" x14ac:dyDescent="0.25">
      <c r="B5653" s="87"/>
      <c r="C5653" s="85"/>
      <c r="D5653" s="85"/>
      <c r="E5653" s="85"/>
      <c r="F5653" s="85"/>
      <c r="G5653" s="86"/>
      <c r="H5653" s="86"/>
      <c r="I5653" s="85"/>
      <c r="J5653" s="85"/>
    </row>
    <row r="5654" spans="2:10" s="117" customFormat="1" x14ac:dyDescent="0.25">
      <c r="B5654" s="87"/>
      <c r="C5654" s="85"/>
      <c r="D5654" s="85"/>
      <c r="E5654" s="85"/>
      <c r="F5654" s="85"/>
      <c r="G5654" s="86"/>
      <c r="H5654" s="86"/>
      <c r="I5654" s="85"/>
      <c r="J5654" s="85"/>
    </row>
    <row r="5655" spans="2:10" s="117" customFormat="1" x14ac:dyDescent="0.25">
      <c r="B5655" s="87"/>
      <c r="C5655" s="85"/>
      <c r="D5655" s="85"/>
      <c r="E5655" s="85"/>
      <c r="F5655" s="85"/>
      <c r="G5655" s="86"/>
      <c r="H5655" s="86"/>
      <c r="I5655" s="85"/>
      <c r="J5655" s="85"/>
    </row>
    <row r="5656" spans="2:10" s="117" customFormat="1" x14ac:dyDescent="0.25">
      <c r="B5656" s="87"/>
      <c r="C5656" s="85"/>
      <c r="D5656" s="85"/>
      <c r="E5656" s="85"/>
      <c r="F5656" s="85"/>
      <c r="G5656" s="86"/>
      <c r="H5656" s="86"/>
      <c r="I5656" s="85"/>
      <c r="J5656" s="85"/>
    </row>
    <row r="5657" spans="2:10" s="117" customFormat="1" x14ac:dyDescent="0.25">
      <c r="B5657" s="87"/>
      <c r="C5657" s="85"/>
      <c r="D5657" s="85"/>
      <c r="E5657" s="85"/>
      <c r="F5657" s="85"/>
      <c r="G5657" s="86"/>
      <c r="H5657" s="86"/>
      <c r="I5657" s="85"/>
      <c r="J5657" s="85"/>
    </row>
    <row r="5658" spans="2:10" s="117" customFormat="1" x14ac:dyDescent="0.25">
      <c r="B5658" s="87"/>
      <c r="C5658" s="85"/>
      <c r="D5658" s="85"/>
      <c r="E5658" s="85"/>
      <c r="F5658" s="85"/>
      <c r="G5658" s="86"/>
      <c r="H5658" s="86"/>
      <c r="I5658" s="85"/>
      <c r="J5658" s="85"/>
    </row>
    <row r="5659" spans="2:10" s="117" customFormat="1" x14ac:dyDescent="0.25">
      <c r="B5659" s="87"/>
      <c r="C5659" s="85"/>
      <c r="D5659" s="85"/>
      <c r="E5659" s="85"/>
      <c r="F5659" s="85"/>
      <c r="G5659" s="86"/>
      <c r="H5659" s="86"/>
      <c r="I5659" s="85"/>
      <c r="J5659" s="85"/>
    </row>
    <row r="5660" spans="2:10" s="117" customFormat="1" x14ac:dyDescent="0.25">
      <c r="B5660" s="87"/>
      <c r="C5660" s="85"/>
      <c r="D5660" s="85"/>
      <c r="E5660" s="85"/>
      <c r="F5660" s="85"/>
      <c r="G5660" s="86"/>
      <c r="H5660" s="86"/>
      <c r="I5660" s="85"/>
      <c r="J5660" s="85"/>
    </row>
    <row r="5661" spans="2:10" s="117" customFormat="1" x14ac:dyDescent="0.25">
      <c r="B5661" s="87"/>
      <c r="C5661" s="85"/>
      <c r="D5661" s="85"/>
      <c r="E5661" s="85"/>
      <c r="F5661" s="85"/>
      <c r="G5661" s="86"/>
      <c r="H5661" s="86"/>
      <c r="I5661" s="85"/>
      <c r="J5661" s="85"/>
    </row>
    <row r="5662" spans="2:10" s="117" customFormat="1" x14ac:dyDescent="0.25">
      <c r="B5662" s="87"/>
      <c r="C5662" s="85"/>
      <c r="D5662" s="85"/>
      <c r="E5662" s="85"/>
      <c r="F5662" s="85"/>
      <c r="G5662" s="86"/>
      <c r="H5662" s="86"/>
      <c r="I5662" s="85"/>
      <c r="J5662" s="85"/>
    </row>
    <row r="5663" spans="2:10" s="117" customFormat="1" x14ac:dyDescent="0.25">
      <c r="B5663" s="87"/>
      <c r="C5663" s="85"/>
      <c r="D5663" s="85"/>
      <c r="E5663" s="85"/>
      <c r="F5663" s="85"/>
      <c r="G5663" s="86"/>
      <c r="H5663" s="86"/>
      <c r="I5663" s="85"/>
      <c r="J5663" s="85"/>
    </row>
    <row r="5664" spans="2:10" s="117" customFormat="1" x14ac:dyDescent="0.25">
      <c r="B5664" s="87"/>
      <c r="C5664" s="85"/>
      <c r="D5664" s="85"/>
      <c r="E5664" s="85"/>
      <c r="F5664" s="85"/>
      <c r="G5664" s="86"/>
      <c r="H5664" s="86"/>
      <c r="I5664" s="85"/>
      <c r="J5664" s="85"/>
    </row>
    <row r="5665" spans="2:10" s="117" customFormat="1" x14ac:dyDescent="0.25">
      <c r="B5665" s="87"/>
      <c r="C5665" s="85"/>
      <c r="D5665" s="85"/>
      <c r="E5665" s="85"/>
      <c r="F5665" s="85"/>
      <c r="G5665" s="86"/>
      <c r="H5665" s="86"/>
      <c r="I5665" s="85"/>
      <c r="J5665" s="85"/>
    </row>
    <row r="5666" spans="2:10" s="117" customFormat="1" x14ac:dyDescent="0.25">
      <c r="B5666" s="87"/>
      <c r="C5666" s="85"/>
      <c r="D5666" s="85"/>
      <c r="E5666" s="85"/>
      <c r="F5666" s="85"/>
      <c r="G5666" s="86"/>
      <c r="H5666" s="86"/>
      <c r="I5666" s="85"/>
      <c r="J5666" s="85"/>
    </row>
    <row r="5667" spans="2:10" s="117" customFormat="1" x14ac:dyDescent="0.25">
      <c r="B5667" s="87"/>
      <c r="C5667" s="85"/>
      <c r="D5667" s="85"/>
      <c r="E5667" s="85"/>
      <c r="F5667" s="85"/>
      <c r="G5667" s="86"/>
      <c r="H5667" s="86"/>
      <c r="I5667" s="85"/>
      <c r="J5667" s="85"/>
    </row>
    <row r="5668" spans="2:10" s="117" customFormat="1" x14ac:dyDescent="0.25">
      <c r="B5668" s="87"/>
      <c r="C5668" s="85"/>
      <c r="D5668" s="85"/>
      <c r="E5668" s="85"/>
      <c r="F5668" s="85"/>
      <c r="G5668" s="86"/>
      <c r="H5668" s="86"/>
      <c r="I5668" s="85"/>
      <c r="J5668" s="85"/>
    </row>
    <row r="5669" spans="2:10" s="117" customFormat="1" x14ac:dyDescent="0.25">
      <c r="B5669" s="87"/>
      <c r="C5669" s="85"/>
      <c r="D5669" s="85"/>
      <c r="E5669" s="85"/>
      <c r="F5669" s="85"/>
      <c r="G5669" s="86"/>
      <c r="H5669" s="86"/>
      <c r="I5669" s="85"/>
      <c r="J5669" s="85"/>
    </row>
    <row r="5670" spans="2:10" s="117" customFormat="1" x14ac:dyDescent="0.25">
      <c r="B5670" s="87"/>
      <c r="C5670" s="85"/>
      <c r="D5670" s="85"/>
      <c r="E5670" s="85"/>
      <c r="F5670" s="85"/>
      <c r="G5670" s="86"/>
      <c r="H5670" s="86"/>
      <c r="I5670" s="85"/>
      <c r="J5670" s="85"/>
    </row>
    <row r="5671" spans="2:10" s="117" customFormat="1" x14ac:dyDescent="0.25">
      <c r="B5671" s="87"/>
      <c r="C5671" s="85"/>
      <c r="D5671" s="85"/>
      <c r="E5671" s="85"/>
      <c r="F5671" s="85"/>
      <c r="G5671" s="86"/>
      <c r="H5671" s="86"/>
      <c r="I5671" s="85"/>
      <c r="J5671" s="85"/>
    </row>
    <row r="5672" spans="2:10" s="117" customFormat="1" x14ac:dyDescent="0.25">
      <c r="B5672" s="87"/>
      <c r="C5672" s="85"/>
      <c r="D5672" s="85"/>
      <c r="E5672" s="85"/>
      <c r="F5672" s="85"/>
      <c r="G5672" s="86"/>
      <c r="H5672" s="86"/>
      <c r="I5672" s="85"/>
      <c r="J5672" s="85"/>
    </row>
    <row r="5673" spans="2:10" s="117" customFormat="1" x14ac:dyDescent="0.25">
      <c r="B5673" s="87"/>
      <c r="C5673" s="85"/>
      <c r="D5673" s="85"/>
      <c r="E5673" s="85"/>
      <c r="F5673" s="85"/>
      <c r="G5673" s="86"/>
      <c r="H5673" s="86"/>
      <c r="I5673" s="85"/>
      <c r="J5673" s="85"/>
    </row>
    <row r="5674" spans="2:10" s="117" customFormat="1" x14ac:dyDescent="0.25">
      <c r="B5674" s="87"/>
      <c r="C5674" s="85"/>
      <c r="D5674" s="85"/>
      <c r="E5674" s="85"/>
      <c r="F5674" s="85"/>
      <c r="G5674" s="86"/>
      <c r="H5674" s="86"/>
      <c r="I5674" s="85"/>
      <c r="J5674" s="85"/>
    </row>
    <row r="5675" spans="2:10" s="117" customFormat="1" x14ac:dyDescent="0.25">
      <c r="B5675" s="87"/>
      <c r="C5675" s="85"/>
      <c r="D5675" s="85"/>
      <c r="E5675" s="85"/>
      <c r="F5675" s="85"/>
      <c r="G5675" s="86"/>
      <c r="H5675" s="86"/>
      <c r="I5675" s="85"/>
      <c r="J5675" s="85"/>
    </row>
    <row r="5676" spans="2:10" s="117" customFormat="1" x14ac:dyDescent="0.25">
      <c r="B5676" s="87"/>
      <c r="C5676" s="85"/>
      <c r="D5676" s="85"/>
      <c r="E5676" s="85"/>
      <c r="F5676" s="85"/>
      <c r="G5676" s="86"/>
      <c r="H5676" s="86"/>
      <c r="I5676" s="85"/>
      <c r="J5676" s="85"/>
    </row>
    <row r="5677" spans="2:10" s="117" customFormat="1" x14ac:dyDescent="0.25">
      <c r="B5677" s="87"/>
      <c r="C5677" s="85"/>
      <c r="D5677" s="85"/>
      <c r="E5677" s="85"/>
      <c r="F5677" s="85"/>
      <c r="G5677" s="86"/>
      <c r="H5677" s="86"/>
      <c r="I5677" s="85"/>
      <c r="J5677" s="85"/>
    </row>
    <row r="5678" spans="2:10" s="117" customFormat="1" x14ac:dyDescent="0.25">
      <c r="B5678" s="87"/>
      <c r="C5678" s="85"/>
      <c r="D5678" s="85"/>
      <c r="E5678" s="85"/>
      <c r="F5678" s="85"/>
      <c r="G5678" s="86"/>
      <c r="H5678" s="86"/>
      <c r="I5678" s="85"/>
      <c r="J5678" s="85"/>
    </row>
    <row r="5679" spans="2:10" s="117" customFormat="1" x14ac:dyDescent="0.25">
      <c r="B5679" s="87"/>
      <c r="C5679" s="85"/>
      <c r="D5679" s="85"/>
      <c r="E5679" s="85"/>
      <c r="F5679" s="85"/>
      <c r="G5679" s="86"/>
      <c r="H5679" s="86"/>
      <c r="I5679" s="85"/>
      <c r="J5679" s="85"/>
    </row>
    <row r="5680" spans="2:10" s="117" customFormat="1" x14ac:dyDescent="0.25">
      <c r="B5680" s="87"/>
      <c r="C5680" s="85"/>
      <c r="D5680" s="85"/>
      <c r="E5680" s="85"/>
      <c r="F5680" s="85"/>
      <c r="G5680" s="86"/>
      <c r="H5680" s="86"/>
      <c r="I5680" s="85"/>
      <c r="J5680" s="85"/>
    </row>
    <row r="5681" spans="2:10" s="117" customFormat="1" x14ac:dyDescent="0.25">
      <c r="B5681" s="87"/>
      <c r="C5681" s="85"/>
      <c r="D5681" s="85"/>
      <c r="E5681" s="85"/>
      <c r="F5681" s="85"/>
      <c r="G5681" s="86"/>
      <c r="H5681" s="86"/>
      <c r="I5681" s="85"/>
      <c r="J5681" s="85"/>
    </row>
    <row r="5682" spans="2:10" s="117" customFormat="1" x14ac:dyDescent="0.25">
      <c r="B5682" s="87"/>
      <c r="C5682" s="85"/>
      <c r="D5682" s="85"/>
      <c r="E5682" s="85"/>
      <c r="F5682" s="85"/>
      <c r="G5682" s="86"/>
      <c r="H5682" s="86"/>
      <c r="I5682" s="85"/>
      <c r="J5682" s="85"/>
    </row>
    <row r="5683" spans="2:10" s="117" customFormat="1" x14ac:dyDescent="0.25">
      <c r="B5683" s="87"/>
      <c r="C5683" s="85"/>
      <c r="D5683" s="85"/>
      <c r="E5683" s="85"/>
      <c r="F5683" s="85"/>
      <c r="G5683" s="86"/>
      <c r="H5683" s="86"/>
      <c r="I5683" s="85"/>
      <c r="J5683" s="85"/>
    </row>
    <row r="5684" spans="2:10" s="117" customFormat="1" x14ac:dyDescent="0.25">
      <c r="B5684" s="87"/>
      <c r="C5684" s="85"/>
      <c r="D5684" s="85"/>
      <c r="E5684" s="85"/>
      <c r="F5684" s="85"/>
      <c r="G5684" s="86"/>
      <c r="H5684" s="86"/>
      <c r="I5684" s="85"/>
      <c r="J5684" s="85"/>
    </row>
    <row r="5685" spans="2:10" s="117" customFormat="1" x14ac:dyDescent="0.25">
      <c r="B5685" s="87"/>
      <c r="C5685" s="85"/>
      <c r="D5685" s="85"/>
      <c r="E5685" s="85"/>
      <c r="F5685" s="85"/>
      <c r="G5685" s="86"/>
      <c r="H5685" s="86"/>
      <c r="I5685" s="85"/>
      <c r="J5685" s="85"/>
    </row>
    <row r="5686" spans="2:10" s="117" customFormat="1" x14ac:dyDescent="0.25">
      <c r="B5686" s="87"/>
      <c r="C5686" s="85"/>
      <c r="D5686" s="85"/>
      <c r="E5686" s="85"/>
      <c r="F5686" s="85"/>
      <c r="G5686" s="86"/>
      <c r="H5686" s="86"/>
      <c r="I5686" s="85"/>
      <c r="J5686" s="85"/>
    </row>
    <row r="5687" spans="2:10" s="117" customFormat="1" x14ac:dyDescent="0.25">
      <c r="B5687" s="87"/>
      <c r="C5687" s="85"/>
      <c r="D5687" s="85"/>
      <c r="E5687" s="85"/>
      <c r="F5687" s="85"/>
      <c r="G5687" s="86"/>
      <c r="H5687" s="86"/>
      <c r="I5687" s="85"/>
      <c r="J5687" s="85"/>
    </row>
    <row r="5688" spans="2:10" s="117" customFormat="1" x14ac:dyDescent="0.25">
      <c r="B5688" s="87"/>
      <c r="C5688" s="85"/>
      <c r="D5688" s="85"/>
      <c r="E5688" s="85"/>
      <c r="F5688" s="85"/>
      <c r="G5688" s="86"/>
      <c r="H5688" s="86"/>
      <c r="I5688" s="85"/>
      <c r="J5688" s="85"/>
    </row>
    <row r="5689" spans="2:10" s="117" customFormat="1" x14ac:dyDescent="0.25">
      <c r="B5689" s="87"/>
      <c r="C5689" s="85"/>
      <c r="D5689" s="85"/>
      <c r="E5689" s="85"/>
      <c r="F5689" s="85"/>
      <c r="G5689" s="86"/>
      <c r="H5689" s="86"/>
      <c r="I5689" s="85"/>
      <c r="J5689" s="85"/>
    </row>
    <row r="5690" spans="2:10" s="117" customFormat="1" x14ac:dyDescent="0.25">
      <c r="B5690" s="87"/>
      <c r="C5690" s="85"/>
      <c r="D5690" s="85"/>
      <c r="E5690" s="85"/>
      <c r="F5690" s="85"/>
      <c r="G5690" s="86"/>
      <c r="H5690" s="86"/>
      <c r="I5690" s="85"/>
      <c r="J5690" s="85"/>
    </row>
    <row r="5691" spans="2:10" s="117" customFormat="1" x14ac:dyDescent="0.25">
      <c r="B5691" s="87"/>
      <c r="C5691" s="85"/>
      <c r="D5691" s="85"/>
      <c r="E5691" s="85"/>
      <c r="F5691" s="85"/>
      <c r="G5691" s="86"/>
      <c r="H5691" s="86"/>
      <c r="I5691" s="85"/>
      <c r="J5691" s="85"/>
    </row>
    <row r="5692" spans="2:10" s="117" customFormat="1" x14ac:dyDescent="0.25">
      <c r="B5692" s="87"/>
      <c r="C5692" s="85"/>
      <c r="D5692" s="85"/>
      <c r="E5692" s="85"/>
      <c r="F5692" s="85"/>
      <c r="G5692" s="86"/>
      <c r="H5692" s="86"/>
      <c r="I5692" s="85"/>
      <c r="J5692" s="85"/>
    </row>
    <row r="5693" spans="2:10" s="117" customFormat="1" x14ac:dyDescent="0.25">
      <c r="B5693" s="87"/>
      <c r="C5693" s="85"/>
      <c r="D5693" s="85"/>
      <c r="E5693" s="85"/>
      <c r="F5693" s="85"/>
      <c r="G5693" s="86"/>
      <c r="H5693" s="86"/>
      <c r="I5693" s="85"/>
      <c r="J5693" s="85"/>
    </row>
    <row r="5694" spans="2:10" s="117" customFormat="1" x14ac:dyDescent="0.25">
      <c r="B5694" s="87"/>
      <c r="C5694" s="85"/>
      <c r="D5694" s="85"/>
      <c r="E5694" s="85"/>
      <c r="F5694" s="85"/>
      <c r="G5694" s="86"/>
      <c r="H5694" s="86"/>
      <c r="I5694" s="85"/>
      <c r="J5694" s="85"/>
    </row>
    <row r="5695" spans="2:10" s="117" customFormat="1" x14ac:dyDescent="0.25">
      <c r="B5695" s="87"/>
      <c r="C5695" s="85"/>
      <c r="D5695" s="85"/>
      <c r="E5695" s="85"/>
      <c r="F5695" s="85"/>
      <c r="G5695" s="86"/>
      <c r="H5695" s="86"/>
      <c r="I5695" s="85"/>
      <c r="J5695" s="85"/>
    </row>
    <row r="5696" spans="2:10" s="117" customFormat="1" x14ac:dyDescent="0.25">
      <c r="B5696" s="87"/>
      <c r="C5696" s="85"/>
      <c r="D5696" s="85"/>
      <c r="E5696" s="85"/>
      <c r="F5696" s="85"/>
      <c r="G5696" s="86"/>
      <c r="H5696" s="86"/>
      <c r="I5696" s="85"/>
      <c r="J5696" s="85"/>
    </row>
    <row r="5697" spans="2:10" s="117" customFormat="1" x14ac:dyDescent="0.25">
      <c r="B5697" s="87"/>
      <c r="C5697" s="85"/>
      <c r="D5697" s="85"/>
      <c r="E5697" s="85"/>
      <c r="F5697" s="85"/>
      <c r="G5697" s="86"/>
      <c r="H5697" s="86"/>
      <c r="I5697" s="85"/>
      <c r="J5697" s="85"/>
    </row>
    <row r="5698" spans="2:10" s="117" customFormat="1" x14ac:dyDescent="0.25">
      <c r="B5698" s="87"/>
      <c r="C5698" s="85"/>
      <c r="D5698" s="85"/>
      <c r="E5698" s="85"/>
      <c r="F5698" s="85"/>
      <c r="G5698" s="86"/>
      <c r="H5698" s="86"/>
      <c r="I5698" s="85"/>
      <c r="J5698" s="85"/>
    </row>
    <row r="5699" spans="2:10" s="117" customFormat="1" x14ac:dyDescent="0.25">
      <c r="B5699" s="87"/>
      <c r="C5699" s="85"/>
      <c r="D5699" s="85"/>
      <c r="E5699" s="85"/>
      <c r="F5699" s="85"/>
      <c r="G5699" s="86"/>
      <c r="H5699" s="86"/>
      <c r="I5699" s="85"/>
      <c r="J5699" s="85"/>
    </row>
    <row r="5700" spans="2:10" s="117" customFormat="1" x14ac:dyDescent="0.25">
      <c r="B5700" s="87"/>
      <c r="C5700" s="85"/>
      <c r="D5700" s="85"/>
      <c r="E5700" s="85"/>
      <c r="F5700" s="85"/>
      <c r="G5700" s="86"/>
      <c r="H5700" s="86"/>
      <c r="I5700" s="85"/>
      <c r="J5700" s="85"/>
    </row>
    <row r="5701" spans="2:10" s="117" customFormat="1" x14ac:dyDescent="0.25">
      <c r="B5701" s="87"/>
      <c r="C5701" s="85"/>
      <c r="D5701" s="85"/>
      <c r="E5701" s="85"/>
      <c r="F5701" s="85"/>
      <c r="G5701" s="86"/>
      <c r="H5701" s="86"/>
      <c r="I5701" s="85"/>
      <c r="J5701" s="85"/>
    </row>
    <row r="5702" spans="2:10" s="117" customFormat="1" x14ac:dyDescent="0.25">
      <c r="B5702" s="87"/>
      <c r="C5702" s="85"/>
      <c r="D5702" s="85"/>
      <c r="E5702" s="85"/>
      <c r="F5702" s="85"/>
      <c r="G5702" s="86"/>
      <c r="H5702" s="86"/>
      <c r="I5702" s="85"/>
      <c r="J5702" s="85"/>
    </row>
    <row r="5703" spans="2:10" s="117" customFormat="1" x14ac:dyDescent="0.25">
      <c r="B5703" s="87"/>
      <c r="C5703" s="85"/>
      <c r="D5703" s="85"/>
      <c r="E5703" s="85"/>
      <c r="F5703" s="85"/>
      <c r="G5703" s="86"/>
      <c r="H5703" s="86"/>
      <c r="I5703" s="85"/>
      <c r="J5703" s="85"/>
    </row>
    <row r="5704" spans="2:10" s="117" customFormat="1" x14ac:dyDescent="0.25">
      <c r="B5704" s="87"/>
      <c r="C5704" s="85"/>
      <c r="D5704" s="85"/>
      <c r="E5704" s="85"/>
      <c r="F5704" s="85"/>
      <c r="G5704" s="86"/>
      <c r="H5704" s="86"/>
      <c r="I5704" s="85"/>
      <c r="J5704" s="85"/>
    </row>
    <row r="5705" spans="2:10" s="117" customFormat="1" x14ac:dyDescent="0.25">
      <c r="B5705" s="87"/>
      <c r="C5705" s="85"/>
      <c r="D5705" s="85"/>
      <c r="E5705" s="85"/>
      <c r="F5705" s="85"/>
      <c r="G5705" s="86"/>
      <c r="H5705" s="86"/>
      <c r="I5705" s="85"/>
      <c r="J5705" s="85"/>
    </row>
    <row r="5706" spans="2:10" s="117" customFormat="1" x14ac:dyDescent="0.25">
      <c r="B5706" s="87"/>
      <c r="C5706" s="85"/>
      <c r="D5706" s="85"/>
      <c r="E5706" s="85"/>
      <c r="F5706" s="85"/>
      <c r="G5706" s="86"/>
      <c r="H5706" s="86"/>
      <c r="I5706" s="85"/>
      <c r="J5706" s="85"/>
    </row>
    <row r="5707" spans="2:10" s="117" customFormat="1" x14ac:dyDescent="0.25">
      <c r="B5707" s="87"/>
      <c r="C5707" s="85"/>
      <c r="D5707" s="85"/>
      <c r="E5707" s="85"/>
      <c r="F5707" s="85"/>
      <c r="G5707" s="86"/>
      <c r="H5707" s="86"/>
      <c r="I5707" s="85"/>
      <c r="J5707" s="85"/>
    </row>
    <row r="5708" spans="2:10" s="117" customFormat="1" x14ac:dyDescent="0.25">
      <c r="B5708" s="87"/>
      <c r="C5708" s="85"/>
      <c r="D5708" s="85"/>
      <c r="E5708" s="85"/>
      <c r="F5708" s="85"/>
      <c r="G5708" s="86"/>
      <c r="H5708" s="86"/>
      <c r="I5708" s="85"/>
      <c r="J5708" s="85"/>
    </row>
    <row r="5709" spans="2:10" s="117" customFormat="1" x14ac:dyDescent="0.25">
      <c r="B5709" s="87"/>
      <c r="C5709" s="85"/>
      <c r="D5709" s="85"/>
      <c r="E5709" s="85"/>
      <c r="F5709" s="85"/>
      <c r="G5709" s="86"/>
      <c r="H5709" s="86"/>
      <c r="I5709" s="85"/>
      <c r="J5709" s="85"/>
    </row>
    <row r="5710" spans="2:10" s="117" customFormat="1" x14ac:dyDescent="0.25">
      <c r="B5710" s="87"/>
      <c r="C5710" s="85"/>
      <c r="D5710" s="85"/>
      <c r="E5710" s="85"/>
      <c r="F5710" s="85"/>
      <c r="G5710" s="86"/>
      <c r="H5710" s="86"/>
      <c r="I5710" s="85"/>
      <c r="J5710" s="85"/>
    </row>
    <row r="5711" spans="2:10" s="117" customFormat="1" x14ac:dyDescent="0.25">
      <c r="B5711" s="87"/>
      <c r="C5711" s="85"/>
      <c r="D5711" s="85"/>
      <c r="E5711" s="85"/>
      <c r="F5711" s="85"/>
      <c r="G5711" s="86"/>
      <c r="H5711" s="86"/>
      <c r="I5711" s="85"/>
      <c r="J5711" s="85"/>
    </row>
    <row r="5712" spans="2:10" s="117" customFormat="1" x14ac:dyDescent="0.25">
      <c r="B5712" s="87"/>
      <c r="C5712" s="85"/>
      <c r="D5712" s="85"/>
      <c r="E5712" s="85"/>
      <c r="F5712" s="85"/>
      <c r="G5712" s="86"/>
      <c r="H5712" s="86"/>
      <c r="I5712" s="85"/>
      <c r="J5712" s="85"/>
    </row>
    <row r="5713" spans="2:10" s="117" customFormat="1" x14ac:dyDescent="0.25">
      <c r="B5713" s="87"/>
      <c r="C5713" s="85"/>
      <c r="D5713" s="85"/>
      <c r="E5713" s="85"/>
      <c r="F5713" s="85"/>
      <c r="G5713" s="86"/>
      <c r="H5713" s="86"/>
      <c r="I5713" s="85"/>
      <c r="J5713" s="85"/>
    </row>
    <row r="5714" spans="2:10" s="117" customFormat="1" x14ac:dyDescent="0.25">
      <c r="B5714" s="87"/>
      <c r="C5714" s="85"/>
      <c r="D5714" s="85"/>
      <c r="E5714" s="85"/>
      <c r="F5714" s="85"/>
      <c r="G5714" s="86"/>
      <c r="H5714" s="86"/>
      <c r="I5714" s="85"/>
      <c r="J5714" s="85"/>
    </row>
    <row r="5715" spans="2:10" s="117" customFormat="1" x14ac:dyDescent="0.25">
      <c r="B5715" s="87"/>
      <c r="C5715" s="85"/>
      <c r="D5715" s="85"/>
      <c r="E5715" s="85"/>
      <c r="F5715" s="85"/>
      <c r="G5715" s="86"/>
      <c r="H5715" s="86"/>
      <c r="I5715" s="85"/>
      <c r="J5715" s="85"/>
    </row>
    <row r="5716" spans="2:10" s="117" customFormat="1" x14ac:dyDescent="0.25">
      <c r="B5716" s="87"/>
      <c r="C5716" s="85"/>
      <c r="D5716" s="85"/>
      <c r="E5716" s="85"/>
      <c r="F5716" s="85"/>
      <c r="G5716" s="86"/>
      <c r="H5716" s="86"/>
      <c r="I5716" s="85"/>
      <c r="J5716" s="85"/>
    </row>
    <row r="5717" spans="2:10" s="117" customFormat="1" x14ac:dyDescent="0.25">
      <c r="B5717" s="87"/>
      <c r="C5717" s="85"/>
      <c r="D5717" s="85"/>
      <c r="E5717" s="85"/>
      <c r="F5717" s="85"/>
      <c r="G5717" s="86"/>
      <c r="H5717" s="86"/>
      <c r="I5717" s="85"/>
      <c r="J5717" s="85"/>
    </row>
    <row r="5718" spans="2:10" s="117" customFormat="1" x14ac:dyDescent="0.25">
      <c r="B5718" s="87"/>
      <c r="C5718" s="85"/>
      <c r="D5718" s="85"/>
      <c r="E5718" s="85"/>
      <c r="F5718" s="85"/>
      <c r="G5718" s="86"/>
      <c r="H5718" s="86"/>
      <c r="I5718" s="85"/>
      <c r="J5718" s="85"/>
    </row>
    <row r="5719" spans="2:10" s="117" customFormat="1" x14ac:dyDescent="0.25">
      <c r="B5719" s="87"/>
      <c r="C5719" s="85"/>
      <c r="D5719" s="85"/>
      <c r="E5719" s="85"/>
      <c r="F5719" s="85"/>
      <c r="G5719" s="86"/>
      <c r="H5719" s="86"/>
      <c r="I5719" s="85"/>
      <c r="J5719" s="85"/>
    </row>
    <row r="5720" spans="2:10" s="117" customFormat="1" x14ac:dyDescent="0.25">
      <c r="B5720" s="87"/>
      <c r="C5720" s="85"/>
      <c r="D5720" s="85"/>
      <c r="E5720" s="85"/>
      <c r="F5720" s="85"/>
      <c r="G5720" s="86"/>
      <c r="H5720" s="86"/>
      <c r="I5720" s="85"/>
      <c r="J5720" s="85"/>
    </row>
    <row r="5721" spans="2:10" s="117" customFormat="1" x14ac:dyDescent="0.25">
      <c r="B5721" s="87"/>
      <c r="C5721" s="85"/>
      <c r="D5721" s="85"/>
      <c r="E5721" s="85"/>
      <c r="F5721" s="85"/>
      <c r="G5721" s="86"/>
      <c r="H5721" s="86"/>
      <c r="I5721" s="85"/>
      <c r="J5721" s="85"/>
    </row>
    <row r="5722" spans="2:10" s="117" customFormat="1" x14ac:dyDescent="0.25">
      <c r="B5722" s="87"/>
      <c r="C5722" s="85"/>
      <c r="D5722" s="85"/>
      <c r="E5722" s="85"/>
      <c r="F5722" s="85"/>
      <c r="G5722" s="86"/>
      <c r="H5722" s="86"/>
      <c r="I5722" s="85"/>
      <c r="J5722" s="85"/>
    </row>
    <row r="5723" spans="2:10" s="117" customFormat="1" x14ac:dyDescent="0.25">
      <c r="B5723" s="87"/>
      <c r="C5723" s="85"/>
      <c r="D5723" s="85"/>
      <c r="E5723" s="85"/>
      <c r="F5723" s="85"/>
      <c r="G5723" s="86"/>
      <c r="H5723" s="86"/>
      <c r="I5723" s="85"/>
      <c r="J5723" s="85"/>
    </row>
    <row r="5724" spans="2:10" s="117" customFormat="1" x14ac:dyDescent="0.25">
      <c r="B5724" s="87"/>
      <c r="C5724" s="85"/>
      <c r="D5724" s="85"/>
      <c r="E5724" s="85"/>
      <c r="F5724" s="85"/>
      <c r="G5724" s="86"/>
      <c r="H5724" s="86"/>
      <c r="I5724" s="85"/>
      <c r="J5724" s="85"/>
    </row>
    <row r="5725" spans="2:10" s="117" customFormat="1" x14ac:dyDescent="0.25">
      <c r="B5725" s="87"/>
      <c r="C5725" s="85"/>
      <c r="D5725" s="85"/>
      <c r="E5725" s="85"/>
      <c r="F5725" s="85"/>
      <c r="G5725" s="86"/>
      <c r="H5725" s="86"/>
      <c r="I5725" s="85"/>
      <c r="J5725" s="85"/>
    </row>
    <row r="5726" spans="2:10" s="117" customFormat="1" x14ac:dyDescent="0.25">
      <c r="B5726" s="87"/>
      <c r="C5726" s="85"/>
      <c r="D5726" s="85"/>
      <c r="E5726" s="85"/>
      <c r="F5726" s="85"/>
      <c r="G5726" s="86"/>
      <c r="H5726" s="86"/>
      <c r="I5726" s="85"/>
      <c r="J5726" s="85"/>
    </row>
    <row r="5727" spans="2:10" s="117" customFormat="1" x14ac:dyDescent="0.25">
      <c r="B5727" s="87"/>
      <c r="C5727" s="85"/>
      <c r="D5727" s="85"/>
      <c r="E5727" s="85"/>
      <c r="F5727" s="85"/>
      <c r="G5727" s="86"/>
      <c r="H5727" s="86"/>
      <c r="I5727" s="85"/>
      <c r="J5727" s="85"/>
    </row>
    <row r="5728" spans="2:10" s="117" customFormat="1" x14ac:dyDescent="0.25">
      <c r="B5728" s="87"/>
      <c r="C5728" s="85"/>
      <c r="D5728" s="85"/>
      <c r="E5728" s="85"/>
      <c r="F5728" s="85"/>
      <c r="G5728" s="86"/>
      <c r="H5728" s="86"/>
      <c r="I5728" s="85"/>
      <c r="J5728" s="85"/>
    </row>
    <row r="5729" spans="2:10" s="117" customFormat="1" x14ac:dyDescent="0.25">
      <c r="B5729" s="87"/>
      <c r="C5729" s="85"/>
      <c r="D5729" s="85"/>
      <c r="E5729" s="85"/>
      <c r="F5729" s="85"/>
      <c r="G5729" s="86"/>
      <c r="H5729" s="86"/>
      <c r="I5729" s="85"/>
      <c r="J5729" s="85"/>
    </row>
    <row r="5730" spans="2:10" s="117" customFormat="1" x14ac:dyDescent="0.25">
      <c r="B5730" s="87"/>
      <c r="C5730" s="85"/>
      <c r="D5730" s="85"/>
      <c r="E5730" s="85"/>
      <c r="F5730" s="85"/>
      <c r="G5730" s="86"/>
      <c r="H5730" s="86"/>
      <c r="I5730" s="85"/>
      <c r="J5730" s="85"/>
    </row>
    <row r="5731" spans="2:10" s="117" customFormat="1" x14ac:dyDescent="0.25">
      <c r="B5731" s="87"/>
      <c r="C5731" s="85"/>
      <c r="D5731" s="85"/>
      <c r="E5731" s="85"/>
      <c r="F5731" s="85"/>
      <c r="G5731" s="86"/>
      <c r="H5731" s="86"/>
      <c r="I5731" s="85"/>
      <c r="J5731" s="85"/>
    </row>
    <row r="5732" spans="2:10" s="117" customFormat="1" x14ac:dyDescent="0.25">
      <c r="B5732" s="87"/>
      <c r="C5732" s="85"/>
      <c r="D5732" s="85"/>
      <c r="E5732" s="85"/>
      <c r="F5732" s="85"/>
      <c r="G5732" s="86"/>
      <c r="H5732" s="86"/>
      <c r="I5732" s="85"/>
      <c r="J5732" s="85"/>
    </row>
    <row r="5733" spans="2:10" s="117" customFormat="1" x14ac:dyDescent="0.25">
      <c r="B5733" s="87"/>
      <c r="C5733" s="85"/>
      <c r="D5733" s="85"/>
      <c r="E5733" s="85"/>
      <c r="F5733" s="85"/>
      <c r="G5733" s="86"/>
      <c r="H5733" s="86"/>
      <c r="I5733" s="85"/>
      <c r="J5733" s="85"/>
    </row>
    <row r="5734" spans="2:10" s="117" customFormat="1" x14ac:dyDescent="0.25">
      <c r="B5734" s="87"/>
      <c r="C5734" s="85"/>
      <c r="D5734" s="85"/>
      <c r="E5734" s="85"/>
      <c r="F5734" s="85"/>
      <c r="G5734" s="86"/>
      <c r="H5734" s="86"/>
      <c r="I5734" s="85"/>
      <c r="J5734" s="85"/>
    </row>
    <row r="5735" spans="2:10" s="117" customFormat="1" x14ac:dyDescent="0.25">
      <c r="B5735" s="87"/>
      <c r="C5735" s="85"/>
      <c r="D5735" s="85"/>
      <c r="E5735" s="85"/>
      <c r="F5735" s="85"/>
      <c r="G5735" s="86"/>
      <c r="H5735" s="86"/>
      <c r="I5735" s="85"/>
      <c r="J5735" s="85"/>
    </row>
    <row r="5736" spans="2:10" s="117" customFormat="1" x14ac:dyDescent="0.25">
      <c r="B5736" s="87"/>
      <c r="C5736" s="85"/>
      <c r="D5736" s="85"/>
      <c r="E5736" s="85"/>
      <c r="F5736" s="85"/>
      <c r="G5736" s="86"/>
      <c r="H5736" s="86"/>
      <c r="I5736" s="85"/>
      <c r="J5736" s="85"/>
    </row>
    <row r="5737" spans="2:10" s="117" customFormat="1" x14ac:dyDescent="0.25">
      <c r="B5737" s="87"/>
      <c r="C5737" s="85"/>
      <c r="D5737" s="85"/>
      <c r="E5737" s="85"/>
      <c r="F5737" s="85"/>
      <c r="G5737" s="86"/>
      <c r="H5737" s="86"/>
      <c r="I5737" s="85"/>
      <c r="J5737" s="85"/>
    </row>
    <row r="5738" spans="2:10" s="117" customFormat="1" x14ac:dyDescent="0.25">
      <c r="B5738" s="87"/>
      <c r="C5738" s="85"/>
      <c r="D5738" s="85"/>
      <c r="E5738" s="85"/>
      <c r="F5738" s="85"/>
      <c r="G5738" s="86"/>
      <c r="H5738" s="86"/>
      <c r="I5738" s="85"/>
      <c r="J5738" s="85"/>
    </row>
    <row r="5739" spans="2:10" s="117" customFormat="1" x14ac:dyDescent="0.25">
      <c r="B5739" s="87"/>
      <c r="C5739" s="85"/>
      <c r="D5739" s="85"/>
      <c r="E5739" s="85"/>
      <c r="F5739" s="85"/>
      <c r="G5739" s="86"/>
      <c r="H5739" s="86"/>
      <c r="I5739" s="85"/>
      <c r="J5739" s="85"/>
    </row>
    <row r="5740" spans="2:10" s="117" customFormat="1" x14ac:dyDescent="0.25">
      <c r="B5740" s="87"/>
      <c r="C5740" s="85"/>
      <c r="D5740" s="85"/>
      <c r="E5740" s="85"/>
      <c r="F5740" s="85"/>
      <c r="G5740" s="86"/>
      <c r="H5740" s="86"/>
      <c r="I5740" s="85"/>
      <c r="J5740" s="85"/>
    </row>
    <row r="5741" spans="2:10" s="117" customFormat="1" x14ac:dyDescent="0.25">
      <c r="B5741" s="87"/>
      <c r="C5741" s="85"/>
      <c r="D5741" s="85"/>
      <c r="E5741" s="85"/>
      <c r="F5741" s="85"/>
      <c r="G5741" s="86"/>
      <c r="H5741" s="86"/>
      <c r="I5741" s="85"/>
      <c r="J5741" s="85"/>
    </row>
    <row r="5742" spans="2:10" s="117" customFormat="1" x14ac:dyDescent="0.25">
      <c r="B5742" s="87"/>
      <c r="C5742" s="85"/>
      <c r="D5742" s="85"/>
      <c r="E5742" s="85"/>
      <c r="F5742" s="85"/>
      <c r="G5742" s="86"/>
      <c r="H5742" s="86"/>
      <c r="I5742" s="85"/>
      <c r="J5742" s="85"/>
    </row>
    <row r="5743" spans="2:10" s="117" customFormat="1" x14ac:dyDescent="0.25">
      <c r="B5743" s="87"/>
      <c r="C5743" s="85"/>
      <c r="D5743" s="85"/>
      <c r="E5743" s="85"/>
      <c r="F5743" s="85"/>
      <c r="G5743" s="86"/>
      <c r="H5743" s="86"/>
      <c r="I5743" s="85"/>
      <c r="J5743" s="85"/>
    </row>
    <row r="5744" spans="2:10" s="117" customFormat="1" x14ac:dyDescent="0.25">
      <c r="B5744" s="87"/>
      <c r="C5744" s="85"/>
      <c r="D5744" s="85"/>
      <c r="E5744" s="85"/>
      <c r="F5744" s="85"/>
      <c r="G5744" s="86"/>
      <c r="H5744" s="86"/>
      <c r="I5744" s="85"/>
      <c r="J5744" s="85"/>
    </row>
    <row r="5745" spans="2:10" s="117" customFormat="1" x14ac:dyDescent="0.25">
      <c r="B5745" s="87"/>
      <c r="C5745" s="85"/>
      <c r="D5745" s="85"/>
      <c r="E5745" s="85"/>
      <c r="F5745" s="85"/>
      <c r="G5745" s="86"/>
      <c r="H5745" s="86"/>
      <c r="I5745" s="85"/>
      <c r="J5745" s="85"/>
    </row>
    <row r="5746" spans="2:10" s="117" customFormat="1" x14ac:dyDescent="0.25">
      <c r="B5746" s="87"/>
      <c r="C5746" s="85"/>
      <c r="D5746" s="85"/>
      <c r="E5746" s="85"/>
      <c r="F5746" s="85"/>
      <c r="G5746" s="86"/>
      <c r="H5746" s="86"/>
      <c r="I5746" s="85"/>
      <c r="J5746" s="85"/>
    </row>
    <row r="5747" spans="2:10" s="117" customFormat="1" x14ac:dyDescent="0.25">
      <c r="B5747" s="87"/>
      <c r="C5747" s="85"/>
      <c r="D5747" s="85"/>
      <c r="E5747" s="85"/>
      <c r="F5747" s="85"/>
      <c r="G5747" s="86"/>
      <c r="H5747" s="86"/>
      <c r="I5747" s="85"/>
      <c r="J5747" s="85"/>
    </row>
    <row r="5748" spans="2:10" s="117" customFormat="1" x14ac:dyDescent="0.25">
      <c r="B5748" s="87"/>
      <c r="C5748" s="85"/>
      <c r="D5748" s="85"/>
      <c r="E5748" s="85"/>
      <c r="F5748" s="85"/>
      <c r="G5748" s="86"/>
      <c r="H5748" s="86"/>
      <c r="I5748" s="85"/>
      <c r="J5748" s="85"/>
    </row>
    <row r="5749" spans="2:10" s="117" customFormat="1" x14ac:dyDescent="0.25">
      <c r="B5749" s="87"/>
      <c r="C5749" s="85"/>
      <c r="D5749" s="85"/>
      <c r="E5749" s="85"/>
      <c r="F5749" s="85"/>
      <c r="G5749" s="86"/>
      <c r="H5749" s="86"/>
      <c r="I5749" s="85"/>
      <c r="J5749" s="85"/>
    </row>
    <row r="5750" spans="2:10" s="117" customFormat="1" x14ac:dyDescent="0.25">
      <c r="B5750" s="87"/>
      <c r="C5750" s="85"/>
      <c r="D5750" s="85"/>
      <c r="E5750" s="85"/>
      <c r="F5750" s="85"/>
      <c r="G5750" s="86"/>
      <c r="H5750" s="86"/>
      <c r="I5750" s="85"/>
      <c r="J5750" s="85"/>
    </row>
    <row r="5751" spans="2:10" s="117" customFormat="1" x14ac:dyDescent="0.25">
      <c r="B5751" s="87"/>
      <c r="C5751" s="85"/>
      <c r="D5751" s="85"/>
      <c r="E5751" s="85"/>
      <c r="F5751" s="85"/>
      <c r="G5751" s="86"/>
      <c r="H5751" s="86"/>
      <c r="I5751" s="85"/>
      <c r="J5751" s="85"/>
    </row>
    <row r="5752" spans="2:10" s="117" customFormat="1" x14ac:dyDescent="0.25">
      <c r="B5752" s="87"/>
      <c r="C5752" s="85"/>
      <c r="D5752" s="85"/>
      <c r="E5752" s="85"/>
      <c r="F5752" s="85"/>
      <c r="G5752" s="86"/>
      <c r="H5752" s="86"/>
      <c r="I5752" s="85"/>
      <c r="J5752" s="85"/>
    </row>
    <row r="5753" spans="2:10" s="117" customFormat="1" x14ac:dyDescent="0.25">
      <c r="B5753" s="87"/>
      <c r="C5753" s="85"/>
      <c r="D5753" s="85"/>
      <c r="E5753" s="85"/>
      <c r="F5753" s="85"/>
      <c r="G5753" s="86"/>
      <c r="H5753" s="86"/>
      <c r="I5753" s="85"/>
      <c r="J5753" s="85"/>
    </row>
    <row r="5754" spans="2:10" s="117" customFormat="1" x14ac:dyDescent="0.25">
      <c r="B5754" s="87"/>
      <c r="C5754" s="85"/>
      <c r="D5754" s="85"/>
      <c r="E5754" s="85"/>
      <c r="F5754" s="85"/>
      <c r="G5754" s="86"/>
      <c r="H5754" s="86"/>
      <c r="I5754" s="85"/>
      <c r="J5754" s="85"/>
    </row>
    <row r="5755" spans="2:10" s="117" customFormat="1" x14ac:dyDescent="0.25">
      <c r="B5755" s="87"/>
      <c r="C5755" s="85"/>
      <c r="D5755" s="85"/>
      <c r="E5755" s="85"/>
      <c r="F5755" s="85"/>
      <c r="G5755" s="86"/>
      <c r="H5755" s="86"/>
      <c r="I5755" s="85"/>
      <c r="J5755" s="85"/>
    </row>
    <row r="5756" spans="2:10" s="117" customFormat="1" x14ac:dyDescent="0.25">
      <c r="B5756" s="87"/>
      <c r="C5756" s="85"/>
      <c r="D5756" s="85"/>
      <c r="E5756" s="85"/>
      <c r="F5756" s="85"/>
      <c r="G5756" s="86"/>
      <c r="H5756" s="86"/>
      <c r="I5756" s="85"/>
      <c r="J5756" s="85"/>
    </row>
    <row r="5757" spans="2:10" s="117" customFormat="1" x14ac:dyDescent="0.25">
      <c r="B5757" s="87"/>
      <c r="C5757" s="85"/>
      <c r="D5757" s="85"/>
      <c r="E5757" s="85"/>
      <c r="F5757" s="85"/>
      <c r="G5757" s="86"/>
      <c r="H5757" s="86"/>
      <c r="I5757" s="85"/>
      <c r="J5757" s="85"/>
    </row>
    <row r="5758" spans="2:10" s="117" customFormat="1" x14ac:dyDescent="0.25">
      <c r="B5758" s="87"/>
      <c r="C5758" s="85"/>
      <c r="D5758" s="85"/>
      <c r="E5758" s="85"/>
      <c r="F5758" s="85"/>
      <c r="G5758" s="86"/>
      <c r="H5758" s="86"/>
      <c r="I5758" s="85"/>
      <c r="J5758" s="85"/>
    </row>
    <row r="5759" spans="2:10" s="117" customFormat="1" x14ac:dyDescent="0.25">
      <c r="B5759" s="87"/>
      <c r="C5759" s="85"/>
      <c r="D5759" s="85"/>
      <c r="E5759" s="85"/>
      <c r="F5759" s="85"/>
      <c r="G5759" s="86"/>
      <c r="H5759" s="86"/>
      <c r="I5759" s="85"/>
      <c r="J5759" s="85"/>
    </row>
    <row r="5760" spans="2:10" s="117" customFormat="1" x14ac:dyDescent="0.25">
      <c r="B5760" s="87"/>
      <c r="C5760" s="85"/>
      <c r="D5760" s="85"/>
      <c r="E5760" s="85"/>
      <c r="F5760" s="85"/>
      <c r="G5760" s="86"/>
      <c r="H5760" s="86"/>
      <c r="I5760" s="85"/>
      <c r="J5760" s="85"/>
    </row>
    <row r="5761" spans="2:10" s="117" customFormat="1" x14ac:dyDescent="0.25">
      <c r="B5761" s="87"/>
      <c r="C5761" s="85"/>
      <c r="D5761" s="85"/>
      <c r="E5761" s="85"/>
      <c r="F5761" s="85"/>
      <c r="G5761" s="86"/>
      <c r="H5761" s="86"/>
      <c r="I5761" s="85"/>
      <c r="J5761" s="85"/>
    </row>
    <row r="5762" spans="2:10" s="117" customFormat="1" x14ac:dyDescent="0.25">
      <c r="B5762" s="87"/>
      <c r="C5762" s="85"/>
      <c r="D5762" s="85"/>
      <c r="E5762" s="85"/>
      <c r="F5762" s="85"/>
      <c r="G5762" s="86"/>
      <c r="H5762" s="86"/>
      <c r="I5762" s="85"/>
      <c r="J5762" s="85"/>
    </row>
    <row r="5763" spans="2:10" s="117" customFormat="1" x14ac:dyDescent="0.25">
      <c r="B5763" s="87"/>
      <c r="C5763" s="85"/>
      <c r="D5763" s="85"/>
      <c r="E5763" s="85"/>
      <c r="F5763" s="85"/>
      <c r="G5763" s="86"/>
      <c r="H5763" s="86"/>
      <c r="I5763" s="85"/>
      <c r="J5763" s="85"/>
    </row>
    <row r="5764" spans="2:10" s="117" customFormat="1" x14ac:dyDescent="0.25">
      <c r="B5764" s="87"/>
      <c r="C5764" s="85"/>
      <c r="D5764" s="85"/>
      <c r="E5764" s="85"/>
      <c r="F5764" s="85"/>
      <c r="G5764" s="86"/>
      <c r="H5764" s="86"/>
      <c r="I5764" s="85"/>
      <c r="J5764" s="85"/>
    </row>
    <row r="5765" spans="2:10" s="117" customFormat="1" x14ac:dyDescent="0.25">
      <c r="B5765" s="87"/>
      <c r="C5765" s="85"/>
      <c r="D5765" s="85"/>
      <c r="E5765" s="85"/>
      <c r="F5765" s="85"/>
      <c r="G5765" s="86"/>
      <c r="H5765" s="86"/>
      <c r="I5765" s="85"/>
      <c r="J5765" s="85"/>
    </row>
    <row r="5766" spans="2:10" s="117" customFormat="1" x14ac:dyDescent="0.25">
      <c r="B5766" s="87"/>
      <c r="C5766" s="85"/>
      <c r="D5766" s="85"/>
      <c r="E5766" s="85"/>
      <c r="F5766" s="85"/>
      <c r="G5766" s="86"/>
      <c r="H5766" s="86"/>
      <c r="I5766" s="85"/>
      <c r="J5766" s="85"/>
    </row>
    <row r="5767" spans="2:10" s="117" customFormat="1" x14ac:dyDescent="0.25">
      <c r="B5767" s="87"/>
      <c r="C5767" s="85"/>
      <c r="D5767" s="85"/>
      <c r="E5767" s="85"/>
      <c r="F5767" s="85"/>
      <c r="G5767" s="86"/>
      <c r="H5767" s="86"/>
      <c r="I5767" s="85"/>
      <c r="J5767" s="85"/>
    </row>
    <row r="5768" spans="2:10" s="117" customFormat="1" x14ac:dyDescent="0.25">
      <c r="B5768" s="87"/>
      <c r="C5768" s="85"/>
      <c r="D5768" s="85"/>
      <c r="E5768" s="85"/>
      <c r="F5768" s="85"/>
      <c r="G5768" s="86"/>
      <c r="H5768" s="86"/>
      <c r="I5768" s="85"/>
      <c r="J5768" s="85"/>
    </row>
    <row r="5769" spans="2:10" s="117" customFormat="1" x14ac:dyDescent="0.25">
      <c r="B5769" s="87"/>
      <c r="C5769" s="85"/>
      <c r="D5769" s="85"/>
      <c r="E5769" s="85"/>
      <c r="F5769" s="85"/>
      <c r="G5769" s="86"/>
      <c r="H5769" s="86"/>
      <c r="I5769" s="85"/>
      <c r="J5769" s="85"/>
    </row>
    <row r="5770" spans="2:10" s="117" customFormat="1" x14ac:dyDescent="0.25">
      <c r="B5770" s="87"/>
      <c r="C5770" s="85"/>
      <c r="D5770" s="85"/>
      <c r="E5770" s="85"/>
      <c r="F5770" s="85"/>
      <c r="G5770" s="86"/>
      <c r="H5770" s="86"/>
      <c r="I5770" s="85"/>
      <c r="J5770" s="85"/>
    </row>
    <row r="5771" spans="2:10" s="117" customFormat="1" x14ac:dyDescent="0.25">
      <c r="B5771" s="87"/>
      <c r="C5771" s="85"/>
      <c r="D5771" s="85"/>
      <c r="E5771" s="85"/>
      <c r="F5771" s="85"/>
      <c r="G5771" s="86"/>
      <c r="H5771" s="86"/>
      <c r="I5771" s="85"/>
      <c r="J5771" s="85"/>
    </row>
    <row r="5772" spans="2:10" s="117" customFormat="1" x14ac:dyDescent="0.25">
      <c r="B5772" s="87"/>
      <c r="C5772" s="85"/>
      <c r="D5772" s="85"/>
      <c r="E5772" s="85"/>
      <c r="F5772" s="85"/>
      <c r="G5772" s="86"/>
      <c r="H5772" s="86"/>
      <c r="I5772" s="85"/>
      <c r="J5772" s="85"/>
    </row>
    <row r="5773" spans="2:10" s="117" customFormat="1" x14ac:dyDescent="0.25">
      <c r="B5773" s="87"/>
      <c r="C5773" s="85"/>
      <c r="D5773" s="85"/>
      <c r="E5773" s="85"/>
      <c r="F5773" s="85"/>
      <c r="G5773" s="86"/>
      <c r="H5773" s="86"/>
      <c r="I5773" s="85"/>
      <c r="J5773" s="85"/>
    </row>
    <row r="5774" spans="2:10" s="117" customFormat="1" x14ac:dyDescent="0.25">
      <c r="B5774" s="87"/>
      <c r="C5774" s="85"/>
      <c r="D5774" s="85"/>
      <c r="E5774" s="85"/>
      <c r="F5774" s="85"/>
      <c r="G5774" s="86"/>
      <c r="H5774" s="86"/>
      <c r="I5774" s="85"/>
      <c r="J5774" s="85"/>
    </row>
    <row r="5775" spans="2:10" s="117" customFormat="1" x14ac:dyDescent="0.25">
      <c r="B5775" s="87"/>
      <c r="C5775" s="85"/>
      <c r="D5775" s="85"/>
      <c r="E5775" s="85"/>
      <c r="F5775" s="85"/>
      <c r="G5775" s="86"/>
      <c r="H5775" s="86"/>
      <c r="I5775" s="85"/>
      <c r="J5775" s="85"/>
    </row>
    <row r="5776" spans="2:10" s="117" customFormat="1" x14ac:dyDescent="0.25">
      <c r="B5776" s="87"/>
      <c r="C5776" s="85"/>
      <c r="D5776" s="85"/>
      <c r="E5776" s="85"/>
      <c r="F5776" s="85"/>
      <c r="G5776" s="86"/>
      <c r="H5776" s="86"/>
      <c r="I5776" s="85"/>
      <c r="J5776" s="85"/>
    </row>
    <row r="5777" spans="2:10" s="117" customFormat="1" x14ac:dyDescent="0.25">
      <c r="B5777" s="87"/>
      <c r="C5777" s="85"/>
      <c r="D5777" s="85"/>
      <c r="E5777" s="85"/>
      <c r="F5777" s="85"/>
      <c r="G5777" s="86"/>
      <c r="H5777" s="86"/>
      <c r="I5777" s="85"/>
      <c r="J5777" s="85"/>
    </row>
    <row r="5778" spans="2:10" s="117" customFormat="1" x14ac:dyDescent="0.25">
      <c r="B5778" s="87"/>
      <c r="C5778" s="85"/>
      <c r="D5778" s="85"/>
      <c r="E5778" s="85"/>
      <c r="F5778" s="85"/>
      <c r="G5778" s="86"/>
      <c r="H5778" s="86"/>
      <c r="I5778" s="85"/>
      <c r="J5778" s="85"/>
    </row>
    <row r="5779" spans="2:10" s="117" customFormat="1" x14ac:dyDescent="0.25">
      <c r="B5779" s="87"/>
      <c r="C5779" s="85"/>
      <c r="D5779" s="85"/>
      <c r="E5779" s="85"/>
      <c r="F5779" s="85"/>
      <c r="G5779" s="86"/>
      <c r="H5779" s="86"/>
      <c r="I5779" s="85"/>
      <c r="J5779" s="85"/>
    </row>
    <row r="5780" spans="2:10" s="117" customFormat="1" x14ac:dyDescent="0.25">
      <c r="B5780" s="87"/>
      <c r="C5780" s="85"/>
      <c r="D5780" s="85"/>
      <c r="E5780" s="85"/>
      <c r="F5780" s="85"/>
      <c r="G5780" s="86"/>
      <c r="H5780" s="86"/>
      <c r="I5780" s="85"/>
      <c r="J5780" s="85"/>
    </row>
    <row r="5781" spans="2:10" s="117" customFormat="1" x14ac:dyDescent="0.25">
      <c r="B5781" s="87"/>
      <c r="C5781" s="85"/>
      <c r="D5781" s="85"/>
      <c r="E5781" s="85"/>
      <c r="F5781" s="85"/>
      <c r="G5781" s="86"/>
      <c r="H5781" s="86"/>
      <c r="I5781" s="85"/>
      <c r="J5781" s="85"/>
    </row>
    <row r="5782" spans="2:10" s="117" customFormat="1" x14ac:dyDescent="0.25">
      <c r="B5782" s="87"/>
      <c r="C5782" s="85"/>
      <c r="D5782" s="85"/>
      <c r="E5782" s="85"/>
      <c r="F5782" s="85"/>
      <c r="G5782" s="86"/>
      <c r="H5782" s="86"/>
      <c r="I5782" s="85"/>
      <c r="J5782" s="85"/>
    </row>
    <row r="5783" spans="2:10" s="117" customFormat="1" x14ac:dyDescent="0.25">
      <c r="B5783" s="87"/>
      <c r="C5783" s="85"/>
      <c r="D5783" s="85"/>
      <c r="E5783" s="85"/>
      <c r="F5783" s="85"/>
      <c r="G5783" s="86"/>
      <c r="H5783" s="86"/>
      <c r="I5783" s="85"/>
      <c r="J5783" s="85"/>
    </row>
    <row r="5784" spans="2:10" s="117" customFormat="1" x14ac:dyDescent="0.25">
      <c r="B5784" s="87"/>
      <c r="C5784" s="85"/>
      <c r="D5784" s="85"/>
      <c r="E5784" s="85"/>
      <c r="F5784" s="85"/>
      <c r="G5784" s="86"/>
      <c r="H5784" s="86"/>
      <c r="I5784" s="85"/>
      <c r="J5784" s="85"/>
    </row>
    <row r="5785" spans="2:10" s="117" customFormat="1" x14ac:dyDescent="0.25">
      <c r="B5785" s="87"/>
      <c r="C5785" s="85"/>
      <c r="D5785" s="85"/>
      <c r="E5785" s="85"/>
      <c r="F5785" s="85"/>
      <c r="G5785" s="86"/>
      <c r="H5785" s="86"/>
      <c r="I5785" s="85"/>
      <c r="J5785" s="85"/>
    </row>
    <row r="5786" spans="2:10" s="117" customFormat="1" x14ac:dyDescent="0.25">
      <c r="B5786" s="87"/>
      <c r="C5786" s="85"/>
      <c r="D5786" s="85"/>
      <c r="E5786" s="85"/>
      <c r="F5786" s="85"/>
      <c r="G5786" s="86"/>
      <c r="H5786" s="86"/>
      <c r="I5786" s="85"/>
      <c r="J5786" s="85"/>
    </row>
    <row r="5787" spans="2:10" s="117" customFormat="1" x14ac:dyDescent="0.25">
      <c r="B5787" s="87"/>
      <c r="C5787" s="85"/>
      <c r="D5787" s="85"/>
      <c r="E5787" s="85"/>
      <c r="F5787" s="85"/>
      <c r="G5787" s="86"/>
      <c r="H5787" s="86"/>
      <c r="I5787" s="85"/>
      <c r="J5787" s="85"/>
    </row>
    <row r="5788" spans="2:10" s="117" customFormat="1" x14ac:dyDescent="0.25">
      <c r="B5788" s="87"/>
      <c r="C5788" s="85"/>
      <c r="D5788" s="85"/>
      <c r="E5788" s="85"/>
      <c r="F5788" s="85"/>
      <c r="G5788" s="86"/>
      <c r="H5788" s="86"/>
      <c r="I5788" s="85"/>
      <c r="J5788" s="85"/>
    </row>
    <row r="5789" spans="2:10" s="117" customFormat="1" x14ac:dyDescent="0.25">
      <c r="B5789" s="87"/>
      <c r="C5789" s="85"/>
      <c r="D5789" s="85"/>
      <c r="E5789" s="85"/>
      <c r="F5789" s="85"/>
      <c r="G5789" s="86"/>
      <c r="H5789" s="86"/>
      <c r="I5789" s="85"/>
      <c r="J5789" s="85"/>
    </row>
    <row r="5790" spans="2:10" s="117" customFormat="1" x14ac:dyDescent="0.25">
      <c r="B5790" s="87"/>
      <c r="C5790" s="85"/>
      <c r="D5790" s="85"/>
      <c r="E5790" s="85"/>
      <c r="F5790" s="85"/>
      <c r="G5790" s="86"/>
      <c r="H5790" s="86"/>
      <c r="I5790" s="85"/>
      <c r="J5790" s="85"/>
    </row>
    <row r="5791" spans="2:10" s="117" customFormat="1" x14ac:dyDescent="0.25">
      <c r="B5791" s="87"/>
      <c r="C5791" s="85"/>
      <c r="D5791" s="85"/>
      <c r="E5791" s="85"/>
      <c r="F5791" s="85"/>
      <c r="G5791" s="86"/>
      <c r="H5791" s="86"/>
      <c r="I5791" s="85"/>
      <c r="J5791" s="85"/>
    </row>
    <row r="5792" spans="2:10" s="117" customFormat="1" x14ac:dyDescent="0.25">
      <c r="B5792" s="87"/>
      <c r="C5792" s="85"/>
      <c r="D5792" s="85"/>
      <c r="E5792" s="85"/>
      <c r="F5792" s="85"/>
      <c r="G5792" s="86"/>
      <c r="H5792" s="86"/>
      <c r="I5792" s="85"/>
      <c r="J5792" s="85"/>
    </row>
    <row r="5793" spans="2:10" s="117" customFormat="1" x14ac:dyDescent="0.25">
      <c r="B5793" s="87"/>
      <c r="C5793" s="85"/>
      <c r="D5793" s="85"/>
      <c r="E5793" s="85"/>
      <c r="F5793" s="85"/>
      <c r="G5793" s="86"/>
      <c r="H5793" s="86"/>
      <c r="I5793" s="85"/>
      <c r="J5793" s="85"/>
    </row>
    <row r="5794" spans="2:10" s="117" customFormat="1" x14ac:dyDescent="0.25">
      <c r="B5794" s="87"/>
      <c r="C5794" s="85"/>
      <c r="D5794" s="85"/>
      <c r="E5794" s="85"/>
      <c r="F5794" s="85"/>
      <c r="G5794" s="86"/>
      <c r="H5794" s="86"/>
      <c r="I5794" s="85"/>
      <c r="J5794" s="85"/>
    </row>
    <row r="5795" spans="2:10" s="117" customFormat="1" x14ac:dyDescent="0.25">
      <c r="B5795" s="87"/>
      <c r="C5795" s="85"/>
      <c r="D5795" s="85"/>
      <c r="E5795" s="85"/>
      <c r="F5795" s="85"/>
      <c r="G5795" s="86"/>
      <c r="H5795" s="86"/>
      <c r="I5795" s="85"/>
      <c r="J5795" s="85"/>
    </row>
    <row r="5796" spans="2:10" s="117" customFormat="1" x14ac:dyDescent="0.25">
      <c r="B5796" s="87"/>
      <c r="C5796" s="85"/>
      <c r="D5796" s="85"/>
      <c r="E5796" s="85"/>
      <c r="F5796" s="85"/>
      <c r="G5796" s="86"/>
      <c r="H5796" s="86"/>
      <c r="I5796" s="85"/>
      <c r="J5796" s="85"/>
    </row>
    <row r="5797" spans="2:10" s="117" customFormat="1" x14ac:dyDescent="0.25">
      <c r="B5797" s="87"/>
      <c r="C5797" s="85"/>
      <c r="D5797" s="85"/>
      <c r="E5797" s="85"/>
      <c r="F5797" s="85"/>
      <c r="G5797" s="86"/>
      <c r="H5797" s="86"/>
      <c r="I5797" s="85"/>
      <c r="J5797" s="85"/>
    </row>
    <row r="5798" spans="2:10" s="117" customFormat="1" x14ac:dyDescent="0.25">
      <c r="B5798" s="87"/>
      <c r="C5798" s="85"/>
      <c r="D5798" s="85"/>
      <c r="E5798" s="85"/>
      <c r="F5798" s="85"/>
      <c r="G5798" s="86"/>
      <c r="H5798" s="86"/>
      <c r="I5798" s="85"/>
      <c r="J5798" s="85"/>
    </row>
    <row r="5799" spans="2:10" s="117" customFormat="1" x14ac:dyDescent="0.25">
      <c r="B5799" s="87"/>
      <c r="C5799" s="85"/>
      <c r="D5799" s="85"/>
      <c r="E5799" s="85"/>
      <c r="F5799" s="85"/>
      <c r="G5799" s="86"/>
      <c r="H5799" s="86"/>
      <c r="I5799" s="85"/>
      <c r="J5799" s="85"/>
    </row>
    <row r="5800" spans="2:10" s="117" customFormat="1" x14ac:dyDescent="0.25">
      <c r="B5800" s="87"/>
      <c r="C5800" s="85"/>
      <c r="D5800" s="85"/>
      <c r="E5800" s="85"/>
      <c r="F5800" s="85"/>
      <c r="G5800" s="86"/>
      <c r="H5800" s="86"/>
      <c r="I5800" s="85"/>
      <c r="J5800" s="85"/>
    </row>
    <row r="5801" spans="2:10" s="117" customFormat="1" x14ac:dyDescent="0.25">
      <c r="B5801" s="87"/>
      <c r="C5801" s="85"/>
      <c r="D5801" s="85"/>
      <c r="E5801" s="85"/>
      <c r="F5801" s="85"/>
      <c r="G5801" s="86"/>
      <c r="H5801" s="86"/>
      <c r="I5801" s="85"/>
      <c r="J5801" s="85"/>
    </row>
    <row r="5802" spans="2:10" s="117" customFormat="1" x14ac:dyDescent="0.25">
      <c r="B5802" s="87"/>
      <c r="C5802" s="85"/>
      <c r="D5802" s="85"/>
      <c r="E5802" s="85"/>
      <c r="F5802" s="85"/>
      <c r="G5802" s="86"/>
      <c r="H5802" s="86"/>
      <c r="I5802" s="85"/>
      <c r="J5802" s="85"/>
    </row>
    <row r="5803" spans="2:10" s="117" customFormat="1" x14ac:dyDescent="0.25">
      <c r="B5803" s="87"/>
      <c r="C5803" s="85"/>
      <c r="D5803" s="85"/>
      <c r="E5803" s="85"/>
      <c r="F5803" s="85"/>
      <c r="G5803" s="86"/>
      <c r="H5803" s="86"/>
      <c r="I5803" s="85"/>
      <c r="J5803" s="85"/>
    </row>
    <row r="5804" spans="2:10" s="117" customFormat="1" x14ac:dyDescent="0.25">
      <c r="B5804" s="87"/>
      <c r="C5804" s="85"/>
      <c r="D5804" s="85"/>
      <c r="E5804" s="85"/>
      <c r="F5804" s="85"/>
      <c r="G5804" s="86"/>
      <c r="H5804" s="86"/>
      <c r="I5804" s="85"/>
      <c r="J5804" s="85"/>
    </row>
    <row r="5805" spans="2:10" s="117" customFormat="1" x14ac:dyDescent="0.25">
      <c r="B5805" s="87"/>
      <c r="C5805" s="85"/>
      <c r="D5805" s="85"/>
      <c r="E5805" s="85"/>
      <c r="F5805" s="85"/>
      <c r="G5805" s="86"/>
      <c r="H5805" s="86"/>
      <c r="I5805" s="85"/>
      <c r="J5805" s="85"/>
    </row>
    <row r="5806" spans="2:10" s="117" customFormat="1" x14ac:dyDescent="0.25">
      <c r="B5806" s="87"/>
      <c r="C5806" s="85"/>
      <c r="D5806" s="85"/>
      <c r="E5806" s="85"/>
      <c r="F5806" s="85"/>
      <c r="G5806" s="86"/>
      <c r="H5806" s="86"/>
      <c r="I5806" s="85"/>
      <c r="J5806" s="85"/>
    </row>
    <row r="5807" spans="2:10" s="117" customFormat="1" x14ac:dyDescent="0.25">
      <c r="B5807" s="87"/>
      <c r="C5807" s="85"/>
      <c r="D5807" s="85"/>
      <c r="E5807" s="85"/>
      <c r="F5807" s="85"/>
      <c r="G5807" s="86"/>
      <c r="H5807" s="86"/>
      <c r="I5807" s="85"/>
      <c r="J5807" s="85"/>
    </row>
    <row r="5808" spans="2:10" s="117" customFormat="1" x14ac:dyDescent="0.25">
      <c r="B5808" s="87"/>
      <c r="C5808" s="85"/>
      <c r="D5808" s="85"/>
      <c r="E5808" s="85"/>
      <c r="F5808" s="85"/>
      <c r="G5808" s="86"/>
      <c r="H5808" s="86"/>
      <c r="I5808" s="85"/>
      <c r="J5808" s="85"/>
    </row>
    <row r="5809" spans="2:10" s="117" customFormat="1" x14ac:dyDescent="0.25">
      <c r="B5809" s="87"/>
      <c r="C5809" s="85"/>
      <c r="D5809" s="85"/>
      <c r="E5809" s="85"/>
      <c r="F5809" s="85"/>
      <c r="G5809" s="86"/>
      <c r="H5809" s="86"/>
      <c r="I5809" s="85"/>
      <c r="J5809" s="85"/>
    </row>
    <row r="5810" spans="2:10" s="117" customFormat="1" x14ac:dyDescent="0.25">
      <c r="B5810" s="87"/>
      <c r="C5810" s="85"/>
      <c r="D5810" s="85"/>
      <c r="E5810" s="85"/>
      <c r="F5810" s="85"/>
      <c r="G5810" s="86"/>
      <c r="H5810" s="86"/>
      <c r="I5810" s="85"/>
      <c r="J5810" s="85"/>
    </row>
    <row r="5811" spans="2:10" s="117" customFormat="1" x14ac:dyDescent="0.25">
      <c r="B5811" s="87"/>
      <c r="C5811" s="85"/>
      <c r="D5811" s="85"/>
      <c r="E5811" s="85"/>
      <c r="F5811" s="85"/>
      <c r="G5811" s="86"/>
      <c r="H5811" s="86"/>
      <c r="I5811" s="85"/>
      <c r="J5811" s="85"/>
    </row>
    <row r="5812" spans="2:10" s="117" customFormat="1" x14ac:dyDescent="0.25">
      <c r="B5812" s="87"/>
      <c r="C5812" s="85"/>
      <c r="D5812" s="85"/>
      <c r="E5812" s="85"/>
      <c r="F5812" s="85"/>
      <c r="G5812" s="86"/>
      <c r="H5812" s="86"/>
      <c r="I5812" s="85"/>
      <c r="J5812" s="85"/>
    </row>
    <row r="5813" spans="2:10" s="117" customFormat="1" x14ac:dyDescent="0.25">
      <c r="B5813" s="87"/>
      <c r="C5813" s="85"/>
      <c r="D5813" s="85"/>
      <c r="E5813" s="85"/>
      <c r="F5813" s="85"/>
      <c r="G5813" s="86"/>
      <c r="H5813" s="86"/>
      <c r="I5813" s="85"/>
      <c r="J5813" s="85"/>
    </row>
    <row r="5814" spans="2:10" s="117" customFormat="1" x14ac:dyDescent="0.25">
      <c r="B5814" s="87"/>
      <c r="C5814" s="85"/>
      <c r="D5814" s="85"/>
      <c r="E5814" s="85"/>
      <c r="F5814" s="85"/>
      <c r="G5814" s="86"/>
      <c r="H5814" s="86"/>
      <c r="I5814" s="85"/>
      <c r="J5814" s="85"/>
    </row>
    <row r="5815" spans="2:10" s="117" customFormat="1" x14ac:dyDescent="0.25">
      <c r="B5815" s="87"/>
      <c r="C5815" s="85"/>
      <c r="D5815" s="85"/>
      <c r="E5815" s="85"/>
      <c r="F5815" s="85"/>
      <c r="G5815" s="86"/>
      <c r="H5815" s="86"/>
      <c r="I5815" s="85"/>
      <c r="J5815" s="85"/>
    </row>
    <row r="5816" spans="2:10" s="117" customFormat="1" x14ac:dyDescent="0.25">
      <c r="B5816" s="87"/>
      <c r="C5816" s="85"/>
      <c r="D5816" s="85"/>
      <c r="E5816" s="85"/>
      <c r="F5816" s="85"/>
      <c r="G5816" s="86"/>
      <c r="H5816" s="86"/>
      <c r="I5816" s="85"/>
      <c r="J5816" s="85"/>
    </row>
    <row r="5817" spans="2:10" s="117" customFormat="1" x14ac:dyDescent="0.25">
      <c r="B5817" s="87"/>
      <c r="C5817" s="85"/>
      <c r="D5817" s="85"/>
      <c r="E5817" s="85"/>
      <c r="F5817" s="85"/>
      <c r="G5817" s="86"/>
      <c r="H5817" s="86"/>
      <c r="I5817" s="85"/>
      <c r="J5817" s="85"/>
    </row>
    <row r="5818" spans="2:10" s="117" customFormat="1" x14ac:dyDescent="0.25">
      <c r="B5818" s="87"/>
      <c r="C5818" s="85"/>
      <c r="D5818" s="85"/>
      <c r="E5818" s="85"/>
      <c r="F5818" s="85"/>
      <c r="G5818" s="86"/>
      <c r="H5818" s="86"/>
      <c r="I5818" s="85"/>
      <c r="J5818" s="85"/>
    </row>
    <row r="5819" spans="2:10" s="117" customFormat="1" x14ac:dyDescent="0.25">
      <c r="B5819" s="87"/>
      <c r="C5819" s="85"/>
      <c r="D5819" s="85"/>
      <c r="E5819" s="85"/>
      <c r="F5819" s="85"/>
      <c r="G5819" s="86"/>
      <c r="H5819" s="86"/>
      <c r="I5819" s="85"/>
      <c r="J5819" s="85"/>
    </row>
    <row r="5820" spans="2:10" s="117" customFormat="1" x14ac:dyDescent="0.25">
      <c r="B5820" s="87"/>
      <c r="C5820" s="85"/>
      <c r="D5820" s="85"/>
      <c r="E5820" s="85"/>
      <c r="F5820" s="85"/>
      <c r="G5820" s="86"/>
      <c r="H5820" s="86"/>
      <c r="I5820" s="85"/>
      <c r="J5820" s="85"/>
    </row>
    <row r="5821" spans="2:10" s="117" customFormat="1" x14ac:dyDescent="0.25">
      <c r="B5821" s="87"/>
      <c r="C5821" s="85"/>
      <c r="D5821" s="85"/>
      <c r="E5821" s="85"/>
      <c r="F5821" s="85"/>
      <c r="G5821" s="86"/>
      <c r="H5821" s="86"/>
      <c r="I5821" s="85"/>
      <c r="J5821" s="85"/>
    </row>
    <row r="5822" spans="2:10" s="117" customFormat="1" x14ac:dyDescent="0.25">
      <c r="B5822" s="87"/>
      <c r="C5822" s="85"/>
      <c r="D5822" s="85"/>
      <c r="E5822" s="85"/>
      <c r="F5822" s="85"/>
      <c r="G5822" s="86"/>
      <c r="H5822" s="86"/>
      <c r="I5822" s="85"/>
      <c r="J5822" s="85"/>
    </row>
    <row r="5823" spans="2:10" s="117" customFormat="1" x14ac:dyDescent="0.25">
      <c r="B5823" s="87"/>
      <c r="C5823" s="85"/>
      <c r="D5823" s="85"/>
      <c r="E5823" s="85"/>
      <c r="F5823" s="85"/>
      <c r="G5823" s="86"/>
      <c r="H5823" s="86"/>
      <c r="I5823" s="85"/>
      <c r="J5823" s="85"/>
    </row>
    <row r="5824" spans="2:10" s="117" customFormat="1" x14ac:dyDescent="0.25">
      <c r="B5824" s="87"/>
      <c r="C5824" s="85"/>
      <c r="D5824" s="85"/>
      <c r="E5824" s="85"/>
      <c r="F5824" s="85"/>
      <c r="G5824" s="86"/>
      <c r="H5824" s="86"/>
      <c r="I5824" s="85"/>
      <c r="J5824" s="85"/>
    </row>
    <row r="5825" spans="2:10" s="117" customFormat="1" x14ac:dyDescent="0.25">
      <c r="B5825" s="87"/>
      <c r="C5825" s="85"/>
      <c r="D5825" s="85"/>
      <c r="E5825" s="85"/>
      <c r="F5825" s="85"/>
      <c r="G5825" s="86"/>
      <c r="H5825" s="86"/>
      <c r="I5825" s="85"/>
      <c r="J5825" s="85"/>
    </row>
    <row r="5826" spans="2:10" s="117" customFormat="1" x14ac:dyDescent="0.25">
      <c r="B5826" s="87"/>
      <c r="C5826" s="85"/>
      <c r="D5826" s="85"/>
      <c r="E5826" s="85"/>
      <c r="F5826" s="85"/>
      <c r="G5826" s="86"/>
      <c r="H5826" s="86"/>
      <c r="I5826" s="85"/>
      <c r="J5826" s="85"/>
    </row>
    <row r="5827" spans="2:10" s="117" customFormat="1" x14ac:dyDescent="0.25">
      <c r="B5827" s="87"/>
      <c r="C5827" s="85"/>
      <c r="D5827" s="85"/>
      <c r="E5827" s="85"/>
      <c r="F5827" s="85"/>
      <c r="G5827" s="86"/>
      <c r="H5827" s="86"/>
      <c r="I5827" s="85"/>
      <c r="J5827" s="85"/>
    </row>
    <row r="5828" spans="2:10" s="117" customFormat="1" x14ac:dyDescent="0.25">
      <c r="B5828" s="87"/>
      <c r="C5828" s="85"/>
      <c r="D5828" s="85"/>
      <c r="E5828" s="85"/>
      <c r="F5828" s="85"/>
      <c r="G5828" s="86"/>
      <c r="H5828" s="86"/>
      <c r="I5828" s="85"/>
      <c r="J5828" s="85"/>
    </row>
    <row r="5829" spans="2:10" s="117" customFormat="1" x14ac:dyDescent="0.25">
      <c r="B5829" s="87"/>
      <c r="C5829" s="85"/>
      <c r="D5829" s="85"/>
      <c r="E5829" s="85"/>
      <c r="F5829" s="85"/>
      <c r="G5829" s="86"/>
      <c r="H5829" s="86"/>
      <c r="I5829" s="85"/>
      <c r="J5829" s="85"/>
    </row>
    <row r="5830" spans="2:10" s="117" customFormat="1" x14ac:dyDescent="0.25">
      <c r="B5830" s="87"/>
      <c r="C5830" s="85"/>
      <c r="D5830" s="85"/>
      <c r="E5830" s="85"/>
      <c r="F5830" s="85"/>
      <c r="G5830" s="86"/>
      <c r="H5830" s="86"/>
      <c r="I5830" s="85"/>
      <c r="J5830" s="85"/>
    </row>
    <row r="5831" spans="2:10" s="117" customFormat="1" x14ac:dyDescent="0.25">
      <c r="B5831" s="87"/>
      <c r="C5831" s="85"/>
      <c r="D5831" s="85"/>
      <c r="E5831" s="85"/>
      <c r="F5831" s="85"/>
      <c r="G5831" s="86"/>
      <c r="H5831" s="86"/>
      <c r="I5831" s="85"/>
      <c r="J5831" s="85"/>
    </row>
    <row r="5832" spans="2:10" s="117" customFormat="1" x14ac:dyDescent="0.25">
      <c r="B5832" s="87"/>
      <c r="C5832" s="85"/>
      <c r="D5832" s="85"/>
      <c r="E5832" s="85"/>
      <c r="F5832" s="85"/>
      <c r="G5832" s="86"/>
      <c r="H5832" s="86"/>
      <c r="I5832" s="85"/>
      <c r="J5832" s="85"/>
    </row>
    <row r="5833" spans="2:10" s="117" customFormat="1" x14ac:dyDescent="0.25">
      <c r="B5833" s="87"/>
      <c r="C5833" s="85"/>
      <c r="D5833" s="85"/>
      <c r="E5833" s="85"/>
      <c r="F5833" s="85"/>
      <c r="G5833" s="86"/>
      <c r="H5833" s="86"/>
      <c r="I5833" s="85"/>
      <c r="J5833" s="85"/>
    </row>
    <row r="5834" spans="2:10" s="117" customFormat="1" x14ac:dyDescent="0.25">
      <c r="B5834" s="87"/>
      <c r="C5834" s="85"/>
      <c r="D5834" s="85"/>
      <c r="E5834" s="85"/>
      <c r="F5834" s="85"/>
      <c r="G5834" s="86"/>
      <c r="H5834" s="86"/>
      <c r="I5834" s="85"/>
      <c r="J5834" s="85"/>
    </row>
    <row r="5835" spans="2:10" s="117" customFormat="1" x14ac:dyDescent="0.25">
      <c r="B5835" s="87"/>
      <c r="C5835" s="85"/>
      <c r="D5835" s="85"/>
      <c r="E5835" s="85"/>
      <c r="F5835" s="85"/>
      <c r="G5835" s="86"/>
      <c r="H5835" s="86"/>
      <c r="I5835" s="85"/>
      <c r="J5835" s="85"/>
    </row>
    <row r="5836" spans="2:10" s="117" customFormat="1" x14ac:dyDescent="0.25">
      <c r="B5836" s="87"/>
      <c r="C5836" s="85"/>
      <c r="D5836" s="85"/>
      <c r="E5836" s="85"/>
      <c r="F5836" s="85"/>
      <c r="G5836" s="86"/>
      <c r="H5836" s="86"/>
      <c r="I5836" s="85"/>
      <c r="J5836" s="85"/>
    </row>
    <row r="5837" spans="2:10" s="117" customFormat="1" x14ac:dyDescent="0.25">
      <c r="B5837" s="87"/>
      <c r="C5837" s="85"/>
      <c r="D5837" s="85"/>
      <c r="E5837" s="85"/>
      <c r="F5837" s="85"/>
      <c r="G5837" s="86"/>
      <c r="H5837" s="86"/>
      <c r="I5837" s="85"/>
      <c r="J5837" s="85"/>
    </row>
    <row r="5838" spans="2:10" s="117" customFormat="1" x14ac:dyDescent="0.25">
      <c r="B5838" s="87"/>
      <c r="C5838" s="85"/>
      <c r="D5838" s="85"/>
      <c r="E5838" s="85"/>
      <c r="F5838" s="85"/>
      <c r="G5838" s="86"/>
      <c r="H5838" s="86"/>
      <c r="I5838" s="85"/>
      <c r="J5838" s="85"/>
    </row>
    <row r="5839" spans="2:10" s="117" customFormat="1" x14ac:dyDescent="0.25">
      <c r="B5839" s="87"/>
      <c r="C5839" s="85"/>
      <c r="D5839" s="85"/>
      <c r="E5839" s="85"/>
      <c r="F5839" s="85"/>
      <c r="G5839" s="86"/>
      <c r="H5839" s="86"/>
      <c r="I5839" s="85"/>
      <c r="J5839" s="85"/>
    </row>
    <row r="5840" spans="2:10" s="117" customFormat="1" x14ac:dyDescent="0.25">
      <c r="B5840" s="87"/>
      <c r="C5840" s="85"/>
      <c r="D5840" s="85"/>
      <c r="E5840" s="85"/>
      <c r="F5840" s="85"/>
      <c r="G5840" s="86"/>
      <c r="H5840" s="86"/>
      <c r="I5840" s="85"/>
      <c r="J5840" s="85"/>
    </row>
    <row r="5841" spans="2:10" s="117" customFormat="1" x14ac:dyDescent="0.25">
      <c r="B5841" s="87"/>
      <c r="C5841" s="85"/>
      <c r="D5841" s="85"/>
      <c r="E5841" s="85"/>
      <c r="F5841" s="85"/>
      <c r="G5841" s="86"/>
      <c r="H5841" s="86"/>
      <c r="I5841" s="85"/>
      <c r="J5841" s="85"/>
    </row>
    <row r="5842" spans="2:10" s="117" customFormat="1" x14ac:dyDescent="0.25">
      <c r="B5842" s="87"/>
      <c r="C5842" s="85"/>
      <c r="D5842" s="85"/>
      <c r="E5842" s="85"/>
      <c r="F5842" s="85"/>
      <c r="G5842" s="86"/>
      <c r="H5842" s="86"/>
      <c r="I5842" s="85"/>
      <c r="J5842" s="85"/>
    </row>
    <row r="5843" spans="2:10" s="117" customFormat="1" x14ac:dyDescent="0.25">
      <c r="B5843" s="87"/>
      <c r="C5843" s="85"/>
      <c r="D5843" s="85"/>
      <c r="E5843" s="85"/>
      <c r="F5843" s="85"/>
      <c r="G5843" s="86"/>
      <c r="H5843" s="86"/>
      <c r="I5843" s="85"/>
      <c r="J5843" s="85"/>
    </row>
    <row r="5844" spans="2:10" s="117" customFormat="1" x14ac:dyDescent="0.25">
      <c r="B5844" s="87"/>
      <c r="C5844" s="85"/>
      <c r="D5844" s="85"/>
      <c r="E5844" s="85"/>
      <c r="F5844" s="85"/>
      <c r="G5844" s="86"/>
      <c r="H5844" s="86"/>
      <c r="I5844" s="85"/>
      <c r="J5844" s="85"/>
    </row>
    <row r="5845" spans="2:10" s="117" customFormat="1" x14ac:dyDescent="0.25">
      <c r="B5845" s="87"/>
      <c r="C5845" s="85"/>
      <c r="D5845" s="85"/>
      <c r="E5845" s="85"/>
      <c r="F5845" s="85"/>
      <c r="G5845" s="86"/>
      <c r="H5845" s="86"/>
      <c r="I5845" s="85"/>
      <c r="J5845" s="85"/>
    </row>
    <row r="5846" spans="2:10" s="117" customFormat="1" x14ac:dyDescent="0.25">
      <c r="B5846" s="87"/>
      <c r="C5846" s="85"/>
      <c r="D5846" s="85"/>
      <c r="E5846" s="85"/>
      <c r="F5846" s="85"/>
      <c r="G5846" s="86"/>
      <c r="H5846" s="86"/>
      <c r="I5846" s="85"/>
      <c r="J5846" s="85"/>
    </row>
    <row r="5847" spans="2:10" s="117" customFormat="1" x14ac:dyDescent="0.25">
      <c r="B5847" s="87"/>
      <c r="C5847" s="85"/>
      <c r="D5847" s="85"/>
      <c r="E5847" s="85"/>
      <c r="F5847" s="85"/>
      <c r="G5847" s="86"/>
      <c r="H5847" s="86"/>
      <c r="I5847" s="85"/>
      <c r="J5847" s="85"/>
    </row>
    <row r="5848" spans="2:10" s="117" customFormat="1" x14ac:dyDescent="0.25">
      <c r="B5848" s="87"/>
      <c r="C5848" s="85"/>
      <c r="D5848" s="85"/>
      <c r="E5848" s="85"/>
      <c r="F5848" s="85"/>
      <c r="G5848" s="86"/>
      <c r="H5848" s="86"/>
      <c r="I5848" s="85"/>
      <c r="J5848" s="85"/>
    </row>
    <row r="5849" spans="2:10" s="117" customFormat="1" x14ac:dyDescent="0.25">
      <c r="B5849" s="87"/>
      <c r="C5849" s="85"/>
      <c r="D5849" s="85"/>
      <c r="E5849" s="85"/>
      <c r="F5849" s="85"/>
      <c r="G5849" s="86"/>
      <c r="H5849" s="86"/>
      <c r="I5849" s="85"/>
      <c r="J5849" s="85"/>
    </row>
    <row r="5850" spans="2:10" s="117" customFormat="1" x14ac:dyDescent="0.25">
      <c r="B5850" s="87"/>
      <c r="C5850" s="85"/>
      <c r="D5850" s="85"/>
      <c r="E5850" s="85"/>
      <c r="F5850" s="85"/>
      <c r="G5850" s="86"/>
      <c r="H5850" s="86"/>
      <c r="I5850" s="85"/>
      <c r="J5850" s="85"/>
    </row>
    <row r="5851" spans="2:10" s="117" customFormat="1" x14ac:dyDescent="0.25">
      <c r="B5851" s="87"/>
      <c r="C5851" s="85"/>
      <c r="D5851" s="85"/>
      <c r="E5851" s="85"/>
      <c r="F5851" s="85"/>
      <c r="G5851" s="86"/>
      <c r="H5851" s="86"/>
      <c r="I5851" s="85"/>
      <c r="J5851" s="85"/>
    </row>
    <row r="5852" spans="2:10" s="117" customFormat="1" x14ac:dyDescent="0.25">
      <c r="B5852" s="87"/>
      <c r="C5852" s="85"/>
      <c r="D5852" s="85"/>
      <c r="E5852" s="85"/>
      <c r="F5852" s="85"/>
      <c r="G5852" s="86"/>
      <c r="H5852" s="86"/>
      <c r="I5852" s="85"/>
      <c r="J5852" s="85"/>
    </row>
    <row r="5853" spans="2:10" s="117" customFormat="1" x14ac:dyDescent="0.25">
      <c r="B5853" s="87"/>
      <c r="C5853" s="85"/>
      <c r="D5853" s="85"/>
      <c r="E5853" s="85"/>
      <c r="F5853" s="85"/>
      <c r="G5853" s="86"/>
      <c r="H5853" s="86"/>
      <c r="I5853" s="85"/>
      <c r="J5853" s="85"/>
    </row>
    <row r="5854" spans="2:10" s="117" customFormat="1" x14ac:dyDescent="0.25">
      <c r="B5854" s="87"/>
      <c r="C5854" s="85"/>
      <c r="D5854" s="85"/>
      <c r="E5854" s="85"/>
      <c r="F5854" s="85"/>
      <c r="G5854" s="86"/>
      <c r="H5854" s="86"/>
      <c r="I5854" s="85"/>
      <c r="J5854" s="85"/>
    </row>
    <row r="5855" spans="2:10" s="117" customFormat="1" x14ac:dyDescent="0.25">
      <c r="B5855" s="87"/>
      <c r="C5855" s="85"/>
      <c r="D5855" s="85"/>
      <c r="E5855" s="85"/>
      <c r="F5855" s="85"/>
      <c r="G5855" s="86"/>
      <c r="H5855" s="86"/>
      <c r="I5855" s="85"/>
      <c r="J5855" s="85"/>
    </row>
    <row r="5856" spans="2:10" s="117" customFormat="1" x14ac:dyDescent="0.25">
      <c r="B5856" s="87"/>
      <c r="C5856" s="85"/>
      <c r="D5856" s="85"/>
      <c r="E5856" s="85"/>
      <c r="F5856" s="85"/>
      <c r="G5856" s="86"/>
      <c r="H5856" s="86"/>
      <c r="I5856" s="85"/>
      <c r="J5856" s="85"/>
    </row>
    <row r="5857" spans="2:10" s="117" customFormat="1" x14ac:dyDescent="0.25">
      <c r="B5857" s="87"/>
      <c r="C5857" s="85"/>
      <c r="D5857" s="85"/>
      <c r="E5857" s="85"/>
      <c r="F5857" s="85"/>
      <c r="G5857" s="86"/>
      <c r="H5857" s="86"/>
      <c r="I5857" s="85"/>
      <c r="J5857" s="85"/>
    </row>
    <row r="5858" spans="2:10" s="117" customFormat="1" x14ac:dyDescent="0.25">
      <c r="B5858" s="87"/>
      <c r="C5858" s="85"/>
      <c r="D5858" s="85"/>
      <c r="E5858" s="85"/>
      <c r="F5858" s="85"/>
      <c r="G5858" s="86"/>
      <c r="H5858" s="86"/>
      <c r="I5858" s="85"/>
      <c r="J5858" s="85"/>
    </row>
    <row r="5859" spans="2:10" s="117" customFormat="1" x14ac:dyDescent="0.25">
      <c r="B5859" s="87"/>
      <c r="C5859" s="85"/>
      <c r="D5859" s="85"/>
      <c r="E5859" s="85"/>
      <c r="F5859" s="85"/>
      <c r="G5859" s="86"/>
      <c r="H5859" s="86"/>
      <c r="I5859" s="85"/>
      <c r="J5859" s="85"/>
    </row>
    <row r="5860" spans="2:10" s="117" customFormat="1" x14ac:dyDescent="0.25">
      <c r="B5860" s="87"/>
      <c r="C5860" s="85"/>
      <c r="D5860" s="85"/>
      <c r="E5860" s="85"/>
      <c r="F5860" s="85"/>
      <c r="G5860" s="86"/>
      <c r="H5860" s="86"/>
      <c r="I5860" s="85"/>
      <c r="J5860" s="85"/>
    </row>
    <row r="5861" spans="2:10" s="117" customFormat="1" x14ac:dyDescent="0.25">
      <c r="B5861" s="87"/>
      <c r="C5861" s="85"/>
      <c r="D5861" s="85"/>
      <c r="E5861" s="85"/>
      <c r="F5861" s="85"/>
      <c r="G5861" s="86"/>
      <c r="H5861" s="86"/>
      <c r="I5861" s="85"/>
      <c r="J5861" s="85"/>
    </row>
    <row r="5862" spans="2:10" s="117" customFormat="1" x14ac:dyDescent="0.25">
      <c r="B5862" s="87"/>
      <c r="C5862" s="85"/>
      <c r="D5862" s="85"/>
      <c r="E5862" s="85"/>
      <c r="F5862" s="85"/>
      <c r="G5862" s="86"/>
      <c r="H5862" s="86"/>
      <c r="I5862" s="85"/>
      <c r="J5862" s="85"/>
    </row>
    <row r="5863" spans="2:10" s="117" customFormat="1" x14ac:dyDescent="0.25">
      <c r="B5863" s="87"/>
      <c r="C5863" s="85"/>
      <c r="D5863" s="85"/>
      <c r="E5863" s="85"/>
      <c r="F5863" s="85"/>
      <c r="G5863" s="86"/>
      <c r="H5863" s="86"/>
      <c r="I5863" s="85"/>
      <c r="J5863" s="85"/>
    </row>
    <row r="5864" spans="2:10" s="117" customFormat="1" x14ac:dyDescent="0.25">
      <c r="B5864" s="87"/>
      <c r="C5864" s="85"/>
      <c r="D5864" s="85"/>
      <c r="E5864" s="85"/>
      <c r="F5864" s="85"/>
      <c r="G5864" s="86"/>
      <c r="H5864" s="86"/>
      <c r="I5864" s="85"/>
      <c r="J5864" s="85"/>
    </row>
    <row r="5865" spans="2:10" s="117" customFormat="1" x14ac:dyDescent="0.25">
      <c r="B5865" s="87"/>
      <c r="C5865" s="85"/>
      <c r="D5865" s="85"/>
      <c r="E5865" s="85"/>
      <c r="F5865" s="85"/>
      <c r="G5865" s="86"/>
      <c r="H5865" s="86"/>
      <c r="I5865" s="85"/>
      <c r="J5865" s="85"/>
    </row>
    <row r="5866" spans="2:10" s="117" customFormat="1" x14ac:dyDescent="0.25">
      <c r="B5866" s="87"/>
      <c r="C5866" s="85"/>
      <c r="D5866" s="85"/>
      <c r="E5866" s="85"/>
      <c r="F5866" s="85"/>
      <c r="G5866" s="86"/>
      <c r="H5866" s="86"/>
      <c r="I5866" s="85"/>
      <c r="J5866" s="85"/>
    </row>
    <row r="5867" spans="2:10" s="117" customFormat="1" x14ac:dyDescent="0.25">
      <c r="B5867" s="87"/>
      <c r="C5867" s="85"/>
      <c r="D5867" s="85"/>
      <c r="E5867" s="85"/>
      <c r="F5867" s="85"/>
      <c r="G5867" s="86"/>
      <c r="H5867" s="86"/>
      <c r="I5867" s="85"/>
      <c r="J5867" s="85"/>
    </row>
    <row r="5868" spans="2:10" s="117" customFormat="1" x14ac:dyDescent="0.25">
      <c r="B5868" s="87"/>
      <c r="C5868" s="85"/>
      <c r="D5868" s="85"/>
      <c r="E5868" s="85"/>
      <c r="F5868" s="85"/>
      <c r="G5868" s="86"/>
      <c r="H5868" s="86"/>
      <c r="I5868" s="85"/>
      <c r="J5868" s="85"/>
    </row>
    <row r="5869" spans="2:10" s="117" customFormat="1" x14ac:dyDescent="0.25">
      <c r="B5869" s="87"/>
      <c r="C5869" s="85"/>
      <c r="D5869" s="85"/>
      <c r="E5869" s="85"/>
      <c r="F5869" s="85"/>
      <c r="G5869" s="86"/>
      <c r="H5869" s="86"/>
      <c r="I5869" s="85"/>
      <c r="J5869" s="85"/>
    </row>
    <row r="5870" spans="2:10" s="117" customFormat="1" x14ac:dyDescent="0.25">
      <c r="B5870" s="87"/>
      <c r="C5870" s="85"/>
      <c r="D5870" s="85"/>
      <c r="E5870" s="85"/>
      <c r="F5870" s="85"/>
      <c r="G5870" s="86"/>
      <c r="H5870" s="86"/>
      <c r="I5870" s="85"/>
      <c r="J5870" s="85"/>
    </row>
    <row r="5871" spans="2:10" s="117" customFormat="1" x14ac:dyDescent="0.25">
      <c r="B5871" s="87"/>
      <c r="C5871" s="85"/>
      <c r="D5871" s="85"/>
      <c r="E5871" s="85"/>
      <c r="F5871" s="85"/>
      <c r="G5871" s="86"/>
      <c r="H5871" s="86"/>
      <c r="I5871" s="85"/>
      <c r="J5871" s="85"/>
    </row>
    <row r="5872" spans="2:10" s="117" customFormat="1" x14ac:dyDescent="0.25">
      <c r="B5872" s="87"/>
      <c r="C5872" s="85"/>
      <c r="D5872" s="85"/>
      <c r="E5872" s="85"/>
      <c r="F5872" s="85"/>
      <c r="G5872" s="86"/>
      <c r="H5872" s="86"/>
      <c r="I5872" s="85"/>
      <c r="J5872" s="85"/>
    </row>
    <row r="5873" spans="2:10" s="117" customFormat="1" x14ac:dyDescent="0.25">
      <c r="B5873" s="87"/>
      <c r="C5873" s="85"/>
      <c r="D5873" s="85"/>
      <c r="E5873" s="85"/>
      <c r="F5873" s="85"/>
      <c r="G5873" s="86"/>
      <c r="H5873" s="86"/>
      <c r="I5873" s="85"/>
      <c r="J5873" s="85"/>
    </row>
    <row r="5874" spans="2:10" s="117" customFormat="1" x14ac:dyDescent="0.25">
      <c r="B5874" s="87"/>
      <c r="C5874" s="85"/>
      <c r="D5874" s="85"/>
      <c r="E5874" s="85"/>
      <c r="F5874" s="85"/>
      <c r="G5874" s="86"/>
      <c r="H5874" s="86"/>
      <c r="I5874" s="85"/>
      <c r="J5874" s="85"/>
    </row>
    <row r="5875" spans="2:10" s="117" customFormat="1" x14ac:dyDescent="0.25">
      <c r="B5875" s="87"/>
      <c r="C5875" s="85"/>
      <c r="D5875" s="85"/>
      <c r="E5875" s="85"/>
      <c r="F5875" s="85"/>
      <c r="G5875" s="86"/>
      <c r="H5875" s="86"/>
      <c r="I5875" s="85"/>
      <c r="J5875" s="85"/>
    </row>
    <row r="5876" spans="2:10" s="117" customFormat="1" x14ac:dyDescent="0.25">
      <c r="B5876" s="87"/>
      <c r="C5876" s="85"/>
      <c r="D5876" s="85"/>
      <c r="E5876" s="85"/>
      <c r="F5876" s="85"/>
      <c r="G5876" s="86"/>
      <c r="H5876" s="86"/>
      <c r="I5876" s="85"/>
      <c r="J5876" s="85"/>
    </row>
    <row r="5877" spans="2:10" s="117" customFormat="1" x14ac:dyDescent="0.25">
      <c r="B5877" s="87"/>
      <c r="C5877" s="85"/>
      <c r="D5877" s="85"/>
      <c r="E5877" s="85"/>
      <c r="F5877" s="85"/>
      <c r="G5877" s="86"/>
      <c r="H5877" s="86"/>
      <c r="I5877" s="85"/>
      <c r="J5877" s="85"/>
    </row>
    <row r="5878" spans="2:10" s="117" customFormat="1" x14ac:dyDescent="0.25">
      <c r="B5878" s="87"/>
      <c r="C5878" s="85"/>
      <c r="D5878" s="85"/>
      <c r="E5878" s="85"/>
      <c r="F5878" s="85"/>
      <c r="G5878" s="86"/>
      <c r="H5878" s="86"/>
      <c r="I5878" s="85"/>
      <c r="J5878" s="85"/>
    </row>
    <row r="5879" spans="2:10" s="117" customFormat="1" x14ac:dyDescent="0.25">
      <c r="B5879" s="87"/>
      <c r="C5879" s="85"/>
      <c r="D5879" s="85"/>
      <c r="E5879" s="85"/>
      <c r="F5879" s="85"/>
      <c r="G5879" s="86"/>
      <c r="H5879" s="86"/>
      <c r="I5879" s="85"/>
      <c r="J5879" s="85"/>
    </row>
    <row r="5880" spans="2:10" s="117" customFormat="1" x14ac:dyDescent="0.25">
      <c r="B5880" s="87"/>
      <c r="C5880" s="85"/>
      <c r="D5880" s="85"/>
      <c r="E5880" s="85"/>
      <c r="F5880" s="85"/>
      <c r="G5880" s="86"/>
      <c r="H5880" s="86"/>
      <c r="I5880" s="85"/>
      <c r="J5880" s="85"/>
    </row>
    <row r="5881" spans="2:10" s="117" customFormat="1" x14ac:dyDescent="0.25">
      <c r="B5881" s="87"/>
      <c r="C5881" s="85"/>
      <c r="D5881" s="85"/>
      <c r="E5881" s="85"/>
      <c r="F5881" s="85"/>
      <c r="G5881" s="86"/>
      <c r="H5881" s="86"/>
      <c r="I5881" s="85"/>
      <c r="J5881" s="85"/>
    </row>
    <row r="5882" spans="2:10" s="117" customFormat="1" x14ac:dyDescent="0.25">
      <c r="B5882" s="87"/>
      <c r="C5882" s="85"/>
      <c r="D5882" s="85"/>
      <c r="E5882" s="85"/>
      <c r="F5882" s="85"/>
      <c r="G5882" s="86"/>
      <c r="H5882" s="86"/>
      <c r="I5882" s="85"/>
      <c r="J5882" s="85"/>
    </row>
    <row r="5883" spans="2:10" s="117" customFormat="1" x14ac:dyDescent="0.25">
      <c r="B5883" s="87"/>
      <c r="C5883" s="85"/>
      <c r="D5883" s="85"/>
      <c r="E5883" s="85"/>
      <c r="F5883" s="85"/>
      <c r="G5883" s="86"/>
      <c r="H5883" s="86"/>
      <c r="I5883" s="85"/>
      <c r="J5883" s="85"/>
    </row>
    <row r="5884" spans="2:10" s="117" customFormat="1" x14ac:dyDescent="0.25">
      <c r="B5884" s="87"/>
      <c r="C5884" s="85"/>
      <c r="D5884" s="85"/>
      <c r="E5884" s="85"/>
      <c r="F5884" s="85"/>
      <c r="G5884" s="86"/>
      <c r="H5884" s="86"/>
      <c r="I5884" s="85"/>
      <c r="J5884" s="85"/>
    </row>
    <row r="5885" spans="2:10" s="117" customFormat="1" x14ac:dyDescent="0.25">
      <c r="B5885" s="87"/>
      <c r="C5885" s="85"/>
      <c r="D5885" s="85"/>
      <c r="E5885" s="85"/>
      <c r="F5885" s="85"/>
      <c r="G5885" s="86"/>
      <c r="H5885" s="86"/>
      <c r="I5885" s="85"/>
      <c r="J5885" s="85"/>
    </row>
    <row r="5886" spans="2:10" s="117" customFormat="1" x14ac:dyDescent="0.25">
      <c r="B5886" s="87"/>
      <c r="C5886" s="85"/>
      <c r="D5886" s="85"/>
      <c r="E5886" s="85"/>
      <c r="F5886" s="85"/>
      <c r="G5886" s="86"/>
      <c r="H5886" s="86"/>
      <c r="I5886" s="85"/>
      <c r="J5886" s="85"/>
    </row>
    <row r="5887" spans="2:10" s="117" customFormat="1" x14ac:dyDescent="0.25">
      <c r="B5887" s="87"/>
      <c r="C5887" s="85"/>
      <c r="D5887" s="85"/>
      <c r="E5887" s="85"/>
      <c r="F5887" s="85"/>
      <c r="G5887" s="86"/>
      <c r="H5887" s="86"/>
      <c r="I5887" s="85"/>
      <c r="J5887" s="85"/>
    </row>
    <row r="5888" spans="2:10" s="117" customFormat="1" x14ac:dyDescent="0.25">
      <c r="B5888" s="87"/>
      <c r="C5888" s="85"/>
      <c r="D5888" s="85"/>
      <c r="E5888" s="85"/>
      <c r="F5888" s="85"/>
      <c r="G5888" s="86"/>
      <c r="H5888" s="86"/>
      <c r="I5888" s="85"/>
      <c r="J5888" s="85"/>
    </row>
    <row r="5889" spans="2:10" s="117" customFormat="1" x14ac:dyDescent="0.25">
      <c r="B5889" s="87"/>
      <c r="C5889" s="85"/>
      <c r="D5889" s="85"/>
      <c r="E5889" s="85"/>
      <c r="F5889" s="85"/>
      <c r="G5889" s="86"/>
      <c r="H5889" s="86"/>
      <c r="I5889" s="85"/>
      <c r="J5889" s="85"/>
    </row>
    <row r="5890" spans="2:10" s="117" customFormat="1" x14ac:dyDescent="0.25">
      <c r="B5890" s="87"/>
      <c r="C5890" s="85"/>
      <c r="D5890" s="85"/>
      <c r="E5890" s="85"/>
      <c r="F5890" s="85"/>
      <c r="G5890" s="86"/>
      <c r="H5890" s="86"/>
      <c r="I5890" s="85"/>
      <c r="J5890" s="85"/>
    </row>
    <row r="5891" spans="2:10" s="117" customFormat="1" x14ac:dyDescent="0.25">
      <c r="B5891" s="87"/>
      <c r="C5891" s="85"/>
      <c r="D5891" s="85"/>
      <c r="E5891" s="85"/>
      <c r="F5891" s="85"/>
      <c r="G5891" s="86"/>
      <c r="H5891" s="86"/>
      <c r="I5891" s="85"/>
      <c r="J5891" s="85"/>
    </row>
    <row r="5892" spans="2:10" s="117" customFormat="1" x14ac:dyDescent="0.25">
      <c r="B5892" s="87"/>
      <c r="C5892" s="85"/>
      <c r="D5892" s="85"/>
      <c r="E5892" s="85"/>
      <c r="F5892" s="85"/>
      <c r="G5892" s="86"/>
      <c r="H5892" s="86"/>
      <c r="I5892" s="85"/>
      <c r="J5892" s="85"/>
    </row>
    <row r="5893" spans="2:10" s="117" customFormat="1" x14ac:dyDescent="0.25">
      <c r="B5893" s="87"/>
      <c r="C5893" s="85"/>
      <c r="D5893" s="85"/>
      <c r="E5893" s="85"/>
      <c r="F5893" s="85"/>
      <c r="G5893" s="86"/>
      <c r="H5893" s="86"/>
      <c r="I5893" s="85"/>
      <c r="J5893" s="85"/>
    </row>
    <row r="5894" spans="2:10" s="117" customFormat="1" x14ac:dyDescent="0.25">
      <c r="B5894" s="87"/>
      <c r="C5894" s="85"/>
      <c r="D5894" s="85"/>
      <c r="E5894" s="85"/>
      <c r="F5894" s="85"/>
      <c r="G5894" s="86"/>
      <c r="H5894" s="86"/>
      <c r="I5894" s="85"/>
      <c r="J5894" s="85"/>
    </row>
    <row r="5895" spans="2:10" s="117" customFormat="1" x14ac:dyDescent="0.25">
      <c r="B5895" s="87"/>
      <c r="C5895" s="85"/>
      <c r="D5895" s="85"/>
      <c r="E5895" s="85"/>
      <c r="F5895" s="85"/>
      <c r="G5895" s="86"/>
      <c r="H5895" s="86"/>
      <c r="I5895" s="85"/>
      <c r="J5895" s="85"/>
    </row>
    <row r="5896" spans="2:10" s="117" customFormat="1" x14ac:dyDescent="0.25">
      <c r="B5896" s="87"/>
      <c r="C5896" s="85"/>
      <c r="D5896" s="85"/>
      <c r="E5896" s="85"/>
      <c r="F5896" s="85"/>
      <c r="G5896" s="86"/>
      <c r="H5896" s="86"/>
      <c r="I5896" s="85"/>
      <c r="J5896" s="85"/>
    </row>
    <row r="5897" spans="2:10" s="117" customFormat="1" x14ac:dyDescent="0.25">
      <c r="B5897" s="87"/>
      <c r="C5897" s="85"/>
      <c r="D5897" s="85"/>
      <c r="E5897" s="85"/>
      <c r="F5897" s="85"/>
      <c r="G5897" s="86"/>
      <c r="H5897" s="86"/>
      <c r="I5897" s="85"/>
      <c r="J5897" s="85"/>
    </row>
    <row r="5898" spans="2:10" s="117" customFormat="1" x14ac:dyDescent="0.25">
      <c r="B5898" s="87"/>
      <c r="C5898" s="85"/>
      <c r="D5898" s="85"/>
      <c r="E5898" s="85"/>
      <c r="F5898" s="85"/>
      <c r="G5898" s="86"/>
      <c r="H5898" s="86"/>
      <c r="I5898" s="85"/>
      <c r="J5898" s="85"/>
    </row>
    <row r="5899" spans="2:10" s="117" customFormat="1" x14ac:dyDescent="0.25">
      <c r="B5899" s="87"/>
      <c r="C5899" s="85"/>
      <c r="D5899" s="85"/>
      <c r="E5899" s="85"/>
      <c r="F5899" s="85"/>
      <c r="G5899" s="86"/>
      <c r="H5899" s="86"/>
      <c r="I5899" s="85"/>
      <c r="J5899" s="85"/>
    </row>
    <row r="5900" spans="2:10" s="117" customFormat="1" x14ac:dyDescent="0.25">
      <c r="B5900" s="87"/>
      <c r="C5900" s="85"/>
      <c r="D5900" s="85"/>
      <c r="E5900" s="85"/>
      <c r="F5900" s="85"/>
      <c r="G5900" s="86"/>
      <c r="H5900" s="86"/>
      <c r="I5900" s="85"/>
      <c r="J5900" s="85"/>
    </row>
    <row r="5901" spans="2:10" s="117" customFormat="1" x14ac:dyDescent="0.25">
      <c r="B5901" s="87"/>
      <c r="C5901" s="85"/>
      <c r="D5901" s="85"/>
      <c r="E5901" s="85"/>
      <c r="F5901" s="85"/>
      <c r="G5901" s="86"/>
      <c r="H5901" s="86"/>
      <c r="I5901" s="85"/>
      <c r="J5901" s="85"/>
    </row>
    <row r="5902" spans="2:10" s="117" customFormat="1" x14ac:dyDescent="0.25">
      <c r="B5902" s="87"/>
      <c r="C5902" s="85"/>
      <c r="D5902" s="85"/>
      <c r="E5902" s="85"/>
      <c r="F5902" s="85"/>
      <c r="G5902" s="86"/>
      <c r="H5902" s="86"/>
      <c r="I5902" s="85"/>
      <c r="J5902" s="85"/>
    </row>
    <row r="5903" spans="2:10" s="117" customFormat="1" x14ac:dyDescent="0.25">
      <c r="B5903" s="87"/>
      <c r="C5903" s="85"/>
      <c r="D5903" s="85"/>
      <c r="E5903" s="85"/>
      <c r="F5903" s="85"/>
      <c r="G5903" s="86"/>
      <c r="H5903" s="86"/>
      <c r="I5903" s="85"/>
      <c r="J5903" s="85"/>
    </row>
    <row r="5904" spans="2:10" s="117" customFormat="1" x14ac:dyDescent="0.25">
      <c r="B5904" s="87"/>
      <c r="C5904" s="85"/>
      <c r="D5904" s="85"/>
      <c r="E5904" s="85"/>
      <c r="F5904" s="85"/>
      <c r="G5904" s="86"/>
      <c r="H5904" s="86"/>
      <c r="I5904" s="85"/>
      <c r="J5904" s="85"/>
    </row>
    <row r="5905" spans="2:10" s="117" customFormat="1" x14ac:dyDescent="0.25">
      <c r="B5905" s="87"/>
      <c r="C5905" s="85"/>
      <c r="D5905" s="85"/>
      <c r="E5905" s="85"/>
      <c r="F5905" s="85"/>
      <c r="G5905" s="86"/>
      <c r="H5905" s="86"/>
      <c r="I5905" s="85"/>
      <c r="J5905" s="85"/>
    </row>
    <row r="5906" spans="2:10" s="117" customFormat="1" x14ac:dyDescent="0.25">
      <c r="B5906" s="87"/>
      <c r="C5906" s="85"/>
      <c r="D5906" s="85"/>
      <c r="E5906" s="85"/>
      <c r="F5906" s="85"/>
      <c r="G5906" s="86"/>
      <c r="H5906" s="86"/>
      <c r="I5906" s="85"/>
      <c r="J5906" s="85"/>
    </row>
    <row r="5907" spans="2:10" s="117" customFormat="1" x14ac:dyDescent="0.25">
      <c r="B5907" s="87"/>
      <c r="C5907" s="85"/>
      <c r="D5907" s="85"/>
      <c r="E5907" s="85"/>
      <c r="F5907" s="85"/>
      <c r="G5907" s="86"/>
      <c r="H5907" s="86"/>
      <c r="I5907" s="85"/>
      <c r="J5907" s="85"/>
    </row>
    <row r="5908" spans="2:10" s="117" customFormat="1" x14ac:dyDescent="0.25">
      <c r="B5908" s="87"/>
      <c r="C5908" s="85"/>
      <c r="D5908" s="85"/>
      <c r="E5908" s="85"/>
      <c r="F5908" s="85"/>
      <c r="G5908" s="86"/>
      <c r="H5908" s="86"/>
      <c r="I5908" s="85"/>
      <c r="J5908" s="85"/>
    </row>
    <row r="5909" spans="2:10" s="117" customFormat="1" x14ac:dyDescent="0.25">
      <c r="B5909" s="87"/>
      <c r="C5909" s="85"/>
      <c r="D5909" s="85"/>
      <c r="E5909" s="85"/>
      <c r="F5909" s="85"/>
      <c r="G5909" s="86"/>
      <c r="H5909" s="86"/>
      <c r="I5909" s="85"/>
      <c r="J5909" s="85"/>
    </row>
    <row r="5910" spans="2:10" s="117" customFormat="1" x14ac:dyDescent="0.25">
      <c r="B5910" s="87"/>
      <c r="C5910" s="85"/>
      <c r="D5910" s="85"/>
      <c r="E5910" s="85"/>
      <c r="F5910" s="85"/>
      <c r="G5910" s="86"/>
      <c r="H5910" s="86"/>
      <c r="I5910" s="85"/>
      <c r="J5910" s="85"/>
    </row>
    <row r="5911" spans="2:10" s="117" customFormat="1" x14ac:dyDescent="0.25">
      <c r="B5911" s="87"/>
      <c r="C5911" s="85"/>
      <c r="D5911" s="85"/>
      <c r="E5911" s="85"/>
      <c r="F5911" s="85"/>
      <c r="G5911" s="86"/>
      <c r="H5911" s="86"/>
      <c r="I5911" s="85"/>
      <c r="J5911" s="85"/>
    </row>
    <row r="5912" spans="2:10" s="117" customFormat="1" x14ac:dyDescent="0.25">
      <c r="B5912" s="87"/>
      <c r="C5912" s="85"/>
      <c r="D5912" s="85"/>
      <c r="E5912" s="85"/>
      <c r="F5912" s="85"/>
      <c r="G5912" s="86"/>
      <c r="H5912" s="86"/>
      <c r="I5912" s="85"/>
      <c r="J5912" s="85"/>
    </row>
    <row r="5913" spans="2:10" s="117" customFormat="1" x14ac:dyDescent="0.25">
      <c r="B5913" s="87"/>
      <c r="C5913" s="85"/>
      <c r="D5913" s="85"/>
      <c r="E5913" s="85"/>
      <c r="F5913" s="85"/>
      <c r="G5913" s="86"/>
      <c r="H5913" s="86"/>
      <c r="I5913" s="85"/>
      <c r="J5913" s="85"/>
    </row>
    <row r="5914" spans="2:10" s="117" customFormat="1" x14ac:dyDescent="0.25">
      <c r="B5914" s="87"/>
      <c r="C5914" s="85"/>
      <c r="D5914" s="85"/>
      <c r="E5914" s="85"/>
      <c r="F5914" s="85"/>
      <c r="G5914" s="86"/>
      <c r="H5914" s="86"/>
      <c r="I5914" s="85"/>
      <c r="J5914" s="85"/>
    </row>
    <row r="5915" spans="2:10" s="117" customFormat="1" x14ac:dyDescent="0.25">
      <c r="B5915" s="87"/>
      <c r="C5915" s="85"/>
      <c r="D5915" s="85"/>
      <c r="E5915" s="85"/>
      <c r="F5915" s="85"/>
      <c r="G5915" s="86"/>
      <c r="H5915" s="86"/>
      <c r="I5915" s="85"/>
      <c r="J5915" s="85"/>
    </row>
    <row r="5916" spans="2:10" s="117" customFormat="1" x14ac:dyDescent="0.25">
      <c r="B5916" s="87"/>
      <c r="C5916" s="85"/>
      <c r="D5916" s="85"/>
      <c r="E5916" s="85"/>
      <c r="F5916" s="85"/>
      <c r="G5916" s="86"/>
      <c r="H5916" s="86"/>
      <c r="I5916" s="85"/>
      <c r="J5916" s="85"/>
    </row>
    <row r="5917" spans="2:10" s="117" customFormat="1" x14ac:dyDescent="0.25">
      <c r="B5917" s="87"/>
      <c r="C5917" s="85"/>
      <c r="D5917" s="85"/>
      <c r="E5917" s="85"/>
      <c r="F5917" s="85"/>
      <c r="G5917" s="86"/>
      <c r="H5917" s="86"/>
      <c r="I5917" s="85"/>
      <c r="J5917" s="85"/>
    </row>
    <row r="5918" spans="2:10" s="117" customFormat="1" x14ac:dyDescent="0.25">
      <c r="B5918" s="87"/>
      <c r="C5918" s="85"/>
      <c r="D5918" s="85"/>
      <c r="E5918" s="85"/>
      <c r="F5918" s="85"/>
      <c r="G5918" s="86"/>
      <c r="H5918" s="86"/>
      <c r="I5918" s="85"/>
      <c r="J5918" s="85"/>
    </row>
    <row r="5919" spans="2:10" s="117" customFormat="1" x14ac:dyDescent="0.25">
      <c r="B5919" s="87"/>
      <c r="C5919" s="85"/>
      <c r="D5919" s="85"/>
      <c r="E5919" s="85"/>
      <c r="F5919" s="85"/>
      <c r="G5919" s="86"/>
      <c r="H5919" s="86"/>
      <c r="I5919" s="85"/>
      <c r="J5919" s="85"/>
    </row>
    <row r="5920" spans="2:10" s="117" customFormat="1" x14ac:dyDescent="0.25">
      <c r="B5920" s="87"/>
      <c r="C5920" s="85"/>
      <c r="D5920" s="85"/>
      <c r="E5920" s="85"/>
      <c r="F5920" s="85"/>
      <c r="G5920" s="86"/>
      <c r="H5920" s="86"/>
      <c r="I5920" s="85"/>
      <c r="J5920" s="85"/>
    </row>
    <row r="5921" spans="2:10" s="117" customFormat="1" x14ac:dyDescent="0.25">
      <c r="B5921" s="87"/>
      <c r="C5921" s="85"/>
      <c r="D5921" s="85"/>
      <c r="E5921" s="85"/>
      <c r="F5921" s="85"/>
      <c r="G5921" s="86"/>
      <c r="H5921" s="86"/>
      <c r="I5921" s="85"/>
      <c r="J5921" s="85"/>
    </row>
    <row r="5922" spans="2:10" s="117" customFormat="1" x14ac:dyDescent="0.25">
      <c r="B5922" s="87"/>
      <c r="C5922" s="85"/>
      <c r="D5922" s="85"/>
      <c r="E5922" s="85"/>
      <c r="F5922" s="85"/>
      <c r="G5922" s="86"/>
      <c r="H5922" s="86"/>
      <c r="I5922" s="85"/>
      <c r="J5922" s="85"/>
    </row>
    <row r="5923" spans="2:10" s="117" customFormat="1" x14ac:dyDescent="0.25">
      <c r="B5923" s="87"/>
      <c r="C5923" s="85"/>
      <c r="D5923" s="85"/>
      <c r="E5923" s="85"/>
      <c r="F5923" s="85"/>
      <c r="G5923" s="86"/>
      <c r="H5923" s="86"/>
      <c r="I5923" s="85"/>
      <c r="J5923" s="85"/>
    </row>
    <row r="5924" spans="2:10" s="117" customFormat="1" x14ac:dyDescent="0.25">
      <c r="B5924" s="87"/>
      <c r="C5924" s="85"/>
      <c r="D5924" s="85"/>
      <c r="E5924" s="85"/>
      <c r="F5924" s="85"/>
      <c r="G5924" s="86"/>
      <c r="H5924" s="86"/>
      <c r="I5924" s="85"/>
      <c r="J5924" s="85"/>
    </row>
    <row r="5925" spans="2:10" s="117" customFormat="1" x14ac:dyDescent="0.25">
      <c r="B5925" s="87"/>
      <c r="C5925" s="85"/>
      <c r="D5925" s="85"/>
      <c r="E5925" s="85"/>
      <c r="F5925" s="85"/>
      <c r="G5925" s="86"/>
      <c r="H5925" s="86"/>
      <c r="I5925" s="85"/>
      <c r="J5925" s="85"/>
    </row>
    <row r="5926" spans="2:10" s="117" customFormat="1" x14ac:dyDescent="0.25">
      <c r="B5926" s="87"/>
      <c r="C5926" s="85"/>
      <c r="D5926" s="85"/>
      <c r="E5926" s="85"/>
      <c r="F5926" s="85"/>
      <c r="G5926" s="86"/>
      <c r="H5926" s="86"/>
      <c r="I5926" s="85"/>
      <c r="J5926" s="85"/>
    </row>
    <row r="5927" spans="2:10" s="117" customFormat="1" x14ac:dyDescent="0.25">
      <c r="B5927" s="87"/>
      <c r="C5927" s="85"/>
      <c r="D5927" s="85"/>
      <c r="E5927" s="85"/>
      <c r="F5927" s="85"/>
      <c r="G5927" s="86"/>
      <c r="H5927" s="86"/>
      <c r="I5927" s="85"/>
      <c r="J5927" s="85"/>
    </row>
    <row r="5928" spans="2:10" s="117" customFormat="1" x14ac:dyDescent="0.25">
      <c r="B5928" s="87"/>
      <c r="C5928" s="85"/>
      <c r="D5928" s="85"/>
      <c r="E5928" s="85"/>
      <c r="F5928" s="85"/>
      <c r="G5928" s="86"/>
      <c r="H5928" s="86"/>
      <c r="I5928" s="85"/>
      <c r="J5928" s="85"/>
    </row>
    <row r="5929" spans="2:10" s="117" customFormat="1" x14ac:dyDescent="0.25">
      <c r="B5929" s="87"/>
      <c r="C5929" s="85"/>
      <c r="D5929" s="85"/>
      <c r="E5929" s="85"/>
      <c r="F5929" s="85"/>
      <c r="G5929" s="86"/>
      <c r="H5929" s="86"/>
      <c r="I5929" s="85"/>
      <c r="J5929" s="85"/>
    </row>
    <row r="5930" spans="2:10" s="117" customFormat="1" x14ac:dyDescent="0.25">
      <c r="B5930" s="87"/>
      <c r="C5930" s="85"/>
      <c r="D5930" s="85"/>
      <c r="E5930" s="85"/>
      <c r="F5930" s="85"/>
      <c r="G5930" s="86"/>
      <c r="H5930" s="86"/>
      <c r="I5930" s="85"/>
      <c r="J5930" s="85"/>
    </row>
    <row r="5931" spans="2:10" s="117" customFormat="1" x14ac:dyDescent="0.25">
      <c r="B5931" s="87"/>
      <c r="C5931" s="85"/>
      <c r="D5931" s="85"/>
      <c r="E5931" s="85"/>
      <c r="F5931" s="85"/>
      <c r="G5931" s="86"/>
      <c r="H5931" s="86"/>
      <c r="I5931" s="85"/>
      <c r="J5931" s="85"/>
    </row>
    <row r="5932" spans="2:10" s="117" customFormat="1" x14ac:dyDescent="0.25">
      <c r="B5932" s="87"/>
      <c r="C5932" s="85"/>
      <c r="D5932" s="85"/>
      <c r="E5932" s="85"/>
      <c r="F5932" s="85"/>
      <c r="G5932" s="86"/>
      <c r="H5932" s="86"/>
      <c r="I5932" s="85"/>
      <c r="J5932" s="85"/>
    </row>
    <row r="5933" spans="2:10" s="117" customFormat="1" x14ac:dyDescent="0.25">
      <c r="B5933" s="87"/>
      <c r="C5933" s="85"/>
      <c r="D5933" s="85"/>
      <c r="E5933" s="85"/>
      <c r="F5933" s="85"/>
      <c r="G5933" s="86"/>
      <c r="H5933" s="86"/>
      <c r="I5933" s="85"/>
      <c r="J5933" s="85"/>
    </row>
    <row r="5934" spans="2:10" s="117" customFormat="1" x14ac:dyDescent="0.25">
      <c r="B5934" s="87"/>
      <c r="C5934" s="85"/>
      <c r="D5934" s="85"/>
      <c r="E5934" s="85"/>
      <c r="F5934" s="85"/>
      <c r="G5934" s="86"/>
      <c r="H5934" s="86"/>
      <c r="I5934" s="85"/>
      <c r="J5934" s="85"/>
    </row>
    <row r="5935" spans="2:10" s="117" customFormat="1" x14ac:dyDescent="0.25">
      <c r="B5935" s="87"/>
      <c r="C5935" s="85"/>
      <c r="D5935" s="85"/>
      <c r="E5935" s="85"/>
      <c r="F5935" s="85"/>
      <c r="G5935" s="86"/>
      <c r="H5935" s="86"/>
      <c r="I5935" s="85"/>
      <c r="J5935" s="85"/>
    </row>
    <row r="5936" spans="2:10" s="117" customFormat="1" x14ac:dyDescent="0.25">
      <c r="B5936" s="87"/>
      <c r="C5936" s="85"/>
      <c r="D5936" s="85"/>
      <c r="E5936" s="85"/>
      <c r="F5936" s="85"/>
      <c r="G5936" s="86"/>
      <c r="H5936" s="86"/>
      <c r="I5936" s="85"/>
      <c r="J5936" s="85"/>
    </row>
    <row r="5937" spans="2:10" s="117" customFormat="1" x14ac:dyDescent="0.25">
      <c r="B5937" s="87"/>
      <c r="C5937" s="85"/>
      <c r="D5937" s="85"/>
      <c r="E5937" s="85"/>
      <c r="F5937" s="85"/>
      <c r="G5937" s="86"/>
      <c r="H5937" s="86"/>
      <c r="I5937" s="85"/>
      <c r="J5937" s="85"/>
    </row>
    <row r="5938" spans="2:10" s="117" customFormat="1" x14ac:dyDescent="0.25">
      <c r="B5938" s="87"/>
      <c r="C5938" s="85"/>
      <c r="D5938" s="85"/>
      <c r="E5938" s="85"/>
      <c r="F5938" s="85"/>
      <c r="G5938" s="86"/>
      <c r="H5938" s="86"/>
      <c r="I5938" s="85"/>
      <c r="J5938" s="85"/>
    </row>
    <row r="5939" spans="2:10" s="117" customFormat="1" x14ac:dyDescent="0.25">
      <c r="B5939" s="87"/>
      <c r="C5939" s="85"/>
      <c r="D5939" s="85"/>
      <c r="E5939" s="85"/>
      <c r="F5939" s="85"/>
      <c r="G5939" s="86"/>
      <c r="H5939" s="86"/>
      <c r="I5939" s="85"/>
      <c r="J5939" s="85"/>
    </row>
    <row r="5940" spans="2:10" s="117" customFormat="1" x14ac:dyDescent="0.25">
      <c r="B5940" s="87"/>
      <c r="C5940" s="85"/>
      <c r="D5940" s="85"/>
      <c r="E5940" s="85"/>
      <c r="F5940" s="85"/>
      <c r="G5940" s="86"/>
      <c r="H5940" s="86"/>
      <c r="I5940" s="85"/>
      <c r="J5940" s="85"/>
    </row>
    <row r="5941" spans="2:10" s="117" customFormat="1" x14ac:dyDescent="0.25">
      <c r="B5941" s="87"/>
      <c r="C5941" s="85"/>
      <c r="D5941" s="85"/>
      <c r="E5941" s="85"/>
      <c r="F5941" s="85"/>
      <c r="G5941" s="86"/>
      <c r="H5941" s="86"/>
      <c r="I5941" s="85"/>
      <c r="J5941" s="85"/>
    </row>
    <row r="5942" spans="2:10" s="117" customFormat="1" x14ac:dyDescent="0.25">
      <c r="B5942" s="87"/>
      <c r="C5942" s="85"/>
      <c r="D5942" s="85"/>
      <c r="E5942" s="85"/>
      <c r="F5942" s="85"/>
      <c r="G5942" s="86"/>
      <c r="H5942" s="86"/>
      <c r="I5942" s="85"/>
      <c r="J5942" s="85"/>
    </row>
    <row r="5943" spans="2:10" s="117" customFormat="1" x14ac:dyDescent="0.25">
      <c r="B5943" s="87"/>
      <c r="C5943" s="85"/>
      <c r="D5943" s="85"/>
      <c r="E5943" s="85"/>
      <c r="F5943" s="85"/>
      <c r="G5943" s="86"/>
      <c r="H5943" s="86"/>
      <c r="I5943" s="85"/>
      <c r="J5943" s="85"/>
    </row>
    <row r="5944" spans="2:10" s="117" customFormat="1" x14ac:dyDescent="0.25">
      <c r="B5944" s="87"/>
      <c r="C5944" s="85"/>
      <c r="D5944" s="85"/>
      <c r="E5944" s="85"/>
      <c r="F5944" s="85"/>
      <c r="G5944" s="86"/>
      <c r="H5944" s="86"/>
      <c r="I5944" s="85"/>
      <c r="J5944" s="85"/>
    </row>
    <row r="5945" spans="2:10" s="117" customFormat="1" x14ac:dyDescent="0.25">
      <c r="B5945" s="87"/>
      <c r="C5945" s="85"/>
      <c r="D5945" s="85"/>
      <c r="E5945" s="85"/>
      <c r="F5945" s="85"/>
      <c r="G5945" s="86"/>
      <c r="H5945" s="86"/>
      <c r="I5945" s="85"/>
      <c r="J5945" s="85"/>
    </row>
    <row r="5946" spans="2:10" s="117" customFormat="1" x14ac:dyDescent="0.25">
      <c r="B5946" s="87"/>
      <c r="C5946" s="85"/>
      <c r="D5946" s="85"/>
      <c r="E5946" s="85"/>
      <c r="F5946" s="85"/>
      <c r="G5946" s="86"/>
      <c r="H5946" s="86"/>
      <c r="I5946" s="85"/>
      <c r="J5946" s="85"/>
    </row>
    <row r="5947" spans="2:10" s="117" customFormat="1" x14ac:dyDescent="0.25">
      <c r="B5947" s="87"/>
      <c r="C5947" s="85"/>
      <c r="D5947" s="85"/>
      <c r="E5947" s="85"/>
      <c r="F5947" s="85"/>
      <c r="G5947" s="86"/>
      <c r="H5947" s="86"/>
      <c r="I5947" s="85"/>
      <c r="J5947" s="85"/>
    </row>
    <row r="5948" spans="2:10" s="117" customFormat="1" x14ac:dyDescent="0.25">
      <c r="B5948" s="87"/>
      <c r="C5948" s="85"/>
      <c r="D5948" s="85"/>
      <c r="E5948" s="85"/>
      <c r="F5948" s="85"/>
      <c r="G5948" s="86"/>
      <c r="H5948" s="86"/>
      <c r="I5948" s="85"/>
      <c r="J5948" s="85"/>
    </row>
    <row r="5949" spans="2:10" s="117" customFormat="1" x14ac:dyDescent="0.25">
      <c r="B5949" s="87"/>
      <c r="C5949" s="85"/>
      <c r="D5949" s="85"/>
      <c r="E5949" s="85"/>
      <c r="F5949" s="85"/>
      <c r="G5949" s="86"/>
      <c r="H5949" s="86"/>
      <c r="I5949" s="85"/>
      <c r="J5949" s="85"/>
    </row>
    <row r="5950" spans="2:10" s="117" customFormat="1" x14ac:dyDescent="0.25">
      <c r="B5950" s="87"/>
      <c r="C5950" s="85"/>
      <c r="D5950" s="85"/>
      <c r="E5950" s="85"/>
      <c r="F5950" s="85"/>
      <c r="G5950" s="86"/>
      <c r="H5950" s="86"/>
      <c r="I5950" s="85"/>
      <c r="J5950" s="85"/>
    </row>
    <row r="5951" spans="2:10" s="117" customFormat="1" x14ac:dyDescent="0.25">
      <c r="B5951" s="87"/>
      <c r="C5951" s="85"/>
      <c r="D5951" s="85"/>
      <c r="E5951" s="85"/>
      <c r="F5951" s="85"/>
      <c r="G5951" s="86"/>
      <c r="H5951" s="86"/>
      <c r="I5951" s="85"/>
      <c r="J5951" s="85"/>
    </row>
    <row r="5952" spans="2:10" s="117" customFormat="1" x14ac:dyDescent="0.25">
      <c r="B5952" s="87"/>
      <c r="C5952" s="85"/>
      <c r="D5952" s="85"/>
      <c r="E5952" s="85"/>
      <c r="F5952" s="85"/>
      <c r="G5952" s="86"/>
      <c r="H5952" s="86"/>
      <c r="I5952" s="85"/>
      <c r="J5952" s="85"/>
    </row>
    <row r="5953" spans="2:10" s="117" customFormat="1" x14ac:dyDescent="0.25">
      <c r="B5953" s="87"/>
      <c r="C5953" s="85"/>
      <c r="D5953" s="85"/>
      <c r="E5953" s="85"/>
      <c r="F5953" s="85"/>
      <c r="G5953" s="86"/>
      <c r="H5953" s="86"/>
      <c r="I5953" s="85"/>
      <c r="J5953" s="85"/>
    </row>
    <row r="5954" spans="2:10" s="117" customFormat="1" x14ac:dyDescent="0.25">
      <c r="B5954" s="87"/>
      <c r="C5954" s="85"/>
      <c r="D5954" s="85"/>
      <c r="E5954" s="85"/>
      <c r="F5954" s="85"/>
      <c r="G5954" s="86"/>
      <c r="H5954" s="86"/>
      <c r="I5954" s="85"/>
      <c r="J5954" s="85"/>
    </row>
    <row r="5955" spans="2:10" s="117" customFormat="1" x14ac:dyDescent="0.25">
      <c r="B5955" s="87"/>
      <c r="C5955" s="85"/>
      <c r="D5955" s="85"/>
      <c r="E5955" s="85"/>
      <c r="F5955" s="85"/>
      <c r="G5955" s="86"/>
      <c r="H5955" s="86"/>
      <c r="I5955" s="85"/>
      <c r="J5955" s="85"/>
    </row>
    <row r="5956" spans="2:10" s="117" customFormat="1" x14ac:dyDescent="0.25">
      <c r="B5956" s="87"/>
      <c r="C5956" s="85"/>
      <c r="D5956" s="85"/>
      <c r="E5956" s="85"/>
      <c r="F5956" s="85"/>
      <c r="G5956" s="86"/>
      <c r="H5956" s="86"/>
      <c r="I5956" s="85"/>
      <c r="J5956" s="85"/>
    </row>
    <row r="5957" spans="2:10" s="117" customFormat="1" x14ac:dyDescent="0.25">
      <c r="B5957" s="87"/>
      <c r="C5957" s="85"/>
      <c r="D5957" s="85"/>
      <c r="E5957" s="85"/>
      <c r="F5957" s="85"/>
      <c r="G5957" s="86"/>
      <c r="H5957" s="86"/>
      <c r="I5957" s="85"/>
      <c r="J5957" s="85"/>
    </row>
    <row r="5958" spans="2:10" s="117" customFormat="1" x14ac:dyDescent="0.25">
      <c r="B5958" s="87"/>
      <c r="C5958" s="85"/>
      <c r="D5958" s="85"/>
      <c r="E5958" s="85"/>
      <c r="F5958" s="85"/>
      <c r="G5958" s="86"/>
      <c r="H5958" s="86"/>
      <c r="I5958" s="85"/>
      <c r="J5958" s="85"/>
    </row>
    <row r="5959" spans="2:10" s="117" customFormat="1" x14ac:dyDescent="0.25">
      <c r="B5959" s="87"/>
      <c r="C5959" s="85"/>
      <c r="D5959" s="85"/>
      <c r="E5959" s="85"/>
      <c r="F5959" s="85"/>
      <c r="G5959" s="86"/>
      <c r="H5959" s="86"/>
      <c r="I5959" s="85"/>
      <c r="J5959" s="85"/>
    </row>
    <row r="5960" spans="2:10" s="117" customFormat="1" x14ac:dyDescent="0.25">
      <c r="B5960" s="87"/>
      <c r="C5960" s="85"/>
      <c r="D5960" s="85"/>
      <c r="E5960" s="85"/>
      <c r="F5960" s="85"/>
      <c r="G5960" s="86"/>
      <c r="H5960" s="86"/>
      <c r="I5960" s="85"/>
      <c r="J5960" s="85"/>
    </row>
    <row r="5961" spans="2:10" s="117" customFormat="1" x14ac:dyDescent="0.25">
      <c r="B5961" s="87"/>
      <c r="C5961" s="85"/>
      <c r="D5961" s="85"/>
      <c r="E5961" s="85"/>
      <c r="F5961" s="85"/>
      <c r="G5961" s="86"/>
      <c r="H5961" s="86"/>
      <c r="I5961" s="85"/>
      <c r="J5961" s="85"/>
    </row>
    <row r="5962" spans="2:10" s="117" customFormat="1" x14ac:dyDescent="0.25">
      <c r="B5962" s="87"/>
      <c r="C5962" s="85"/>
      <c r="D5962" s="85"/>
      <c r="E5962" s="85"/>
      <c r="F5962" s="85"/>
      <c r="G5962" s="86"/>
      <c r="H5962" s="86"/>
      <c r="I5962" s="85"/>
      <c r="J5962" s="85"/>
    </row>
    <row r="5963" spans="2:10" s="117" customFormat="1" x14ac:dyDescent="0.25">
      <c r="B5963" s="87"/>
      <c r="C5963" s="85"/>
      <c r="D5963" s="85"/>
      <c r="E5963" s="85"/>
      <c r="F5963" s="85"/>
      <c r="G5963" s="86"/>
      <c r="H5963" s="86"/>
      <c r="I5963" s="85"/>
      <c r="J5963" s="85"/>
    </row>
    <row r="5964" spans="2:10" s="117" customFormat="1" x14ac:dyDescent="0.25">
      <c r="B5964" s="87"/>
      <c r="C5964" s="85"/>
      <c r="D5964" s="85"/>
      <c r="E5964" s="85"/>
      <c r="F5964" s="85"/>
      <c r="G5964" s="86"/>
      <c r="H5964" s="86"/>
      <c r="I5964" s="85"/>
      <c r="J5964" s="85"/>
    </row>
    <row r="5965" spans="2:10" s="117" customFormat="1" x14ac:dyDescent="0.25">
      <c r="B5965" s="87"/>
      <c r="C5965" s="85"/>
      <c r="D5965" s="85"/>
      <c r="E5965" s="85"/>
      <c r="F5965" s="85"/>
      <c r="G5965" s="86"/>
      <c r="H5965" s="86"/>
      <c r="I5965" s="85"/>
      <c r="J5965" s="85"/>
    </row>
    <row r="5966" spans="2:10" s="117" customFormat="1" x14ac:dyDescent="0.25">
      <c r="B5966" s="87"/>
      <c r="C5966" s="85"/>
      <c r="D5966" s="85"/>
      <c r="E5966" s="85"/>
      <c r="F5966" s="85"/>
      <c r="G5966" s="86"/>
      <c r="H5966" s="86"/>
      <c r="I5966" s="85"/>
      <c r="J5966" s="85"/>
    </row>
    <row r="5967" spans="2:10" s="117" customFormat="1" x14ac:dyDescent="0.25">
      <c r="B5967" s="87"/>
      <c r="C5967" s="85"/>
      <c r="D5967" s="85"/>
      <c r="E5967" s="85"/>
      <c r="F5967" s="85"/>
      <c r="G5967" s="86"/>
      <c r="H5967" s="86"/>
      <c r="I5967" s="85"/>
      <c r="J5967" s="85"/>
    </row>
    <row r="5968" spans="2:10" s="117" customFormat="1" x14ac:dyDescent="0.25">
      <c r="B5968" s="87"/>
      <c r="C5968" s="85"/>
      <c r="D5968" s="85"/>
      <c r="E5968" s="85"/>
      <c r="F5968" s="85"/>
      <c r="G5968" s="86"/>
      <c r="H5968" s="86"/>
      <c r="I5968" s="85"/>
      <c r="J5968" s="85"/>
    </row>
    <row r="5969" spans="2:10" s="117" customFormat="1" x14ac:dyDescent="0.25">
      <c r="B5969" s="87"/>
      <c r="C5969" s="85"/>
      <c r="D5969" s="85"/>
      <c r="E5969" s="85"/>
      <c r="F5969" s="85"/>
      <c r="G5969" s="86"/>
      <c r="H5969" s="86"/>
      <c r="I5969" s="85"/>
      <c r="J5969" s="85"/>
    </row>
    <row r="5970" spans="2:10" s="117" customFormat="1" x14ac:dyDescent="0.25">
      <c r="B5970" s="87"/>
      <c r="C5970" s="85"/>
      <c r="D5970" s="85"/>
      <c r="E5970" s="85"/>
      <c r="F5970" s="85"/>
      <c r="G5970" s="86"/>
      <c r="H5970" s="86"/>
      <c r="I5970" s="85"/>
      <c r="J5970" s="85"/>
    </row>
    <row r="5971" spans="2:10" s="117" customFormat="1" x14ac:dyDescent="0.25">
      <c r="B5971" s="87"/>
      <c r="C5971" s="85"/>
      <c r="D5971" s="85"/>
      <c r="E5971" s="85"/>
      <c r="F5971" s="85"/>
      <c r="G5971" s="86"/>
      <c r="H5971" s="86"/>
      <c r="I5971" s="85"/>
      <c r="J5971" s="85"/>
    </row>
    <row r="5972" spans="2:10" s="117" customFormat="1" x14ac:dyDescent="0.25">
      <c r="B5972" s="87"/>
      <c r="C5972" s="85"/>
      <c r="D5972" s="85"/>
      <c r="E5972" s="85"/>
      <c r="F5972" s="85"/>
      <c r="G5972" s="86"/>
      <c r="H5972" s="86"/>
      <c r="I5972" s="85"/>
      <c r="J5972" s="85"/>
    </row>
    <row r="5973" spans="2:10" s="117" customFormat="1" x14ac:dyDescent="0.25">
      <c r="B5973" s="87"/>
      <c r="C5973" s="85"/>
      <c r="D5973" s="85"/>
      <c r="E5973" s="85"/>
      <c r="F5973" s="85"/>
      <c r="G5973" s="86"/>
      <c r="H5973" s="86"/>
      <c r="I5973" s="85"/>
      <c r="J5973" s="85"/>
    </row>
    <row r="5974" spans="2:10" s="117" customFormat="1" x14ac:dyDescent="0.25">
      <c r="B5974" s="87"/>
      <c r="C5974" s="85"/>
      <c r="D5974" s="85"/>
      <c r="E5974" s="85"/>
      <c r="F5974" s="85"/>
      <c r="G5974" s="86"/>
      <c r="H5974" s="86"/>
      <c r="I5974" s="85"/>
      <c r="J5974" s="85"/>
    </row>
    <row r="5975" spans="2:10" s="117" customFormat="1" x14ac:dyDescent="0.25">
      <c r="B5975" s="87"/>
      <c r="C5975" s="85"/>
      <c r="D5975" s="85"/>
      <c r="E5975" s="85"/>
      <c r="F5975" s="85"/>
      <c r="G5975" s="86"/>
      <c r="H5975" s="86"/>
      <c r="I5975" s="85"/>
      <c r="J5975" s="85"/>
    </row>
    <row r="5976" spans="2:10" s="117" customFormat="1" x14ac:dyDescent="0.25">
      <c r="B5976" s="87"/>
      <c r="C5976" s="85"/>
      <c r="D5976" s="85"/>
      <c r="E5976" s="85"/>
      <c r="F5976" s="85"/>
      <c r="G5976" s="86"/>
      <c r="H5976" s="86"/>
      <c r="I5976" s="85"/>
      <c r="J5976" s="85"/>
    </row>
    <row r="5977" spans="2:10" s="117" customFormat="1" x14ac:dyDescent="0.25">
      <c r="B5977" s="87"/>
      <c r="C5977" s="85"/>
      <c r="D5977" s="85"/>
      <c r="E5977" s="85"/>
      <c r="F5977" s="85"/>
      <c r="G5977" s="86"/>
      <c r="H5977" s="86"/>
      <c r="I5977" s="85"/>
      <c r="J5977" s="85"/>
    </row>
    <row r="5978" spans="2:10" s="117" customFormat="1" x14ac:dyDescent="0.25">
      <c r="B5978" s="87"/>
      <c r="C5978" s="85"/>
      <c r="D5978" s="85"/>
      <c r="E5978" s="85"/>
      <c r="F5978" s="85"/>
      <c r="G5978" s="86"/>
      <c r="H5978" s="86"/>
      <c r="I5978" s="85"/>
      <c r="J5978" s="85"/>
    </row>
    <row r="5979" spans="2:10" s="117" customFormat="1" x14ac:dyDescent="0.25">
      <c r="B5979" s="87"/>
      <c r="C5979" s="85"/>
      <c r="D5979" s="85"/>
      <c r="E5979" s="85"/>
      <c r="F5979" s="85"/>
      <c r="G5979" s="86"/>
      <c r="H5979" s="86"/>
      <c r="I5979" s="85"/>
      <c r="J5979" s="85"/>
    </row>
    <row r="5980" spans="2:10" s="117" customFormat="1" x14ac:dyDescent="0.25">
      <c r="B5980" s="87"/>
      <c r="C5980" s="85"/>
      <c r="D5980" s="85"/>
      <c r="E5980" s="85"/>
      <c r="F5980" s="85"/>
      <c r="G5980" s="86"/>
      <c r="H5980" s="86"/>
      <c r="I5980" s="85"/>
      <c r="J5980" s="85"/>
    </row>
    <row r="5981" spans="2:10" s="117" customFormat="1" x14ac:dyDescent="0.25">
      <c r="B5981" s="87"/>
      <c r="C5981" s="85"/>
      <c r="D5981" s="85"/>
      <c r="E5981" s="85"/>
      <c r="F5981" s="85"/>
      <c r="G5981" s="86"/>
      <c r="H5981" s="86"/>
      <c r="I5981" s="85"/>
      <c r="J5981" s="85"/>
    </row>
    <row r="5982" spans="2:10" s="117" customFormat="1" x14ac:dyDescent="0.25">
      <c r="B5982" s="87"/>
      <c r="C5982" s="85"/>
      <c r="D5982" s="85"/>
      <c r="E5982" s="85"/>
      <c r="F5982" s="85"/>
      <c r="G5982" s="86"/>
      <c r="H5982" s="86"/>
      <c r="I5982" s="85"/>
      <c r="J5982" s="85"/>
    </row>
    <row r="5983" spans="2:10" s="117" customFormat="1" x14ac:dyDescent="0.25">
      <c r="B5983" s="87"/>
      <c r="C5983" s="85"/>
      <c r="D5983" s="85"/>
      <c r="E5983" s="85"/>
      <c r="F5983" s="85"/>
      <c r="G5983" s="86"/>
      <c r="H5983" s="86"/>
      <c r="I5983" s="85"/>
      <c r="J5983" s="85"/>
    </row>
    <row r="5984" spans="2:10" s="117" customFormat="1" x14ac:dyDescent="0.25">
      <c r="B5984" s="87"/>
      <c r="C5984" s="85"/>
      <c r="D5984" s="85"/>
      <c r="E5984" s="85"/>
      <c r="F5984" s="85"/>
      <c r="G5984" s="86"/>
      <c r="H5984" s="86"/>
      <c r="I5984" s="85"/>
      <c r="J5984" s="85"/>
    </row>
    <row r="5985" spans="2:10" s="117" customFormat="1" x14ac:dyDescent="0.25">
      <c r="B5985" s="87"/>
      <c r="C5985" s="85"/>
      <c r="D5985" s="85"/>
      <c r="E5985" s="85"/>
      <c r="F5985" s="85"/>
      <c r="G5985" s="86"/>
      <c r="H5985" s="86"/>
      <c r="I5985" s="85"/>
      <c r="J5985" s="85"/>
    </row>
    <row r="5986" spans="2:10" s="117" customFormat="1" x14ac:dyDescent="0.25">
      <c r="B5986" s="87"/>
      <c r="C5986" s="85"/>
      <c r="D5986" s="85"/>
      <c r="E5986" s="85"/>
      <c r="F5986" s="85"/>
      <c r="G5986" s="86"/>
      <c r="H5986" s="86"/>
      <c r="I5986" s="85"/>
      <c r="J5986" s="85"/>
    </row>
    <row r="5987" spans="2:10" s="117" customFormat="1" x14ac:dyDescent="0.25">
      <c r="B5987" s="87"/>
      <c r="C5987" s="85"/>
      <c r="D5987" s="85"/>
      <c r="E5987" s="85"/>
      <c r="F5987" s="85"/>
      <c r="G5987" s="86"/>
      <c r="H5987" s="86"/>
      <c r="I5987" s="85"/>
      <c r="J5987" s="85"/>
    </row>
    <row r="5988" spans="2:10" s="117" customFormat="1" x14ac:dyDescent="0.25">
      <c r="B5988" s="87"/>
      <c r="C5988" s="85"/>
      <c r="D5988" s="85"/>
      <c r="E5988" s="85"/>
      <c r="F5988" s="85"/>
      <c r="G5988" s="86"/>
      <c r="H5988" s="86"/>
      <c r="I5988" s="85"/>
      <c r="J5988" s="85"/>
    </row>
    <row r="5989" spans="2:10" s="117" customFormat="1" x14ac:dyDescent="0.25">
      <c r="B5989" s="87"/>
      <c r="C5989" s="85"/>
      <c r="D5989" s="85"/>
      <c r="E5989" s="85"/>
      <c r="F5989" s="85"/>
      <c r="G5989" s="86"/>
      <c r="H5989" s="86"/>
      <c r="I5989" s="85"/>
      <c r="J5989" s="85"/>
    </row>
    <row r="5990" spans="2:10" s="117" customFormat="1" x14ac:dyDescent="0.25">
      <c r="B5990" s="87"/>
      <c r="C5990" s="85"/>
      <c r="D5990" s="85"/>
      <c r="E5990" s="85"/>
      <c r="F5990" s="85"/>
      <c r="G5990" s="86"/>
      <c r="H5990" s="86"/>
      <c r="I5990" s="85"/>
      <c r="J5990" s="85"/>
    </row>
    <row r="5991" spans="2:10" s="117" customFormat="1" x14ac:dyDescent="0.25">
      <c r="B5991" s="87"/>
      <c r="C5991" s="85"/>
      <c r="D5991" s="85"/>
      <c r="E5991" s="85"/>
      <c r="F5991" s="85"/>
      <c r="G5991" s="86"/>
      <c r="H5991" s="86"/>
      <c r="I5991" s="85"/>
      <c r="J5991" s="85"/>
    </row>
    <row r="5992" spans="2:10" s="117" customFormat="1" x14ac:dyDescent="0.25">
      <c r="B5992" s="87"/>
      <c r="C5992" s="85"/>
      <c r="D5992" s="85"/>
      <c r="E5992" s="85"/>
      <c r="F5992" s="85"/>
      <c r="G5992" s="86"/>
      <c r="H5992" s="86"/>
      <c r="I5992" s="85"/>
      <c r="J5992" s="85"/>
    </row>
    <row r="5993" spans="2:10" s="117" customFormat="1" x14ac:dyDescent="0.25">
      <c r="B5993" s="87"/>
      <c r="C5993" s="85"/>
      <c r="D5993" s="85"/>
      <c r="E5993" s="85"/>
      <c r="F5993" s="85"/>
      <c r="G5993" s="86"/>
      <c r="H5993" s="86"/>
      <c r="I5993" s="85"/>
      <c r="J5993" s="85"/>
    </row>
    <row r="5994" spans="2:10" s="117" customFormat="1" x14ac:dyDescent="0.25">
      <c r="B5994" s="87"/>
      <c r="C5994" s="85"/>
      <c r="D5994" s="85"/>
      <c r="E5994" s="85"/>
      <c r="F5994" s="85"/>
      <c r="G5994" s="86"/>
      <c r="H5994" s="86"/>
      <c r="I5994" s="85"/>
      <c r="J5994" s="85"/>
    </row>
    <row r="5995" spans="2:10" s="117" customFormat="1" x14ac:dyDescent="0.25">
      <c r="B5995" s="87"/>
      <c r="C5995" s="85"/>
      <c r="D5995" s="85"/>
      <c r="E5995" s="85"/>
      <c r="F5995" s="85"/>
      <c r="G5995" s="86"/>
      <c r="H5995" s="86"/>
      <c r="I5995" s="85"/>
      <c r="J5995" s="85"/>
    </row>
    <row r="5996" spans="2:10" s="117" customFormat="1" x14ac:dyDescent="0.25">
      <c r="B5996" s="87"/>
      <c r="C5996" s="85"/>
      <c r="D5996" s="85"/>
      <c r="E5996" s="85"/>
      <c r="F5996" s="85"/>
      <c r="G5996" s="86"/>
      <c r="H5996" s="86"/>
      <c r="I5996" s="85"/>
      <c r="J5996" s="85"/>
    </row>
    <row r="5997" spans="2:10" s="117" customFormat="1" x14ac:dyDescent="0.25">
      <c r="B5997" s="87"/>
      <c r="C5997" s="85"/>
      <c r="D5997" s="85"/>
      <c r="E5997" s="85"/>
      <c r="F5997" s="85"/>
      <c r="G5997" s="86"/>
      <c r="H5997" s="86"/>
      <c r="I5997" s="85"/>
      <c r="J5997" s="85"/>
    </row>
    <row r="5998" spans="2:10" s="117" customFormat="1" x14ac:dyDescent="0.25">
      <c r="B5998" s="87"/>
      <c r="C5998" s="85"/>
      <c r="D5998" s="85"/>
      <c r="E5998" s="85"/>
      <c r="F5998" s="85"/>
      <c r="G5998" s="86"/>
      <c r="H5998" s="86"/>
      <c r="I5998" s="85"/>
      <c r="J5998" s="85"/>
    </row>
    <row r="5999" spans="2:10" s="117" customFormat="1" x14ac:dyDescent="0.25">
      <c r="B5999" s="87"/>
      <c r="C5999" s="85"/>
      <c r="D5999" s="85"/>
      <c r="E5999" s="85"/>
      <c r="F5999" s="85"/>
      <c r="G5999" s="86"/>
      <c r="H5999" s="86"/>
      <c r="I5999" s="85"/>
      <c r="J5999" s="85"/>
    </row>
    <row r="6000" spans="2:10" s="117" customFormat="1" x14ac:dyDescent="0.25">
      <c r="B6000" s="87"/>
      <c r="C6000" s="85"/>
      <c r="D6000" s="85"/>
      <c r="E6000" s="85"/>
      <c r="F6000" s="85"/>
      <c r="G6000" s="86"/>
      <c r="H6000" s="86"/>
      <c r="I6000" s="85"/>
      <c r="J6000" s="85"/>
    </row>
    <row r="6001" spans="2:10" s="117" customFormat="1" x14ac:dyDescent="0.25">
      <c r="B6001" s="87"/>
      <c r="C6001" s="85"/>
      <c r="D6001" s="85"/>
      <c r="E6001" s="85"/>
      <c r="F6001" s="85"/>
      <c r="G6001" s="86"/>
      <c r="H6001" s="86"/>
      <c r="I6001" s="85"/>
      <c r="J6001" s="85"/>
    </row>
    <row r="6002" spans="2:10" s="117" customFormat="1" x14ac:dyDescent="0.25">
      <c r="B6002" s="87"/>
      <c r="C6002" s="85"/>
      <c r="D6002" s="85"/>
      <c r="E6002" s="85"/>
      <c r="F6002" s="85"/>
      <c r="G6002" s="86"/>
      <c r="H6002" s="86"/>
      <c r="I6002" s="85"/>
      <c r="J6002" s="85"/>
    </row>
    <row r="6003" spans="2:10" s="117" customFormat="1" x14ac:dyDescent="0.25">
      <c r="B6003" s="87"/>
      <c r="C6003" s="85"/>
      <c r="D6003" s="85"/>
      <c r="E6003" s="85"/>
      <c r="F6003" s="85"/>
      <c r="G6003" s="86"/>
      <c r="H6003" s="86"/>
      <c r="I6003" s="85"/>
      <c r="J6003" s="85"/>
    </row>
    <row r="6004" spans="2:10" s="117" customFormat="1" x14ac:dyDescent="0.25">
      <c r="B6004" s="87"/>
      <c r="C6004" s="85"/>
      <c r="D6004" s="85"/>
      <c r="E6004" s="85"/>
      <c r="F6004" s="85"/>
      <c r="G6004" s="86"/>
      <c r="H6004" s="86"/>
      <c r="I6004" s="85"/>
      <c r="J6004" s="85"/>
    </row>
    <row r="6005" spans="2:10" s="117" customFormat="1" x14ac:dyDescent="0.25">
      <c r="B6005" s="87"/>
      <c r="C6005" s="85"/>
      <c r="D6005" s="85"/>
      <c r="E6005" s="85"/>
      <c r="F6005" s="85"/>
      <c r="G6005" s="86"/>
      <c r="H6005" s="86"/>
      <c r="I6005" s="85"/>
      <c r="J6005" s="85"/>
    </row>
    <row r="6006" spans="2:10" s="117" customFormat="1" x14ac:dyDescent="0.25">
      <c r="B6006" s="87"/>
      <c r="C6006" s="85"/>
      <c r="D6006" s="85"/>
      <c r="E6006" s="85"/>
      <c r="F6006" s="85"/>
      <c r="G6006" s="86"/>
      <c r="H6006" s="86"/>
      <c r="I6006" s="85"/>
      <c r="J6006" s="85"/>
    </row>
    <row r="6007" spans="2:10" s="117" customFormat="1" x14ac:dyDescent="0.25">
      <c r="B6007" s="87"/>
      <c r="C6007" s="85"/>
      <c r="D6007" s="85"/>
      <c r="E6007" s="85"/>
      <c r="F6007" s="85"/>
      <c r="G6007" s="86"/>
      <c r="H6007" s="86"/>
      <c r="I6007" s="85"/>
      <c r="J6007" s="85"/>
    </row>
    <row r="6008" spans="2:10" s="117" customFormat="1" x14ac:dyDescent="0.25">
      <c r="B6008" s="87"/>
      <c r="C6008" s="85"/>
      <c r="D6008" s="85"/>
      <c r="E6008" s="85"/>
      <c r="F6008" s="85"/>
      <c r="G6008" s="86"/>
      <c r="H6008" s="86"/>
      <c r="I6008" s="85"/>
      <c r="J6008" s="85"/>
    </row>
    <row r="6009" spans="2:10" s="117" customFormat="1" x14ac:dyDescent="0.25">
      <c r="B6009" s="87"/>
      <c r="C6009" s="85"/>
      <c r="D6009" s="85"/>
      <c r="E6009" s="85"/>
      <c r="F6009" s="85"/>
      <c r="G6009" s="86"/>
      <c r="H6009" s="86"/>
      <c r="I6009" s="85"/>
      <c r="J6009" s="85"/>
    </row>
    <row r="6010" spans="2:10" s="117" customFormat="1" x14ac:dyDescent="0.25">
      <c r="B6010" s="87"/>
      <c r="C6010" s="85"/>
      <c r="D6010" s="85"/>
      <c r="E6010" s="85"/>
      <c r="F6010" s="85"/>
      <c r="G6010" s="86"/>
      <c r="H6010" s="86"/>
      <c r="I6010" s="85"/>
      <c r="J6010" s="85"/>
    </row>
    <row r="6011" spans="2:10" s="117" customFormat="1" x14ac:dyDescent="0.25">
      <c r="B6011" s="87"/>
      <c r="C6011" s="85"/>
      <c r="D6011" s="85"/>
      <c r="E6011" s="85"/>
      <c r="F6011" s="85"/>
      <c r="G6011" s="86"/>
      <c r="H6011" s="86"/>
      <c r="I6011" s="85"/>
      <c r="J6011" s="85"/>
    </row>
    <row r="6012" spans="2:10" s="117" customFormat="1" x14ac:dyDescent="0.25">
      <c r="B6012" s="87"/>
      <c r="C6012" s="85"/>
      <c r="D6012" s="85"/>
      <c r="E6012" s="85"/>
      <c r="F6012" s="85"/>
      <c r="G6012" s="86"/>
      <c r="H6012" s="86"/>
      <c r="I6012" s="85"/>
      <c r="J6012" s="85"/>
    </row>
    <row r="6013" spans="2:10" s="117" customFormat="1" x14ac:dyDescent="0.25">
      <c r="B6013" s="87"/>
      <c r="C6013" s="85"/>
      <c r="D6013" s="85"/>
      <c r="E6013" s="85"/>
      <c r="F6013" s="85"/>
      <c r="G6013" s="86"/>
      <c r="H6013" s="86"/>
      <c r="I6013" s="85"/>
      <c r="J6013" s="85"/>
    </row>
    <row r="6014" spans="2:10" s="117" customFormat="1" x14ac:dyDescent="0.25">
      <c r="B6014" s="87"/>
      <c r="C6014" s="85"/>
      <c r="D6014" s="85"/>
      <c r="E6014" s="85"/>
      <c r="F6014" s="85"/>
      <c r="G6014" s="86"/>
      <c r="H6014" s="86"/>
      <c r="I6014" s="85"/>
      <c r="J6014" s="85"/>
    </row>
    <row r="6015" spans="2:10" s="117" customFormat="1" x14ac:dyDescent="0.25">
      <c r="B6015" s="87"/>
      <c r="C6015" s="85"/>
      <c r="D6015" s="85"/>
      <c r="E6015" s="85"/>
      <c r="F6015" s="85"/>
      <c r="G6015" s="86"/>
      <c r="H6015" s="86"/>
      <c r="I6015" s="85"/>
      <c r="J6015" s="85"/>
    </row>
    <row r="6016" spans="2:10" s="117" customFormat="1" x14ac:dyDescent="0.25">
      <c r="B6016" s="87"/>
      <c r="C6016" s="85"/>
      <c r="D6016" s="85"/>
      <c r="E6016" s="85"/>
      <c r="F6016" s="85"/>
      <c r="G6016" s="86"/>
      <c r="H6016" s="86"/>
      <c r="I6016" s="85"/>
      <c r="J6016" s="85"/>
    </row>
    <row r="6017" spans="2:10" s="117" customFormat="1" x14ac:dyDescent="0.25">
      <c r="B6017" s="87"/>
      <c r="C6017" s="85"/>
      <c r="D6017" s="85"/>
      <c r="E6017" s="85"/>
      <c r="F6017" s="85"/>
      <c r="G6017" s="86"/>
      <c r="H6017" s="86"/>
      <c r="I6017" s="85"/>
      <c r="J6017" s="85"/>
    </row>
    <row r="6018" spans="2:10" s="117" customFormat="1" x14ac:dyDescent="0.25">
      <c r="B6018" s="87"/>
      <c r="C6018" s="85"/>
      <c r="D6018" s="85"/>
      <c r="E6018" s="85"/>
      <c r="F6018" s="85"/>
      <c r="G6018" s="86"/>
      <c r="H6018" s="86"/>
      <c r="I6018" s="85"/>
      <c r="J6018" s="85"/>
    </row>
    <row r="6019" spans="2:10" s="117" customFormat="1" x14ac:dyDescent="0.25">
      <c r="B6019" s="87"/>
      <c r="C6019" s="85"/>
      <c r="D6019" s="85"/>
      <c r="E6019" s="85"/>
      <c r="F6019" s="85"/>
      <c r="G6019" s="86"/>
      <c r="H6019" s="86"/>
      <c r="I6019" s="85"/>
      <c r="J6019" s="85"/>
    </row>
    <row r="6020" spans="2:10" s="117" customFormat="1" x14ac:dyDescent="0.25">
      <c r="B6020" s="87"/>
      <c r="C6020" s="85"/>
      <c r="D6020" s="85"/>
      <c r="E6020" s="85"/>
      <c r="F6020" s="85"/>
      <c r="G6020" s="86"/>
      <c r="H6020" s="86"/>
      <c r="I6020" s="85"/>
      <c r="J6020" s="85"/>
    </row>
    <row r="6021" spans="2:10" s="117" customFormat="1" x14ac:dyDescent="0.25">
      <c r="B6021" s="87"/>
      <c r="C6021" s="85"/>
      <c r="D6021" s="85"/>
      <c r="E6021" s="85"/>
      <c r="F6021" s="85"/>
      <c r="G6021" s="86"/>
      <c r="H6021" s="86"/>
      <c r="I6021" s="85"/>
      <c r="J6021" s="85"/>
    </row>
    <row r="6022" spans="2:10" s="117" customFormat="1" x14ac:dyDescent="0.25">
      <c r="B6022" s="87"/>
      <c r="C6022" s="85"/>
      <c r="D6022" s="85"/>
      <c r="E6022" s="85"/>
      <c r="F6022" s="85"/>
      <c r="G6022" s="86"/>
      <c r="H6022" s="86"/>
      <c r="I6022" s="85"/>
      <c r="J6022" s="85"/>
    </row>
    <row r="6023" spans="2:10" s="117" customFormat="1" x14ac:dyDescent="0.25">
      <c r="B6023" s="87"/>
      <c r="C6023" s="85"/>
      <c r="D6023" s="85"/>
      <c r="E6023" s="85"/>
      <c r="F6023" s="85"/>
      <c r="G6023" s="86"/>
      <c r="H6023" s="86"/>
      <c r="I6023" s="85"/>
      <c r="J6023" s="85"/>
    </row>
    <row r="6024" spans="2:10" s="117" customFormat="1" x14ac:dyDescent="0.25">
      <c r="B6024" s="87"/>
      <c r="C6024" s="85"/>
      <c r="D6024" s="85"/>
      <c r="E6024" s="85"/>
      <c r="F6024" s="85"/>
      <c r="G6024" s="86"/>
      <c r="H6024" s="86"/>
      <c r="I6024" s="85"/>
      <c r="J6024" s="85"/>
    </row>
    <row r="6025" spans="2:10" s="117" customFormat="1" x14ac:dyDescent="0.25">
      <c r="B6025" s="87"/>
      <c r="C6025" s="85"/>
      <c r="D6025" s="85"/>
      <c r="E6025" s="85"/>
      <c r="F6025" s="85"/>
      <c r="G6025" s="86"/>
      <c r="H6025" s="86"/>
      <c r="I6025" s="85"/>
      <c r="J6025" s="85"/>
    </row>
    <row r="6026" spans="2:10" s="117" customFormat="1" x14ac:dyDescent="0.25">
      <c r="B6026" s="87"/>
      <c r="C6026" s="85"/>
      <c r="D6026" s="85"/>
      <c r="E6026" s="85"/>
      <c r="F6026" s="85"/>
      <c r="G6026" s="86"/>
      <c r="H6026" s="86"/>
      <c r="I6026" s="85"/>
      <c r="J6026" s="85"/>
    </row>
    <row r="6027" spans="2:10" s="117" customFormat="1" x14ac:dyDescent="0.25">
      <c r="B6027" s="87"/>
      <c r="C6027" s="85"/>
      <c r="D6027" s="85"/>
      <c r="E6027" s="85"/>
      <c r="F6027" s="85"/>
      <c r="G6027" s="86"/>
      <c r="H6027" s="86"/>
      <c r="I6027" s="85"/>
      <c r="J6027" s="85"/>
    </row>
    <row r="6028" spans="2:10" s="117" customFormat="1" x14ac:dyDescent="0.25">
      <c r="B6028" s="87"/>
      <c r="C6028" s="85"/>
      <c r="D6028" s="85"/>
      <c r="E6028" s="85"/>
      <c r="F6028" s="85"/>
      <c r="G6028" s="86"/>
      <c r="H6028" s="86"/>
      <c r="I6028" s="85"/>
      <c r="J6028" s="85"/>
    </row>
    <row r="6029" spans="2:10" s="117" customFormat="1" x14ac:dyDescent="0.25">
      <c r="B6029" s="87"/>
      <c r="C6029" s="85"/>
      <c r="D6029" s="85"/>
      <c r="E6029" s="85"/>
      <c r="F6029" s="85"/>
      <c r="G6029" s="86"/>
      <c r="H6029" s="86"/>
      <c r="I6029" s="85"/>
      <c r="J6029" s="85"/>
    </row>
    <row r="6030" spans="2:10" s="117" customFormat="1" x14ac:dyDescent="0.25">
      <c r="B6030" s="87"/>
      <c r="C6030" s="85"/>
      <c r="D6030" s="85"/>
      <c r="E6030" s="85"/>
      <c r="F6030" s="85"/>
      <c r="G6030" s="86"/>
      <c r="H6030" s="86"/>
      <c r="I6030" s="85"/>
      <c r="J6030" s="85"/>
    </row>
    <row r="6031" spans="2:10" s="117" customFormat="1" x14ac:dyDescent="0.25">
      <c r="B6031" s="87"/>
      <c r="C6031" s="85"/>
      <c r="D6031" s="85"/>
      <c r="E6031" s="85"/>
      <c r="F6031" s="85"/>
      <c r="G6031" s="86"/>
      <c r="H6031" s="86"/>
      <c r="I6031" s="85"/>
      <c r="J6031" s="85"/>
    </row>
    <row r="6032" spans="2:10" s="117" customFormat="1" x14ac:dyDescent="0.25">
      <c r="B6032" s="87"/>
      <c r="C6032" s="85"/>
      <c r="D6032" s="85"/>
      <c r="E6032" s="85"/>
      <c r="F6032" s="85"/>
      <c r="G6032" s="86"/>
      <c r="H6032" s="86"/>
      <c r="I6032" s="85"/>
      <c r="J6032" s="85"/>
    </row>
    <row r="6033" spans="2:10" s="117" customFormat="1" x14ac:dyDescent="0.25">
      <c r="B6033" s="87"/>
      <c r="C6033" s="85"/>
      <c r="D6033" s="85"/>
      <c r="E6033" s="85"/>
      <c r="F6033" s="85"/>
      <c r="G6033" s="86"/>
      <c r="H6033" s="86"/>
      <c r="I6033" s="85"/>
      <c r="J6033" s="85"/>
    </row>
    <row r="6034" spans="2:10" s="117" customFormat="1" x14ac:dyDescent="0.25">
      <c r="B6034" s="87"/>
      <c r="C6034" s="85"/>
      <c r="D6034" s="85"/>
      <c r="E6034" s="85"/>
      <c r="F6034" s="85"/>
      <c r="G6034" s="86"/>
      <c r="H6034" s="86"/>
      <c r="I6034" s="85"/>
      <c r="J6034" s="85"/>
    </row>
    <row r="6035" spans="2:10" s="117" customFormat="1" x14ac:dyDescent="0.25">
      <c r="B6035" s="87"/>
      <c r="C6035" s="85"/>
      <c r="D6035" s="85"/>
      <c r="E6035" s="85"/>
      <c r="F6035" s="85"/>
      <c r="G6035" s="86"/>
      <c r="H6035" s="86"/>
      <c r="I6035" s="85"/>
      <c r="J6035" s="85"/>
    </row>
    <row r="6036" spans="2:10" s="117" customFormat="1" x14ac:dyDescent="0.25">
      <c r="B6036" s="87"/>
      <c r="C6036" s="85"/>
      <c r="D6036" s="85"/>
      <c r="E6036" s="85"/>
      <c r="F6036" s="85"/>
      <c r="G6036" s="86"/>
      <c r="H6036" s="86"/>
      <c r="I6036" s="85"/>
      <c r="J6036" s="85"/>
    </row>
    <row r="6037" spans="2:10" s="117" customFormat="1" x14ac:dyDescent="0.25">
      <c r="B6037" s="87"/>
      <c r="C6037" s="85"/>
      <c r="D6037" s="85"/>
      <c r="E6037" s="85"/>
      <c r="F6037" s="85"/>
      <c r="G6037" s="86"/>
      <c r="H6037" s="86"/>
      <c r="I6037" s="85"/>
      <c r="J6037" s="85"/>
    </row>
    <row r="6038" spans="2:10" s="117" customFormat="1" x14ac:dyDescent="0.25">
      <c r="B6038" s="87"/>
      <c r="C6038" s="85"/>
      <c r="D6038" s="85"/>
      <c r="E6038" s="85"/>
      <c r="F6038" s="85"/>
      <c r="G6038" s="86"/>
      <c r="H6038" s="86"/>
      <c r="I6038" s="85"/>
      <c r="J6038" s="85"/>
    </row>
    <row r="6039" spans="2:10" s="117" customFormat="1" x14ac:dyDescent="0.25">
      <c r="B6039" s="87"/>
      <c r="C6039" s="85"/>
      <c r="D6039" s="85"/>
      <c r="E6039" s="85"/>
      <c r="F6039" s="85"/>
      <c r="G6039" s="86"/>
      <c r="H6039" s="86"/>
      <c r="I6039" s="85"/>
      <c r="J6039" s="85"/>
    </row>
    <row r="6040" spans="2:10" s="117" customFormat="1" x14ac:dyDescent="0.25">
      <c r="B6040" s="87"/>
      <c r="C6040" s="85"/>
      <c r="D6040" s="85"/>
      <c r="E6040" s="85"/>
      <c r="F6040" s="85"/>
      <c r="G6040" s="86"/>
      <c r="H6040" s="86"/>
      <c r="I6040" s="85"/>
      <c r="J6040" s="85"/>
    </row>
    <row r="6041" spans="2:10" s="117" customFormat="1" x14ac:dyDescent="0.25">
      <c r="B6041" s="87"/>
      <c r="C6041" s="85"/>
      <c r="D6041" s="85"/>
      <c r="E6041" s="85"/>
      <c r="F6041" s="85"/>
      <c r="G6041" s="86"/>
      <c r="H6041" s="86"/>
      <c r="I6041" s="85"/>
      <c r="J6041" s="85"/>
    </row>
    <row r="6042" spans="2:10" s="117" customFormat="1" x14ac:dyDescent="0.25">
      <c r="B6042" s="87"/>
      <c r="C6042" s="85"/>
      <c r="D6042" s="85"/>
      <c r="E6042" s="85"/>
      <c r="F6042" s="85"/>
      <c r="G6042" s="86"/>
      <c r="H6042" s="86"/>
      <c r="I6042" s="85"/>
      <c r="J6042" s="85"/>
    </row>
    <row r="6043" spans="2:10" s="117" customFormat="1" x14ac:dyDescent="0.25">
      <c r="B6043" s="87"/>
      <c r="C6043" s="85"/>
      <c r="D6043" s="85"/>
      <c r="E6043" s="85"/>
      <c r="F6043" s="85"/>
      <c r="G6043" s="86"/>
      <c r="H6043" s="86"/>
      <c r="I6043" s="85"/>
      <c r="J6043" s="85"/>
    </row>
    <row r="6044" spans="2:10" s="117" customFormat="1" x14ac:dyDescent="0.25">
      <c r="B6044" s="87"/>
      <c r="C6044" s="85"/>
      <c r="D6044" s="85"/>
      <c r="E6044" s="85"/>
      <c r="F6044" s="85"/>
      <c r="G6044" s="86"/>
      <c r="H6044" s="86"/>
      <c r="I6044" s="85"/>
      <c r="J6044" s="85"/>
    </row>
    <row r="6045" spans="2:10" s="117" customFormat="1" x14ac:dyDescent="0.25">
      <c r="B6045" s="87"/>
      <c r="C6045" s="85"/>
      <c r="D6045" s="85"/>
      <c r="E6045" s="85"/>
      <c r="F6045" s="85"/>
      <c r="G6045" s="86"/>
      <c r="H6045" s="86"/>
      <c r="I6045" s="85"/>
      <c r="J6045" s="85"/>
    </row>
    <row r="6046" spans="2:10" s="117" customFormat="1" x14ac:dyDescent="0.25">
      <c r="B6046" s="87"/>
      <c r="C6046" s="85"/>
      <c r="D6046" s="85"/>
      <c r="E6046" s="85"/>
      <c r="F6046" s="85"/>
      <c r="G6046" s="86"/>
      <c r="H6046" s="86"/>
      <c r="I6046" s="85"/>
      <c r="J6046" s="85"/>
    </row>
    <row r="6047" spans="2:10" s="117" customFormat="1" x14ac:dyDescent="0.25">
      <c r="B6047" s="87"/>
      <c r="C6047" s="85"/>
      <c r="D6047" s="85"/>
      <c r="E6047" s="85"/>
      <c r="F6047" s="85"/>
      <c r="G6047" s="86"/>
      <c r="H6047" s="86"/>
      <c r="I6047" s="85"/>
      <c r="J6047" s="85"/>
    </row>
    <row r="6048" spans="2:10" s="117" customFormat="1" x14ac:dyDescent="0.25">
      <c r="B6048" s="87"/>
      <c r="C6048" s="85"/>
      <c r="D6048" s="85"/>
      <c r="E6048" s="85"/>
      <c r="F6048" s="85"/>
      <c r="G6048" s="86"/>
      <c r="H6048" s="86"/>
      <c r="I6048" s="85"/>
      <c r="J6048" s="85"/>
    </row>
    <row r="6049" spans="2:10" s="117" customFormat="1" x14ac:dyDescent="0.25">
      <c r="B6049" s="87"/>
      <c r="C6049" s="85"/>
      <c r="D6049" s="85"/>
      <c r="E6049" s="85"/>
      <c r="F6049" s="85"/>
      <c r="G6049" s="86"/>
      <c r="H6049" s="86"/>
      <c r="I6049" s="85"/>
      <c r="J6049" s="85"/>
    </row>
    <row r="6050" spans="2:10" s="117" customFormat="1" x14ac:dyDescent="0.25">
      <c r="B6050" s="87"/>
      <c r="C6050" s="85"/>
      <c r="D6050" s="85"/>
      <c r="E6050" s="85"/>
      <c r="F6050" s="85"/>
      <c r="G6050" s="86"/>
      <c r="H6050" s="86"/>
      <c r="I6050" s="85"/>
      <c r="J6050" s="85"/>
    </row>
    <row r="6051" spans="2:10" s="117" customFormat="1" x14ac:dyDescent="0.25">
      <c r="B6051" s="87"/>
      <c r="C6051" s="85"/>
      <c r="D6051" s="85"/>
      <c r="E6051" s="85"/>
      <c r="F6051" s="85"/>
      <c r="G6051" s="86"/>
      <c r="H6051" s="86"/>
      <c r="I6051" s="85"/>
      <c r="J6051" s="85"/>
    </row>
    <row r="6052" spans="2:10" s="117" customFormat="1" x14ac:dyDescent="0.25">
      <c r="B6052" s="87"/>
      <c r="C6052" s="85"/>
      <c r="D6052" s="85"/>
      <c r="E6052" s="85"/>
      <c r="F6052" s="85"/>
      <c r="G6052" s="86"/>
      <c r="H6052" s="86"/>
      <c r="I6052" s="85"/>
      <c r="J6052" s="85"/>
    </row>
    <row r="6053" spans="2:10" s="117" customFormat="1" x14ac:dyDescent="0.25">
      <c r="B6053" s="87"/>
      <c r="C6053" s="85"/>
      <c r="D6053" s="85"/>
      <c r="E6053" s="85"/>
      <c r="F6053" s="85"/>
      <c r="G6053" s="86"/>
      <c r="H6053" s="86"/>
      <c r="I6053" s="85"/>
      <c r="J6053" s="85"/>
    </row>
    <row r="6054" spans="2:10" s="117" customFormat="1" x14ac:dyDescent="0.25">
      <c r="B6054" s="87"/>
      <c r="C6054" s="85"/>
      <c r="D6054" s="85"/>
      <c r="E6054" s="85"/>
      <c r="F6054" s="85"/>
      <c r="G6054" s="86"/>
      <c r="H6054" s="86"/>
      <c r="I6054" s="85"/>
      <c r="J6054" s="85"/>
    </row>
    <row r="6055" spans="2:10" s="117" customFormat="1" x14ac:dyDescent="0.25">
      <c r="B6055" s="87"/>
      <c r="C6055" s="85"/>
      <c r="D6055" s="85"/>
      <c r="E6055" s="85"/>
      <c r="F6055" s="85"/>
      <c r="G6055" s="86"/>
      <c r="H6055" s="86"/>
      <c r="I6055" s="85"/>
      <c r="J6055" s="85"/>
    </row>
    <row r="6056" spans="2:10" s="117" customFormat="1" x14ac:dyDescent="0.25">
      <c r="B6056" s="87"/>
      <c r="C6056" s="85"/>
      <c r="D6056" s="85"/>
      <c r="E6056" s="85"/>
      <c r="F6056" s="85"/>
      <c r="G6056" s="86"/>
      <c r="H6056" s="86"/>
      <c r="I6056" s="85"/>
      <c r="J6056" s="85"/>
    </row>
    <row r="6057" spans="2:10" s="117" customFormat="1" x14ac:dyDescent="0.25">
      <c r="B6057" s="87"/>
      <c r="C6057" s="85"/>
      <c r="D6057" s="85"/>
      <c r="E6057" s="85"/>
      <c r="F6057" s="85"/>
      <c r="G6057" s="86"/>
      <c r="H6057" s="86"/>
      <c r="I6057" s="85"/>
      <c r="J6057" s="85"/>
    </row>
    <row r="6058" spans="2:10" s="117" customFormat="1" x14ac:dyDescent="0.25">
      <c r="B6058" s="87"/>
      <c r="C6058" s="85"/>
      <c r="D6058" s="85"/>
      <c r="E6058" s="85"/>
      <c r="F6058" s="85"/>
      <c r="G6058" s="86"/>
      <c r="H6058" s="86"/>
      <c r="I6058" s="85"/>
      <c r="J6058" s="85"/>
    </row>
    <row r="6059" spans="2:10" s="117" customFormat="1" x14ac:dyDescent="0.25">
      <c r="B6059" s="87"/>
      <c r="C6059" s="85"/>
      <c r="D6059" s="85"/>
      <c r="E6059" s="85"/>
      <c r="F6059" s="85"/>
      <c r="G6059" s="86"/>
      <c r="H6059" s="86"/>
      <c r="I6059" s="85"/>
      <c r="J6059" s="85"/>
    </row>
    <row r="6060" spans="2:10" s="117" customFormat="1" x14ac:dyDescent="0.25">
      <c r="B6060" s="87"/>
      <c r="C6060" s="85"/>
      <c r="D6060" s="85"/>
      <c r="E6060" s="85"/>
      <c r="F6060" s="85"/>
      <c r="G6060" s="86"/>
      <c r="H6060" s="86"/>
      <c r="I6060" s="85"/>
      <c r="J6060" s="85"/>
    </row>
    <row r="6061" spans="2:10" s="117" customFormat="1" x14ac:dyDescent="0.25">
      <c r="B6061" s="87"/>
      <c r="C6061" s="85"/>
      <c r="D6061" s="85"/>
      <c r="E6061" s="85"/>
      <c r="F6061" s="85"/>
      <c r="G6061" s="86"/>
      <c r="H6061" s="86"/>
      <c r="I6061" s="85"/>
      <c r="J6061" s="85"/>
    </row>
    <row r="6062" spans="2:10" s="117" customFormat="1" x14ac:dyDescent="0.25">
      <c r="B6062" s="87"/>
      <c r="C6062" s="85"/>
      <c r="D6062" s="85"/>
      <c r="E6062" s="85"/>
      <c r="F6062" s="85"/>
      <c r="G6062" s="86"/>
      <c r="H6062" s="86"/>
      <c r="I6062" s="85"/>
      <c r="J6062" s="85"/>
    </row>
    <row r="6063" spans="2:10" s="117" customFormat="1" x14ac:dyDescent="0.25">
      <c r="B6063" s="87"/>
      <c r="C6063" s="85"/>
      <c r="D6063" s="85"/>
      <c r="E6063" s="85"/>
      <c r="F6063" s="85"/>
      <c r="G6063" s="86"/>
      <c r="H6063" s="86"/>
      <c r="I6063" s="85"/>
      <c r="J6063" s="85"/>
    </row>
    <row r="6064" spans="2:10" s="117" customFormat="1" x14ac:dyDescent="0.25">
      <c r="B6064" s="87"/>
      <c r="C6064" s="85"/>
      <c r="D6064" s="85"/>
      <c r="E6064" s="85"/>
      <c r="F6064" s="85"/>
      <c r="G6064" s="86"/>
      <c r="H6064" s="86"/>
      <c r="I6064" s="85"/>
      <c r="J6064" s="85"/>
    </row>
    <row r="6065" spans="2:10" s="117" customFormat="1" x14ac:dyDescent="0.25">
      <c r="B6065" s="87"/>
      <c r="C6065" s="85"/>
      <c r="D6065" s="85"/>
      <c r="E6065" s="85"/>
      <c r="F6065" s="85"/>
      <c r="G6065" s="86"/>
      <c r="H6065" s="86"/>
      <c r="I6065" s="85"/>
      <c r="J6065" s="85"/>
    </row>
    <row r="6066" spans="2:10" s="117" customFormat="1" x14ac:dyDescent="0.25">
      <c r="B6066" s="87"/>
      <c r="C6066" s="85"/>
      <c r="D6066" s="85"/>
      <c r="E6066" s="85"/>
      <c r="F6066" s="85"/>
      <c r="G6066" s="86"/>
      <c r="H6066" s="86"/>
      <c r="I6066" s="85"/>
      <c r="J6066" s="85"/>
    </row>
    <row r="6067" spans="2:10" s="117" customFormat="1" x14ac:dyDescent="0.25">
      <c r="B6067" s="87"/>
      <c r="C6067" s="85"/>
      <c r="D6067" s="85"/>
      <c r="E6067" s="85"/>
      <c r="F6067" s="85"/>
      <c r="G6067" s="86"/>
      <c r="H6067" s="86"/>
      <c r="I6067" s="85"/>
      <c r="J6067" s="85"/>
    </row>
    <row r="6068" spans="2:10" s="117" customFormat="1" x14ac:dyDescent="0.25">
      <c r="B6068" s="87"/>
      <c r="C6068" s="85"/>
      <c r="D6068" s="85"/>
      <c r="E6068" s="85"/>
      <c r="F6068" s="85"/>
      <c r="G6068" s="86"/>
      <c r="H6068" s="86"/>
      <c r="I6068" s="85"/>
      <c r="J6068" s="85"/>
    </row>
    <row r="6069" spans="2:10" s="117" customFormat="1" x14ac:dyDescent="0.25">
      <c r="B6069" s="87"/>
      <c r="C6069" s="85"/>
      <c r="D6069" s="85"/>
      <c r="E6069" s="85"/>
      <c r="F6069" s="85"/>
      <c r="G6069" s="86"/>
      <c r="H6069" s="86"/>
      <c r="I6069" s="85"/>
      <c r="J6069" s="85"/>
    </row>
    <row r="6070" spans="2:10" s="117" customFormat="1" x14ac:dyDescent="0.25">
      <c r="B6070" s="87"/>
      <c r="C6070" s="85"/>
      <c r="D6070" s="85"/>
      <c r="E6070" s="85"/>
      <c r="F6070" s="85"/>
      <c r="G6070" s="86"/>
      <c r="H6070" s="86"/>
      <c r="I6070" s="85"/>
      <c r="J6070" s="85"/>
    </row>
    <row r="6071" spans="2:10" s="117" customFormat="1" x14ac:dyDescent="0.25">
      <c r="B6071" s="87"/>
      <c r="C6071" s="85"/>
      <c r="D6071" s="85"/>
      <c r="E6071" s="85"/>
      <c r="F6071" s="85"/>
      <c r="G6071" s="86"/>
      <c r="H6071" s="86"/>
      <c r="I6071" s="85"/>
      <c r="J6071" s="85"/>
    </row>
    <row r="6072" spans="2:10" s="117" customFormat="1" x14ac:dyDescent="0.25">
      <c r="B6072" s="87"/>
      <c r="C6072" s="85"/>
      <c r="D6072" s="85"/>
      <c r="E6072" s="85"/>
      <c r="F6072" s="85"/>
      <c r="G6072" s="86"/>
      <c r="H6072" s="86"/>
      <c r="I6072" s="85"/>
      <c r="J6072" s="85"/>
    </row>
    <row r="6073" spans="2:10" s="117" customFormat="1" x14ac:dyDescent="0.25">
      <c r="B6073" s="87"/>
      <c r="C6073" s="85"/>
      <c r="D6073" s="85"/>
      <c r="E6073" s="85"/>
      <c r="F6073" s="85"/>
      <c r="G6073" s="86"/>
      <c r="H6073" s="86"/>
      <c r="I6073" s="85"/>
      <c r="J6073" s="85"/>
    </row>
    <row r="6074" spans="2:10" s="117" customFormat="1" x14ac:dyDescent="0.25">
      <c r="B6074" s="87"/>
      <c r="C6074" s="85"/>
      <c r="D6074" s="85"/>
      <c r="E6074" s="85"/>
      <c r="F6074" s="85"/>
      <c r="G6074" s="86"/>
      <c r="H6074" s="86"/>
      <c r="I6074" s="85"/>
      <c r="J6074" s="85"/>
    </row>
    <row r="6075" spans="2:10" s="117" customFormat="1" x14ac:dyDescent="0.25">
      <c r="B6075" s="87"/>
      <c r="C6075" s="85"/>
      <c r="D6075" s="85"/>
      <c r="E6075" s="85"/>
      <c r="F6075" s="85"/>
      <c r="G6075" s="86"/>
      <c r="H6075" s="86"/>
      <c r="I6075" s="85"/>
      <c r="J6075" s="85"/>
    </row>
    <row r="6076" spans="2:10" s="117" customFormat="1" x14ac:dyDescent="0.25">
      <c r="B6076" s="87"/>
      <c r="C6076" s="85"/>
      <c r="D6076" s="85"/>
      <c r="E6076" s="85"/>
      <c r="F6076" s="85"/>
      <c r="G6076" s="86"/>
      <c r="H6076" s="86"/>
      <c r="I6076" s="85"/>
      <c r="J6076" s="85"/>
    </row>
    <row r="6077" spans="2:10" s="117" customFormat="1" x14ac:dyDescent="0.25">
      <c r="B6077" s="87"/>
      <c r="C6077" s="85"/>
      <c r="D6077" s="85"/>
      <c r="E6077" s="85"/>
      <c r="F6077" s="85"/>
      <c r="G6077" s="86"/>
      <c r="H6077" s="86"/>
      <c r="I6077" s="85"/>
      <c r="J6077" s="85"/>
    </row>
    <row r="6078" spans="2:10" s="117" customFormat="1" x14ac:dyDescent="0.25">
      <c r="B6078" s="87"/>
      <c r="C6078" s="85"/>
      <c r="D6078" s="85"/>
      <c r="E6078" s="85"/>
      <c r="F6078" s="85"/>
      <c r="G6078" s="86"/>
      <c r="H6078" s="86"/>
      <c r="I6078" s="85"/>
      <c r="J6078" s="85"/>
    </row>
    <row r="6079" spans="2:10" s="117" customFormat="1" x14ac:dyDescent="0.25">
      <c r="B6079" s="87"/>
      <c r="C6079" s="85"/>
      <c r="D6079" s="85"/>
      <c r="E6079" s="85"/>
      <c r="F6079" s="85"/>
      <c r="G6079" s="86"/>
      <c r="H6079" s="86"/>
      <c r="I6079" s="85"/>
      <c r="J6079" s="85"/>
    </row>
    <row r="6080" spans="2:10" s="117" customFormat="1" x14ac:dyDescent="0.25">
      <c r="B6080" s="87"/>
      <c r="C6080" s="85"/>
      <c r="D6080" s="85"/>
      <c r="E6080" s="85"/>
      <c r="F6080" s="85"/>
      <c r="G6080" s="86"/>
      <c r="H6080" s="86"/>
      <c r="I6080" s="85"/>
      <c r="J6080" s="85"/>
    </row>
    <row r="6081" spans="2:10" s="117" customFormat="1" x14ac:dyDescent="0.25">
      <c r="B6081" s="87"/>
      <c r="C6081" s="85"/>
      <c r="D6081" s="85"/>
      <c r="E6081" s="85"/>
      <c r="F6081" s="85"/>
      <c r="G6081" s="86"/>
      <c r="H6081" s="86"/>
      <c r="I6081" s="85"/>
      <c r="J6081" s="85"/>
    </row>
    <row r="6082" spans="2:10" s="117" customFormat="1" x14ac:dyDescent="0.25">
      <c r="B6082" s="87"/>
      <c r="C6082" s="85"/>
      <c r="D6082" s="85"/>
      <c r="E6082" s="85"/>
      <c r="F6082" s="85"/>
      <c r="G6082" s="86"/>
      <c r="H6082" s="86"/>
      <c r="I6082" s="85"/>
      <c r="J6082" s="85"/>
    </row>
    <row r="6083" spans="2:10" s="117" customFormat="1" x14ac:dyDescent="0.25">
      <c r="B6083" s="87"/>
      <c r="C6083" s="85"/>
      <c r="D6083" s="85"/>
      <c r="E6083" s="85"/>
      <c r="F6083" s="85"/>
      <c r="G6083" s="86"/>
      <c r="H6083" s="86"/>
      <c r="I6083" s="85"/>
      <c r="J6083" s="85"/>
    </row>
    <row r="6084" spans="2:10" s="117" customFormat="1" x14ac:dyDescent="0.25">
      <c r="B6084" s="87"/>
      <c r="C6084" s="85"/>
      <c r="D6084" s="85"/>
      <c r="E6084" s="85"/>
      <c r="F6084" s="85"/>
      <c r="G6084" s="86"/>
      <c r="H6084" s="86"/>
      <c r="I6084" s="85"/>
      <c r="J6084" s="85"/>
    </row>
    <row r="6085" spans="2:10" s="117" customFormat="1" x14ac:dyDescent="0.25">
      <c r="B6085" s="87"/>
      <c r="C6085" s="85"/>
      <c r="D6085" s="85"/>
      <c r="E6085" s="85"/>
      <c r="F6085" s="85"/>
      <c r="G6085" s="86"/>
      <c r="H6085" s="86"/>
      <c r="I6085" s="85"/>
      <c r="J6085" s="85"/>
    </row>
    <row r="6086" spans="2:10" s="117" customFormat="1" x14ac:dyDescent="0.25">
      <c r="B6086" s="87"/>
      <c r="C6086" s="85"/>
      <c r="D6086" s="85"/>
      <c r="E6086" s="85"/>
      <c r="F6086" s="85"/>
      <c r="G6086" s="86"/>
      <c r="H6086" s="86"/>
      <c r="I6086" s="85"/>
      <c r="J6086" s="85"/>
    </row>
    <row r="6087" spans="2:10" s="117" customFormat="1" x14ac:dyDescent="0.25">
      <c r="B6087" s="87"/>
      <c r="C6087" s="85"/>
      <c r="D6087" s="85"/>
      <c r="E6087" s="85"/>
      <c r="F6087" s="85"/>
      <c r="G6087" s="86"/>
      <c r="H6087" s="86"/>
      <c r="I6087" s="85"/>
      <c r="J6087" s="85"/>
    </row>
    <row r="6088" spans="2:10" s="117" customFormat="1" x14ac:dyDescent="0.25">
      <c r="B6088" s="87"/>
      <c r="C6088" s="85"/>
      <c r="D6088" s="85"/>
      <c r="E6088" s="85"/>
      <c r="F6088" s="85"/>
      <c r="G6088" s="86"/>
      <c r="H6088" s="86"/>
      <c r="I6088" s="85"/>
      <c r="J6088" s="85"/>
    </row>
    <row r="6089" spans="2:10" s="117" customFormat="1" x14ac:dyDescent="0.25">
      <c r="B6089" s="87"/>
      <c r="C6089" s="85"/>
      <c r="D6089" s="85"/>
      <c r="E6089" s="85"/>
      <c r="F6089" s="85"/>
      <c r="G6089" s="86"/>
      <c r="H6089" s="86"/>
      <c r="I6089" s="85"/>
      <c r="J6089" s="85"/>
    </row>
    <row r="6090" spans="2:10" s="117" customFormat="1" x14ac:dyDescent="0.25">
      <c r="B6090" s="87"/>
      <c r="C6090" s="85"/>
      <c r="D6090" s="85"/>
      <c r="E6090" s="85"/>
      <c r="F6090" s="85"/>
      <c r="G6090" s="86"/>
      <c r="H6090" s="86"/>
      <c r="I6090" s="85"/>
      <c r="J6090" s="85"/>
    </row>
    <row r="6091" spans="2:10" s="117" customFormat="1" x14ac:dyDescent="0.25">
      <c r="B6091" s="87"/>
      <c r="C6091" s="85"/>
      <c r="D6091" s="85"/>
      <c r="E6091" s="85"/>
      <c r="F6091" s="85"/>
      <c r="G6091" s="86"/>
      <c r="H6091" s="86"/>
      <c r="I6091" s="85"/>
      <c r="J6091" s="85"/>
    </row>
    <row r="6092" spans="2:10" s="117" customFormat="1" x14ac:dyDescent="0.25">
      <c r="B6092" s="87"/>
      <c r="C6092" s="85"/>
      <c r="D6092" s="85"/>
      <c r="E6092" s="85"/>
      <c r="F6092" s="85"/>
      <c r="G6092" s="86"/>
      <c r="H6092" s="86"/>
      <c r="I6092" s="85"/>
      <c r="J6092" s="85"/>
    </row>
    <row r="6093" spans="2:10" s="117" customFormat="1" x14ac:dyDescent="0.25">
      <c r="B6093" s="87"/>
      <c r="C6093" s="85"/>
      <c r="D6093" s="85"/>
      <c r="E6093" s="85"/>
      <c r="F6093" s="85"/>
      <c r="G6093" s="86"/>
      <c r="H6093" s="86"/>
      <c r="I6093" s="85"/>
      <c r="J6093" s="85"/>
    </row>
    <row r="6094" spans="2:10" s="117" customFormat="1" x14ac:dyDescent="0.25">
      <c r="B6094" s="87"/>
      <c r="C6094" s="85"/>
      <c r="D6094" s="85"/>
      <c r="E6094" s="85"/>
      <c r="F6094" s="85"/>
      <c r="G6094" s="86"/>
      <c r="H6094" s="86"/>
      <c r="I6094" s="85"/>
      <c r="J6094" s="85"/>
    </row>
    <row r="6095" spans="2:10" s="117" customFormat="1" x14ac:dyDescent="0.25">
      <c r="B6095" s="87"/>
      <c r="C6095" s="85"/>
      <c r="D6095" s="85"/>
      <c r="E6095" s="85"/>
      <c r="F6095" s="85"/>
      <c r="G6095" s="86"/>
      <c r="H6095" s="86"/>
      <c r="I6095" s="85"/>
      <c r="J6095" s="85"/>
    </row>
    <row r="6096" spans="2:10" s="117" customFormat="1" x14ac:dyDescent="0.25">
      <c r="B6096" s="87"/>
      <c r="C6096" s="85"/>
      <c r="D6096" s="85"/>
      <c r="E6096" s="85"/>
      <c r="F6096" s="85"/>
      <c r="G6096" s="86"/>
      <c r="H6096" s="86"/>
      <c r="I6096" s="85"/>
      <c r="J6096" s="85"/>
    </row>
    <row r="6097" spans="2:10" s="117" customFormat="1" x14ac:dyDescent="0.25">
      <c r="B6097" s="87"/>
      <c r="C6097" s="85"/>
      <c r="D6097" s="85"/>
      <c r="E6097" s="85"/>
      <c r="F6097" s="85"/>
      <c r="G6097" s="86"/>
      <c r="H6097" s="86"/>
      <c r="I6097" s="85"/>
      <c r="J6097" s="85"/>
    </row>
    <row r="6098" spans="2:10" s="117" customFormat="1" x14ac:dyDescent="0.25">
      <c r="B6098" s="87"/>
      <c r="C6098" s="85"/>
      <c r="D6098" s="85"/>
      <c r="E6098" s="85"/>
      <c r="F6098" s="85"/>
      <c r="G6098" s="86"/>
      <c r="H6098" s="86"/>
      <c r="I6098" s="85"/>
      <c r="J6098" s="85"/>
    </row>
    <row r="6099" spans="2:10" s="117" customFormat="1" x14ac:dyDescent="0.25">
      <c r="B6099" s="87"/>
      <c r="C6099" s="85"/>
      <c r="D6099" s="85"/>
      <c r="E6099" s="85"/>
      <c r="F6099" s="85"/>
      <c r="G6099" s="86"/>
      <c r="H6099" s="86"/>
      <c r="I6099" s="85"/>
      <c r="J6099" s="85"/>
    </row>
    <row r="6100" spans="2:10" s="117" customFormat="1" x14ac:dyDescent="0.25">
      <c r="B6100" s="87"/>
      <c r="C6100" s="85"/>
      <c r="D6100" s="85"/>
      <c r="E6100" s="85"/>
      <c r="F6100" s="85"/>
      <c r="G6100" s="86"/>
      <c r="H6100" s="86"/>
      <c r="I6100" s="85"/>
      <c r="J6100" s="85"/>
    </row>
    <row r="6101" spans="2:10" s="117" customFormat="1" x14ac:dyDescent="0.25">
      <c r="B6101" s="87"/>
      <c r="C6101" s="85"/>
      <c r="D6101" s="85"/>
      <c r="E6101" s="85"/>
      <c r="F6101" s="85"/>
      <c r="G6101" s="86"/>
      <c r="H6101" s="86"/>
      <c r="I6101" s="85"/>
      <c r="J6101" s="85"/>
    </row>
    <row r="6102" spans="2:10" s="117" customFormat="1" x14ac:dyDescent="0.25">
      <c r="B6102" s="87"/>
      <c r="C6102" s="85"/>
      <c r="D6102" s="85"/>
      <c r="E6102" s="85"/>
      <c r="F6102" s="85"/>
      <c r="G6102" s="86"/>
      <c r="H6102" s="86"/>
      <c r="I6102" s="85"/>
      <c r="J6102" s="85"/>
    </row>
    <row r="6103" spans="2:10" s="117" customFormat="1" x14ac:dyDescent="0.25">
      <c r="B6103" s="87"/>
      <c r="C6103" s="85"/>
      <c r="D6103" s="85"/>
      <c r="E6103" s="85"/>
      <c r="F6103" s="85"/>
      <c r="G6103" s="86"/>
      <c r="H6103" s="86"/>
      <c r="I6103" s="85"/>
      <c r="J6103" s="85"/>
    </row>
    <row r="6104" spans="2:10" s="117" customFormat="1" x14ac:dyDescent="0.25">
      <c r="B6104" s="87"/>
      <c r="C6104" s="85"/>
      <c r="D6104" s="85"/>
      <c r="E6104" s="85"/>
      <c r="F6104" s="85"/>
      <c r="G6104" s="86"/>
      <c r="H6104" s="86"/>
      <c r="I6104" s="85"/>
      <c r="J6104" s="85"/>
    </row>
    <row r="6105" spans="2:10" s="117" customFormat="1" x14ac:dyDescent="0.25">
      <c r="B6105" s="87"/>
      <c r="C6105" s="85"/>
      <c r="D6105" s="85"/>
      <c r="E6105" s="85"/>
      <c r="F6105" s="85"/>
      <c r="G6105" s="86"/>
      <c r="H6105" s="86"/>
      <c r="I6105" s="85"/>
      <c r="J6105" s="85"/>
    </row>
    <row r="6106" spans="2:10" s="117" customFormat="1" x14ac:dyDescent="0.25">
      <c r="B6106" s="87"/>
      <c r="C6106" s="85"/>
      <c r="D6106" s="85"/>
      <c r="E6106" s="85"/>
      <c r="F6106" s="85"/>
      <c r="G6106" s="86"/>
      <c r="H6106" s="86"/>
      <c r="I6106" s="85"/>
      <c r="J6106" s="85"/>
    </row>
    <row r="6107" spans="2:10" s="117" customFormat="1" x14ac:dyDescent="0.25">
      <c r="B6107" s="87"/>
      <c r="C6107" s="85"/>
      <c r="D6107" s="85"/>
      <c r="E6107" s="85"/>
      <c r="F6107" s="85"/>
      <c r="G6107" s="86"/>
      <c r="H6107" s="86"/>
      <c r="I6107" s="85"/>
      <c r="J6107" s="85"/>
    </row>
    <row r="6108" spans="2:10" s="117" customFormat="1" x14ac:dyDescent="0.25">
      <c r="B6108" s="87"/>
      <c r="C6108" s="85"/>
      <c r="D6108" s="85"/>
      <c r="E6108" s="85"/>
      <c r="F6108" s="85"/>
      <c r="G6108" s="86"/>
      <c r="H6108" s="86"/>
      <c r="I6108" s="85"/>
      <c r="J6108" s="85"/>
    </row>
    <row r="6109" spans="2:10" s="117" customFormat="1" x14ac:dyDescent="0.25">
      <c r="B6109" s="87"/>
      <c r="C6109" s="85"/>
      <c r="D6109" s="85"/>
      <c r="E6109" s="85"/>
      <c r="F6109" s="85"/>
      <c r="G6109" s="86"/>
      <c r="H6109" s="86"/>
      <c r="I6109" s="85"/>
      <c r="J6109" s="85"/>
    </row>
    <row r="6110" spans="2:10" s="117" customFormat="1" x14ac:dyDescent="0.25">
      <c r="B6110" s="87"/>
      <c r="C6110" s="85"/>
      <c r="D6110" s="85"/>
      <c r="E6110" s="85"/>
      <c r="F6110" s="85"/>
      <c r="G6110" s="86"/>
      <c r="H6110" s="86"/>
      <c r="I6110" s="85"/>
      <c r="J6110" s="85"/>
    </row>
    <row r="6111" spans="2:10" s="117" customFormat="1" x14ac:dyDescent="0.25">
      <c r="B6111" s="87"/>
      <c r="C6111" s="85"/>
      <c r="D6111" s="85"/>
      <c r="E6111" s="85"/>
      <c r="F6111" s="85"/>
      <c r="G6111" s="86"/>
      <c r="H6111" s="86"/>
      <c r="I6111" s="85"/>
      <c r="J6111" s="85"/>
    </row>
    <row r="6112" spans="2:10" s="117" customFormat="1" x14ac:dyDescent="0.25">
      <c r="B6112" s="87"/>
      <c r="C6112" s="85"/>
      <c r="D6112" s="85"/>
      <c r="E6112" s="85"/>
      <c r="F6112" s="85"/>
      <c r="G6112" s="86"/>
      <c r="H6112" s="86"/>
      <c r="I6112" s="85"/>
      <c r="J6112" s="85"/>
    </row>
    <row r="6113" spans="2:10" s="117" customFormat="1" x14ac:dyDescent="0.25">
      <c r="B6113" s="87"/>
      <c r="C6113" s="85"/>
      <c r="D6113" s="85"/>
      <c r="E6113" s="85"/>
      <c r="F6113" s="85"/>
      <c r="G6113" s="86"/>
      <c r="H6113" s="86"/>
      <c r="I6113" s="85"/>
      <c r="J6113" s="85"/>
    </row>
    <row r="6114" spans="2:10" s="117" customFormat="1" x14ac:dyDescent="0.25">
      <c r="B6114" s="87"/>
      <c r="C6114" s="85"/>
      <c r="D6114" s="85"/>
      <c r="E6114" s="85"/>
      <c r="F6114" s="85"/>
      <c r="G6114" s="86"/>
      <c r="H6114" s="86"/>
      <c r="I6114" s="85"/>
      <c r="J6114" s="85"/>
    </row>
    <row r="6115" spans="2:10" s="117" customFormat="1" x14ac:dyDescent="0.25">
      <c r="B6115" s="87"/>
      <c r="C6115" s="85"/>
      <c r="D6115" s="85"/>
      <c r="E6115" s="85"/>
      <c r="F6115" s="85"/>
      <c r="G6115" s="86"/>
      <c r="H6115" s="86"/>
      <c r="I6115" s="85"/>
      <c r="J6115" s="85"/>
    </row>
    <row r="6116" spans="2:10" s="117" customFormat="1" x14ac:dyDescent="0.25">
      <c r="B6116" s="87"/>
      <c r="C6116" s="85"/>
      <c r="D6116" s="85"/>
      <c r="E6116" s="85"/>
      <c r="F6116" s="85"/>
      <c r="G6116" s="86"/>
      <c r="H6116" s="86"/>
      <c r="I6116" s="85"/>
      <c r="J6116" s="85"/>
    </row>
    <row r="6117" spans="2:10" s="117" customFormat="1" x14ac:dyDescent="0.25">
      <c r="B6117" s="87"/>
      <c r="C6117" s="85"/>
      <c r="D6117" s="85"/>
      <c r="E6117" s="85"/>
      <c r="F6117" s="85"/>
      <c r="G6117" s="86"/>
      <c r="H6117" s="86"/>
      <c r="I6117" s="85"/>
      <c r="J6117" s="85"/>
    </row>
    <row r="6118" spans="2:10" s="117" customFormat="1" x14ac:dyDescent="0.25">
      <c r="B6118" s="87"/>
      <c r="C6118" s="85"/>
      <c r="D6118" s="85"/>
      <c r="E6118" s="85"/>
      <c r="F6118" s="85"/>
      <c r="G6118" s="86"/>
      <c r="H6118" s="86"/>
      <c r="I6118" s="85"/>
      <c r="J6118" s="85"/>
    </row>
    <row r="6119" spans="2:10" s="117" customFormat="1" x14ac:dyDescent="0.25">
      <c r="B6119" s="87"/>
      <c r="C6119" s="85"/>
      <c r="D6119" s="85"/>
      <c r="E6119" s="85"/>
      <c r="F6119" s="85"/>
      <c r="G6119" s="86"/>
      <c r="H6119" s="86"/>
      <c r="I6119" s="85"/>
      <c r="J6119" s="85"/>
    </row>
    <row r="6120" spans="2:10" s="117" customFormat="1" x14ac:dyDescent="0.25">
      <c r="B6120" s="87"/>
      <c r="C6120" s="85"/>
      <c r="D6120" s="85"/>
      <c r="E6120" s="85"/>
      <c r="F6120" s="85"/>
      <c r="G6120" s="86"/>
      <c r="H6120" s="86"/>
      <c r="I6120" s="85"/>
      <c r="J6120" s="85"/>
    </row>
    <row r="6121" spans="2:10" s="117" customFormat="1" x14ac:dyDescent="0.25">
      <c r="B6121" s="87"/>
      <c r="C6121" s="85"/>
      <c r="D6121" s="85"/>
      <c r="E6121" s="85"/>
      <c r="F6121" s="85"/>
      <c r="G6121" s="86"/>
      <c r="H6121" s="86"/>
      <c r="I6121" s="85"/>
      <c r="J6121" s="85"/>
    </row>
    <row r="6122" spans="2:10" s="117" customFormat="1" x14ac:dyDescent="0.25">
      <c r="B6122" s="87"/>
      <c r="C6122" s="85"/>
      <c r="D6122" s="85"/>
      <c r="E6122" s="85"/>
      <c r="F6122" s="85"/>
      <c r="G6122" s="86"/>
      <c r="H6122" s="86"/>
      <c r="I6122" s="85"/>
      <c r="J6122" s="85"/>
    </row>
    <row r="6123" spans="2:10" s="117" customFormat="1" x14ac:dyDescent="0.25">
      <c r="B6123" s="87"/>
      <c r="C6123" s="85"/>
      <c r="D6123" s="85"/>
      <c r="E6123" s="85"/>
      <c r="F6123" s="85"/>
      <c r="G6123" s="86"/>
      <c r="H6123" s="86"/>
      <c r="I6123" s="85"/>
      <c r="J6123" s="85"/>
    </row>
    <row r="6124" spans="2:10" s="117" customFormat="1" x14ac:dyDescent="0.25">
      <c r="B6124" s="87"/>
      <c r="C6124" s="85"/>
      <c r="D6124" s="85"/>
      <c r="E6124" s="85"/>
      <c r="F6124" s="85"/>
      <c r="G6124" s="86"/>
      <c r="H6124" s="86"/>
      <c r="I6124" s="85"/>
      <c r="J6124" s="85"/>
    </row>
    <row r="6125" spans="2:10" s="117" customFormat="1" x14ac:dyDescent="0.25">
      <c r="B6125" s="87"/>
      <c r="C6125" s="85"/>
      <c r="D6125" s="85"/>
      <c r="E6125" s="85"/>
      <c r="F6125" s="85"/>
      <c r="G6125" s="86"/>
      <c r="H6125" s="86"/>
      <c r="I6125" s="85"/>
      <c r="J6125" s="85"/>
    </row>
    <row r="6126" spans="2:10" s="117" customFormat="1" x14ac:dyDescent="0.25">
      <c r="B6126" s="87"/>
      <c r="C6126" s="85"/>
      <c r="D6126" s="85"/>
      <c r="E6126" s="85"/>
      <c r="F6126" s="85"/>
      <c r="G6126" s="86"/>
      <c r="H6126" s="86"/>
      <c r="I6126" s="85"/>
      <c r="J6126" s="85"/>
    </row>
    <row r="6127" spans="2:10" s="117" customFormat="1" x14ac:dyDescent="0.25">
      <c r="B6127" s="87"/>
      <c r="C6127" s="85"/>
      <c r="D6127" s="85"/>
      <c r="E6127" s="85"/>
      <c r="F6127" s="85"/>
      <c r="G6127" s="86"/>
      <c r="H6127" s="86"/>
      <c r="I6127" s="85"/>
      <c r="J6127" s="85"/>
    </row>
    <row r="6128" spans="2:10" s="117" customFormat="1" x14ac:dyDescent="0.25">
      <c r="B6128" s="87"/>
      <c r="C6128" s="85"/>
      <c r="D6128" s="85"/>
      <c r="E6128" s="85"/>
      <c r="F6128" s="85"/>
      <c r="G6128" s="86"/>
      <c r="H6128" s="86"/>
      <c r="I6128" s="85"/>
      <c r="J6128" s="85"/>
    </row>
    <row r="6129" spans="2:10" s="117" customFormat="1" x14ac:dyDescent="0.25">
      <c r="B6129" s="87"/>
      <c r="C6129" s="85"/>
      <c r="D6129" s="85"/>
      <c r="E6129" s="85"/>
      <c r="F6129" s="85"/>
      <c r="G6129" s="86"/>
      <c r="H6129" s="86"/>
      <c r="I6129" s="85"/>
      <c r="J6129" s="85"/>
    </row>
    <row r="6130" spans="2:10" s="117" customFormat="1" x14ac:dyDescent="0.25">
      <c r="B6130" s="87"/>
      <c r="C6130" s="85"/>
      <c r="D6130" s="85"/>
      <c r="E6130" s="85"/>
      <c r="F6130" s="85"/>
      <c r="G6130" s="86"/>
      <c r="H6130" s="86"/>
      <c r="I6130" s="85"/>
      <c r="J6130" s="85"/>
    </row>
    <row r="6131" spans="2:10" s="117" customFormat="1" x14ac:dyDescent="0.25">
      <c r="B6131" s="87"/>
      <c r="C6131" s="85"/>
      <c r="D6131" s="85"/>
      <c r="E6131" s="85"/>
      <c r="F6131" s="85"/>
      <c r="G6131" s="86"/>
      <c r="H6131" s="86"/>
      <c r="I6131" s="85"/>
      <c r="J6131" s="85"/>
    </row>
    <row r="6132" spans="2:10" s="117" customFormat="1" x14ac:dyDescent="0.25">
      <c r="B6132" s="87"/>
      <c r="C6132" s="85"/>
      <c r="D6132" s="85"/>
      <c r="E6132" s="85"/>
      <c r="F6132" s="85"/>
      <c r="G6132" s="86"/>
      <c r="H6132" s="86"/>
      <c r="I6132" s="85"/>
      <c r="J6132" s="85"/>
    </row>
    <row r="6133" spans="2:10" s="117" customFormat="1" x14ac:dyDescent="0.25">
      <c r="B6133" s="87"/>
      <c r="C6133" s="85"/>
      <c r="D6133" s="85"/>
      <c r="E6133" s="85"/>
      <c r="F6133" s="85"/>
      <c r="G6133" s="86"/>
      <c r="H6133" s="86"/>
      <c r="I6133" s="85"/>
      <c r="J6133" s="85"/>
    </row>
    <row r="6134" spans="2:10" s="117" customFormat="1" x14ac:dyDescent="0.25">
      <c r="B6134" s="87"/>
      <c r="C6134" s="85"/>
      <c r="D6134" s="85"/>
      <c r="E6134" s="85"/>
      <c r="F6134" s="85"/>
      <c r="G6134" s="86"/>
      <c r="H6134" s="86"/>
      <c r="I6134" s="85"/>
      <c r="J6134" s="85"/>
    </row>
    <row r="6135" spans="2:10" s="117" customFormat="1" x14ac:dyDescent="0.25">
      <c r="B6135" s="87"/>
      <c r="C6135" s="85"/>
      <c r="D6135" s="85"/>
      <c r="E6135" s="85"/>
      <c r="F6135" s="85"/>
      <c r="G6135" s="86"/>
      <c r="H6135" s="86"/>
      <c r="I6135" s="85"/>
      <c r="J6135" s="85"/>
    </row>
    <row r="6136" spans="2:10" s="117" customFormat="1" x14ac:dyDescent="0.25">
      <c r="B6136" s="87"/>
      <c r="C6136" s="85"/>
      <c r="D6136" s="85"/>
      <c r="E6136" s="85"/>
      <c r="F6136" s="85"/>
      <c r="G6136" s="86"/>
      <c r="H6136" s="86"/>
      <c r="I6136" s="85"/>
      <c r="J6136" s="85"/>
    </row>
    <row r="6137" spans="2:10" s="117" customFormat="1" x14ac:dyDescent="0.25">
      <c r="B6137" s="87"/>
      <c r="C6137" s="85"/>
      <c r="D6137" s="85"/>
      <c r="E6137" s="85"/>
      <c r="F6137" s="85"/>
      <c r="G6137" s="86"/>
      <c r="H6137" s="86"/>
      <c r="I6137" s="85"/>
      <c r="J6137" s="85"/>
    </row>
    <row r="6138" spans="2:10" s="117" customFormat="1" x14ac:dyDescent="0.25">
      <c r="B6138" s="87"/>
      <c r="C6138" s="85"/>
      <c r="D6138" s="85"/>
      <c r="E6138" s="85"/>
      <c r="F6138" s="85"/>
      <c r="G6138" s="86"/>
      <c r="H6138" s="86"/>
      <c r="I6138" s="85"/>
      <c r="J6138" s="85"/>
    </row>
    <row r="6139" spans="2:10" s="117" customFormat="1" x14ac:dyDescent="0.25">
      <c r="B6139" s="87"/>
      <c r="C6139" s="85"/>
      <c r="D6139" s="85"/>
      <c r="E6139" s="85"/>
      <c r="F6139" s="85"/>
      <c r="G6139" s="86"/>
      <c r="H6139" s="86"/>
      <c r="I6139" s="85"/>
      <c r="J6139" s="85"/>
    </row>
    <row r="6140" spans="2:10" s="117" customFormat="1" x14ac:dyDescent="0.25">
      <c r="B6140" s="87"/>
      <c r="C6140" s="85"/>
      <c r="D6140" s="85"/>
      <c r="E6140" s="85"/>
      <c r="F6140" s="85"/>
      <c r="G6140" s="86"/>
      <c r="H6140" s="86"/>
      <c r="I6140" s="85"/>
      <c r="J6140" s="85"/>
    </row>
    <row r="6141" spans="2:10" s="117" customFormat="1" x14ac:dyDescent="0.25">
      <c r="B6141" s="87"/>
      <c r="C6141" s="85"/>
      <c r="D6141" s="85"/>
      <c r="E6141" s="85"/>
      <c r="F6141" s="85"/>
      <c r="G6141" s="86"/>
      <c r="H6141" s="86"/>
      <c r="I6141" s="85"/>
      <c r="J6141" s="85"/>
    </row>
    <row r="6142" spans="2:10" s="117" customFormat="1" x14ac:dyDescent="0.25">
      <c r="B6142" s="87"/>
      <c r="C6142" s="85"/>
      <c r="D6142" s="85"/>
      <c r="E6142" s="85"/>
      <c r="F6142" s="85"/>
      <c r="G6142" s="86"/>
      <c r="H6142" s="86"/>
      <c r="I6142" s="85"/>
      <c r="J6142" s="85"/>
    </row>
    <row r="6143" spans="2:10" s="117" customFormat="1" x14ac:dyDescent="0.25">
      <c r="B6143" s="87"/>
      <c r="C6143" s="85"/>
      <c r="D6143" s="85"/>
      <c r="E6143" s="85"/>
      <c r="F6143" s="85"/>
      <c r="G6143" s="86"/>
      <c r="H6143" s="86"/>
      <c r="I6143" s="85"/>
      <c r="J6143" s="85"/>
    </row>
    <row r="6144" spans="2:10" s="117" customFormat="1" x14ac:dyDescent="0.25">
      <c r="B6144" s="87"/>
      <c r="C6144" s="85"/>
      <c r="D6144" s="85"/>
      <c r="E6144" s="85"/>
      <c r="F6144" s="85"/>
      <c r="G6144" s="86"/>
      <c r="H6144" s="86"/>
      <c r="I6144" s="85"/>
      <c r="J6144" s="85"/>
    </row>
    <row r="6145" spans="2:10" s="117" customFormat="1" x14ac:dyDescent="0.25">
      <c r="B6145" s="87"/>
      <c r="C6145" s="85"/>
      <c r="D6145" s="85"/>
      <c r="E6145" s="85"/>
      <c r="F6145" s="85"/>
      <c r="G6145" s="86"/>
      <c r="H6145" s="86"/>
      <c r="I6145" s="85"/>
      <c r="J6145" s="85"/>
    </row>
    <row r="6146" spans="2:10" s="117" customFormat="1" x14ac:dyDescent="0.25">
      <c r="B6146" s="87"/>
      <c r="C6146" s="85"/>
      <c r="D6146" s="85"/>
      <c r="E6146" s="85"/>
      <c r="F6146" s="85"/>
      <c r="G6146" s="86"/>
      <c r="H6146" s="86"/>
      <c r="I6146" s="85"/>
      <c r="J6146" s="85"/>
    </row>
    <row r="6147" spans="2:10" s="117" customFormat="1" x14ac:dyDescent="0.25">
      <c r="B6147" s="87"/>
      <c r="C6147" s="85"/>
      <c r="D6147" s="85"/>
      <c r="E6147" s="85"/>
      <c r="F6147" s="85"/>
      <c r="G6147" s="86"/>
      <c r="H6147" s="86"/>
      <c r="I6147" s="85"/>
      <c r="J6147" s="85"/>
    </row>
    <row r="6148" spans="2:10" s="117" customFormat="1" x14ac:dyDescent="0.25">
      <c r="B6148" s="87"/>
      <c r="C6148" s="85"/>
      <c r="D6148" s="85"/>
      <c r="E6148" s="85"/>
      <c r="F6148" s="85"/>
      <c r="G6148" s="86"/>
      <c r="H6148" s="86"/>
      <c r="I6148" s="85"/>
      <c r="J6148" s="85"/>
    </row>
    <row r="6149" spans="2:10" s="117" customFormat="1" x14ac:dyDescent="0.25">
      <c r="B6149" s="87"/>
      <c r="C6149" s="85"/>
      <c r="D6149" s="85"/>
      <c r="E6149" s="85"/>
      <c r="F6149" s="85"/>
      <c r="G6149" s="86"/>
      <c r="H6149" s="86"/>
      <c r="I6149" s="85"/>
      <c r="J6149" s="85"/>
    </row>
    <row r="6150" spans="2:10" s="117" customFormat="1" x14ac:dyDescent="0.25">
      <c r="B6150" s="87"/>
      <c r="C6150" s="85"/>
      <c r="D6150" s="85"/>
      <c r="E6150" s="85"/>
      <c r="F6150" s="85"/>
      <c r="G6150" s="86"/>
      <c r="H6150" s="86"/>
      <c r="I6150" s="85"/>
      <c r="J6150" s="85"/>
    </row>
    <row r="6151" spans="2:10" s="117" customFormat="1" x14ac:dyDescent="0.25">
      <c r="B6151" s="87"/>
      <c r="C6151" s="85"/>
      <c r="D6151" s="85"/>
      <c r="E6151" s="85"/>
      <c r="F6151" s="85"/>
      <c r="G6151" s="86"/>
      <c r="H6151" s="86"/>
      <c r="I6151" s="85"/>
      <c r="J6151" s="85"/>
    </row>
    <row r="6152" spans="2:10" s="117" customFormat="1" x14ac:dyDescent="0.25">
      <c r="B6152" s="87"/>
      <c r="C6152" s="85"/>
      <c r="D6152" s="85"/>
      <c r="E6152" s="85"/>
      <c r="F6152" s="85"/>
      <c r="G6152" s="86"/>
      <c r="H6152" s="86"/>
      <c r="I6152" s="85"/>
      <c r="J6152" s="85"/>
    </row>
    <row r="6153" spans="2:10" s="117" customFormat="1" x14ac:dyDescent="0.25">
      <c r="B6153" s="87"/>
      <c r="C6153" s="85"/>
      <c r="D6153" s="85"/>
      <c r="E6153" s="85"/>
      <c r="F6153" s="85"/>
      <c r="G6153" s="86"/>
      <c r="H6153" s="86"/>
      <c r="I6153" s="85"/>
      <c r="J6153" s="85"/>
    </row>
    <row r="6154" spans="2:10" s="117" customFormat="1" x14ac:dyDescent="0.25">
      <c r="B6154" s="87"/>
      <c r="C6154" s="85"/>
      <c r="D6154" s="85"/>
      <c r="E6154" s="85"/>
      <c r="F6154" s="85"/>
      <c r="G6154" s="86"/>
      <c r="H6154" s="86"/>
      <c r="I6154" s="85"/>
      <c r="J6154" s="85"/>
    </row>
    <row r="6155" spans="2:10" s="117" customFormat="1" x14ac:dyDescent="0.25">
      <c r="B6155" s="87"/>
      <c r="C6155" s="85"/>
      <c r="D6155" s="85"/>
      <c r="E6155" s="85"/>
      <c r="F6155" s="85"/>
      <c r="G6155" s="86"/>
      <c r="H6155" s="86"/>
      <c r="I6155" s="85"/>
      <c r="J6155" s="85"/>
    </row>
    <row r="6156" spans="2:10" s="117" customFormat="1" x14ac:dyDescent="0.25">
      <c r="B6156" s="87"/>
      <c r="C6156" s="85"/>
      <c r="D6156" s="85"/>
      <c r="E6156" s="85"/>
      <c r="F6156" s="85"/>
      <c r="G6156" s="86"/>
      <c r="H6156" s="86"/>
      <c r="I6156" s="85"/>
      <c r="J6156" s="85"/>
    </row>
    <row r="6157" spans="2:10" s="117" customFormat="1" x14ac:dyDescent="0.25">
      <c r="B6157" s="87"/>
      <c r="C6157" s="85"/>
      <c r="D6157" s="85"/>
      <c r="E6157" s="85"/>
      <c r="F6157" s="85"/>
      <c r="G6157" s="86"/>
      <c r="H6157" s="86"/>
      <c r="I6157" s="85"/>
      <c r="J6157" s="85"/>
    </row>
    <row r="6158" spans="2:10" s="117" customFormat="1" x14ac:dyDescent="0.25">
      <c r="B6158" s="87"/>
      <c r="C6158" s="85"/>
      <c r="D6158" s="85"/>
      <c r="E6158" s="85"/>
      <c r="F6158" s="85"/>
      <c r="G6158" s="86"/>
      <c r="H6158" s="86"/>
      <c r="I6158" s="85"/>
      <c r="J6158" s="85"/>
    </row>
    <row r="6159" spans="2:10" s="117" customFormat="1" x14ac:dyDescent="0.25">
      <c r="B6159" s="87"/>
      <c r="C6159" s="85"/>
      <c r="D6159" s="85"/>
      <c r="E6159" s="85"/>
      <c r="F6159" s="85"/>
      <c r="G6159" s="86"/>
      <c r="H6159" s="86"/>
      <c r="I6159" s="85"/>
      <c r="J6159" s="85"/>
    </row>
    <row r="6160" spans="2:10" s="117" customFormat="1" x14ac:dyDescent="0.25">
      <c r="B6160" s="87"/>
      <c r="C6160" s="85"/>
      <c r="D6160" s="85"/>
      <c r="E6160" s="85"/>
      <c r="F6160" s="85"/>
      <c r="G6160" s="86"/>
      <c r="H6160" s="86"/>
      <c r="I6160" s="85"/>
      <c r="J6160" s="85"/>
    </row>
    <row r="6161" spans="2:10" s="117" customFormat="1" x14ac:dyDescent="0.25">
      <c r="B6161" s="87"/>
      <c r="C6161" s="85"/>
      <c r="D6161" s="85"/>
      <c r="E6161" s="85"/>
      <c r="F6161" s="85"/>
      <c r="G6161" s="86"/>
      <c r="H6161" s="86"/>
      <c r="I6161" s="85"/>
      <c r="J6161" s="85"/>
    </row>
    <row r="6162" spans="2:10" s="117" customFormat="1" x14ac:dyDescent="0.25">
      <c r="B6162" s="87"/>
      <c r="C6162" s="85"/>
      <c r="D6162" s="85"/>
      <c r="E6162" s="85"/>
      <c r="F6162" s="85"/>
      <c r="G6162" s="86"/>
      <c r="H6162" s="86"/>
      <c r="I6162" s="85"/>
      <c r="J6162" s="85"/>
    </row>
    <row r="6163" spans="2:10" s="117" customFormat="1" x14ac:dyDescent="0.25">
      <c r="B6163" s="87"/>
      <c r="C6163" s="85"/>
      <c r="D6163" s="85"/>
      <c r="E6163" s="85"/>
      <c r="F6163" s="85"/>
      <c r="G6163" s="86"/>
      <c r="H6163" s="86"/>
      <c r="I6163" s="85"/>
      <c r="J6163" s="85"/>
    </row>
    <row r="6164" spans="2:10" s="117" customFormat="1" x14ac:dyDescent="0.25">
      <c r="B6164" s="87"/>
      <c r="C6164" s="85"/>
      <c r="D6164" s="85"/>
      <c r="E6164" s="85"/>
      <c r="F6164" s="85"/>
      <c r="G6164" s="86"/>
      <c r="H6164" s="86"/>
      <c r="I6164" s="85"/>
      <c r="J6164" s="85"/>
    </row>
    <row r="6165" spans="2:10" s="117" customFormat="1" x14ac:dyDescent="0.25">
      <c r="B6165" s="87"/>
      <c r="C6165" s="85"/>
      <c r="D6165" s="85"/>
      <c r="E6165" s="85"/>
      <c r="F6165" s="85"/>
      <c r="G6165" s="86"/>
      <c r="H6165" s="86"/>
      <c r="I6165" s="85"/>
      <c r="J6165" s="85"/>
    </row>
    <row r="6166" spans="2:10" s="117" customFormat="1" x14ac:dyDescent="0.25">
      <c r="B6166" s="87"/>
      <c r="C6166" s="85"/>
      <c r="D6166" s="85"/>
      <c r="E6166" s="85"/>
      <c r="F6166" s="85"/>
      <c r="G6166" s="86"/>
      <c r="H6166" s="86"/>
      <c r="I6166" s="85"/>
      <c r="J6166" s="85"/>
    </row>
    <row r="6167" spans="2:10" s="117" customFormat="1" x14ac:dyDescent="0.25">
      <c r="B6167" s="87"/>
      <c r="C6167" s="85"/>
      <c r="D6167" s="85"/>
      <c r="E6167" s="85"/>
      <c r="F6167" s="85"/>
      <c r="G6167" s="86"/>
      <c r="H6167" s="86"/>
      <c r="I6167" s="85"/>
      <c r="J6167" s="85"/>
    </row>
    <row r="6168" spans="2:10" s="117" customFormat="1" x14ac:dyDescent="0.25">
      <c r="B6168" s="87"/>
      <c r="C6168" s="85"/>
      <c r="D6168" s="85"/>
      <c r="E6168" s="85"/>
      <c r="F6168" s="85"/>
      <c r="G6168" s="86"/>
      <c r="H6168" s="86"/>
      <c r="I6168" s="85"/>
      <c r="J6168" s="85"/>
    </row>
    <row r="6169" spans="2:10" s="117" customFormat="1" x14ac:dyDescent="0.25">
      <c r="B6169" s="87"/>
      <c r="C6169" s="85"/>
      <c r="D6169" s="85"/>
      <c r="E6169" s="85"/>
      <c r="F6169" s="85"/>
      <c r="G6169" s="86"/>
      <c r="H6169" s="86"/>
      <c r="I6169" s="85"/>
      <c r="J6169" s="85"/>
    </row>
    <row r="6170" spans="2:10" s="117" customFormat="1" x14ac:dyDescent="0.25">
      <c r="B6170" s="87"/>
      <c r="C6170" s="85"/>
      <c r="D6170" s="85"/>
      <c r="E6170" s="85"/>
      <c r="F6170" s="85"/>
      <c r="G6170" s="86"/>
      <c r="H6170" s="86"/>
      <c r="I6170" s="85"/>
      <c r="J6170" s="85"/>
    </row>
    <row r="6171" spans="2:10" s="117" customFormat="1" x14ac:dyDescent="0.25">
      <c r="B6171" s="87"/>
      <c r="C6171" s="85"/>
      <c r="D6171" s="85"/>
      <c r="E6171" s="85"/>
      <c r="F6171" s="85"/>
      <c r="G6171" s="86"/>
      <c r="H6171" s="86"/>
      <c r="I6171" s="85"/>
      <c r="J6171" s="85"/>
    </row>
    <row r="6172" spans="2:10" s="117" customFormat="1" x14ac:dyDescent="0.25">
      <c r="B6172" s="87"/>
      <c r="C6172" s="85"/>
      <c r="D6172" s="85"/>
      <c r="E6172" s="85"/>
      <c r="F6172" s="85"/>
      <c r="G6172" s="86"/>
      <c r="H6172" s="86"/>
      <c r="I6172" s="85"/>
      <c r="J6172" s="85"/>
    </row>
    <row r="6173" spans="2:10" s="117" customFormat="1" x14ac:dyDescent="0.25">
      <c r="B6173" s="87"/>
      <c r="C6173" s="85"/>
      <c r="D6173" s="85"/>
      <c r="E6173" s="85"/>
      <c r="F6173" s="85"/>
      <c r="G6173" s="86"/>
      <c r="H6173" s="86"/>
      <c r="I6173" s="85"/>
      <c r="J6173" s="85"/>
    </row>
    <row r="6174" spans="2:10" s="117" customFormat="1" x14ac:dyDescent="0.25">
      <c r="B6174" s="87"/>
      <c r="C6174" s="85"/>
      <c r="D6174" s="85"/>
      <c r="E6174" s="85"/>
      <c r="F6174" s="85"/>
      <c r="G6174" s="86"/>
      <c r="H6174" s="86"/>
      <c r="I6174" s="85"/>
      <c r="J6174" s="85"/>
    </row>
    <row r="6175" spans="2:10" s="117" customFormat="1" x14ac:dyDescent="0.25">
      <c r="B6175" s="87"/>
      <c r="C6175" s="85"/>
      <c r="D6175" s="85"/>
      <c r="E6175" s="85"/>
      <c r="F6175" s="85"/>
      <c r="G6175" s="86"/>
      <c r="H6175" s="86"/>
      <c r="I6175" s="85"/>
      <c r="J6175" s="85"/>
    </row>
    <row r="6176" spans="2:10" s="117" customFormat="1" x14ac:dyDescent="0.25">
      <c r="B6176" s="87"/>
      <c r="C6176" s="85"/>
      <c r="D6176" s="85"/>
      <c r="E6176" s="85"/>
      <c r="F6176" s="85"/>
      <c r="G6176" s="86"/>
      <c r="H6176" s="86"/>
      <c r="I6176" s="85"/>
      <c r="J6176" s="85"/>
    </row>
    <row r="6177" spans="2:10" s="117" customFormat="1" x14ac:dyDescent="0.25">
      <c r="B6177" s="87"/>
      <c r="C6177" s="85"/>
      <c r="D6177" s="85"/>
      <c r="E6177" s="85"/>
      <c r="F6177" s="85"/>
      <c r="G6177" s="86"/>
      <c r="H6177" s="86"/>
      <c r="I6177" s="85"/>
      <c r="J6177" s="85"/>
    </row>
    <row r="6178" spans="2:10" s="117" customFormat="1" x14ac:dyDescent="0.25">
      <c r="B6178" s="87"/>
      <c r="C6178" s="85"/>
      <c r="D6178" s="85"/>
      <c r="E6178" s="85"/>
      <c r="F6178" s="85"/>
      <c r="G6178" s="86"/>
      <c r="H6178" s="86"/>
      <c r="I6178" s="85"/>
      <c r="J6178" s="85"/>
    </row>
    <row r="6179" spans="2:10" s="117" customFormat="1" x14ac:dyDescent="0.25">
      <c r="B6179" s="87"/>
      <c r="C6179" s="85"/>
      <c r="D6179" s="85"/>
      <c r="E6179" s="85"/>
      <c r="F6179" s="85"/>
      <c r="G6179" s="86"/>
      <c r="H6179" s="86"/>
      <c r="I6179" s="85"/>
      <c r="J6179" s="85"/>
    </row>
    <row r="6180" spans="2:10" s="117" customFormat="1" x14ac:dyDescent="0.25">
      <c r="B6180" s="87"/>
      <c r="C6180" s="85"/>
      <c r="D6180" s="85"/>
      <c r="E6180" s="85"/>
      <c r="F6180" s="85"/>
      <c r="G6180" s="86"/>
      <c r="H6180" s="86"/>
      <c r="I6180" s="85"/>
      <c r="J6180" s="85"/>
    </row>
    <row r="6181" spans="2:10" s="117" customFormat="1" x14ac:dyDescent="0.25">
      <c r="B6181" s="87"/>
      <c r="C6181" s="85"/>
      <c r="D6181" s="85"/>
      <c r="E6181" s="85"/>
      <c r="F6181" s="85"/>
      <c r="G6181" s="86"/>
      <c r="H6181" s="86"/>
      <c r="I6181" s="85"/>
      <c r="J6181" s="85"/>
    </row>
    <row r="6182" spans="2:10" s="117" customFormat="1" x14ac:dyDescent="0.25">
      <c r="B6182" s="87"/>
      <c r="C6182" s="85"/>
      <c r="D6182" s="85"/>
      <c r="E6182" s="85"/>
      <c r="F6182" s="85"/>
      <c r="G6182" s="86"/>
      <c r="H6182" s="86"/>
      <c r="I6182" s="85"/>
      <c r="J6182" s="85"/>
    </row>
    <row r="6183" spans="2:10" s="117" customFormat="1" x14ac:dyDescent="0.25">
      <c r="B6183" s="87"/>
      <c r="C6183" s="85"/>
      <c r="D6183" s="85"/>
      <c r="E6183" s="85"/>
      <c r="F6183" s="85"/>
      <c r="G6183" s="86"/>
      <c r="H6183" s="86"/>
      <c r="I6183" s="85"/>
      <c r="J6183" s="85"/>
    </row>
    <row r="6184" spans="2:10" s="117" customFormat="1" x14ac:dyDescent="0.25">
      <c r="B6184" s="87"/>
      <c r="C6184" s="85"/>
      <c r="D6184" s="85"/>
      <c r="E6184" s="85"/>
      <c r="F6184" s="85"/>
      <c r="G6184" s="86"/>
      <c r="H6184" s="86"/>
      <c r="I6184" s="85"/>
      <c r="J6184" s="85"/>
    </row>
    <row r="6185" spans="2:10" s="117" customFormat="1" x14ac:dyDescent="0.25">
      <c r="B6185" s="87"/>
      <c r="C6185" s="85"/>
      <c r="D6185" s="85"/>
      <c r="E6185" s="85"/>
      <c r="F6185" s="85"/>
      <c r="G6185" s="86"/>
      <c r="H6185" s="86"/>
      <c r="I6185" s="85"/>
      <c r="J6185" s="85"/>
    </row>
    <row r="6186" spans="2:10" s="117" customFormat="1" x14ac:dyDescent="0.25">
      <c r="B6186" s="87"/>
      <c r="C6186" s="85"/>
      <c r="D6186" s="85"/>
      <c r="E6186" s="85"/>
      <c r="F6186" s="85"/>
      <c r="G6186" s="86"/>
      <c r="H6186" s="86"/>
      <c r="I6186" s="85"/>
      <c r="J6186" s="85"/>
    </row>
    <row r="6187" spans="2:10" s="117" customFormat="1" x14ac:dyDescent="0.25">
      <c r="B6187" s="87"/>
      <c r="C6187" s="85"/>
      <c r="D6187" s="85"/>
      <c r="E6187" s="85"/>
      <c r="F6187" s="85"/>
      <c r="G6187" s="86"/>
      <c r="H6187" s="86"/>
      <c r="I6187" s="85"/>
      <c r="J6187" s="85"/>
    </row>
    <row r="6188" spans="2:10" s="117" customFormat="1" x14ac:dyDescent="0.25">
      <c r="B6188" s="87"/>
      <c r="C6188" s="85"/>
      <c r="D6188" s="85"/>
      <c r="E6188" s="85"/>
      <c r="F6188" s="85"/>
      <c r="G6188" s="86"/>
      <c r="H6188" s="86"/>
      <c r="I6188" s="85"/>
      <c r="J6188" s="85"/>
    </row>
    <row r="6189" spans="2:10" s="117" customFormat="1" x14ac:dyDescent="0.25">
      <c r="B6189" s="87"/>
      <c r="C6189" s="85"/>
      <c r="D6189" s="85"/>
      <c r="E6189" s="85"/>
      <c r="F6189" s="85"/>
      <c r="G6189" s="86"/>
      <c r="H6189" s="86"/>
      <c r="I6189" s="85"/>
      <c r="J6189" s="85"/>
    </row>
    <row r="6190" spans="2:10" s="117" customFormat="1" x14ac:dyDescent="0.25">
      <c r="B6190" s="87"/>
      <c r="C6190" s="85"/>
      <c r="D6190" s="85"/>
      <c r="E6190" s="85"/>
      <c r="F6190" s="85"/>
      <c r="G6190" s="86"/>
      <c r="H6190" s="86"/>
      <c r="I6190" s="85"/>
      <c r="J6190" s="85"/>
    </row>
    <row r="6191" spans="2:10" s="117" customFormat="1" x14ac:dyDescent="0.25">
      <c r="B6191" s="87"/>
      <c r="C6191" s="85"/>
      <c r="D6191" s="85"/>
      <c r="E6191" s="85"/>
      <c r="F6191" s="85"/>
      <c r="G6191" s="86"/>
      <c r="H6191" s="86"/>
      <c r="I6191" s="85"/>
      <c r="J6191" s="85"/>
    </row>
    <row r="6192" spans="2:10" s="117" customFormat="1" x14ac:dyDescent="0.25">
      <c r="B6192" s="87"/>
      <c r="C6192" s="85"/>
      <c r="D6192" s="85"/>
      <c r="E6192" s="85"/>
      <c r="F6192" s="85"/>
      <c r="G6192" s="86"/>
      <c r="H6192" s="86"/>
      <c r="I6192" s="85"/>
      <c r="J6192" s="85"/>
    </row>
    <row r="6193" spans="2:10" s="117" customFormat="1" x14ac:dyDescent="0.25">
      <c r="B6193" s="87"/>
      <c r="C6193" s="85"/>
      <c r="D6193" s="85"/>
      <c r="E6193" s="85"/>
      <c r="F6193" s="85"/>
      <c r="G6193" s="86"/>
      <c r="H6193" s="86"/>
      <c r="I6193" s="85"/>
      <c r="J6193" s="85"/>
    </row>
    <row r="6194" spans="2:10" s="117" customFormat="1" x14ac:dyDescent="0.25">
      <c r="B6194" s="87"/>
      <c r="C6194" s="85"/>
      <c r="D6194" s="85"/>
      <c r="E6194" s="85"/>
      <c r="F6194" s="85"/>
      <c r="G6194" s="86"/>
      <c r="H6194" s="86"/>
      <c r="I6194" s="85"/>
      <c r="J6194" s="85"/>
    </row>
    <row r="6195" spans="2:10" s="117" customFormat="1" x14ac:dyDescent="0.25">
      <c r="B6195" s="87"/>
      <c r="C6195" s="85"/>
      <c r="D6195" s="85"/>
      <c r="E6195" s="85"/>
      <c r="F6195" s="85"/>
      <c r="G6195" s="86"/>
      <c r="H6195" s="86"/>
      <c r="I6195" s="85"/>
      <c r="J6195" s="85"/>
    </row>
    <row r="6196" spans="2:10" s="117" customFormat="1" x14ac:dyDescent="0.25">
      <c r="B6196" s="87"/>
      <c r="C6196" s="85"/>
      <c r="D6196" s="85"/>
      <c r="E6196" s="85"/>
      <c r="F6196" s="85"/>
      <c r="G6196" s="86"/>
      <c r="H6196" s="86"/>
      <c r="I6196" s="85"/>
      <c r="J6196" s="85"/>
    </row>
    <row r="6197" spans="2:10" s="117" customFormat="1" x14ac:dyDescent="0.25">
      <c r="B6197" s="87"/>
      <c r="C6197" s="85"/>
      <c r="D6197" s="85"/>
      <c r="E6197" s="85"/>
      <c r="F6197" s="85"/>
      <c r="G6197" s="86"/>
      <c r="H6197" s="86"/>
      <c r="I6197" s="85"/>
      <c r="J6197" s="85"/>
    </row>
    <row r="6198" spans="2:10" s="117" customFormat="1" x14ac:dyDescent="0.25">
      <c r="B6198" s="87"/>
      <c r="C6198" s="85"/>
      <c r="D6198" s="85"/>
      <c r="E6198" s="85"/>
      <c r="F6198" s="85"/>
      <c r="G6198" s="86"/>
      <c r="H6198" s="86"/>
      <c r="I6198" s="85"/>
      <c r="J6198" s="85"/>
    </row>
    <row r="6199" spans="2:10" s="117" customFormat="1" x14ac:dyDescent="0.25">
      <c r="B6199" s="87"/>
      <c r="C6199" s="85"/>
      <c r="D6199" s="85"/>
      <c r="E6199" s="85"/>
      <c r="F6199" s="85"/>
      <c r="G6199" s="86"/>
      <c r="H6199" s="86"/>
      <c r="I6199" s="85"/>
      <c r="J6199" s="85"/>
    </row>
    <row r="6200" spans="2:10" s="117" customFormat="1" x14ac:dyDescent="0.25">
      <c r="B6200" s="87"/>
      <c r="C6200" s="85"/>
      <c r="D6200" s="85"/>
      <c r="E6200" s="85"/>
      <c r="F6200" s="85"/>
      <c r="G6200" s="86"/>
      <c r="H6200" s="86"/>
      <c r="I6200" s="85"/>
      <c r="J6200" s="85"/>
    </row>
    <row r="6201" spans="2:10" s="117" customFormat="1" x14ac:dyDescent="0.25">
      <c r="B6201" s="87"/>
      <c r="C6201" s="85"/>
      <c r="D6201" s="85"/>
      <c r="E6201" s="85"/>
      <c r="F6201" s="85"/>
      <c r="G6201" s="86"/>
      <c r="H6201" s="86"/>
      <c r="I6201" s="85"/>
      <c r="J6201" s="85"/>
    </row>
    <row r="6202" spans="2:10" s="117" customFormat="1" x14ac:dyDescent="0.25">
      <c r="B6202" s="87"/>
      <c r="C6202" s="85"/>
      <c r="D6202" s="85"/>
      <c r="E6202" s="85"/>
      <c r="F6202" s="85"/>
      <c r="G6202" s="86"/>
      <c r="H6202" s="86"/>
      <c r="I6202" s="85"/>
      <c r="J6202" s="85"/>
    </row>
    <row r="6203" spans="2:10" s="117" customFormat="1" x14ac:dyDescent="0.25">
      <c r="B6203" s="87"/>
      <c r="C6203" s="85"/>
      <c r="D6203" s="85"/>
      <c r="E6203" s="85"/>
      <c r="F6203" s="85"/>
      <c r="G6203" s="86"/>
      <c r="H6203" s="86"/>
      <c r="I6203" s="85"/>
      <c r="J6203" s="85"/>
    </row>
    <row r="6204" spans="2:10" s="117" customFormat="1" x14ac:dyDescent="0.25">
      <c r="B6204" s="87"/>
      <c r="C6204" s="85"/>
      <c r="D6204" s="85"/>
      <c r="E6204" s="85"/>
      <c r="F6204" s="85"/>
      <c r="G6204" s="86"/>
      <c r="H6204" s="86"/>
      <c r="I6204" s="85"/>
      <c r="J6204" s="85"/>
    </row>
    <row r="6205" spans="2:10" s="117" customFormat="1" x14ac:dyDescent="0.25">
      <c r="B6205" s="87"/>
      <c r="C6205" s="85"/>
      <c r="D6205" s="85"/>
      <c r="E6205" s="85"/>
      <c r="F6205" s="85"/>
      <c r="G6205" s="86"/>
      <c r="H6205" s="86"/>
      <c r="I6205" s="85"/>
      <c r="J6205" s="85"/>
    </row>
    <row r="6206" spans="2:10" s="117" customFormat="1" x14ac:dyDescent="0.25">
      <c r="B6206" s="87"/>
      <c r="C6206" s="85"/>
      <c r="D6206" s="85"/>
      <c r="E6206" s="85"/>
      <c r="F6206" s="85"/>
      <c r="G6206" s="86"/>
      <c r="H6206" s="86"/>
      <c r="I6206" s="85"/>
      <c r="J6206" s="85"/>
    </row>
    <row r="6207" spans="2:10" s="117" customFormat="1" x14ac:dyDescent="0.25">
      <c r="B6207" s="87"/>
      <c r="C6207" s="85"/>
      <c r="D6207" s="85"/>
      <c r="E6207" s="85"/>
      <c r="F6207" s="85"/>
      <c r="G6207" s="86"/>
      <c r="H6207" s="86"/>
      <c r="I6207" s="85"/>
      <c r="J6207" s="85"/>
    </row>
    <row r="6208" spans="2:10" s="117" customFormat="1" x14ac:dyDescent="0.25">
      <c r="B6208" s="87"/>
      <c r="C6208" s="85"/>
      <c r="D6208" s="85"/>
      <c r="E6208" s="85"/>
      <c r="F6208" s="85"/>
      <c r="G6208" s="86"/>
      <c r="H6208" s="86"/>
      <c r="I6208" s="85"/>
      <c r="J6208" s="85"/>
    </row>
    <row r="6209" spans="2:10" s="117" customFormat="1" x14ac:dyDescent="0.25">
      <c r="B6209" s="87"/>
      <c r="C6209" s="85"/>
      <c r="D6209" s="85"/>
      <c r="E6209" s="85"/>
      <c r="F6209" s="85"/>
      <c r="G6209" s="86"/>
      <c r="H6209" s="86"/>
      <c r="I6209" s="85"/>
      <c r="J6209" s="85"/>
    </row>
    <row r="6210" spans="2:10" s="117" customFormat="1" x14ac:dyDescent="0.25">
      <c r="B6210" s="87"/>
      <c r="C6210" s="85"/>
      <c r="D6210" s="85"/>
      <c r="E6210" s="85"/>
      <c r="F6210" s="85"/>
      <c r="G6210" s="86"/>
      <c r="H6210" s="86"/>
      <c r="I6210" s="85"/>
      <c r="J6210" s="85"/>
    </row>
    <row r="6211" spans="2:10" s="117" customFormat="1" x14ac:dyDescent="0.25">
      <c r="B6211" s="87"/>
      <c r="C6211" s="85"/>
      <c r="D6211" s="85"/>
      <c r="E6211" s="85"/>
      <c r="F6211" s="85"/>
      <c r="G6211" s="86"/>
      <c r="H6211" s="86"/>
      <c r="I6211" s="85"/>
      <c r="J6211" s="85"/>
    </row>
    <row r="6212" spans="2:10" s="117" customFormat="1" x14ac:dyDescent="0.25">
      <c r="B6212" s="87"/>
      <c r="C6212" s="85"/>
      <c r="D6212" s="85"/>
      <c r="E6212" s="85"/>
      <c r="F6212" s="85"/>
      <c r="G6212" s="86"/>
      <c r="H6212" s="86"/>
      <c r="I6212" s="85"/>
      <c r="J6212" s="85"/>
    </row>
    <row r="6213" spans="2:10" s="117" customFormat="1" x14ac:dyDescent="0.25">
      <c r="B6213" s="87"/>
      <c r="C6213" s="85"/>
      <c r="D6213" s="85"/>
      <c r="E6213" s="85"/>
      <c r="F6213" s="85"/>
      <c r="G6213" s="86"/>
      <c r="H6213" s="86"/>
      <c r="I6213" s="85"/>
      <c r="J6213" s="85"/>
    </row>
    <row r="6214" spans="2:10" s="117" customFormat="1" x14ac:dyDescent="0.25">
      <c r="B6214" s="87"/>
      <c r="C6214" s="85"/>
      <c r="D6214" s="85"/>
      <c r="E6214" s="85"/>
      <c r="F6214" s="85"/>
      <c r="G6214" s="86"/>
      <c r="H6214" s="86"/>
      <c r="I6214" s="85"/>
      <c r="J6214" s="85"/>
    </row>
    <row r="6215" spans="2:10" s="117" customFormat="1" x14ac:dyDescent="0.25">
      <c r="B6215" s="87"/>
      <c r="C6215" s="85"/>
      <c r="D6215" s="85"/>
      <c r="E6215" s="85"/>
      <c r="F6215" s="85"/>
      <c r="G6215" s="86"/>
      <c r="H6215" s="86"/>
      <c r="I6215" s="85"/>
      <c r="J6215" s="85"/>
    </row>
    <row r="6216" spans="2:10" s="117" customFormat="1" x14ac:dyDescent="0.25">
      <c r="B6216" s="87"/>
      <c r="C6216" s="85"/>
      <c r="D6216" s="85"/>
      <c r="E6216" s="85"/>
      <c r="F6216" s="85"/>
      <c r="G6216" s="86"/>
      <c r="H6216" s="86"/>
      <c r="I6216" s="85"/>
      <c r="J6216" s="85"/>
    </row>
    <row r="6217" spans="2:10" s="117" customFormat="1" x14ac:dyDescent="0.25">
      <c r="B6217" s="87"/>
      <c r="C6217" s="85"/>
      <c r="D6217" s="85"/>
      <c r="E6217" s="85"/>
      <c r="F6217" s="85"/>
      <c r="G6217" s="86"/>
      <c r="H6217" s="86"/>
      <c r="I6217" s="85"/>
      <c r="J6217" s="85"/>
    </row>
    <row r="6218" spans="2:10" s="117" customFormat="1" x14ac:dyDescent="0.25">
      <c r="B6218" s="87"/>
      <c r="C6218" s="85"/>
      <c r="D6218" s="85"/>
      <c r="E6218" s="85"/>
      <c r="F6218" s="85"/>
      <c r="G6218" s="86"/>
      <c r="H6218" s="86"/>
      <c r="I6218" s="85"/>
      <c r="J6218" s="85"/>
    </row>
    <row r="6219" spans="2:10" s="117" customFormat="1" x14ac:dyDescent="0.25">
      <c r="B6219" s="87"/>
      <c r="C6219" s="85"/>
      <c r="D6219" s="85"/>
      <c r="E6219" s="85"/>
      <c r="F6219" s="85"/>
      <c r="G6219" s="86"/>
      <c r="H6219" s="86"/>
      <c r="I6219" s="85"/>
      <c r="J6219" s="85"/>
    </row>
    <row r="6220" spans="2:10" s="117" customFormat="1" x14ac:dyDescent="0.25">
      <c r="B6220" s="87"/>
      <c r="C6220" s="85"/>
      <c r="D6220" s="85"/>
      <c r="E6220" s="85"/>
      <c r="F6220" s="85"/>
      <c r="G6220" s="86"/>
      <c r="H6220" s="86"/>
      <c r="I6220" s="85"/>
      <c r="J6220" s="85"/>
    </row>
    <row r="6221" spans="2:10" s="117" customFormat="1" x14ac:dyDescent="0.25">
      <c r="B6221" s="87"/>
      <c r="C6221" s="85"/>
      <c r="D6221" s="85"/>
      <c r="E6221" s="85"/>
      <c r="F6221" s="85"/>
      <c r="G6221" s="86"/>
      <c r="H6221" s="86"/>
      <c r="I6221" s="85"/>
      <c r="J6221" s="85"/>
    </row>
    <row r="6222" spans="2:10" s="117" customFormat="1" x14ac:dyDescent="0.25">
      <c r="B6222" s="87"/>
      <c r="C6222" s="85"/>
      <c r="D6222" s="85"/>
      <c r="E6222" s="85"/>
      <c r="F6222" s="85"/>
      <c r="G6222" s="86"/>
      <c r="H6222" s="86"/>
      <c r="I6222" s="85"/>
      <c r="J6222" s="85"/>
    </row>
    <row r="6223" spans="2:10" s="117" customFormat="1" x14ac:dyDescent="0.25">
      <c r="B6223" s="87"/>
      <c r="C6223" s="85"/>
      <c r="D6223" s="85"/>
      <c r="E6223" s="85"/>
      <c r="F6223" s="85"/>
      <c r="G6223" s="86"/>
      <c r="H6223" s="86"/>
      <c r="I6223" s="85"/>
      <c r="J6223" s="85"/>
    </row>
    <row r="6224" spans="2:10" s="117" customFormat="1" x14ac:dyDescent="0.25">
      <c r="B6224" s="87"/>
      <c r="C6224" s="85"/>
      <c r="D6224" s="85"/>
      <c r="E6224" s="85"/>
      <c r="F6224" s="85"/>
      <c r="G6224" s="86"/>
      <c r="H6224" s="86"/>
      <c r="I6224" s="85"/>
      <c r="J6224" s="85"/>
    </row>
    <row r="6225" spans="2:10" s="117" customFormat="1" x14ac:dyDescent="0.25">
      <c r="B6225" s="87"/>
      <c r="C6225" s="85"/>
      <c r="D6225" s="85"/>
      <c r="E6225" s="85"/>
      <c r="F6225" s="85"/>
      <c r="G6225" s="86"/>
      <c r="H6225" s="86"/>
      <c r="I6225" s="85"/>
      <c r="J6225" s="85"/>
    </row>
    <row r="6226" spans="2:10" s="117" customFormat="1" x14ac:dyDescent="0.25">
      <c r="B6226" s="87"/>
      <c r="C6226" s="85"/>
      <c r="D6226" s="85"/>
      <c r="E6226" s="85"/>
      <c r="F6226" s="85"/>
      <c r="G6226" s="86"/>
      <c r="H6226" s="86"/>
      <c r="I6226" s="85"/>
      <c r="J6226" s="85"/>
    </row>
    <row r="6227" spans="2:10" s="117" customFormat="1" x14ac:dyDescent="0.25">
      <c r="B6227" s="87"/>
      <c r="C6227" s="85"/>
      <c r="D6227" s="85"/>
      <c r="E6227" s="85"/>
      <c r="F6227" s="85"/>
      <c r="G6227" s="86"/>
      <c r="H6227" s="86"/>
      <c r="I6227" s="85"/>
      <c r="J6227" s="85"/>
    </row>
    <row r="6228" spans="2:10" s="117" customFormat="1" x14ac:dyDescent="0.25">
      <c r="B6228" s="87"/>
      <c r="C6228" s="85"/>
      <c r="D6228" s="85"/>
      <c r="E6228" s="85"/>
      <c r="F6228" s="85"/>
      <c r="G6228" s="86"/>
      <c r="H6228" s="86"/>
      <c r="I6228" s="85"/>
      <c r="J6228" s="85"/>
    </row>
    <row r="6229" spans="2:10" s="117" customFormat="1" x14ac:dyDescent="0.25">
      <c r="B6229" s="87"/>
      <c r="C6229" s="85"/>
      <c r="D6229" s="85"/>
      <c r="E6229" s="85"/>
      <c r="F6229" s="85"/>
      <c r="G6229" s="86"/>
      <c r="H6229" s="86"/>
      <c r="I6229" s="85"/>
      <c r="J6229" s="85"/>
    </row>
    <row r="6230" spans="2:10" s="117" customFormat="1" x14ac:dyDescent="0.25">
      <c r="B6230" s="87"/>
      <c r="C6230" s="85"/>
      <c r="D6230" s="85"/>
      <c r="E6230" s="85"/>
      <c r="F6230" s="85"/>
      <c r="G6230" s="86"/>
      <c r="H6230" s="86"/>
      <c r="I6230" s="85"/>
      <c r="J6230" s="85"/>
    </row>
    <row r="6231" spans="2:10" s="117" customFormat="1" x14ac:dyDescent="0.25">
      <c r="B6231" s="87"/>
      <c r="C6231" s="85"/>
      <c r="D6231" s="85"/>
      <c r="E6231" s="85"/>
      <c r="F6231" s="85"/>
      <c r="G6231" s="86"/>
      <c r="H6231" s="86"/>
      <c r="I6231" s="85"/>
      <c r="J6231" s="85"/>
    </row>
    <row r="6232" spans="2:10" s="117" customFormat="1" x14ac:dyDescent="0.25">
      <c r="B6232" s="87"/>
      <c r="C6232" s="85"/>
      <c r="D6232" s="85"/>
      <c r="E6232" s="85"/>
      <c r="F6232" s="85"/>
      <c r="G6232" s="86"/>
      <c r="H6232" s="86"/>
      <c r="I6232" s="85"/>
      <c r="J6232" s="85"/>
    </row>
    <row r="6233" spans="2:10" s="117" customFormat="1" x14ac:dyDescent="0.25">
      <c r="B6233" s="87"/>
      <c r="C6233" s="85"/>
      <c r="D6233" s="85"/>
      <c r="E6233" s="85"/>
      <c r="F6233" s="85"/>
      <c r="G6233" s="86"/>
      <c r="H6233" s="86"/>
      <c r="I6233" s="85"/>
      <c r="J6233" s="85"/>
    </row>
    <row r="6234" spans="2:10" s="117" customFormat="1" x14ac:dyDescent="0.25">
      <c r="B6234" s="87"/>
      <c r="C6234" s="85"/>
      <c r="D6234" s="85"/>
      <c r="E6234" s="85"/>
      <c r="F6234" s="85"/>
      <c r="G6234" s="86"/>
      <c r="H6234" s="86"/>
      <c r="I6234" s="85"/>
      <c r="J6234" s="85"/>
    </row>
    <row r="6235" spans="2:10" s="117" customFormat="1" x14ac:dyDescent="0.25">
      <c r="B6235" s="87"/>
      <c r="C6235" s="85"/>
      <c r="D6235" s="85"/>
      <c r="E6235" s="85"/>
      <c r="F6235" s="85"/>
      <c r="G6235" s="86"/>
      <c r="H6235" s="86"/>
      <c r="I6235" s="85"/>
      <c r="J6235" s="85"/>
    </row>
    <row r="6236" spans="2:10" s="117" customFormat="1" x14ac:dyDescent="0.25">
      <c r="B6236" s="87"/>
      <c r="C6236" s="85"/>
      <c r="D6236" s="85"/>
      <c r="E6236" s="85"/>
      <c r="F6236" s="85"/>
      <c r="G6236" s="86"/>
      <c r="H6236" s="86"/>
      <c r="I6236" s="85"/>
      <c r="J6236" s="85"/>
    </row>
    <row r="6237" spans="2:10" s="117" customFormat="1" x14ac:dyDescent="0.25">
      <c r="B6237" s="87"/>
      <c r="C6237" s="85"/>
      <c r="D6237" s="85"/>
      <c r="E6237" s="85"/>
      <c r="F6237" s="85"/>
      <c r="G6237" s="86"/>
      <c r="H6237" s="86"/>
      <c r="I6237" s="85"/>
      <c r="J6237" s="85"/>
    </row>
    <row r="6238" spans="2:10" s="117" customFormat="1" x14ac:dyDescent="0.25">
      <c r="B6238" s="87"/>
      <c r="C6238" s="85"/>
      <c r="D6238" s="85"/>
      <c r="E6238" s="85"/>
      <c r="F6238" s="85"/>
      <c r="G6238" s="86"/>
      <c r="H6238" s="86"/>
      <c r="I6238" s="85"/>
      <c r="J6238" s="85"/>
    </row>
    <row r="6239" spans="2:10" s="117" customFormat="1" x14ac:dyDescent="0.25">
      <c r="B6239" s="87"/>
      <c r="C6239" s="85"/>
      <c r="D6239" s="85"/>
      <c r="E6239" s="85"/>
      <c r="F6239" s="85"/>
      <c r="G6239" s="86"/>
      <c r="H6239" s="86"/>
      <c r="I6239" s="85"/>
      <c r="J6239" s="85"/>
    </row>
    <row r="6240" spans="2:10" s="117" customFormat="1" x14ac:dyDescent="0.25">
      <c r="B6240" s="87"/>
      <c r="C6240" s="85"/>
      <c r="D6240" s="85"/>
      <c r="E6240" s="85"/>
      <c r="F6240" s="85"/>
      <c r="G6240" s="86"/>
      <c r="H6240" s="86"/>
      <c r="I6240" s="85"/>
      <c r="J6240" s="85"/>
    </row>
    <row r="6241" spans="2:10" s="117" customFormat="1" x14ac:dyDescent="0.25">
      <c r="B6241" s="87"/>
      <c r="C6241" s="85"/>
      <c r="D6241" s="85"/>
      <c r="E6241" s="85"/>
      <c r="F6241" s="85"/>
      <c r="G6241" s="86"/>
      <c r="H6241" s="86"/>
      <c r="I6241" s="85"/>
      <c r="J6241" s="85"/>
    </row>
    <row r="6242" spans="2:10" s="117" customFormat="1" x14ac:dyDescent="0.25">
      <c r="B6242" s="87"/>
      <c r="C6242" s="85"/>
      <c r="D6242" s="85"/>
      <c r="E6242" s="85"/>
      <c r="F6242" s="85"/>
      <c r="G6242" s="86"/>
      <c r="H6242" s="86"/>
      <c r="I6242" s="85"/>
      <c r="J6242" s="85"/>
    </row>
    <row r="6243" spans="2:10" s="117" customFormat="1" x14ac:dyDescent="0.25">
      <c r="B6243" s="87"/>
      <c r="C6243" s="85"/>
      <c r="D6243" s="85"/>
      <c r="E6243" s="85"/>
      <c r="F6243" s="85"/>
      <c r="G6243" s="86"/>
      <c r="H6243" s="86"/>
      <c r="I6243" s="85"/>
      <c r="J6243" s="85"/>
    </row>
    <row r="6244" spans="2:10" s="117" customFormat="1" x14ac:dyDescent="0.25">
      <c r="B6244" s="87"/>
      <c r="C6244" s="85"/>
      <c r="D6244" s="85"/>
      <c r="E6244" s="85"/>
      <c r="F6244" s="85"/>
      <c r="G6244" s="86"/>
      <c r="H6244" s="86"/>
      <c r="I6244" s="85"/>
      <c r="J6244" s="85"/>
    </row>
    <row r="6245" spans="2:10" s="117" customFormat="1" x14ac:dyDescent="0.25">
      <c r="B6245" s="87"/>
      <c r="C6245" s="85"/>
      <c r="D6245" s="85"/>
      <c r="E6245" s="85"/>
      <c r="F6245" s="85"/>
      <c r="G6245" s="86"/>
      <c r="H6245" s="86"/>
      <c r="I6245" s="85"/>
      <c r="J6245" s="85"/>
    </row>
    <row r="6246" spans="2:10" s="117" customFormat="1" x14ac:dyDescent="0.25">
      <c r="B6246" s="87"/>
      <c r="C6246" s="85"/>
      <c r="D6246" s="85"/>
      <c r="E6246" s="85"/>
      <c r="F6246" s="85"/>
      <c r="G6246" s="86"/>
      <c r="H6246" s="86"/>
      <c r="I6246" s="85"/>
      <c r="J6246" s="85"/>
    </row>
    <row r="6247" spans="2:10" s="117" customFormat="1" x14ac:dyDescent="0.25">
      <c r="B6247" s="87"/>
      <c r="C6247" s="85"/>
      <c r="D6247" s="85"/>
      <c r="E6247" s="85"/>
      <c r="F6247" s="85"/>
      <c r="G6247" s="86"/>
      <c r="H6247" s="86"/>
      <c r="I6247" s="85"/>
      <c r="J6247" s="85"/>
    </row>
    <row r="6248" spans="2:10" s="117" customFormat="1" x14ac:dyDescent="0.25">
      <c r="B6248" s="87"/>
      <c r="C6248" s="85"/>
      <c r="D6248" s="85"/>
      <c r="E6248" s="85"/>
      <c r="F6248" s="85"/>
      <c r="G6248" s="86"/>
      <c r="H6248" s="86"/>
      <c r="I6248" s="85"/>
      <c r="J6248" s="85"/>
    </row>
    <row r="6249" spans="2:10" s="117" customFormat="1" x14ac:dyDescent="0.25">
      <c r="B6249" s="87"/>
      <c r="C6249" s="85"/>
      <c r="D6249" s="85"/>
      <c r="E6249" s="85"/>
      <c r="F6249" s="85"/>
      <c r="G6249" s="86"/>
      <c r="H6249" s="86"/>
      <c r="I6249" s="85"/>
      <c r="J6249" s="85"/>
    </row>
    <row r="6250" spans="2:10" s="117" customFormat="1" x14ac:dyDescent="0.25">
      <c r="B6250" s="87"/>
      <c r="C6250" s="85"/>
      <c r="D6250" s="85"/>
      <c r="E6250" s="85"/>
      <c r="F6250" s="85"/>
      <c r="G6250" s="86"/>
      <c r="H6250" s="86"/>
      <c r="I6250" s="85"/>
      <c r="J6250" s="85"/>
    </row>
    <row r="6251" spans="2:10" s="117" customFormat="1" x14ac:dyDescent="0.25">
      <c r="B6251" s="87"/>
      <c r="C6251" s="85"/>
      <c r="D6251" s="85"/>
      <c r="E6251" s="85"/>
      <c r="F6251" s="85"/>
      <c r="G6251" s="86"/>
      <c r="H6251" s="86"/>
      <c r="I6251" s="85"/>
      <c r="J6251" s="85"/>
    </row>
    <row r="6252" spans="2:10" s="117" customFormat="1" x14ac:dyDescent="0.25">
      <c r="B6252" s="87"/>
      <c r="C6252" s="85"/>
      <c r="D6252" s="85"/>
      <c r="E6252" s="85"/>
      <c r="F6252" s="85"/>
      <c r="G6252" s="86"/>
      <c r="H6252" s="86"/>
      <c r="I6252" s="85"/>
      <c r="J6252" s="85"/>
    </row>
    <row r="6253" spans="2:10" s="117" customFormat="1" x14ac:dyDescent="0.25">
      <c r="B6253" s="87"/>
      <c r="C6253" s="85"/>
      <c r="D6253" s="85"/>
      <c r="E6253" s="85"/>
      <c r="F6253" s="85"/>
      <c r="G6253" s="86"/>
      <c r="H6253" s="86"/>
      <c r="I6253" s="85"/>
      <c r="J6253" s="85"/>
    </row>
    <row r="6254" spans="2:10" s="117" customFormat="1" x14ac:dyDescent="0.25">
      <c r="B6254" s="87"/>
      <c r="C6254" s="85"/>
      <c r="D6254" s="85"/>
      <c r="E6254" s="85"/>
      <c r="F6254" s="85"/>
      <c r="G6254" s="86"/>
      <c r="H6254" s="86"/>
      <c r="I6254" s="85"/>
      <c r="J6254" s="85"/>
    </row>
    <row r="6255" spans="2:10" s="117" customFormat="1" x14ac:dyDescent="0.25">
      <c r="B6255" s="87"/>
      <c r="C6255" s="85"/>
      <c r="D6255" s="85"/>
      <c r="E6255" s="85"/>
      <c r="F6255" s="85"/>
      <c r="G6255" s="86"/>
      <c r="H6255" s="86"/>
      <c r="I6255" s="85"/>
      <c r="J6255" s="85"/>
    </row>
    <row r="6256" spans="2:10" s="117" customFormat="1" x14ac:dyDescent="0.25">
      <c r="B6256" s="87"/>
      <c r="C6256" s="85"/>
      <c r="D6256" s="85"/>
      <c r="E6256" s="85"/>
      <c r="F6256" s="85"/>
      <c r="G6256" s="86"/>
      <c r="H6256" s="86"/>
      <c r="I6256" s="85"/>
      <c r="J6256" s="85"/>
    </row>
    <row r="6257" spans="2:10" s="117" customFormat="1" x14ac:dyDescent="0.25">
      <c r="B6257" s="87"/>
      <c r="C6257" s="85"/>
      <c r="D6257" s="85"/>
      <c r="E6257" s="85"/>
      <c r="F6257" s="85"/>
      <c r="G6257" s="86"/>
      <c r="H6257" s="86"/>
      <c r="I6257" s="85"/>
      <c r="J6257" s="85"/>
    </row>
    <row r="6258" spans="2:10" s="117" customFormat="1" x14ac:dyDescent="0.25">
      <c r="B6258" s="87"/>
      <c r="C6258" s="85"/>
      <c r="D6258" s="85"/>
      <c r="E6258" s="85"/>
      <c r="F6258" s="85"/>
      <c r="G6258" s="86"/>
      <c r="H6258" s="86"/>
      <c r="I6258" s="85"/>
      <c r="J6258" s="85"/>
    </row>
    <row r="6259" spans="2:10" s="117" customFormat="1" x14ac:dyDescent="0.25">
      <c r="B6259" s="87"/>
      <c r="C6259" s="85"/>
      <c r="D6259" s="85"/>
      <c r="E6259" s="85"/>
      <c r="F6259" s="85"/>
      <c r="G6259" s="86"/>
      <c r="H6259" s="86"/>
      <c r="I6259" s="85"/>
      <c r="J6259" s="85"/>
    </row>
    <row r="6260" spans="2:10" s="117" customFormat="1" x14ac:dyDescent="0.25">
      <c r="B6260" s="87"/>
      <c r="C6260" s="85"/>
      <c r="D6260" s="85"/>
      <c r="E6260" s="85"/>
      <c r="F6260" s="85"/>
      <c r="G6260" s="86"/>
      <c r="H6260" s="86"/>
      <c r="I6260" s="85"/>
      <c r="J6260" s="85"/>
    </row>
    <row r="6261" spans="2:10" s="117" customFormat="1" x14ac:dyDescent="0.25">
      <c r="B6261" s="87"/>
      <c r="C6261" s="85"/>
      <c r="D6261" s="85"/>
      <c r="E6261" s="85"/>
      <c r="F6261" s="85"/>
      <c r="G6261" s="86"/>
      <c r="H6261" s="86"/>
      <c r="I6261" s="85"/>
      <c r="J6261" s="85"/>
    </row>
    <row r="6262" spans="2:10" s="117" customFormat="1" x14ac:dyDescent="0.25">
      <c r="B6262" s="87"/>
      <c r="C6262" s="85"/>
      <c r="D6262" s="85"/>
      <c r="E6262" s="85"/>
      <c r="F6262" s="85"/>
      <c r="G6262" s="86"/>
      <c r="H6262" s="86"/>
      <c r="I6262" s="85"/>
      <c r="J6262" s="85"/>
    </row>
    <row r="6263" spans="2:10" s="117" customFormat="1" x14ac:dyDescent="0.25">
      <c r="B6263" s="87"/>
      <c r="C6263" s="85"/>
      <c r="D6263" s="85"/>
      <c r="E6263" s="85"/>
      <c r="F6263" s="85"/>
      <c r="G6263" s="86"/>
      <c r="H6263" s="86"/>
      <c r="I6263" s="85"/>
      <c r="J6263" s="85"/>
    </row>
    <row r="6264" spans="2:10" s="117" customFormat="1" x14ac:dyDescent="0.25">
      <c r="B6264" s="87"/>
      <c r="C6264" s="85"/>
      <c r="D6264" s="85"/>
      <c r="E6264" s="85"/>
      <c r="F6264" s="85"/>
      <c r="G6264" s="86"/>
      <c r="H6264" s="86"/>
      <c r="I6264" s="85"/>
      <c r="J6264" s="85"/>
    </row>
    <row r="6265" spans="2:10" s="117" customFormat="1" x14ac:dyDescent="0.25">
      <c r="B6265" s="87"/>
      <c r="C6265" s="85"/>
      <c r="D6265" s="85"/>
      <c r="E6265" s="85"/>
      <c r="F6265" s="85"/>
      <c r="G6265" s="86"/>
      <c r="H6265" s="86"/>
      <c r="I6265" s="85"/>
      <c r="J6265" s="85"/>
    </row>
    <row r="6266" spans="2:10" s="117" customFormat="1" x14ac:dyDescent="0.25">
      <c r="B6266" s="87"/>
      <c r="C6266" s="85"/>
      <c r="D6266" s="85"/>
      <c r="E6266" s="85"/>
      <c r="F6266" s="85"/>
      <c r="G6266" s="86"/>
      <c r="H6266" s="86"/>
      <c r="I6266" s="85"/>
      <c r="J6266" s="85"/>
    </row>
    <row r="6267" spans="2:10" s="117" customFormat="1" x14ac:dyDescent="0.25">
      <c r="B6267" s="87"/>
      <c r="C6267" s="85"/>
      <c r="D6267" s="85"/>
      <c r="E6267" s="85"/>
      <c r="F6267" s="85"/>
      <c r="G6267" s="86"/>
      <c r="H6267" s="86"/>
      <c r="I6267" s="85"/>
      <c r="J6267" s="85"/>
    </row>
    <row r="6268" spans="2:10" s="117" customFormat="1" x14ac:dyDescent="0.25">
      <c r="B6268" s="87"/>
      <c r="C6268" s="85"/>
      <c r="D6268" s="85"/>
      <c r="E6268" s="85"/>
      <c r="F6268" s="85"/>
      <c r="G6268" s="86"/>
      <c r="H6268" s="86"/>
      <c r="I6268" s="85"/>
      <c r="J6268" s="85"/>
    </row>
    <row r="6269" spans="2:10" s="117" customFormat="1" x14ac:dyDescent="0.25">
      <c r="B6269" s="87"/>
      <c r="C6269" s="85"/>
      <c r="D6269" s="85"/>
      <c r="E6269" s="85"/>
      <c r="F6269" s="85"/>
      <c r="G6269" s="86"/>
      <c r="H6269" s="86"/>
      <c r="I6269" s="85"/>
      <c r="J6269" s="85"/>
    </row>
    <row r="6270" spans="2:10" s="117" customFormat="1" x14ac:dyDescent="0.25">
      <c r="B6270" s="87"/>
      <c r="C6270" s="85"/>
      <c r="D6270" s="85"/>
      <c r="E6270" s="85"/>
      <c r="F6270" s="85"/>
      <c r="G6270" s="86"/>
      <c r="H6270" s="86"/>
      <c r="I6270" s="85"/>
      <c r="J6270" s="85"/>
    </row>
    <row r="6271" spans="2:10" s="117" customFormat="1" x14ac:dyDescent="0.25">
      <c r="B6271" s="87"/>
      <c r="C6271" s="85"/>
      <c r="D6271" s="85"/>
      <c r="E6271" s="85"/>
      <c r="F6271" s="85"/>
      <c r="G6271" s="86"/>
      <c r="H6271" s="86"/>
      <c r="I6271" s="85"/>
      <c r="J6271" s="85"/>
    </row>
    <row r="6272" spans="2:10" s="117" customFormat="1" x14ac:dyDescent="0.25">
      <c r="B6272" s="87"/>
      <c r="C6272" s="85"/>
      <c r="D6272" s="85"/>
      <c r="E6272" s="85"/>
      <c r="F6272" s="85"/>
      <c r="G6272" s="86"/>
      <c r="H6272" s="86"/>
      <c r="I6272" s="85"/>
      <c r="J6272" s="85"/>
    </row>
    <row r="6273" spans="2:10" s="117" customFormat="1" x14ac:dyDescent="0.25">
      <c r="B6273" s="87"/>
      <c r="C6273" s="85"/>
      <c r="D6273" s="85"/>
      <c r="E6273" s="85"/>
      <c r="F6273" s="85"/>
      <c r="G6273" s="86"/>
      <c r="H6273" s="86"/>
      <c r="I6273" s="85"/>
      <c r="J6273" s="85"/>
    </row>
    <row r="6274" spans="2:10" s="117" customFormat="1" x14ac:dyDescent="0.25">
      <c r="B6274" s="87"/>
      <c r="C6274" s="85"/>
      <c r="D6274" s="85"/>
      <c r="E6274" s="85"/>
      <c r="F6274" s="85"/>
      <c r="G6274" s="86"/>
      <c r="H6274" s="86"/>
      <c r="I6274" s="85"/>
      <c r="J6274" s="85"/>
    </row>
    <row r="6275" spans="2:10" s="117" customFormat="1" x14ac:dyDescent="0.25">
      <c r="B6275" s="87"/>
      <c r="C6275" s="85"/>
      <c r="D6275" s="85"/>
      <c r="E6275" s="85"/>
      <c r="F6275" s="85"/>
      <c r="G6275" s="86"/>
      <c r="H6275" s="86"/>
      <c r="I6275" s="85"/>
      <c r="J6275" s="85"/>
    </row>
    <row r="6276" spans="2:10" s="117" customFormat="1" x14ac:dyDescent="0.25">
      <c r="B6276" s="87"/>
      <c r="C6276" s="85"/>
      <c r="D6276" s="85"/>
      <c r="E6276" s="85"/>
      <c r="F6276" s="85"/>
      <c r="G6276" s="86"/>
      <c r="H6276" s="86"/>
      <c r="I6276" s="85"/>
      <c r="J6276" s="85"/>
    </row>
    <row r="6277" spans="2:10" s="117" customFormat="1" x14ac:dyDescent="0.25">
      <c r="B6277" s="87"/>
      <c r="C6277" s="85"/>
      <c r="D6277" s="85"/>
      <c r="E6277" s="85"/>
      <c r="F6277" s="85"/>
      <c r="G6277" s="86"/>
      <c r="H6277" s="86"/>
      <c r="I6277" s="85"/>
      <c r="J6277" s="85"/>
    </row>
    <row r="6278" spans="2:10" s="117" customFormat="1" x14ac:dyDescent="0.25">
      <c r="B6278" s="87"/>
      <c r="C6278" s="85"/>
      <c r="D6278" s="85"/>
      <c r="E6278" s="85"/>
      <c r="F6278" s="85"/>
      <c r="G6278" s="86"/>
      <c r="H6278" s="86"/>
      <c r="I6278" s="85"/>
      <c r="J6278" s="85"/>
    </row>
    <row r="6279" spans="2:10" s="117" customFormat="1" x14ac:dyDescent="0.25">
      <c r="B6279" s="87"/>
      <c r="C6279" s="85"/>
      <c r="D6279" s="85"/>
      <c r="E6279" s="85"/>
      <c r="F6279" s="85"/>
      <c r="G6279" s="86"/>
      <c r="H6279" s="86"/>
      <c r="I6279" s="85"/>
      <c r="J6279" s="85"/>
    </row>
    <row r="6280" spans="2:10" s="117" customFormat="1" x14ac:dyDescent="0.25">
      <c r="B6280" s="87"/>
      <c r="C6280" s="85"/>
      <c r="D6280" s="85"/>
      <c r="E6280" s="85"/>
      <c r="F6280" s="85"/>
      <c r="G6280" s="86"/>
      <c r="H6280" s="86"/>
      <c r="I6280" s="85"/>
      <c r="J6280" s="85"/>
    </row>
    <row r="6281" spans="2:10" s="117" customFormat="1" x14ac:dyDescent="0.25">
      <c r="B6281" s="87"/>
      <c r="C6281" s="85"/>
      <c r="D6281" s="85"/>
      <c r="E6281" s="85"/>
      <c r="F6281" s="85"/>
      <c r="G6281" s="86"/>
      <c r="H6281" s="86"/>
      <c r="I6281" s="85"/>
      <c r="J6281" s="85"/>
    </row>
    <row r="6282" spans="2:10" s="117" customFormat="1" x14ac:dyDescent="0.25">
      <c r="B6282" s="87"/>
      <c r="C6282" s="85"/>
      <c r="D6282" s="85"/>
      <c r="E6282" s="85"/>
      <c r="F6282" s="85"/>
      <c r="G6282" s="86"/>
      <c r="H6282" s="86"/>
      <c r="I6282" s="85"/>
      <c r="J6282" s="85"/>
    </row>
    <row r="6283" spans="2:10" s="117" customFormat="1" x14ac:dyDescent="0.25">
      <c r="B6283" s="87"/>
      <c r="C6283" s="85"/>
      <c r="D6283" s="85"/>
      <c r="E6283" s="85"/>
      <c r="F6283" s="85"/>
      <c r="G6283" s="86"/>
      <c r="H6283" s="86"/>
      <c r="I6283" s="85"/>
      <c r="J6283" s="85"/>
    </row>
    <row r="6284" spans="2:10" s="117" customFormat="1" x14ac:dyDescent="0.25">
      <c r="B6284" s="87"/>
      <c r="C6284" s="85"/>
      <c r="D6284" s="85"/>
      <c r="E6284" s="85"/>
      <c r="F6284" s="85"/>
      <c r="G6284" s="86"/>
      <c r="H6284" s="86"/>
      <c r="I6284" s="85"/>
      <c r="J6284" s="85"/>
    </row>
    <row r="6285" spans="2:10" s="117" customFormat="1" x14ac:dyDescent="0.25">
      <c r="B6285" s="87"/>
      <c r="C6285" s="85"/>
      <c r="D6285" s="85"/>
      <c r="E6285" s="85"/>
      <c r="F6285" s="85"/>
      <c r="G6285" s="86"/>
      <c r="H6285" s="86"/>
      <c r="I6285" s="85"/>
      <c r="J6285" s="85"/>
    </row>
    <row r="6286" spans="2:10" s="117" customFormat="1" x14ac:dyDescent="0.25">
      <c r="B6286" s="87"/>
      <c r="C6286" s="85"/>
      <c r="D6286" s="85"/>
      <c r="E6286" s="85"/>
      <c r="F6286" s="85"/>
      <c r="G6286" s="86"/>
      <c r="H6286" s="86"/>
      <c r="I6286" s="85"/>
      <c r="J6286" s="85"/>
    </row>
    <row r="6287" spans="2:10" s="117" customFormat="1" x14ac:dyDescent="0.25">
      <c r="B6287" s="87"/>
      <c r="C6287" s="85"/>
      <c r="D6287" s="85"/>
      <c r="E6287" s="85"/>
      <c r="F6287" s="85"/>
      <c r="G6287" s="86"/>
      <c r="H6287" s="86"/>
      <c r="I6287" s="85"/>
      <c r="J6287" s="85"/>
    </row>
    <row r="6288" spans="2:10" s="117" customFormat="1" x14ac:dyDescent="0.25">
      <c r="B6288" s="87"/>
      <c r="C6288" s="85"/>
      <c r="D6288" s="85"/>
      <c r="E6288" s="85"/>
      <c r="F6288" s="85"/>
      <c r="G6288" s="86"/>
      <c r="H6288" s="86"/>
      <c r="I6288" s="85"/>
      <c r="J6288" s="85"/>
    </row>
    <row r="6289" spans="2:10" s="117" customFormat="1" x14ac:dyDescent="0.25">
      <c r="B6289" s="87"/>
      <c r="C6289" s="85"/>
      <c r="D6289" s="85"/>
      <c r="E6289" s="85"/>
      <c r="F6289" s="85"/>
      <c r="G6289" s="86"/>
      <c r="H6289" s="86"/>
      <c r="I6289" s="85"/>
      <c r="J6289" s="85"/>
    </row>
    <row r="6290" spans="2:10" s="117" customFormat="1" x14ac:dyDescent="0.25">
      <c r="B6290" s="87"/>
      <c r="C6290" s="85"/>
      <c r="D6290" s="85"/>
      <c r="E6290" s="85"/>
      <c r="F6290" s="85"/>
      <c r="G6290" s="86"/>
      <c r="H6290" s="86"/>
      <c r="I6290" s="85"/>
      <c r="J6290" s="85"/>
    </row>
    <row r="6291" spans="2:10" s="117" customFormat="1" x14ac:dyDescent="0.25">
      <c r="B6291" s="87"/>
      <c r="C6291" s="85"/>
      <c r="D6291" s="85"/>
      <c r="E6291" s="85"/>
      <c r="F6291" s="85"/>
      <c r="G6291" s="86"/>
      <c r="H6291" s="86"/>
      <c r="I6291" s="85"/>
      <c r="J6291" s="85"/>
    </row>
    <row r="6292" spans="2:10" s="117" customFormat="1" x14ac:dyDescent="0.25">
      <c r="B6292" s="87"/>
      <c r="C6292" s="85"/>
      <c r="D6292" s="85"/>
      <c r="E6292" s="85"/>
      <c r="F6292" s="85"/>
      <c r="G6292" s="86"/>
      <c r="H6292" s="86"/>
      <c r="I6292" s="85"/>
      <c r="J6292" s="85"/>
    </row>
    <row r="6293" spans="2:10" s="117" customFormat="1" x14ac:dyDescent="0.25">
      <c r="B6293" s="87"/>
      <c r="C6293" s="85"/>
      <c r="D6293" s="85"/>
      <c r="E6293" s="85"/>
      <c r="F6293" s="85"/>
      <c r="G6293" s="86"/>
      <c r="H6293" s="86"/>
      <c r="I6293" s="85"/>
      <c r="J6293" s="85"/>
    </row>
    <row r="6294" spans="2:10" s="117" customFormat="1" x14ac:dyDescent="0.25">
      <c r="B6294" s="87"/>
      <c r="C6294" s="85"/>
      <c r="D6294" s="85"/>
      <c r="E6294" s="85"/>
      <c r="F6294" s="85"/>
      <c r="G6294" s="86"/>
      <c r="H6294" s="86"/>
      <c r="I6294" s="85"/>
      <c r="J6294" s="85"/>
    </row>
    <row r="6295" spans="2:10" s="117" customFormat="1" x14ac:dyDescent="0.25">
      <c r="B6295" s="87"/>
      <c r="C6295" s="85"/>
      <c r="D6295" s="85"/>
      <c r="E6295" s="85"/>
      <c r="F6295" s="85"/>
      <c r="G6295" s="86"/>
      <c r="H6295" s="86"/>
      <c r="I6295" s="85"/>
      <c r="J6295" s="85"/>
    </row>
    <row r="6296" spans="2:10" s="117" customFormat="1" x14ac:dyDescent="0.25">
      <c r="B6296" s="87"/>
      <c r="C6296" s="85"/>
      <c r="D6296" s="85"/>
      <c r="E6296" s="85"/>
      <c r="F6296" s="85"/>
      <c r="G6296" s="86"/>
      <c r="H6296" s="86"/>
      <c r="I6296" s="85"/>
      <c r="J6296" s="85"/>
    </row>
    <row r="6297" spans="2:10" s="117" customFormat="1" x14ac:dyDescent="0.25">
      <c r="B6297" s="87"/>
      <c r="C6297" s="85"/>
      <c r="D6297" s="85"/>
      <c r="E6297" s="85"/>
      <c r="F6297" s="85"/>
      <c r="G6297" s="86"/>
      <c r="H6297" s="86"/>
      <c r="I6297" s="85"/>
      <c r="J6297" s="85"/>
    </row>
    <row r="6298" spans="2:10" s="117" customFormat="1" x14ac:dyDescent="0.25">
      <c r="B6298" s="87"/>
      <c r="C6298" s="85"/>
      <c r="D6298" s="85"/>
      <c r="E6298" s="85"/>
      <c r="F6298" s="85"/>
      <c r="G6298" s="86"/>
      <c r="H6298" s="86"/>
      <c r="I6298" s="85"/>
      <c r="J6298" s="85"/>
    </row>
    <row r="6299" spans="2:10" s="117" customFormat="1" x14ac:dyDescent="0.25">
      <c r="B6299" s="87"/>
      <c r="C6299" s="85"/>
      <c r="D6299" s="85"/>
      <c r="E6299" s="85"/>
      <c r="F6299" s="85"/>
      <c r="G6299" s="86"/>
      <c r="H6299" s="86"/>
      <c r="I6299" s="85"/>
      <c r="J6299" s="85"/>
    </row>
    <row r="6300" spans="2:10" s="117" customFormat="1" x14ac:dyDescent="0.25">
      <c r="B6300" s="87"/>
      <c r="C6300" s="85"/>
      <c r="D6300" s="85"/>
      <c r="E6300" s="85"/>
      <c r="F6300" s="85"/>
      <c r="G6300" s="86"/>
      <c r="H6300" s="86"/>
      <c r="I6300" s="85"/>
      <c r="J6300" s="85"/>
    </row>
    <row r="6301" spans="2:10" s="117" customFormat="1" x14ac:dyDescent="0.25">
      <c r="B6301" s="87"/>
      <c r="C6301" s="85"/>
      <c r="D6301" s="85"/>
      <c r="E6301" s="85"/>
      <c r="F6301" s="85"/>
      <c r="G6301" s="86"/>
      <c r="H6301" s="86"/>
      <c r="I6301" s="85"/>
      <c r="J6301" s="85"/>
    </row>
    <row r="6302" spans="2:10" s="117" customFormat="1" x14ac:dyDescent="0.25">
      <c r="B6302" s="87"/>
      <c r="C6302" s="85"/>
      <c r="D6302" s="85"/>
      <c r="E6302" s="85"/>
      <c r="F6302" s="85"/>
      <c r="G6302" s="86"/>
      <c r="H6302" s="86"/>
      <c r="I6302" s="85"/>
      <c r="J6302" s="85"/>
    </row>
    <row r="6303" spans="2:10" s="117" customFormat="1" x14ac:dyDescent="0.25">
      <c r="B6303" s="87"/>
      <c r="C6303" s="85"/>
      <c r="D6303" s="85"/>
      <c r="E6303" s="85"/>
      <c r="F6303" s="85"/>
      <c r="G6303" s="86"/>
      <c r="H6303" s="86"/>
      <c r="I6303" s="85"/>
      <c r="J6303" s="85"/>
    </row>
    <row r="6304" spans="2:10" s="117" customFormat="1" x14ac:dyDescent="0.25">
      <c r="B6304" s="87"/>
      <c r="C6304" s="85"/>
      <c r="D6304" s="85"/>
      <c r="E6304" s="85"/>
      <c r="F6304" s="85"/>
      <c r="G6304" s="86"/>
      <c r="H6304" s="86"/>
      <c r="I6304" s="85"/>
      <c r="J6304" s="85"/>
    </row>
    <row r="6305" spans="2:10" s="117" customFormat="1" x14ac:dyDescent="0.25">
      <c r="B6305" s="87"/>
      <c r="C6305" s="85"/>
      <c r="D6305" s="85"/>
      <c r="E6305" s="85"/>
      <c r="F6305" s="85"/>
      <c r="G6305" s="86"/>
      <c r="H6305" s="86"/>
      <c r="I6305" s="85"/>
      <c r="J6305" s="85"/>
    </row>
    <row r="6306" spans="2:10" s="117" customFormat="1" x14ac:dyDescent="0.25">
      <c r="B6306" s="87"/>
      <c r="C6306" s="85"/>
      <c r="D6306" s="85"/>
      <c r="E6306" s="85"/>
      <c r="F6306" s="85"/>
      <c r="G6306" s="86"/>
      <c r="H6306" s="86"/>
      <c r="I6306" s="85"/>
      <c r="J6306" s="85"/>
    </row>
    <row r="6307" spans="2:10" s="117" customFormat="1" x14ac:dyDescent="0.25">
      <c r="B6307" s="87"/>
      <c r="C6307" s="85"/>
      <c r="D6307" s="85"/>
      <c r="E6307" s="85"/>
      <c r="F6307" s="85"/>
      <c r="G6307" s="86"/>
      <c r="H6307" s="86"/>
      <c r="I6307" s="85"/>
      <c r="J6307" s="85"/>
    </row>
    <row r="6308" spans="2:10" s="117" customFormat="1" x14ac:dyDescent="0.25">
      <c r="B6308" s="87"/>
      <c r="C6308" s="85"/>
      <c r="D6308" s="85"/>
      <c r="E6308" s="85"/>
      <c r="F6308" s="85"/>
      <c r="G6308" s="86"/>
      <c r="H6308" s="86"/>
      <c r="I6308" s="85"/>
      <c r="J6308" s="85"/>
    </row>
    <row r="6309" spans="2:10" s="117" customFormat="1" x14ac:dyDescent="0.25">
      <c r="B6309" s="87"/>
      <c r="C6309" s="85"/>
      <c r="D6309" s="85"/>
      <c r="E6309" s="85"/>
      <c r="F6309" s="85"/>
      <c r="G6309" s="86"/>
      <c r="H6309" s="86"/>
      <c r="I6309" s="85"/>
      <c r="J6309" s="85"/>
    </row>
    <row r="6310" spans="2:10" s="117" customFormat="1" x14ac:dyDescent="0.25">
      <c r="B6310" s="87"/>
      <c r="C6310" s="85"/>
      <c r="D6310" s="85"/>
      <c r="E6310" s="85"/>
      <c r="F6310" s="85"/>
      <c r="G6310" s="86"/>
      <c r="H6310" s="86"/>
      <c r="I6310" s="85"/>
      <c r="J6310" s="85"/>
    </row>
    <row r="6311" spans="2:10" s="117" customFormat="1" x14ac:dyDescent="0.25">
      <c r="B6311" s="87"/>
      <c r="C6311" s="85"/>
      <c r="D6311" s="85"/>
      <c r="E6311" s="85"/>
      <c r="F6311" s="85"/>
      <c r="G6311" s="86"/>
      <c r="H6311" s="86"/>
      <c r="I6311" s="85"/>
      <c r="J6311" s="85"/>
    </row>
    <row r="6312" spans="2:10" s="117" customFormat="1" x14ac:dyDescent="0.25">
      <c r="B6312" s="87"/>
      <c r="C6312" s="85"/>
      <c r="D6312" s="85"/>
      <c r="E6312" s="85"/>
      <c r="F6312" s="85"/>
      <c r="G6312" s="86"/>
      <c r="H6312" s="86"/>
      <c r="I6312" s="85"/>
      <c r="J6312" s="85"/>
    </row>
    <row r="6313" spans="2:10" s="117" customFormat="1" x14ac:dyDescent="0.25">
      <c r="B6313" s="87"/>
      <c r="C6313" s="85"/>
      <c r="D6313" s="85"/>
      <c r="E6313" s="85"/>
      <c r="F6313" s="85"/>
      <c r="G6313" s="86"/>
      <c r="H6313" s="86"/>
      <c r="I6313" s="85"/>
      <c r="J6313" s="85"/>
    </row>
    <row r="6314" spans="2:10" s="117" customFormat="1" x14ac:dyDescent="0.25">
      <c r="B6314" s="87"/>
      <c r="C6314" s="85"/>
      <c r="D6314" s="85"/>
      <c r="E6314" s="85"/>
      <c r="F6314" s="85"/>
      <c r="G6314" s="86"/>
      <c r="H6314" s="86"/>
      <c r="I6314" s="85"/>
      <c r="J6314" s="85"/>
    </row>
    <row r="6315" spans="2:10" s="117" customFormat="1" x14ac:dyDescent="0.25">
      <c r="B6315" s="87"/>
      <c r="C6315" s="85"/>
      <c r="D6315" s="85"/>
      <c r="E6315" s="85"/>
      <c r="F6315" s="85"/>
      <c r="G6315" s="86"/>
      <c r="H6315" s="86"/>
      <c r="I6315" s="85"/>
      <c r="J6315" s="85"/>
    </row>
    <row r="6316" spans="2:10" s="117" customFormat="1" x14ac:dyDescent="0.25">
      <c r="B6316" s="87"/>
      <c r="C6316" s="85"/>
      <c r="D6316" s="85"/>
      <c r="E6316" s="85"/>
      <c r="F6316" s="85"/>
      <c r="G6316" s="86"/>
      <c r="H6316" s="86"/>
      <c r="I6316" s="85"/>
      <c r="J6316" s="85"/>
    </row>
    <row r="6317" spans="2:10" s="117" customFormat="1" x14ac:dyDescent="0.25">
      <c r="B6317" s="87"/>
      <c r="C6317" s="85"/>
      <c r="D6317" s="85"/>
      <c r="E6317" s="85"/>
      <c r="F6317" s="85"/>
      <c r="G6317" s="86"/>
      <c r="H6317" s="86"/>
      <c r="I6317" s="85"/>
      <c r="J6317" s="85"/>
    </row>
    <row r="6318" spans="2:10" s="117" customFormat="1" x14ac:dyDescent="0.25">
      <c r="B6318" s="87"/>
      <c r="C6318" s="85"/>
      <c r="D6318" s="85"/>
      <c r="E6318" s="85"/>
      <c r="F6318" s="85"/>
      <c r="G6318" s="86"/>
      <c r="H6318" s="86"/>
      <c r="I6318" s="85"/>
      <c r="J6318" s="85"/>
    </row>
    <row r="6319" spans="2:10" s="117" customFormat="1" x14ac:dyDescent="0.25">
      <c r="B6319" s="87"/>
      <c r="C6319" s="85"/>
      <c r="D6319" s="85"/>
      <c r="E6319" s="85"/>
      <c r="F6319" s="85"/>
      <c r="G6319" s="86"/>
      <c r="H6319" s="86"/>
      <c r="I6319" s="85"/>
      <c r="J6319" s="85"/>
    </row>
    <row r="6320" spans="2:10" s="117" customFormat="1" x14ac:dyDescent="0.25">
      <c r="B6320" s="87"/>
      <c r="C6320" s="85"/>
      <c r="D6320" s="85"/>
      <c r="E6320" s="85"/>
      <c r="F6320" s="85"/>
      <c r="G6320" s="86"/>
      <c r="H6320" s="86"/>
      <c r="I6320" s="85"/>
      <c r="J6320" s="85"/>
    </row>
    <row r="6321" spans="2:10" s="117" customFormat="1" x14ac:dyDescent="0.25">
      <c r="B6321" s="87"/>
      <c r="C6321" s="85"/>
      <c r="D6321" s="85"/>
      <c r="E6321" s="85"/>
      <c r="F6321" s="85"/>
      <c r="G6321" s="86"/>
      <c r="H6321" s="86"/>
      <c r="I6321" s="85"/>
      <c r="J6321" s="85"/>
    </row>
    <row r="6322" spans="2:10" s="117" customFormat="1" x14ac:dyDescent="0.25">
      <c r="B6322" s="87"/>
      <c r="C6322" s="85"/>
      <c r="D6322" s="85"/>
      <c r="E6322" s="85"/>
      <c r="F6322" s="85"/>
      <c r="G6322" s="86"/>
      <c r="H6322" s="86"/>
      <c r="I6322" s="85"/>
      <c r="J6322" s="85"/>
    </row>
    <row r="6323" spans="2:10" s="117" customFormat="1" x14ac:dyDescent="0.25">
      <c r="B6323" s="87"/>
      <c r="C6323" s="85"/>
      <c r="D6323" s="85"/>
      <c r="E6323" s="85"/>
      <c r="F6323" s="85"/>
      <c r="G6323" s="86"/>
      <c r="H6323" s="86"/>
      <c r="I6323" s="85"/>
      <c r="J6323" s="85"/>
    </row>
    <row r="6324" spans="2:10" s="117" customFormat="1" x14ac:dyDescent="0.25">
      <c r="B6324" s="87"/>
      <c r="C6324" s="85"/>
      <c r="D6324" s="85"/>
      <c r="E6324" s="85"/>
      <c r="F6324" s="85"/>
      <c r="G6324" s="86"/>
      <c r="H6324" s="86"/>
      <c r="I6324" s="85"/>
      <c r="J6324" s="85"/>
    </row>
    <row r="6325" spans="2:10" s="117" customFormat="1" x14ac:dyDescent="0.25">
      <c r="B6325" s="87"/>
      <c r="C6325" s="85"/>
      <c r="D6325" s="85"/>
      <c r="E6325" s="85"/>
      <c r="F6325" s="85"/>
      <c r="G6325" s="86"/>
      <c r="H6325" s="86"/>
      <c r="I6325" s="85"/>
      <c r="J6325" s="85"/>
    </row>
    <row r="6326" spans="2:10" s="117" customFormat="1" x14ac:dyDescent="0.25">
      <c r="B6326" s="87"/>
      <c r="C6326" s="85"/>
      <c r="D6326" s="85"/>
      <c r="E6326" s="85"/>
      <c r="F6326" s="85"/>
      <c r="G6326" s="86"/>
      <c r="H6326" s="86"/>
      <c r="I6326" s="85"/>
      <c r="J6326" s="85"/>
    </row>
    <row r="6327" spans="2:10" s="117" customFormat="1" x14ac:dyDescent="0.25">
      <c r="B6327" s="87"/>
      <c r="C6327" s="85"/>
      <c r="D6327" s="85"/>
      <c r="E6327" s="85"/>
      <c r="F6327" s="85"/>
      <c r="G6327" s="86"/>
      <c r="H6327" s="86"/>
      <c r="I6327" s="85"/>
      <c r="J6327" s="85"/>
    </row>
    <row r="6328" spans="2:10" s="117" customFormat="1" x14ac:dyDescent="0.25">
      <c r="B6328" s="87"/>
      <c r="C6328" s="85"/>
      <c r="D6328" s="85"/>
      <c r="E6328" s="85"/>
      <c r="F6328" s="85"/>
      <c r="G6328" s="86"/>
      <c r="H6328" s="86"/>
      <c r="I6328" s="85"/>
      <c r="J6328" s="85"/>
    </row>
    <row r="6329" spans="2:10" s="117" customFormat="1" x14ac:dyDescent="0.25">
      <c r="B6329" s="87"/>
      <c r="C6329" s="85"/>
      <c r="D6329" s="85"/>
      <c r="E6329" s="85"/>
      <c r="F6329" s="85"/>
      <c r="G6329" s="86"/>
      <c r="H6329" s="86"/>
      <c r="I6329" s="85"/>
      <c r="J6329" s="85"/>
    </row>
    <row r="6330" spans="2:10" s="117" customFormat="1" x14ac:dyDescent="0.25">
      <c r="B6330" s="87"/>
      <c r="C6330" s="85"/>
      <c r="D6330" s="85"/>
      <c r="E6330" s="85"/>
      <c r="F6330" s="85"/>
      <c r="G6330" s="86"/>
      <c r="H6330" s="86"/>
      <c r="I6330" s="85"/>
      <c r="J6330" s="85"/>
    </row>
    <row r="6331" spans="2:10" s="117" customFormat="1" x14ac:dyDescent="0.25">
      <c r="B6331" s="87"/>
      <c r="C6331" s="85"/>
      <c r="D6331" s="85"/>
      <c r="E6331" s="85"/>
      <c r="F6331" s="85"/>
      <c r="G6331" s="86"/>
      <c r="H6331" s="86"/>
      <c r="I6331" s="85"/>
      <c r="J6331" s="85"/>
    </row>
    <row r="6332" spans="2:10" s="117" customFormat="1" x14ac:dyDescent="0.25">
      <c r="B6332" s="87"/>
      <c r="C6332" s="85"/>
      <c r="D6332" s="85"/>
      <c r="E6332" s="85"/>
      <c r="F6332" s="85"/>
      <c r="G6332" s="86"/>
      <c r="H6332" s="86"/>
      <c r="I6332" s="85"/>
      <c r="J6332" s="85"/>
    </row>
    <row r="6333" spans="2:10" s="117" customFormat="1" x14ac:dyDescent="0.25">
      <c r="B6333" s="87"/>
      <c r="C6333" s="85"/>
      <c r="D6333" s="85"/>
      <c r="E6333" s="85"/>
      <c r="F6333" s="85"/>
      <c r="G6333" s="86"/>
      <c r="H6333" s="86"/>
      <c r="I6333" s="85"/>
      <c r="J6333" s="85"/>
    </row>
    <row r="6334" spans="2:10" s="117" customFormat="1" x14ac:dyDescent="0.25">
      <c r="B6334" s="87"/>
      <c r="C6334" s="85"/>
      <c r="D6334" s="85"/>
      <c r="E6334" s="85"/>
      <c r="F6334" s="85"/>
      <c r="G6334" s="86"/>
      <c r="H6334" s="86"/>
      <c r="I6334" s="85"/>
      <c r="J6334" s="85"/>
    </row>
    <row r="6335" spans="2:10" s="117" customFormat="1" x14ac:dyDescent="0.25">
      <c r="B6335" s="87"/>
      <c r="C6335" s="85"/>
      <c r="D6335" s="85"/>
      <c r="E6335" s="85"/>
      <c r="F6335" s="85"/>
      <c r="G6335" s="86"/>
      <c r="H6335" s="86"/>
      <c r="I6335" s="85"/>
      <c r="J6335" s="85"/>
    </row>
    <row r="6336" spans="2:10" s="117" customFormat="1" x14ac:dyDescent="0.25">
      <c r="B6336" s="87"/>
      <c r="C6336" s="85"/>
      <c r="D6336" s="85"/>
      <c r="E6336" s="85"/>
      <c r="F6336" s="85"/>
      <c r="G6336" s="86"/>
      <c r="H6336" s="86"/>
      <c r="I6336" s="85"/>
      <c r="J6336" s="85"/>
    </row>
    <row r="6337" spans="2:10" s="117" customFormat="1" x14ac:dyDescent="0.25">
      <c r="B6337" s="87"/>
      <c r="C6337" s="85"/>
      <c r="D6337" s="85"/>
      <c r="E6337" s="85"/>
      <c r="F6337" s="85"/>
      <c r="G6337" s="86"/>
      <c r="H6337" s="86"/>
      <c r="I6337" s="85"/>
      <c r="J6337" s="85"/>
    </row>
    <row r="6338" spans="2:10" s="117" customFormat="1" x14ac:dyDescent="0.25">
      <c r="B6338" s="87"/>
      <c r="C6338" s="85"/>
      <c r="D6338" s="85"/>
      <c r="E6338" s="85"/>
      <c r="F6338" s="85"/>
      <c r="G6338" s="86"/>
      <c r="H6338" s="86"/>
      <c r="I6338" s="85"/>
      <c r="J6338" s="85"/>
    </row>
    <row r="6339" spans="2:10" s="117" customFormat="1" x14ac:dyDescent="0.25">
      <c r="B6339" s="87"/>
      <c r="C6339" s="85"/>
      <c r="D6339" s="85"/>
      <c r="E6339" s="85"/>
      <c r="F6339" s="85"/>
      <c r="G6339" s="86"/>
      <c r="H6339" s="86"/>
      <c r="I6339" s="85"/>
      <c r="J6339" s="85"/>
    </row>
    <row r="6340" spans="2:10" s="117" customFormat="1" x14ac:dyDescent="0.25">
      <c r="B6340" s="87"/>
      <c r="C6340" s="85"/>
      <c r="D6340" s="85"/>
      <c r="E6340" s="85"/>
      <c r="F6340" s="85"/>
      <c r="G6340" s="86"/>
      <c r="H6340" s="86"/>
      <c r="I6340" s="85"/>
      <c r="J6340" s="85"/>
    </row>
    <row r="6341" spans="2:10" s="117" customFormat="1" x14ac:dyDescent="0.25">
      <c r="B6341" s="87"/>
      <c r="C6341" s="85"/>
      <c r="D6341" s="85"/>
      <c r="E6341" s="85"/>
      <c r="F6341" s="85"/>
      <c r="G6341" s="86"/>
      <c r="H6341" s="86"/>
      <c r="I6341" s="85"/>
      <c r="J6341" s="85"/>
    </row>
    <row r="6342" spans="2:10" s="117" customFormat="1" x14ac:dyDescent="0.25">
      <c r="B6342" s="87"/>
      <c r="C6342" s="85"/>
      <c r="D6342" s="85"/>
      <c r="E6342" s="85"/>
      <c r="F6342" s="85"/>
      <c r="G6342" s="86"/>
      <c r="H6342" s="86"/>
      <c r="I6342" s="85"/>
      <c r="J6342" s="85"/>
    </row>
    <row r="6343" spans="2:10" s="117" customFormat="1" x14ac:dyDescent="0.25">
      <c r="B6343" s="87"/>
      <c r="C6343" s="85"/>
      <c r="D6343" s="85"/>
      <c r="E6343" s="85"/>
      <c r="F6343" s="85"/>
      <c r="G6343" s="86"/>
      <c r="H6343" s="86"/>
      <c r="I6343" s="85"/>
      <c r="J6343" s="85"/>
    </row>
    <row r="6344" spans="2:10" s="117" customFormat="1" x14ac:dyDescent="0.25">
      <c r="B6344" s="87"/>
      <c r="C6344" s="85"/>
      <c r="D6344" s="85"/>
      <c r="E6344" s="85"/>
      <c r="F6344" s="85"/>
      <c r="G6344" s="86"/>
      <c r="H6344" s="86"/>
      <c r="I6344" s="85"/>
      <c r="J6344" s="85"/>
    </row>
    <row r="6345" spans="2:10" s="117" customFormat="1" x14ac:dyDescent="0.25">
      <c r="B6345" s="87"/>
      <c r="C6345" s="85"/>
      <c r="D6345" s="85"/>
      <c r="E6345" s="85"/>
      <c r="F6345" s="85"/>
      <c r="G6345" s="86"/>
      <c r="H6345" s="86"/>
      <c r="I6345" s="85"/>
      <c r="J6345" s="85"/>
    </row>
    <row r="6346" spans="2:10" s="117" customFormat="1" x14ac:dyDescent="0.25">
      <c r="B6346" s="87"/>
      <c r="C6346" s="85"/>
      <c r="D6346" s="85"/>
      <c r="E6346" s="85"/>
      <c r="F6346" s="85"/>
      <c r="G6346" s="86"/>
      <c r="H6346" s="86"/>
      <c r="I6346" s="85"/>
      <c r="J6346" s="85"/>
    </row>
    <row r="6347" spans="2:10" s="117" customFormat="1" x14ac:dyDescent="0.25">
      <c r="B6347" s="87"/>
      <c r="C6347" s="85"/>
      <c r="D6347" s="85"/>
      <c r="E6347" s="85"/>
      <c r="F6347" s="85"/>
      <c r="G6347" s="86"/>
      <c r="H6347" s="86"/>
      <c r="I6347" s="85"/>
      <c r="J6347" s="85"/>
    </row>
    <row r="6348" spans="2:10" s="117" customFormat="1" x14ac:dyDescent="0.25">
      <c r="B6348" s="87"/>
      <c r="C6348" s="85"/>
      <c r="D6348" s="85"/>
      <c r="E6348" s="85"/>
      <c r="F6348" s="85"/>
      <c r="G6348" s="86"/>
      <c r="H6348" s="86"/>
      <c r="I6348" s="85"/>
      <c r="J6348" s="85"/>
    </row>
    <row r="6349" spans="2:10" s="117" customFormat="1" x14ac:dyDescent="0.25">
      <c r="B6349" s="87"/>
      <c r="C6349" s="85"/>
      <c r="D6349" s="85"/>
      <c r="E6349" s="85"/>
      <c r="F6349" s="85"/>
      <c r="G6349" s="86"/>
      <c r="H6349" s="86"/>
      <c r="I6349" s="85"/>
      <c r="J6349" s="85"/>
    </row>
    <row r="6350" spans="2:10" s="117" customFormat="1" x14ac:dyDescent="0.25">
      <c r="B6350" s="87"/>
      <c r="C6350" s="85"/>
      <c r="D6350" s="85"/>
      <c r="E6350" s="85"/>
      <c r="F6350" s="85"/>
      <c r="G6350" s="86"/>
      <c r="H6350" s="86"/>
      <c r="I6350" s="85"/>
      <c r="J6350" s="85"/>
    </row>
    <row r="6351" spans="2:10" s="117" customFormat="1" x14ac:dyDescent="0.25">
      <c r="B6351" s="87"/>
      <c r="C6351" s="85"/>
      <c r="D6351" s="85"/>
      <c r="E6351" s="85"/>
      <c r="F6351" s="85"/>
      <c r="G6351" s="86"/>
      <c r="H6351" s="86"/>
      <c r="I6351" s="85"/>
      <c r="J6351" s="85"/>
    </row>
    <row r="6352" spans="2:10" s="117" customFormat="1" x14ac:dyDescent="0.25">
      <c r="B6352" s="87"/>
      <c r="C6352" s="85"/>
      <c r="D6352" s="85"/>
      <c r="E6352" s="85"/>
      <c r="F6352" s="85"/>
      <c r="G6352" s="86"/>
      <c r="H6352" s="86"/>
      <c r="I6352" s="85"/>
      <c r="J6352" s="85"/>
    </row>
    <row r="6353" spans="2:10" s="117" customFormat="1" x14ac:dyDescent="0.25">
      <c r="B6353" s="87"/>
      <c r="C6353" s="85"/>
      <c r="D6353" s="85"/>
      <c r="E6353" s="85"/>
      <c r="F6353" s="85"/>
      <c r="G6353" s="86"/>
      <c r="H6353" s="86"/>
      <c r="I6353" s="85"/>
      <c r="J6353" s="85"/>
    </row>
    <row r="6354" spans="2:10" s="117" customFormat="1" x14ac:dyDescent="0.25">
      <c r="B6354" s="87"/>
      <c r="C6354" s="85"/>
      <c r="D6354" s="85"/>
      <c r="E6354" s="85"/>
      <c r="F6354" s="85"/>
      <c r="G6354" s="86"/>
      <c r="H6354" s="86"/>
      <c r="I6354" s="85"/>
      <c r="J6354" s="85"/>
    </row>
    <row r="6355" spans="2:10" s="117" customFormat="1" x14ac:dyDescent="0.25">
      <c r="B6355" s="87"/>
      <c r="C6355" s="85"/>
      <c r="D6355" s="85"/>
      <c r="E6355" s="85"/>
      <c r="F6355" s="85"/>
      <c r="G6355" s="86"/>
      <c r="H6355" s="86"/>
      <c r="I6355" s="85"/>
      <c r="J6355" s="85"/>
    </row>
    <row r="6356" spans="2:10" s="117" customFormat="1" x14ac:dyDescent="0.25">
      <c r="B6356" s="87"/>
      <c r="C6356" s="85"/>
      <c r="D6356" s="85"/>
      <c r="E6356" s="85"/>
      <c r="F6356" s="85"/>
      <c r="G6356" s="86"/>
      <c r="H6356" s="86"/>
      <c r="I6356" s="85"/>
      <c r="J6356" s="85"/>
    </row>
    <row r="6357" spans="2:10" s="117" customFormat="1" x14ac:dyDescent="0.25">
      <c r="B6357" s="87"/>
      <c r="C6357" s="85"/>
      <c r="D6357" s="85"/>
      <c r="E6357" s="85"/>
      <c r="F6357" s="85"/>
      <c r="G6357" s="86"/>
      <c r="H6357" s="86"/>
      <c r="I6357" s="85"/>
      <c r="J6357" s="85"/>
    </row>
    <row r="6358" spans="2:10" s="117" customFormat="1" x14ac:dyDescent="0.25">
      <c r="B6358" s="87"/>
      <c r="C6358" s="85"/>
      <c r="D6358" s="85"/>
      <c r="E6358" s="85"/>
      <c r="F6358" s="85"/>
      <c r="G6358" s="86"/>
      <c r="H6358" s="86"/>
      <c r="I6358" s="85"/>
      <c r="J6358" s="85"/>
    </row>
    <row r="6359" spans="2:10" s="117" customFormat="1" x14ac:dyDescent="0.25">
      <c r="B6359" s="87"/>
      <c r="C6359" s="85"/>
      <c r="D6359" s="85"/>
      <c r="E6359" s="85"/>
      <c r="F6359" s="85"/>
      <c r="G6359" s="86"/>
      <c r="H6359" s="86"/>
      <c r="I6359" s="85"/>
      <c r="J6359" s="85"/>
    </row>
    <row r="6360" spans="2:10" s="117" customFormat="1" x14ac:dyDescent="0.25">
      <c r="B6360" s="87"/>
      <c r="C6360" s="85"/>
      <c r="D6360" s="85"/>
      <c r="E6360" s="85"/>
      <c r="F6360" s="85"/>
      <c r="G6360" s="86"/>
      <c r="H6360" s="86"/>
      <c r="I6360" s="85"/>
      <c r="J6360" s="85"/>
    </row>
    <row r="6361" spans="2:10" s="117" customFormat="1" x14ac:dyDescent="0.25">
      <c r="B6361" s="87"/>
      <c r="C6361" s="85"/>
      <c r="D6361" s="85"/>
      <c r="E6361" s="85"/>
      <c r="F6361" s="85"/>
      <c r="G6361" s="86"/>
      <c r="H6361" s="86"/>
      <c r="I6361" s="85"/>
      <c r="J6361" s="85"/>
    </row>
    <row r="6362" spans="2:10" s="117" customFormat="1" x14ac:dyDescent="0.25">
      <c r="B6362" s="87"/>
      <c r="C6362" s="85"/>
      <c r="D6362" s="85"/>
      <c r="E6362" s="85"/>
      <c r="F6362" s="85"/>
      <c r="G6362" s="86"/>
      <c r="H6362" s="86"/>
      <c r="I6362" s="85"/>
      <c r="J6362" s="85"/>
    </row>
    <row r="6363" spans="2:10" s="117" customFormat="1" x14ac:dyDescent="0.25">
      <c r="B6363" s="87"/>
      <c r="C6363" s="85"/>
      <c r="D6363" s="85"/>
      <c r="E6363" s="85"/>
      <c r="F6363" s="85"/>
      <c r="G6363" s="86"/>
      <c r="H6363" s="86"/>
      <c r="I6363" s="85"/>
      <c r="J6363" s="85"/>
    </row>
    <row r="6364" spans="2:10" s="117" customFormat="1" x14ac:dyDescent="0.25">
      <c r="B6364" s="87"/>
      <c r="C6364" s="85"/>
      <c r="D6364" s="85"/>
      <c r="E6364" s="85"/>
      <c r="F6364" s="85"/>
      <c r="G6364" s="86"/>
      <c r="H6364" s="86"/>
      <c r="I6364" s="85"/>
      <c r="J6364" s="85"/>
    </row>
    <row r="6365" spans="2:10" s="117" customFormat="1" x14ac:dyDescent="0.25">
      <c r="B6365" s="87"/>
      <c r="C6365" s="85"/>
      <c r="D6365" s="85"/>
      <c r="E6365" s="85"/>
      <c r="F6365" s="85"/>
      <c r="G6365" s="86"/>
      <c r="H6365" s="86"/>
      <c r="I6365" s="85"/>
      <c r="J6365" s="85"/>
    </row>
    <row r="6366" spans="2:10" s="117" customFormat="1" x14ac:dyDescent="0.25">
      <c r="B6366" s="87"/>
      <c r="C6366" s="85"/>
      <c r="D6366" s="85"/>
      <c r="E6366" s="85"/>
      <c r="F6366" s="85"/>
      <c r="G6366" s="86"/>
      <c r="H6366" s="86"/>
      <c r="I6366" s="85"/>
      <c r="J6366" s="85"/>
    </row>
    <row r="6367" spans="2:10" s="117" customFormat="1" x14ac:dyDescent="0.25">
      <c r="B6367" s="87"/>
      <c r="C6367" s="85"/>
      <c r="D6367" s="85"/>
      <c r="E6367" s="85"/>
      <c r="F6367" s="85"/>
      <c r="G6367" s="86"/>
      <c r="H6367" s="86"/>
      <c r="I6367" s="85"/>
      <c r="J6367" s="85"/>
    </row>
    <row r="6368" spans="2:10" s="117" customFormat="1" x14ac:dyDescent="0.25">
      <c r="B6368" s="87"/>
      <c r="C6368" s="85"/>
      <c r="D6368" s="85"/>
      <c r="E6368" s="85"/>
      <c r="F6368" s="85"/>
      <c r="G6368" s="86"/>
      <c r="H6368" s="86"/>
      <c r="I6368" s="85"/>
      <c r="J6368" s="85"/>
    </row>
    <row r="6369" spans="2:10" s="117" customFormat="1" x14ac:dyDescent="0.25">
      <c r="B6369" s="87"/>
      <c r="C6369" s="85"/>
      <c r="D6369" s="85"/>
      <c r="E6369" s="85"/>
      <c r="F6369" s="85"/>
      <c r="G6369" s="86"/>
      <c r="H6369" s="86"/>
      <c r="I6369" s="85"/>
      <c r="J6369" s="85"/>
    </row>
    <row r="6370" spans="2:10" s="117" customFormat="1" x14ac:dyDescent="0.25">
      <c r="B6370" s="87"/>
      <c r="C6370" s="85"/>
      <c r="D6370" s="85"/>
      <c r="E6370" s="85"/>
      <c r="F6370" s="85"/>
      <c r="G6370" s="86"/>
      <c r="H6370" s="86"/>
      <c r="I6370" s="85"/>
      <c r="J6370" s="85"/>
    </row>
    <row r="6371" spans="2:10" s="117" customFormat="1" x14ac:dyDescent="0.25">
      <c r="B6371" s="87"/>
      <c r="C6371" s="85"/>
      <c r="D6371" s="85"/>
      <c r="E6371" s="85"/>
      <c r="F6371" s="85"/>
      <c r="G6371" s="86"/>
      <c r="H6371" s="86"/>
      <c r="I6371" s="85"/>
      <c r="J6371" s="85"/>
    </row>
    <row r="6372" spans="2:10" s="117" customFormat="1" x14ac:dyDescent="0.25">
      <c r="B6372" s="87"/>
      <c r="C6372" s="85"/>
      <c r="D6372" s="85"/>
      <c r="E6372" s="85"/>
      <c r="F6372" s="85"/>
      <c r="G6372" s="86"/>
      <c r="H6372" s="86"/>
      <c r="I6372" s="85"/>
      <c r="J6372" s="85"/>
    </row>
    <row r="6373" spans="2:10" s="117" customFormat="1" x14ac:dyDescent="0.25">
      <c r="B6373" s="87"/>
      <c r="C6373" s="85"/>
      <c r="D6373" s="85"/>
      <c r="E6373" s="85"/>
      <c r="F6373" s="85"/>
      <c r="G6373" s="86"/>
      <c r="H6373" s="86"/>
      <c r="I6373" s="85"/>
      <c r="J6373" s="85"/>
    </row>
    <row r="6374" spans="2:10" s="117" customFormat="1" x14ac:dyDescent="0.25">
      <c r="B6374" s="87"/>
      <c r="C6374" s="85"/>
      <c r="D6374" s="85"/>
      <c r="E6374" s="85"/>
      <c r="F6374" s="85"/>
      <c r="G6374" s="86"/>
      <c r="H6374" s="86"/>
      <c r="I6374" s="85"/>
      <c r="J6374" s="85"/>
    </row>
    <row r="6375" spans="2:10" s="117" customFormat="1" x14ac:dyDescent="0.25">
      <c r="B6375" s="87"/>
      <c r="C6375" s="85"/>
      <c r="D6375" s="85"/>
      <c r="E6375" s="85"/>
      <c r="F6375" s="85"/>
      <c r="G6375" s="86"/>
      <c r="H6375" s="86"/>
      <c r="I6375" s="85"/>
      <c r="J6375" s="85"/>
    </row>
    <row r="6376" spans="2:10" s="117" customFormat="1" x14ac:dyDescent="0.25">
      <c r="B6376" s="87"/>
      <c r="C6376" s="85"/>
      <c r="D6376" s="85"/>
      <c r="E6376" s="85"/>
      <c r="F6376" s="85"/>
      <c r="G6376" s="86"/>
      <c r="H6376" s="86"/>
      <c r="I6376" s="85"/>
      <c r="J6376" s="85"/>
    </row>
    <row r="6377" spans="2:10" s="117" customFormat="1" x14ac:dyDescent="0.25">
      <c r="B6377" s="87"/>
      <c r="C6377" s="85"/>
      <c r="D6377" s="85"/>
      <c r="E6377" s="85"/>
      <c r="F6377" s="85"/>
      <c r="G6377" s="86"/>
      <c r="H6377" s="86"/>
      <c r="I6377" s="85"/>
      <c r="J6377" s="85"/>
    </row>
    <row r="6378" spans="2:10" s="117" customFormat="1" x14ac:dyDescent="0.25">
      <c r="B6378" s="87"/>
      <c r="C6378" s="85"/>
      <c r="D6378" s="85"/>
      <c r="E6378" s="85"/>
      <c r="F6378" s="85"/>
      <c r="G6378" s="86"/>
      <c r="H6378" s="86"/>
      <c r="I6378" s="85"/>
      <c r="J6378" s="85"/>
    </row>
    <row r="6379" spans="2:10" s="117" customFormat="1" x14ac:dyDescent="0.25">
      <c r="B6379" s="87"/>
      <c r="C6379" s="85"/>
      <c r="D6379" s="85"/>
      <c r="E6379" s="85"/>
      <c r="F6379" s="85"/>
      <c r="G6379" s="86"/>
      <c r="H6379" s="86"/>
      <c r="I6379" s="85"/>
      <c r="J6379" s="85"/>
    </row>
    <row r="6380" spans="2:10" s="117" customFormat="1" x14ac:dyDescent="0.25">
      <c r="B6380" s="87"/>
      <c r="C6380" s="85"/>
      <c r="D6380" s="85"/>
      <c r="E6380" s="85"/>
      <c r="F6380" s="85"/>
      <c r="G6380" s="86"/>
      <c r="H6380" s="86"/>
      <c r="I6380" s="85"/>
      <c r="J6380" s="85"/>
    </row>
    <row r="6381" spans="2:10" s="117" customFormat="1" x14ac:dyDescent="0.25">
      <c r="B6381" s="87"/>
      <c r="C6381" s="85"/>
      <c r="D6381" s="85"/>
      <c r="E6381" s="85"/>
      <c r="F6381" s="85"/>
      <c r="G6381" s="86"/>
      <c r="H6381" s="86"/>
      <c r="I6381" s="85"/>
      <c r="J6381" s="85"/>
    </row>
    <row r="6382" spans="2:10" s="117" customFormat="1" x14ac:dyDescent="0.25">
      <c r="B6382" s="87"/>
      <c r="C6382" s="85"/>
      <c r="D6382" s="85"/>
      <c r="E6382" s="85"/>
      <c r="F6382" s="85"/>
      <c r="G6382" s="86"/>
      <c r="H6382" s="86"/>
      <c r="I6382" s="85"/>
      <c r="J6382" s="85"/>
    </row>
    <row r="6383" spans="2:10" s="117" customFormat="1" x14ac:dyDescent="0.25">
      <c r="B6383" s="87"/>
      <c r="C6383" s="85"/>
      <c r="D6383" s="85"/>
      <c r="E6383" s="85"/>
      <c r="F6383" s="85"/>
      <c r="G6383" s="86"/>
      <c r="H6383" s="86"/>
      <c r="I6383" s="85"/>
      <c r="J6383" s="85"/>
    </row>
    <row r="6384" spans="2:10" s="117" customFormat="1" x14ac:dyDescent="0.25">
      <c r="B6384" s="87"/>
      <c r="C6384" s="85"/>
      <c r="D6384" s="85"/>
      <c r="E6384" s="85"/>
      <c r="F6384" s="85"/>
      <c r="G6384" s="86"/>
      <c r="H6384" s="86"/>
      <c r="I6384" s="85"/>
      <c r="J6384" s="85"/>
    </row>
    <row r="6385" spans="2:10" s="117" customFormat="1" x14ac:dyDescent="0.25">
      <c r="B6385" s="87"/>
      <c r="C6385" s="85"/>
      <c r="D6385" s="85"/>
      <c r="E6385" s="85"/>
      <c r="F6385" s="85"/>
      <c r="G6385" s="86"/>
      <c r="H6385" s="86"/>
      <c r="I6385" s="85"/>
      <c r="J6385" s="85"/>
    </row>
    <row r="6386" spans="2:10" s="117" customFormat="1" x14ac:dyDescent="0.25">
      <c r="B6386" s="87"/>
      <c r="C6386" s="85"/>
      <c r="D6386" s="85"/>
      <c r="E6386" s="85"/>
      <c r="F6386" s="85"/>
      <c r="G6386" s="86"/>
      <c r="H6386" s="86"/>
      <c r="I6386" s="85"/>
      <c r="J6386" s="85"/>
    </row>
    <row r="6387" spans="2:10" s="117" customFormat="1" x14ac:dyDescent="0.25">
      <c r="B6387" s="87"/>
      <c r="C6387" s="85"/>
      <c r="D6387" s="85"/>
      <c r="E6387" s="85"/>
      <c r="F6387" s="85"/>
      <c r="G6387" s="86"/>
      <c r="H6387" s="86"/>
      <c r="I6387" s="85"/>
      <c r="J6387" s="85"/>
    </row>
    <row r="6388" spans="2:10" s="117" customFormat="1" x14ac:dyDescent="0.25">
      <c r="B6388" s="87"/>
      <c r="C6388" s="85"/>
      <c r="D6388" s="85"/>
      <c r="E6388" s="85"/>
      <c r="F6388" s="85"/>
      <c r="G6388" s="86"/>
      <c r="H6388" s="86"/>
      <c r="I6388" s="85"/>
      <c r="J6388" s="85"/>
    </row>
    <row r="6389" spans="2:10" s="117" customFormat="1" x14ac:dyDescent="0.25">
      <c r="B6389" s="87"/>
      <c r="C6389" s="85"/>
      <c r="D6389" s="85"/>
      <c r="E6389" s="85"/>
      <c r="F6389" s="85"/>
      <c r="G6389" s="86"/>
      <c r="H6389" s="86"/>
      <c r="I6389" s="85"/>
      <c r="J6389" s="85"/>
    </row>
    <row r="6390" spans="2:10" s="117" customFormat="1" x14ac:dyDescent="0.25">
      <c r="B6390" s="87"/>
      <c r="C6390" s="85"/>
      <c r="D6390" s="85"/>
      <c r="E6390" s="85"/>
      <c r="F6390" s="85"/>
      <c r="G6390" s="86"/>
      <c r="H6390" s="86"/>
      <c r="I6390" s="85"/>
      <c r="J6390" s="85"/>
    </row>
    <row r="6391" spans="2:10" s="117" customFormat="1" x14ac:dyDescent="0.25">
      <c r="B6391" s="87"/>
      <c r="C6391" s="85"/>
      <c r="D6391" s="85"/>
      <c r="E6391" s="85"/>
      <c r="F6391" s="85"/>
      <c r="G6391" s="86"/>
      <c r="H6391" s="86"/>
      <c r="I6391" s="85"/>
      <c r="J6391" s="85"/>
    </row>
    <row r="6392" spans="2:10" s="117" customFormat="1" x14ac:dyDescent="0.25">
      <c r="B6392" s="87"/>
      <c r="C6392" s="85"/>
      <c r="D6392" s="85"/>
      <c r="E6392" s="85"/>
      <c r="F6392" s="85"/>
      <c r="G6392" s="86"/>
      <c r="H6392" s="86"/>
      <c r="I6392" s="85"/>
      <c r="J6392" s="85"/>
    </row>
    <row r="6393" spans="2:10" s="117" customFormat="1" x14ac:dyDescent="0.25">
      <c r="B6393" s="87"/>
      <c r="C6393" s="85"/>
      <c r="D6393" s="85"/>
      <c r="E6393" s="85"/>
      <c r="F6393" s="85"/>
      <c r="G6393" s="86"/>
      <c r="H6393" s="86"/>
      <c r="I6393" s="85"/>
      <c r="J6393" s="85"/>
    </row>
    <row r="6394" spans="2:10" s="117" customFormat="1" x14ac:dyDescent="0.25">
      <c r="B6394" s="87"/>
      <c r="C6394" s="85"/>
      <c r="D6394" s="85"/>
      <c r="E6394" s="85"/>
      <c r="F6394" s="85"/>
      <c r="G6394" s="86"/>
      <c r="H6394" s="86"/>
      <c r="I6394" s="85"/>
      <c r="J6394" s="85"/>
    </row>
    <row r="6395" spans="2:10" s="117" customFormat="1" x14ac:dyDescent="0.25">
      <c r="B6395" s="87"/>
      <c r="C6395" s="85"/>
      <c r="D6395" s="85"/>
      <c r="E6395" s="85"/>
      <c r="F6395" s="85"/>
      <c r="G6395" s="86"/>
      <c r="H6395" s="86"/>
      <c r="I6395" s="85"/>
      <c r="J6395" s="85"/>
    </row>
    <row r="6396" spans="2:10" s="117" customFormat="1" x14ac:dyDescent="0.25">
      <c r="B6396" s="87"/>
      <c r="C6396" s="85"/>
      <c r="D6396" s="85"/>
      <c r="E6396" s="85"/>
      <c r="F6396" s="85"/>
      <c r="G6396" s="86"/>
      <c r="H6396" s="86"/>
      <c r="I6396" s="85"/>
      <c r="J6396" s="85"/>
    </row>
    <row r="6397" spans="2:10" s="117" customFormat="1" x14ac:dyDescent="0.25">
      <c r="B6397" s="87"/>
      <c r="C6397" s="85"/>
      <c r="D6397" s="85"/>
      <c r="E6397" s="85"/>
      <c r="F6397" s="85"/>
      <c r="G6397" s="86"/>
      <c r="H6397" s="86"/>
      <c r="I6397" s="85"/>
      <c r="J6397" s="85"/>
    </row>
    <row r="6398" spans="2:10" s="117" customFormat="1" x14ac:dyDescent="0.25">
      <c r="B6398" s="87"/>
      <c r="C6398" s="85"/>
      <c r="D6398" s="85"/>
      <c r="E6398" s="85"/>
      <c r="F6398" s="85"/>
      <c r="G6398" s="86"/>
      <c r="H6398" s="86"/>
      <c r="I6398" s="85"/>
      <c r="J6398" s="85"/>
    </row>
    <row r="6399" spans="2:10" s="117" customFormat="1" x14ac:dyDescent="0.25">
      <c r="B6399" s="87"/>
      <c r="C6399" s="85"/>
      <c r="D6399" s="85"/>
      <c r="E6399" s="85"/>
      <c r="F6399" s="85"/>
      <c r="G6399" s="86"/>
      <c r="H6399" s="86"/>
      <c r="I6399" s="85"/>
      <c r="J6399" s="85"/>
    </row>
    <row r="6400" spans="2:10" s="117" customFormat="1" x14ac:dyDescent="0.25">
      <c r="B6400" s="87"/>
      <c r="C6400" s="85"/>
      <c r="D6400" s="85"/>
      <c r="E6400" s="85"/>
      <c r="F6400" s="85"/>
      <c r="G6400" s="86"/>
      <c r="H6400" s="86"/>
      <c r="I6400" s="85"/>
      <c r="J6400" s="85"/>
    </row>
    <row r="6401" spans="2:10" s="117" customFormat="1" x14ac:dyDescent="0.25">
      <c r="B6401" s="87"/>
      <c r="C6401" s="85"/>
      <c r="D6401" s="85"/>
      <c r="E6401" s="85"/>
      <c r="F6401" s="85"/>
      <c r="G6401" s="86"/>
      <c r="H6401" s="86"/>
      <c r="I6401" s="85"/>
      <c r="J6401" s="85"/>
    </row>
    <row r="6402" spans="2:10" s="117" customFormat="1" x14ac:dyDescent="0.25">
      <c r="B6402" s="87"/>
      <c r="C6402" s="85"/>
      <c r="D6402" s="85"/>
      <c r="E6402" s="85"/>
      <c r="F6402" s="85"/>
      <c r="G6402" s="86"/>
      <c r="H6402" s="86"/>
      <c r="I6402" s="85"/>
      <c r="J6402" s="85"/>
    </row>
    <row r="6403" spans="2:10" s="117" customFormat="1" x14ac:dyDescent="0.25">
      <c r="B6403" s="87"/>
      <c r="C6403" s="85"/>
      <c r="D6403" s="85"/>
      <c r="E6403" s="85"/>
      <c r="F6403" s="85"/>
      <c r="G6403" s="86"/>
      <c r="H6403" s="86"/>
      <c r="I6403" s="85"/>
      <c r="J6403" s="85"/>
    </row>
    <row r="6404" spans="2:10" s="117" customFormat="1" x14ac:dyDescent="0.25">
      <c r="B6404" s="87"/>
      <c r="C6404" s="85"/>
      <c r="D6404" s="85"/>
      <c r="E6404" s="85"/>
      <c r="F6404" s="85"/>
      <c r="G6404" s="86"/>
      <c r="H6404" s="86"/>
      <c r="I6404" s="85"/>
      <c r="J6404" s="85"/>
    </row>
    <row r="6405" spans="2:10" s="117" customFormat="1" x14ac:dyDescent="0.25">
      <c r="B6405" s="87"/>
      <c r="C6405" s="85"/>
      <c r="D6405" s="85"/>
      <c r="E6405" s="85"/>
      <c r="F6405" s="85"/>
      <c r="G6405" s="86"/>
      <c r="H6405" s="86"/>
      <c r="I6405" s="85"/>
      <c r="J6405" s="85"/>
    </row>
    <row r="6406" spans="2:10" s="117" customFormat="1" x14ac:dyDescent="0.25">
      <c r="B6406" s="87"/>
      <c r="C6406" s="85"/>
      <c r="D6406" s="85"/>
      <c r="E6406" s="85"/>
      <c r="F6406" s="85"/>
      <c r="G6406" s="86"/>
      <c r="H6406" s="86"/>
      <c r="I6406" s="85"/>
      <c r="J6406" s="85"/>
    </row>
    <row r="6407" spans="2:10" s="117" customFormat="1" x14ac:dyDescent="0.25">
      <c r="B6407" s="87"/>
      <c r="C6407" s="85"/>
      <c r="D6407" s="85"/>
      <c r="E6407" s="85"/>
      <c r="F6407" s="85"/>
      <c r="G6407" s="86"/>
      <c r="H6407" s="86"/>
      <c r="I6407" s="85"/>
      <c r="J6407" s="85"/>
    </row>
    <row r="6408" spans="2:10" s="117" customFormat="1" x14ac:dyDescent="0.25">
      <c r="B6408" s="87"/>
      <c r="C6408" s="85"/>
      <c r="D6408" s="85"/>
      <c r="E6408" s="85"/>
      <c r="F6408" s="85"/>
      <c r="G6408" s="86"/>
      <c r="H6408" s="86"/>
      <c r="I6408" s="85"/>
      <c r="J6408" s="85"/>
    </row>
    <row r="6409" spans="2:10" s="117" customFormat="1" x14ac:dyDescent="0.25">
      <c r="B6409" s="87"/>
      <c r="C6409" s="85"/>
      <c r="D6409" s="85"/>
      <c r="E6409" s="85"/>
      <c r="F6409" s="85"/>
      <c r="G6409" s="86"/>
      <c r="H6409" s="86"/>
      <c r="I6409" s="85"/>
      <c r="J6409" s="85"/>
    </row>
    <row r="6410" spans="2:10" s="117" customFormat="1" x14ac:dyDescent="0.25">
      <c r="B6410" s="87"/>
      <c r="C6410" s="85"/>
      <c r="D6410" s="85"/>
      <c r="E6410" s="85"/>
      <c r="F6410" s="85"/>
      <c r="G6410" s="86"/>
      <c r="H6410" s="86"/>
      <c r="I6410" s="85"/>
      <c r="J6410" s="85"/>
    </row>
    <row r="6411" spans="2:10" s="117" customFormat="1" x14ac:dyDescent="0.25">
      <c r="B6411" s="87"/>
      <c r="C6411" s="85"/>
      <c r="D6411" s="85"/>
      <c r="E6411" s="85"/>
      <c r="F6411" s="85"/>
      <c r="G6411" s="86"/>
      <c r="H6411" s="86"/>
      <c r="I6411" s="85"/>
      <c r="J6411" s="85"/>
    </row>
    <row r="6412" spans="2:10" s="117" customFormat="1" x14ac:dyDescent="0.25">
      <c r="B6412" s="87"/>
      <c r="C6412" s="85"/>
      <c r="D6412" s="85"/>
      <c r="E6412" s="85"/>
      <c r="F6412" s="85"/>
      <c r="G6412" s="86"/>
      <c r="H6412" s="86"/>
      <c r="I6412" s="85"/>
      <c r="J6412" s="85"/>
    </row>
    <row r="6413" spans="2:10" s="117" customFormat="1" x14ac:dyDescent="0.25">
      <c r="B6413" s="87"/>
      <c r="C6413" s="85"/>
      <c r="D6413" s="85"/>
      <c r="E6413" s="85"/>
      <c r="F6413" s="85"/>
      <c r="G6413" s="86"/>
      <c r="H6413" s="86"/>
      <c r="I6413" s="85"/>
      <c r="J6413" s="85"/>
    </row>
    <row r="6414" spans="2:10" s="117" customFormat="1" x14ac:dyDescent="0.25">
      <c r="B6414" s="87"/>
      <c r="C6414" s="85"/>
      <c r="D6414" s="85"/>
      <c r="E6414" s="85"/>
      <c r="F6414" s="85"/>
      <c r="G6414" s="86"/>
      <c r="H6414" s="86"/>
      <c r="I6414" s="85"/>
      <c r="J6414" s="85"/>
    </row>
    <row r="6415" spans="2:10" s="117" customFormat="1" x14ac:dyDescent="0.25">
      <c r="B6415" s="87"/>
      <c r="C6415" s="85"/>
      <c r="D6415" s="85"/>
      <c r="E6415" s="85"/>
      <c r="F6415" s="85"/>
      <c r="G6415" s="86"/>
      <c r="H6415" s="86"/>
      <c r="I6415" s="85"/>
      <c r="J6415" s="85"/>
    </row>
    <row r="6416" spans="2:10" s="117" customFormat="1" x14ac:dyDescent="0.25">
      <c r="B6416" s="87"/>
      <c r="C6416" s="85"/>
      <c r="D6416" s="85"/>
      <c r="E6416" s="85"/>
      <c r="F6416" s="85"/>
      <c r="G6416" s="86"/>
      <c r="H6416" s="86"/>
      <c r="I6416" s="85"/>
      <c r="J6416" s="85"/>
    </row>
    <row r="6417" spans="2:10" s="117" customFormat="1" x14ac:dyDescent="0.25">
      <c r="B6417" s="87"/>
      <c r="C6417" s="85"/>
      <c r="D6417" s="85"/>
      <c r="E6417" s="85"/>
      <c r="F6417" s="85"/>
      <c r="G6417" s="86"/>
      <c r="H6417" s="86"/>
      <c r="I6417" s="85"/>
      <c r="J6417" s="85"/>
    </row>
    <row r="6418" spans="2:10" s="117" customFormat="1" x14ac:dyDescent="0.25">
      <c r="B6418" s="87"/>
      <c r="C6418" s="85"/>
      <c r="D6418" s="85"/>
      <c r="E6418" s="85"/>
      <c r="F6418" s="85"/>
      <c r="G6418" s="86"/>
      <c r="H6418" s="86"/>
      <c r="I6418" s="85"/>
      <c r="J6418" s="85"/>
    </row>
    <row r="6419" spans="2:10" s="117" customFormat="1" x14ac:dyDescent="0.25">
      <c r="B6419" s="87"/>
      <c r="C6419" s="85"/>
      <c r="D6419" s="85"/>
      <c r="E6419" s="85"/>
      <c r="F6419" s="85"/>
      <c r="G6419" s="86"/>
      <c r="H6419" s="86"/>
      <c r="I6419" s="85"/>
      <c r="J6419" s="85"/>
    </row>
    <row r="6420" spans="2:10" s="117" customFormat="1" x14ac:dyDescent="0.25">
      <c r="B6420" s="87"/>
      <c r="C6420" s="85"/>
      <c r="D6420" s="85"/>
      <c r="E6420" s="85"/>
      <c r="F6420" s="85"/>
      <c r="G6420" s="86"/>
      <c r="H6420" s="86"/>
      <c r="I6420" s="85"/>
      <c r="J6420" s="85"/>
    </row>
    <row r="6421" spans="2:10" s="117" customFormat="1" x14ac:dyDescent="0.25">
      <c r="B6421" s="87"/>
      <c r="C6421" s="85"/>
      <c r="D6421" s="85"/>
      <c r="E6421" s="85"/>
      <c r="F6421" s="85"/>
      <c r="G6421" s="86"/>
      <c r="H6421" s="86"/>
      <c r="I6421" s="85"/>
      <c r="J6421" s="85"/>
    </row>
    <row r="6422" spans="2:10" s="117" customFormat="1" x14ac:dyDescent="0.25">
      <c r="B6422" s="87"/>
      <c r="C6422" s="85"/>
      <c r="D6422" s="85"/>
      <c r="E6422" s="85"/>
      <c r="F6422" s="85"/>
      <c r="G6422" s="86"/>
      <c r="H6422" s="86"/>
      <c r="I6422" s="85"/>
      <c r="J6422" s="85"/>
    </row>
    <row r="6423" spans="2:10" s="117" customFormat="1" x14ac:dyDescent="0.25">
      <c r="B6423" s="87"/>
      <c r="C6423" s="85"/>
      <c r="D6423" s="85"/>
      <c r="E6423" s="85"/>
      <c r="F6423" s="85"/>
      <c r="G6423" s="86"/>
      <c r="H6423" s="86"/>
      <c r="I6423" s="85"/>
      <c r="J6423" s="85"/>
    </row>
    <row r="6424" spans="2:10" s="117" customFormat="1" x14ac:dyDescent="0.25">
      <c r="B6424" s="87"/>
      <c r="C6424" s="85"/>
      <c r="D6424" s="85"/>
      <c r="E6424" s="85"/>
      <c r="F6424" s="85"/>
      <c r="G6424" s="86"/>
      <c r="H6424" s="86"/>
      <c r="I6424" s="85"/>
      <c r="J6424" s="85"/>
    </row>
    <row r="6425" spans="2:10" s="117" customFormat="1" x14ac:dyDescent="0.25">
      <c r="B6425" s="87"/>
      <c r="C6425" s="85"/>
      <c r="D6425" s="85"/>
      <c r="E6425" s="85"/>
      <c r="F6425" s="85"/>
      <c r="G6425" s="86"/>
      <c r="H6425" s="86"/>
      <c r="I6425" s="85"/>
      <c r="J6425" s="85"/>
    </row>
    <row r="6426" spans="2:10" s="117" customFormat="1" x14ac:dyDescent="0.25">
      <c r="B6426" s="87"/>
      <c r="C6426" s="85"/>
      <c r="D6426" s="85"/>
      <c r="E6426" s="85"/>
      <c r="F6426" s="85"/>
      <c r="G6426" s="86"/>
      <c r="H6426" s="86"/>
      <c r="I6426" s="85"/>
      <c r="J6426" s="85"/>
    </row>
    <row r="6427" spans="2:10" s="117" customFormat="1" x14ac:dyDescent="0.25">
      <c r="B6427" s="87"/>
      <c r="C6427" s="85"/>
      <c r="D6427" s="85"/>
      <c r="E6427" s="85"/>
      <c r="F6427" s="85"/>
      <c r="G6427" s="86"/>
      <c r="H6427" s="86"/>
      <c r="I6427" s="85"/>
      <c r="J6427" s="85"/>
    </row>
    <row r="6428" spans="2:10" s="117" customFormat="1" x14ac:dyDescent="0.25">
      <c r="B6428" s="87"/>
      <c r="C6428" s="85"/>
      <c r="D6428" s="85"/>
      <c r="E6428" s="85"/>
      <c r="F6428" s="85"/>
      <c r="G6428" s="86"/>
      <c r="H6428" s="86"/>
      <c r="I6428" s="85"/>
      <c r="J6428" s="85"/>
    </row>
    <row r="6429" spans="2:10" s="117" customFormat="1" x14ac:dyDescent="0.25">
      <c r="B6429" s="87"/>
      <c r="C6429" s="85"/>
      <c r="D6429" s="85"/>
      <c r="E6429" s="85"/>
      <c r="F6429" s="85"/>
      <c r="G6429" s="86"/>
      <c r="H6429" s="86"/>
      <c r="I6429" s="85"/>
      <c r="J6429" s="85"/>
    </row>
    <row r="6430" spans="2:10" s="117" customFormat="1" x14ac:dyDescent="0.25">
      <c r="B6430" s="87"/>
      <c r="C6430" s="85"/>
      <c r="D6430" s="85"/>
      <c r="E6430" s="85"/>
      <c r="F6430" s="85"/>
      <c r="G6430" s="86"/>
      <c r="H6430" s="86"/>
      <c r="I6430" s="85"/>
      <c r="J6430" s="85"/>
    </row>
    <row r="6431" spans="2:10" s="117" customFormat="1" x14ac:dyDescent="0.25">
      <c r="B6431" s="87"/>
      <c r="C6431" s="85"/>
      <c r="D6431" s="85"/>
      <c r="E6431" s="85"/>
      <c r="F6431" s="85"/>
      <c r="G6431" s="86"/>
      <c r="H6431" s="86"/>
      <c r="I6431" s="85"/>
      <c r="J6431" s="85"/>
    </row>
    <row r="6432" spans="2:10" s="117" customFormat="1" x14ac:dyDescent="0.25">
      <c r="B6432" s="87"/>
      <c r="C6432" s="85"/>
      <c r="D6432" s="85"/>
      <c r="E6432" s="85"/>
      <c r="F6432" s="85"/>
      <c r="G6432" s="86"/>
      <c r="H6432" s="86"/>
      <c r="I6432" s="85"/>
      <c r="J6432" s="85"/>
    </row>
    <row r="6433" spans="2:10" s="117" customFormat="1" x14ac:dyDescent="0.25">
      <c r="B6433" s="87"/>
      <c r="C6433" s="85"/>
      <c r="D6433" s="85"/>
      <c r="E6433" s="85"/>
      <c r="F6433" s="85"/>
      <c r="G6433" s="86"/>
      <c r="H6433" s="86"/>
      <c r="I6433" s="85"/>
      <c r="J6433" s="85"/>
    </row>
    <row r="6434" spans="2:10" s="117" customFormat="1" x14ac:dyDescent="0.25">
      <c r="B6434" s="87"/>
      <c r="C6434" s="85"/>
      <c r="D6434" s="85"/>
      <c r="E6434" s="85"/>
      <c r="F6434" s="85"/>
      <c r="G6434" s="86"/>
      <c r="H6434" s="86"/>
      <c r="I6434" s="85"/>
      <c r="J6434" s="85"/>
    </row>
    <row r="6435" spans="2:10" s="117" customFormat="1" x14ac:dyDescent="0.25">
      <c r="B6435" s="87"/>
      <c r="C6435" s="85"/>
      <c r="D6435" s="85"/>
      <c r="E6435" s="85"/>
      <c r="F6435" s="85"/>
      <c r="G6435" s="86"/>
      <c r="H6435" s="86"/>
      <c r="I6435" s="85"/>
      <c r="J6435" s="85"/>
    </row>
    <row r="6436" spans="2:10" s="117" customFormat="1" x14ac:dyDescent="0.25">
      <c r="B6436" s="87"/>
      <c r="C6436" s="85"/>
      <c r="D6436" s="85"/>
      <c r="E6436" s="85"/>
      <c r="F6436" s="85"/>
      <c r="G6436" s="86"/>
      <c r="H6436" s="86"/>
      <c r="I6436" s="85"/>
      <c r="J6436" s="85"/>
    </row>
    <row r="6437" spans="2:10" s="117" customFormat="1" x14ac:dyDescent="0.25">
      <c r="B6437" s="87"/>
      <c r="C6437" s="85"/>
      <c r="D6437" s="85"/>
      <c r="E6437" s="85"/>
      <c r="F6437" s="85"/>
      <c r="G6437" s="86"/>
      <c r="H6437" s="86"/>
      <c r="I6437" s="85"/>
      <c r="J6437" s="85"/>
    </row>
    <row r="6438" spans="2:10" s="117" customFormat="1" x14ac:dyDescent="0.25">
      <c r="B6438" s="87"/>
      <c r="C6438" s="85"/>
      <c r="D6438" s="85"/>
      <c r="E6438" s="85"/>
      <c r="F6438" s="85"/>
      <c r="G6438" s="86"/>
      <c r="H6438" s="86"/>
      <c r="I6438" s="85"/>
      <c r="J6438" s="85"/>
    </row>
    <row r="6439" spans="2:10" s="117" customFormat="1" x14ac:dyDescent="0.25">
      <c r="B6439" s="87"/>
      <c r="C6439" s="85"/>
      <c r="D6439" s="85"/>
      <c r="E6439" s="85"/>
      <c r="F6439" s="85"/>
      <c r="G6439" s="86"/>
      <c r="H6439" s="86"/>
      <c r="I6439" s="85"/>
      <c r="J6439" s="85"/>
    </row>
    <row r="6440" spans="2:10" s="117" customFormat="1" x14ac:dyDescent="0.25">
      <c r="B6440" s="87"/>
      <c r="C6440" s="85"/>
      <c r="D6440" s="85"/>
      <c r="E6440" s="85"/>
      <c r="F6440" s="85"/>
      <c r="G6440" s="86"/>
      <c r="H6440" s="86"/>
      <c r="I6440" s="85"/>
      <c r="J6440" s="85"/>
    </row>
    <row r="6441" spans="2:10" s="117" customFormat="1" x14ac:dyDescent="0.25">
      <c r="B6441" s="87"/>
      <c r="C6441" s="85"/>
      <c r="D6441" s="85"/>
      <c r="E6441" s="85"/>
      <c r="F6441" s="85"/>
      <c r="G6441" s="86"/>
      <c r="H6441" s="86"/>
      <c r="I6441" s="85"/>
      <c r="J6441" s="85"/>
    </row>
    <row r="6442" spans="2:10" s="117" customFormat="1" x14ac:dyDescent="0.25">
      <c r="B6442" s="87"/>
      <c r="C6442" s="85"/>
      <c r="D6442" s="85"/>
      <c r="E6442" s="85"/>
      <c r="F6442" s="85"/>
      <c r="G6442" s="86"/>
      <c r="H6442" s="86"/>
      <c r="I6442" s="85"/>
      <c r="J6442" s="85"/>
    </row>
    <row r="6443" spans="2:10" s="117" customFormat="1" x14ac:dyDescent="0.25">
      <c r="B6443" s="87"/>
      <c r="C6443" s="85"/>
      <c r="D6443" s="85"/>
      <c r="E6443" s="85"/>
      <c r="F6443" s="85"/>
      <c r="G6443" s="86"/>
      <c r="H6443" s="86"/>
      <c r="I6443" s="85"/>
      <c r="J6443" s="85"/>
    </row>
    <row r="6444" spans="2:10" s="117" customFormat="1" x14ac:dyDescent="0.25">
      <c r="B6444" s="87"/>
      <c r="C6444" s="85"/>
      <c r="D6444" s="85"/>
      <c r="E6444" s="85"/>
      <c r="F6444" s="85"/>
      <c r="G6444" s="86"/>
      <c r="H6444" s="86"/>
      <c r="I6444" s="85"/>
      <c r="J6444" s="85"/>
    </row>
    <row r="6445" spans="2:10" s="117" customFormat="1" x14ac:dyDescent="0.25">
      <c r="B6445" s="87"/>
      <c r="C6445" s="85"/>
      <c r="D6445" s="85"/>
      <c r="E6445" s="85"/>
      <c r="F6445" s="85"/>
      <c r="G6445" s="86"/>
      <c r="H6445" s="86"/>
      <c r="I6445" s="85"/>
      <c r="J6445" s="85"/>
    </row>
    <row r="6446" spans="2:10" s="117" customFormat="1" x14ac:dyDescent="0.25">
      <c r="B6446" s="87"/>
      <c r="C6446" s="85"/>
      <c r="D6446" s="85"/>
      <c r="E6446" s="85"/>
      <c r="F6446" s="85"/>
      <c r="G6446" s="86"/>
      <c r="H6446" s="86"/>
      <c r="I6446" s="85"/>
      <c r="J6446" s="85"/>
    </row>
    <row r="6447" spans="2:10" s="117" customFormat="1" x14ac:dyDescent="0.25">
      <c r="B6447" s="87"/>
      <c r="C6447" s="85"/>
      <c r="D6447" s="85"/>
      <c r="E6447" s="85"/>
      <c r="F6447" s="85"/>
      <c r="G6447" s="86"/>
      <c r="H6447" s="86"/>
      <c r="I6447" s="85"/>
      <c r="J6447" s="85"/>
    </row>
    <row r="6448" spans="2:10" s="117" customFormat="1" x14ac:dyDescent="0.25">
      <c r="B6448" s="87"/>
      <c r="C6448" s="85"/>
      <c r="D6448" s="85"/>
      <c r="E6448" s="85"/>
      <c r="F6448" s="85"/>
      <c r="G6448" s="86"/>
      <c r="H6448" s="86"/>
      <c r="I6448" s="85"/>
      <c r="J6448" s="85"/>
    </row>
    <row r="6449" spans="2:10" s="117" customFormat="1" x14ac:dyDescent="0.25">
      <c r="B6449" s="87"/>
      <c r="C6449" s="85"/>
      <c r="D6449" s="85"/>
      <c r="E6449" s="85"/>
      <c r="F6449" s="85"/>
      <c r="G6449" s="86"/>
      <c r="H6449" s="86"/>
      <c r="I6449" s="85"/>
      <c r="J6449" s="85"/>
    </row>
    <row r="6450" spans="2:10" s="117" customFormat="1" x14ac:dyDescent="0.25">
      <c r="B6450" s="87"/>
      <c r="C6450" s="85"/>
      <c r="D6450" s="85"/>
      <c r="E6450" s="85"/>
      <c r="F6450" s="85"/>
      <c r="G6450" s="86"/>
      <c r="H6450" s="86"/>
      <c r="I6450" s="85"/>
      <c r="J6450" s="85"/>
    </row>
    <row r="6451" spans="2:10" s="117" customFormat="1" x14ac:dyDescent="0.25">
      <c r="B6451" s="87"/>
      <c r="C6451" s="85"/>
      <c r="D6451" s="85"/>
      <c r="E6451" s="85"/>
      <c r="F6451" s="85"/>
      <c r="G6451" s="86"/>
      <c r="H6451" s="86"/>
      <c r="I6451" s="85"/>
      <c r="J6451" s="85"/>
    </row>
    <row r="6452" spans="2:10" s="117" customFormat="1" x14ac:dyDescent="0.25">
      <c r="B6452" s="87"/>
      <c r="C6452" s="85"/>
      <c r="D6452" s="85"/>
      <c r="E6452" s="85"/>
      <c r="F6452" s="85"/>
      <c r="G6452" s="86"/>
      <c r="H6452" s="86"/>
      <c r="I6452" s="85"/>
      <c r="J6452" s="85"/>
    </row>
    <row r="6453" spans="2:10" s="117" customFormat="1" x14ac:dyDescent="0.25">
      <c r="B6453" s="87"/>
      <c r="C6453" s="85"/>
      <c r="D6453" s="85"/>
      <c r="E6453" s="85"/>
      <c r="F6453" s="85"/>
      <c r="G6453" s="86"/>
      <c r="H6453" s="86"/>
      <c r="I6453" s="85"/>
      <c r="J6453" s="85"/>
    </row>
    <row r="6454" spans="2:10" s="117" customFormat="1" x14ac:dyDescent="0.25">
      <c r="B6454" s="87"/>
      <c r="C6454" s="85"/>
      <c r="D6454" s="85"/>
      <c r="E6454" s="85"/>
      <c r="F6454" s="85"/>
      <c r="G6454" s="86"/>
      <c r="H6454" s="86"/>
      <c r="I6454" s="85"/>
      <c r="J6454" s="85"/>
    </row>
    <row r="6455" spans="2:10" s="117" customFormat="1" x14ac:dyDescent="0.25">
      <c r="B6455" s="87"/>
      <c r="C6455" s="85"/>
      <c r="D6455" s="85"/>
      <c r="E6455" s="85"/>
      <c r="F6455" s="85"/>
      <c r="G6455" s="86"/>
      <c r="H6455" s="86"/>
      <c r="I6455" s="85"/>
      <c r="J6455" s="85"/>
    </row>
    <row r="6456" spans="2:10" s="117" customFormat="1" x14ac:dyDescent="0.25">
      <c r="B6456" s="87"/>
      <c r="C6456" s="85"/>
      <c r="D6456" s="85"/>
      <c r="E6456" s="85"/>
      <c r="F6456" s="85"/>
      <c r="G6456" s="86"/>
      <c r="H6456" s="86"/>
      <c r="I6456" s="85"/>
      <c r="J6456" s="85"/>
    </row>
    <row r="6457" spans="2:10" s="117" customFormat="1" x14ac:dyDescent="0.25">
      <c r="B6457" s="87"/>
      <c r="C6457" s="85"/>
      <c r="D6457" s="85"/>
      <c r="E6457" s="85"/>
      <c r="F6457" s="85"/>
      <c r="G6457" s="86"/>
      <c r="H6457" s="86"/>
      <c r="I6457" s="85"/>
      <c r="J6457" s="85"/>
    </row>
    <row r="6458" spans="2:10" s="117" customFormat="1" x14ac:dyDescent="0.25">
      <c r="B6458" s="87"/>
      <c r="C6458" s="85"/>
      <c r="D6458" s="85"/>
      <c r="E6458" s="85"/>
      <c r="F6458" s="85"/>
      <c r="G6458" s="86"/>
      <c r="H6458" s="86"/>
      <c r="I6458" s="85"/>
      <c r="J6458" s="85"/>
    </row>
    <row r="6459" spans="2:10" s="117" customFormat="1" x14ac:dyDescent="0.25">
      <c r="B6459" s="87"/>
      <c r="C6459" s="85"/>
      <c r="D6459" s="85"/>
      <c r="E6459" s="85"/>
      <c r="F6459" s="85"/>
      <c r="G6459" s="86"/>
      <c r="H6459" s="86"/>
      <c r="I6459" s="85"/>
      <c r="J6459" s="85"/>
    </row>
    <row r="6460" spans="2:10" s="117" customFormat="1" x14ac:dyDescent="0.25">
      <c r="B6460" s="87"/>
      <c r="C6460" s="85"/>
      <c r="D6460" s="85"/>
      <c r="E6460" s="85"/>
      <c r="F6460" s="85"/>
      <c r="G6460" s="86"/>
      <c r="H6460" s="86"/>
      <c r="I6460" s="85"/>
      <c r="J6460" s="85"/>
    </row>
    <row r="6461" spans="2:10" s="117" customFormat="1" x14ac:dyDescent="0.25">
      <c r="B6461" s="87"/>
      <c r="C6461" s="85"/>
      <c r="D6461" s="85"/>
      <c r="E6461" s="85"/>
      <c r="F6461" s="85"/>
      <c r="G6461" s="86"/>
      <c r="H6461" s="86"/>
      <c r="I6461" s="85"/>
      <c r="J6461" s="85"/>
    </row>
    <row r="6462" spans="2:10" s="117" customFormat="1" x14ac:dyDescent="0.25">
      <c r="B6462" s="87"/>
      <c r="C6462" s="85"/>
      <c r="D6462" s="85"/>
      <c r="E6462" s="85"/>
      <c r="F6462" s="85"/>
      <c r="G6462" s="86"/>
      <c r="H6462" s="86"/>
      <c r="I6462" s="85"/>
      <c r="J6462" s="85"/>
    </row>
    <row r="6463" spans="2:10" s="117" customFormat="1" x14ac:dyDescent="0.25">
      <c r="B6463" s="87"/>
      <c r="C6463" s="85"/>
      <c r="D6463" s="85"/>
      <c r="E6463" s="85"/>
      <c r="F6463" s="85"/>
      <c r="G6463" s="86"/>
      <c r="H6463" s="86"/>
      <c r="I6463" s="85"/>
      <c r="J6463" s="85"/>
    </row>
    <row r="6464" spans="2:10" s="117" customFormat="1" x14ac:dyDescent="0.25">
      <c r="B6464" s="87"/>
      <c r="C6464" s="85"/>
      <c r="D6464" s="85"/>
      <c r="E6464" s="85"/>
      <c r="F6464" s="85"/>
      <c r="G6464" s="86"/>
      <c r="H6464" s="86"/>
      <c r="I6464" s="85"/>
      <c r="J6464" s="85"/>
    </row>
    <row r="6465" spans="2:10" s="117" customFormat="1" x14ac:dyDescent="0.25">
      <c r="B6465" s="87"/>
      <c r="C6465" s="85"/>
      <c r="D6465" s="85"/>
      <c r="E6465" s="85"/>
      <c r="F6465" s="85"/>
      <c r="G6465" s="86"/>
      <c r="H6465" s="86"/>
      <c r="I6465" s="85"/>
      <c r="J6465" s="85"/>
    </row>
    <row r="6466" spans="2:10" s="117" customFormat="1" x14ac:dyDescent="0.25">
      <c r="B6466" s="87"/>
      <c r="C6466" s="85"/>
      <c r="D6466" s="85"/>
      <c r="E6466" s="85"/>
      <c r="F6466" s="85"/>
      <c r="G6466" s="86"/>
      <c r="H6466" s="86"/>
      <c r="I6466" s="85"/>
      <c r="J6466" s="85"/>
    </row>
    <row r="6467" spans="2:10" s="117" customFormat="1" x14ac:dyDescent="0.25">
      <c r="B6467" s="87"/>
      <c r="C6467" s="85"/>
      <c r="D6467" s="85"/>
      <c r="E6467" s="85"/>
      <c r="F6467" s="85"/>
      <c r="G6467" s="86"/>
      <c r="H6467" s="86"/>
      <c r="I6467" s="85"/>
      <c r="J6467" s="85"/>
    </row>
    <row r="6468" spans="2:10" s="117" customFormat="1" x14ac:dyDescent="0.25">
      <c r="B6468" s="87"/>
      <c r="C6468" s="85"/>
      <c r="D6468" s="85"/>
      <c r="E6468" s="85"/>
      <c r="F6468" s="85"/>
      <c r="G6468" s="86"/>
      <c r="H6468" s="86"/>
      <c r="I6468" s="85"/>
      <c r="J6468" s="85"/>
    </row>
    <row r="6469" spans="2:10" s="117" customFormat="1" x14ac:dyDescent="0.25">
      <c r="B6469" s="87"/>
      <c r="C6469" s="85"/>
      <c r="D6469" s="85"/>
      <c r="E6469" s="85"/>
      <c r="F6469" s="85"/>
      <c r="G6469" s="86"/>
      <c r="H6469" s="86"/>
      <c r="I6469" s="85"/>
      <c r="J6469" s="85"/>
    </row>
    <row r="6470" spans="2:10" s="117" customFormat="1" x14ac:dyDescent="0.25">
      <c r="B6470" s="87"/>
      <c r="C6470" s="85"/>
      <c r="D6470" s="85"/>
      <c r="E6470" s="85"/>
      <c r="F6470" s="85"/>
      <c r="G6470" s="86"/>
      <c r="H6470" s="86"/>
      <c r="I6470" s="85"/>
      <c r="J6470" s="85"/>
    </row>
    <row r="6471" spans="2:10" s="117" customFormat="1" x14ac:dyDescent="0.25">
      <c r="B6471" s="87"/>
      <c r="C6471" s="85"/>
      <c r="D6471" s="85"/>
      <c r="E6471" s="85"/>
      <c r="F6471" s="85"/>
      <c r="G6471" s="86"/>
      <c r="H6471" s="86"/>
      <c r="I6471" s="85"/>
      <c r="J6471" s="85"/>
    </row>
    <row r="6472" spans="2:10" s="117" customFormat="1" x14ac:dyDescent="0.25">
      <c r="B6472" s="87"/>
      <c r="C6472" s="85"/>
      <c r="D6472" s="85"/>
      <c r="E6472" s="85"/>
      <c r="F6472" s="85"/>
      <c r="G6472" s="86"/>
      <c r="H6472" s="86"/>
      <c r="I6472" s="85"/>
      <c r="J6472" s="85"/>
    </row>
    <row r="6473" spans="2:10" s="117" customFormat="1" x14ac:dyDescent="0.25">
      <c r="B6473" s="87"/>
      <c r="C6473" s="85"/>
      <c r="D6473" s="85"/>
      <c r="E6473" s="85"/>
      <c r="F6473" s="85"/>
      <c r="G6473" s="86"/>
      <c r="H6473" s="86"/>
      <c r="I6473" s="85"/>
      <c r="J6473" s="85"/>
    </row>
    <row r="6474" spans="2:10" s="117" customFormat="1" x14ac:dyDescent="0.25">
      <c r="B6474" s="87"/>
      <c r="C6474" s="85"/>
      <c r="D6474" s="85"/>
      <c r="E6474" s="85"/>
      <c r="F6474" s="85"/>
      <c r="G6474" s="86"/>
      <c r="H6474" s="86"/>
      <c r="I6474" s="85"/>
      <c r="J6474" s="85"/>
    </row>
    <row r="6475" spans="2:10" s="117" customFormat="1" x14ac:dyDescent="0.25">
      <c r="B6475" s="87"/>
      <c r="C6475" s="85"/>
      <c r="D6475" s="85"/>
      <c r="E6475" s="85"/>
      <c r="F6475" s="85"/>
      <c r="G6475" s="86"/>
      <c r="H6475" s="86"/>
      <c r="I6475" s="85"/>
      <c r="J6475" s="85"/>
    </row>
    <row r="6476" spans="2:10" s="117" customFormat="1" x14ac:dyDescent="0.25">
      <c r="B6476" s="87"/>
      <c r="C6476" s="85"/>
      <c r="D6476" s="85"/>
      <c r="E6476" s="85"/>
      <c r="F6476" s="85"/>
      <c r="G6476" s="86"/>
      <c r="H6476" s="86"/>
      <c r="I6476" s="85"/>
      <c r="J6476" s="85"/>
    </row>
    <row r="6477" spans="2:10" s="117" customFormat="1" x14ac:dyDescent="0.25">
      <c r="B6477" s="87"/>
      <c r="C6477" s="85"/>
      <c r="D6477" s="85"/>
      <c r="E6477" s="85"/>
      <c r="F6477" s="85"/>
      <c r="G6477" s="86"/>
      <c r="H6477" s="86"/>
      <c r="I6477" s="85"/>
      <c r="J6477" s="85"/>
    </row>
    <row r="6478" spans="2:10" s="117" customFormat="1" x14ac:dyDescent="0.25">
      <c r="B6478" s="87"/>
      <c r="C6478" s="85"/>
      <c r="D6478" s="85"/>
      <c r="E6478" s="85"/>
      <c r="F6478" s="85"/>
      <c r="G6478" s="86"/>
      <c r="H6478" s="86"/>
      <c r="I6478" s="85"/>
      <c r="J6478" s="85"/>
    </row>
    <row r="6479" spans="2:10" s="117" customFormat="1" x14ac:dyDescent="0.25">
      <c r="B6479" s="87"/>
      <c r="C6479" s="85"/>
      <c r="D6479" s="85"/>
      <c r="E6479" s="85"/>
      <c r="F6479" s="85"/>
      <c r="G6479" s="86"/>
      <c r="H6479" s="86"/>
      <c r="I6479" s="85"/>
      <c r="J6479" s="85"/>
    </row>
    <row r="6480" spans="2:10" s="117" customFormat="1" x14ac:dyDescent="0.25">
      <c r="B6480" s="87"/>
      <c r="C6480" s="85"/>
      <c r="D6480" s="85"/>
      <c r="E6480" s="85"/>
      <c r="F6480" s="85"/>
      <c r="G6480" s="86"/>
      <c r="H6480" s="86"/>
      <c r="I6480" s="85"/>
      <c r="J6480" s="85"/>
    </row>
    <row r="6481" spans="2:10" s="117" customFormat="1" x14ac:dyDescent="0.25">
      <c r="B6481" s="87"/>
      <c r="C6481" s="85"/>
      <c r="D6481" s="85"/>
      <c r="E6481" s="85"/>
      <c r="F6481" s="85"/>
      <c r="G6481" s="86"/>
      <c r="H6481" s="86"/>
      <c r="I6481" s="85"/>
      <c r="J6481" s="85"/>
    </row>
    <row r="6482" spans="2:10" s="117" customFormat="1" x14ac:dyDescent="0.25">
      <c r="B6482" s="87"/>
      <c r="C6482" s="85"/>
      <c r="D6482" s="85"/>
      <c r="E6482" s="85"/>
      <c r="F6482" s="85"/>
      <c r="G6482" s="86"/>
      <c r="H6482" s="86"/>
      <c r="I6482" s="85"/>
      <c r="J6482" s="85"/>
    </row>
    <row r="6483" spans="2:10" s="117" customFormat="1" x14ac:dyDescent="0.25">
      <c r="B6483" s="87"/>
      <c r="C6483" s="85"/>
      <c r="D6483" s="85"/>
      <c r="E6483" s="85"/>
      <c r="F6483" s="85"/>
      <c r="G6483" s="86"/>
      <c r="H6483" s="86"/>
      <c r="I6483" s="85"/>
      <c r="J6483" s="85"/>
    </row>
    <row r="6484" spans="2:10" s="117" customFormat="1" x14ac:dyDescent="0.25">
      <c r="B6484" s="87"/>
      <c r="C6484" s="85"/>
      <c r="D6484" s="85"/>
      <c r="E6484" s="85"/>
      <c r="F6484" s="85"/>
      <c r="G6484" s="86"/>
      <c r="H6484" s="86"/>
      <c r="I6484" s="85"/>
      <c r="J6484" s="85"/>
    </row>
    <row r="6485" spans="2:10" s="117" customFormat="1" x14ac:dyDescent="0.25">
      <c r="B6485" s="87"/>
      <c r="C6485" s="85"/>
      <c r="D6485" s="85"/>
      <c r="E6485" s="85"/>
      <c r="F6485" s="85"/>
      <c r="G6485" s="86"/>
      <c r="H6485" s="86"/>
      <c r="I6485" s="85"/>
      <c r="J6485" s="85"/>
    </row>
    <row r="6486" spans="2:10" s="117" customFormat="1" x14ac:dyDescent="0.25">
      <c r="B6486" s="87"/>
      <c r="C6486" s="85"/>
      <c r="D6486" s="85"/>
      <c r="E6486" s="85"/>
      <c r="F6486" s="85"/>
      <c r="G6486" s="86"/>
      <c r="H6486" s="86"/>
      <c r="I6486" s="85"/>
      <c r="J6486" s="85"/>
    </row>
    <row r="6487" spans="2:10" s="117" customFormat="1" x14ac:dyDescent="0.25">
      <c r="B6487" s="87"/>
      <c r="C6487" s="85"/>
      <c r="D6487" s="85"/>
      <c r="E6487" s="85"/>
      <c r="F6487" s="85"/>
      <c r="G6487" s="86"/>
      <c r="H6487" s="86"/>
      <c r="I6487" s="85"/>
      <c r="J6487" s="85"/>
    </row>
    <row r="6488" spans="2:10" s="117" customFormat="1" x14ac:dyDescent="0.25">
      <c r="B6488" s="87"/>
      <c r="C6488" s="85"/>
      <c r="D6488" s="85"/>
      <c r="E6488" s="85"/>
      <c r="F6488" s="85"/>
      <c r="G6488" s="86"/>
      <c r="H6488" s="86"/>
      <c r="I6488" s="85"/>
      <c r="J6488" s="85"/>
    </row>
    <row r="6489" spans="2:10" s="117" customFormat="1" x14ac:dyDescent="0.25">
      <c r="B6489" s="87"/>
      <c r="C6489" s="85"/>
      <c r="D6489" s="85"/>
      <c r="E6489" s="85"/>
      <c r="F6489" s="85"/>
      <c r="G6489" s="86"/>
      <c r="H6489" s="86"/>
      <c r="I6489" s="85"/>
      <c r="J6489" s="85"/>
    </row>
    <row r="6490" spans="2:10" s="117" customFormat="1" x14ac:dyDescent="0.25">
      <c r="B6490" s="87"/>
      <c r="C6490" s="85"/>
      <c r="D6490" s="85"/>
      <c r="E6490" s="85"/>
      <c r="F6490" s="85"/>
      <c r="G6490" s="86"/>
      <c r="H6490" s="86"/>
      <c r="I6490" s="85"/>
      <c r="J6490" s="85"/>
    </row>
    <row r="6491" spans="2:10" s="117" customFormat="1" x14ac:dyDescent="0.25">
      <c r="B6491" s="87"/>
      <c r="C6491" s="85"/>
      <c r="D6491" s="85"/>
      <c r="E6491" s="85"/>
      <c r="F6491" s="85"/>
      <c r="G6491" s="86"/>
      <c r="H6491" s="86"/>
      <c r="I6491" s="85"/>
      <c r="J6491" s="85"/>
    </row>
    <row r="6492" spans="2:10" s="117" customFormat="1" x14ac:dyDescent="0.25">
      <c r="B6492" s="87"/>
      <c r="C6492" s="85"/>
      <c r="D6492" s="85"/>
      <c r="E6492" s="85"/>
      <c r="F6492" s="85"/>
      <c r="G6492" s="86"/>
      <c r="H6492" s="86"/>
      <c r="I6492" s="85"/>
      <c r="J6492" s="85"/>
    </row>
    <row r="6493" spans="2:10" s="117" customFormat="1" x14ac:dyDescent="0.25">
      <c r="B6493" s="87"/>
      <c r="C6493" s="85"/>
      <c r="D6493" s="85"/>
      <c r="E6493" s="85"/>
      <c r="F6493" s="85"/>
      <c r="G6493" s="86"/>
      <c r="H6493" s="86"/>
      <c r="I6493" s="85"/>
      <c r="J6493" s="85"/>
    </row>
    <row r="6494" spans="2:10" s="117" customFormat="1" x14ac:dyDescent="0.25">
      <c r="B6494" s="87"/>
      <c r="C6494" s="85"/>
      <c r="D6494" s="85"/>
      <c r="E6494" s="85"/>
      <c r="F6494" s="85"/>
      <c r="G6494" s="86"/>
      <c r="H6494" s="86"/>
      <c r="I6494" s="85"/>
      <c r="J6494" s="85"/>
    </row>
    <row r="6495" spans="2:10" s="117" customFormat="1" x14ac:dyDescent="0.25">
      <c r="B6495" s="87"/>
      <c r="C6495" s="85"/>
      <c r="D6495" s="85"/>
      <c r="E6495" s="85"/>
      <c r="F6495" s="85"/>
      <c r="G6495" s="86"/>
      <c r="H6495" s="86"/>
      <c r="I6495" s="85"/>
      <c r="J6495" s="85"/>
    </row>
    <row r="6496" spans="2:10" s="117" customFormat="1" x14ac:dyDescent="0.25">
      <c r="B6496" s="87"/>
      <c r="C6496" s="85"/>
      <c r="D6496" s="85"/>
      <c r="E6496" s="85"/>
      <c r="F6496" s="85"/>
      <c r="G6496" s="86"/>
      <c r="H6496" s="86"/>
      <c r="I6496" s="85"/>
      <c r="J6496" s="85"/>
    </row>
    <row r="6497" spans="2:10" s="117" customFormat="1" x14ac:dyDescent="0.25">
      <c r="B6497" s="87"/>
      <c r="C6497" s="85"/>
      <c r="D6497" s="85"/>
      <c r="E6497" s="85"/>
      <c r="F6497" s="85"/>
      <c r="G6497" s="86"/>
      <c r="H6497" s="86"/>
      <c r="I6497" s="85"/>
      <c r="J6497" s="85"/>
    </row>
    <row r="6498" spans="2:10" s="117" customFormat="1" x14ac:dyDescent="0.25">
      <c r="B6498" s="87"/>
      <c r="C6498" s="85"/>
      <c r="D6498" s="85"/>
      <c r="E6498" s="85"/>
      <c r="F6498" s="85"/>
      <c r="G6498" s="86"/>
      <c r="H6498" s="86"/>
      <c r="I6498" s="85"/>
      <c r="J6498" s="85"/>
    </row>
    <row r="6499" spans="2:10" s="117" customFormat="1" x14ac:dyDescent="0.25">
      <c r="B6499" s="87"/>
      <c r="C6499" s="85"/>
      <c r="D6499" s="85"/>
      <c r="E6499" s="85"/>
      <c r="F6499" s="85"/>
      <c r="G6499" s="86"/>
      <c r="H6499" s="86"/>
      <c r="I6499" s="85"/>
      <c r="J6499" s="85"/>
    </row>
    <row r="6500" spans="2:10" s="117" customFormat="1" x14ac:dyDescent="0.25">
      <c r="B6500" s="87"/>
      <c r="C6500" s="85"/>
      <c r="D6500" s="85"/>
      <c r="E6500" s="85"/>
      <c r="F6500" s="85"/>
      <c r="G6500" s="86"/>
      <c r="H6500" s="86"/>
      <c r="I6500" s="85"/>
      <c r="J6500" s="85"/>
    </row>
    <row r="6501" spans="2:10" s="117" customFormat="1" x14ac:dyDescent="0.25">
      <c r="B6501" s="87"/>
      <c r="C6501" s="85"/>
      <c r="D6501" s="85"/>
      <c r="E6501" s="85"/>
      <c r="F6501" s="85"/>
      <c r="G6501" s="86"/>
      <c r="H6501" s="86"/>
      <c r="I6501" s="85"/>
      <c r="J6501" s="85"/>
    </row>
    <row r="6502" spans="2:10" s="117" customFormat="1" x14ac:dyDescent="0.25">
      <c r="B6502" s="87"/>
      <c r="C6502" s="85"/>
      <c r="D6502" s="85"/>
      <c r="E6502" s="85"/>
      <c r="F6502" s="85"/>
      <c r="G6502" s="86"/>
      <c r="H6502" s="86"/>
      <c r="I6502" s="85"/>
      <c r="J6502" s="85"/>
    </row>
    <row r="6503" spans="2:10" s="117" customFormat="1" x14ac:dyDescent="0.25">
      <c r="B6503" s="87"/>
      <c r="C6503" s="85"/>
      <c r="D6503" s="85"/>
      <c r="E6503" s="85"/>
      <c r="F6503" s="85"/>
      <c r="G6503" s="86"/>
      <c r="H6503" s="86"/>
      <c r="I6503" s="85"/>
      <c r="J6503" s="85"/>
    </row>
    <row r="6504" spans="2:10" s="117" customFormat="1" x14ac:dyDescent="0.25">
      <c r="B6504" s="87"/>
      <c r="C6504" s="85"/>
      <c r="D6504" s="85"/>
      <c r="E6504" s="85"/>
      <c r="F6504" s="85"/>
      <c r="G6504" s="86"/>
      <c r="H6504" s="86"/>
      <c r="I6504" s="85"/>
      <c r="J6504" s="85"/>
    </row>
    <row r="6505" spans="2:10" s="117" customFormat="1" x14ac:dyDescent="0.25">
      <c r="B6505" s="87"/>
      <c r="C6505" s="85"/>
      <c r="D6505" s="85"/>
      <c r="E6505" s="85"/>
      <c r="F6505" s="85"/>
      <c r="G6505" s="86"/>
      <c r="H6505" s="86"/>
      <c r="I6505" s="85"/>
      <c r="J6505" s="85"/>
    </row>
    <row r="6506" spans="2:10" s="117" customFormat="1" x14ac:dyDescent="0.25">
      <c r="B6506" s="87"/>
      <c r="C6506" s="85"/>
      <c r="D6506" s="85"/>
      <c r="E6506" s="85"/>
      <c r="F6506" s="85"/>
      <c r="G6506" s="86"/>
      <c r="H6506" s="86"/>
      <c r="I6506" s="85"/>
      <c r="J6506" s="85"/>
    </row>
    <row r="6507" spans="2:10" s="117" customFormat="1" x14ac:dyDescent="0.25">
      <c r="B6507" s="87"/>
      <c r="C6507" s="85"/>
      <c r="D6507" s="85"/>
      <c r="E6507" s="85"/>
      <c r="F6507" s="85"/>
      <c r="G6507" s="86"/>
      <c r="H6507" s="86"/>
      <c r="I6507" s="85"/>
      <c r="J6507" s="85"/>
    </row>
    <row r="6508" spans="2:10" s="117" customFormat="1" x14ac:dyDescent="0.25">
      <c r="B6508" s="87"/>
      <c r="C6508" s="85"/>
      <c r="D6508" s="85"/>
      <c r="E6508" s="85"/>
      <c r="F6508" s="85"/>
      <c r="G6508" s="86"/>
      <c r="H6508" s="86"/>
      <c r="I6508" s="85"/>
      <c r="J6508" s="85"/>
    </row>
    <row r="6509" spans="2:10" s="117" customFormat="1" x14ac:dyDescent="0.25">
      <c r="B6509" s="87"/>
      <c r="C6509" s="85"/>
      <c r="D6509" s="85"/>
      <c r="E6509" s="85"/>
      <c r="F6509" s="85"/>
      <c r="G6509" s="86"/>
      <c r="H6509" s="86"/>
      <c r="I6509" s="85"/>
      <c r="J6509" s="85"/>
    </row>
    <row r="6510" spans="2:10" s="117" customFormat="1" x14ac:dyDescent="0.25">
      <c r="B6510" s="87"/>
      <c r="C6510" s="85"/>
      <c r="D6510" s="85"/>
      <c r="E6510" s="85"/>
      <c r="F6510" s="85"/>
      <c r="G6510" s="86"/>
      <c r="H6510" s="86"/>
      <c r="I6510" s="85"/>
      <c r="J6510" s="85"/>
    </row>
    <row r="6511" spans="2:10" s="117" customFormat="1" x14ac:dyDescent="0.25">
      <c r="B6511" s="87"/>
      <c r="C6511" s="85"/>
      <c r="D6511" s="85"/>
      <c r="E6511" s="85"/>
      <c r="F6511" s="85"/>
      <c r="G6511" s="86"/>
      <c r="H6511" s="86"/>
      <c r="I6511" s="85"/>
      <c r="J6511" s="85"/>
    </row>
    <row r="6512" spans="2:10" s="117" customFormat="1" x14ac:dyDescent="0.25">
      <c r="B6512" s="87"/>
      <c r="C6512" s="85"/>
      <c r="D6512" s="85"/>
      <c r="E6512" s="85"/>
      <c r="F6512" s="85"/>
      <c r="G6512" s="86"/>
      <c r="H6512" s="86"/>
      <c r="I6512" s="85"/>
      <c r="J6512" s="85"/>
    </row>
    <row r="6513" spans="2:10" s="117" customFormat="1" x14ac:dyDescent="0.25">
      <c r="B6513" s="87"/>
      <c r="C6513" s="85"/>
      <c r="D6513" s="85"/>
      <c r="E6513" s="85"/>
      <c r="F6513" s="85"/>
      <c r="G6513" s="86"/>
      <c r="H6513" s="86"/>
      <c r="I6513" s="85"/>
      <c r="J6513" s="85"/>
    </row>
    <row r="6514" spans="2:10" s="117" customFormat="1" x14ac:dyDescent="0.25">
      <c r="B6514" s="87"/>
      <c r="C6514" s="85"/>
      <c r="D6514" s="85"/>
      <c r="E6514" s="85"/>
      <c r="F6514" s="85"/>
      <c r="G6514" s="86"/>
      <c r="H6514" s="86"/>
      <c r="I6514" s="85"/>
      <c r="J6514" s="85"/>
    </row>
    <row r="6515" spans="2:10" s="117" customFormat="1" x14ac:dyDescent="0.25">
      <c r="B6515" s="87"/>
      <c r="C6515" s="85"/>
      <c r="D6515" s="85"/>
      <c r="E6515" s="85"/>
      <c r="F6515" s="85"/>
      <c r="G6515" s="86"/>
      <c r="H6515" s="86"/>
      <c r="I6515" s="85"/>
      <c r="J6515" s="85"/>
    </row>
    <row r="6516" spans="2:10" s="117" customFormat="1" x14ac:dyDescent="0.25">
      <c r="B6516" s="87"/>
      <c r="C6516" s="85"/>
      <c r="D6516" s="85"/>
      <c r="E6516" s="85"/>
      <c r="F6516" s="85"/>
      <c r="G6516" s="86"/>
      <c r="H6516" s="86"/>
      <c r="I6516" s="85"/>
      <c r="J6516" s="85"/>
    </row>
    <row r="6517" spans="2:10" s="117" customFormat="1" x14ac:dyDescent="0.25">
      <c r="B6517" s="87"/>
      <c r="C6517" s="85"/>
      <c r="D6517" s="85"/>
      <c r="E6517" s="85"/>
      <c r="F6517" s="85"/>
      <c r="G6517" s="86"/>
      <c r="H6517" s="86"/>
      <c r="I6517" s="85"/>
      <c r="J6517" s="85"/>
    </row>
    <row r="6518" spans="2:10" s="117" customFormat="1" x14ac:dyDescent="0.25">
      <c r="B6518" s="87"/>
      <c r="C6518" s="85"/>
      <c r="D6518" s="85"/>
      <c r="E6518" s="85"/>
      <c r="F6518" s="85"/>
      <c r="G6518" s="86"/>
      <c r="H6518" s="86"/>
      <c r="I6518" s="85"/>
      <c r="J6518" s="85"/>
    </row>
    <row r="6519" spans="2:10" s="117" customFormat="1" x14ac:dyDescent="0.25">
      <c r="B6519" s="87"/>
      <c r="C6519" s="85"/>
      <c r="D6519" s="85"/>
      <c r="E6519" s="85"/>
      <c r="F6519" s="85"/>
      <c r="G6519" s="86"/>
      <c r="H6519" s="86"/>
      <c r="I6519" s="85"/>
      <c r="J6519" s="85"/>
    </row>
    <row r="6520" spans="2:10" s="117" customFormat="1" x14ac:dyDescent="0.25">
      <c r="B6520" s="87"/>
      <c r="C6520" s="85"/>
      <c r="D6520" s="85"/>
      <c r="E6520" s="85"/>
      <c r="F6520" s="85"/>
      <c r="G6520" s="86"/>
      <c r="H6520" s="86"/>
      <c r="I6520" s="85"/>
      <c r="J6520" s="85"/>
    </row>
    <row r="6521" spans="2:10" s="117" customFormat="1" x14ac:dyDescent="0.25">
      <c r="B6521" s="87"/>
      <c r="C6521" s="85"/>
      <c r="D6521" s="85"/>
      <c r="E6521" s="85"/>
      <c r="F6521" s="85"/>
      <c r="G6521" s="86"/>
      <c r="H6521" s="86"/>
      <c r="I6521" s="85"/>
      <c r="J6521" s="85"/>
    </row>
    <row r="6522" spans="2:10" s="117" customFormat="1" x14ac:dyDescent="0.25">
      <c r="B6522" s="87"/>
      <c r="C6522" s="85"/>
      <c r="D6522" s="85"/>
      <c r="E6522" s="85"/>
      <c r="F6522" s="85"/>
      <c r="G6522" s="86"/>
      <c r="H6522" s="86"/>
      <c r="I6522" s="85"/>
      <c r="J6522" s="85"/>
    </row>
    <row r="6523" spans="2:10" s="117" customFormat="1" x14ac:dyDescent="0.25">
      <c r="B6523" s="87"/>
      <c r="C6523" s="85"/>
      <c r="D6523" s="85"/>
      <c r="E6523" s="85"/>
      <c r="F6523" s="85"/>
      <c r="G6523" s="86"/>
      <c r="H6523" s="86"/>
      <c r="I6523" s="85"/>
      <c r="J6523" s="85"/>
    </row>
    <row r="6524" spans="2:10" s="117" customFormat="1" x14ac:dyDescent="0.25">
      <c r="B6524" s="87"/>
      <c r="C6524" s="85"/>
      <c r="D6524" s="85"/>
      <c r="E6524" s="85"/>
      <c r="F6524" s="85"/>
      <c r="G6524" s="86"/>
      <c r="H6524" s="86"/>
      <c r="I6524" s="85"/>
      <c r="J6524" s="85"/>
    </row>
    <row r="6525" spans="2:10" s="117" customFormat="1" x14ac:dyDescent="0.25">
      <c r="B6525" s="87"/>
      <c r="C6525" s="85"/>
      <c r="D6525" s="85"/>
      <c r="E6525" s="85"/>
      <c r="F6525" s="85"/>
      <c r="G6525" s="86"/>
      <c r="H6525" s="86"/>
      <c r="I6525" s="85"/>
      <c r="J6525" s="85"/>
    </row>
    <row r="6526" spans="2:10" s="117" customFormat="1" x14ac:dyDescent="0.25">
      <c r="B6526" s="87"/>
      <c r="C6526" s="85"/>
      <c r="D6526" s="85"/>
      <c r="E6526" s="85"/>
      <c r="F6526" s="85"/>
      <c r="G6526" s="86"/>
      <c r="H6526" s="86"/>
      <c r="I6526" s="85"/>
      <c r="J6526" s="85"/>
    </row>
    <row r="6527" spans="2:10" s="117" customFormat="1" x14ac:dyDescent="0.25">
      <c r="B6527" s="87"/>
      <c r="C6527" s="85"/>
      <c r="D6527" s="85"/>
      <c r="E6527" s="85"/>
      <c r="F6527" s="85"/>
      <c r="G6527" s="86"/>
      <c r="H6527" s="86"/>
      <c r="I6527" s="85"/>
      <c r="J6527" s="85"/>
    </row>
    <row r="6528" spans="2:10" s="117" customFormat="1" x14ac:dyDescent="0.25">
      <c r="B6528" s="87"/>
      <c r="C6528" s="85"/>
      <c r="D6528" s="85"/>
      <c r="E6528" s="85"/>
      <c r="F6528" s="85"/>
      <c r="G6528" s="86"/>
      <c r="H6528" s="86"/>
      <c r="I6528" s="85"/>
      <c r="J6528" s="85"/>
    </row>
    <row r="6529" spans="2:10" s="117" customFormat="1" x14ac:dyDescent="0.25">
      <c r="B6529" s="87"/>
      <c r="C6529" s="85"/>
      <c r="D6529" s="85"/>
      <c r="E6529" s="85"/>
      <c r="F6529" s="85"/>
      <c r="G6529" s="86"/>
      <c r="H6529" s="86"/>
      <c r="I6529" s="85"/>
      <c r="J6529" s="85"/>
    </row>
    <row r="6530" spans="2:10" s="117" customFormat="1" x14ac:dyDescent="0.25">
      <c r="B6530" s="87"/>
      <c r="C6530" s="85"/>
      <c r="D6530" s="85"/>
      <c r="E6530" s="85"/>
      <c r="F6530" s="85"/>
      <c r="G6530" s="86"/>
      <c r="H6530" s="86"/>
      <c r="I6530" s="85"/>
      <c r="J6530" s="85"/>
    </row>
    <row r="6531" spans="2:10" s="117" customFormat="1" x14ac:dyDescent="0.25">
      <c r="B6531" s="87"/>
      <c r="C6531" s="85"/>
      <c r="D6531" s="85"/>
      <c r="E6531" s="85"/>
      <c r="F6531" s="85"/>
      <c r="G6531" s="86"/>
      <c r="H6531" s="86"/>
      <c r="I6531" s="85"/>
      <c r="J6531" s="85"/>
    </row>
    <row r="6532" spans="2:10" s="117" customFormat="1" x14ac:dyDescent="0.25">
      <c r="B6532" s="87"/>
      <c r="C6532" s="85"/>
      <c r="D6532" s="85"/>
      <c r="E6532" s="85"/>
      <c r="F6532" s="85"/>
      <c r="G6532" s="86"/>
      <c r="H6532" s="86"/>
      <c r="I6532" s="85"/>
      <c r="J6532" s="85"/>
    </row>
    <row r="6533" spans="2:10" s="117" customFormat="1" x14ac:dyDescent="0.25">
      <c r="B6533" s="87"/>
      <c r="C6533" s="85"/>
      <c r="D6533" s="85"/>
      <c r="E6533" s="85"/>
      <c r="F6533" s="85"/>
      <c r="G6533" s="86"/>
      <c r="H6533" s="86"/>
      <c r="I6533" s="85"/>
      <c r="J6533" s="85"/>
    </row>
    <row r="6534" spans="2:10" s="117" customFormat="1" x14ac:dyDescent="0.25">
      <c r="B6534" s="87"/>
      <c r="C6534" s="85"/>
      <c r="D6534" s="85"/>
      <c r="E6534" s="85"/>
      <c r="F6534" s="85"/>
      <c r="G6534" s="86"/>
      <c r="H6534" s="86"/>
      <c r="I6534" s="85"/>
      <c r="J6534" s="85"/>
    </row>
    <row r="6535" spans="2:10" s="117" customFormat="1" x14ac:dyDescent="0.25">
      <c r="B6535" s="87"/>
      <c r="C6535" s="85"/>
      <c r="D6535" s="85"/>
      <c r="E6535" s="85"/>
      <c r="F6535" s="85"/>
      <c r="G6535" s="86"/>
      <c r="H6535" s="86"/>
      <c r="I6535" s="85"/>
      <c r="J6535" s="85"/>
    </row>
    <row r="6536" spans="2:10" s="117" customFormat="1" x14ac:dyDescent="0.25">
      <c r="B6536" s="87"/>
      <c r="C6536" s="85"/>
      <c r="D6536" s="85"/>
      <c r="E6536" s="85"/>
      <c r="F6536" s="85"/>
      <c r="G6536" s="86"/>
      <c r="H6536" s="86"/>
      <c r="I6536" s="85"/>
      <c r="J6536" s="85"/>
    </row>
    <row r="6537" spans="2:10" s="117" customFormat="1" x14ac:dyDescent="0.25">
      <c r="B6537" s="87"/>
      <c r="C6537" s="85"/>
      <c r="D6537" s="85"/>
      <c r="E6537" s="85"/>
      <c r="F6537" s="85"/>
      <c r="G6537" s="86"/>
      <c r="H6537" s="86"/>
      <c r="I6537" s="85"/>
      <c r="J6537" s="85"/>
    </row>
    <row r="6538" spans="2:10" s="117" customFormat="1" x14ac:dyDescent="0.25">
      <c r="B6538" s="87"/>
      <c r="C6538" s="85"/>
      <c r="D6538" s="85"/>
      <c r="E6538" s="85"/>
      <c r="F6538" s="85"/>
      <c r="G6538" s="86"/>
      <c r="H6538" s="86"/>
      <c r="I6538" s="85"/>
      <c r="J6538" s="85"/>
    </row>
    <row r="6539" spans="2:10" s="117" customFormat="1" x14ac:dyDescent="0.25">
      <c r="B6539" s="87"/>
      <c r="C6539" s="85"/>
      <c r="D6539" s="85"/>
      <c r="E6539" s="85"/>
      <c r="F6539" s="85"/>
      <c r="G6539" s="86"/>
      <c r="H6539" s="86"/>
      <c r="I6539" s="85"/>
      <c r="J6539" s="85"/>
    </row>
    <row r="6540" spans="2:10" s="117" customFormat="1" x14ac:dyDescent="0.25">
      <c r="B6540" s="87"/>
      <c r="C6540" s="85"/>
      <c r="D6540" s="85"/>
      <c r="E6540" s="85"/>
      <c r="F6540" s="85"/>
      <c r="G6540" s="86"/>
      <c r="H6540" s="86"/>
      <c r="I6540" s="85"/>
      <c r="J6540" s="85"/>
    </row>
    <row r="6541" spans="2:10" s="117" customFormat="1" x14ac:dyDescent="0.25">
      <c r="B6541" s="87"/>
      <c r="C6541" s="85"/>
      <c r="D6541" s="85"/>
      <c r="E6541" s="85"/>
      <c r="F6541" s="85"/>
      <c r="G6541" s="86"/>
      <c r="H6541" s="86"/>
      <c r="I6541" s="85"/>
      <c r="J6541" s="85"/>
    </row>
    <row r="6542" spans="2:10" s="117" customFormat="1" x14ac:dyDescent="0.25">
      <c r="B6542" s="87"/>
      <c r="C6542" s="85"/>
      <c r="D6542" s="85"/>
      <c r="E6542" s="85"/>
      <c r="F6542" s="85"/>
      <c r="G6542" s="86"/>
      <c r="H6542" s="86"/>
      <c r="I6542" s="85"/>
      <c r="J6542" s="85"/>
    </row>
    <row r="6543" spans="2:10" s="117" customFormat="1" x14ac:dyDescent="0.25">
      <c r="B6543" s="87"/>
      <c r="C6543" s="85"/>
      <c r="D6543" s="85"/>
      <c r="E6543" s="85"/>
      <c r="F6543" s="85"/>
      <c r="G6543" s="86"/>
      <c r="H6543" s="86"/>
      <c r="I6543" s="85"/>
      <c r="J6543" s="85"/>
    </row>
    <row r="6544" spans="2:10" s="117" customFormat="1" x14ac:dyDescent="0.25">
      <c r="B6544" s="87"/>
      <c r="C6544" s="85"/>
      <c r="D6544" s="85"/>
      <c r="E6544" s="85"/>
      <c r="F6544" s="85"/>
      <c r="G6544" s="86"/>
      <c r="H6544" s="86"/>
      <c r="I6544" s="85"/>
      <c r="J6544" s="85"/>
    </row>
    <row r="6545" spans="2:10" s="117" customFormat="1" x14ac:dyDescent="0.25">
      <c r="B6545" s="87"/>
      <c r="C6545" s="85"/>
      <c r="D6545" s="85"/>
      <c r="E6545" s="85"/>
      <c r="F6545" s="85"/>
      <c r="G6545" s="86"/>
      <c r="H6545" s="86"/>
      <c r="I6545" s="85"/>
      <c r="J6545" s="85"/>
    </row>
    <row r="6546" spans="2:10" s="117" customFormat="1" x14ac:dyDescent="0.25">
      <c r="B6546" s="87"/>
      <c r="C6546" s="85"/>
      <c r="D6546" s="85"/>
      <c r="E6546" s="85"/>
      <c r="F6546" s="85"/>
      <c r="G6546" s="86"/>
      <c r="H6546" s="86"/>
      <c r="I6546" s="85"/>
      <c r="J6546" s="85"/>
    </row>
    <row r="6547" spans="2:10" s="117" customFormat="1" x14ac:dyDescent="0.25">
      <c r="B6547" s="87"/>
      <c r="C6547" s="85"/>
      <c r="D6547" s="85"/>
      <c r="E6547" s="85"/>
      <c r="F6547" s="85"/>
      <c r="G6547" s="86"/>
      <c r="H6547" s="86"/>
      <c r="I6547" s="85"/>
      <c r="J6547" s="85"/>
    </row>
    <row r="6548" spans="2:10" s="117" customFormat="1" x14ac:dyDescent="0.25">
      <c r="B6548" s="87"/>
      <c r="C6548" s="85"/>
      <c r="D6548" s="85"/>
      <c r="E6548" s="85"/>
      <c r="F6548" s="85"/>
      <c r="G6548" s="86"/>
      <c r="H6548" s="86"/>
      <c r="I6548" s="85"/>
      <c r="J6548" s="85"/>
    </row>
    <row r="6549" spans="2:10" s="117" customFormat="1" x14ac:dyDescent="0.25">
      <c r="B6549" s="87"/>
      <c r="C6549" s="85"/>
      <c r="D6549" s="85"/>
      <c r="E6549" s="85"/>
      <c r="F6549" s="85"/>
      <c r="G6549" s="86"/>
      <c r="H6549" s="86"/>
      <c r="I6549" s="85"/>
      <c r="J6549" s="85"/>
    </row>
    <row r="6550" spans="2:10" s="117" customFormat="1" x14ac:dyDescent="0.25">
      <c r="B6550" s="87"/>
      <c r="C6550" s="85"/>
      <c r="D6550" s="85"/>
      <c r="E6550" s="85"/>
      <c r="F6550" s="85"/>
      <c r="G6550" s="86"/>
      <c r="H6550" s="86"/>
      <c r="I6550" s="85"/>
      <c r="J6550" s="85"/>
    </row>
    <row r="6551" spans="2:10" s="117" customFormat="1" x14ac:dyDescent="0.25">
      <c r="B6551" s="87"/>
      <c r="C6551" s="85"/>
      <c r="D6551" s="85"/>
      <c r="E6551" s="85"/>
      <c r="F6551" s="85"/>
      <c r="G6551" s="86"/>
      <c r="H6551" s="86"/>
      <c r="I6551" s="85"/>
      <c r="J6551" s="85"/>
    </row>
    <row r="6552" spans="2:10" s="117" customFormat="1" x14ac:dyDescent="0.25">
      <c r="B6552" s="87"/>
      <c r="C6552" s="85"/>
      <c r="D6552" s="85"/>
      <c r="E6552" s="85"/>
      <c r="F6552" s="85"/>
      <c r="G6552" s="86"/>
      <c r="H6552" s="86"/>
      <c r="I6552" s="85"/>
      <c r="J6552" s="85"/>
    </row>
    <row r="6553" spans="2:10" s="117" customFormat="1" x14ac:dyDescent="0.25">
      <c r="B6553" s="87"/>
      <c r="C6553" s="85"/>
      <c r="D6553" s="85"/>
      <c r="E6553" s="85"/>
      <c r="F6553" s="85"/>
      <c r="G6553" s="86"/>
      <c r="H6553" s="86"/>
      <c r="I6553" s="85"/>
      <c r="J6553" s="85"/>
    </row>
    <row r="6554" spans="2:10" s="117" customFormat="1" x14ac:dyDescent="0.25">
      <c r="B6554" s="87"/>
      <c r="C6554" s="85"/>
      <c r="D6554" s="85"/>
      <c r="E6554" s="85"/>
      <c r="F6554" s="85"/>
      <c r="G6554" s="86"/>
      <c r="H6554" s="86"/>
      <c r="I6554" s="85"/>
      <c r="J6554" s="85"/>
    </row>
    <row r="6555" spans="2:10" s="117" customFormat="1" x14ac:dyDescent="0.25">
      <c r="B6555" s="87"/>
      <c r="C6555" s="85"/>
      <c r="D6555" s="85"/>
      <c r="E6555" s="85"/>
      <c r="F6555" s="85"/>
      <c r="G6555" s="86"/>
      <c r="H6555" s="86"/>
      <c r="I6555" s="85"/>
      <c r="J6555" s="85"/>
    </row>
    <row r="6556" spans="2:10" s="117" customFormat="1" x14ac:dyDescent="0.25">
      <c r="B6556" s="87"/>
      <c r="C6556" s="85"/>
      <c r="D6556" s="85"/>
      <c r="E6556" s="85"/>
      <c r="F6556" s="85"/>
      <c r="G6556" s="86"/>
      <c r="H6556" s="86"/>
      <c r="I6556" s="85"/>
      <c r="J6556" s="85"/>
    </row>
    <row r="6557" spans="2:10" s="117" customFormat="1" x14ac:dyDescent="0.25">
      <c r="B6557" s="87"/>
      <c r="C6557" s="85"/>
      <c r="D6557" s="85"/>
      <c r="E6557" s="85"/>
      <c r="F6557" s="85"/>
      <c r="G6557" s="86"/>
      <c r="H6557" s="86"/>
      <c r="I6557" s="85"/>
      <c r="J6557" s="85"/>
    </row>
    <row r="6558" spans="2:10" s="117" customFormat="1" x14ac:dyDescent="0.25">
      <c r="B6558" s="87"/>
      <c r="C6558" s="85"/>
      <c r="D6558" s="85"/>
      <c r="E6558" s="85"/>
      <c r="F6558" s="85"/>
      <c r="G6558" s="86"/>
      <c r="H6558" s="86"/>
      <c r="I6558" s="85"/>
      <c r="J6558" s="85"/>
    </row>
    <row r="6559" spans="2:10" s="117" customFormat="1" x14ac:dyDescent="0.25">
      <c r="B6559" s="87"/>
      <c r="C6559" s="85"/>
      <c r="D6559" s="85"/>
      <c r="E6559" s="85"/>
      <c r="F6559" s="85"/>
      <c r="G6559" s="86"/>
      <c r="H6559" s="86"/>
      <c r="I6559" s="85"/>
      <c r="J6559" s="85"/>
    </row>
    <row r="6560" spans="2:10" s="117" customFormat="1" x14ac:dyDescent="0.25">
      <c r="B6560" s="87"/>
      <c r="C6560" s="85"/>
      <c r="D6560" s="85"/>
      <c r="E6560" s="85"/>
      <c r="F6560" s="85"/>
      <c r="G6560" s="86"/>
      <c r="H6560" s="86"/>
      <c r="I6560" s="85"/>
      <c r="J6560" s="85"/>
    </row>
    <row r="6561" spans="2:10" s="117" customFormat="1" x14ac:dyDescent="0.25">
      <c r="B6561" s="87"/>
      <c r="C6561" s="85"/>
      <c r="D6561" s="85"/>
      <c r="E6561" s="85"/>
      <c r="F6561" s="85"/>
      <c r="G6561" s="86"/>
      <c r="H6561" s="86"/>
      <c r="I6561" s="85"/>
      <c r="J6561" s="85"/>
    </row>
    <row r="6562" spans="2:10" s="117" customFormat="1" x14ac:dyDescent="0.25">
      <c r="B6562" s="87"/>
      <c r="C6562" s="85"/>
      <c r="D6562" s="85"/>
      <c r="E6562" s="85"/>
      <c r="F6562" s="85"/>
      <c r="G6562" s="86"/>
      <c r="H6562" s="86"/>
      <c r="I6562" s="85"/>
      <c r="J6562" s="85"/>
    </row>
    <row r="6563" spans="2:10" s="117" customFormat="1" x14ac:dyDescent="0.25">
      <c r="B6563" s="87"/>
      <c r="C6563" s="85"/>
      <c r="D6563" s="85"/>
      <c r="E6563" s="85"/>
      <c r="F6563" s="85"/>
      <c r="G6563" s="86"/>
      <c r="H6563" s="86"/>
      <c r="I6563" s="85"/>
      <c r="J6563" s="85"/>
    </row>
    <row r="6564" spans="2:10" s="117" customFormat="1" x14ac:dyDescent="0.25">
      <c r="B6564" s="87"/>
      <c r="C6564" s="85"/>
      <c r="D6564" s="85"/>
      <c r="E6564" s="85"/>
      <c r="F6564" s="85"/>
      <c r="G6564" s="86"/>
      <c r="H6564" s="86"/>
      <c r="I6564" s="85"/>
      <c r="J6564" s="85"/>
    </row>
    <row r="6565" spans="2:10" s="117" customFormat="1" x14ac:dyDescent="0.25">
      <c r="B6565" s="87"/>
      <c r="C6565" s="85"/>
      <c r="D6565" s="85"/>
      <c r="E6565" s="85"/>
      <c r="F6565" s="85"/>
      <c r="G6565" s="86"/>
      <c r="H6565" s="86"/>
      <c r="I6565" s="85"/>
      <c r="J6565" s="85"/>
    </row>
    <row r="6566" spans="2:10" s="117" customFormat="1" x14ac:dyDescent="0.25">
      <c r="B6566" s="87"/>
      <c r="C6566" s="85"/>
      <c r="D6566" s="85"/>
      <c r="E6566" s="85"/>
      <c r="F6566" s="85"/>
      <c r="G6566" s="86"/>
      <c r="H6566" s="86"/>
      <c r="I6566" s="85"/>
      <c r="J6566" s="85"/>
    </row>
    <row r="6567" spans="2:10" s="117" customFormat="1" x14ac:dyDescent="0.25">
      <c r="B6567" s="87"/>
      <c r="C6567" s="85"/>
      <c r="D6567" s="85"/>
      <c r="E6567" s="85"/>
      <c r="F6567" s="85"/>
      <c r="G6567" s="86"/>
      <c r="H6567" s="86"/>
      <c r="I6567" s="85"/>
      <c r="J6567" s="85"/>
    </row>
    <row r="6568" spans="2:10" s="117" customFormat="1" x14ac:dyDescent="0.25">
      <c r="B6568" s="87"/>
      <c r="C6568" s="85"/>
      <c r="D6568" s="85"/>
      <c r="E6568" s="85"/>
      <c r="F6568" s="85"/>
      <c r="G6568" s="86"/>
      <c r="H6568" s="86"/>
      <c r="I6568" s="85"/>
      <c r="J6568" s="85"/>
    </row>
    <row r="6569" spans="2:10" s="117" customFormat="1" x14ac:dyDescent="0.25">
      <c r="B6569" s="87"/>
      <c r="C6569" s="85"/>
      <c r="D6569" s="85"/>
      <c r="E6569" s="85"/>
      <c r="F6569" s="85"/>
      <c r="G6569" s="86"/>
      <c r="H6569" s="86"/>
      <c r="I6569" s="85"/>
      <c r="J6569" s="85"/>
    </row>
    <row r="6570" spans="2:10" s="117" customFormat="1" x14ac:dyDescent="0.25">
      <c r="B6570" s="87"/>
      <c r="C6570" s="85"/>
      <c r="D6570" s="85"/>
      <c r="E6570" s="85"/>
      <c r="F6570" s="85"/>
      <c r="G6570" s="86"/>
      <c r="H6570" s="86"/>
      <c r="I6570" s="85"/>
      <c r="J6570" s="85"/>
    </row>
    <row r="6571" spans="2:10" s="117" customFormat="1" x14ac:dyDescent="0.25">
      <c r="B6571" s="87"/>
      <c r="C6571" s="85"/>
      <c r="D6571" s="85"/>
      <c r="E6571" s="85"/>
      <c r="F6571" s="85"/>
      <c r="G6571" s="86"/>
      <c r="H6571" s="86"/>
      <c r="I6571" s="85"/>
      <c r="J6571" s="85"/>
    </row>
    <row r="6572" spans="2:10" s="117" customFormat="1" x14ac:dyDescent="0.25">
      <c r="B6572" s="87"/>
      <c r="C6572" s="85"/>
      <c r="D6572" s="85"/>
      <c r="E6572" s="85"/>
      <c r="F6572" s="85"/>
      <c r="G6572" s="86"/>
      <c r="H6572" s="86"/>
      <c r="I6572" s="85"/>
      <c r="J6572" s="85"/>
    </row>
    <row r="6573" spans="2:10" s="117" customFormat="1" x14ac:dyDescent="0.25">
      <c r="B6573" s="87"/>
      <c r="C6573" s="85"/>
      <c r="D6573" s="85"/>
      <c r="E6573" s="85"/>
      <c r="F6573" s="85"/>
      <c r="G6573" s="86"/>
      <c r="H6573" s="86"/>
      <c r="I6573" s="85"/>
      <c r="J6573" s="85"/>
    </row>
    <row r="6574" spans="2:10" s="117" customFormat="1" x14ac:dyDescent="0.25">
      <c r="B6574" s="87"/>
      <c r="C6574" s="85"/>
      <c r="D6574" s="85"/>
      <c r="E6574" s="85"/>
      <c r="F6574" s="85"/>
      <c r="G6574" s="86"/>
      <c r="H6574" s="86"/>
      <c r="I6574" s="85"/>
      <c r="J6574" s="85"/>
    </row>
    <row r="6575" spans="2:10" s="117" customFormat="1" x14ac:dyDescent="0.25">
      <c r="B6575" s="87"/>
      <c r="C6575" s="85"/>
      <c r="D6575" s="85"/>
      <c r="E6575" s="85"/>
      <c r="F6575" s="85"/>
      <c r="G6575" s="86"/>
      <c r="H6575" s="86"/>
      <c r="I6575" s="85"/>
      <c r="J6575" s="85"/>
    </row>
    <row r="6576" spans="2:10" s="117" customFormat="1" x14ac:dyDescent="0.25">
      <c r="B6576" s="87"/>
      <c r="C6576" s="85"/>
      <c r="D6576" s="85"/>
      <c r="E6576" s="85"/>
      <c r="F6576" s="85"/>
      <c r="G6576" s="86"/>
      <c r="H6576" s="86"/>
      <c r="I6576" s="85"/>
      <c r="J6576" s="85"/>
    </row>
    <row r="6577" spans="2:10" s="117" customFormat="1" x14ac:dyDescent="0.25">
      <c r="B6577" s="87"/>
      <c r="C6577" s="85"/>
      <c r="D6577" s="85"/>
      <c r="E6577" s="85"/>
      <c r="F6577" s="85"/>
      <c r="G6577" s="86"/>
      <c r="H6577" s="86"/>
      <c r="I6577" s="85"/>
      <c r="J6577" s="85"/>
    </row>
    <row r="6578" spans="2:10" s="117" customFormat="1" x14ac:dyDescent="0.25">
      <c r="B6578" s="87"/>
      <c r="C6578" s="85"/>
      <c r="D6578" s="85"/>
      <c r="E6578" s="85"/>
      <c r="F6578" s="85"/>
      <c r="G6578" s="86"/>
      <c r="H6578" s="86"/>
      <c r="I6578" s="85"/>
      <c r="J6578" s="85"/>
    </row>
    <row r="6579" spans="2:10" s="117" customFormat="1" x14ac:dyDescent="0.25">
      <c r="B6579" s="87"/>
      <c r="C6579" s="85"/>
      <c r="D6579" s="85"/>
      <c r="E6579" s="85"/>
      <c r="F6579" s="85"/>
      <c r="G6579" s="86"/>
      <c r="H6579" s="86"/>
      <c r="I6579" s="85"/>
      <c r="J6579" s="85"/>
    </row>
    <row r="6580" spans="2:10" s="117" customFormat="1" x14ac:dyDescent="0.25">
      <c r="B6580" s="87"/>
      <c r="C6580" s="85"/>
      <c r="D6580" s="85"/>
      <c r="E6580" s="85"/>
      <c r="F6580" s="85"/>
      <c r="G6580" s="86"/>
      <c r="H6580" s="86"/>
      <c r="I6580" s="85"/>
      <c r="J6580" s="85"/>
    </row>
    <row r="6581" spans="2:10" s="117" customFormat="1" x14ac:dyDescent="0.25">
      <c r="B6581" s="87"/>
      <c r="C6581" s="85"/>
      <c r="D6581" s="85"/>
      <c r="E6581" s="85"/>
      <c r="F6581" s="85"/>
      <c r="G6581" s="86"/>
      <c r="H6581" s="86"/>
      <c r="I6581" s="85"/>
      <c r="J6581" s="85"/>
    </row>
    <row r="6582" spans="2:10" s="117" customFormat="1" x14ac:dyDescent="0.25">
      <c r="B6582" s="87"/>
      <c r="C6582" s="85"/>
      <c r="D6582" s="85"/>
      <c r="E6582" s="85"/>
      <c r="F6582" s="85"/>
      <c r="G6582" s="86"/>
      <c r="H6582" s="86"/>
      <c r="I6582" s="85"/>
      <c r="J6582" s="85"/>
    </row>
    <row r="6583" spans="2:10" s="117" customFormat="1" x14ac:dyDescent="0.25">
      <c r="B6583" s="87"/>
      <c r="C6583" s="85"/>
      <c r="D6583" s="85"/>
      <c r="E6583" s="85"/>
      <c r="F6583" s="85"/>
      <c r="G6583" s="86"/>
      <c r="H6583" s="86"/>
      <c r="I6583" s="85"/>
      <c r="J6583" s="85"/>
    </row>
    <row r="6584" spans="2:10" s="117" customFormat="1" x14ac:dyDescent="0.25">
      <c r="B6584" s="87"/>
      <c r="C6584" s="85"/>
      <c r="D6584" s="85"/>
      <c r="E6584" s="85"/>
      <c r="F6584" s="85"/>
      <c r="G6584" s="86"/>
      <c r="H6584" s="86"/>
      <c r="I6584" s="85"/>
      <c r="J6584" s="85"/>
    </row>
    <row r="6585" spans="2:10" s="117" customFormat="1" x14ac:dyDescent="0.25">
      <c r="B6585" s="87"/>
      <c r="C6585" s="85"/>
      <c r="D6585" s="85"/>
      <c r="E6585" s="85"/>
      <c r="F6585" s="85"/>
      <c r="G6585" s="86"/>
      <c r="H6585" s="86"/>
      <c r="I6585" s="85"/>
      <c r="J6585" s="85"/>
    </row>
    <row r="6586" spans="2:10" s="117" customFormat="1" x14ac:dyDescent="0.25">
      <c r="B6586" s="87"/>
      <c r="C6586" s="85"/>
      <c r="D6586" s="85"/>
      <c r="E6586" s="85"/>
      <c r="F6586" s="85"/>
      <c r="G6586" s="86"/>
      <c r="H6586" s="86"/>
      <c r="I6586" s="85"/>
      <c r="J6586" s="85"/>
    </row>
    <row r="6587" spans="2:10" s="117" customFormat="1" x14ac:dyDescent="0.25">
      <c r="B6587" s="87"/>
      <c r="C6587" s="85"/>
      <c r="D6587" s="85"/>
      <c r="E6587" s="85"/>
      <c r="F6587" s="85"/>
      <c r="G6587" s="86"/>
      <c r="H6587" s="86"/>
      <c r="I6587" s="85"/>
      <c r="J6587" s="85"/>
    </row>
    <row r="6588" spans="2:10" s="117" customFormat="1" x14ac:dyDescent="0.25">
      <c r="B6588" s="87"/>
      <c r="C6588" s="85"/>
      <c r="D6588" s="85"/>
      <c r="E6588" s="85"/>
      <c r="F6588" s="85"/>
      <c r="G6588" s="86"/>
      <c r="H6588" s="86"/>
      <c r="I6588" s="85"/>
      <c r="J6588" s="85"/>
    </row>
    <row r="6589" spans="2:10" s="117" customFormat="1" x14ac:dyDescent="0.25">
      <c r="B6589" s="87"/>
      <c r="C6589" s="85"/>
      <c r="D6589" s="85"/>
      <c r="E6589" s="85"/>
      <c r="F6589" s="85"/>
      <c r="G6589" s="86"/>
      <c r="H6589" s="86"/>
      <c r="I6589" s="85"/>
      <c r="J6589" s="85"/>
    </row>
    <row r="6590" spans="2:10" s="117" customFormat="1" x14ac:dyDescent="0.25">
      <c r="B6590" s="87"/>
      <c r="C6590" s="85"/>
      <c r="D6590" s="85"/>
      <c r="E6590" s="85"/>
      <c r="F6590" s="85"/>
      <c r="G6590" s="86"/>
      <c r="H6590" s="86"/>
      <c r="I6590" s="85"/>
      <c r="J6590" s="85"/>
    </row>
    <row r="6591" spans="2:10" s="117" customFormat="1" x14ac:dyDescent="0.25">
      <c r="B6591" s="87"/>
      <c r="C6591" s="85"/>
      <c r="D6591" s="85"/>
      <c r="E6591" s="85"/>
      <c r="F6591" s="85"/>
      <c r="G6591" s="86"/>
      <c r="H6591" s="86"/>
      <c r="I6591" s="85"/>
      <c r="J6591" s="85"/>
    </row>
    <row r="6592" spans="2:10" s="117" customFormat="1" x14ac:dyDescent="0.25">
      <c r="B6592" s="87"/>
      <c r="C6592" s="85"/>
      <c r="D6592" s="85"/>
      <c r="E6592" s="85"/>
      <c r="F6592" s="85"/>
      <c r="G6592" s="86"/>
      <c r="H6592" s="86"/>
      <c r="I6592" s="85"/>
      <c r="J6592" s="85"/>
    </row>
    <row r="6593" spans="2:10" s="117" customFormat="1" x14ac:dyDescent="0.25">
      <c r="B6593" s="87"/>
      <c r="C6593" s="85"/>
      <c r="D6593" s="85"/>
      <c r="E6593" s="85"/>
      <c r="F6593" s="85"/>
      <c r="G6593" s="86"/>
      <c r="H6593" s="86"/>
      <c r="I6593" s="85"/>
      <c r="J6593" s="85"/>
    </row>
    <row r="6594" spans="2:10" s="117" customFormat="1" x14ac:dyDescent="0.25">
      <c r="B6594" s="87"/>
      <c r="C6594" s="85"/>
      <c r="D6594" s="85"/>
      <c r="E6594" s="85"/>
      <c r="F6594" s="85"/>
      <c r="G6594" s="86"/>
      <c r="H6594" s="86"/>
      <c r="I6594" s="85"/>
      <c r="J6594" s="85"/>
    </row>
    <row r="6595" spans="2:10" s="117" customFormat="1" x14ac:dyDescent="0.25">
      <c r="B6595" s="87"/>
      <c r="C6595" s="85"/>
      <c r="D6595" s="85"/>
      <c r="E6595" s="85"/>
      <c r="F6595" s="85"/>
      <c r="G6595" s="86"/>
      <c r="H6595" s="86"/>
      <c r="I6595" s="85"/>
      <c r="J6595" s="85"/>
    </row>
    <row r="6596" spans="2:10" s="117" customFormat="1" x14ac:dyDescent="0.25">
      <c r="B6596" s="87"/>
      <c r="C6596" s="85"/>
      <c r="D6596" s="85"/>
      <c r="E6596" s="85"/>
      <c r="F6596" s="85"/>
      <c r="G6596" s="86"/>
      <c r="H6596" s="86"/>
      <c r="I6596" s="85"/>
      <c r="J6596" s="85"/>
    </row>
    <row r="6597" spans="2:10" s="117" customFormat="1" x14ac:dyDescent="0.25">
      <c r="B6597" s="87"/>
      <c r="C6597" s="85"/>
      <c r="D6597" s="85"/>
      <c r="E6597" s="85"/>
      <c r="F6597" s="85"/>
      <c r="G6597" s="86"/>
      <c r="H6597" s="86"/>
      <c r="I6597" s="85"/>
      <c r="J6597" s="85"/>
    </row>
    <row r="6598" spans="2:10" s="117" customFormat="1" x14ac:dyDescent="0.25">
      <c r="B6598" s="87"/>
      <c r="C6598" s="85"/>
      <c r="D6598" s="85"/>
      <c r="E6598" s="85"/>
      <c r="F6598" s="85"/>
      <c r="G6598" s="86"/>
      <c r="H6598" s="86"/>
      <c r="I6598" s="85"/>
      <c r="J6598" s="85"/>
    </row>
    <row r="6599" spans="2:10" s="117" customFormat="1" x14ac:dyDescent="0.25">
      <c r="B6599" s="87"/>
      <c r="C6599" s="85"/>
      <c r="D6599" s="85"/>
      <c r="E6599" s="85"/>
      <c r="F6599" s="85"/>
      <c r="G6599" s="86"/>
      <c r="H6599" s="86"/>
      <c r="I6599" s="85"/>
      <c r="J6599" s="85"/>
    </row>
    <row r="6600" spans="2:10" s="117" customFormat="1" x14ac:dyDescent="0.25">
      <c r="B6600" s="87"/>
      <c r="C6600" s="85"/>
      <c r="D6600" s="85"/>
      <c r="E6600" s="85"/>
      <c r="F6600" s="85"/>
      <c r="G6600" s="86"/>
      <c r="H6600" s="86"/>
      <c r="I6600" s="85"/>
      <c r="J6600" s="85"/>
    </row>
    <row r="6601" spans="2:10" s="117" customFormat="1" x14ac:dyDescent="0.25">
      <c r="B6601" s="87"/>
      <c r="C6601" s="85"/>
      <c r="D6601" s="85"/>
      <c r="E6601" s="85"/>
      <c r="F6601" s="85"/>
      <c r="G6601" s="86"/>
      <c r="H6601" s="86"/>
      <c r="I6601" s="85"/>
      <c r="J6601" s="85"/>
    </row>
    <row r="6602" spans="2:10" s="117" customFormat="1" x14ac:dyDescent="0.25">
      <c r="B6602" s="87"/>
      <c r="C6602" s="85"/>
      <c r="D6602" s="85"/>
      <c r="E6602" s="85"/>
      <c r="F6602" s="85"/>
      <c r="G6602" s="86"/>
      <c r="H6602" s="86"/>
      <c r="I6602" s="85"/>
      <c r="J6602" s="85"/>
    </row>
    <row r="6603" spans="2:10" s="117" customFormat="1" x14ac:dyDescent="0.25">
      <c r="B6603" s="87"/>
      <c r="C6603" s="85"/>
      <c r="D6603" s="85"/>
      <c r="E6603" s="85"/>
      <c r="F6603" s="85"/>
      <c r="G6603" s="86"/>
      <c r="H6603" s="86"/>
      <c r="I6603" s="85"/>
      <c r="J6603" s="85"/>
    </row>
    <row r="6604" spans="2:10" s="117" customFormat="1" x14ac:dyDescent="0.25">
      <c r="B6604" s="87"/>
      <c r="C6604" s="85"/>
      <c r="D6604" s="85"/>
      <c r="E6604" s="85"/>
      <c r="F6604" s="85"/>
      <c r="G6604" s="86"/>
      <c r="H6604" s="86"/>
      <c r="I6604" s="85"/>
      <c r="J6604" s="85"/>
    </row>
    <row r="6605" spans="2:10" s="117" customFormat="1" x14ac:dyDescent="0.25">
      <c r="B6605" s="87"/>
      <c r="C6605" s="85"/>
      <c r="D6605" s="85"/>
      <c r="E6605" s="85"/>
      <c r="F6605" s="85"/>
      <c r="G6605" s="86"/>
      <c r="H6605" s="86"/>
      <c r="I6605" s="85"/>
      <c r="J6605" s="85"/>
    </row>
    <row r="6606" spans="2:10" s="117" customFormat="1" x14ac:dyDescent="0.25">
      <c r="B6606" s="87"/>
      <c r="C6606" s="85"/>
      <c r="D6606" s="85"/>
      <c r="E6606" s="85"/>
      <c r="F6606" s="85"/>
      <c r="G6606" s="86"/>
      <c r="H6606" s="86"/>
      <c r="I6606" s="85"/>
      <c r="J6606" s="85"/>
    </row>
    <row r="6607" spans="2:10" s="117" customFormat="1" x14ac:dyDescent="0.25">
      <c r="B6607" s="87"/>
      <c r="C6607" s="85"/>
      <c r="D6607" s="85"/>
      <c r="E6607" s="85"/>
      <c r="F6607" s="85"/>
      <c r="G6607" s="86"/>
      <c r="H6607" s="86"/>
      <c r="I6607" s="85"/>
      <c r="J6607" s="85"/>
    </row>
    <row r="6608" spans="2:10" s="117" customFormat="1" x14ac:dyDescent="0.25">
      <c r="B6608" s="87"/>
      <c r="C6608" s="85"/>
      <c r="D6608" s="85"/>
      <c r="E6608" s="85"/>
      <c r="F6608" s="85"/>
      <c r="G6608" s="86"/>
      <c r="H6608" s="86"/>
      <c r="I6608" s="85"/>
      <c r="J6608" s="85"/>
    </row>
    <row r="6609" spans="2:10" s="117" customFormat="1" x14ac:dyDescent="0.25">
      <c r="B6609" s="87"/>
      <c r="C6609" s="85"/>
      <c r="D6609" s="85"/>
      <c r="E6609" s="85"/>
      <c r="F6609" s="85"/>
      <c r="G6609" s="86"/>
      <c r="H6609" s="86"/>
      <c r="I6609" s="85"/>
      <c r="J6609" s="85"/>
    </row>
    <row r="6610" spans="2:10" s="117" customFormat="1" x14ac:dyDescent="0.25">
      <c r="B6610" s="87"/>
      <c r="C6610" s="85"/>
      <c r="D6610" s="85"/>
      <c r="E6610" s="85"/>
      <c r="F6610" s="85"/>
      <c r="G6610" s="86"/>
      <c r="H6610" s="86"/>
      <c r="I6610" s="85"/>
      <c r="J6610" s="85"/>
    </row>
    <row r="6611" spans="2:10" s="117" customFormat="1" x14ac:dyDescent="0.25">
      <c r="B6611" s="87"/>
      <c r="C6611" s="85"/>
      <c r="D6611" s="85"/>
      <c r="E6611" s="85"/>
      <c r="F6611" s="85"/>
      <c r="G6611" s="86"/>
      <c r="H6611" s="86"/>
      <c r="I6611" s="85"/>
      <c r="J6611" s="85"/>
    </row>
    <row r="6612" spans="2:10" s="117" customFormat="1" x14ac:dyDescent="0.25">
      <c r="B6612" s="87"/>
      <c r="C6612" s="85"/>
      <c r="D6612" s="85"/>
      <c r="E6612" s="85"/>
      <c r="F6612" s="85"/>
      <c r="G6612" s="86"/>
      <c r="H6612" s="86"/>
      <c r="I6612" s="85"/>
      <c r="J6612" s="85"/>
    </row>
    <row r="6613" spans="2:10" s="117" customFormat="1" x14ac:dyDescent="0.25">
      <c r="B6613" s="87"/>
      <c r="C6613" s="85"/>
      <c r="D6613" s="85"/>
      <c r="E6613" s="85"/>
      <c r="F6613" s="85"/>
      <c r="G6613" s="86"/>
      <c r="H6613" s="86"/>
      <c r="I6613" s="85"/>
      <c r="J6613" s="85"/>
    </row>
    <row r="6614" spans="2:10" s="117" customFormat="1" x14ac:dyDescent="0.25">
      <c r="B6614" s="87"/>
      <c r="C6614" s="85"/>
      <c r="D6614" s="85"/>
      <c r="E6614" s="85"/>
      <c r="F6614" s="85"/>
      <c r="G6614" s="86"/>
      <c r="H6614" s="86"/>
      <c r="I6614" s="85"/>
      <c r="J6614" s="85"/>
    </row>
    <row r="6615" spans="2:10" s="117" customFormat="1" x14ac:dyDescent="0.25">
      <c r="B6615" s="87"/>
      <c r="C6615" s="85"/>
      <c r="D6615" s="85"/>
      <c r="E6615" s="85"/>
      <c r="F6615" s="85"/>
      <c r="G6615" s="86"/>
      <c r="H6615" s="86"/>
      <c r="I6615" s="85"/>
      <c r="J6615" s="85"/>
    </row>
    <row r="6616" spans="2:10" s="117" customFormat="1" x14ac:dyDescent="0.25">
      <c r="B6616" s="87"/>
      <c r="C6616" s="85"/>
      <c r="D6616" s="85"/>
      <c r="E6616" s="85"/>
      <c r="F6616" s="85"/>
      <c r="G6616" s="86"/>
      <c r="H6616" s="86"/>
      <c r="I6616" s="85"/>
      <c r="J6616" s="85"/>
    </row>
    <row r="6617" spans="2:10" s="117" customFormat="1" x14ac:dyDescent="0.25">
      <c r="B6617" s="87"/>
      <c r="C6617" s="85"/>
      <c r="D6617" s="85"/>
      <c r="E6617" s="85"/>
      <c r="F6617" s="85"/>
      <c r="G6617" s="86"/>
      <c r="H6617" s="86"/>
      <c r="I6617" s="85"/>
      <c r="J6617" s="85"/>
    </row>
    <row r="6618" spans="2:10" s="117" customFormat="1" x14ac:dyDescent="0.25">
      <c r="B6618" s="87"/>
      <c r="C6618" s="85"/>
      <c r="D6618" s="85"/>
      <c r="E6618" s="85"/>
      <c r="F6618" s="85"/>
      <c r="G6618" s="86"/>
      <c r="H6618" s="86"/>
      <c r="I6618" s="85"/>
      <c r="J6618" s="85"/>
    </row>
    <row r="6619" spans="2:10" s="117" customFormat="1" x14ac:dyDescent="0.25">
      <c r="B6619" s="87"/>
      <c r="C6619" s="85"/>
      <c r="D6619" s="85"/>
      <c r="E6619" s="85"/>
      <c r="F6619" s="85"/>
      <c r="G6619" s="86"/>
      <c r="H6619" s="86"/>
      <c r="I6619" s="85"/>
      <c r="J6619" s="85"/>
    </row>
    <row r="6620" spans="2:10" s="117" customFormat="1" x14ac:dyDescent="0.25">
      <c r="B6620" s="87"/>
      <c r="C6620" s="85"/>
      <c r="D6620" s="85"/>
      <c r="E6620" s="85"/>
      <c r="F6620" s="85"/>
      <c r="G6620" s="86"/>
      <c r="H6620" s="86"/>
      <c r="I6620" s="85"/>
      <c r="J6620" s="85"/>
    </row>
    <row r="6621" spans="2:10" s="117" customFormat="1" x14ac:dyDescent="0.25">
      <c r="B6621" s="87"/>
      <c r="C6621" s="85"/>
      <c r="D6621" s="85"/>
      <c r="E6621" s="85"/>
      <c r="F6621" s="85"/>
      <c r="G6621" s="86"/>
      <c r="H6621" s="86"/>
      <c r="I6621" s="85"/>
      <c r="J6621" s="85"/>
    </row>
    <row r="6622" spans="2:10" s="117" customFormat="1" x14ac:dyDescent="0.25">
      <c r="B6622" s="87"/>
      <c r="C6622" s="85"/>
      <c r="D6622" s="85"/>
      <c r="E6622" s="85"/>
      <c r="F6622" s="85"/>
      <c r="G6622" s="86"/>
      <c r="H6622" s="86"/>
      <c r="I6622" s="85"/>
      <c r="J6622" s="85"/>
    </row>
    <row r="6623" spans="2:10" s="117" customFormat="1" x14ac:dyDescent="0.25">
      <c r="B6623" s="87"/>
      <c r="C6623" s="85"/>
      <c r="D6623" s="85"/>
      <c r="E6623" s="85"/>
      <c r="F6623" s="85"/>
      <c r="G6623" s="86"/>
      <c r="H6623" s="86"/>
      <c r="I6623" s="85"/>
      <c r="J6623" s="85"/>
    </row>
    <row r="6624" spans="2:10" s="117" customFormat="1" x14ac:dyDescent="0.25">
      <c r="B6624" s="87"/>
      <c r="C6624" s="85"/>
      <c r="D6624" s="85"/>
      <c r="E6624" s="85"/>
      <c r="F6624" s="85"/>
      <c r="G6624" s="86"/>
      <c r="H6624" s="86"/>
      <c r="I6624" s="85"/>
      <c r="J6624" s="85"/>
    </row>
    <row r="6625" spans="2:10" s="117" customFormat="1" x14ac:dyDescent="0.25">
      <c r="B6625" s="87"/>
      <c r="C6625" s="85"/>
      <c r="D6625" s="85"/>
      <c r="E6625" s="85"/>
      <c r="F6625" s="85"/>
      <c r="G6625" s="86"/>
      <c r="H6625" s="86"/>
      <c r="I6625" s="85"/>
      <c r="J6625" s="85"/>
    </row>
    <row r="6626" spans="2:10" s="117" customFormat="1" x14ac:dyDescent="0.25">
      <c r="B6626" s="87"/>
      <c r="C6626" s="85"/>
      <c r="D6626" s="85"/>
      <c r="E6626" s="85"/>
      <c r="F6626" s="85"/>
      <c r="G6626" s="86"/>
      <c r="H6626" s="86"/>
      <c r="I6626" s="85"/>
      <c r="J6626" s="85"/>
    </row>
    <row r="6627" spans="2:10" s="117" customFormat="1" x14ac:dyDescent="0.25">
      <c r="B6627" s="87"/>
      <c r="C6627" s="85"/>
      <c r="D6627" s="85"/>
      <c r="E6627" s="85"/>
      <c r="F6627" s="85"/>
      <c r="G6627" s="86"/>
      <c r="H6627" s="86"/>
      <c r="I6627" s="85"/>
      <c r="J6627" s="85"/>
    </row>
    <row r="6628" spans="2:10" s="117" customFormat="1" x14ac:dyDescent="0.25">
      <c r="B6628" s="87"/>
      <c r="C6628" s="85"/>
      <c r="D6628" s="85"/>
      <c r="E6628" s="85"/>
      <c r="F6628" s="85"/>
      <c r="G6628" s="86"/>
      <c r="H6628" s="86"/>
      <c r="I6628" s="85"/>
      <c r="J6628" s="85"/>
    </row>
    <row r="6629" spans="2:10" s="117" customFormat="1" x14ac:dyDescent="0.25">
      <c r="B6629" s="87"/>
      <c r="C6629" s="85"/>
      <c r="D6629" s="85"/>
      <c r="E6629" s="85"/>
      <c r="F6629" s="85"/>
      <c r="G6629" s="86"/>
      <c r="H6629" s="86"/>
      <c r="I6629" s="85"/>
      <c r="J6629" s="85"/>
    </row>
    <row r="6630" spans="2:10" s="117" customFormat="1" x14ac:dyDescent="0.25">
      <c r="B6630" s="87"/>
      <c r="C6630" s="85"/>
      <c r="D6630" s="85"/>
      <c r="E6630" s="85"/>
      <c r="F6630" s="85"/>
      <c r="G6630" s="86"/>
      <c r="H6630" s="86"/>
      <c r="I6630" s="85"/>
      <c r="J6630" s="85"/>
    </row>
    <row r="6631" spans="2:10" s="117" customFormat="1" x14ac:dyDescent="0.25">
      <c r="B6631" s="87"/>
      <c r="C6631" s="85"/>
      <c r="D6631" s="85"/>
      <c r="E6631" s="85"/>
      <c r="F6631" s="85"/>
      <c r="G6631" s="86"/>
      <c r="H6631" s="86"/>
      <c r="I6631" s="85"/>
      <c r="J6631" s="85"/>
    </row>
    <row r="6632" spans="2:10" s="117" customFormat="1" x14ac:dyDescent="0.25">
      <c r="B6632" s="87"/>
      <c r="C6632" s="85"/>
      <c r="D6632" s="85"/>
      <c r="E6632" s="85"/>
      <c r="F6632" s="85"/>
      <c r="G6632" s="86"/>
      <c r="H6632" s="86"/>
      <c r="I6632" s="85"/>
      <c r="J6632" s="85"/>
    </row>
    <row r="6633" spans="2:10" s="117" customFormat="1" x14ac:dyDescent="0.25">
      <c r="B6633" s="87"/>
      <c r="C6633" s="85"/>
      <c r="D6633" s="85"/>
      <c r="E6633" s="85"/>
      <c r="F6633" s="85"/>
      <c r="G6633" s="86"/>
      <c r="H6633" s="86"/>
      <c r="I6633" s="85"/>
      <c r="J6633" s="85"/>
    </row>
    <row r="6634" spans="2:10" s="117" customFormat="1" x14ac:dyDescent="0.25">
      <c r="B6634" s="87"/>
      <c r="C6634" s="85"/>
      <c r="D6634" s="85"/>
      <c r="E6634" s="85"/>
      <c r="F6634" s="85"/>
      <c r="G6634" s="86"/>
      <c r="H6634" s="86"/>
      <c r="I6634" s="85"/>
      <c r="J6634" s="85"/>
    </row>
    <row r="6635" spans="2:10" s="117" customFormat="1" x14ac:dyDescent="0.25">
      <c r="B6635" s="87"/>
      <c r="C6635" s="85"/>
      <c r="D6635" s="85"/>
      <c r="E6635" s="85"/>
      <c r="F6635" s="85"/>
      <c r="G6635" s="86"/>
      <c r="H6635" s="86"/>
      <c r="I6635" s="85"/>
      <c r="J6635" s="85"/>
    </row>
    <row r="6636" spans="2:10" s="117" customFormat="1" x14ac:dyDescent="0.25">
      <c r="B6636" s="87"/>
      <c r="C6636" s="85"/>
      <c r="D6636" s="85"/>
      <c r="E6636" s="85"/>
      <c r="F6636" s="85"/>
      <c r="G6636" s="86"/>
      <c r="H6636" s="86"/>
      <c r="I6636" s="85"/>
      <c r="J6636" s="85"/>
    </row>
    <row r="6637" spans="2:10" s="117" customFormat="1" x14ac:dyDescent="0.25">
      <c r="B6637" s="87"/>
      <c r="C6637" s="85"/>
      <c r="D6637" s="85"/>
      <c r="E6637" s="85"/>
      <c r="F6637" s="85"/>
      <c r="G6637" s="86"/>
      <c r="H6637" s="86"/>
      <c r="I6637" s="85"/>
      <c r="J6637" s="85"/>
    </row>
    <row r="6638" spans="2:10" s="117" customFormat="1" x14ac:dyDescent="0.25">
      <c r="B6638" s="87"/>
      <c r="C6638" s="85"/>
      <c r="D6638" s="85"/>
      <c r="E6638" s="85"/>
      <c r="F6638" s="85"/>
      <c r="G6638" s="86"/>
      <c r="H6638" s="86"/>
      <c r="I6638" s="85"/>
      <c r="J6638" s="85"/>
    </row>
    <row r="6639" spans="2:10" s="117" customFormat="1" x14ac:dyDescent="0.25">
      <c r="B6639" s="87"/>
      <c r="C6639" s="85"/>
      <c r="D6639" s="85"/>
      <c r="E6639" s="85"/>
      <c r="F6639" s="85"/>
      <c r="G6639" s="86"/>
      <c r="H6639" s="86"/>
      <c r="I6639" s="85"/>
      <c r="J6639" s="85"/>
    </row>
    <row r="6640" spans="2:10" s="117" customFormat="1" x14ac:dyDescent="0.25">
      <c r="B6640" s="87"/>
      <c r="C6640" s="85"/>
      <c r="D6640" s="85"/>
      <c r="E6640" s="85"/>
      <c r="F6640" s="85"/>
      <c r="G6640" s="86"/>
      <c r="H6640" s="86"/>
      <c r="I6640" s="85"/>
      <c r="J6640" s="85"/>
    </row>
    <row r="6641" spans="2:10" s="117" customFormat="1" x14ac:dyDescent="0.25">
      <c r="B6641" s="87"/>
      <c r="C6641" s="85"/>
      <c r="D6641" s="85"/>
      <c r="E6641" s="85"/>
      <c r="F6641" s="85"/>
      <c r="G6641" s="86"/>
      <c r="H6641" s="86"/>
      <c r="I6641" s="85"/>
      <c r="J6641" s="85"/>
    </row>
    <row r="6642" spans="2:10" s="117" customFormat="1" x14ac:dyDescent="0.25">
      <c r="B6642" s="87"/>
      <c r="C6642" s="85"/>
      <c r="D6642" s="85"/>
      <c r="E6642" s="85"/>
      <c r="F6642" s="85"/>
      <c r="G6642" s="86"/>
      <c r="H6642" s="86"/>
      <c r="I6642" s="85"/>
      <c r="J6642" s="85"/>
    </row>
    <row r="6643" spans="2:10" s="117" customFormat="1" x14ac:dyDescent="0.25">
      <c r="B6643" s="87"/>
      <c r="C6643" s="85"/>
      <c r="D6643" s="85"/>
      <c r="E6643" s="85"/>
      <c r="F6643" s="85"/>
      <c r="G6643" s="86"/>
      <c r="H6643" s="86"/>
      <c r="I6643" s="85"/>
      <c r="J6643" s="85"/>
    </row>
    <row r="6644" spans="2:10" s="117" customFormat="1" x14ac:dyDescent="0.25">
      <c r="B6644" s="87"/>
      <c r="C6644" s="85"/>
      <c r="D6644" s="85"/>
      <c r="E6644" s="85"/>
      <c r="F6644" s="85"/>
      <c r="G6644" s="86"/>
      <c r="H6644" s="86"/>
      <c r="I6644" s="85"/>
      <c r="J6644" s="85"/>
    </row>
    <row r="6645" spans="2:10" s="117" customFormat="1" x14ac:dyDescent="0.25">
      <c r="B6645" s="87"/>
      <c r="C6645" s="85"/>
      <c r="D6645" s="85"/>
      <c r="E6645" s="85"/>
      <c r="F6645" s="85"/>
      <c r="G6645" s="86"/>
      <c r="H6645" s="86"/>
      <c r="I6645" s="85"/>
      <c r="J6645" s="85"/>
    </row>
    <row r="6646" spans="2:10" s="117" customFormat="1" x14ac:dyDescent="0.25">
      <c r="B6646" s="87"/>
      <c r="C6646" s="85"/>
      <c r="D6646" s="85"/>
      <c r="E6646" s="85"/>
      <c r="F6646" s="85"/>
      <c r="G6646" s="86"/>
      <c r="H6646" s="86"/>
      <c r="I6646" s="85"/>
      <c r="J6646" s="85"/>
    </row>
    <row r="6647" spans="2:10" s="117" customFormat="1" x14ac:dyDescent="0.25">
      <c r="B6647" s="87"/>
      <c r="C6647" s="85"/>
      <c r="D6647" s="85"/>
      <c r="E6647" s="85"/>
      <c r="F6647" s="85"/>
      <c r="G6647" s="86"/>
      <c r="H6647" s="86"/>
      <c r="I6647" s="85"/>
      <c r="J6647" s="85"/>
    </row>
    <row r="6648" spans="2:10" s="117" customFormat="1" x14ac:dyDescent="0.25">
      <c r="B6648" s="87"/>
      <c r="C6648" s="85"/>
      <c r="D6648" s="85"/>
      <c r="E6648" s="85"/>
      <c r="F6648" s="85"/>
      <c r="G6648" s="86"/>
      <c r="H6648" s="86"/>
      <c r="I6648" s="85"/>
      <c r="J6648" s="85"/>
    </row>
    <row r="6649" spans="2:10" s="117" customFormat="1" x14ac:dyDescent="0.25">
      <c r="B6649" s="87"/>
      <c r="C6649" s="85"/>
      <c r="D6649" s="85"/>
      <c r="E6649" s="85"/>
      <c r="F6649" s="85"/>
      <c r="G6649" s="86"/>
      <c r="H6649" s="86"/>
      <c r="I6649" s="85"/>
      <c r="J6649" s="85"/>
    </row>
    <row r="6650" spans="2:10" s="117" customFormat="1" x14ac:dyDescent="0.25">
      <c r="B6650" s="87"/>
      <c r="C6650" s="85"/>
      <c r="D6650" s="85"/>
      <c r="E6650" s="85"/>
      <c r="F6650" s="85"/>
      <c r="G6650" s="86"/>
      <c r="H6650" s="86"/>
      <c r="I6650" s="85"/>
      <c r="J6650" s="85"/>
    </row>
    <row r="6651" spans="2:10" s="117" customFormat="1" x14ac:dyDescent="0.25">
      <c r="B6651" s="87"/>
      <c r="C6651" s="85"/>
      <c r="D6651" s="85"/>
      <c r="E6651" s="85"/>
      <c r="F6651" s="85"/>
      <c r="G6651" s="86"/>
      <c r="H6651" s="86"/>
      <c r="I6651" s="85"/>
      <c r="J6651" s="85"/>
    </row>
    <row r="6652" spans="2:10" s="117" customFormat="1" x14ac:dyDescent="0.25">
      <c r="B6652" s="87"/>
      <c r="C6652" s="85"/>
      <c r="D6652" s="85"/>
      <c r="E6652" s="85"/>
      <c r="F6652" s="85"/>
      <c r="G6652" s="86"/>
      <c r="H6652" s="86"/>
      <c r="I6652" s="85"/>
      <c r="J6652" s="85"/>
    </row>
    <row r="6653" spans="2:10" s="117" customFormat="1" x14ac:dyDescent="0.25">
      <c r="B6653" s="87"/>
      <c r="C6653" s="85"/>
      <c r="D6653" s="85"/>
      <c r="E6653" s="85"/>
      <c r="F6653" s="85"/>
      <c r="G6653" s="86"/>
      <c r="H6653" s="86"/>
      <c r="I6653" s="85"/>
      <c r="J6653" s="85"/>
    </row>
    <row r="6654" spans="2:10" s="117" customFormat="1" x14ac:dyDescent="0.25">
      <c r="B6654" s="87"/>
      <c r="C6654" s="85"/>
      <c r="D6654" s="85"/>
      <c r="E6654" s="85"/>
      <c r="F6654" s="85"/>
      <c r="G6654" s="86"/>
      <c r="H6654" s="86"/>
      <c r="I6654" s="85"/>
      <c r="J6654" s="85"/>
    </row>
    <row r="6655" spans="2:10" s="117" customFormat="1" x14ac:dyDescent="0.25">
      <c r="B6655" s="87"/>
      <c r="C6655" s="85"/>
      <c r="D6655" s="85"/>
      <c r="E6655" s="85"/>
      <c r="F6655" s="85"/>
      <c r="G6655" s="86"/>
      <c r="H6655" s="86"/>
      <c r="I6655" s="85"/>
      <c r="J6655" s="85"/>
    </row>
    <row r="6656" spans="2:10" s="117" customFormat="1" x14ac:dyDescent="0.25">
      <c r="B6656" s="87"/>
      <c r="C6656" s="85"/>
      <c r="D6656" s="85"/>
      <c r="E6656" s="85"/>
      <c r="F6656" s="85"/>
      <c r="G6656" s="86"/>
      <c r="H6656" s="86"/>
      <c r="I6656" s="85"/>
      <c r="J6656" s="85"/>
    </row>
    <row r="6657" spans="2:10" s="117" customFormat="1" x14ac:dyDescent="0.25">
      <c r="B6657" s="87"/>
      <c r="C6657" s="85"/>
      <c r="D6657" s="85"/>
      <c r="E6657" s="85"/>
      <c r="F6657" s="85"/>
      <c r="G6657" s="86"/>
      <c r="H6657" s="86"/>
      <c r="I6657" s="85"/>
      <c r="J6657" s="85"/>
    </row>
    <row r="6658" spans="2:10" s="117" customFormat="1" x14ac:dyDescent="0.25">
      <c r="B6658" s="87"/>
      <c r="C6658" s="85"/>
      <c r="D6658" s="85"/>
      <c r="E6658" s="85"/>
      <c r="F6658" s="85"/>
      <c r="G6658" s="86"/>
      <c r="H6658" s="86"/>
      <c r="I6658" s="85"/>
      <c r="J6658" s="85"/>
    </row>
    <row r="6659" spans="2:10" s="117" customFormat="1" x14ac:dyDescent="0.25">
      <c r="B6659" s="87"/>
      <c r="C6659" s="85"/>
      <c r="D6659" s="85"/>
      <c r="E6659" s="85"/>
      <c r="F6659" s="85"/>
      <c r="G6659" s="86"/>
      <c r="H6659" s="86"/>
      <c r="I6659" s="85"/>
      <c r="J6659" s="85"/>
    </row>
    <row r="6660" spans="2:10" s="117" customFormat="1" x14ac:dyDescent="0.25">
      <c r="B6660" s="87"/>
      <c r="C6660" s="85"/>
      <c r="D6660" s="85"/>
      <c r="E6660" s="85"/>
      <c r="F6660" s="85"/>
      <c r="G6660" s="86"/>
      <c r="H6660" s="86"/>
      <c r="I6660" s="85"/>
      <c r="J6660" s="85"/>
    </row>
    <row r="6661" spans="2:10" s="117" customFormat="1" x14ac:dyDescent="0.25">
      <c r="B6661" s="87"/>
      <c r="C6661" s="85"/>
      <c r="D6661" s="85"/>
      <c r="E6661" s="85"/>
      <c r="F6661" s="85"/>
      <c r="G6661" s="86"/>
      <c r="H6661" s="86"/>
      <c r="I6661" s="85"/>
      <c r="J6661" s="85"/>
    </row>
    <row r="6662" spans="2:10" s="117" customFormat="1" x14ac:dyDescent="0.25">
      <c r="B6662" s="87"/>
      <c r="C6662" s="85"/>
      <c r="D6662" s="85"/>
      <c r="E6662" s="85"/>
      <c r="F6662" s="85"/>
      <c r="G6662" s="86"/>
      <c r="H6662" s="86"/>
      <c r="I6662" s="85"/>
      <c r="J6662" s="85"/>
    </row>
    <row r="6663" spans="2:10" s="117" customFormat="1" x14ac:dyDescent="0.25">
      <c r="B6663" s="87"/>
      <c r="C6663" s="85"/>
      <c r="D6663" s="85"/>
      <c r="E6663" s="85"/>
      <c r="F6663" s="85"/>
      <c r="G6663" s="86"/>
      <c r="H6663" s="86"/>
      <c r="I6663" s="85"/>
      <c r="J6663" s="85"/>
    </row>
    <row r="6664" spans="2:10" s="117" customFormat="1" x14ac:dyDescent="0.25">
      <c r="B6664" s="87"/>
      <c r="C6664" s="85"/>
      <c r="D6664" s="85"/>
      <c r="E6664" s="85"/>
      <c r="F6664" s="85"/>
      <c r="G6664" s="86"/>
      <c r="H6664" s="86"/>
      <c r="I6664" s="85"/>
      <c r="J6664" s="85"/>
    </row>
    <row r="6665" spans="2:10" s="117" customFormat="1" x14ac:dyDescent="0.25">
      <c r="B6665" s="87"/>
      <c r="C6665" s="85"/>
      <c r="D6665" s="85"/>
      <c r="E6665" s="85"/>
      <c r="F6665" s="85"/>
      <c r="G6665" s="86"/>
      <c r="H6665" s="86"/>
      <c r="I6665" s="85"/>
      <c r="J6665" s="85"/>
    </row>
    <row r="6666" spans="2:10" s="117" customFormat="1" x14ac:dyDescent="0.25">
      <c r="B6666" s="87"/>
      <c r="C6666" s="85"/>
      <c r="D6666" s="85"/>
      <c r="E6666" s="85"/>
      <c r="F6666" s="85"/>
      <c r="G6666" s="86"/>
      <c r="H6666" s="86"/>
      <c r="I6666" s="85"/>
      <c r="J6666" s="85"/>
    </row>
    <row r="6667" spans="2:10" s="117" customFormat="1" x14ac:dyDescent="0.25">
      <c r="B6667" s="87"/>
      <c r="C6667" s="85"/>
      <c r="D6667" s="85"/>
      <c r="E6667" s="85"/>
      <c r="F6667" s="85"/>
      <c r="G6667" s="86"/>
      <c r="H6667" s="86"/>
      <c r="I6667" s="85"/>
      <c r="J6667" s="85"/>
    </row>
    <row r="6668" spans="2:10" s="117" customFormat="1" x14ac:dyDescent="0.25">
      <c r="B6668" s="87"/>
      <c r="C6668" s="85"/>
      <c r="D6668" s="85"/>
      <c r="E6668" s="85"/>
      <c r="F6668" s="85"/>
      <c r="G6668" s="86"/>
      <c r="H6668" s="86"/>
      <c r="I6668" s="85"/>
      <c r="J6668" s="85"/>
    </row>
    <row r="6669" spans="2:10" s="117" customFormat="1" x14ac:dyDescent="0.25">
      <c r="B6669" s="87"/>
      <c r="C6669" s="85"/>
      <c r="D6669" s="85"/>
      <c r="E6669" s="85"/>
      <c r="F6669" s="85"/>
      <c r="G6669" s="86"/>
      <c r="H6669" s="86"/>
      <c r="I6669" s="85"/>
      <c r="J6669" s="85"/>
    </row>
    <row r="6670" spans="2:10" s="117" customFormat="1" x14ac:dyDescent="0.25">
      <c r="B6670" s="87"/>
      <c r="C6670" s="85"/>
      <c r="D6670" s="85"/>
      <c r="E6670" s="85"/>
      <c r="F6670" s="85"/>
      <c r="G6670" s="86"/>
      <c r="H6670" s="86"/>
      <c r="I6670" s="85"/>
      <c r="J6670" s="85"/>
    </row>
    <row r="6671" spans="2:10" s="117" customFormat="1" x14ac:dyDescent="0.25">
      <c r="B6671" s="87"/>
      <c r="C6671" s="85"/>
      <c r="D6671" s="85"/>
      <c r="E6671" s="85"/>
      <c r="F6671" s="85"/>
      <c r="G6671" s="86"/>
      <c r="H6671" s="86"/>
      <c r="I6671" s="85"/>
      <c r="J6671" s="85"/>
    </row>
    <row r="6672" spans="2:10" s="117" customFormat="1" x14ac:dyDescent="0.25">
      <c r="B6672" s="87"/>
      <c r="C6672" s="85"/>
      <c r="D6672" s="85"/>
      <c r="E6672" s="85"/>
      <c r="F6672" s="85"/>
      <c r="G6672" s="86"/>
      <c r="H6672" s="86"/>
      <c r="I6672" s="85"/>
      <c r="J6672" s="85"/>
    </row>
    <row r="6673" spans="2:10" s="117" customFormat="1" x14ac:dyDescent="0.25">
      <c r="B6673" s="87"/>
      <c r="C6673" s="85"/>
      <c r="D6673" s="85"/>
      <c r="E6673" s="85"/>
      <c r="F6673" s="85"/>
      <c r="G6673" s="86"/>
      <c r="H6673" s="86"/>
      <c r="I6673" s="85"/>
      <c r="J6673" s="85"/>
    </row>
    <row r="6674" spans="2:10" s="117" customFormat="1" x14ac:dyDescent="0.25">
      <c r="B6674" s="87"/>
      <c r="C6674" s="85"/>
      <c r="D6674" s="85"/>
      <c r="E6674" s="85"/>
      <c r="F6674" s="85"/>
      <c r="G6674" s="86"/>
      <c r="H6674" s="86"/>
      <c r="I6674" s="85"/>
      <c r="J6674" s="85"/>
    </row>
    <row r="6675" spans="2:10" s="117" customFormat="1" x14ac:dyDescent="0.25">
      <c r="B6675" s="87"/>
      <c r="C6675" s="85"/>
      <c r="D6675" s="85"/>
      <c r="E6675" s="85"/>
      <c r="F6675" s="85"/>
      <c r="G6675" s="86"/>
      <c r="H6675" s="86"/>
      <c r="I6675" s="85"/>
      <c r="J6675" s="85"/>
    </row>
    <row r="6676" spans="2:10" s="117" customFormat="1" x14ac:dyDescent="0.25">
      <c r="B6676" s="87"/>
      <c r="C6676" s="85"/>
      <c r="D6676" s="85"/>
      <c r="E6676" s="85"/>
      <c r="F6676" s="85"/>
      <c r="G6676" s="86"/>
      <c r="H6676" s="86"/>
      <c r="I6676" s="85"/>
      <c r="J6676" s="85"/>
    </row>
    <row r="6677" spans="2:10" s="117" customFormat="1" x14ac:dyDescent="0.25">
      <c r="B6677" s="87"/>
      <c r="C6677" s="85"/>
      <c r="D6677" s="85"/>
      <c r="E6677" s="85"/>
      <c r="F6677" s="85"/>
      <c r="G6677" s="86"/>
      <c r="H6677" s="86"/>
      <c r="I6677" s="85"/>
      <c r="J6677" s="85"/>
    </row>
    <row r="6678" spans="2:10" s="117" customFormat="1" x14ac:dyDescent="0.25">
      <c r="B6678" s="87"/>
      <c r="C6678" s="85"/>
      <c r="D6678" s="85"/>
      <c r="E6678" s="85"/>
      <c r="F6678" s="85"/>
      <c r="G6678" s="86"/>
      <c r="H6678" s="86"/>
      <c r="I6678" s="85"/>
      <c r="J6678" s="85"/>
    </row>
    <row r="6679" spans="2:10" s="117" customFormat="1" x14ac:dyDescent="0.25">
      <c r="B6679" s="87"/>
      <c r="C6679" s="85"/>
      <c r="D6679" s="85"/>
      <c r="E6679" s="85"/>
      <c r="F6679" s="85"/>
      <c r="G6679" s="86"/>
      <c r="H6679" s="86"/>
      <c r="I6679" s="85"/>
      <c r="J6679" s="85"/>
    </row>
    <row r="6680" spans="2:10" s="117" customFormat="1" x14ac:dyDescent="0.25">
      <c r="B6680" s="87"/>
      <c r="C6680" s="85"/>
      <c r="D6680" s="85"/>
      <c r="E6680" s="85"/>
      <c r="F6680" s="85"/>
      <c r="G6680" s="86"/>
      <c r="H6680" s="86"/>
      <c r="I6680" s="85"/>
      <c r="J6680" s="85"/>
    </row>
    <row r="6681" spans="2:10" s="117" customFormat="1" x14ac:dyDescent="0.25">
      <c r="B6681" s="87"/>
      <c r="C6681" s="85"/>
      <c r="D6681" s="85"/>
      <c r="E6681" s="85"/>
      <c r="F6681" s="85"/>
      <c r="G6681" s="86"/>
      <c r="H6681" s="86"/>
      <c r="I6681" s="85"/>
      <c r="J6681" s="85"/>
    </row>
    <row r="6682" spans="2:10" s="117" customFormat="1" x14ac:dyDescent="0.25">
      <c r="B6682" s="87"/>
      <c r="C6682" s="85"/>
      <c r="D6682" s="85"/>
      <c r="E6682" s="85"/>
      <c r="F6682" s="85"/>
      <c r="G6682" s="86"/>
      <c r="H6682" s="86"/>
      <c r="I6682" s="85"/>
      <c r="J6682" s="85"/>
    </row>
    <row r="6683" spans="2:10" s="117" customFormat="1" x14ac:dyDescent="0.25">
      <c r="B6683" s="87"/>
      <c r="C6683" s="85"/>
      <c r="D6683" s="85"/>
      <c r="E6683" s="85"/>
      <c r="F6683" s="85"/>
      <c r="G6683" s="86"/>
      <c r="H6683" s="86"/>
      <c r="I6683" s="85"/>
      <c r="J6683" s="85"/>
    </row>
    <row r="6684" spans="2:10" s="117" customFormat="1" x14ac:dyDescent="0.25">
      <c r="B6684" s="87"/>
      <c r="C6684" s="85"/>
      <c r="D6684" s="85"/>
      <c r="E6684" s="85"/>
      <c r="F6684" s="85"/>
      <c r="G6684" s="86"/>
      <c r="H6684" s="86"/>
      <c r="I6684" s="85"/>
      <c r="J6684" s="85"/>
    </row>
    <row r="6685" spans="2:10" s="117" customFormat="1" x14ac:dyDescent="0.25">
      <c r="B6685" s="87"/>
      <c r="C6685" s="85"/>
      <c r="D6685" s="85"/>
      <c r="E6685" s="85"/>
      <c r="F6685" s="85"/>
      <c r="G6685" s="86"/>
      <c r="H6685" s="86"/>
      <c r="I6685" s="85"/>
      <c r="J6685" s="85"/>
    </row>
    <row r="6686" spans="2:10" s="117" customFormat="1" x14ac:dyDescent="0.25">
      <c r="B6686" s="87"/>
      <c r="C6686" s="85"/>
      <c r="D6686" s="85"/>
      <c r="E6686" s="85"/>
      <c r="F6686" s="85"/>
      <c r="G6686" s="86"/>
      <c r="H6686" s="86"/>
      <c r="I6686" s="85"/>
      <c r="J6686" s="85"/>
    </row>
    <row r="6687" spans="2:10" s="117" customFormat="1" x14ac:dyDescent="0.25">
      <c r="B6687" s="87"/>
      <c r="C6687" s="85"/>
      <c r="D6687" s="85"/>
      <c r="E6687" s="85"/>
      <c r="F6687" s="85"/>
      <c r="G6687" s="86"/>
      <c r="H6687" s="86"/>
      <c r="I6687" s="85"/>
      <c r="J6687" s="85"/>
    </row>
    <row r="6688" spans="2:10" s="117" customFormat="1" x14ac:dyDescent="0.25">
      <c r="B6688" s="87"/>
      <c r="C6688" s="85"/>
      <c r="D6688" s="85"/>
      <c r="E6688" s="85"/>
      <c r="F6688" s="85"/>
      <c r="G6688" s="86"/>
      <c r="H6688" s="86"/>
      <c r="I6688" s="85"/>
      <c r="J6688" s="85"/>
    </row>
    <row r="6689" spans="2:10" s="117" customFormat="1" x14ac:dyDescent="0.25">
      <c r="B6689" s="87"/>
      <c r="C6689" s="85"/>
      <c r="D6689" s="85"/>
      <c r="E6689" s="85"/>
      <c r="F6689" s="85"/>
      <c r="G6689" s="86"/>
      <c r="H6689" s="86"/>
      <c r="I6689" s="85"/>
      <c r="J6689" s="85"/>
    </row>
    <row r="6690" spans="2:10" s="117" customFormat="1" x14ac:dyDescent="0.25">
      <c r="B6690" s="87"/>
      <c r="C6690" s="85"/>
      <c r="D6690" s="85"/>
      <c r="E6690" s="85"/>
      <c r="F6690" s="85"/>
      <c r="G6690" s="86"/>
      <c r="H6690" s="86"/>
      <c r="I6690" s="85"/>
      <c r="J6690" s="85"/>
    </row>
    <row r="6691" spans="2:10" s="117" customFormat="1" x14ac:dyDescent="0.25">
      <c r="B6691" s="87"/>
      <c r="C6691" s="85"/>
      <c r="D6691" s="85"/>
      <c r="E6691" s="85"/>
      <c r="F6691" s="85"/>
      <c r="G6691" s="86"/>
      <c r="H6691" s="86"/>
      <c r="I6691" s="85"/>
      <c r="J6691" s="85"/>
    </row>
    <row r="6692" spans="2:10" s="117" customFormat="1" x14ac:dyDescent="0.25">
      <c r="B6692" s="87"/>
      <c r="C6692" s="85"/>
      <c r="D6692" s="85"/>
      <c r="E6692" s="85"/>
      <c r="F6692" s="85"/>
      <c r="G6692" s="86"/>
      <c r="H6692" s="86"/>
      <c r="I6692" s="85"/>
      <c r="J6692" s="85"/>
    </row>
    <row r="6693" spans="2:10" s="117" customFormat="1" x14ac:dyDescent="0.25">
      <c r="B6693" s="87"/>
      <c r="C6693" s="85"/>
      <c r="D6693" s="85"/>
      <c r="E6693" s="85"/>
      <c r="F6693" s="85"/>
      <c r="G6693" s="86"/>
      <c r="H6693" s="86"/>
      <c r="I6693" s="85"/>
      <c r="J6693" s="85"/>
    </row>
    <row r="6694" spans="2:10" s="117" customFormat="1" x14ac:dyDescent="0.25">
      <c r="B6694" s="87"/>
      <c r="C6694" s="85"/>
      <c r="D6694" s="85"/>
      <c r="E6694" s="85"/>
      <c r="F6694" s="85"/>
      <c r="G6694" s="86"/>
      <c r="H6694" s="86"/>
      <c r="I6694" s="85"/>
      <c r="J6694" s="85"/>
    </row>
    <row r="6695" spans="2:10" s="117" customFormat="1" x14ac:dyDescent="0.25">
      <c r="B6695" s="87"/>
      <c r="C6695" s="85"/>
      <c r="D6695" s="85"/>
      <c r="E6695" s="85"/>
      <c r="F6695" s="85"/>
      <c r="G6695" s="86"/>
      <c r="H6695" s="86"/>
      <c r="I6695" s="85"/>
      <c r="J6695" s="85"/>
    </row>
    <row r="6696" spans="2:10" s="117" customFormat="1" x14ac:dyDescent="0.25">
      <c r="B6696" s="87"/>
      <c r="C6696" s="85"/>
      <c r="D6696" s="85"/>
      <c r="E6696" s="85"/>
      <c r="F6696" s="85"/>
      <c r="G6696" s="86"/>
      <c r="H6696" s="86"/>
      <c r="I6696" s="85"/>
      <c r="J6696" s="85"/>
    </row>
    <row r="6697" spans="2:10" s="117" customFormat="1" x14ac:dyDescent="0.25">
      <c r="B6697" s="87"/>
      <c r="C6697" s="85"/>
      <c r="D6697" s="85"/>
      <c r="E6697" s="85"/>
      <c r="F6697" s="85"/>
      <c r="G6697" s="86"/>
      <c r="H6697" s="86"/>
      <c r="I6697" s="85"/>
      <c r="J6697" s="85"/>
    </row>
    <row r="6698" spans="2:10" s="117" customFormat="1" x14ac:dyDescent="0.25">
      <c r="B6698" s="87"/>
      <c r="C6698" s="85"/>
      <c r="D6698" s="85"/>
      <c r="E6698" s="85"/>
      <c r="F6698" s="85"/>
      <c r="G6698" s="86"/>
      <c r="H6698" s="86"/>
      <c r="I6698" s="85"/>
      <c r="J6698" s="85"/>
    </row>
    <row r="6699" spans="2:10" s="117" customFormat="1" x14ac:dyDescent="0.25">
      <c r="B6699" s="87"/>
      <c r="C6699" s="85"/>
      <c r="D6699" s="85"/>
      <c r="E6699" s="85"/>
      <c r="F6699" s="85"/>
      <c r="G6699" s="86"/>
      <c r="H6699" s="86"/>
      <c r="I6699" s="85"/>
      <c r="J6699" s="85"/>
    </row>
    <row r="6700" spans="2:10" s="117" customFormat="1" x14ac:dyDescent="0.25">
      <c r="B6700" s="87"/>
      <c r="C6700" s="85"/>
      <c r="D6700" s="85"/>
      <c r="E6700" s="85"/>
      <c r="F6700" s="85"/>
      <c r="G6700" s="86"/>
      <c r="H6700" s="86"/>
      <c r="I6700" s="85"/>
      <c r="J6700" s="85"/>
    </row>
    <row r="6701" spans="2:10" s="117" customFormat="1" x14ac:dyDescent="0.25">
      <c r="B6701" s="87"/>
      <c r="C6701" s="85"/>
      <c r="D6701" s="85"/>
      <c r="E6701" s="85"/>
      <c r="F6701" s="85"/>
      <c r="G6701" s="86"/>
      <c r="H6701" s="86"/>
      <c r="I6701" s="85"/>
      <c r="J6701" s="85"/>
    </row>
    <row r="6702" spans="2:10" s="117" customFormat="1" x14ac:dyDescent="0.25">
      <c r="B6702" s="87"/>
      <c r="C6702" s="85"/>
      <c r="D6702" s="85"/>
      <c r="E6702" s="85"/>
      <c r="F6702" s="85"/>
      <c r="G6702" s="86"/>
      <c r="H6702" s="86"/>
      <c r="I6702" s="85"/>
      <c r="J6702" s="85"/>
    </row>
    <row r="6703" spans="2:10" s="117" customFormat="1" x14ac:dyDescent="0.25">
      <c r="B6703" s="87"/>
      <c r="C6703" s="85"/>
      <c r="D6703" s="85"/>
      <c r="E6703" s="85"/>
      <c r="F6703" s="85"/>
      <c r="G6703" s="86"/>
      <c r="H6703" s="86"/>
      <c r="I6703" s="85"/>
      <c r="J6703" s="85"/>
    </row>
    <row r="6704" spans="2:10" s="117" customFormat="1" x14ac:dyDescent="0.25">
      <c r="B6704" s="87"/>
      <c r="C6704" s="85"/>
      <c r="D6704" s="85"/>
      <c r="E6704" s="85"/>
      <c r="F6704" s="85"/>
      <c r="G6704" s="86"/>
      <c r="H6704" s="86"/>
      <c r="I6704" s="85"/>
      <c r="J6704" s="85"/>
    </row>
    <row r="6705" spans="2:10" s="117" customFormat="1" x14ac:dyDescent="0.25">
      <c r="B6705" s="87"/>
      <c r="C6705" s="85"/>
      <c r="D6705" s="85"/>
      <c r="E6705" s="85"/>
      <c r="F6705" s="85"/>
      <c r="G6705" s="86"/>
      <c r="H6705" s="86"/>
      <c r="I6705" s="85"/>
      <c r="J6705" s="85"/>
    </row>
    <row r="6706" spans="2:10" s="117" customFormat="1" x14ac:dyDescent="0.25">
      <c r="B6706" s="87"/>
      <c r="C6706" s="85"/>
      <c r="D6706" s="85"/>
      <c r="E6706" s="85"/>
      <c r="F6706" s="85"/>
      <c r="G6706" s="86"/>
      <c r="H6706" s="86"/>
      <c r="I6706" s="85"/>
      <c r="J6706" s="85"/>
    </row>
    <row r="6707" spans="2:10" s="117" customFormat="1" x14ac:dyDescent="0.25">
      <c r="B6707" s="87"/>
      <c r="C6707" s="85"/>
      <c r="D6707" s="85"/>
      <c r="E6707" s="85"/>
      <c r="F6707" s="85"/>
      <c r="G6707" s="86"/>
      <c r="H6707" s="86"/>
      <c r="I6707" s="85"/>
      <c r="J6707" s="85"/>
    </row>
    <row r="6708" spans="2:10" s="117" customFormat="1" x14ac:dyDescent="0.25">
      <c r="B6708" s="87"/>
      <c r="C6708" s="85"/>
      <c r="D6708" s="85"/>
      <c r="E6708" s="85"/>
      <c r="F6708" s="85"/>
      <c r="G6708" s="86"/>
      <c r="H6708" s="86"/>
      <c r="I6708" s="85"/>
      <c r="J6708" s="85"/>
    </row>
    <row r="6709" spans="2:10" s="117" customFormat="1" x14ac:dyDescent="0.25">
      <c r="B6709" s="87"/>
      <c r="C6709" s="85"/>
      <c r="D6709" s="85"/>
      <c r="E6709" s="85"/>
      <c r="F6709" s="85"/>
      <c r="G6709" s="86"/>
      <c r="H6709" s="86"/>
      <c r="I6709" s="85"/>
      <c r="J6709" s="85"/>
    </row>
    <row r="6710" spans="2:10" s="117" customFormat="1" x14ac:dyDescent="0.25">
      <c r="B6710" s="87"/>
      <c r="C6710" s="85"/>
      <c r="D6710" s="85"/>
      <c r="E6710" s="85"/>
      <c r="F6710" s="85"/>
      <c r="G6710" s="86"/>
      <c r="H6710" s="86"/>
      <c r="I6710" s="85"/>
      <c r="J6710" s="85"/>
    </row>
    <row r="6711" spans="2:10" s="117" customFormat="1" x14ac:dyDescent="0.25">
      <c r="B6711" s="87"/>
      <c r="C6711" s="85"/>
      <c r="D6711" s="85"/>
      <c r="E6711" s="85"/>
      <c r="F6711" s="85"/>
      <c r="G6711" s="86"/>
      <c r="H6711" s="86"/>
      <c r="I6711" s="85"/>
      <c r="J6711" s="85"/>
    </row>
    <row r="6712" spans="2:10" s="117" customFormat="1" x14ac:dyDescent="0.25">
      <c r="B6712" s="87"/>
      <c r="C6712" s="85"/>
      <c r="D6712" s="85"/>
      <c r="E6712" s="85"/>
      <c r="F6712" s="85"/>
      <c r="G6712" s="86"/>
      <c r="H6712" s="86"/>
      <c r="I6712" s="85"/>
      <c r="J6712" s="85"/>
    </row>
    <row r="6713" spans="2:10" s="117" customFormat="1" x14ac:dyDescent="0.25">
      <c r="B6713" s="87"/>
      <c r="C6713" s="85"/>
      <c r="D6713" s="85"/>
      <c r="E6713" s="85"/>
      <c r="F6713" s="85"/>
      <c r="G6713" s="86"/>
      <c r="H6713" s="86"/>
      <c r="I6713" s="85"/>
      <c r="J6713" s="85"/>
    </row>
    <row r="6714" spans="2:10" s="117" customFormat="1" x14ac:dyDescent="0.25">
      <c r="B6714" s="87"/>
      <c r="C6714" s="85"/>
      <c r="D6714" s="85"/>
      <c r="E6714" s="85"/>
      <c r="F6714" s="85"/>
      <c r="G6714" s="86"/>
      <c r="H6714" s="86"/>
      <c r="I6714" s="85"/>
      <c r="J6714" s="85"/>
    </row>
    <row r="6715" spans="2:10" s="117" customFormat="1" x14ac:dyDescent="0.25">
      <c r="B6715" s="87"/>
      <c r="C6715" s="85"/>
      <c r="D6715" s="85"/>
      <c r="E6715" s="85"/>
      <c r="F6715" s="85"/>
      <c r="G6715" s="86"/>
      <c r="H6715" s="86"/>
      <c r="I6715" s="85"/>
      <c r="J6715" s="85"/>
    </row>
    <row r="6716" spans="2:10" s="117" customFormat="1" x14ac:dyDescent="0.25">
      <c r="B6716" s="87"/>
      <c r="C6716" s="85"/>
      <c r="D6716" s="85"/>
      <c r="E6716" s="85"/>
      <c r="F6716" s="85"/>
      <c r="G6716" s="86"/>
      <c r="H6716" s="86"/>
      <c r="I6716" s="85"/>
      <c r="J6716" s="85"/>
    </row>
    <row r="6717" spans="2:10" s="117" customFormat="1" x14ac:dyDescent="0.25">
      <c r="B6717" s="87"/>
      <c r="C6717" s="85"/>
      <c r="D6717" s="85"/>
      <c r="E6717" s="85"/>
      <c r="F6717" s="85"/>
      <c r="G6717" s="86"/>
      <c r="H6717" s="86"/>
      <c r="I6717" s="85"/>
      <c r="J6717" s="85"/>
    </row>
    <row r="6718" spans="2:10" s="117" customFormat="1" x14ac:dyDescent="0.25">
      <c r="B6718" s="87"/>
      <c r="C6718" s="85"/>
      <c r="D6718" s="85"/>
      <c r="E6718" s="85"/>
      <c r="F6718" s="85"/>
      <c r="G6718" s="86"/>
      <c r="H6718" s="86"/>
      <c r="I6718" s="85"/>
      <c r="J6718" s="85"/>
    </row>
    <row r="6719" spans="2:10" s="117" customFormat="1" x14ac:dyDescent="0.25">
      <c r="B6719" s="87"/>
      <c r="C6719" s="85"/>
      <c r="D6719" s="85"/>
      <c r="E6719" s="85"/>
      <c r="F6719" s="85"/>
      <c r="G6719" s="86"/>
      <c r="H6719" s="86"/>
      <c r="I6719" s="85"/>
      <c r="J6719" s="85"/>
    </row>
    <row r="6720" spans="2:10" s="117" customFormat="1" x14ac:dyDescent="0.25">
      <c r="B6720" s="87"/>
      <c r="C6720" s="85"/>
      <c r="D6720" s="85"/>
      <c r="E6720" s="85"/>
      <c r="F6720" s="85"/>
      <c r="G6720" s="86"/>
      <c r="H6720" s="86"/>
      <c r="I6720" s="85"/>
      <c r="J6720" s="85"/>
    </row>
    <row r="6721" spans="2:10" s="117" customFormat="1" x14ac:dyDescent="0.25">
      <c r="B6721" s="87"/>
      <c r="C6721" s="85"/>
      <c r="D6721" s="85"/>
      <c r="E6721" s="85"/>
      <c r="F6721" s="85"/>
      <c r="G6721" s="86"/>
      <c r="H6721" s="86"/>
      <c r="I6721" s="85"/>
      <c r="J6721" s="85"/>
    </row>
    <row r="6722" spans="2:10" s="117" customFormat="1" x14ac:dyDescent="0.25">
      <c r="B6722" s="87"/>
      <c r="C6722" s="85"/>
      <c r="D6722" s="85"/>
      <c r="E6722" s="85"/>
      <c r="F6722" s="85"/>
      <c r="G6722" s="86"/>
      <c r="H6722" s="86"/>
      <c r="I6722" s="85"/>
      <c r="J6722" s="85"/>
    </row>
    <row r="6723" spans="2:10" s="117" customFormat="1" x14ac:dyDescent="0.25">
      <c r="B6723" s="87"/>
      <c r="C6723" s="85"/>
      <c r="D6723" s="85"/>
      <c r="E6723" s="85"/>
      <c r="F6723" s="85"/>
      <c r="G6723" s="86"/>
      <c r="H6723" s="86"/>
      <c r="I6723" s="85"/>
      <c r="J6723" s="85"/>
    </row>
    <row r="6724" spans="2:10" s="117" customFormat="1" x14ac:dyDescent="0.25">
      <c r="B6724" s="87"/>
      <c r="C6724" s="85"/>
      <c r="D6724" s="85"/>
      <c r="E6724" s="85"/>
      <c r="F6724" s="85"/>
      <c r="G6724" s="86"/>
      <c r="H6724" s="86"/>
      <c r="I6724" s="85"/>
      <c r="J6724" s="85"/>
    </row>
    <row r="6725" spans="2:10" s="117" customFormat="1" x14ac:dyDescent="0.25">
      <c r="B6725" s="87"/>
      <c r="C6725" s="85"/>
      <c r="D6725" s="85"/>
      <c r="E6725" s="85"/>
      <c r="F6725" s="85"/>
      <c r="G6725" s="86"/>
      <c r="H6725" s="86"/>
      <c r="I6725" s="85"/>
      <c r="J6725" s="85"/>
    </row>
    <row r="6726" spans="2:10" s="117" customFormat="1" x14ac:dyDescent="0.25">
      <c r="B6726" s="87"/>
      <c r="C6726" s="85"/>
      <c r="D6726" s="85"/>
      <c r="E6726" s="85"/>
      <c r="F6726" s="85"/>
      <c r="G6726" s="86"/>
      <c r="H6726" s="86"/>
      <c r="I6726" s="85"/>
      <c r="J6726" s="85"/>
    </row>
    <row r="6727" spans="2:10" s="117" customFormat="1" x14ac:dyDescent="0.25">
      <c r="B6727" s="87"/>
      <c r="C6727" s="85"/>
      <c r="D6727" s="85"/>
      <c r="E6727" s="85"/>
      <c r="F6727" s="85"/>
      <c r="G6727" s="86"/>
      <c r="H6727" s="86"/>
      <c r="I6727" s="85"/>
      <c r="J6727" s="85"/>
    </row>
    <row r="6728" spans="2:10" s="117" customFormat="1" x14ac:dyDescent="0.25">
      <c r="B6728" s="87"/>
      <c r="C6728" s="85"/>
      <c r="D6728" s="85"/>
      <c r="E6728" s="85"/>
      <c r="F6728" s="85"/>
      <c r="G6728" s="86"/>
      <c r="H6728" s="86"/>
      <c r="I6728" s="85"/>
      <c r="J6728" s="85"/>
    </row>
    <row r="6729" spans="2:10" s="117" customFormat="1" x14ac:dyDescent="0.25">
      <c r="B6729" s="87"/>
      <c r="C6729" s="85"/>
      <c r="D6729" s="85"/>
      <c r="E6729" s="85"/>
      <c r="F6729" s="85"/>
      <c r="G6729" s="86"/>
      <c r="H6729" s="86"/>
      <c r="I6729" s="85"/>
      <c r="J6729" s="85"/>
    </row>
    <row r="6730" spans="2:10" s="117" customFormat="1" x14ac:dyDescent="0.25">
      <c r="B6730" s="87"/>
      <c r="C6730" s="85"/>
      <c r="D6730" s="85"/>
      <c r="E6730" s="85"/>
      <c r="F6730" s="85"/>
      <c r="G6730" s="86"/>
      <c r="H6730" s="86"/>
      <c r="I6730" s="85"/>
      <c r="J6730" s="85"/>
    </row>
    <row r="6731" spans="2:10" s="117" customFormat="1" x14ac:dyDescent="0.25">
      <c r="B6731" s="87"/>
      <c r="C6731" s="85"/>
      <c r="D6731" s="85"/>
      <c r="E6731" s="85"/>
      <c r="F6731" s="85"/>
      <c r="G6731" s="86"/>
      <c r="H6731" s="86"/>
      <c r="I6731" s="85"/>
      <c r="J6731" s="85"/>
    </row>
    <row r="6732" spans="2:10" s="117" customFormat="1" x14ac:dyDescent="0.25">
      <c r="B6732" s="87"/>
      <c r="C6732" s="85"/>
      <c r="D6732" s="85"/>
      <c r="E6732" s="85"/>
      <c r="F6732" s="85"/>
      <c r="G6732" s="86"/>
      <c r="H6732" s="86"/>
      <c r="I6732" s="85"/>
      <c r="J6732" s="85"/>
    </row>
    <row r="6733" spans="2:10" s="117" customFormat="1" x14ac:dyDescent="0.25">
      <c r="B6733" s="87"/>
      <c r="C6733" s="85"/>
      <c r="D6733" s="85"/>
      <c r="E6733" s="85"/>
      <c r="F6733" s="85"/>
      <c r="G6733" s="86"/>
      <c r="H6733" s="86"/>
      <c r="I6733" s="85"/>
      <c r="J6733" s="85"/>
    </row>
    <row r="6734" spans="2:10" s="117" customFormat="1" x14ac:dyDescent="0.25">
      <c r="B6734" s="87"/>
      <c r="C6734" s="85"/>
      <c r="D6734" s="85"/>
      <c r="E6734" s="85"/>
      <c r="F6734" s="85"/>
      <c r="G6734" s="86"/>
      <c r="H6734" s="86"/>
      <c r="I6734" s="85"/>
      <c r="J6734" s="85"/>
    </row>
    <row r="6735" spans="2:10" s="117" customFormat="1" x14ac:dyDescent="0.25">
      <c r="B6735" s="87"/>
      <c r="C6735" s="85"/>
      <c r="D6735" s="85"/>
      <c r="E6735" s="85"/>
      <c r="F6735" s="85"/>
      <c r="G6735" s="86"/>
      <c r="H6735" s="86"/>
      <c r="I6735" s="85"/>
      <c r="J6735" s="85"/>
    </row>
    <row r="6736" spans="2:10" s="117" customFormat="1" x14ac:dyDescent="0.25">
      <c r="B6736" s="87"/>
      <c r="C6736" s="85"/>
      <c r="D6736" s="85"/>
      <c r="E6736" s="85"/>
      <c r="F6736" s="85"/>
      <c r="G6736" s="86"/>
      <c r="H6736" s="86"/>
      <c r="I6736" s="85"/>
      <c r="J6736" s="85"/>
    </row>
    <row r="6737" spans="2:10" s="117" customFormat="1" x14ac:dyDescent="0.25">
      <c r="B6737" s="87"/>
      <c r="C6737" s="85"/>
      <c r="D6737" s="85"/>
      <c r="E6737" s="85"/>
      <c r="F6737" s="85"/>
      <c r="G6737" s="86"/>
      <c r="H6737" s="86"/>
      <c r="I6737" s="85"/>
      <c r="J6737" s="85"/>
    </row>
    <row r="6738" spans="2:10" s="117" customFormat="1" x14ac:dyDescent="0.25">
      <c r="B6738" s="87"/>
      <c r="C6738" s="85"/>
      <c r="D6738" s="85"/>
      <c r="E6738" s="85"/>
      <c r="F6738" s="85"/>
      <c r="G6738" s="86"/>
      <c r="H6738" s="86"/>
      <c r="I6738" s="85"/>
      <c r="J6738" s="85"/>
    </row>
    <row r="6739" spans="2:10" s="117" customFormat="1" x14ac:dyDescent="0.25">
      <c r="B6739" s="87"/>
      <c r="C6739" s="85"/>
      <c r="D6739" s="85"/>
      <c r="E6739" s="85"/>
      <c r="F6739" s="85"/>
      <c r="G6739" s="86"/>
      <c r="H6739" s="86"/>
      <c r="I6739" s="85"/>
      <c r="J6739" s="85"/>
    </row>
    <row r="6740" spans="2:10" s="117" customFormat="1" x14ac:dyDescent="0.25">
      <c r="B6740" s="87"/>
      <c r="C6740" s="85"/>
      <c r="D6740" s="85"/>
      <c r="E6740" s="85"/>
      <c r="F6740" s="85"/>
      <c r="G6740" s="86"/>
      <c r="H6740" s="86"/>
      <c r="I6740" s="85"/>
      <c r="J6740" s="85"/>
    </row>
    <row r="6741" spans="2:10" s="117" customFormat="1" x14ac:dyDescent="0.25">
      <c r="B6741" s="87"/>
      <c r="C6741" s="85"/>
      <c r="D6741" s="85"/>
      <c r="E6741" s="85"/>
      <c r="F6741" s="85"/>
      <c r="G6741" s="86"/>
      <c r="H6741" s="86"/>
      <c r="I6741" s="85"/>
      <c r="J6741" s="85"/>
    </row>
    <row r="6742" spans="2:10" s="117" customFormat="1" x14ac:dyDescent="0.25">
      <c r="B6742" s="87"/>
      <c r="C6742" s="85"/>
      <c r="D6742" s="85"/>
      <c r="E6742" s="85"/>
      <c r="F6742" s="85"/>
      <c r="G6742" s="86"/>
      <c r="H6742" s="86"/>
      <c r="I6742" s="85"/>
      <c r="J6742" s="85"/>
    </row>
    <row r="6743" spans="2:10" s="117" customFormat="1" x14ac:dyDescent="0.25">
      <c r="B6743" s="87"/>
      <c r="C6743" s="85"/>
      <c r="D6743" s="85"/>
      <c r="E6743" s="85"/>
      <c r="F6743" s="85"/>
      <c r="G6743" s="86"/>
      <c r="H6743" s="86"/>
      <c r="I6743" s="85"/>
      <c r="J6743" s="85"/>
    </row>
    <row r="6744" spans="2:10" s="117" customFormat="1" x14ac:dyDescent="0.25">
      <c r="B6744" s="87"/>
      <c r="C6744" s="85"/>
      <c r="D6744" s="85"/>
      <c r="E6744" s="85"/>
      <c r="F6744" s="85"/>
      <c r="G6744" s="86"/>
      <c r="H6744" s="86"/>
      <c r="I6744" s="85"/>
      <c r="J6744" s="85"/>
    </row>
    <row r="6745" spans="2:10" s="117" customFormat="1" x14ac:dyDescent="0.25">
      <c r="B6745" s="87"/>
      <c r="C6745" s="85"/>
      <c r="D6745" s="85"/>
      <c r="E6745" s="85"/>
      <c r="F6745" s="85"/>
      <c r="G6745" s="86"/>
      <c r="H6745" s="86"/>
      <c r="I6745" s="85"/>
      <c r="J6745" s="85"/>
    </row>
    <row r="6746" spans="2:10" s="117" customFormat="1" x14ac:dyDescent="0.25">
      <c r="B6746" s="87"/>
      <c r="C6746" s="85"/>
      <c r="D6746" s="85"/>
      <c r="E6746" s="85"/>
      <c r="F6746" s="85"/>
      <c r="G6746" s="86"/>
      <c r="H6746" s="86"/>
      <c r="I6746" s="85"/>
      <c r="J6746" s="85"/>
    </row>
    <row r="6747" spans="2:10" s="117" customFormat="1" x14ac:dyDescent="0.25">
      <c r="B6747" s="87"/>
      <c r="C6747" s="85"/>
      <c r="D6747" s="85"/>
      <c r="E6747" s="85"/>
      <c r="F6747" s="85"/>
      <c r="G6747" s="86"/>
      <c r="H6747" s="86"/>
      <c r="I6747" s="85"/>
      <c r="J6747" s="85"/>
    </row>
    <row r="6748" spans="2:10" s="117" customFormat="1" x14ac:dyDescent="0.25">
      <c r="B6748" s="87"/>
      <c r="C6748" s="85"/>
      <c r="D6748" s="85"/>
      <c r="E6748" s="85"/>
      <c r="F6748" s="85"/>
      <c r="G6748" s="86"/>
      <c r="H6748" s="86"/>
      <c r="I6748" s="85"/>
      <c r="J6748" s="85"/>
    </row>
    <row r="6749" spans="2:10" s="117" customFormat="1" x14ac:dyDescent="0.25">
      <c r="B6749" s="87"/>
      <c r="C6749" s="85"/>
      <c r="D6749" s="85"/>
      <c r="E6749" s="85"/>
      <c r="F6749" s="85"/>
      <c r="G6749" s="86"/>
      <c r="H6749" s="86"/>
      <c r="I6749" s="85"/>
      <c r="J6749" s="85"/>
    </row>
    <row r="6750" spans="2:10" s="117" customFormat="1" x14ac:dyDescent="0.25">
      <c r="B6750" s="87"/>
      <c r="C6750" s="85"/>
      <c r="D6750" s="85"/>
      <c r="E6750" s="85"/>
      <c r="F6750" s="85"/>
      <c r="G6750" s="86"/>
      <c r="H6750" s="86"/>
      <c r="I6750" s="85"/>
      <c r="J6750" s="85"/>
    </row>
    <row r="6751" spans="2:10" s="117" customFormat="1" x14ac:dyDescent="0.25">
      <c r="B6751" s="87"/>
      <c r="C6751" s="85"/>
      <c r="D6751" s="85"/>
      <c r="E6751" s="85"/>
      <c r="F6751" s="85"/>
      <c r="G6751" s="86"/>
      <c r="H6751" s="86"/>
      <c r="I6751" s="85"/>
      <c r="J6751" s="85"/>
    </row>
    <row r="6752" spans="2:10" s="117" customFormat="1" x14ac:dyDescent="0.25">
      <c r="B6752" s="87"/>
      <c r="C6752" s="85"/>
      <c r="D6752" s="85"/>
      <c r="E6752" s="85"/>
      <c r="F6752" s="85"/>
      <c r="G6752" s="86"/>
      <c r="H6752" s="86"/>
      <c r="I6752" s="85"/>
      <c r="J6752" s="85"/>
    </row>
    <row r="6753" spans="2:10" s="117" customFormat="1" x14ac:dyDescent="0.25">
      <c r="B6753" s="87"/>
      <c r="C6753" s="85"/>
      <c r="D6753" s="85"/>
      <c r="E6753" s="85"/>
      <c r="F6753" s="85"/>
      <c r="G6753" s="86"/>
      <c r="H6753" s="86"/>
      <c r="I6753" s="85"/>
      <c r="J6753" s="85"/>
    </row>
    <row r="6754" spans="2:10" s="117" customFormat="1" x14ac:dyDescent="0.25">
      <c r="B6754" s="87"/>
      <c r="C6754" s="85"/>
      <c r="D6754" s="85"/>
      <c r="E6754" s="85"/>
      <c r="F6754" s="85"/>
      <c r="G6754" s="86"/>
      <c r="H6754" s="86"/>
      <c r="I6754" s="85"/>
      <c r="J6754" s="85"/>
    </row>
    <row r="6755" spans="2:10" s="117" customFormat="1" x14ac:dyDescent="0.25">
      <c r="B6755" s="87"/>
      <c r="C6755" s="85"/>
      <c r="D6755" s="85"/>
      <c r="E6755" s="85"/>
      <c r="F6755" s="85"/>
      <c r="G6755" s="86"/>
      <c r="H6755" s="86"/>
      <c r="I6755" s="85"/>
      <c r="J6755" s="85"/>
    </row>
    <row r="6756" spans="2:10" s="117" customFormat="1" x14ac:dyDescent="0.25">
      <c r="B6756" s="87"/>
      <c r="C6756" s="85"/>
      <c r="D6756" s="85"/>
      <c r="E6756" s="85"/>
      <c r="F6756" s="85"/>
      <c r="G6756" s="86"/>
      <c r="H6756" s="86"/>
      <c r="I6756" s="85"/>
      <c r="J6756" s="85"/>
    </row>
    <row r="6757" spans="2:10" s="117" customFormat="1" x14ac:dyDescent="0.25">
      <c r="B6757" s="87"/>
      <c r="C6757" s="85"/>
      <c r="D6757" s="85"/>
      <c r="E6757" s="85"/>
      <c r="F6757" s="85"/>
      <c r="G6757" s="86"/>
      <c r="H6757" s="86"/>
      <c r="I6757" s="85"/>
      <c r="J6757" s="85"/>
    </row>
    <row r="6758" spans="2:10" s="117" customFormat="1" x14ac:dyDescent="0.25">
      <c r="B6758" s="87"/>
      <c r="C6758" s="85"/>
      <c r="D6758" s="85"/>
      <c r="E6758" s="85"/>
      <c r="F6758" s="85"/>
      <c r="G6758" s="86"/>
      <c r="H6758" s="86"/>
      <c r="I6758" s="85"/>
      <c r="J6758" s="85"/>
    </row>
    <row r="6759" spans="2:10" s="117" customFormat="1" x14ac:dyDescent="0.25">
      <c r="B6759" s="87"/>
      <c r="C6759" s="85"/>
      <c r="D6759" s="85"/>
      <c r="E6759" s="85"/>
      <c r="F6759" s="85"/>
      <c r="G6759" s="86"/>
      <c r="H6759" s="86"/>
      <c r="I6759" s="85"/>
      <c r="J6759" s="85"/>
    </row>
    <row r="6760" spans="2:10" s="117" customFormat="1" x14ac:dyDescent="0.25">
      <c r="B6760" s="87"/>
      <c r="C6760" s="85"/>
      <c r="D6760" s="85"/>
      <c r="E6760" s="85"/>
      <c r="F6760" s="85"/>
      <c r="G6760" s="86"/>
      <c r="H6760" s="86"/>
      <c r="I6760" s="85"/>
      <c r="J6760" s="85"/>
    </row>
    <row r="6761" spans="2:10" s="117" customFormat="1" x14ac:dyDescent="0.25">
      <c r="B6761" s="87"/>
      <c r="C6761" s="85"/>
      <c r="D6761" s="85"/>
      <c r="E6761" s="85"/>
      <c r="F6761" s="85"/>
      <c r="G6761" s="86"/>
      <c r="H6761" s="86"/>
      <c r="I6761" s="85"/>
      <c r="J6761" s="85"/>
    </row>
    <row r="6762" spans="2:10" s="117" customFormat="1" x14ac:dyDescent="0.25">
      <c r="B6762" s="87"/>
      <c r="C6762" s="85"/>
      <c r="D6762" s="85"/>
      <c r="E6762" s="85"/>
      <c r="F6762" s="85"/>
      <c r="G6762" s="86"/>
      <c r="H6762" s="86"/>
      <c r="I6762" s="85"/>
      <c r="J6762" s="85"/>
    </row>
    <row r="6763" spans="2:10" s="117" customFormat="1" x14ac:dyDescent="0.25">
      <c r="B6763" s="87"/>
      <c r="C6763" s="85"/>
      <c r="D6763" s="85"/>
      <c r="E6763" s="85"/>
      <c r="F6763" s="85"/>
      <c r="G6763" s="86"/>
      <c r="H6763" s="86"/>
      <c r="I6763" s="85"/>
      <c r="J6763" s="85"/>
    </row>
    <row r="6764" spans="2:10" s="117" customFormat="1" x14ac:dyDescent="0.25">
      <c r="B6764" s="87"/>
      <c r="C6764" s="85"/>
      <c r="D6764" s="85"/>
      <c r="E6764" s="85"/>
      <c r="F6764" s="85"/>
      <c r="G6764" s="86"/>
      <c r="H6764" s="86"/>
      <c r="I6764" s="85"/>
      <c r="J6764" s="85"/>
    </row>
    <row r="6765" spans="2:10" s="117" customFormat="1" x14ac:dyDescent="0.25">
      <c r="B6765" s="87"/>
      <c r="C6765" s="85"/>
      <c r="D6765" s="85"/>
      <c r="E6765" s="85"/>
      <c r="F6765" s="85"/>
      <c r="G6765" s="86"/>
      <c r="H6765" s="86"/>
      <c r="I6765" s="85"/>
      <c r="J6765" s="85"/>
    </row>
    <row r="6766" spans="2:10" s="117" customFormat="1" x14ac:dyDescent="0.25">
      <c r="B6766" s="87"/>
      <c r="C6766" s="85"/>
      <c r="D6766" s="85"/>
      <c r="E6766" s="85"/>
      <c r="F6766" s="85"/>
      <c r="G6766" s="86"/>
      <c r="H6766" s="86"/>
      <c r="I6766" s="85"/>
      <c r="J6766" s="85"/>
    </row>
    <row r="6767" spans="2:10" s="117" customFormat="1" x14ac:dyDescent="0.25">
      <c r="B6767" s="87"/>
      <c r="C6767" s="85"/>
      <c r="D6767" s="85"/>
      <c r="E6767" s="85"/>
      <c r="F6767" s="85"/>
      <c r="G6767" s="86"/>
      <c r="H6767" s="86"/>
      <c r="I6767" s="85"/>
      <c r="J6767" s="85"/>
    </row>
    <row r="6768" spans="2:10" s="117" customFormat="1" x14ac:dyDescent="0.25">
      <c r="B6768" s="87"/>
      <c r="C6768" s="85"/>
      <c r="D6768" s="85"/>
      <c r="E6768" s="85"/>
      <c r="F6768" s="85"/>
      <c r="G6768" s="86"/>
      <c r="H6768" s="86"/>
      <c r="I6768" s="85"/>
      <c r="J6768" s="85"/>
    </row>
    <row r="6769" spans="2:10" s="117" customFormat="1" x14ac:dyDescent="0.25">
      <c r="B6769" s="87"/>
      <c r="C6769" s="85"/>
      <c r="D6769" s="85"/>
      <c r="E6769" s="85"/>
      <c r="F6769" s="85"/>
      <c r="G6769" s="86"/>
      <c r="H6769" s="86"/>
      <c r="I6769" s="85"/>
      <c r="J6769" s="85"/>
    </row>
    <row r="6770" spans="2:10" s="117" customFormat="1" x14ac:dyDescent="0.25">
      <c r="B6770" s="87"/>
      <c r="C6770" s="85"/>
      <c r="D6770" s="85"/>
      <c r="E6770" s="85"/>
      <c r="F6770" s="85"/>
      <c r="G6770" s="86"/>
      <c r="H6770" s="86"/>
      <c r="I6770" s="85"/>
      <c r="J6770" s="85"/>
    </row>
    <row r="6771" spans="2:10" s="117" customFormat="1" x14ac:dyDescent="0.25">
      <c r="B6771" s="87"/>
      <c r="C6771" s="85"/>
      <c r="D6771" s="85"/>
      <c r="E6771" s="85"/>
      <c r="F6771" s="85"/>
      <c r="G6771" s="86"/>
      <c r="H6771" s="86"/>
      <c r="I6771" s="85"/>
      <c r="J6771" s="85"/>
    </row>
    <row r="6772" spans="2:10" s="117" customFormat="1" x14ac:dyDescent="0.25">
      <c r="B6772" s="87"/>
      <c r="C6772" s="85"/>
      <c r="D6772" s="85"/>
      <c r="E6772" s="85"/>
      <c r="F6772" s="85"/>
      <c r="G6772" s="86"/>
      <c r="H6772" s="86"/>
      <c r="I6772" s="85"/>
      <c r="J6772" s="85"/>
    </row>
    <row r="6773" spans="2:10" s="117" customFormat="1" x14ac:dyDescent="0.25">
      <c r="B6773" s="87"/>
      <c r="C6773" s="85"/>
      <c r="D6773" s="85"/>
      <c r="E6773" s="85"/>
      <c r="F6773" s="85"/>
      <c r="G6773" s="86"/>
      <c r="H6773" s="86"/>
      <c r="I6773" s="85"/>
      <c r="J6773" s="85"/>
    </row>
    <row r="6774" spans="2:10" s="117" customFormat="1" x14ac:dyDescent="0.25">
      <c r="B6774" s="87"/>
      <c r="C6774" s="85"/>
      <c r="D6774" s="85"/>
      <c r="E6774" s="85"/>
      <c r="F6774" s="85"/>
      <c r="G6774" s="86"/>
      <c r="H6774" s="86"/>
      <c r="I6774" s="85"/>
      <c r="J6774" s="85"/>
    </row>
    <row r="6775" spans="2:10" s="117" customFormat="1" x14ac:dyDescent="0.25">
      <c r="B6775" s="87"/>
      <c r="C6775" s="85"/>
      <c r="D6775" s="85"/>
      <c r="E6775" s="85"/>
      <c r="F6775" s="85"/>
      <c r="G6775" s="86"/>
      <c r="H6775" s="86"/>
      <c r="I6775" s="85"/>
      <c r="J6775" s="85"/>
    </row>
    <row r="6776" spans="2:10" s="117" customFormat="1" x14ac:dyDescent="0.25">
      <c r="B6776" s="87"/>
      <c r="C6776" s="85"/>
      <c r="D6776" s="85"/>
      <c r="E6776" s="85"/>
      <c r="F6776" s="85"/>
      <c r="G6776" s="86"/>
      <c r="H6776" s="86"/>
      <c r="I6776" s="85"/>
      <c r="J6776" s="85"/>
    </row>
    <row r="6777" spans="2:10" s="117" customFormat="1" x14ac:dyDescent="0.25">
      <c r="B6777" s="87"/>
      <c r="C6777" s="85"/>
      <c r="D6777" s="85"/>
      <c r="E6777" s="85"/>
      <c r="F6777" s="85"/>
      <c r="G6777" s="86"/>
      <c r="H6777" s="86"/>
      <c r="I6777" s="85"/>
      <c r="J6777" s="85"/>
    </row>
    <row r="6778" spans="2:10" s="117" customFormat="1" x14ac:dyDescent="0.25">
      <c r="B6778" s="87"/>
      <c r="C6778" s="85"/>
      <c r="D6778" s="85"/>
      <c r="E6778" s="85"/>
      <c r="F6778" s="85"/>
      <c r="G6778" s="86"/>
      <c r="H6778" s="86"/>
      <c r="I6778" s="85"/>
      <c r="J6778" s="85"/>
    </row>
    <row r="6779" spans="2:10" s="117" customFormat="1" x14ac:dyDescent="0.25">
      <c r="B6779" s="87"/>
      <c r="C6779" s="85"/>
      <c r="D6779" s="85"/>
      <c r="E6779" s="85"/>
      <c r="F6779" s="85"/>
      <c r="G6779" s="86"/>
      <c r="H6779" s="86"/>
      <c r="I6779" s="85"/>
      <c r="J6779" s="85"/>
    </row>
    <row r="6780" spans="2:10" s="117" customFormat="1" x14ac:dyDescent="0.25">
      <c r="B6780" s="87"/>
      <c r="C6780" s="85"/>
      <c r="D6780" s="85"/>
      <c r="E6780" s="85"/>
      <c r="F6780" s="85"/>
      <c r="G6780" s="86"/>
      <c r="H6780" s="86"/>
      <c r="I6780" s="85"/>
      <c r="J6780" s="85"/>
    </row>
    <row r="6781" spans="2:10" s="117" customFormat="1" x14ac:dyDescent="0.25">
      <c r="B6781" s="87"/>
      <c r="C6781" s="85"/>
      <c r="D6781" s="85"/>
      <c r="E6781" s="85"/>
      <c r="F6781" s="85"/>
      <c r="G6781" s="86"/>
      <c r="H6781" s="86"/>
      <c r="I6781" s="85"/>
      <c r="J6781" s="85"/>
    </row>
    <row r="6782" spans="2:10" s="117" customFormat="1" x14ac:dyDescent="0.25">
      <c r="B6782" s="87"/>
      <c r="C6782" s="85"/>
      <c r="D6782" s="85"/>
      <c r="E6782" s="85"/>
      <c r="F6782" s="85"/>
      <c r="G6782" s="86"/>
      <c r="H6782" s="86"/>
      <c r="I6782" s="85"/>
      <c r="J6782" s="85"/>
    </row>
    <row r="6783" spans="2:10" s="117" customFormat="1" x14ac:dyDescent="0.25">
      <c r="B6783" s="87"/>
      <c r="C6783" s="85"/>
      <c r="D6783" s="85"/>
      <c r="E6783" s="85"/>
      <c r="F6783" s="85"/>
      <c r="G6783" s="86"/>
      <c r="H6783" s="86"/>
      <c r="I6783" s="85"/>
      <c r="J6783" s="85"/>
    </row>
    <row r="6784" spans="2:10" s="117" customFormat="1" x14ac:dyDescent="0.25">
      <c r="B6784" s="87"/>
      <c r="C6784" s="85"/>
      <c r="D6784" s="85"/>
      <c r="E6784" s="85"/>
      <c r="F6784" s="85"/>
      <c r="G6784" s="86"/>
      <c r="H6784" s="86"/>
      <c r="I6784" s="85"/>
      <c r="J6784" s="85"/>
    </row>
    <row r="6785" spans="2:10" s="117" customFormat="1" x14ac:dyDescent="0.25">
      <c r="B6785" s="87"/>
      <c r="C6785" s="85"/>
      <c r="D6785" s="85"/>
      <c r="E6785" s="85"/>
      <c r="F6785" s="85"/>
      <c r="G6785" s="86"/>
      <c r="H6785" s="86"/>
      <c r="I6785" s="85"/>
      <c r="J6785" s="85"/>
    </row>
    <row r="6786" spans="2:10" s="117" customFormat="1" x14ac:dyDescent="0.25">
      <c r="B6786" s="87"/>
      <c r="C6786" s="85"/>
      <c r="D6786" s="85"/>
      <c r="E6786" s="85"/>
      <c r="F6786" s="85"/>
      <c r="G6786" s="86"/>
      <c r="H6786" s="86"/>
      <c r="I6786" s="85"/>
      <c r="J6786" s="85"/>
    </row>
    <row r="6787" spans="2:10" s="117" customFormat="1" x14ac:dyDescent="0.25">
      <c r="B6787" s="87"/>
      <c r="C6787" s="85"/>
      <c r="D6787" s="85"/>
      <c r="E6787" s="85"/>
      <c r="F6787" s="85"/>
      <c r="G6787" s="86"/>
      <c r="H6787" s="86"/>
      <c r="I6787" s="85"/>
      <c r="J6787" s="85"/>
    </row>
    <row r="6788" spans="2:10" s="117" customFormat="1" x14ac:dyDescent="0.25">
      <c r="B6788" s="87"/>
      <c r="C6788" s="85"/>
      <c r="D6788" s="85"/>
      <c r="E6788" s="85"/>
      <c r="F6788" s="85"/>
      <c r="G6788" s="86"/>
      <c r="H6788" s="86"/>
      <c r="I6788" s="85"/>
      <c r="J6788" s="85"/>
    </row>
    <row r="6789" spans="2:10" s="117" customFormat="1" x14ac:dyDescent="0.25">
      <c r="B6789" s="87"/>
      <c r="C6789" s="85"/>
      <c r="D6789" s="85"/>
      <c r="E6789" s="85"/>
      <c r="F6789" s="85"/>
      <c r="G6789" s="86"/>
      <c r="H6789" s="86"/>
      <c r="I6789" s="85"/>
      <c r="J6789" s="85"/>
    </row>
    <row r="6790" spans="2:10" s="117" customFormat="1" x14ac:dyDescent="0.25">
      <c r="B6790" s="87"/>
      <c r="C6790" s="85"/>
      <c r="D6790" s="85"/>
      <c r="E6790" s="85"/>
      <c r="F6790" s="85"/>
      <c r="G6790" s="86"/>
      <c r="H6790" s="86"/>
      <c r="I6790" s="85"/>
      <c r="J6790" s="85"/>
    </row>
    <row r="6791" spans="2:10" s="117" customFormat="1" x14ac:dyDescent="0.25">
      <c r="B6791" s="87"/>
      <c r="C6791" s="85"/>
      <c r="D6791" s="85"/>
      <c r="E6791" s="85"/>
      <c r="F6791" s="85"/>
      <c r="G6791" s="86"/>
      <c r="H6791" s="86"/>
      <c r="I6791" s="85"/>
      <c r="J6791" s="85"/>
    </row>
    <row r="6792" spans="2:10" s="117" customFormat="1" x14ac:dyDescent="0.25">
      <c r="B6792" s="87"/>
      <c r="C6792" s="85"/>
      <c r="D6792" s="85"/>
      <c r="E6792" s="85"/>
      <c r="F6792" s="85"/>
      <c r="G6792" s="86"/>
      <c r="H6792" s="86"/>
      <c r="I6792" s="85"/>
      <c r="J6792" s="85"/>
    </row>
    <row r="6793" spans="2:10" s="117" customFormat="1" x14ac:dyDescent="0.25">
      <c r="B6793" s="87"/>
      <c r="C6793" s="85"/>
      <c r="D6793" s="85"/>
      <c r="E6793" s="85"/>
      <c r="F6793" s="85"/>
      <c r="G6793" s="86"/>
      <c r="H6793" s="86"/>
      <c r="I6793" s="85"/>
      <c r="J6793" s="85"/>
    </row>
    <row r="6794" spans="2:10" s="117" customFormat="1" x14ac:dyDescent="0.25">
      <c r="B6794" s="87"/>
      <c r="C6794" s="85"/>
      <c r="D6794" s="85"/>
      <c r="E6794" s="85"/>
      <c r="F6794" s="85"/>
      <c r="G6794" s="86"/>
      <c r="H6794" s="86"/>
      <c r="I6794" s="85"/>
      <c r="J6794" s="85"/>
    </row>
    <row r="6795" spans="2:10" s="117" customFormat="1" x14ac:dyDescent="0.25">
      <c r="B6795" s="87"/>
      <c r="C6795" s="85"/>
      <c r="D6795" s="85"/>
      <c r="E6795" s="85"/>
      <c r="F6795" s="85"/>
      <c r="G6795" s="86"/>
      <c r="H6795" s="86"/>
      <c r="I6795" s="85"/>
      <c r="J6795" s="85"/>
    </row>
    <row r="6796" spans="2:10" s="117" customFormat="1" x14ac:dyDescent="0.25">
      <c r="B6796" s="87"/>
      <c r="C6796" s="85"/>
      <c r="D6796" s="85"/>
      <c r="E6796" s="85"/>
      <c r="F6796" s="85"/>
      <c r="G6796" s="86"/>
      <c r="H6796" s="86"/>
      <c r="I6796" s="85"/>
      <c r="J6796" s="85"/>
    </row>
    <row r="6797" spans="2:10" s="117" customFormat="1" x14ac:dyDescent="0.25">
      <c r="B6797" s="87"/>
      <c r="C6797" s="85"/>
      <c r="D6797" s="85"/>
      <c r="E6797" s="85"/>
      <c r="F6797" s="85"/>
      <c r="G6797" s="86"/>
      <c r="H6797" s="86"/>
      <c r="I6797" s="85"/>
      <c r="J6797" s="85"/>
    </row>
    <row r="6798" spans="2:10" s="117" customFormat="1" x14ac:dyDescent="0.25">
      <c r="B6798" s="87"/>
      <c r="C6798" s="85"/>
      <c r="D6798" s="85"/>
      <c r="E6798" s="85"/>
      <c r="F6798" s="85"/>
      <c r="G6798" s="86"/>
      <c r="H6798" s="86"/>
      <c r="I6798" s="85"/>
      <c r="J6798" s="85"/>
    </row>
    <row r="6799" spans="2:10" s="117" customFormat="1" x14ac:dyDescent="0.25">
      <c r="B6799" s="87"/>
      <c r="C6799" s="85"/>
      <c r="D6799" s="85"/>
      <c r="E6799" s="85"/>
      <c r="F6799" s="85"/>
      <c r="G6799" s="86"/>
      <c r="H6799" s="86"/>
      <c r="I6799" s="85"/>
      <c r="J6799" s="85"/>
    </row>
    <row r="6800" spans="2:10" s="117" customFormat="1" x14ac:dyDescent="0.25">
      <c r="B6800" s="87"/>
      <c r="C6800" s="85"/>
      <c r="D6800" s="85"/>
      <c r="E6800" s="85"/>
      <c r="F6800" s="85"/>
      <c r="G6800" s="86"/>
      <c r="H6800" s="86"/>
      <c r="I6800" s="85"/>
      <c r="J6800" s="85"/>
    </row>
    <row r="6801" spans="2:10" s="117" customFormat="1" x14ac:dyDescent="0.25">
      <c r="B6801" s="87"/>
      <c r="C6801" s="85"/>
      <c r="D6801" s="85"/>
      <c r="E6801" s="85"/>
      <c r="F6801" s="85"/>
      <c r="G6801" s="86"/>
      <c r="H6801" s="86"/>
      <c r="I6801" s="85"/>
      <c r="J6801" s="85"/>
    </row>
    <row r="6802" spans="2:10" s="117" customFormat="1" x14ac:dyDescent="0.25">
      <c r="B6802" s="87"/>
      <c r="C6802" s="85"/>
      <c r="D6802" s="85"/>
      <c r="E6802" s="85"/>
      <c r="F6802" s="85"/>
      <c r="G6802" s="86"/>
      <c r="H6802" s="86"/>
      <c r="I6802" s="85"/>
      <c r="J6802" s="85"/>
    </row>
    <row r="6803" spans="2:10" s="117" customFormat="1" x14ac:dyDescent="0.25">
      <c r="B6803" s="87"/>
      <c r="C6803" s="85"/>
      <c r="D6803" s="85"/>
      <c r="E6803" s="85"/>
      <c r="F6803" s="85"/>
      <c r="G6803" s="86"/>
      <c r="H6803" s="86"/>
      <c r="I6803" s="85"/>
      <c r="J6803" s="85"/>
    </row>
    <row r="6804" spans="2:10" s="117" customFormat="1" x14ac:dyDescent="0.25">
      <c r="B6804" s="87"/>
      <c r="C6804" s="85"/>
      <c r="D6804" s="85"/>
      <c r="E6804" s="85"/>
      <c r="F6804" s="85"/>
      <c r="G6804" s="86"/>
      <c r="H6804" s="86"/>
      <c r="I6804" s="85"/>
      <c r="J6804" s="85"/>
    </row>
    <row r="6805" spans="2:10" s="117" customFormat="1" x14ac:dyDescent="0.25">
      <c r="B6805" s="87"/>
      <c r="C6805" s="85"/>
      <c r="D6805" s="85"/>
      <c r="E6805" s="85"/>
      <c r="F6805" s="85"/>
      <c r="G6805" s="86"/>
      <c r="H6805" s="86"/>
      <c r="I6805" s="85"/>
      <c r="J6805" s="85"/>
    </row>
    <row r="6806" spans="2:10" s="117" customFormat="1" x14ac:dyDescent="0.25">
      <c r="B6806" s="87"/>
      <c r="C6806" s="85"/>
      <c r="D6806" s="85"/>
      <c r="E6806" s="85"/>
      <c r="F6806" s="85"/>
      <c r="G6806" s="86"/>
      <c r="H6806" s="86"/>
      <c r="I6806" s="85"/>
      <c r="J6806" s="85"/>
    </row>
    <row r="6807" spans="2:10" s="117" customFormat="1" x14ac:dyDescent="0.25">
      <c r="B6807" s="87"/>
      <c r="C6807" s="85"/>
      <c r="D6807" s="85"/>
      <c r="E6807" s="85"/>
      <c r="F6807" s="85"/>
      <c r="G6807" s="86"/>
      <c r="H6807" s="86"/>
      <c r="I6807" s="85"/>
      <c r="J6807" s="85"/>
    </row>
    <row r="6808" spans="2:10" s="117" customFormat="1" x14ac:dyDescent="0.25">
      <c r="B6808" s="87"/>
      <c r="C6808" s="85"/>
      <c r="D6808" s="85"/>
      <c r="E6808" s="85"/>
      <c r="F6808" s="85"/>
      <c r="G6808" s="86"/>
      <c r="H6808" s="86"/>
      <c r="I6808" s="85"/>
      <c r="J6808" s="85"/>
    </row>
    <row r="6809" spans="2:10" s="117" customFormat="1" x14ac:dyDescent="0.25">
      <c r="B6809" s="87"/>
      <c r="C6809" s="85"/>
      <c r="D6809" s="85"/>
      <c r="E6809" s="85"/>
      <c r="F6809" s="85"/>
      <c r="G6809" s="86"/>
      <c r="H6809" s="86"/>
      <c r="I6809" s="85"/>
      <c r="J6809" s="85"/>
    </row>
    <row r="6810" spans="2:10" s="117" customFormat="1" x14ac:dyDescent="0.25">
      <c r="B6810" s="87"/>
      <c r="C6810" s="85"/>
      <c r="D6810" s="85"/>
      <c r="E6810" s="85"/>
      <c r="F6810" s="85"/>
      <c r="G6810" s="86"/>
      <c r="H6810" s="86"/>
      <c r="I6810" s="85"/>
      <c r="J6810" s="85"/>
    </row>
    <row r="6811" spans="2:10" s="117" customFormat="1" x14ac:dyDescent="0.25">
      <c r="B6811" s="87"/>
      <c r="C6811" s="85"/>
      <c r="D6811" s="85"/>
      <c r="E6811" s="85"/>
      <c r="F6811" s="85"/>
      <c r="G6811" s="86"/>
      <c r="H6811" s="86"/>
      <c r="I6811" s="85"/>
      <c r="J6811" s="85"/>
    </row>
    <row r="6812" spans="2:10" s="117" customFormat="1" x14ac:dyDescent="0.25">
      <c r="B6812" s="87"/>
      <c r="C6812" s="85"/>
      <c r="D6812" s="85"/>
      <c r="E6812" s="85"/>
      <c r="F6812" s="85"/>
      <c r="G6812" s="86"/>
      <c r="H6812" s="86"/>
      <c r="I6812" s="85"/>
      <c r="J6812" s="85"/>
    </row>
    <row r="6813" spans="2:10" s="117" customFormat="1" x14ac:dyDescent="0.25">
      <c r="B6813" s="87"/>
      <c r="C6813" s="85"/>
      <c r="D6813" s="85"/>
      <c r="E6813" s="85"/>
      <c r="F6813" s="85"/>
      <c r="G6813" s="86"/>
      <c r="H6813" s="86"/>
      <c r="I6813" s="85"/>
      <c r="J6813" s="85"/>
    </row>
    <row r="6814" spans="2:10" s="117" customFormat="1" x14ac:dyDescent="0.25">
      <c r="B6814" s="87"/>
      <c r="C6814" s="85"/>
      <c r="D6814" s="85"/>
      <c r="E6814" s="85"/>
      <c r="F6814" s="85"/>
      <c r="G6814" s="86"/>
      <c r="H6814" s="86"/>
      <c r="I6814" s="85"/>
      <c r="J6814" s="85"/>
    </row>
    <row r="6815" spans="2:10" s="117" customFormat="1" x14ac:dyDescent="0.25">
      <c r="B6815" s="87"/>
      <c r="C6815" s="85"/>
      <c r="D6815" s="85"/>
      <c r="E6815" s="85"/>
      <c r="F6815" s="85"/>
      <c r="G6815" s="86"/>
      <c r="H6815" s="86"/>
      <c r="I6815" s="85"/>
      <c r="J6815" s="85"/>
    </row>
    <row r="6816" spans="2:10" s="117" customFormat="1" x14ac:dyDescent="0.25">
      <c r="B6816" s="87"/>
      <c r="C6816" s="85"/>
      <c r="D6816" s="85"/>
      <c r="E6816" s="85"/>
      <c r="F6816" s="85"/>
      <c r="G6816" s="86"/>
      <c r="H6816" s="86"/>
      <c r="I6816" s="85"/>
      <c r="J6816" s="85"/>
    </row>
    <row r="6817" spans="2:10" s="117" customFormat="1" x14ac:dyDescent="0.25">
      <c r="B6817" s="87"/>
      <c r="C6817" s="85"/>
      <c r="D6817" s="85"/>
      <c r="E6817" s="85"/>
      <c r="F6817" s="85"/>
      <c r="G6817" s="86"/>
      <c r="H6817" s="86"/>
      <c r="I6817" s="85"/>
      <c r="J6817" s="85"/>
    </row>
    <row r="6818" spans="2:10" s="117" customFormat="1" x14ac:dyDescent="0.25">
      <c r="B6818" s="87"/>
      <c r="C6818" s="85"/>
      <c r="D6818" s="85"/>
      <c r="E6818" s="85"/>
      <c r="F6818" s="85"/>
      <c r="G6818" s="86"/>
      <c r="H6818" s="86"/>
      <c r="I6818" s="85"/>
      <c r="J6818" s="85"/>
    </row>
    <row r="6819" spans="2:10" s="117" customFormat="1" x14ac:dyDescent="0.25">
      <c r="B6819" s="87"/>
      <c r="C6819" s="85"/>
      <c r="D6819" s="85"/>
      <c r="E6819" s="85"/>
      <c r="F6819" s="85"/>
      <c r="G6819" s="86"/>
      <c r="H6819" s="86"/>
      <c r="I6819" s="85"/>
      <c r="J6819" s="85"/>
    </row>
    <row r="6820" spans="2:10" s="117" customFormat="1" x14ac:dyDescent="0.25">
      <c r="B6820" s="87"/>
      <c r="C6820" s="85"/>
      <c r="D6820" s="85"/>
      <c r="E6820" s="85"/>
      <c r="F6820" s="85"/>
      <c r="G6820" s="86"/>
      <c r="H6820" s="86"/>
      <c r="I6820" s="85"/>
      <c r="J6820" s="85"/>
    </row>
    <row r="6821" spans="2:10" s="117" customFormat="1" x14ac:dyDescent="0.25">
      <c r="B6821" s="87"/>
      <c r="C6821" s="85"/>
      <c r="D6821" s="85"/>
      <c r="E6821" s="85"/>
      <c r="F6821" s="85"/>
      <c r="G6821" s="86"/>
      <c r="H6821" s="86"/>
      <c r="I6821" s="85"/>
      <c r="J6821" s="85"/>
    </row>
    <row r="6822" spans="2:10" s="117" customFormat="1" x14ac:dyDescent="0.25">
      <c r="B6822" s="87"/>
      <c r="C6822" s="85"/>
      <c r="D6822" s="85"/>
      <c r="E6822" s="85"/>
      <c r="F6822" s="85"/>
      <c r="G6822" s="86"/>
      <c r="H6822" s="86"/>
      <c r="I6822" s="85"/>
      <c r="J6822" s="85"/>
    </row>
    <row r="6823" spans="2:10" s="117" customFormat="1" x14ac:dyDescent="0.25">
      <c r="B6823" s="87"/>
      <c r="C6823" s="85"/>
      <c r="D6823" s="85"/>
      <c r="E6823" s="85"/>
      <c r="F6823" s="85"/>
      <c r="G6823" s="86"/>
      <c r="H6823" s="86"/>
      <c r="I6823" s="85"/>
      <c r="J6823" s="85"/>
    </row>
    <row r="6824" spans="2:10" s="117" customFormat="1" x14ac:dyDescent="0.25">
      <c r="B6824" s="87"/>
      <c r="C6824" s="85"/>
      <c r="D6824" s="85"/>
      <c r="E6824" s="85"/>
      <c r="F6824" s="85"/>
      <c r="G6824" s="86"/>
      <c r="H6824" s="86"/>
      <c r="I6824" s="85"/>
      <c r="J6824" s="85"/>
    </row>
    <row r="6825" spans="2:10" s="117" customFormat="1" x14ac:dyDescent="0.25">
      <c r="B6825" s="87"/>
      <c r="C6825" s="85"/>
      <c r="D6825" s="85"/>
      <c r="E6825" s="85"/>
      <c r="F6825" s="85"/>
      <c r="G6825" s="86"/>
      <c r="H6825" s="86"/>
      <c r="I6825" s="85"/>
      <c r="J6825" s="85"/>
    </row>
    <row r="6826" spans="2:10" s="117" customFormat="1" x14ac:dyDescent="0.25">
      <c r="B6826" s="87"/>
      <c r="C6826" s="85"/>
      <c r="D6826" s="85"/>
      <c r="E6826" s="85"/>
      <c r="F6826" s="85"/>
      <c r="G6826" s="86"/>
      <c r="H6826" s="86"/>
      <c r="I6826" s="85"/>
      <c r="J6826" s="85"/>
    </row>
    <row r="6827" spans="2:10" s="117" customFormat="1" x14ac:dyDescent="0.25">
      <c r="B6827" s="87"/>
      <c r="C6827" s="85"/>
      <c r="D6827" s="85"/>
      <c r="E6827" s="85"/>
      <c r="F6827" s="85"/>
      <c r="G6827" s="86"/>
      <c r="H6827" s="86"/>
      <c r="I6827" s="85"/>
      <c r="J6827" s="85"/>
    </row>
    <row r="6828" spans="2:10" s="117" customFormat="1" x14ac:dyDescent="0.25">
      <c r="B6828" s="87"/>
      <c r="C6828" s="85"/>
      <c r="D6828" s="85"/>
      <c r="E6828" s="85"/>
      <c r="F6828" s="85"/>
      <c r="G6828" s="86"/>
      <c r="H6828" s="86"/>
      <c r="I6828" s="85"/>
      <c r="J6828" s="85"/>
    </row>
    <row r="6829" spans="2:10" s="117" customFormat="1" x14ac:dyDescent="0.25">
      <c r="B6829" s="87"/>
      <c r="C6829" s="85"/>
      <c r="D6829" s="85"/>
      <c r="E6829" s="85"/>
      <c r="F6829" s="85"/>
      <c r="G6829" s="86"/>
      <c r="H6829" s="86"/>
      <c r="I6829" s="85"/>
      <c r="J6829" s="85"/>
    </row>
    <row r="6830" spans="2:10" s="117" customFormat="1" x14ac:dyDescent="0.25">
      <c r="B6830" s="87"/>
      <c r="C6830" s="85"/>
      <c r="D6830" s="85"/>
      <c r="E6830" s="85"/>
      <c r="F6830" s="85"/>
      <c r="G6830" s="86"/>
      <c r="H6830" s="86"/>
      <c r="I6830" s="85"/>
      <c r="J6830" s="85"/>
    </row>
    <row r="6831" spans="2:10" s="117" customFormat="1" x14ac:dyDescent="0.25">
      <c r="B6831" s="87"/>
      <c r="C6831" s="85"/>
      <c r="D6831" s="85"/>
      <c r="E6831" s="85"/>
      <c r="F6831" s="85"/>
      <c r="G6831" s="86"/>
      <c r="H6831" s="86"/>
      <c r="I6831" s="85"/>
      <c r="J6831" s="85"/>
    </row>
    <row r="6832" spans="2:10" s="117" customFormat="1" x14ac:dyDescent="0.25">
      <c r="B6832" s="87"/>
      <c r="C6832" s="85"/>
      <c r="D6832" s="85"/>
      <c r="E6832" s="85"/>
      <c r="F6832" s="85"/>
      <c r="G6832" s="86"/>
      <c r="H6832" s="86"/>
      <c r="I6832" s="85"/>
      <c r="J6832" s="85"/>
    </row>
    <row r="6833" spans="2:10" s="117" customFormat="1" x14ac:dyDescent="0.25">
      <c r="B6833" s="87"/>
      <c r="C6833" s="85"/>
      <c r="D6833" s="85"/>
      <c r="E6833" s="85"/>
      <c r="F6833" s="85"/>
      <c r="G6833" s="86"/>
      <c r="H6833" s="86"/>
      <c r="I6833" s="85"/>
      <c r="J6833" s="85"/>
    </row>
    <row r="6834" spans="2:10" s="117" customFormat="1" x14ac:dyDescent="0.25">
      <c r="B6834" s="87"/>
      <c r="C6834" s="85"/>
      <c r="D6834" s="85"/>
      <c r="E6834" s="85"/>
      <c r="F6834" s="85"/>
      <c r="G6834" s="86"/>
      <c r="H6834" s="86"/>
      <c r="I6834" s="85"/>
      <c r="J6834" s="85"/>
    </row>
    <row r="6835" spans="2:10" s="117" customFormat="1" x14ac:dyDescent="0.25">
      <c r="B6835" s="87"/>
      <c r="C6835" s="85"/>
      <c r="D6835" s="85"/>
      <c r="E6835" s="85"/>
      <c r="F6835" s="85"/>
      <c r="G6835" s="86"/>
      <c r="H6835" s="86"/>
      <c r="I6835" s="85"/>
      <c r="J6835" s="85"/>
    </row>
    <row r="6836" spans="2:10" s="117" customFormat="1" x14ac:dyDescent="0.25">
      <c r="B6836" s="87"/>
      <c r="C6836" s="85"/>
      <c r="D6836" s="85"/>
      <c r="E6836" s="85"/>
      <c r="F6836" s="85"/>
      <c r="G6836" s="86"/>
      <c r="H6836" s="86"/>
      <c r="I6836" s="85"/>
      <c r="J6836" s="85"/>
    </row>
    <row r="6837" spans="2:10" s="117" customFormat="1" x14ac:dyDescent="0.25">
      <c r="B6837" s="87"/>
      <c r="C6837" s="85"/>
      <c r="D6837" s="85"/>
      <c r="E6837" s="85"/>
      <c r="F6837" s="85"/>
      <c r="G6837" s="86"/>
      <c r="H6837" s="86"/>
      <c r="I6837" s="85"/>
      <c r="J6837" s="85"/>
    </row>
    <row r="6838" spans="2:10" s="117" customFormat="1" x14ac:dyDescent="0.25">
      <c r="B6838" s="87"/>
      <c r="C6838" s="85"/>
      <c r="D6838" s="85"/>
      <c r="E6838" s="85"/>
      <c r="F6838" s="85"/>
      <c r="G6838" s="86"/>
      <c r="H6838" s="86"/>
      <c r="I6838" s="85"/>
      <c r="J6838" s="85"/>
    </row>
    <row r="6839" spans="2:10" s="117" customFormat="1" x14ac:dyDescent="0.25">
      <c r="B6839" s="87"/>
      <c r="C6839" s="85"/>
      <c r="D6839" s="85"/>
      <c r="E6839" s="85"/>
      <c r="F6839" s="85"/>
      <c r="G6839" s="86"/>
      <c r="H6839" s="86"/>
      <c r="I6839" s="85"/>
      <c r="J6839" s="85"/>
    </row>
    <row r="6840" spans="2:10" s="117" customFormat="1" x14ac:dyDescent="0.25">
      <c r="B6840" s="87"/>
      <c r="C6840" s="85"/>
      <c r="D6840" s="85"/>
      <c r="E6840" s="85"/>
      <c r="F6840" s="85"/>
      <c r="G6840" s="86"/>
      <c r="H6840" s="86"/>
      <c r="I6840" s="85"/>
      <c r="J6840" s="85"/>
    </row>
    <row r="6841" spans="2:10" s="117" customFormat="1" x14ac:dyDescent="0.25">
      <c r="B6841" s="87"/>
      <c r="C6841" s="85"/>
      <c r="D6841" s="85"/>
      <c r="E6841" s="85"/>
      <c r="F6841" s="85"/>
      <c r="G6841" s="86"/>
      <c r="H6841" s="86"/>
      <c r="I6841" s="85"/>
      <c r="J6841" s="85"/>
    </row>
    <row r="6842" spans="2:10" s="117" customFormat="1" x14ac:dyDescent="0.25">
      <c r="B6842" s="87"/>
      <c r="C6842" s="85"/>
      <c r="D6842" s="85"/>
      <c r="E6842" s="85"/>
      <c r="F6842" s="85"/>
      <c r="G6842" s="86"/>
      <c r="H6842" s="86"/>
      <c r="I6842" s="85"/>
      <c r="J6842" s="85"/>
    </row>
    <row r="6843" spans="2:10" s="117" customFormat="1" x14ac:dyDescent="0.25">
      <c r="B6843" s="87"/>
      <c r="C6843" s="85"/>
      <c r="D6843" s="85"/>
      <c r="E6843" s="85"/>
      <c r="F6843" s="85"/>
      <c r="G6843" s="86"/>
      <c r="H6843" s="86"/>
      <c r="I6843" s="85"/>
      <c r="J6843" s="85"/>
    </row>
    <row r="6844" spans="2:10" s="117" customFormat="1" x14ac:dyDescent="0.25">
      <c r="B6844" s="87"/>
      <c r="C6844" s="85"/>
      <c r="D6844" s="85"/>
      <c r="E6844" s="85"/>
      <c r="F6844" s="85"/>
      <c r="G6844" s="86"/>
      <c r="H6844" s="86"/>
      <c r="I6844" s="85"/>
      <c r="J6844" s="85"/>
    </row>
    <row r="6845" spans="2:10" s="117" customFormat="1" x14ac:dyDescent="0.25">
      <c r="B6845" s="87"/>
      <c r="C6845" s="85"/>
      <c r="D6845" s="85"/>
      <c r="E6845" s="85"/>
      <c r="F6845" s="85"/>
      <c r="G6845" s="86"/>
      <c r="H6845" s="86"/>
      <c r="I6845" s="85"/>
      <c r="J6845" s="85"/>
    </row>
    <row r="6846" spans="2:10" s="117" customFormat="1" x14ac:dyDescent="0.25">
      <c r="B6846" s="87"/>
      <c r="C6846" s="85"/>
      <c r="D6846" s="85"/>
      <c r="E6846" s="85"/>
      <c r="F6846" s="85"/>
      <c r="G6846" s="86"/>
      <c r="H6846" s="86"/>
      <c r="I6846" s="85"/>
      <c r="J6846" s="85"/>
    </row>
    <row r="6847" spans="2:10" s="117" customFormat="1" x14ac:dyDescent="0.25">
      <c r="B6847" s="87"/>
      <c r="C6847" s="85"/>
      <c r="D6847" s="85"/>
      <c r="E6847" s="85"/>
      <c r="F6847" s="85"/>
      <c r="G6847" s="86"/>
      <c r="H6847" s="86"/>
      <c r="I6847" s="85"/>
      <c r="J6847" s="85"/>
    </row>
    <row r="6848" spans="2:10" s="117" customFormat="1" x14ac:dyDescent="0.25">
      <c r="B6848" s="87"/>
      <c r="C6848" s="85"/>
      <c r="D6848" s="85"/>
      <c r="E6848" s="85"/>
      <c r="F6848" s="85"/>
      <c r="G6848" s="86"/>
      <c r="H6848" s="86"/>
      <c r="I6848" s="85"/>
      <c r="J6848" s="85"/>
    </row>
    <row r="6849" spans="2:10" s="117" customFormat="1" x14ac:dyDescent="0.25">
      <c r="B6849" s="87"/>
      <c r="C6849" s="85"/>
      <c r="D6849" s="85"/>
      <c r="E6849" s="85"/>
      <c r="F6849" s="85"/>
      <c r="G6849" s="86"/>
      <c r="H6849" s="86"/>
      <c r="I6849" s="85"/>
      <c r="J6849" s="85"/>
    </row>
    <row r="6850" spans="2:10" s="117" customFormat="1" x14ac:dyDescent="0.25">
      <c r="B6850" s="87"/>
      <c r="C6850" s="85"/>
      <c r="D6850" s="85"/>
      <c r="E6850" s="85"/>
      <c r="F6850" s="85"/>
      <c r="G6850" s="86"/>
      <c r="H6850" s="86"/>
      <c r="I6850" s="85"/>
      <c r="J6850" s="85"/>
    </row>
    <row r="6851" spans="2:10" s="117" customFormat="1" x14ac:dyDescent="0.25">
      <c r="B6851" s="87"/>
      <c r="C6851" s="85"/>
      <c r="D6851" s="85"/>
      <c r="E6851" s="85"/>
      <c r="F6851" s="85"/>
      <c r="G6851" s="86"/>
      <c r="H6851" s="86"/>
      <c r="I6851" s="85"/>
      <c r="J6851" s="85"/>
    </row>
    <row r="6852" spans="2:10" s="117" customFormat="1" x14ac:dyDescent="0.25">
      <c r="B6852" s="87"/>
      <c r="C6852" s="85"/>
      <c r="D6852" s="85"/>
      <c r="E6852" s="85"/>
      <c r="F6852" s="85"/>
      <c r="G6852" s="86"/>
      <c r="H6852" s="86"/>
      <c r="I6852" s="85"/>
      <c r="J6852" s="85"/>
    </row>
    <row r="6853" spans="2:10" s="117" customFormat="1" x14ac:dyDescent="0.25">
      <c r="B6853" s="87"/>
      <c r="C6853" s="85"/>
      <c r="D6853" s="85"/>
      <c r="E6853" s="85"/>
      <c r="F6853" s="85"/>
      <c r="G6853" s="86"/>
      <c r="H6853" s="86"/>
      <c r="I6853" s="85"/>
      <c r="J6853" s="85"/>
    </row>
    <row r="6854" spans="2:10" s="117" customFormat="1" x14ac:dyDescent="0.25">
      <c r="B6854" s="87"/>
      <c r="C6854" s="85"/>
      <c r="D6854" s="85"/>
      <c r="E6854" s="85"/>
      <c r="F6854" s="85"/>
      <c r="G6854" s="86"/>
      <c r="H6854" s="86"/>
      <c r="I6854" s="85"/>
      <c r="J6854" s="85"/>
    </row>
    <row r="6855" spans="2:10" s="117" customFormat="1" x14ac:dyDescent="0.25">
      <c r="B6855" s="87"/>
      <c r="C6855" s="85"/>
      <c r="D6855" s="85"/>
      <c r="E6855" s="85"/>
      <c r="F6855" s="85"/>
      <c r="G6855" s="86"/>
      <c r="H6855" s="86"/>
      <c r="I6855" s="85"/>
      <c r="J6855" s="85"/>
    </row>
    <row r="6856" spans="2:10" s="117" customFormat="1" x14ac:dyDescent="0.25">
      <c r="B6856" s="87"/>
      <c r="C6856" s="85"/>
      <c r="D6856" s="85"/>
      <c r="E6856" s="85"/>
      <c r="F6856" s="85"/>
      <c r="G6856" s="86"/>
      <c r="H6856" s="86"/>
      <c r="I6856" s="85"/>
      <c r="J6856" s="85"/>
    </row>
    <row r="6857" spans="2:10" s="117" customFormat="1" x14ac:dyDescent="0.25">
      <c r="B6857" s="87"/>
      <c r="C6857" s="85"/>
      <c r="D6857" s="85"/>
      <c r="E6857" s="85"/>
      <c r="F6857" s="85"/>
      <c r="G6857" s="86"/>
      <c r="H6857" s="86"/>
      <c r="I6857" s="85"/>
      <c r="J6857" s="85"/>
    </row>
    <row r="6858" spans="2:10" s="117" customFormat="1" x14ac:dyDescent="0.25">
      <c r="B6858" s="87"/>
      <c r="C6858" s="85"/>
      <c r="D6858" s="85"/>
      <c r="E6858" s="85"/>
      <c r="F6858" s="85"/>
      <c r="G6858" s="86"/>
      <c r="H6858" s="86"/>
      <c r="I6858" s="85"/>
      <c r="J6858" s="85"/>
    </row>
    <row r="6859" spans="2:10" s="117" customFormat="1" x14ac:dyDescent="0.25">
      <c r="B6859" s="87"/>
      <c r="C6859" s="85"/>
      <c r="D6859" s="85"/>
      <c r="E6859" s="85"/>
      <c r="F6859" s="85"/>
      <c r="G6859" s="86"/>
      <c r="H6859" s="86"/>
      <c r="I6859" s="85"/>
      <c r="J6859" s="85"/>
    </row>
    <row r="6860" spans="2:10" s="117" customFormat="1" x14ac:dyDescent="0.25">
      <c r="B6860" s="87"/>
      <c r="C6860" s="85"/>
      <c r="D6860" s="85"/>
      <c r="E6860" s="85"/>
      <c r="F6860" s="85"/>
      <c r="G6860" s="86"/>
      <c r="H6860" s="86"/>
      <c r="I6860" s="85"/>
      <c r="J6860" s="85"/>
    </row>
    <row r="6861" spans="2:10" s="117" customFormat="1" x14ac:dyDescent="0.25">
      <c r="B6861" s="87"/>
      <c r="C6861" s="85"/>
      <c r="D6861" s="85"/>
      <c r="E6861" s="85"/>
      <c r="F6861" s="85"/>
      <c r="G6861" s="86"/>
      <c r="H6861" s="86"/>
      <c r="I6861" s="85"/>
      <c r="J6861" s="85"/>
    </row>
    <row r="6862" spans="2:10" s="117" customFormat="1" x14ac:dyDescent="0.25">
      <c r="B6862" s="87"/>
      <c r="C6862" s="85"/>
      <c r="D6862" s="85"/>
      <c r="E6862" s="85"/>
      <c r="F6862" s="85"/>
      <c r="G6862" s="86"/>
      <c r="H6862" s="86"/>
      <c r="I6862" s="85"/>
      <c r="J6862" s="85"/>
    </row>
    <row r="6863" spans="2:10" s="117" customFormat="1" x14ac:dyDescent="0.25">
      <c r="B6863" s="87"/>
      <c r="C6863" s="85"/>
      <c r="D6863" s="85"/>
      <c r="E6863" s="85"/>
      <c r="F6863" s="85"/>
      <c r="G6863" s="86"/>
      <c r="H6863" s="86"/>
      <c r="I6863" s="85"/>
      <c r="J6863" s="85"/>
    </row>
    <row r="6864" spans="2:10" s="117" customFormat="1" x14ac:dyDescent="0.25">
      <c r="B6864" s="87"/>
      <c r="C6864" s="85"/>
      <c r="D6864" s="85"/>
      <c r="E6864" s="85"/>
      <c r="F6864" s="85"/>
      <c r="G6864" s="86"/>
      <c r="H6864" s="86"/>
      <c r="I6864" s="85"/>
      <c r="J6864" s="85"/>
    </row>
    <row r="6865" spans="2:10" s="117" customFormat="1" x14ac:dyDescent="0.25">
      <c r="B6865" s="87"/>
      <c r="C6865" s="85"/>
      <c r="D6865" s="85"/>
      <c r="E6865" s="85"/>
      <c r="F6865" s="85"/>
      <c r="G6865" s="86"/>
      <c r="H6865" s="86"/>
      <c r="I6865" s="85"/>
      <c r="J6865" s="85"/>
    </row>
    <row r="6866" spans="2:10" s="117" customFormat="1" x14ac:dyDescent="0.25">
      <c r="B6866" s="87"/>
      <c r="C6866" s="85"/>
      <c r="D6866" s="85"/>
      <c r="E6866" s="85"/>
      <c r="F6866" s="85"/>
      <c r="G6866" s="86"/>
      <c r="H6866" s="86"/>
      <c r="I6866" s="85"/>
      <c r="J6866" s="85"/>
    </row>
    <row r="6867" spans="2:10" s="117" customFormat="1" x14ac:dyDescent="0.25">
      <c r="B6867" s="87"/>
      <c r="C6867" s="85"/>
      <c r="D6867" s="85"/>
      <c r="E6867" s="85"/>
      <c r="F6867" s="85"/>
      <c r="G6867" s="86"/>
      <c r="H6867" s="86"/>
      <c r="I6867" s="85"/>
      <c r="J6867" s="85"/>
    </row>
    <row r="6868" spans="2:10" s="117" customFormat="1" x14ac:dyDescent="0.25">
      <c r="B6868" s="87"/>
      <c r="C6868" s="85"/>
      <c r="D6868" s="85"/>
      <c r="E6868" s="85"/>
      <c r="F6868" s="85"/>
      <c r="G6868" s="86"/>
      <c r="H6868" s="86"/>
      <c r="I6868" s="85"/>
      <c r="J6868" s="85"/>
    </row>
    <row r="6869" spans="2:10" s="117" customFormat="1" x14ac:dyDescent="0.25">
      <c r="B6869" s="87"/>
      <c r="C6869" s="85"/>
      <c r="D6869" s="85"/>
      <c r="E6869" s="85"/>
      <c r="F6869" s="85"/>
      <c r="G6869" s="86"/>
      <c r="H6869" s="86"/>
      <c r="I6869" s="85"/>
      <c r="J6869" s="85"/>
    </row>
    <row r="6870" spans="2:10" s="117" customFormat="1" x14ac:dyDescent="0.25">
      <c r="B6870" s="87"/>
      <c r="C6870" s="85"/>
      <c r="D6870" s="85"/>
      <c r="E6870" s="85"/>
      <c r="F6870" s="85"/>
      <c r="G6870" s="86"/>
      <c r="H6870" s="86"/>
      <c r="I6870" s="85"/>
      <c r="J6870" s="85"/>
    </row>
    <row r="6871" spans="2:10" s="117" customFormat="1" x14ac:dyDescent="0.25">
      <c r="B6871" s="87"/>
      <c r="C6871" s="85"/>
      <c r="D6871" s="85"/>
      <c r="E6871" s="85"/>
      <c r="F6871" s="85"/>
      <c r="G6871" s="86"/>
      <c r="H6871" s="86"/>
      <c r="I6871" s="85"/>
      <c r="J6871" s="85"/>
    </row>
    <row r="6872" spans="2:10" s="117" customFormat="1" x14ac:dyDescent="0.25">
      <c r="B6872" s="87"/>
      <c r="C6872" s="85"/>
      <c r="D6872" s="85"/>
      <c r="E6872" s="85"/>
      <c r="F6872" s="85"/>
      <c r="G6872" s="86"/>
      <c r="H6872" s="86"/>
      <c r="I6872" s="85"/>
      <c r="J6872" s="85"/>
    </row>
    <row r="6873" spans="2:10" s="117" customFormat="1" x14ac:dyDescent="0.25">
      <c r="B6873" s="87"/>
      <c r="C6873" s="85"/>
      <c r="D6873" s="85"/>
      <c r="E6873" s="85"/>
      <c r="F6873" s="85"/>
      <c r="G6873" s="86"/>
      <c r="H6873" s="86"/>
      <c r="I6873" s="85"/>
      <c r="J6873" s="85"/>
    </row>
    <row r="6874" spans="2:10" s="117" customFormat="1" x14ac:dyDescent="0.25">
      <c r="B6874" s="87"/>
      <c r="C6874" s="85"/>
      <c r="D6874" s="85"/>
      <c r="E6874" s="85"/>
      <c r="F6874" s="85"/>
      <c r="G6874" s="86"/>
      <c r="H6874" s="86"/>
      <c r="I6874" s="85"/>
      <c r="J6874" s="85"/>
    </row>
    <row r="6875" spans="2:10" s="117" customFormat="1" x14ac:dyDescent="0.25">
      <c r="B6875" s="87"/>
      <c r="C6875" s="85"/>
      <c r="D6875" s="85"/>
      <c r="E6875" s="85"/>
      <c r="F6875" s="85"/>
      <c r="G6875" s="86"/>
      <c r="H6875" s="86"/>
      <c r="I6875" s="85"/>
      <c r="J6875" s="85"/>
    </row>
    <row r="6876" spans="2:10" s="117" customFormat="1" x14ac:dyDescent="0.25">
      <c r="B6876" s="87"/>
      <c r="C6876" s="85"/>
      <c r="D6876" s="85"/>
      <c r="E6876" s="85"/>
      <c r="F6876" s="85"/>
      <c r="G6876" s="86"/>
      <c r="H6876" s="86"/>
      <c r="I6876" s="85"/>
      <c r="J6876" s="85"/>
    </row>
    <row r="6877" spans="2:10" s="117" customFormat="1" x14ac:dyDescent="0.25">
      <c r="B6877" s="87"/>
      <c r="C6877" s="85"/>
      <c r="D6877" s="85"/>
      <c r="E6877" s="85"/>
      <c r="F6877" s="85"/>
      <c r="G6877" s="86"/>
      <c r="H6877" s="86"/>
      <c r="I6877" s="85"/>
      <c r="J6877" s="85"/>
    </row>
    <row r="6878" spans="2:10" s="117" customFormat="1" x14ac:dyDescent="0.25">
      <c r="B6878" s="87"/>
      <c r="C6878" s="85"/>
      <c r="D6878" s="85"/>
      <c r="E6878" s="85"/>
      <c r="F6878" s="85"/>
      <c r="G6878" s="86"/>
      <c r="H6878" s="86"/>
      <c r="I6878" s="85"/>
      <c r="J6878" s="85"/>
    </row>
    <row r="6879" spans="2:10" s="117" customFormat="1" x14ac:dyDescent="0.25">
      <c r="B6879" s="87"/>
      <c r="C6879" s="85"/>
      <c r="D6879" s="85"/>
      <c r="E6879" s="85"/>
      <c r="F6879" s="85"/>
      <c r="G6879" s="86"/>
      <c r="H6879" s="86"/>
      <c r="I6879" s="85"/>
      <c r="J6879" s="85"/>
    </row>
    <row r="6880" spans="2:10" s="117" customFormat="1" x14ac:dyDescent="0.25">
      <c r="B6880" s="87"/>
      <c r="C6880" s="85"/>
      <c r="D6880" s="85"/>
      <c r="E6880" s="85"/>
      <c r="F6880" s="85"/>
      <c r="G6880" s="86"/>
      <c r="H6880" s="86"/>
      <c r="I6880" s="85"/>
      <c r="J6880" s="85"/>
    </row>
    <row r="6881" spans="2:10" s="117" customFormat="1" x14ac:dyDescent="0.25">
      <c r="B6881" s="87"/>
      <c r="C6881" s="85"/>
      <c r="D6881" s="85"/>
      <c r="E6881" s="85"/>
      <c r="F6881" s="85"/>
      <c r="G6881" s="86"/>
      <c r="H6881" s="86"/>
      <c r="I6881" s="85"/>
      <c r="J6881" s="85"/>
    </row>
    <row r="6882" spans="2:10" s="117" customFormat="1" x14ac:dyDescent="0.25">
      <c r="B6882" s="87"/>
      <c r="C6882" s="85"/>
      <c r="D6882" s="85"/>
      <c r="E6882" s="85"/>
      <c r="F6882" s="85"/>
      <c r="G6882" s="86"/>
      <c r="H6882" s="86"/>
      <c r="I6882" s="85"/>
      <c r="J6882" s="85"/>
    </row>
    <row r="6883" spans="2:10" s="117" customFormat="1" x14ac:dyDescent="0.25">
      <c r="B6883" s="87"/>
      <c r="C6883" s="85"/>
      <c r="D6883" s="85"/>
      <c r="E6883" s="85"/>
      <c r="F6883" s="85"/>
      <c r="G6883" s="86"/>
      <c r="H6883" s="86"/>
      <c r="I6883" s="85"/>
      <c r="J6883" s="85"/>
    </row>
    <row r="6884" spans="2:10" s="117" customFormat="1" x14ac:dyDescent="0.25">
      <c r="B6884" s="87"/>
      <c r="C6884" s="85"/>
      <c r="D6884" s="85"/>
      <c r="E6884" s="85"/>
      <c r="F6884" s="85"/>
      <c r="G6884" s="86"/>
      <c r="H6884" s="86"/>
      <c r="I6884" s="85"/>
      <c r="J6884" s="85"/>
    </row>
    <row r="6885" spans="2:10" s="117" customFormat="1" x14ac:dyDescent="0.25">
      <c r="B6885" s="87"/>
      <c r="C6885" s="85"/>
      <c r="D6885" s="85"/>
      <c r="E6885" s="85"/>
      <c r="F6885" s="85"/>
      <c r="G6885" s="86"/>
      <c r="H6885" s="86"/>
      <c r="I6885" s="85"/>
      <c r="J6885" s="85"/>
    </row>
    <row r="6886" spans="2:10" s="117" customFormat="1" x14ac:dyDescent="0.25">
      <c r="B6886" s="87"/>
      <c r="C6886" s="85"/>
      <c r="D6886" s="85"/>
      <c r="E6886" s="85"/>
      <c r="F6886" s="85"/>
      <c r="G6886" s="86"/>
      <c r="H6886" s="86"/>
      <c r="I6886" s="85"/>
      <c r="J6886" s="85"/>
    </row>
    <row r="6887" spans="2:10" s="117" customFormat="1" x14ac:dyDescent="0.25">
      <c r="B6887" s="87"/>
      <c r="C6887" s="85"/>
      <c r="D6887" s="85"/>
      <c r="E6887" s="85"/>
      <c r="F6887" s="85"/>
      <c r="G6887" s="86"/>
      <c r="H6887" s="86"/>
      <c r="I6887" s="85"/>
      <c r="J6887" s="85"/>
    </row>
    <row r="6888" spans="2:10" s="117" customFormat="1" x14ac:dyDescent="0.25">
      <c r="B6888" s="87"/>
      <c r="C6888" s="85"/>
      <c r="D6888" s="85"/>
      <c r="E6888" s="85"/>
      <c r="F6888" s="85"/>
      <c r="G6888" s="86"/>
      <c r="H6888" s="86"/>
      <c r="I6888" s="85"/>
      <c r="J6888" s="85"/>
    </row>
    <row r="6889" spans="2:10" s="117" customFormat="1" x14ac:dyDescent="0.25">
      <c r="B6889" s="87"/>
      <c r="C6889" s="85"/>
      <c r="D6889" s="85"/>
      <c r="E6889" s="85"/>
      <c r="F6889" s="85"/>
      <c r="G6889" s="86"/>
      <c r="H6889" s="86"/>
      <c r="I6889" s="85"/>
      <c r="J6889" s="85"/>
    </row>
    <row r="6890" spans="2:10" s="117" customFormat="1" x14ac:dyDescent="0.25">
      <c r="B6890" s="87"/>
      <c r="C6890" s="85"/>
      <c r="D6890" s="85"/>
      <c r="E6890" s="85"/>
      <c r="F6890" s="85"/>
      <c r="G6890" s="86"/>
      <c r="H6890" s="86"/>
      <c r="I6890" s="85"/>
      <c r="J6890" s="85"/>
    </row>
    <row r="6891" spans="2:10" s="117" customFormat="1" x14ac:dyDescent="0.25">
      <c r="B6891" s="87"/>
      <c r="C6891" s="85"/>
      <c r="D6891" s="85"/>
      <c r="E6891" s="85"/>
      <c r="F6891" s="85"/>
      <c r="G6891" s="86"/>
      <c r="H6891" s="86"/>
      <c r="I6891" s="85"/>
      <c r="J6891" s="85"/>
    </row>
    <row r="6892" spans="2:10" s="117" customFormat="1" x14ac:dyDescent="0.25">
      <c r="B6892" s="87"/>
      <c r="C6892" s="85"/>
      <c r="D6892" s="85"/>
      <c r="E6892" s="85"/>
      <c r="F6892" s="85"/>
      <c r="G6892" s="86"/>
      <c r="H6892" s="86"/>
      <c r="I6892" s="85"/>
      <c r="J6892" s="85"/>
    </row>
    <row r="6893" spans="2:10" s="117" customFormat="1" x14ac:dyDescent="0.25">
      <c r="B6893" s="87"/>
      <c r="C6893" s="85"/>
      <c r="D6893" s="85"/>
      <c r="E6893" s="85"/>
      <c r="F6893" s="85"/>
      <c r="G6893" s="86"/>
      <c r="H6893" s="86"/>
      <c r="I6893" s="85"/>
      <c r="J6893" s="85"/>
    </row>
    <row r="6894" spans="2:10" s="117" customFormat="1" x14ac:dyDescent="0.25">
      <c r="B6894" s="87"/>
      <c r="C6894" s="85"/>
      <c r="D6894" s="85"/>
      <c r="E6894" s="85"/>
      <c r="F6894" s="85"/>
      <c r="G6894" s="86"/>
      <c r="H6894" s="86"/>
      <c r="I6894" s="85"/>
      <c r="J6894" s="85"/>
    </row>
    <row r="6895" spans="2:10" s="117" customFormat="1" x14ac:dyDescent="0.25">
      <c r="B6895" s="87"/>
      <c r="C6895" s="85"/>
      <c r="D6895" s="85"/>
      <c r="E6895" s="85"/>
      <c r="F6895" s="85"/>
      <c r="G6895" s="86"/>
      <c r="H6895" s="86"/>
      <c r="I6895" s="85"/>
      <c r="J6895" s="85"/>
    </row>
    <row r="6896" spans="2:10" s="117" customFormat="1" x14ac:dyDescent="0.25">
      <c r="B6896" s="87"/>
      <c r="C6896" s="85"/>
      <c r="D6896" s="85"/>
      <c r="E6896" s="85"/>
      <c r="F6896" s="85"/>
      <c r="G6896" s="86"/>
      <c r="H6896" s="86"/>
      <c r="I6896" s="85"/>
      <c r="J6896" s="85"/>
    </row>
    <row r="6897" spans="2:10" s="117" customFormat="1" x14ac:dyDescent="0.25">
      <c r="B6897" s="87"/>
      <c r="C6897" s="85"/>
      <c r="D6897" s="85"/>
      <c r="E6897" s="85"/>
      <c r="F6897" s="85"/>
      <c r="G6897" s="86"/>
      <c r="H6897" s="86"/>
      <c r="I6897" s="85"/>
      <c r="J6897" s="85"/>
    </row>
    <row r="6898" spans="2:10" s="117" customFormat="1" x14ac:dyDescent="0.25">
      <c r="B6898" s="87"/>
      <c r="C6898" s="85"/>
      <c r="D6898" s="85"/>
      <c r="E6898" s="85"/>
      <c r="F6898" s="85"/>
      <c r="G6898" s="86"/>
      <c r="H6898" s="86"/>
      <c r="I6898" s="85"/>
      <c r="J6898" s="85"/>
    </row>
    <row r="6899" spans="2:10" s="117" customFormat="1" x14ac:dyDescent="0.25">
      <c r="B6899" s="87"/>
      <c r="C6899" s="85"/>
      <c r="D6899" s="85"/>
      <c r="E6899" s="85"/>
      <c r="F6899" s="85"/>
      <c r="G6899" s="86"/>
      <c r="H6899" s="86"/>
      <c r="I6899" s="85"/>
      <c r="J6899" s="85"/>
    </row>
    <row r="6900" spans="2:10" s="117" customFormat="1" x14ac:dyDescent="0.25">
      <c r="B6900" s="87"/>
      <c r="C6900" s="85"/>
      <c r="D6900" s="85"/>
      <c r="E6900" s="85"/>
      <c r="F6900" s="85"/>
      <c r="G6900" s="86"/>
      <c r="H6900" s="86"/>
      <c r="I6900" s="85"/>
      <c r="J6900" s="85"/>
    </row>
    <row r="6901" spans="2:10" s="117" customFormat="1" x14ac:dyDescent="0.25">
      <c r="B6901" s="87"/>
      <c r="C6901" s="85"/>
      <c r="D6901" s="85"/>
      <c r="E6901" s="85"/>
      <c r="F6901" s="85"/>
      <c r="G6901" s="86"/>
      <c r="H6901" s="86"/>
      <c r="I6901" s="85"/>
      <c r="J6901" s="85"/>
    </row>
    <row r="6902" spans="2:10" s="117" customFormat="1" x14ac:dyDescent="0.25">
      <c r="B6902" s="87"/>
      <c r="C6902" s="85"/>
      <c r="D6902" s="85"/>
      <c r="E6902" s="85"/>
      <c r="F6902" s="85"/>
      <c r="G6902" s="86"/>
      <c r="H6902" s="86"/>
      <c r="I6902" s="85"/>
      <c r="J6902" s="85"/>
    </row>
    <row r="6903" spans="2:10" s="117" customFormat="1" x14ac:dyDescent="0.25">
      <c r="B6903" s="87"/>
      <c r="C6903" s="85"/>
      <c r="D6903" s="85"/>
      <c r="E6903" s="85"/>
      <c r="F6903" s="85"/>
      <c r="G6903" s="86"/>
      <c r="H6903" s="86"/>
      <c r="I6903" s="85"/>
      <c r="J6903" s="85"/>
    </row>
    <row r="6904" spans="2:10" s="117" customFormat="1" x14ac:dyDescent="0.25">
      <c r="B6904" s="87"/>
      <c r="C6904" s="85"/>
      <c r="D6904" s="85"/>
      <c r="E6904" s="85"/>
      <c r="F6904" s="85"/>
      <c r="G6904" s="86"/>
      <c r="H6904" s="86"/>
      <c r="I6904" s="85"/>
      <c r="J6904" s="85"/>
    </row>
    <row r="6905" spans="2:10" s="117" customFormat="1" x14ac:dyDescent="0.25">
      <c r="B6905" s="87"/>
      <c r="C6905" s="85"/>
      <c r="D6905" s="85"/>
      <c r="E6905" s="85"/>
      <c r="F6905" s="85"/>
      <c r="G6905" s="86"/>
      <c r="H6905" s="86"/>
      <c r="I6905" s="85"/>
      <c r="J6905" s="85"/>
    </row>
    <row r="6906" spans="2:10" s="117" customFormat="1" x14ac:dyDescent="0.25">
      <c r="B6906" s="87"/>
      <c r="C6906" s="85"/>
      <c r="D6906" s="85"/>
      <c r="E6906" s="85"/>
      <c r="F6906" s="85"/>
      <c r="G6906" s="86"/>
      <c r="H6906" s="86"/>
      <c r="I6906" s="85"/>
      <c r="J6906" s="85"/>
    </row>
    <row r="6907" spans="2:10" s="117" customFormat="1" x14ac:dyDescent="0.25">
      <c r="B6907" s="87"/>
      <c r="C6907" s="85"/>
      <c r="D6907" s="85"/>
      <c r="E6907" s="85"/>
      <c r="F6907" s="85"/>
      <c r="G6907" s="86"/>
      <c r="H6907" s="86"/>
      <c r="I6907" s="85"/>
      <c r="J6907" s="85"/>
    </row>
    <row r="6908" spans="2:10" s="117" customFormat="1" x14ac:dyDescent="0.25">
      <c r="B6908" s="87"/>
      <c r="C6908" s="85"/>
      <c r="D6908" s="85"/>
      <c r="E6908" s="85"/>
      <c r="F6908" s="85"/>
      <c r="G6908" s="86"/>
      <c r="H6908" s="86"/>
      <c r="I6908" s="85"/>
      <c r="J6908" s="85"/>
    </row>
    <row r="6909" spans="2:10" s="117" customFormat="1" x14ac:dyDescent="0.25">
      <c r="B6909" s="87"/>
      <c r="C6909" s="85"/>
      <c r="D6909" s="85"/>
      <c r="E6909" s="85"/>
      <c r="F6909" s="85"/>
      <c r="G6909" s="86"/>
      <c r="H6909" s="86"/>
      <c r="I6909" s="85"/>
      <c r="J6909" s="85"/>
    </row>
    <row r="6910" spans="2:10" s="117" customFormat="1" x14ac:dyDescent="0.25">
      <c r="B6910" s="87"/>
      <c r="C6910" s="85"/>
      <c r="D6910" s="85"/>
      <c r="E6910" s="85"/>
      <c r="F6910" s="85"/>
      <c r="G6910" s="86"/>
      <c r="H6910" s="86"/>
      <c r="I6910" s="85"/>
      <c r="J6910" s="85"/>
    </row>
    <row r="6911" spans="2:10" s="117" customFormat="1" x14ac:dyDescent="0.25">
      <c r="B6911" s="87"/>
      <c r="C6911" s="85"/>
      <c r="D6911" s="85"/>
      <c r="E6911" s="85"/>
      <c r="F6911" s="85"/>
      <c r="G6911" s="86"/>
      <c r="H6911" s="86"/>
      <c r="I6911" s="85"/>
      <c r="J6911" s="85"/>
    </row>
    <row r="6912" spans="2:10" s="117" customFormat="1" x14ac:dyDescent="0.25">
      <c r="B6912" s="87"/>
      <c r="C6912" s="85"/>
      <c r="D6912" s="85"/>
      <c r="E6912" s="85"/>
      <c r="F6912" s="85"/>
      <c r="G6912" s="86"/>
      <c r="H6912" s="86"/>
      <c r="I6912" s="85"/>
      <c r="J6912" s="85"/>
    </row>
    <row r="6913" spans="2:10" s="117" customFormat="1" x14ac:dyDescent="0.25">
      <c r="B6913" s="87"/>
      <c r="C6913" s="85"/>
      <c r="D6913" s="85"/>
      <c r="E6913" s="85"/>
      <c r="F6913" s="85"/>
      <c r="G6913" s="86"/>
      <c r="H6913" s="86"/>
      <c r="I6913" s="85"/>
      <c r="J6913" s="85"/>
    </row>
    <row r="6914" spans="2:10" s="117" customFormat="1" x14ac:dyDescent="0.25">
      <c r="B6914" s="87"/>
      <c r="C6914" s="85"/>
      <c r="D6914" s="85"/>
      <c r="E6914" s="85"/>
      <c r="F6914" s="85"/>
      <c r="G6914" s="86"/>
      <c r="H6914" s="86"/>
      <c r="I6914" s="85"/>
      <c r="J6914" s="85"/>
    </row>
    <row r="6915" spans="2:10" s="117" customFormat="1" x14ac:dyDescent="0.25">
      <c r="B6915" s="87"/>
      <c r="C6915" s="85"/>
      <c r="D6915" s="85"/>
      <c r="E6915" s="85"/>
      <c r="F6915" s="85"/>
      <c r="G6915" s="86"/>
      <c r="H6915" s="86"/>
      <c r="I6915" s="85"/>
      <c r="J6915" s="85"/>
    </row>
    <row r="6916" spans="2:10" s="117" customFormat="1" x14ac:dyDescent="0.25">
      <c r="B6916" s="87"/>
      <c r="C6916" s="85"/>
      <c r="D6916" s="85"/>
      <c r="E6916" s="85"/>
      <c r="F6916" s="85"/>
      <c r="G6916" s="86"/>
      <c r="H6916" s="86"/>
      <c r="I6916" s="85"/>
      <c r="J6916" s="85"/>
    </row>
    <row r="6917" spans="2:10" s="117" customFormat="1" x14ac:dyDescent="0.25">
      <c r="B6917" s="87"/>
      <c r="C6917" s="85"/>
      <c r="D6917" s="85"/>
      <c r="E6917" s="85"/>
      <c r="F6917" s="85"/>
      <c r="G6917" s="86"/>
      <c r="H6917" s="86"/>
      <c r="I6917" s="85"/>
      <c r="J6917" s="85"/>
    </row>
    <row r="6918" spans="2:10" s="117" customFormat="1" x14ac:dyDescent="0.25">
      <c r="B6918" s="87"/>
      <c r="C6918" s="85"/>
      <c r="D6918" s="85"/>
      <c r="E6918" s="85"/>
      <c r="F6918" s="85"/>
      <c r="G6918" s="86"/>
      <c r="H6918" s="86"/>
      <c r="I6918" s="85"/>
      <c r="J6918" s="85"/>
    </row>
    <row r="6919" spans="2:10" s="117" customFormat="1" x14ac:dyDescent="0.25">
      <c r="B6919" s="87"/>
      <c r="C6919" s="85"/>
      <c r="D6919" s="85"/>
      <c r="E6919" s="85"/>
      <c r="F6919" s="85"/>
      <c r="G6919" s="86"/>
      <c r="H6919" s="86"/>
      <c r="I6919" s="85"/>
      <c r="J6919" s="85"/>
    </row>
    <row r="6920" spans="2:10" s="117" customFormat="1" x14ac:dyDescent="0.25">
      <c r="B6920" s="87"/>
      <c r="C6920" s="85"/>
      <c r="D6920" s="85"/>
      <c r="E6920" s="85"/>
      <c r="F6920" s="85"/>
      <c r="G6920" s="86"/>
      <c r="H6920" s="86"/>
      <c r="I6920" s="85"/>
      <c r="J6920" s="85"/>
    </row>
    <row r="6921" spans="2:10" s="117" customFormat="1" x14ac:dyDescent="0.25">
      <c r="B6921" s="87"/>
      <c r="C6921" s="85"/>
      <c r="D6921" s="85"/>
      <c r="E6921" s="85"/>
      <c r="F6921" s="85"/>
      <c r="G6921" s="86"/>
      <c r="H6921" s="86"/>
      <c r="I6921" s="85"/>
      <c r="J6921" s="85"/>
    </row>
    <row r="6922" spans="2:10" s="117" customFormat="1" x14ac:dyDescent="0.25">
      <c r="B6922" s="87"/>
      <c r="C6922" s="85"/>
      <c r="D6922" s="85"/>
      <c r="E6922" s="85"/>
      <c r="F6922" s="85"/>
      <c r="G6922" s="86"/>
      <c r="H6922" s="86"/>
      <c r="I6922" s="85"/>
      <c r="J6922" s="85"/>
    </row>
    <row r="6923" spans="2:10" s="117" customFormat="1" x14ac:dyDescent="0.25">
      <c r="B6923" s="87"/>
      <c r="C6923" s="85"/>
      <c r="D6923" s="85"/>
      <c r="E6923" s="85"/>
      <c r="F6923" s="85"/>
      <c r="G6923" s="86"/>
      <c r="H6923" s="86"/>
      <c r="I6923" s="85"/>
      <c r="J6923" s="85"/>
    </row>
    <row r="6924" spans="2:10" s="117" customFormat="1" x14ac:dyDescent="0.25">
      <c r="B6924" s="87"/>
      <c r="C6924" s="85"/>
      <c r="D6924" s="85"/>
      <c r="E6924" s="85"/>
      <c r="F6924" s="85"/>
      <c r="G6924" s="86"/>
      <c r="H6924" s="86"/>
      <c r="I6924" s="85"/>
      <c r="J6924" s="85"/>
    </row>
    <row r="6925" spans="2:10" s="117" customFormat="1" x14ac:dyDescent="0.25">
      <c r="B6925" s="87"/>
      <c r="C6925" s="85"/>
      <c r="D6925" s="85"/>
      <c r="E6925" s="85"/>
      <c r="F6925" s="85"/>
      <c r="G6925" s="86"/>
      <c r="H6925" s="86"/>
      <c r="I6925" s="85"/>
      <c r="J6925" s="85"/>
    </row>
    <row r="6926" spans="2:10" s="117" customFormat="1" x14ac:dyDescent="0.25">
      <c r="B6926" s="87"/>
      <c r="C6926" s="85"/>
      <c r="D6926" s="85"/>
      <c r="E6926" s="85"/>
      <c r="F6926" s="85"/>
      <c r="G6926" s="86"/>
      <c r="H6926" s="86"/>
      <c r="I6926" s="85"/>
      <c r="J6926" s="85"/>
    </row>
    <row r="6927" spans="2:10" s="117" customFormat="1" x14ac:dyDescent="0.25">
      <c r="B6927" s="87"/>
      <c r="C6927" s="85"/>
      <c r="D6927" s="85"/>
      <c r="E6927" s="85"/>
      <c r="F6927" s="85"/>
      <c r="G6927" s="86"/>
      <c r="H6927" s="86"/>
      <c r="I6927" s="85"/>
      <c r="J6927" s="85"/>
    </row>
    <row r="6928" spans="2:10" s="117" customFormat="1" x14ac:dyDescent="0.25">
      <c r="B6928" s="87"/>
      <c r="C6928" s="85"/>
      <c r="D6928" s="85"/>
      <c r="E6928" s="85"/>
      <c r="F6928" s="85"/>
      <c r="G6928" s="86"/>
      <c r="H6928" s="86"/>
      <c r="I6928" s="85"/>
      <c r="J6928" s="85"/>
    </row>
    <row r="6929" spans="2:10" s="117" customFormat="1" x14ac:dyDescent="0.25">
      <c r="B6929" s="87"/>
      <c r="C6929" s="85"/>
      <c r="D6929" s="85"/>
      <c r="E6929" s="85"/>
      <c r="F6929" s="85"/>
      <c r="G6929" s="86"/>
      <c r="H6929" s="86"/>
      <c r="I6929" s="85"/>
      <c r="J6929" s="85"/>
    </row>
    <row r="6930" spans="2:10" s="117" customFormat="1" x14ac:dyDescent="0.25">
      <c r="B6930" s="87"/>
      <c r="C6930" s="85"/>
      <c r="D6930" s="85"/>
      <c r="E6930" s="85"/>
      <c r="F6930" s="85"/>
      <c r="G6930" s="86"/>
      <c r="H6930" s="86"/>
      <c r="I6930" s="85"/>
      <c r="J6930" s="85"/>
    </row>
    <row r="6931" spans="2:10" s="117" customFormat="1" x14ac:dyDescent="0.25">
      <c r="B6931" s="87"/>
      <c r="C6931" s="85"/>
      <c r="D6931" s="85"/>
      <c r="E6931" s="85"/>
      <c r="F6931" s="85"/>
      <c r="G6931" s="86"/>
      <c r="H6931" s="86"/>
      <c r="I6931" s="85"/>
      <c r="J6931" s="85"/>
    </row>
    <row r="6932" spans="2:10" s="117" customFormat="1" x14ac:dyDescent="0.25">
      <c r="B6932" s="87"/>
      <c r="C6932" s="85"/>
      <c r="D6932" s="85"/>
      <c r="E6932" s="85"/>
      <c r="F6932" s="85"/>
      <c r="G6932" s="86"/>
      <c r="H6932" s="86"/>
      <c r="I6932" s="85"/>
      <c r="J6932" s="85"/>
    </row>
    <row r="6933" spans="2:10" s="117" customFormat="1" x14ac:dyDescent="0.25">
      <c r="B6933" s="87"/>
      <c r="C6933" s="85"/>
      <c r="D6933" s="85"/>
      <c r="E6933" s="85"/>
      <c r="F6933" s="85"/>
      <c r="G6933" s="86"/>
      <c r="H6933" s="86"/>
      <c r="I6933" s="85"/>
      <c r="J6933" s="85"/>
    </row>
    <row r="6934" spans="2:10" s="117" customFormat="1" x14ac:dyDescent="0.25">
      <c r="B6934" s="87"/>
      <c r="C6934" s="85"/>
      <c r="D6934" s="85"/>
      <c r="E6934" s="85"/>
      <c r="F6934" s="85"/>
      <c r="G6934" s="86"/>
      <c r="H6934" s="86"/>
      <c r="I6934" s="85"/>
      <c r="J6934" s="85"/>
    </row>
    <row r="6935" spans="2:10" s="117" customFormat="1" x14ac:dyDescent="0.25">
      <c r="B6935" s="87"/>
      <c r="C6935" s="85"/>
      <c r="D6935" s="85"/>
      <c r="E6935" s="85"/>
      <c r="F6935" s="85"/>
      <c r="G6935" s="86"/>
      <c r="H6935" s="86"/>
      <c r="I6935" s="85"/>
      <c r="J6935" s="85"/>
    </row>
    <row r="6936" spans="2:10" s="117" customFormat="1" x14ac:dyDescent="0.25">
      <c r="B6936" s="87"/>
      <c r="C6936" s="85"/>
      <c r="D6936" s="85"/>
      <c r="E6936" s="85"/>
      <c r="F6936" s="85"/>
      <c r="G6936" s="86"/>
      <c r="H6936" s="86"/>
      <c r="I6936" s="85"/>
      <c r="J6936" s="85"/>
    </row>
    <row r="6937" spans="2:10" s="117" customFormat="1" x14ac:dyDescent="0.25">
      <c r="B6937" s="87"/>
      <c r="C6937" s="85"/>
      <c r="D6937" s="85"/>
      <c r="E6937" s="85"/>
      <c r="F6937" s="85"/>
      <c r="G6937" s="86"/>
      <c r="H6937" s="86"/>
      <c r="I6937" s="85"/>
      <c r="J6937" s="85"/>
    </row>
    <row r="6938" spans="2:10" s="117" customFormat="1" x14ac:dyDescent="0.25">
      <c r="B6938" s="87"/>
      <c r="C6938" s="85"/>
      <c r="D6938" s="85"/>
      <c r="E6938" s="85"/>
      <c r="F6938" s="85"/>
      <c r="G6938" s="86"/>
      <c r="H6938" s="86"/>
      <c r="I6938" s="85"/>
      <c r="J6938" s="85"/>
    </row>
    <row r="6939" spans="2:10" s="117" customFormat="1" x14ac:dyDescent="0.25">
      <c r="B6939" s="87"/>
      <c r="C6939" s="85"/>
      <c r="D6939" s="85"/>
      <c r="E6939" s="85"/>
      <c r="F6939" s="85"/>
      <c r="G6939" s="86"/>
      <c r="H6939" s="86"/>
      <c r="I6939" s="85"/>
      <c r="J6939" s="85"/>
    </row>
    <row r="6940" spans="2:10" s="117" customFormat="1" x14ac:dyDescent="0.25">
      <c r="B6940" s="87"/>
      <c r="C6940" s="85"/>
      <c r="D6940" s="85"/>
      <c r="E6940" s="85"/>
      <c r="F6940" s="85"/>
      <c r="G6940" s="86"/>
      <c r="H6940" s="86"/>
      <c r="I6940" s="85"/>
      <c r="J6940" s="85"/>
    </row>
    <row r="6941" spans="2:10" s="117" customFormat="1" x14ac:dyDescent="0.25">
      <c r="B6941" s="87"/>
      <c r="C6941" s="85"/>
      <c r="D6941" s="85"/>
      <c r="E6941" s="85"/>
      <c r="F6941" s="85"/>
      <c r="G6941" s="86"/>
      <c r="H6941" s="86"/>
      <c r="I6941" s="85"/>
      <c r="J6941" s="85"/>
    </row>
    <row r="6942" spans="2:10" s="117" customFormat="1" x14ac:dyDescent="0.25">
      <c r="B6942" s="87"/>
      <c r="C6942" s="85"/>
      <c r="D6942" s="85"/>
      <c r="E6942" s="85"/>
      <c r="F6942" s="85"/>
      <c r="G6942" s="86"/>
      <c r="H6942" s="86"/>
      <c r="I6942" s="85"/>
      <c r="J6942" s="85"/>
    </row>
    <row r="6943" spans="2:10" s="117" customFormat="1" x14ac:dyDescent="0.25">
      <c r="B6943" s="87"/>
      <c r="C6943" s="85"/>
      <c r="D6943" s="85"/>
      <c r="E6943" s="85"/>
      <c r="F6943" s="85"/>
      <c r="G6943" s="86"/>
      <c r="H6943" s="86"/>
      <c r="I6943" s="85"/>
      <c r="J6943" s="85"/>
    </row>
    <row r="6944" spans="2:10" s="117" customFormat="1" x14ac:dyDescent="0.25">
      <c r="B6944" s="87"/>
      <c r="C6944" s="85"/>
      <c r="D6944" s="85"/>
      <c r="E6944" s="85"/>
      <c r="F6944" s="85"/>
      <c r="G6944" s="86"/>
      <c r="H6944" s="86"/>
      <c r="I6944" s="85"/>
      <c r="J6944" s="85"/>
    </row>
    <row r="6945" spans="2:10" s="117" customFormat="1" x14ac:dyDescent="0.25">
      <c r="B6945" s="87"/>
      <c r="C6945" s="85"/>
      <c r="D6945" s="85"/>
      <c r="E6945" s="85"/>
      <c r="F6945" s="85"/>
      <c r="G6945" s="86"/>
      <c r="H6945" s="86"/>
      <c r="I6945" s="85"/>
      <c r="J6945" s="85"/>
    </row>
    <row r="6946" spans="2:10" s="117" customFormat="1" x14ac:dyDescent="0.25">
      <c r="B6946" s="87"/>
      <c r="C6946" s="85"/>
      <c r="D6946" s="85"/>
      <c r="E6946" s="85"/>
      <c r="F6946" s="85"/>
      <c r="G6946" s="86"/>
      <c r="H6946" s="86"/>
      <c r="I6946" s="85"/>
      <c r="J6946" s="85"/>
    </row>
    <row r="6947" spans="2:10" s="117" customFormat="1" x14ac:dyDescent="0.25">
      <c r="B6947" s="87"/>
      <c r="C6947" s="85"/>
      <c r="D6947" s="85"/>
      <c r="E6947" s="85"/>
      <c r="F6947" s="85"/>
      <c r="G6947" s="86"/>
      <c r="H6947" s="86"/>
      <c r="I6947" s="85"/>
      <c r="J6947" s="85"/>
    </row>
    <row r="6948" spans="2:10" s="117" customFormat="1" x14ac:dyDescent="0.25">
      <c r="B6948" s="87"/>
      <c r="C6948" s="85"/>
      <c r="D6948" s="85"/>
      <c r="E6948" s="85"/>
      <c r="F6948" s="85"/>
      <c r="G6948" s="86"/>
      <c r="H6948" s="86"/>
      <c r="I6948" s="85"/>
      <c r="J6948" s="85"/>
    </row>
    <row r="6949" spans="2:10" s="117" customFormat="1" x14ac:dyDescent="0.25">
      <c r="B6949" s="87"/>
      <c r="C6949" s="85"/>
      <c r="D6949" s="85"/>
      <c r="E6949" s="85"/>
      <c r="F6949" s="85"/>
      <c r="G6949" s="86"/>
      <c r="H6949" s="86"/>
      <c r="I6949" s="85"/>
      <c r="J6949" s="85"/>
    </row>
    <row r="6950" spans="2:10" s="117" customFormat="1" x14ac:dyDescent="0.25">
      <c r="B6950" s="87"/>
      <c r="C6950" s="85"/>
      <c r="D6950" s="85"/>
      <c r="E6950" s="85"/>
      <c r="F6950" s="85"/>
      <c r="G6950" s="86"/>
      <c r="H6950" s="86"/>
      <c r="I6950" s="85"/>
      <c r="J6950" s="85"/>
    </row>
    <row r="6951" spans="2:10" s="117" customFormat="1" x14ac:dyDescent="0.25">
      <c r="B6951" s="87"/>
      <c r="C6951" s="85"/>
      <c r="D6951" s="85"/>
      <c r="E6951" s="85"/>
      <c r="F6951" s="85"/>
      <c r="G6951" s="86"/>
      <c r="H6951" s="86"/>
      <c r="I6951" s="85"/>
      <c r="J6951" s="85"/>
    </row>
    <row r="6952" spans="2:10" s="117" customFormat="1" x14ac:dyDescent="0.25">
      <c r="B6952" s="87"/>
      <c r="C6952" s="85"/>
      <c r="D6952" s="85"/>
      <c r="E6952" s="85"/>
      <c r="F6952" s="85"/>
      <c r="G6952" s="86"/>
      <c r="H6952" s="86"/>
      <c r="I6952" s="85"/>
      <c r="J6952" s="85"/>
    </row>
    <row r="6953" spans="2:10" s="117" customFormat="1" x14ac:dyDescent="0.25">
      <c r="B6953" s="87"/>
      <c r="C6953" s="85"/>
      <c r="D6953" s="85"/>
      <c r="E6953" s="85"/>
      <c r="F6953" s="85"/>
      <c r="G6953" s="86"/>
      <c r="H6953" s="86"/>
      <c r="I6953" s="85"/>
      <c r="J6953" s="85"/>
    </row>
    <row r="6954" spans="2:10" s="117" customFormat="1" x14ac:dyDescent="0.25">
      <c r="B6954" s="87"/>
      <c r="C6954" s="85"/>
      <c r="D6954" s="85"/>
      <c r="E6954" s="85"/>
      <c r="F6954" s="85"/>
      <c r="G6954" s="86"/>
      <c r="H6954" s="86"/>
      <c r="I6954" s="85"/>
      <c r="J6954" s="85"/>
    </row>
    <row r="6955" spans="2:10" s="117" customFormat="1" x14ac:dyDescent="0.25">
      <c r="B6955" s="87"/>
      <c r="C6955" s="85"/>
      <c r="D6955" s="85"/>
      <c r="E6955" s="85"/>
      <c r="F6955" s="85"/>
      <c r="G6955" s="86"/>
      <c r="H6955" s="86"/>
      <c r="I6955" s="85"/>
      <c r="J6955" s="85"/>
    </row>
    <row r="6956" spans="2:10" s="117" customFormat="1" x14ac:dyDescent="0.25">
      <c r="B6956" s="87"/>
      <c r="C6956" s="85"/>
      <c r="D6956" s="85"/>
      <c r="E6956" s="85"/>
      <c r="F6956" s="85"/>
      <c r="G6956" s="86"/>
      <c r="H6956" s="86"/>
      <c r="I6956" s="85"/>
      <c r="J6956" s="85"/>
    </row>
    <row r="6957" spans="2:10" s="117" customFormat="1" x14ac:dyDescent="0.25">
      <c r="B6957" s="87"/>
      <c r="C6957" s="85"/>
      <c r="D6957" s="85"/>
      <c r="E6957" s="85"/>
      <c r="F6957" s="85"/>
      <c r="G6957" s="86"/>
      <c r="H6957" s="86"/>
      <c r="I6957" s="85"/>
      <c r="J6957" s="85"/>
    </row>
    <row r="6958" spans="2:10" s="117" customFormat="1" x14ac:dyDescent="0.25">
      <c r="B6958" s="87"/>
      <c r="C6958" s="85"/>
      <c r="D6958" s="85"/>
      <c r="E6958" s="85"/>
      <c r="F6958" s="85"/>
      <c r="G6958" s="86"/>
      <c r="H6958" s="86"/>
      <c r="I6958" s="85"/>
      <c r="J6958" s="85"/>
    </row>
    <row r="6959" spans="2:10" s="117" customFormat="1" x14ac:dyDescent="0.25">
      <c r="B6959" s="87"/>
      <c r="C6959" s="85"/>
      <c r="D6959" s="85"/>
      <c r="E6959" s="85"/>
      <c r="F6959" s="85"/>
      <c r="G6959" s="86"/>
      <c r="H6959" s="86"/>
      <c r="I6959" s="85"/>
      <c r="J6959" s="85"/>
    </row>
    <row r="6960" spans="2:10" s="117" customFormat="1" x14ac:dyDescent="0.25">
      <c r="B6960" s="87"/>
      <c r="C6960" s="85"/>
      <c r="D6960" s="85"/>
      <c r="E6960" s="85"/>
      <c r="F6960" s="85"/>
      <c r="G6960" s="86"/>
      <c r="H6960" s="86"/>
      <c r="I6960" s="85"/>
      <c r="J6960" s="85"/>
    </row>
    <row r="6961" spans="2:10" s="117" customFormat="1" x14ac:dyDescent="0.25">
      <c r="B6961" s="87"/>
      <c r="C6961" s="85"/>
      <c r="D6961" s="85"/>
      <c r="E6961" s="85"/>
      <c r="F6961" s="85"/>
      <c r="G6961" s="86"/>
      <c r="H6961" s="86"/>
      <c r="I6961" s="85"/>
      <c r="J6961" s="85"/>
    </row>
    <row r="6962" spans="2:10" s="117" customFormat="1" x14ac:dyDescent="0.25">
      <c r="B6962" s="87"/>
      <c r="C6962" s="85"/>
      <c r="D6962" s="85"/>
      <c r="E6962" s="85"/>
      <c r="F6962" s="85"/>
      <c r="G6962" s="86"/>
      <c r="H6962" s="86"/>
      <c r="I6962" s="85"/>
      <c r="J6962" s="85"/>
    </row>
    <row r="6963" spans="2:10" s="117" customFormat="1" x14ac:dyDescent="0.25">
      <c r="B6963" s="87"/>
      <c r="C6963" s="85"/>
      <c r="D6963" s="85"/>
      <c r="E6963" s="85"/>
      <c r="F6963" s="85"/>
      <c r="G6963" s="86"/>
      <c r="H6963" s="86"/>
      <c r="I6963" s="85"/>
      <c r="J6963" s="85"/>
    </row>
    <row r="6964" spans="2:10" s="117" customFormat="1" x14ac:dyDescent="0.25">
      <c r="B6964" s="87"/>
      <c r="C6964" s="85"/>
      <c r="D6964" s="85"/>
      <c r="E6964" s="85"/>
      <c r="F6964" s="85"/>
      <c r="G6964" s="86"/>
      <c r="H6964" s="86"/>
      <c r="I6964" s="85"/>
      <c r="J6964" s="85"/>
    </row>
    <row r="6965" spans="2:10" s="117" customFormat="1" x14ac:dyDescent="0.25">
      <c r="B6965" s="87"/>
      <c r="C6965" s="85"/>
      <c r="D6965" s="85"/>
      <c r="E6965" s="85"/>
      <c r="F6965" s="85"/>
      <c r="G6965" s="86"/>
      <c r="H6965" s="86"/>
      <c r="I6965" s="85"/>
      <c r="J6965" s="85"/>
    </row>
    <row r="6966" spans="2:10" s="117" customFormat="1" x14ac:dyDescent="0.25">
      <c r="B6966" s="87"/>
      <c r="C6966" s="85"/>
      <c r="D6966" s="85"/>
      <c r="E6966" s="85"/>
      <c r="F6966" s="85"/>
      <c r="G6966" s="86"/>
      <c r="H6966" s="86"/>
      <c r="I6966" s="85"/>
      <c r="J6966" s="85"/>
    </row>
    <row r="6967" spans="2:10" s="117" customFormat="1" x14ac:dyDescent="0.25">
      <c r="B6967" s="87"/>
      <c r="C6967" s="85"/>
      <c r="D6967" s="85"/>
      <c r="E6967" s="85"/>
      <c r="F6967" s="85"/>
      <c r="G6967" s="86"/>
      <c r="H6967" s="86"/>
      <c r="I6967" s="85"/>
      <c r="J6967" s="85"/>
    </row>
    <row r="6968" spans="2:10" s="117" customFormat="1" x14ac:dyDescent="0.25">
      <c r="B6968" s="87"/>
      <c r="C6968" s="85"/>
      <c r="D6968" s="85"/>
      <c r="E6968" s="85"/>
      <c r="F6968" s="85"/>
      <c r="G6968" s="86"/>
      <c r="H6968" s="86"/>
      <c r="I6968" s="85"/>
      <c r="J6968" s="85"/>
    </row>
    <row r="6969" spans="2:10" s="117" customFormat="1" x14ac:dyDescent="0.25">
      <c r="B6969" s="87"/>
      <c r="C6969" s="85"/>
      <c r="D6969" s="85"/>
      <c r="E6969" s="85"/>
      <c r="F6969" s="85"/>
      <c r="G6969" s="86"/>
      <c r="H6969" s="86"/>
      <c r="I6969" s="85"/>
      <c r="J6969" s="85"/>
    </row>
    <row r="6970" spans="2:10" s="117" customFormat="1" x14ac:dyDescent="0.25">
      <c r="B6970" s="87"/>
      <c r="C6970" s="85"/>
      <c r="D6970" s="85"/>
      <c r="E6970" s="85"/>
      <c r="F6970" s="85"/>
      <c r="G6970" s="86"/>
      <c r="H6970" s="86"/>
      <c r="I6970" s="85"/>
      <c r="J6970" s="85"/>
    </row>
    <row r="6971" spans="2:10" s="117" customFormat="1" x14ac:dyDescent="0.25">
      <c r="B6971" s="87"/>
      <c r="C6971" s="85"/>
      <c r="D6971" s="85"/>
      <c r="E6971" s="85"/>
      <c r="F6971" s="85"/>
      <c r="G6971" s="86"/>
      <c r="H6971" s="86"/>
      <c r="I6971" s="85"/>
      <c r="J6971" s="85"/>
    </row>
    <row r="6972" spans="2:10" s="117" customFormat="1" x14ac:dyDescent="0.25">
      <c r="B6972" s="87"/>
      <c r="C6972" s="85"/>
      <c r="D6972" s="85"/>
      <c r="E6972" s="85"/>
      <c r="F6972" s="85"/>
      <c r="G6972" s="86"/>
      <c r="H6972" s="86"/>
      <c r="I6972" s="85"/>
      <c r="J6972" s="85"/>
    </row>
    <row r="6973" spans="2:10" s="117" customFormat="1" x14ac:dyDescent="0.25">
      <c r="B6973" s="87"/>
      <c r="C6973" s="85"/>
      <c r="D6973" s="85"/>
      <c r="E6973" s="85"/>
      <c r="F6973" s="85"/>
      <c r="G6973" s="86"/>
      <c r="H6973" s="86"/>
      <c r="I6973" s="85"/>
      <c r="J6973" s="85"/>
    </row>
    <row r="6974" spans="2:10" s="117" customFormat="1" x14ac:dyDescent="0.25">
      <c r="B6974" s="87"/>
      <c r="C6974" s="85"/>
      <c r="D6974" s="85"/>
      <c r="E6974" s="85"/>
      <c r="F6974" s="85"/>
      <c r="G6974" s="86"/>
      <c r="H6974" s="86"/>
      <c r="I6974" s="85"/>
      <c r="J6974" s="85"/>
    </row>
    <row r="6975" spans="2:10" s="117" customFormat="1" x14ac:dyDescent="0.25">
      <c r="B6975" s="87"/>
      <c r="C6975" s="85"/>
      <c r="D6975" s="85"/>
      <c r="E6975" s="85"/>
      <c r="F6975" s="85"/>
      <c r="G6975" s="86"/>
      <c r="H6975" s="86"/>
      <c r="I6975" s="85"/>
      <c r="J6975" s="85"/>
    </row>
    <row r="6976" spans="2:10" s="117" customFormat="1" x14ac:dyDescent="0.25">
      <c r="B6976" s="87"/>
      <c r="C6976" s="85"/>
      <c r="D6976" s="85"/>
      <c r="E6976" s="85"/>
      <c r="F6976" s="85"/>
      <c r="G6976" s="86"/>
      <c r="H6976" s="86"/>
      <c r="I6976" s="85"/>
      <c r="J6976" s="85"/>
    </row>
    <row r="6977" spans="2:10" s="117" customFormat="1" x14ac:dyDescent="0.25">
      <c r="B6977" s="87"/>
      <c r="C6977" s="85"/>
      <c r="D6977" s="85"/>
      <c r="E6977" s="85"/>
      <c r="F6977" s="85"/>
      <c r="G6977" s="86"/>
      <c r="H6977" s="86"/>
      <c r="I6977" s="85"/>
      <c r="J6977" s="85"/>
    </row>
    <row r="6978" spans="2:10" s="117" customFormat="1" x14ac:dyDescent="0.25">
      <c r="B6978" s="87"/>
      <c r="C6978" s="85"/>
      <c r="D6978" s="85"/>
      <c r="E6978" s="85"/>
      <c r="F6978" s="85"/>
      <c r="G6978" s="86"/>
      <c r="H6978" s="86"/>
      <c r="I6978" s="85"/>
      <c r="J6978" s="85"/>
    </row>
    <row r="6979" spans="2:10" s="117" customFormat="1" x14ac:dyDescent="0.25">
      <c r="B6979" s="87"/>
      <c r="C6979" s="85"/>
      <c r="D6979" s="85"/>
      <c r="E6979" s="85"/>
      <c r="F6979" s="85"/>
      <c r="G6979" s="86"/>
      <c r="H6979" s="86"/>
      <c r="I6979" s="85"/>
      <c r="J6979" s="85"/>
    </row>
    <row r="6980" spans="2:10" s="117" customFormat="1" x14ac:dyDescent="0.25">
      <c r="B6980" s="87"/>
      <c r="C6980" s="85"/>
      <c r="D6980" s="85"/>
      <c r="E6980" s="85"/>
      <c r="F6980" s="85"/>
      <c r="G6980" s="86"/>
      <c r="H6980" s="86"/>
      <c r="I6980" s="85"/>
      <c r="J6980" s="85"/>
    </row>
    <row r="6981" spans="2:10" s="117" customFormat="1" x14ac:dyDescent="0.25">
      <c r="B6981" s="87"/>
      <c r="C6981" s="85"/>
      <c r="D6981" s="85"/>
      <c r="E6981" s="85"/>
      <c r="F6981" s="85"/>
      <c r="G6981" s="86"/>
      <c r="H6981" s="86"/>
      <c r="I6981" s="85"/>
      <c r="J6981" s="85"/>
    </row>
    <row r="6982" spans="2:10" s="117" customFormat="1" x14ac:dyDescent="0.25">
      <c r="B6982" s="87"/>
      <c r="C6982" s="85"/>
      <c r="D6982" s="85"/>
      <c r="E6982" s="85"/>
      <c r="F6982" s="85"/>
      <c r="G6982" s="86"/>
      <c r="H6982" s="86"/>
      <c r="I6982" s="85"/>
      <c r="J6982" s="85"/>
    </row>
    <row r="6983" spans="2:10" s="117" customFormat="1" x14ac:dyDescent="0.25">
      <c r="B6983" s="87"/>
      <c r="C6983" s="85"/>
      <c r="D6983" s="85"/>
      <c r="E6983" s="85"/>
      <c r="F6983" s="85"/>
      <c r="G6983" s="86"/>
      <c r="H6983" s="86"/>
      <c r="I6983" s="85"/>
      <c r="J6983" s="85"/>
    </row>
    <row r="6984" spans="2:10" s="117" customFormat="1" x14ac:dyDescent="0.25">
      <c r="B6984" s="87"/>
      <c r="C6984" s="85"/>
      <c r="D6984" s="85"/>
      <c r="E6984" s="85"/>
      <c r="F6984" s="85"/>
      <c r="G6984" s="86"/>
      <c r="H6984" s="86"/>
      <c r="I6984" s="85"/>
      <c r="J6984" s="85"/>
    </row>
    <row r="6985" spans="2:10" s="117" customFormat="1" x14ac:dyDescent="0.25">
      <c r="B6985" s="87"/>
      <c r="C6985" s="85"/>
      <c r="D6985" s="85"/>
      <c r="E6985" s="85"/>
      <c r="F6985" s="85"/>
      <c r="G6985" s="86"/>
      <c r="H6985" s="86"/>
      <c r="I6985" s="85"/>
      <c r="J6985" s="85"/>
    </row>
    <row r="6986" spans="2:10" s="117" customFormat="1" x14ac:dyDescent="0.25">
      <c r="B6986" s="87"/>
      <c r="C6986" s="85"/>
      <c r="D6986" s="85"/>
      <c r="E6986" s="85"/>
      <c r="F6986" s="85"/>
      <c r="G6986" s="86"/>
      <c r="H6986" s="86"/>
      <c r="I6986" s="85"/>
      <c r="J6986" s="85"/>
    </row>
    <row r="6987" spans="2:10" s="117" customFormat="1" x14ac:dyDescent="0.25">
      <c r="B6987" s="87"/>
      <c r="C6987" s="85"/>
      <c r="D6987" s="85"/>
      <c r="E6987" s="85"/>
      <c r="F6987" s="85"/>
      <c r="G6987" s="86"/>
      <c r="H6987" s="86"/>
      <c r="I6987" s="85"/>
      <c r="J6987" s="85"/>
    </row>
    <row r="6988" spans="2:10" s="117" customFormat="1" x14ac:dyDescent="0.25">
      <c r="B6988" s="87"/>
      <c r="C6988" s="85"/>
      <c r="D6988" s="85"/>
      <c r="E6988" s="85"/>
      <c r="F6988" s="85"/>
      <c r="G6988" s="86"/>
      <c r="H6988" s="86"/>
      <c r="I6988" s="85"/>
      <c r="J6988" s="85"/>
    </row>
    <row r="6989" spans="2:10" s="117" customFormat="1" x14ac:dyDescent="0.25">
      <c r="B6989" s="87"/>
      <c r="C6989" s="85"/>
      <c r="D6989" s="85"/>
      <c r="E6989" s="85"/>
      <c r="F6989" s="85"/>
      <c r="G6989" s="86"/>
      <c r="H6989" s="86"/>
      <c r="I6989" s="85"/>
      <c r="J6989" s="85"/>
    </row>
    <row r="6990" spans="2:10" s="117" customFormat="1" x14ac:dyDescent="0.25">
      <c r="B6990" s="87"/>
      <c r="C6990" s="85"/>
      <c r="D6990" s="85"/>
      <c r="E6990" s="85"/>
      <c r="F6990" s="85"/>
      <c r="G6990" s="86"/>
      <c r="H6990" s="86"/>
      <c r="I6990" s="85"/>
      <c r="J6990" s="85"/>
    </row>
    <row r="6991" spans="2:10" s="117" customFormat="1" x14ac:dyDescent="0.25">
      <c r="B6991" s="87"/>
      <c r="C6991" s="85"/>
      <c r="D6991" s="85"/>
      <c r="E6991" s="85"/>
      <c r="F6991" s="85"/>
      <c r="G6991" s="86"/>
      <c r="H6991" s="86"/>
      <c r="I6991" s="85"/>
      <c r="J6991" s="85"/>
    </row>
    <row r="6992" spans="2:10" s="117" customFormat="1" x14ac:dyDescent="0.25">
      <c r="B6992" s="87"/>
      <c r="C6992" s="85"/>
      <c r="D6992" s="85"/>
      <c r="E6992" s="85"/>
      <c r="F6992" s="85"/>
      <c r="G6992" s="86"/>
      <c r="H6992" s="86"/>
      <c r="I6992" s="85"/>
      <c r="J6992" s="85"/>
    </row>
    <row r="6993" spans="2:10" s="117" customFormat="1" x14ac:dyDescent="0.25">
      <c r="B6993" s="87"/>
      <c r="C6993" s="85"/>
      <c r="D6993" s="85"/>
      <c r="E6993" s="85"/>
      <c r="F6993" s="85"/>
      <c r="G6993" s="86"/>
      <c r="H6993" s="86"/>
      <c r="I6993" s="85"/>
      <c r="J6993" s="85"/>
    </row>
    <row r="6994" spans="2:10" s="117" customFormat="1" x14ac:dyDescent="0.25">
      <c r="B6994" s="87"/>
      <c r="C6994" s="85"/>
      <c r="D6994" s="85"/>
      <c r="E6994" s="85"/>
      <c r="F6994" s="85"/>
      <c r="G6994" s="86"/>
      <c r="H6994" s="86"/>
      <c r="I6994" s="85"/>
      <c r="J6994" s="85"/>
    </row>
    <row r="6995" spans="2:10" s="117" customFormat="1" x14ac:dyDescent="0.25">
      <c r="B6995" s="87"/>
      <c r="C6995" s="85"/>
      <c r="D6995" s="85"/>
      <c r="E6995" s="85"/>
      <c r="F6995" s="85"/>
      <c r="G6995" s="86"/>
      <c r="H6995" s="86"/>
      <c r="I6995" s="85"/>
      <c r="J6995" s="85"/>
    </row>
    <row r="6996" spans="2:10" s="117" customFormat="1" x14ac:dyDescent="0.25">
      <c r="B6996" s="87"/>
      <c r="C6996" s="85"/>
      <c r="D6996" s="85"/>
      <c r="E6996" s="85"/>
      <c r="F6996" s="85"/>
      <c r="G6996" s="86"/>
      <c r="H6996" s="86"/>
      <c r="I6996" s="85"/>
      <c r="J6996" s="85"/>
    </row>
    <row r="6997" spans="2:10" s="117" customFormat="1" x14ac:dyDescent="0.25">
      <c r="B6997" s="87"/>
      <c r="C6997" s="85"/>
      <c r="D6997" s="85"/>
      <c r="E6997" s="85"/>
      <c r="F6997" s="85"/>
      <c r="G6997" s="86"/>
      <c r="H6997" s="86"/>
      <c r="I6997" s="85"/>
      <c r="J6997" s="85"/>
    </row>
    <row r="6998" spans="2:10" s="117" customFormat="1" x14ac:dyDescent="0.25">
      <c r="B6998" s="87"/>
      <c r="C6998" s="85"/>
      <c r="D6998" s="85"/>
      <c r="E6998" s="85"/>
      <c r="F6998" s="85"/>
      <c r="G6998" s="86"/>
      <c r="H6998" s="86"/>
      <c r="I6998" s="85"/>
      <c r="J6998" s="85"/>
    </row>
    <row r="6999" spans="2:10" s="117" customFormat="1" x14ac:dyDescent="0.25">
      <c r="B6999" s="87"/>
      <c r="C6999" s="85"/>
      <c r="D6999" s="85"/>
      <c r="E6999" s="85"/>
      <c r="F6999" s="85"/>
      <c r="G6999" s="86"/>
      <c r="H6999" s="86"/>
      <c r="I6999" s="85"/>
      <c r="J6999" s="85"/>
    </row>
    <row r="7000" spans="2:10" s="117" customFormat="1" x14ac:dyDescent="0.25">
      <c r="B7000" s="87"/>
      <c r="C7000" s="85"/>
      <c r="D7000" s="85"/>
      <c r="E7000" s="85"/>
      <c r="F7000" s="85"/>
      <c r="G7000" s="86"/>
      <c r="H7000" s="86"/>
      <c r="I7000" s="85"/>
      <c r="J7000" s="85"/>
    </row>
    <row r="7001" spans="2:10" s="117" customFormat="1" x14ac:dyDescent="0.25">
      <c r="B7001" s="87"/>
      <c r="C7001" s="85"/>
      <c r="D7001" s="85"/>
      <c r="E7001" s="85"/>
      <c r="F7001" s="85"/>
      <c r="G7001" s="86"/>
      <c r="H7001" s="86"/>
      <c r="I7001" s="85"/>
      <c r="J7001" s="85"/>
    </row>
    <row r="7002" spans="2:10" s="117" customFormat="1" x14ac:dyDescent="0.25">
      <c r="B7002" s="87"/>
      <c r="C7002" s="85"/>
      <c r="D7002" s="85"/>
      <c r="E7002" s="85"/>
      <c r="F7002" s="85"/>
      <c r="G7002" s="86"/>
      <c r="H7002" s="86"/>
      <c r="I7002" s="85"/>
      <c r="J7002" s="85"/>
    </row>
    <row r="7003" spans="2:10" s="117" customFormat="1" x14ac:dyDescent="0.25">
      <c r="B7003" s="87"/>
      <c r="C7003" s="85"/>
      <c r="D7003" s="85"/>
      <c r="E7003" s="85"/>
      <c r="F7003" s="85"/>
      <c r="G7003" s="86"/>
      <c r="H7003" s="86"/>
      <c r="I7003" s="85"/>
      <c r="J7003" s="85"/>
    </row>
    <row r="7004" spans="2:10" s="117" customFormat="1" x14ac:dyDescent="0.25">
      <c r="B7004" s="87"/>
      <c r="C7004" s="85"/>
      <c r="D7004" s="85"/>
      <c r="E7004" s="85"/>
      <c r="F7004" s="85"/>
      <c r="G7004" s="86"/>
      <c r="H7004" s="86"/>
      <c r="I7004" s="85"/>
      <c r="J7004" s="85"/>
    </row>
    <row r="7005" spans="2:10" s="117" customFormat="1" x14ac:dyDescent="0.25">
      <c r="B7005" s="87"/>
      <c r="C7005" s="85"/>
      <c r="D7005" s="85"/>
      <c r="E7005" s="85"/>
      <c r="F7005" s="85"/>
      <c r="G7005" s="86"/>
      <c r="H7005" s="86"/>
      <c r="I7005" s="85"/>
      <c r="J7005" s="85"/>
    </row>
    <row r="7006" spans="2:10" s="117" customFormat="1" x14ac:dyDescent="0.25">
      <c r="B7006" s="87"/>
      <c r="C7006" s="85"/>
      <c r="D7006" s="85"/>
      <c r="E7006" s="85"/>
      <c r="F7006" s="85"/>
      <c r="G7006" s="86"/>
      <c r="H7006" s="86"/>
      <c r="I7006" s="85"/>
      <c r="J7006" s="85"/>
    </row>
    <row r="7007" spans="2:10" s="117" customFormat="1" x14ac:dyDescent="0.25">
      <c r="B7007" s="87"/>
      <c r="C7007" s="85"/>
      <c r="D7007" s="85"/>
      <c r="E7007" s="85"/>
      <c r="F7007" s="85"/>
      <c r="G7007" s="86"/>
      <c r="H7007" s="86"/>
      <c r="I7007" s="85"/>
      <c r="J7007" s="85"/>
    </row>
    <row r="7008" spans="2:10" s="117" customFormat="1" x14ac:dyDescent="0.25">
      <c r="B7008" s="87"/>
      <c r="C7008" s="85"/>
      <c r="D7008" s="85"/>
      <c r="E7008" s="85"/>
      <c r="F7008" s="85"/>
      <c r="G7008" s="86"/>
      <c r="H7008" s="86"/>
      <c r="I7008" s="85"/>
      <c r="J7008" s="85"/>
    </row>
    <row r="7009" spans="2:10" s="117" customFormat="1" x14ac:dyDescent="0.25">
      <c r="B7009" s="87"/>
      <c r="C7009" s="85"/>
      <c r="D7009" s="85"/>
      <c r="E7009" s="85"/>
      <c r="F7009" s="85"/>
      <c r="G7009" s="86"/>
      <c r="H7009" s="86"/>
      <c r="I7009" s="85"/>
      <c r="J7009" s="85"/>
    </row>
    <row r="7010" spans="2:10" s="117" customFormat="1" x14ac:dyDescent="0.25">
      <c r="B7010" s="87"/>
      <c r="C7010" s="85"/>
      <c r="D7010" s="85"/>
      <c r="E7010" s="85"/>
      <c r="F7010" s="85"/>
      <c r="G7010" s="86"/>
      <c r="H7010" s="86"/>
      <c r="I7010" s="85"/>
      <c r="J7010" s="85"/>
    </row>
    <row r="7011" spans="2:10" s="117" customFormat="1" x14ac:dyDescent="0.25">
      <c r="B7011" s="87"/>
      <c r="C7011" s="85"/>
      <c r="D7011" s="85"/>
      <c r="E7011" s="85"/>
      <c r="F7011" s="85"/>
      <c r="G7011" s="86"/>
      <c r="H7011" s="86"/>
      <c r="I7011" s="85"/>
      <c r="J7011" s="85"/>
    </row>
    <row r="7012" spans="2:10" s="117" customFormat="1" x14ac:dyDescent="0.25">
      <c r="B7012" s="87"/>
      <c r="C7012" s="85"/>
      <c r="D7012" s="85"/>
      <c r="E7012" s="85"/>
      <c r="F7012" s="85"/>
      <c r="G7012" s="86"/>
      <c r="H7012" s="86"/>
      <c r="I7012" s="85"/>
      <c r="J7012" s="85"/>
    </row>
    <row r="7013" spans="2:10" s="117" customFormat="1" x14ac:dyDescent="0.25">
      <c r="B7013" s="87"/>
      <c r="C7013" s="85"/>
      <c r="D7013" s="85"/>
      <c r="E7013" s="85"/>
      <c r="F7013" s="85"/>
      <c r="G7013" s="86"/>
      <c r="H7013" s="86"/>
      <c r="I7013" s="85"/>
      <c r="J7013" s="85"/>
    </row>
    <row r="7014" spans="2:10" s="117" customFormat="1" x14ac:dyDescent="0.25">
      <c r="B7014" s="87"/>
      <c r="C7014" s="85"/>
      <c r="D7014" s="85"/>
      <c r="E7014" s="85"/>
      <c r="F7014" s="85"/>
      <c r="G7014" s="86"/>
      <c r="H7014" s="86"/>
      <c r="I7014" s="85"/>
      <c r="J7014" s="85"/>
    </row>
    <row r="7015" spans="2:10" s="117" customFormat="1" x14ac:dyDescent="0.25">
      <c r="B7015" s="87"/>
      <c r="C7015" s="85"/>
      <c r="D7015" s="85"/>
      <c r="E7015" s="85"/>
      <c r="F7015" s="85"/>
      <c r="G7015" s="86"/>
      <c r="H7015" s="86"/>
      <c r="I7015" s="85"/>
      <c r="J7015" s="85"/>
    </row>
    <row r="7016" spans="2:10" s="117" customFormat="1" x14ac:dyDescent="0.25">
      <c r="B7016" s="87"/>
      <c r="C7016" s="85"/>
      <c r="D7016" s="85"/>
      <c r="E7016" s="85"/>
      <c r="F7016" s="85"/>
      <c r="G7016" s="86"/>
      <c r="H7016" s="86"/>
      <c r="I7016" s="85"/>
      <c r="J7016" s="85"/>
    </row>
    <row r="7017" spans="2:10" s="117" customFormat="1" x14ac:dyDescent="0.25">
      <c r="B7017" s="87"/>
      <c r="C7017" s="85"/>
      <c r="D7017" s="85"/>
      <c r="E7017" s="85"/>
      <c r="F7017" s="85"/>
      <c r="G7017" s="86"/>
      <c r="H7017" s="86"/>
      <c r="I7017" s="85"/>
      <c r="J7017" s="85"/>
    </row>
    <row r="7018" spans="2:10" s="117" customFormat="1" x14ac:dyDescent="0.25">
      <c r="B7018" s="87"/>
      <c r="C7018" s="85"/>
      <c r="D7018" s="85"/>
      <c r="E7018" s="85"/>
      <c r="F7018" s="85"/>
      <c r="G7018" s="86"/>
      <c r="H7018" s="86"/>
      <c r="I7018" s="85"/>
      <c r="J7018" s="85"/>
    </row>
    <row r="7019" spans="2:10" s="117" customFormat="1" x14ac:dyDescent="0.25">
      <c r="B7019" s="87"/>
      <c r="C7019" s="85"/>
      <c r="D7019" s="85"/>
      <c r="E7019" s="85"/>
      <c r="F7019" s="85"/>
      <c r="G7019" s="86"/>
      <c r="H7019" s="86"/>
      <c r="I7019" s="85"/>
      <c r="J7019" s="85"/>
    </row>
    <row r="7020" spans="2:10" s="117" customFormat="1" x14ac:dyDescent="0.25">
      <c r="B7020" s="87"/>
      <c r="C7020" s="85"/>
      <c r="D7020" s="85"/>
      <c r="E7020" s="85"/>
      <c r="F7020" s="85"/>
      <c r="G7020" s="86"/>
      <c r="H7020" s="86"/>
      <c r="I7020" s="85"/>
      <c r="J7020" s="85"/>
    </row>
    <row r="7021" spans="2:10" s="117" customFormat="1" x14ac:dyDescent="0.25">
      <c r="B7021" s="87"/>
      <c r="C7021" s="85"/>
      <c r="D7021" s="85"/>
      <c r="E7021" s="85"/>
      <c r="F7021" s="85"/>
      <c r="G7021" s="86"/>
      <c r="H7021" s="86"/>
      <c r="I7021" s="85"/>
      <c r="J7021" s="85"/>
    </row>
    <row r="7022" spans="2:10" s="117" customFormat="1" x14ac:dyDescent="0.25">
      <c r="B7022" s="87"/>
      <c r="C7022" s="85"/>
      <c r="D7022" s="85"/>
      <c r="E7022" s="85"/>
      <c r="F7022" s="85"/>
      <c r="G7022" s="86"/>
      <c r="H7022" s="86"/>
      <c r="I7022" s="85"/>
      <c r="J7022" s="85"/>
    </row>
    <row r="7023" spans="2:10" s="117" customFormat="1" x14ac:dyDescent="0.25">
      <c r="B7023" s="87"/>
      <c r="C7023" s="85"/>
      <c r="D7023" s="85"/>
      <c r="E7023" s="85"/>
      <c r="F7023" s="85"/>
      <c r="G7023" s="86"/>
      <c r="H7023" s="86"/>
      <c r="I7023" s="85"/>
      <c r="J7023" s="85"/>
    </row>
    <row r="7024" spans="2:10" s="117" customFormat="1" x14ac:dyDescent="0.25">
      <c r="B7024" s="87"/>
      <c r="C7024" s="85"/>
      <c r="D7024" s="85"/>
      <c r="E7024" s="85"/>
      <c r="F7024" s="85"/>
      <c r="G7024" s="86"/>
      <c r="H7024" s="86"/>
      <c r="I7024" s="85"/>
      <c r="J7024" s="85"/>
    </row>
    <row r="7025" spans="2:10" s="117" customFormat="1" x14ac:dyDescent="0.25">
      <c r="B7025" s="87"/>
      <c r="C7025" s="85"/>
      <c r="D7025" s="85"/>
      <c r="E7025" s="85"/>
      <c r="F7025" s="85"/>
      <c r="G7025" s="86"/>
      <c r="H7025" s="86"/>
      <c r="I7025" s="85"/>
      <c r="J7025" s="85"/>
    </row>
    <row r="7026" spans="2:10" s="117" customFormat="1" x14ac:dyDescent="0.25">
      <c r="B7026" s="87"/>
      <c r="C7026" s="85"/>
      <c r="D7026" s="85"/>
      <c r="E7026" s="85"/>
      <c r="F7026" s="85"/>
      <c r="G7026" s="86"/>
      <c r="H7026" s="86"/>
      <c r="I7026" s="85"/>
      <c r="J7026" s="85"/>
    </row>
    <row r="7027" spans="2:10" s="117" customFormat="1" x14ac:dyDescent="0.25">
      <c r="B7027" s="87"/>
      <c r="C7027" s="85"/>
      <c r="D7027" s="85"/>
      <c r="E7027" s="85"/>
      <c r="F7027" s="85"/>
      <c r="G7027" s="86"/>
      <c r="H7027" s="86"/>
      <c r="I7027" s="85"/>
      <c r="J7027" s="85"/>
    </row>
    <row r="7028" spans="2:10" s="117" customFormat="1" x14ac:dyDescent="0.25">
      <c r="B7028" s="87"/>
      <c r="C7028" s="85"/>
      <c r="D7028" s="85"/>
      <c r="E7028" s="85"/>
      <c r="F7028" s="85"/>
      <c r="G7028" s="86"/>
      <c r="H7028" s="86"/>
      <c r="I7028" s="85"/>
      <c r="J7028" s="85"/>
    </row>
    <row r="7029" spans="2:10" s="117" customFormat="1" x14ac:dyDescent="0.25">
      <c r="B7029" s="87"/>
      <c r="C7029" s="85"/>
      <c r="D7029" s="85"/>
      <c r="E7029" s="85"/>
      <c r="F7029" s="85"/>
      <c r="G7029" s="86"/>
      <c r="H7029" s="86"/>
      <c r="I7029" s="85"/>
      <c r="J7029" s="85"/>
    </row>
    <row r="7030" spans="2:10" s="117" customFormat="1" x14ac:dyDescent="0.25">
      <c r="B7030" s="87"/>
      <c r="C7030" s="85"/>
      <c r="D7030" s="85"/>
      <c r="E7030" s="85"/>
      <c r="F7030" s="85"/>
      <c r="G7030" s="86"/>
      <c r="H7030" s="86"/>
      <c r="I7030" s="85"/>
      <c r="J7030" s="85"/>
    </row>
    <row r="7031" spans="2:10" s="117" customFormat="1" x14ac:dyDescent="0.25">
      <c r="B7031" s="87"/>
      <c r="C7031" s="85"/>
      <c r="D7031" s="85"/>
      <c r="E7031" s="85"/>
      <c r="F7031" s="85"/>
      <c r="G7031" s="86"/>
      <c r="H7031" s="86"/>
      <c r="I7031" s="85"/>
      <c r="J7031" s="85"/>
    </row>
    <row r="7032" spans="2:10" s="117" customFormat="1" x14ac:dyDescent="0.25">
      <c r="B7032" s="87"/>
      <c r="C7032" s="85"/>
      <c r="D7032" s="85"/>
      <c r="E7032" s="85"/>
      <c r="F7032" s="85"/>
      <c r="G7032" s="86"/>
      <c r="H7032" s="86"/>
      <c r="I7032" s="85"/>
      <c r="J7032" s="85"/>
    </row>
    <row r="7033" spans="2:10" s="117" customFormat="1" x14ac:dyDescent="0.25">
      <c r="B7033" s="87"/>
      <c r="C7033" s="85"/>
      <c r="D7033" s="85"/>
      <c r="E7033" s="85"/>
      <c r="F7033" s="85"/>
      <c r="G7033" s="86"/>
      <c r="H7033" s="86"/>
      <c r="I7033" s="85"/>
      <c r="J7033" s="85"/>
    </row>
    <row r="7034" spans="2:10" s="117" customFormat="1" x14ac:dyDescent="0.25">
      <c r="B7034" s="87"/>
      <c r="C7034" s="85"/>
      <c r="D7034" s="85"/>
      <c r="E7034" s="85"/>
      <c r="F7034" s="85"/>
      <c r="G7034" s="86"/>
      <c r="H7034" s="86"/>
      <c r="I7034" s="85"/>
      <c r="J7034" s="85"/>
    </row>
    <row r="7035" spans="2:10" s="117" customFormat="1" x14ac:dyDescent="0.25">
      <c r="B7035" s="87"/>
      <c r="C7035" s="85"/>
      <c r="D7035" s="85"/>
      <c r="E7035" s="85"/>
      <c r="F7035" s="85"/>
      <c r="G7035" s="86"/>
      <c r="H7035" s="86"/>
      <c r="I7035" s="85"/>
      <c r="J7035" s="85"/>
    </row>
    <row r="7036" spans="2:10" s="117" customFormat="1" x14ac:dyDescent="0.25">
      <c r="B7036" s="87"/>
      <c r="C7036" s="85"/>
      <c r="D7036" s="85"/>
      <c r="E7036" s="85"/>
      <c r="F7036" s="85"/>
      <c r="G7036" s="86"/>
      <c r="H7036" s="86"/>
      <c r="I7036" s="85"/>
      <c r="J7036" s="85"/>
    </row>
    <row r="7037" spans="2:10" s="117" customFormat="1" x14ac:dyDescent="0.25">
      <c r="B7037" s="87"/>
      <c r="C7037" s="85"/>
      <c r="D7037" s="85"/>
      <c r="E7037" s="85"/>
      <c r="F7037" s="85"/>
      <c r="G7037" s="86"/>
      <c r="H7037" s="86"/>
      <c r="I7037" s="85"/>
      <c r="J7037" s="85"/>
    </row>
    <row r="7038" spans="2:10" s="117" customFormat="1" x14ac:dyDescent="0.25">
      <c r="B7038" s="87"/>
      <c r="C7038" s="85"/>
      <c r="D7038" s="85"/>
      <c r="E7038" s="85"/>
      <c r="F7038" s="85"/>
      <c r="G7038" s="86"/>
      <c r="H7038" s="86"/>
      <c r="I7038" s="85"/>
      <c r="J7038" s="85"/>
    </row>
    <row r="7039" spans="2:10" s="117" customFormat="1" x14ac:dyDescent="0.25">
      <c r="B7039" s="87"/>
      <c r="C7039" s="85"/>
      <c r="D7039" s="85"/>
      <c r="E7039" s="85"/>
      <c r="F7039" s="85"/>
      <c r="G7039" s="86"/>
      <c r="H7039" s="86"/>
      <c r="I7039" s="85"/>
      <c r="J7039" s="85"/>
    </row>
    <row r="7040" spans="2:10" s="117" customFormat="1" x14ac:dyDescent="0.25">
      <c r="B7040" s="87"/>
      <c r="C7040" s="85"/>
      <c r="D7040" s="85"/>
      <c r="E7040" s="85"/>
      <c r="F7040" s="85"/>
      <c r="G7040" s="86"/>
      <c r="H7040" s="86"/>
      <c r="I7040" s="85"/>
      <c r="J7040" s="85"/>
    </row>
    <row r="7041" spans="2:10" s="117" customFormat="1" x14ac:dyDescent="0.25">
      <c r="B7041" s="87"/>
      <c r="C7041" s="85"/>
      <c r="D7041" s="85"/>
      <c r="E7041" s="85"/>
      <c r="F7041" s="85"/>
      <c r="G7041" s="86"/>
      <c r="H7041" s="86"/>
      <c r="I7041" s="85"/>
      <c r="J7041" s="85"/>
    </row>
    <row r="7042" spans="2:10" s="117" customFormat="1" x14ac:dyDescent="0.25">
      <c r="B7042" s="87"/>
      <c r="C7042" s="85"/>
      <c r="D7042" s="85"/>
      <c r="E7042" s="85"/>
      <c r="F7042" s="85"/>
      <c r="G7042" s="86"/>
      <c r="H7042" s="86"/>
      <c r="I7042" s="85"/>
      <c r="J7042" s="85"/>
    </row>
    <row r="7043" spans="2:10" s="117" customFormat="1" x14ac:dyDescent="0.25">
      <c r="B7043" s="87"/>
      <c r="C7043" s="85"/>
      <c r="D7043" s="85"/>
      <c r="E7043" s="85"/>
      <c r="F7043" s="85"/>
      <c r="G7043" s="86"/>
      <c r="H7043" s="86"/>
      <c r="I7043" s="85"/>
      <c r="J7043" s="85"/>
    </row>
    <row r="7044" spans="2:10" s="117" customFormat="1" x14ac:dyDescent="0.25">
      <c r="B7044" s="87"/>
      <c r="C7044" s="85"/>
      <c r="D7044" s="85"/>
      <c r="E7044" s="85"/>
      <c r="F7044" s="85"/>
      <c r="G7044" s="86"/>
      <c r="H7044" s="86"/>
      <c r="I7044" s="85"/>
      <c r="J7044" s="85"/>
    </row>
    <row r="7045" spans="2:10" s="117" customFormat="1" x14ac:dyDescent="0.25">
      <c r="B7045" s="87"/>
      <c r="C7045" s="85"/>
      <c r="D7045" s="85"/>
      <c r="E7045" s="85"/>
      <c r="F7045" s="85"/>
      <c r="G7045" s="86"/>
      <c r="H7045" s="86"/>
      <c r="I7045" s="85"/>
      <c r="J7045" s="85"/>
    </row>
    <row r="7046" spans="2:10" s="117" customFormat="1" x14ac:dyDescent="0.25">
      <c r="B7046" s="87"/>
      <c r="C7046" s="85"/>
      <c r="D7046" s="85"/>
      <c r="E7046" s="85"/>
      <c r="F7046" s="85"/>
      <c r="G7046" s="86"/>
      <c r="H7046" s="86"/>
      <c r="I7046" s="85"/>
      <c r="J7046" s="85"/>
    </row>
    <row r="7047" spans="2:10" s="117" customFormat="1" x14ac:dyDescent="0.25">
      <c r="B7047" s="87"/>
      <c r="C7047" s="85"/>
      <c r="D7047" s="85"/>
      <c r="E7047" s="85"/>
      <c r="F7047" s="85"/>
      <c r="G7047" s="86"/>
      <c r="H7047" s="86"/>
      <c r="I7047" s="85"/>
      <c r="J7047" s="85"/>
    </row>
    <row r="7048" spans="2:10" s="117" customFormat="1" x14ac:dyDescent="0.25">
      <c r="B7048" s="87"/>
      <c r="C7048" s="85"/>
      <c r="D7048" s="85"/>
      <c r="E7048" s="85"/>
      <c r="F7048" s="85"/>
      <c r="G7048" s="86"/>
      <c r="H7048" s="86"/>
      <c r="I7048" s="85"/>
      <c r="J7048" s="85"/>
    </row>
    <row r="7049" spans="2:10" s="117" customFormat="1" x14ac:dyDescent="0.25">
      <c r="B7049" s="87"/>
      <c r="C7049" s="85"/>
      <c r="D7049" s="85"/>
      <c r="E7049" s="85"/>
      <c r="F7049" s="85"/>
      <c r="G7049" s="86"/>
      <c r="H7049" s="86"/>
      <c r="I7049" s="85"/>
      <c r="J7049" s="85"/>
    </row>
    <row r="7050" spans="2:10" s="117" customFormat="1" x14ac:dyDescent="0.25">
      <c r="B7050" s="87"/>
      <c r="C7050" s="85"/>
      <c r="D7050" s="85"/>
      <c r="E7050" s="85"/>
      <c r="F7050" s="85"/>
      <c r="G7050" s="86"/>
      <c r="H7050" s="86"/>
      <c r="I7050" s="85"/>
      <c r="J7050" s="85"/>
    </row>
    <row r="7051" spans="2:10" s="117" customFormat="1" x14ac:dyDescent="0.25">
      <c r="B7051" s="87"/>
      <c r="C7051" s="85"/>
      <c r="D7051" s="85"/>
      <c r="E7051" s="85"/>
      <c r="F7051" s="85"/>
      <c r="G7051" s="86"/>
      <c r="H7051" s="86"/>
      <c r="I7051" s="85"/>
      <c r="J7051" s="85"/>
    </row>
    <row r="7052" spans="2:10" s="117" customFormat="1" x14ac:dyDescent="0.25">
      <c r="B7052" s="87"/>
      <c r="C7052" s="85"/>
      <c r="D7052" s="85"/>
      <c r="E7052" s="85"/>
      <c r="F7052" s="85"/>
      <c r="G7052" s="86"/>
      <c r="H7052" s="86"/>
      <c r="I7052" s="85"/>
      <c r="J7052" s="85"/>
    </row>
    <row r="7053" spans="2:10" s="117" customFormat="1" x14ac:dyDescent="0.25">
      <c r="B7053" s="87"/>
      <c r="C7053" s="85"/>
      <c r="D7053" s="85"/>
      <c r="E7053" s="85"/>
      <c r="F7053" s="85"/>
      <c r="G7053" s="86"/>
      <c r="H7053" s="86"/>
      <c r="I7053" s="85"/>
      <c r="J7053" s="85"/>
    </row>
    <row r="7054" spans="2:10" s="117" customFormat="1" x14ac:dyDescent="0.25">
      <c r="B7054" s="87"/>
      <c r="C7054" s="85"/>
      <c r="D7054" s="85"/>
      <c r="E7054" s="85"/>
      <c r="F7054" s="85"/>
      <c r="G7054" s="86"/>
      <c r="H7054" s="86"/>
      <c r="I7054" s="85"/>
      <c r="J7054" s="85"/>
    </row>
    <row r="7055" spans="2:10" s="117" customFormat="1" x14ac:dyDescent="0.25">
      <c r="B7055" s="87"/>
      <c r="C7055" s="85"/>
      <c r="D7055" s="85"/>
      <c r="E7055" s="85"/>
      <c r="F7055" s="85"/>
      <c r="G7055" s="86"/>
      <c r="H7055" s="86"/>
      <c r="I7055" s="85"/>
      <c r="J7055" s="85"/>
    </row>
    <row r="7056" spans="2:10" s="117" customFormat="1" x14ac:dyDescent="0.25">
      <c r="B7056" s="87"/>
      <c r="C7056" s="85"/>
      <c r="D7056" s="85"/>
      <c r="E7056" s="85"/>
      <c r="F7056" s="85"/>
      <c r="G7056" s="86"/>
      <c r="H7056" s="86"/>
      <c r="I7056" s="85"/>
      <c r="J7056" s="85"/>
    </row>
    <row r="7057" spans="2:10" s="117" customFormat="1" x14ac:dyDescent="0.25">
      <c r="B7057" s="87"/>
      <c r="C7057" s="85"/>
      <c r="D7057" s="85"/>
      <c r="E7057" s="85"/>
      <c r="F7057" s="85"/>
      <c r="G7057" s="86"/>
      <c r="H7057" s="86"/>
      <c r="I7057" s="85"/>
      <c r="J7057" s="85"/>
    </row>
    <row r="7058" spans="2:10" s="117" customFormat="1" x14ac:dyDescent="0.25">
      <c r="B7058" s="87"/>
      <c r="C7058" s="85"/>
      <c r="D7058" s="85"/>
      <c r="E7058" s="85"/>
      <c r="F7058" s="85"/>
      <c r="G7058" s="86"/>
      <c r="H7058" s="86"/>
      <c r="I7058" s="85"/>
      <c r="J7058" s="85"/>
    </row>
    <row r="7059" spans="2:10" s="117" customFormat="1" x14ac:dyDescent="0.25">
      <c r="B7059" s="87"/>
      <c r="C7059" s="85"/>
      <c r="D7059" s="85"/>
      <c r="E7059" s="85"/>
      <c r="F7059" s="85"/>
      <c r="G7059" s="86"/>
      <c r="H7059" s="86"/>
      <c r="I7059" s="85"/>
      <c r="J7059" s="85"/>
    </row>
    <row r="7060" spans="2:10" s="117" customFormat="1" x14ac:dyDescent="0.25">
      <c r="B7060" s="87"/>
      <c r="C7060" s="85"/>
      <c r="D7060" s="85"/>
      <c r="E7060" s="85"/>
      <c r="F7060" s="85"/>
      <c r="G7060" s="86"/>
      <c r="H7060" s="86"/>
      <c r="I7060" s="85"/>
      <c r="J7060" s="85"/>
    </row>
    <row r="7061" spans="2:10" s="117" customFormat="1" x14ac:dyDescent="0.25">
      <c r="B7061" s="87"/>
      <c r="C7061" s="85"/>
      <c r="D7061" s="85"/>
      <c r="E7061" s="85"/>
      <c r="F7061" s="85"/>
      <c r="G7061" s="86"/>
      <c r="H7061" s="86"/>
      <c r="I7061" s="85"/>
      <c r="J7061" s="85"/>
    </row>
    <row r="7062" spans="2:10" s="117" customFormat="1" x14ac:dyDescent="0.25">
      <c r="B7062" s="87"/>
      <c r="C7062" s="85"/>
      <c r="D7062" s="85"/>
      <c r="E7062" s="85"/>
      <c r="F7062" s="85"/>
      <c r="G7062" s="86"/>
      <c r="H7062" s="86"/>
      <c r="I7062" s="85"/>
      <c r="J7062" s="85"/>
    </row>
    <row r="7063" spans="2:10" s="117" customFormat="1" x14ac:dyDescent="0.25">
      <c r="B7063" s="87"/>
      <c r="C7063" s="85"/>
      <c r="D7063" s="85"/>
      <c r="E7063" s="85"/>
      <c r="F7063" s="85"/>
      <c r="G7063" s="86"/>
      <c r="H7063" s="86"/>
      <c r="I7063" s="85"/>
      <c r="J7063" s="85"/>
    </row>
    <row r="7064" spans="2:10" s="117" customFormat="1" x14ac:dyDescent="0.25">
      <c r="B7064" s="87"/>
      <c r="C7064" s="85"/>
      <c r="D7064" s="85"/>
      <c r="E7064" s="85"/>
      <c r="F7064" s="85"/>
      <c r="G7064" s="86"/>
      <c r="H7064" s="86"/>
      <c r="I7064" s="85"/>
      <c r="J7064" s="85"/>
    </row>
    <row r="7065" spans="2:10" s="117" customFormat="1" x14ac:dyDescent="0.25">
      <c r="B7065" s="87"/>
      <c r="C7065" s="85"/>
      <c r="D7065" s="85"/>
      <c r="E7065" s="85"/>
      <c r="F7065" s="85"/>
      <c r="G7065" s="86"/>
      <c r="H7065" s="86"/>
      <c r="I7065" s="85"/>
      <c r="J7065" s="85"/>
    </row>
    <row r="7066" spans="2:10" s="117" customFormat="1" x14ac:dyDescent="0.25">
      <c r="B7066" s="87"/>
      <c r="C7066" s="85"/>
      <c r="D7066" s="85"/>
      <c r="E7066" s="85"/>
      <c r="F7066" s="85"/>
      <c r="G7066" s="86"/>
      <c r="H7066" s="86"/>
      <c r="I7066" s="85"/>
      <c r="J7066" s="85"/>
    </row>
    <row r="7067" spans="2:10" s="117" customFormat="1" x14ac:dyDescent="0.25">
      <c r="B7067" s="87"/>
      <c r="C7067" s="85"/>
      <c r="D7067" s="85"/>
      <c r="E7067" s="85"/>
      <c r="F7067" s="85"/>
      <c r="G7067" s="86"/>
      <c r="H7067" s="86"/>
      <c r="I7067" s="85"/>
      <c r="J7067" s="85"/>
    </row>
    <row r="7068" spans="2:10" s="117" customFormat="1" x14ac:dyDescent="0.25">
      <c r="B7068" s="87"/>
      <c r="C7068" s="85"/>
      <c r="D7068" s="85"/>
      <c r="E7068" s="85"/>
      <c r="F7068" s="85"/>
      <c r="G7068" s="86"/>
      <c r="H7068" s="86"/>
      <c r="I7068" s="85"/>
      <c r="J7068" s="85"/>
    </row>
    <row r="7069" spans="2:10" s="117" customFormat="1" x14ac:dyDescent="0.25">
      <c r="B7069" s="87"/>
      <c r="C7069" s="85"/>
      <c r="D7069" s="85"/>
      <c r="E7069" s="85"/>
      <c r="F7069" s="85"/>
      <c r="G7069" s="86"/>
      <c r="H7069" s="86"/>
      <c r="I7069" s="85"/>
      <c r="J7069" s="85"/>
    </row>
    <row r="7070" spans="2:10" s="117" customFormat="1" x14ac:dyDescent="0.25">
      <c r="B7070" s="87"/>
      <c r="C7070" s="85"/>
      <c r="D7070" s="85"/>
      <c r="E7070" s="85"/>
      <c r="F7070" s="85"/>
      <c r="G7070" s="86"/>
      <c r="H7070" s="86"/>
      <c r="I7070" s="85"/>
      <c r="J7070" s="85"/>
    </row>
    <row r="7071" spans="2:10" s="117" customFormat="1" x14ac:dyDescent="0.25">
      <c r="B7071" s="87"/>
      <c r="C7071" s="85"/>
      <c r="D7071" s="85"/>
      <c r="E7071" s="85"/>
      <c r="F7071" s="85"/>
      <c r="G7071" s="86"/>
      <c r="H7071" s="86"/>
      <c r="I7071" s="85"/>
      <c r="J7071" s="85"/>
    </row>
    <row r="7072" spans="2:10" s="117" customFormat="1" x14ac:dyDescent="0.25">
      <c r="B7072" s="87"/>
      <c r="C7072" s="85"/>
      <c r="D7072" s="85"/>
      <c r="E7072" s="85"/>
      <c r="F7072" s="85"/>
      <c r="G7072" s="86"/>
      <c r="H7072" s="86"/>
      <c r="I7072" s="85"/>
      <c r="J7072" s="85"/>
    </row>
    <row r="7073" spans="2:10" s="117" customFormat="1" x14ac:dyDescent="0.25">
      <c r="B7073" s="87"/>
      <c r="C7073" s="85"/>
      <c r="D7073" s="85"/>
      <c r="E7073" s="85"/>
      <c r="F7073" s="85"/>
      <c r="G7073" s="86"/>
      <c r="H7073" s="86"/>
      <c r="I7073" s="85"/>
      <c r="J7073" s="85"/>
    </row>
    <row r="7074" spans="2:10" s="117" customFormat="1" x14ac:dyDescent="0.25">
      <c r="B7074" s="87"/>
      <c r="C7074" s="85"/>
      <c r="D7074" s="85"/>
      <c r="E7074" s="85"/>
      <c r="F7074" s="85"/>
      <c r="G7074" s="86"/>
      <c r="H7074" s="86"/>
      <c r="I7074" s="85"/>
      <c r="J7074" s="85"/>
    </row>
    <row r="7075" spans="2:10" s="117" customFormat="1" x14ac:dyDescent="0.25">
      <c r="B7075" s="87"/>
      <c r="C7075" s="85"/>
      <c r="D7075" s="85"/>
      <c r="E7075" s="85"/>
      <c r="F7075" s="85"/>
      <c r="G7075" s="86"/>
      <c r="H7075" s="86"/>
      <c r="I7075" s="85"/>
      <c r="J7075" s="85"/>
    </row>
    <row r="7076" spans="2:10" s="117" customFormat="1" x14ac:dyDescent="0.25">
      <c r="B7076" s="87"/>
      <c r="C7076" s="85"/>
      <c r="D7076" s="85"/>
      <c r="E7076" s="85"/>
      <c r="F7076" s="85"/>
      <c r="G7076" s="86"/>
      <c r="H7076" s="86"/>
      <c r="I7076" s="85"/>
      <c r="J7076" s="85"/>
    </row>
    <row r="7077" spans="2:10" s="117" customFormat="1" x14ac:dyDescent="0.25">
      <c r="B7077" s="87"/>
      <c r="C7077" s="85"/>
      <c r="D7077" s="85"/>
      <c r="E7077" s="85"/>
      <c r="F7077" s="85"/>
      <c r="G7077" s="86"/>
      <c r="H7077" s="86"/>
      <c r="I7077" s="85"/>
      <c r="J7077" s="85"/>
    </row>
    <row r="7078" spans="2:10" s="117" customFormat="1" x14ac:dyDescent="0.25">
      <c r="B7078" s="87"/>
      <c r="C7078" s="85"/>
      <c r="D7078" s="85"/>
      <c r="E7078" s="85"/>
      <c r="F7078" s="85"/>
      <c r="G7078" s="86"/>
      <c r="H7078" s="86"/>
      <c r="I7078" s="85"/>
      <c r="J7078" s="85"/>
    </row>
    <row r="7079" spans="2:10" s="117" customFormat="1" x14ac:dyDescent="0.25">
      <c r="B7079" s="87"/>
      <c r="C7079" s="85"/>
      <c r="D7079" s="85"/>
      <c r="E7079" s="85"/>
      <c r="F7079" s="85"/>
      <c r="G7079" s="86"/>
      <c r="H7079" s="86"/>
      <c r="I7079" s="85"/>
      <c r="J7079" s="85"/>
    </row>
    <row r="7080" spans="2:10" s="117" customFormat="1" x14ac:dyDescent="0.25">
      <c r="B7080" s="87"/>
      <c r="C7080" s="85"/>
      <c r="D7080" s="85"/>
      <c r="E7080" s="85"/>
      <c r="F7080" s="85"/>
      <c r="G7080" s="86"/>
      <c r="H7080" s="86"/>
      <c r="I7080" s="85"/>
      <c r="J7080" s="85"/>
    </row>
    <row r="7081" spans="2:10" s="117" customFormat="1" x14ac:dyDescent="0.25">
      <c r="B7081" s="87"/>
      <c r="C7081" s="85"/>
      <c r="D7081" s="85"/>
      <c r="E7081" s="85"/>
      <c r="F7081" s="85"/>
      <c r="G7081" s="86"/>
      <c r="H7081" s="86"/>
      <c r="I7081" s="85"/>
      <c r="J7081" s="85"/>
    </row>
    <row r="7082" spans="2:10" s="117" customFormat="1" x14ac:dyDescent="0.25">
      <c r="B7082" s="87"/>
      <c r="C7082" s="85"/>
      <c r="D7082" s="85"/>
      <c r="E7082" s="85"/>
      <c r="F7082" s="85"/>
      <c r="G7082" s="86"/>
      <c r="H7082" s="86"/>
      <c r="I7082" s="85"/>
      <c r="J7082" s="85"/>
    </row>
    <row r="7083" spans="2:10" s="117" customFormat="1" x14ac:dyDescent="0.25">
      <c r="B7083" s="87"/>
      <c r="C7083" s="85"/>
      <c r="D7083" s="85"/>
      <c r="E7083" s="85"/>
      <c r="F7083" s="85"/>
      <c r="G7083" s="86"/>
      <c r="H7083" s="86"/>
      <c r="I7083" s="85"/>
      <c r="J7083" s="85"/>
    </row>
    <row r="7084" spans="2:10" s="117" customFormat="1" x14ac:dyDescent="0.25">
      <c r="B7084" s="87"/>
      <c r="C7084" s="85"/>
      <c r="D7084" s="85"/>
      <c r="E7084" s="85"/>
      <c r="F7084" s="85"/>
      <c r="G7084" s="86"/>
      <c r="H7084" s="86"/>
      <c r="I7084" s="85"/>
      <c r="J7084" s="85"/>
    </row>
    <row r="7085" spans="2:10" s="117" customFormat="1" x14ac:dyDescent="0.25">
      <c r="B7085" s="87"/>
      <c r="C7085" s="85"/>
      <c r="D7085" s="85"/>
      <c r="E7085" s="85"/>
      <c r="F7085" s="85"/>
      <c r="G7085" s="86"/>
      <c r="H7085" s="86"/>
      <c r="I7085" s="85"/>
      <c r="J7085" s="85"/>
    </row>
    <row r="7086" spans="2:10" s="117" customFormat="1" x14ac:dyDescent="0.25">
      <c r="B7086" s="87"/>
      <c r="C7086" s="85"/>
      <c r="D7086" s="85"/>
      <c r="E7086" s="85"/>
      <c r="F7086" s="85"/>
      <c r="G7086" s="86"/>
      <c r="H7086" s="86"/>
      <c r="I7086" s="85"/>
      <c r="J7086" s="85"/>
    </row>
    <row r="7087" spans="2:10" s="117" customFormat="1" x14ac:dyDescent="0.25">
      <c r="B7087" s="87"/>
      <c r="C7087" s="85"/>
      <c r="D7087" s="85"/>
      <c r="E7087" s="85"/>
      <c r="F7087" s="85"/>
      <c r="G7087" s="86"/>
      <c r="H7087" s="86"/>
      <c r="I7087" s="85"/>
      <c r="J7087" s="85"/>
    </row>
    <row r="7088" spans="2:10" s="117" customFormat="1" x14ac:dyDescent="0.25">
      <c r="B7088" s="87"/>
      <c r="C7088" s="85"/>
      <c r="D7088" s="85"/>
      <c r="E7088" s="85"/>
      <c r="F7088" s="85"/>
      <c r="G7088" s="86"/>
      <c r="H7088" s="86"/>
      <c r="I7088" s="85"/>
      <c r="J7088" s="85"/>
    </row>
    <row r="7089" spans="2:10" s="117" customFormat="1" x14ac:dyDescent="0.25">
      <c r="B7089" s="87"/>
      <c r="C7089" s="85"/>
      <c r="D7089" s="85"/>
      <c r="E7089" s="85"/>
      <c r="F7089" s="85"/>
      <c r="G7089" s="86"/>
      <c r="H7089" s="86"/>
      <c r="I7089" s="85"/>
      <c r="J7089" s="85"/>
    </row>
    <row r="7090" spans="2:10" s="117" customFormat="1" x14ac:dyDescent="0.25">
      <c r="B7090" s="87"/>
      <c r="C7090" s="85"/>
      <c r="D7090" s="85"/>
      <c r="E7090" s="85"/>
      <c r="F7090" s="85"/>
      <c r="G7090" s="86"/>
      <c r="H7090" s="86"/>
      <c r="I7090" s="85"/>
      <c r="J7090" s="85"/>
    </row>
    <row r="7091" spans="2:10" s="117" customFormat="1" x14ac:dyDescent="0.25">
      <c r="B7091" s="87"/>
      <c r="C7091" s="85"/>
      <c r="D7091" s="85"/>
      <c r="E7091" s="85"/>
      <c r="F7091" s="85"/>
      <c r="G7091" s="86"/>
      <c r="H7091" s="86"/>
      <c r="I7091" s="85"/>
      <c r="J7091" s="85"/>
    </row>
    <row r="7092" spans="2:10" s="117" customFormat="1" x14ac:dyDescent="0.25">
      <c r="B7092" s="87"/>
      <c r="C7092" s="85"/>
      <c r="D7092" s="85"/>
      <c r="E7092" s="85"/>
      <c r="F7092" s="85"/>
      <c r="G7092" s="86"/>
      <c r="H7092" s="86"/>
      <c r="I7092" s="85"/>
      <c r="J7092" s="85"/>
    </row>
    <row r="7093" spans="2:10" s="117" customFormat="1" x14ac:dyDescent="0.25">
      <c r="B7093" s="87"/>
      <c r="C7093" s="85"/>
      <c r="D7093" s="85"/>
      <c r="E7093" s="85"/>
      <c r="F7093" s="85"/>
      <c r="G7093" s="86"/>
      <c r="H7093" s="86"/>
      <c r="I7093" s="85"/>
      <c r="J7093" s="85"/>
    </row>
    <row r="7094" spans="2:10" s="117" customFormat="1" x14ac:dyDescent="0.25">
      <c r="B7094" s="87"/>
      <c r="C7094" s="85"/>
      <c r="D7094" s="85"/>
      <c r="E7094" s="85"/>
      <c r="F7094" s="85"/>
      <c r="G7094" s="86"/>
      <c r="H7094" s="86"/>
      <c r="I7094" s="85"/>
      <c r="J7094" s="85"/>
    </row>
    <row r="7095" spans="2:10" s="117" customFormat="1" x14ac:dyDescent="0.25">
      <c r="B7095" s="87"/>
      <c r="C7095" s="85"/>
      <c r="D7095" s="85"/>
      <c r="E7095" s="85"/>
      <c r="F7095" s="85"/>
      <c r="G7095" s="86"/>
      <c r="H7095" s="86"/>
      <c r="I7095" s="85"/>
      <c r="J7095" s="85"/>
    </row>
    <row r="7096" spans="2:10" s="117" customFormat="1" x14ac:dyDescent="0.25">
      <c r="B7096" s="87"/>
      <c r="C7096" s="85"/>
      <c r="D7096" s="85"/>
      <c r="E7096" s="85"/>
      <c r="F7096" s="85"/>
      <c r="G7096" s="86"/>
      <c r="H7096" s="86"/>
      <c r="I7096" s="85"/>
      <c r="J7096" s="85"/>
    </row>
    <row r="7097" spans="2:10" s="117" customFormat="1" x14ac:dyDescent="0.25">
      <c r="B7097" s="87"/>
      <c r="C7097" s="85"/>
      <c r="D7097" s="85"/>
      <c r="E7097" s="85"/>
      <c r="F7097" s="85"/>
      <c r="G7097" s="86"/>
      <c r="H7097" s="86"/>
      <c r="I7097" s="85"/>
      <c r="J7097" s="85"/>
    </row>
    <row r="7098" spans="2:10" s="117" customFormat="1" x14ac:dyDescent="0.25">
      <c r="B7098" s="87"/>
      <c r="C7098" s="85"/>
      <c r="D7098" s="85"/>
      <c r="E7098" s="85"/>
      <c r="F7098" s="85"/>
      <c r="G7098" s="86"/>
      <c r="H7098" s="86"/>
      <c r="I7098" s="85"/>
      <c r="J7098" s="85"/>
    </row>
    <row r="7099" spans="2:10" s="117" customFormat="1" x14ac:dyDescent="0.25">
      <c r="B7099" s="87"/>
      <c r="C7099" s="85"/>
      <c r="D7099" s="85"/>
      <c r="E7099" s="85"/>
      <c r="F7099" s="85"/>
      <c r="G7099" s="86"/>
      <c r="H7099" s="86"/>
      <c r="I7099" s="85"/>
      <c r="J7099" s="85"/>
    </row>
    <row r="7100" spans="2:10" s="117" customFormat="1" x14ac:dyDescent="0.25">
      <c r="B7100" s="87"/>
      <c r="C7100" s="85"/>
      <c r="D7100" s="85"/>
      <c r="E7100" s="85"/>
      <c r="F7100" s="85"/>
      <c r="G7100" s="86"/>
      <c r="H7100" s="86"/>
      <c r="I7100" s="85"/>
      <c r="J7100" s="85"/>
    </row>
    <row r="7101" spans="2:10" s="117" customFormat="1" x14ac:dyDescent="0.25">
      <c r="B7101" s="87"/>
      <c r="C7101" s="85"/>
      <c r="D7101" s="85"/>
      <c r="E7101" s="85"/>
      <c r="F7101" s="85"/>
      <c r="G7101" s="86"/>
      <c r="H7101" s="86"/>
      <c r="I7101" s="85"/>
      <c r="J7101" s="85"/>
    </row>
    <row r="7102" spans="2:10" s="117" customFormat="1" x14ac:dyDescent="0.25">
      <c r="B7102" s="87"/>
      <c r="C7102" s="85"/>
      <c r="D7102" s="85"/>
      <c r="E7102" s="85"/>
      <c r="F7102" s="85"/>
      <c r="G7102" s="86"/>
      <c r="H7102" s="86"/>
      <c r="I7102" s="85"/>
      <c r="J7102" s="85"/>
    </row>
    <row r="7103" spans="2:10" s="117" customFormat="1" x14ac:dyDescent="0.25">
      <c r="B7103" s="87"/>
      <c r="C7103" s="85"/>
      <c r="D7103" s="85"/>
      <c r="E7103" s="85"/>
      <c r="F7103" s="85"/>
      <c r="G7103" s="86"/>
      <c r="H7103" s="86"/>
      <c r="I7103" s="85"/>
      <c r="J7103" s="85"/>
    </row>
    <row r="7104" spans="2:10" s="117" customFormat="1" x14ac:dyDescent="0.25">
      <c r="B7104" s="87"/>
      <c r="C7104" s="85"/>
      <c r="D7104" s="85"/>
      <c r="E7104" s="85"/>
      <c r="F7104" s="85"/>
      <c r="G7104" s="86"/>
      <c r="H7104" s="86"/>
      <c r="I7104" s="85"/>
      <c r="J7104" s="85"/>
    </row>
    <row r="7105" spans="2:10" s="117" customFormat="1" x14ac:dyDescent="0.25">
      <c r="B7105" s="87"/>
      <c r="C7105" s="85"/>
      <c r="D7105" s="85"/>
      <c r="E7105" s="85"/>
      <c r="F7105" s="85"/>
      <c r="G7105" s="86"/>
      <c r="H7105" s="86"/>
      <c r="I7105" s="85"/>
      <c r="J7105" s="85"/>
    </row>
    <row r="7106" spans="2:10" s="117" customFormat="1" x14ac:dyDescent="0.25">
      <c r="B7106" s="87"/>
      <c r="C7106" s="85"/>
      <c r="D7106" s="85"/>
      <c r="E7106" s="85"/>
      <c r="F7106" s="85"/>
      <c r="G7106" s="86"/>
      <c r="H7106" s="86"/>
      <c r="I7106" s="85"/>
      <c r="J7106" s="85"/>
    </row>
    <row r="7107" spans="2:10" s="117" customFormat="1" x14ac:dyDescent="0.25">
      <c r="B7107" s="87"/>
      <c r="C7107" s="85"/>
      <c r="D7107" s="85"/>
      <c r="E7107" s="85"/>
      <c r="F7107" s="85"/>
      <c r="G7107" s="86"/>
      <c r="H7107" s="86"/>
      <c r="I7107" s="85"/>
      <c r="J7107" s="85"/>
    </row>
    <row r="7108" spans="2:10" s="117" customFormat="1" x14ac:dyDescent="0.25">
      <c r="B7108" s="87"/>
      <c r="C7108" s="85"/>
      <c r="D7108" s="85"/>
      <c r="E7108" s="85"/>
      <c r="F7108" s="85"/>
      <c r="G7108" s="86"/>
      <c r="H7108" s="86"/>
      <c r="I7108" s="85"/>
      <c r="J7108" s="85"/>
    </row>
    <row r="7109" spans="2:10" s="117" customFormat="1" x14ac:dyDescent="0.25">
      <c r="B7109" s="87"/>
      <c r="C7109" s="85"/>
      <c r="D7109" s="85"/>
      <c r="E7109" s="85"/>
      <c r="F7109" s="85"/>
      <c r="G7109" s="86"/>
      <c r="H7109" s="86"/>
      <c r="I7109" s="85"/>
      <c r="J7109" s="85"/>
    </row>
    <row r="7110" spans="2:10" s="117" customFormat="1" x14ac:dyDescent="0.25">
      <c r="B7110" s="87"/>
      <c r="C7110" s="85"/>
      <c r="D7110" s="85"/>
      <c r="E7110" s="85"/>
      <c r="F7110" s="85"/>
      <c r="G7110" s="86"/>
      <c r="H7110" s="86"/>
      <c r="I7110" s="85"/>
      <c r="J7110" s="85"/>
    </row>
    <row r="7111" spans="2:10" s="117" customFormat="1" x14ac:dyDescent="0.25">
      <c r="B7111" s="87"/>
      <c r="C7111" s="85"/>
      <c r="D7111" s="85"/>
      <c r="E7111" s="85"/>
      <c r="F7111" s="85"/>
      <c r="G7111" s="86"/>
      <c r="H7111" s="86"/>
      <c r="I7111" s="85"/>
      <c r="J7111" s="85"/>
    </row>
    <row r="7112" spans="2:10" s="117" customFormat="1" x14ac:dyDescent="0.25">
      <c r="B7112" s="87"/>
      <c r="C7112" s="85"/>
      <c r="D7112" s="85"/>
      <c r="E7112" s="85"/>
      <c r="F7112" s="85"/>
      <c r="G7112" s="86"/>
      <c r="H7112" s="86"/>
      <c r="I7112" s="85"/>
      <c r="J7112" s="85"/>
    </row>
    <row r="7113" spans="2:10" s="117" customFormat="1" x14ac:dyDescent="0.25">
      <c r="B7113" s="87"/>
      <c r="C7113" s="85"/>
      <c r="D7113" s="85"/>
      <c r="E7113" s="85"/>
      <c r="F7113" s="85"/>
      <c r="G7113" s="86"/>
      <c r="H7113" s="86"/>
      <c r="I7113" s="85"/>
      <c r="J7113" s="85"/>
    </row>
    <row r="7114" spans="2:10" s="117" customFormat="1" x14ac:dyDescent="0.25">
      <c r="B7114" s="87"/>
      <c r="C7114" s="85"/>
      <c r="D7114" s="85"/>
      <c r="E7114" s="85"/>
      <c r="F7114" s="85"/>
      <c r="G7114" s="86"/>
      <c r="H7114" s="86"/>
      <c r="I7114" s="85"/>
      <c r="J7114" s="85"/>
    </row>
    <row r="7115" spans="2:10" s="117" customFormat="1" x14ac:dyDescent="0.25">
      <c r="B7115" s="87"/>
      <c r="C7115" s="85"/>
      <c r="D7115" s="85"/>
      <c r="E7115" s="85"/>
      <c r="F7115" s="85"/>
      <c r="G7115" s="86"/>
      <c r="H7115" s="86"/>
      <c r="I7115" s="85"/>
      <c r="J7115" s="85"/>
    </row>
    <row r="7116" spans="2:10" s="117" customFormat="1" x14ac:dyDescent="0.25">
      <c r="B7116" s="87"/>
      <c r="C7116" s="85"/>
      <c r="D7116" s="85"/>
      <c r="E7116" s="85"/>
      <c r="F7116" s="85"/>
      <c r="G7116" s="86"/>
      <c r="H7116" s="86"/>
      <c r="I7116" s="85"/>
      <c r="J7116" s="85"/>
    </row>
    <row r="7117" spans="2:10" s="117" customFormat="1" x14ac:dyDescent="0.25">
      <c r="B7117" s="87"/>
      <c r="C7117" s="85"/>
      <c r="D7117" s="85"/>
      <c r="E7117" s="85"/>
      <c r="F7117" s="85"/>
      <c r="G7117" s="86"/>
      <c r="H7117" s="86"/>
      <c r="I7117" s="85"/>
      <c r="J7117" s="85"/>
    </row>
    <row r="7118" spans="2:10" s="117" customFormat="1" x14ac:dyDescent="0.25">
      <c r="B7118" s="87"/>
      <c r="C7118" s="85"/>
      <c r="D7118" s="85"/>
      <c r="E7118" s="85"/>
      <c r="F7118" s="85"/>
      <c r="G7118" s="86"/>
      <c r="H7118" s="86"/>
      <c r="I7118" s="85"/>
      <c r="J7118" s="85"/>
    </row>
    <row r="7119" spans="2:10" s="117" customFormat="1" x14ac:dyDescent="0.25">
      <c r="B7119" s="87"/>
      <c r="C7119" s="85"/>
      <c r="D7119" s="85"/>
      <c r="E7119" s="85"/>
      <c r="F7119" s="85"/>
      <c r="G7119" s="86"/>
      <c r="H7119" s="86"/>
      <c r="I7119" s="85"/>
      <c r="J7119" s="85"/>
    </row>
    <row r="7120" spans="2:10" s="117" customFormat="1" x14ac:dyDescent="0.25">
      <c r="B7120" s="87"/>
      <c r="C7120" s="85"/>
      <c r="D7120" s="85"/>
      <c r="E7120" s="85"/>
      <c r="F7120" s="85"/>
      <c r="G7120" s="86"/>
      <c r="H7120" s="86"/>
      <c r="I7120" s="85"/>
      <c r="J7120" s="85"/>
    </row>
    <row r="7121" spans="2:10" s="117" customFormat="1" x14ac:dyDescent="0.25">
      <c r="B7121" s="87"/>
      <c r="C7121" s="85"/>
      <c r="D7121" s="85"/>
      <c r="E7121" s="85"/>
      <c r="F7121" s="85"/>
      <c r="G7121" s="86"/>
      <c r="H7121" s="86"/>
      <c r="I7121" s="85"/>
      <c r="J7121" s="85"/>
    </row>
    <row r="7122" spans="2:10" s="117" customFormat="1" x14ac:dyDescent="0.25">
      <c r="B7122" s="87"/>
      <c r="C7122" s="85"/>
      <c r="D7122" s="85"/>
      <c r="E7122" s="85"/>
      <c r="F7122" s="85"/>
      <c r="G7122" s="86"/>
      <c r="H7122" s="86"/>
      <c r="I7122" s="85"/>
      <c r="J7122" s="85"/>
    </row>
    <row r="7123" spans="2:10" s="117" customFormat="1" x14ac:dyDescent="0.25">
      <c r="B7123" s="87"/>
      <c r="C7123" s="85"/>
      <c r="D7123" s="85"/>
      <c r="E7123" s="85"/>
      <c r="F7123" s="85"/>
      <c r="G7123" s="86"/>
      <c r="H7123" s="86"/>
      <c r="I7123" s="85"/>
      <c r="J7123" s="85"/>
    </row>
    <row r="7124" spans="2:10" s="117" customFormat="1" x14ac:dyDescent="0.25">
      <c r="B7124" s="87"/>
      <c r="C7124" s="85"/>
      <c r="D7124" s="85"/>
      <c r="E7124" s="85"/>
      <c r="F7124" s="85"/>
      <c r="G7124" s="86"/>
      <c r="H7124" s="86"/>
      <c r="I7124" s="85"/>
      <c r="J7124" s="85"/>
    </row>
    <row r="7125" spans="2:10" s="117" customFormat="1" x14ac:dyDescent="0.25">
      <c r="B7125" s="87"/>
      <c r="C7125" s="85"/>
      <c r="D7125" s="85"/>
      <c r="E7125" s="85"/>
      <c r="F7125" s="85"/>
      <c r="G7125" s="86"/>
      <c r="H7125" s="86"/>
      <c r="I7125" s="85"/>
      <c r="J7125" s="85"/>
    </row>
    <row r="7126" spans="2:10" s="117" customFormat="1" x14ac:dyDescent="0.25">
      <c r="B7126" s="87"/>
      <c r="C7126" s="85"/>
      <c r="D7126" s="85"/>
      <c r="E7126" s="85"/>
      <c r="F7126" s="85"/>
      <c r="G7126" s="86"/>
      <c r="H7126" s="86"/>
      <c r="I7126" s="85"/>
      <c r="J7126" s="85"/>
    </row>
    <row r="7127" spans="2:10" s="117" customFormat="1" x14ac:dyDescent="0.25">
      <c r="B7127" s="87"/>
      <c r="C7127" s="85"/>
      <c r="D7127" s="85"/>
      <c r="E7127" s="85"/>
      <c r="F7127" s="85"/>
      <c r="G7127" s="86"/>
      <c r="H7127" s="86"/>
      <c r="I7127" s="85"/>
      <c r="J7127" s="85"/>
    </row>
    <row r="7128" spans="2:10" s="117" customFormat="1" x14ac:dyDescent="0.25">
      <c r="B7128" s="87"/>
      <c r="C7128" s="85"/>
      <c r="D7128" s="85"/>
      <c r="E7128" s="85"/>
      <c r="F7128" s="85"/>
      <c r="G7128" s="86"/>
      <c r="H7128" s="86"/>
      <c r="I7128" s="85"/>
      <c r="J7128" s="85"/>
    </row>
    <row r="7129" spans="2:10" s="117" customFormat="1" x14ac:dyDescent="0.25">
      <c r="B7129" s="87"/>
      <c r="C7129" s="85"/>
      <c r="D7129" s="85"/>
      <c r="E7129" s="85"/>
      <c r="F7129" s="85"/>
      <c r="G7129" s="86"/>
      <c r="H7129" s="86"/>
      <c r="I7129" s="85"/>
      <c r="J7129" s="85"/>
    </row>
    <row r="7130" spans="2:10" s="117" customFormat="1" x14ac:dyDescent="0.25">
      <c r="B7130" s="87"/>
      <c r="C7130" s="85"/>
      <c r="D7130" s="85"/>
      <c r="E7130" s="85"/>
      <c r="F7130" s="85"/>
      <c r="G7130" s="86"/>
      <c r="H7130" s="86"/>
      <c r="I7130" s="85"/>
      <c r="J7130" s="85"/>
    </row>
    <row r="7131" spans="2:10" s="117" customFormat="1" x14ac:dyDescent="0.25">
      <c r="B7131" s="87"/>
      <c r="C7131" s="85"/>
      <c r="D7131" s="85"/>
      <c r="E7131" s="85"/>
      <c r="F7131" s="85"/>
      <c r="G7131" s="86"/>
      <c r="H7131" s="86"/>
      <c r="I7131" s="85"/>
      <c r="J7131" s="85"/>
    </row>
    <row r="7132" spans="2:10" s="117" customFormat="1" x14ac:dyDescent="0.25">
      <c r="B7132" s="87"/>
      <c r="C7132" s="85"/>
      <c r="D7132" s="85"/>
      <c r="E7132" s="85"/>
      <c r="F7132" s="85"/>
      <c r="G7132" s="86"/>
      <c r="H7132" s="86"/>
      <c r="I7132" s="85"/>
      <c r="J7132" s="85"/>
    </row>
    <row r="7133" spans="2:10" s="117" customFormat="1" x14ac:dyDescent="0.25">
      <c r="B7133" s="87"/>
      <c r="C7133" s="85"/>
      <c r="D7133" s="85"/>
      <c r="E7133" s="85"/>
      <c r="F7133" s="85"/>
      <c r="G7133" s="86"/>
      <c r="H7133" s="86"/>
      <c r="I7133" s="85"/>
      <c r="J7133" s="85"/>
    </row>
    <row r="7134" spans="2:10" s="117" customFormat="1" x14ac:dyDescent="0.25">
      <c r="B7134" s="87"/>
      <c r="C7134" s="85"/>
      <c r="D7134" s="85"/>
      <c r="E7134" s="85"/>
      <c r="F7134" s="85"/>
      <c r="G7134" s="86"/>
      <c r="H7134" s="86"/>
      <c r="I7134" s="85"/>
      <c r="J7134" s="85"/>
    </row>
    <row r="7135" spans="2:10" s="117" customFormat="1" x14ac:dyDescent="0.25">
      <c r="B7135" s="87"/>
      <c r="C7135" s="85"/>
      <c r="D7135" s="85"/>
      <c r="E7135" s="85"/>
      <c r="F7135" s="85"/>
      <c r="G7135" s="86"/>
      <c r="H7135" s="86"/>
      <c r="I7135" s="85"/>
      <c r="J7135" s="85"/>
    </row>
    <row r="7136" spans="2:10" s="117" customFormat="1" x14ac:dyDescent="0.25">
      <c r="B7136" s="87"/>
      <c r="C7136" s="85"/>
      <c r="D7136" s="85"/>
      <c r="E7136" s="85"/>
      <c r="F7136" s="85"/>
      <c r="G7136" s="86"/>
      <c r="H7136" s="86"/>
      <c r="I7136" s="85"/>
      <c r="J7136" s="85"/>
    </row>
    <row r="7137" spans="2:10" s="117" customFormat="1" x14ac:dyDescent="0.25">
      <c r="B7137" s="87"/>
      <c r="C7137" s="85"/>
      <c r="D7137" s="85"/>
      <c r="E7137" s="85"/>
      <c r="F7137" s="85"/>
      <c r="G7137" s="86"/>
      <c r="H7137" s="86"/>
      <c r="I7137" s="85"/>
      <c r="J7137" s="85"/>
    </row>
    <row r="7138" spans="2:10" s="117" customFormat="1" x14ac:dyDescent="0.25">
      <c r="B7138" s="87"/>
      <c r="C7138" s="85"/>
      <c r="D7138" s="85"/>
      <c r="E7138" s="85"/>
      <c r="F7138" s="85"/>
      <c r="G7138" s="86"/>
      <c r="H7138" s="86"/>
      <c r="I7138" s="85"/>
      <c r="J7138" s="85"/>
    </row>
    <row r="7139" spans="2:10" s="117" customFormat="1" x14ac:dyDescent="0.25">
      <c r="B7139" s="87"/>
      <c r="C7139" s="85"/>
      <c r="D7139" s="85"/>
      <c r="E7139" s="85"/>
      <c r="F7139" s="85"/>
      <c r="G7139" s="86"/>
      <c r="H7139" s="86"/>
      <c r="I7139" s="85"/>
      <c r="J7139" s="85"/>
    </row>
    <row r="7140" spans="2:10" s="117" customFormat="1" x14ac:dyDescent="0.25">
      <c r="B7140" s="87"/>
      <c r="C7140" s="85"/>
      <c r="D7140" s="85"/>
      <c r="E7140" s="85"/>
      <c r="F7140" s="85"/>
      <c r="G7140" s="86"/>
      <c r="H7140" s="86"/>
      <c r="I7140" s="85"/>
      <c r="J7140" s="85"/>
    </row>
    <row r="7141" spans="2:10" s="117" customFormat="1" x14ac:dyDescent="0.25">
      <c r="B7141" s="87"/>
      <c r="C7141" s="85"/>
      <c r="D7141" s="85"/>
      <c r="E7141" s="85"/>
      <c r="F7141" s="85"/>
      <c r="G7141" s="86"/>
      <c r="H7141" s="86"/>
      <c r="I7141" s="85"/>
      <c r="J7141" s="85"/>
    </row>
    <row r="7142" spans="2:10" s="117" customFormat="1" x14ac:dyDescent="0.25">
      <c r="B7142" s="87"/>
      <c r="C7142" s="85"/>
      <c r="D7142" s="85"/>
      <c r="E7142" s="85"/>
      <c r="F7142" s="85"/>
      <c r="G7142" s="86"/>
      <c r="H7142" s="86"/>
      <c r="I7142" s="85"/>
      <c r="J7142" s="85"/>
    </row>
    <row r="7143" spans="2:10" s="117" customFormat="1" x14ac:dyDescent="0.25">
      <c r="B7143" s="87"/>
      <c r="C7143" s="85"/>
      <c r="D7143" s="85"/>
      <c r="E7143" s="85"/>
      <c r="F7143" s="85"/>
      <c r="G7143" s="86"/>
      <c r="H7143" s="86"/>
      <c r="I7143" s="85"/>
      <c r="J7143" s="85"/>
    </row>
    <row r="7144" spans="2:10" s="117" customFormat="1" x14ac:dyDescent="0.25">
      <c r="B7144" s="87"/>
      <c r="C7144" s="85"/>
      <c r="D7144" s="85"/>
      <c r="E7144" s="85"/>
      <c r="F7144" s="85"/>
      <c r="G7144" s="86"/>
      <c r="H7144" s="86"/>
      <c r="I7144" s="85"/>
      <c r="J7144" s="85"/>
    </row>
    <row r="7145" spans="2:10" s="117" customFormat="1" x14ac:dyDescent="0.25">
      <c r="B7145" s="87"/>
      <c r="C7145" s="85"/>
      <c r="D7145" s="85"/>
      <c r="E7145" s="85"/>
      <c r="F7145" s="85"/>
      <c r="G7145" s="86"/>
      <c r="H7145" s="86"/>
      <c r="I7145" s="85"/>
      <c r="J7145" s="85"/>
    </row>
    <row r="7146" spans="2:10" s="117" customFormat="1" x14ac:dyDescent="0.25">
      <c r="B7146" s="87"/>
      <c r="C7146" s="85"/>
      <c r="D7146" s="85"/>
      <c r="E7146" s="85"/>
      <c r="F7146" s="85"/>
      <c r="G7146" s="86"/>
      <c r="H7146" s="86"/>
      <c r="I7146" s="85"/>
      <c r="J7146" s="85"/>
    </row>
    <row r="7147" spans="2:10" s="117" customFormat="1" x14ac:dyDescent="0.25">
      <c r="B7147" s="87"/>
      <c r="C7147" s="85"/>
      <c r="D7147" s="85"/>
      <c r="E7147" s="85"/>
      <c r="F7147" s="85"/>
      <c r="G7147" s="86"/>
      <c r="H7147" s="86"/>
      <c r="I7147" s="85"/>
      <c r="J7147" s="85"/>
    </row>
    <row r="7148" spans="2:10" s="117" customFormat="1" x14ac:dyDescent="0.25">
      <c r="B7148" s="87"/>
      <c r="C7148" s="85"/>
      <c r="D7148" s="85"/>
      <c r="E7148" s="85"/>
      <c r="F7148" s="85"/>
      <c r="G7148" s="86"/>
      <c r="H7148" s="86"/>
      <c r="I7148" s="85"/>
      <c r="J7148" s="85"/>
    </row>
    <row r="7149" spans="2:10" s="117" customFormat="1" x14ac:dyDescent="0.25">
      <c r="B7149" s="87"/>
      <c r="C7149" s="85"/>
      <c r="D7149" s="85"/>
      <c r="E7149" s="85"/>
      <c r="F7149" s="85"/>
      <c r="G7149" s="86"/>
      <c r="H7149" s="86"/>
      <c r="I7149" s="85"/>
      <c r="J7149" s="85"/>
    </row>
    <row r="7150" spans="2:10" s="117" customFormat="1" x14ac:dyDescent="0.25">
      <c r="B7150" s="87"/>
      <c r="C7150" s="85"/>
      <c r="D7150" s="85"/>
      <c r="E7150" s="85"/>
      <c r="F7150" s="85"/>
      <c r="G7150" s="86"/>
      <c r="H7150" s="86"/>
      <c r="I7150" s="85"/>
      <c r="J7150" s="85"/>
    </row>
    <row r="7151" spans="2:10" s="117" customFormat="1" x14ac:dyDescent="0.25">
      <c r="B7151" s="87"/>
      <c r="C7151" s="85"/>
      <c r="D7151" s="85"/>
      <c r="E7151" s="85"/>
      <c r="F7151" s="85"/>
      <c r="G7151" s="86"/>
      <c r="H7151" s="86"/>
      <c r="I7151" s="85"/>
      <c r="J7151" s="85"/>
    </row>
    <row r="7152" spans="2:10" s="117" customFormat="1" x14ac:dyDescent="0.25">
      <c r="B7152" s="87"/>
      <c r="C7152" s="85"/>
      <c r="D7152" s="85"/>
      <c r="E7152" s="85"/>
      <c r="F7152" s="85"/>
      <c r="G7152" s="86"/>
      <c r="H7152" s="86"/>
      <c r="I7152" s="85"/>
      <c r="J7152" s="85"/>
    </row>
    <row r="7153" spans="2:10" s="117" customFormat="1" x14ac:dyDescent="0.25">
      <c r="B7153" s="87"/>
      <c r="C7153" s="85"/>
      <c r="D7153" s="85"/>
      <c r="E7153" s="85"/>
      <c r="F7153" s="85"/>
      <c r="G7153" s="86"/>
      <c r="H7153" s="86"/>
      <c r="I7153" s="85"/>
      <c r="J7153" s="85"/>
    </row>
    <row r="7154" spans="2:10" s="117" customFormat="1" x14ac:dyDescent="0.25">
      <c r="B7154" s="87"/>
      <c r="C7154" s="85"/>
      <c r="D7154" s="85"/>
      <c r="E7154" s="85"/>
      <c r="F7154" s="85"/>
      <c r="G7154" s="86"/>
      <c r="H7154" s="86"/>
      <c r="I7154" s="85"/>
      <c r="J7154" s="85"/>
    </row>
    <row r="7155" spans="2:10" s="117" customFormat="1" x14ac:dyDescent="0.25">
      <c r="B7155" s="87"/>
      <c r="C7155" s="85"/>
      <c r="D7155" s="85"/>
      <c r="E7155" s="85"/>
      <c r="F7155" s="85"/>
      <c r="G7155" s="86"/>
      <c r="H7155" s="86"/>
      <c r="I7155" s="85"/>
      <c r="J7155" s="85"/>
    </row>
    <row r="7156" spans="2:10" s="117" customFormat="1" x14ac:dyDescent="0.25">
      <c r="B7156" s="87"/>
      <c r="C7156" s="85"/>
      <c r="D7156" s="85"/>
      <c r="E7156" s="85"/>
      <c r="F7156" s="85"/>
      <c r="G7156" s="86"/>
      <c r="H7156" s="86"/>
      <c r="I7156" s="85"/>
      <c r="J7156" s="85"/>
    </row>
    <row r="7157" spans="2:10" s="117" customFormat="1" x14ac:dyDescent="0.25">
      <c r="B7157" s="87"/>
      <c r="C7157" s="85"/>
      <c r="D7157" s="85"/>
      <c r="E7157" s="85"/>
      <c r="F7157" s="85"/>
      <c r="G7157" s="86"/>
      <c r="H7157" s="86"/>
      <c r="I7157" s="85"/>
      <c r="J7157" s="85"/>
    </row>
    <row r="7158" spans="2:10" s="117" customFormat="1" x14ac:dyDescent="0.25">
      <c r="B7158" s="87"/>
      <c r="C7158" s="85"/>
      <c r="D7158" s="85"/>
      <c r="E7158" s="85"/>
      <c r="F7158" s="85"/>
      <c r="G7158" s="86"/>
      <c r="H7158" s="86"/>
      <c r="I7158" s="85"/>
      <c r="J7158" s="85"/>
    </row>
    <row r="7159" spans="2:10" s="117" customFormat="1" x14ac:dyDescent="0.25">
      <c r="B7159" s="87"/>
      <c r="C7159" s="85"/>
      <c r="D7159" s="85"/>
      <c r="E7159" s="85"/>
      <c r="F7159" s="85"/>
      <c r="G7159" s="86"/>
      <c r="H7159" s="86"/>
      <c r="I7159" s="85"/>
      <c r="J7159" s="85"/>
    </row>
    <row r="7160" spans="2:10" s="117" customFormat="1" x14ac:dyDescent="0.25">
      <c r="B7160" s="87"/>
      <c r="C7160" s="85"/>
      <c r="D7160" s="85"/>
      <c r="E7160" s="85"/>
      <c r="F7160" s="85"/>
      <c r="G7160" s="86"/>
      <c r="H7160" s="86"/>
      <c r="I7160" s="85"/>
      <c r="J7160" s="85"/>
    </row>
    <row r="7161" spans="2:10" s="117" customFormat="1" x14ac:dyDescent="0.25">
      <c r="B7161" s="87"/>
      <c r="C7161" s="85"/>
      <c r="D7161" s="85"/>
      <c r="E7161" s="85"/>
      <c r="F7161" s="85"/>
      <c r="G7161" s="86"/>
      <c r="H7161" s="86"/>
      <c r="I7161" s="85"/>
      <c r="J7161" s="85"/>
    </row>
    <row r="7162" spans="2:10" s="117" customFormat="1" x14ac:dyDescent="0.25">
      <c r="B7162" s="87"/>
      <c r="C7162" s="85"/>
      <c r="D7162" s="85"/>
      <c r="E7162" s="85"/>
      <c r="F7162" s="85"/>
      <c r="G7162" s="86"/>
      <c r="H7162" s="86"/>
      <c r="I7162" s="85"/>
      <c r="J7162" s="85"/>
    </row>
    <row r="7163" spans="2:10" s="117" customFormat="1" x14ac:dyDescent="0.25">
      <c r="B7163" s="87"/>
      <c r="C7163" s="85"/>
      <c r="D7163" s="85"/>
      <c r="E7163" s="85"/>
      <c r="F7163" s="85"/>
      <c r="G7163" s="86"/>
      <c r="H7163" s="86"/>
      <c r="I7163" s="85"/>
      <c r="J7163" s="85"/>
    </row>
    <row r="7164" spans="2:10" s="117" customFormat="1" x14ac:dyDescent="0.25">
      <c r="B7164" s="87"/>
      <c r="C7164" s="85"/>
      <c r="D7164" s="85"/>
      <c r="E7164" s="85"/>
      <c r="F7164" s="85"/>
      <c r="G7164" s="86"/>
      <c r="H7164" s="86"/>
      <c r="I7164" s="85"/>
      <c r="J7164" s="85"/>
    </row>
    <row r="7165" spans="2:10" s="117" customFormat="1" x14ac:dyDescent="0.25">
      <c r="B7165" s="87"/>
      <c r="C7165" s="85"/>
      <c r="D7165" s="85"/>
      <c r="E7165" s="85"/>
      <c r="F7165" s="85"/>
      <c r="G7165" s="86"/>
      <c r="H7165" s="86"/>
      <c r="I7165" s="85"/>
      <c r="J7165" s="85"/>
    </row>
    <row r="7166" spans="2:10" s="117" customFormat="1" x14ac:dyDescent="0.25">
      <c r="B7166" s="87"/>
      <c r="C7166" s="85"/>
      <c r="D7166" s="85"/>
      <c r="E7166" s="85"/>
      <c r="F7166" s="85"/>
      <c r="G7166" s="86"/>
      <c r="H7166" s="86"/>
      <c r="I7166" s="85"/>
      <c r="J7166" s="85"/>
    </row>
    <row r="7167" spans="2:10" s="117" customFormat="1" x14ac:dyDescent="0.25">
      <c r="B7167" s="87"/>
      <c r="C7167" s="85"/>
      <c r="D7167" s="85"/>
      <c r="E7167" s="85"/>
      <c r="F7167" s="85"/>
      <c r="G7167" s="86"/>
      <c r="H7167" s="86"/>
      <c r="I7167" s="85"/>
      <c r="J7167" s="85"/>
    </row>
    <row r="7168" spans="2:10" s="117" customFormat="1" x14ac:dyDescent="0.25">
      <c r="B7168" s="87"/>
      <c r="C7168" s="85"/>
      <c r="D7168" s="85"/>
      <c r="E7168" s="85"/>
      <c r="F7168" s="85"/>
      <c r="G7168" s="86"/>
      <c r="H7168" s="86"/>
      <c r="I7168" s="85"/>
      <c r="J7168" s="85"/>
    </row>
    <row r="7169" spans="2:10" s="117" customFormat="1" x14ac:dyDescent="0.25">
      <c r="B7169" s="87"/>
      <c r="C7169" s="85"/>
      <c r="D7169" s="85"/>
      <c r="E7169" s="85"/>
      <c r="F7169" s="85"/>
      <c r="G7169" s="86"/>
      <c r="H7169" s="86"/>
      <c r="I7169" s="85"/>
      <c r="J7169" s="85"/>
    </row>
    <row r="7170" spans="2:10" s="117" customFormat="1" x14ac:dyDescent="0.25">
      <c r="B7170" s="87"/>
      <c r="C7170" s="85"/>
      <c r="D7170" s="85"/>
      <c r="E7170" s="85"/>
      <c r="F7170" s="85"/>
      <c r="G7170" s="86"/>
      <c r="H7170" s="86"/>
      <c r="I7170" s="85"/>
      <c r="J7170" s="85"/>
    </row>
    <row r="7171" spans="2:10" s="117" customFormat="1" x14ac:dyDescent="0.25">
      <c r="B7171" s="87"/>
      <c r="C7171" s="85"/>
      <c r="D7171" s="85"/>
      <c r="E7171" s="85"/>
      <c r="F7171" s="85"/>
      <c r="G7171" s="86"/>
      <c r="H7171" s="86"/>
      <c r="I7171" s="85"/>
      <c r="J7171" s="85"/>
    </row>
    <row r="7172" spans="2:10" s="117" customFormat="1" x14ac:dyDescent="0.25">
      <c r="B7172" s="87"/>
      <c r="C7172" s="85"/>
      <c r="D7172" s="85"/>
      <c r="E7172" s="85"/>
      <c r="F7172" s="85"/>
      <c r="G7172" s="86"/>
      <c r="H7172" s="86"/>
      <c r="I7172" s="85"/>
      <c r="J7172" s="85"/>
    </row>
    <row r="7173" spans="2:10" s="117" customFormat="1" x14ac:dyDescent="0.25">
      <c r="B7173" s="87"/>
      <c r="C7173" s="85"/>
      <c r="D7173" s="85"/>
      <c r="E7173" s="85"/>
      <c r="F7173" s="85"/>
      <c r="G7173" s="86"/>
      <c r="H7173" s="86"/>
      <c r="I7173" s="85"/>
      <c r="J7173" s="85"/>
    </row>
    <row r="7174" spans="2:10" s="117" customFormat="1" x14ac:dyDescent="0.25">
      <c r="B7174" s="87"/>
      <c r="C7174" s="85"/>
      <c r="D7174" s="85"/>
      <c r="E7174" s="85"/>
      <c r="F7174" s="85"/>
      <c r="G7174" s="86"/>
      <c r="H7174" s="86"/>
      <c r="I7174" s="85"/>
      <c r="J7174" s="85"/>
    </row>
    <row r="7175" spans="2:10" s="117" customFormat="1" x14ac:dyDescent="0.25">
      <c r="B7175" s="87"/>
      <c r="C7175" s="85"/>
      <c r="D7175" s="85"/>
      <c r="E7175" s="85"/>
      <c r="F7175" s="85"/>
      <c r="G7175" s="86"/>
      <c r="H7175" s="86"/>
      <c r="I7175" s="85"/>
      <c r="J7175" s="85"/>
    </row>
    <row r="7176" spans="2:10" s="117" customFormat="1" x14ac:dyDescent="0.25">
      <c r="B7176" s="87"/>
      <c r="C7176" s="85"/>
      <c r="D7176" s="85"/>
      <c r="E7176" s="85"/>
      <c r="F7176" s="85"/>
      <c r="G7176" s="86"/>
      <c r="H7176" s="86"/>
      <c r="I7176" s="85"/>
      <c r="J7176" s="85"/>
    </row>
    <row r="7177" spans="2:10" s="117" customFormat="1" x14ac:dyDescent="0.25">
      <c r="B7177" s="87"/>
      <c r="C7177" s="85"/>
      <c r="D7177" s="85"/>
      <c r="E7177" s="85"/>
      <c r="F7177" s="85"/>
      <c r="G7177" s="86"/>
      <c r="H7177" s="86"/>
      <c r="I7177" s="85"/>
      <c r="J7177" s="85"/>
    </row>
    <row r="7178" spans="2:10" s="117" customFormat="1" x14ac:dyDescent="0.25">
      <c r="B7178" s="87"/>
      <c r="C7178" s="85"/>
      <c r="D7178" s="85"/>
      <c r="E7178" s="85"/>
      <c r="F7178" s="85"/>
      <c r="G7178" s="86"/>
      <c r="H7178" s="86"/>
      <c r="I7178" s="85"/>
      <c r="J7178" s="85"/>
    </row>
    <row r="7179" spans="2:10" s="117" customFormat="1" x14ac:dyDescent="0.25">
      <c r="B7179" s="87"/>
      <c r="C7179" s="85"/>
      <c r="D7179" s="85"/>
      <c r="E7179" s="85"/>
      <c r="F7179" s="85"/>
      <c r="G7179" s="86"/>
      <c r="H7179" s="86"/>
      <c r="I7179" s="85"/>
      <c r="J7179" s="85"/>
    </row>
    <row r="7180" spans="2:10" s="117" customFormat="1" x14ac:dyDescent="0.25">
      <c r="B7180" s="87"/>
      <c r="C7180" s="85"/>
      <c r="D7180" s="85"/>
      <c r="E7180" s="85"/>
      <c r="F7180" s="85"/>
      <c r="G7180" s="86"/>
      <c r="H7180" s="86"/>
      <c r="I7180" s="85"/>
      <c r="J7180" s="85"/>
    </row>
    <row r="7181" spans="2:10" s="117" customFormat="1" x14ac:dyDescent="0.25">
      <c r="B7181" s="87"/>
      <c r="C7181" s="85"/>
      <c r="D7181" s="85"/>
      <c r="E7181" s="85"/>
      <c r="F7181" s="85"/>
      <c r="G7181" s="86"/>
      <c r="H7181" s="86"/>
      <c r="I7181" s="85"/>
      <c r="J7181" s="85"/>
    </row>
    <row r="7182" spans="2:10" s="117" customFormat="1" x14ac:dyDescent="0.25">
      <c r="B7182" s="87"/>
      <c r="C7182" s="85"/>
      <c r="D7182" s="85"/>
      <c r="E7182" s="85"/>
      <c r="F7182" s="85"/>
      <c r="G7182" s="86"/>
      <c r="H7182" s="86"/>
      <c r="I7182" s="85"/>
      <c r="J7182" s="85"/>
    </row>
    <row r="7183" spans="2:10" s="117" customFormat="1" x14ac:dyDescent="0.25">
      <c r="B7183" s="87"/>
      <c r="C7183" s="85"/>
      <c r="D7183" s="85"/>
      <c r="E7183" s="85"/>
      <c r="F7183" s="85"/>
      <c r="G7183" s="86"/>
      <c r="H7183" s="86"/>
      <c r="I7183" s="85"/>
      <c r="J7183" s="85"/>
    </row>
    <row r="7184" spans="2:10" s="117" customFormat="1" x14ac:dyDescent="0.25">
      <c r="B7184" s="87"/>
      <c r="C7184" s="85"/>
      <c r="D7184" s="85"/>
      <c r="E7184" s="85"/>
      <c r="F7184" s="85"/>
      <c r="G7184" s="86"/>
      <c r="H7184" s="86"/>
      <c r="I7184" s="85"/>
      <c r="J7184" s="85"/>
    </row>
    <row r="7185" spans="2:10" s="117" customFormat="1" x14ac:dyDescent="0.25">
      <c r="B7185" s="87"/>
      <c r="C7185" s="85"/>
      <c r="D7185" s="85"/>
      <c r="E7185" s="85"/>
      <c r="F7185" s="85"/>
      <c r="G7185" s="86"/>
      <c r="H7185" s="86"/>
      <c r="I7185" s="85"/>
      <c r="J7185" s="85"/>
    </row>
    <row r="7186" spans="2:10" s="117" customFormat="1" x14ac:dyDescent="0.25">
      <c r="B7186" s="87"/>
      <c r="C7186" s="85"/>
      <c r="D7186" s="85"/>
      <c r="E7186" s="85"/>
      <c r="F7186" s="85"/>
      <c r="G7186" s="86"/>
      <c r="H7186" s="86"/>
      <c r="I7186" s="85"/>
      <c r="J7186" s="85"/>
    </row>
    <row r="7187" spans="2:10" s="117" customFormat="1" x14ac:dyDescent="0.25">
      <c r="B7187" s="87"/>
      <c r="C7187" s="85"/>
      <c r="D7187" s="85"/>
      <c r="E7187" s="85"/>
      <c r="F7187" s="85"/>
      <c r="G7187" s="86"/>
      <c r="H7187" s="86"/>
      <c r="I7187" s="85"/>
      <c r="J7187" s="85"/>
    </row>
    <row r="7188" spans="2:10" s="117" customFormat="1" x14ac:dyDescent="0.25">
      <c r="B7188" s="87"/>
      <c r="C7188" s="85"/>
      <c r="D7188" s="85"/>
      <c r="E7188" s="85"/>
      <c r="F7188" s="85"/>
      <c r="G7188" s="86"/>
      <c r="H7188" s="86"/>
      <c r="I7188" s="85"/>
      <c r="J7188" s="85"/>
    </row>
    <row r="7189" spans="2:10" s="117" customFormat="1" x14ac:dyDescent="0.25">
      <c r="B7189" s="87"/>
      <c r="C7189" s="85"/>
      <c r="D7189" s="85"/>
      <c r="E7189" s="85"/>
      <c r="F7189" s="85"/>
      <c r="G7189" s="86"/>
      <c r="H7189" s="86"/>
      <c r="I7189" s="85"/>
      <c r="J7189" s="85"/>
    </row>
    <row r="7190" spans="2:10" s="117" customFormat="1" x14ac:dyDescent="0.25">
      <c r="B7190" s="87"/>
      <c r="C7190" s="85"/>
      <c r="D7190" s="85"/>
      <c r="E7190" s="85"/>
      <c r="F7190" s="85"/>
      <c r="G7190" s="86"/>
      <c r="H7190" s="86"/>
      <c r="I7190" s="85"/>
      <c r="J7190" s="85"/>
    </row>
    <row r="7191" spans="2:10" s="117" customFormat="1" x14ac:dyDescent="0.25">
      <c r="B7191" s="87"/>
      <c r="C7191" s="85"/>
      <c r="D7191" s="85"/>
      <c r="E7191" s="85"/>
      <c r="F7191" s="85"/>
      <c r="G7191" s="86"/>
      <c r="H7191" s="86"/>
      <c r="I7191" s="85"/>
      <c r="J7191" s="85"/>
    </row>
    <row r="7192" spans="2:10" s="117" customFormat="1" x14ac:dyDescent="0.25">
      <c r="B7192" s="87"/>
      <c r="C7192" s="85"/>
      <c r="D7192" s="85"/>
      <c r="E7192" s="85"/>
      <c r="F7192" s="85"/>
      <c r="G7192" s="86"/>
      <c r="H7192" s="86"/>
      <c r="I7192" s="85"/>
      <c r="J7192" s="85"/>
    </row>
    <row r="7193" spans="2:10" s="117" customFormat="1" x14ac:dyDescent="0.25">
      <c r="B7193" s="87"/>
      <c r="C7193" s="85"/>
      <c r="D7193" s="85"/>
      <c r="E7193" s="85"/>
      <c r="F7193" s="85"/>
      <c r="G7193" s="86"/>
      <c r="H7193" s="86"/>
      <c r="I7193" s="85"/>
      <c r="J7193" s="85"/>
    </row>
    <row r="7194" spans="2:10" s="117" customFormat="1" x14ac:dyDescent="0.25">
      <c r="B7194" s="87"/>
      <c r="C7194" s="85"/>
      <c r="D7194" s="85"/>
      <c r="E7194" s="85"/>
      <c r="F7194" s="85"/>
      <c r="G7194" s="86"/>
      <c r="H7194" s="86"/>
      <c r="I7194" s="85"/>
      <c r="J7194" s="85"/>
    </row>
    <row r="7195" spans="2:10" s="117" customFormat="1" x14ac:dyDescent="0.25">
      <c r="B7195" s="87"/>
      <c r="C7195" s="85"/>
      <c r="D7195" s="85"/>
      <c r="E7195" s="85"/>
      <c r="F7195" s="85"/>
      <c r="G7195" s="86"/>
      <c r="H7195" s="86"/>
      <c r="I7195" s="85"/>
      <c r="J7195" s="85"/>
    </row>
    <row r="7196" spans="2:10" s="117" customFormat="1" x14ac:dyDescent="0.25">
      <c r="B7196" s="87"/>
      <c r="C7196" s="85"/>
      <c r="D7196" s="85"/>
      <c r="E7196" s="85"/>
      <c r="F7196" s="85"/>
      <c r="G7196" s="86"/>
      <c r="H7196" s="86"/>
      <c r="I7196" s="85"/>
      <c r="J7196" s="85"/>
    </row>
    <row r="7197" spans="2:10" s="117" customFormat="1" x14ac:dyDescent="0.25">
      <c r="B7197" s="87"/>
      <c r="C7197" s="85"/>
      <c r="D7197" s="85"/>
      <c r="E7197" s="85"/>
      <c r="F7197" s="85"/>
      <c r="G7197" s="86"/>
      <c r="H7197" s="86"/>
      <c r="I7197" s="85"/>
      <c r="J7197" s="85"/>
    </row>
    <row r="7198" spans="2:10" s="117" customFormat="1" x14ac:dyDescent="0.25">
      <c r="B7198" s="87"/>
      <c r="C7198" s="85"/>
      <c r="D7198" s="85"/>
      <c r="E7198" s="85"/>
      <c r="F7198" s="85"/>
      <c r="G7198" s="86"/>
      <c r="H7198" s="86"/>
      <c r="I7198" s="85"/>
      <c r="J7198" s="85"/>
    </row>
    <row r="7199" spans="2:10" s="117" customFormat="1" x14ac:dyDescent="0.25">
      <c r="B7199" s="87"/>
      <c r="C7199" s="85"/>
      <c r="D7199" s="85"/>
      <c r="E7199" s="85"/>
      <c r="F7199" s="85"/>
      <c r="G7199" s="86"/>
      <c r="H7199" s="86"/>
      <c r="I7199" s="85"/>
      <c r="J7199" s="85"/>
    </row>
    <row r="7200" spans="2:10" s="117" customFormat="1" x14ac:dyDescent="0.25">
      <c r="B7200" s="87"/>
      <c r="C7200" s="85"/>
      <c r="D7200" s="85"/>
      <c r="E7200" s="85"/>
      <c r="F7200" s="85"/>
      <c r="G7200" s="86"/>
      <c r="H7200" s="86"/>
      <c r="I7200" s="85"/>
      <c r="J7200" s="85"/>
    </row>
    <row r="7201" spans="2:10" s="117" customFormat="1" x14ac:dyDescent="0.25">
      <c r="B7201" s="87"/>
      <c r="C7201" s="85"/>
      <c r="D7201" s="85"/>
      <c r="E7201" s="85"/>
      <c r="F7201" s="85"/>
      <c r="G7201" s="86"/>
      <c r="H7201" s="86"/>
      <c r="I7201" s="85"/>
      <c r="J7201" s="85"/>
    </row>
    <row r="7202" spans="2:10" s="117" customFormat="1" x14ac:dyDescent="0.25">
      <c r="B7202" s="87"/>
      <c r="C7202" s="85"/>
      <c r="D7202" s="85"/>
      <c r="E7202" s="85"/>
      <c r="F7202" s="85"/>
      <c r="G7202" s="86"/>
      <c r="H7202" s="86"/>
      <c r="I7202" s="85"/>
      <c r="J7202" s="85"/>
    </row>
    <row r="7203" spans="2:10" s="117" customFormat="1" x14ac:dyDescent="0.25">
      <c r="B7203" s="87"/>
      <c r="C7203" s="85"/>
      <c r="D7203" s="85"/>
      <c r="E7203" s="85"/>
      <c r="F7203" s="85"/>
      <c r="G7203" s="86"/>
      <c r="H7203" s="86"/>
      <c r="I7203" s="85"/>
      <c r="J7203" s="85"/>
    </row>
    <row r="7204" spans="2:10" s="117" customFormat="1" x14ac:dyDescent="0.25">
      <c r="B7204" s="87"/>
      <c r="C7204" s="85"/>
      <c r="D7204" s="85"/>
      <c r="E7204" s="85"/>
      <c r="F7204" s="85"/>
      <c r="G7204" s="86"/>
      <c r="H7204" s="86"/>
      <c r="I7204" s="85"/>
      <c r="J7204" s="85"/>
    </row>
    <row r="7205" spans="2:10" s="117" customFormat="1" x14ac:dyDescent="0.25">
      <c r="B7205" s="87"/>
      <c r="C7205" s="85"/>
      <c r="D7205" s="85"/>
      <c r="E7205" s="85"/>
      <c r="F7205" s="85"/>
      <c r="G7205" s="86"/>
      <c r="H7205" s="86"/>
      <c r="I7205" s="85"/>
      <c r="J7205" s="85"/>
    </row>
    <row r="7206" spans="2:10" s="117" customFormat="1" x14ac:dyDescent="0.25">
      <c r="B7206" s="87"/>
      <c r="C7206" s="85"/>
      <c r="D7206" s="85"/>
      <c r="E7206" s="85"/>
      <c r="F7206" s="85"/>
      <c r="G7206" s="86"/>
      <c r="H7206" s="86"/>
      <c r="I7206" s="85"/>
      <c r="J7206" s="85"/>
    </row>
    <row r="7207" spans="2:10" s="117" customFormat="1" x14ac:dyDescent="0.25">
      <c r="B7207" s="87"/>
      <c r="C7207" s="85"/>
      <c r="D7207" s="85"/>
      <c r="E7207" s="85"/>
      <c r="F7207" s="85"/>
      <c r="G7207" s="86"/>
      <c r="H7207" s="86"/>
      <c r="I7207" s="85"/>
      <c r="J7207" s="85"/>
    </row>
    <row r="7208" spans="2:10" s="117" customFormat="1" x14ac:dyDescent="0.25">
      <c r="B7208" s="87"/>
      <c r="C7208" s="85"/>
      <c r="D7208" s="85"/>
      <c r="E7208" s="85"/>
      <c r="F7208" s="85"/>
      <c r="G7208" s="86"/>
      <c r="H7208" s="86"/>
      <c r="I7208" s="85"/>
      <c r="J7208" s="85"/>
    </row>
    <row r="7209" spans="2:10" s="117" customFormat="1" x14ac:dyDescent="0.25">
      <c r="B7209" s="87"/>
      <c r="C7209" s="85"/>
      <c r="D7209" s="85"/>
      <c r="E7209" s="85"/>
      <c r="F7209" s="85"/>
      <c r="G7209" s="86"/>
      <c r="H7209" s="86"/>
      <c r="I7209" s="85"/>
      <c r="J7209" s="85"/>
    </row>
    <row r="7210" spans="2:10" s="117" customFormat="1" x14ac:dyDescent="0.25">
      <c r="B7210" s="87"/>
      <c r="C7210" s="85"/>
      <c r="D7210" s="85"/>
      <c r="E7210" s="85"/>
      <c r="F7210" s="85"/>
      <c r="G7210" s="86"/>
      <c r="H7210" s="86"/>
      <c r="I7210" s="85"/>
      <c r="J7210" s="85"/>
    </row>
    <row r="7211" spans="2:10" s="117" customFormat="1" x14ac:dyDescent="0.25">
      <c r="B7211" s="87"/>
      <c r="C7211" s="85"/>
      <c r="D7211" s="85"/>
      <c r="E7211" s="85"/>
      <c r="F7211" s="85"/>
      <c r="G7211" s="86"/>
      <c r="H7211" s="86"/>
      <c r="I7211" s="85"/>
      <c r="J7211" s="85"/>
    </row>
    <row r="7212" spans="2:10" s="117" customFormat="1" x14ac:dyDescent="0.25">
      <c r="B7212" s="87"/>
      <c r="C7212" s="85"/>
      <c r="D7212" s="85"/>
      <c r="E7212" s="85"/>
      <c r="F7212" s="85"/>
      <c r="G7212" s="86"/>
      <c r="H7212" s="86"/>
      <c r="I7212" s="85"/>
      <c r="J7212" s="85"/>
    </row>
    <row r="7213" spans="2:10" s="117" customFormat="1" x14ac:dyDescent="0.25">
      <c r="B7213" s="87"/>
      <c r="C7213" s="85"/>
      <c r="D7213" s="85"/>
      <c r="E7213" s="85"/>
      <c r="F7213" s="85"/>
      <c r="G7213" s="86"/>
      <c r="H7213" s="86"/>
      <c r="I7213" s="85"/>
      <c r="J7213" s="85"/>
    </row>
    <row r="7214" spans="2:10" s="117" customFormat="1" x14ac:dyDescent="0.25">
      <c r="B7214" s="87"/>
      <c r="C7214" s="85"/>
      <c r="D7214" s="85"/>
      <c r="E7214" s="85"/>
      <c r="F7214" s="85"/>
      <c r="G7214" s="86"/>
      <c r="H7214" s="86"/>
      <c r="I7214" s="85"/>
      <c r="J7214" s="85"/>
    </row>
    <row r="7215" spans="2:10" s="117" customFormat="1" x14ac:dyDescent="0.25">
      <c r="B7215" s="87"/>
      <c r="C7215" s="85"/>
      <c r="D7215" s="85"/>
      <c r="E7215" s="85"/>
      <c r="F7215" s="85"/>
      <c r="G7215" s="86"/>
      <c r="H7215" s="86"/>
      <c r="I7215" s="85"/>
      <c r="J7215" s="85"/>
    </row>
    <row r="7216" spans="2:10" s="117" customFormat="1" x14ac:dyDescent="0.25">
      <c r="B7216" s="87"/>
      <c r="C7216" s="85"/>
      <c r="D7216" s="85"/>
      <c r="E7216" s="85"/>
      <c r="F7216" s="85"/>
      <c r="G7216" s="86"/>
      <c r="H7216" s="86"/>
      <c r="I7216" s="85"/>
      <c r="J7216" s="85"/>
    </row>
    <row r="7217" spans="2:10" s="117" customFormat="1" x14ac:dyDescent="0.25">
      <c r="B7217" s="87"/>
      <c r="C7217" s="85"/>
      <c r="D7217" s="85"/>
      <c r="E7217" s="85"/>
      <c r="F7217" s="85"/>
      <c r="G7217" s="86"/>
      <c r="H7217" s="86"/>
      <c r="I7217" s="85"/>
      <c r="J7217" s="85"/>
    </row>
    <row r="7218" spans="2:10" s="117" customFormat="1" x14ac:dyDescent="0.25">
      <c r="B7218" s="87"/>
      <c r="C7218" s="85"/>
      <c r="D7218" s="85"/>
      <c r="E7218" s="85"/>
      <c r="F7218" s="85"/>
      <c r="G7218" s="86"/>
      <c r="H7218" s="86"/>
      <c r="I7218" s="85"/>
      <c r="J7218" s="85"/>
    </row>
    <row r="7219" spans="2:10" s="117" customFormat="1" x14ac:dyDescent="0.25">
      <c r="B7219" s="87"/>
      <c r="C7219" s="85"/>
      <c r="D7219" s="85"/>
      <c r="E7219" s="85"/>
      <c r="F7219" s="85"/>
      <c r="G7219" s="86"/>
      <c r="H7219" s="86"/>
      <c r="I7219" s="85"/>
      <c r="J7219" s="85"/>
    </row>
    <row r="7220" spans="2:10" s="117" customFormat="1" x14ac:dyDescent="0.25">
      <c r="B7220" s="87"/>
      <c r="C7220" s="85"/>
      <c r="D7220" s="85"/>
      <c r="E7220" s="85"/>
      <c r="F7220" s="85"/>
      <c r="G7220" s="86"/>
      <c r="H7220" s="86"/>
      <c r="I7220" s="85"/>
      <c r="J7220" s="85"/>
    </row>
    <row r="7221" spans="2:10" s="117" customFormat="1" x14ac:dyDescent="0.25">
      <c r="B7221" s="87"/>
      <c r="C7221" s="85"/>
      <c r="D7221" s="85"/>
      <c r="E7221" s="85"/>
      <c r="F7221" s="85"/>
      <c r="G7221" s="86"/>
      <c r="H7221" s="86"/>
      <c r="I7221" s="85"/>
      <c r="J7221" s="85"/>
    </row>
    <row r="7222" spans="2:10" s="117" customFormat="1" x14ac:dyDescent="0.25">
      <c r="B7222" s="87"/>
      <c r="C7222" s="85"/>
      <c r="D7222" s="85"/>
      <c r="E7222" s="85"/>
      <c r="F7222" s="85"/>
      <c r="G7222" s="86"/>
      <c r="H7222" s="86"/>
      <c r="I7222" s="85"/>
      <c r="J7222" s="85"/>
    </row>
    <row r="7223" spans="2:10" s="117" customFormat="1" x14ac:dyDescent="0.25">
      <c r="B7223" s="87"/>
      <c r="C7223" s="85"/>
      <c r="D7223" s="85"/>
      <c r="E7223" s="85"/>
      <c r="F7223" s="85"/>
      <c r="G7223" s="86"/>
      <c r="H7223" s="86"/>
      <c r="I7223" s="85"/>
      <c r="J7223" s="85"/>
    </row>
    <row r="7224" spans="2:10" s="117" customFormat="1" x14ac:dyDescent="0.25">
      <c r="B7224" s="87"/>
      <c r="C7224" s="85"/>
      <c r="D7224" s="85"/>
      <c r="E7224" s="85"/>
      <c r="F7224" s="85"/>
      <c r="G7224" s="86"/>
      <c r="H7224" s="86"/>
      <c r="I7224" s="85"/>
      <c r="J7224" s="85"/>
    </row>
    <row r="7225" spans="2:10" s="117" customFormat="1" x14ac:dyDescent="0.25">
      <c r="B7225" s="87"/>
      <c r="C7225" s="85"/>
      <c r="D7225" s="85"/>
      <c r="E7225" s="85"/>
      <c r="F7225" s="85"/>
      <c r="G7225" s="86"/>
      <c r="H7225" s="86"/>
      <c r="I7225" s="85"/>
      <c r="J7225" s="85"/>
    </row>
    <row r="7226" spans="2:10" s="117" customFormat="1" x14ac:dyDescent="0.25">
      <c r="B7226" s="87"/>
      <c r="C7226" s="85"/>
      <c r="D7226" s="85"/>
      <c r="E7226" s="85"/>
      <c r="F7226" s="85"/>
      <c r="G7226" s="86"/>
      <c r="H7226" s="86"/>
      <c r="I7226" s="85"/>
      <c r="J7226" s="85"/>
    </row>
    <row r="7227" spans="2:10" s="117" customFormat="1" x14ac:dyDescent="0.25">
      <c r="B7227" s="87"/>
      <c r="C7227" s="85"/>
      <c r="D7227" s="85"/>
      <c r="E7227" s="85"/>
      <c r="F7227" s="85"/>
      <c r="G7227" s="86"/>
      <c r="H7227" s="86"/>
      <c r="I7227" s="85"/>
      <c r="J7227" s="85"/>
    </row>
    <row r="7228" spans="2:10" s="117" customFormat="1" x14ac:dyDescent="0.25">
      <c r="B7228" s="87"/>
      <c r="C7228" s="85"/>
      <c r="D7228" s="85"/>
      <c r="E7228" s="85"/>
      <c r="F7228" s="85"/>
      <c r="G7228" s="86"/>
      <c r="H7228" s="86"/>
      <c r="I7228" s="85"/>
      <c r="J7228" s="85"/>
    </row>
    <row r="7229" spans="2:10" s="117" customFormat="1" x14ac:dyDescent="0.25">
      <c r="B7229" s="87"/>
      <c r="C7229" s="85"/>
      <c r="D7229" s="85"/>
      <c r="E7229" s="85"/>
      <c r="F7229" s="85"/>
      <c r="G7229" s="86"/>
      <c r="H7229" s="86"/>
      <c r="I7229" s="85"/>
      <c r="J7229" s="85"/>
    </row>
    <row r="7230" spans="2:10" s="117" customFormat="1" x14ac:dyDescent="0.25">
      <c r="B7230" s="87"/>
      <c r="C7230" s="85"/>
      <c r="D7230" s="85"/>
      <c r="E7230" s="85"/>
      <c r="F7230" s="85"/>
      <c r="G7230" s="86"/>
      <c r="H7230" s="86"/>
      <c r="I7230" s="85"/>
      <c r="J7230" s="85"/>
    </row>
    <row r="7231" spans="2:10" s="117" customFormat="1" x14ac:dyDescent="0.25">
      <c r="B7231" s="87"/>
      <c r="C7231" s="85"/>
      <c r="D7231" s="85"/>
      <c r="E7231" s="85"/>
      <c r="F7231" s="85"/>
      <c r="G7231" s="86"/>
      <c r="H7231" s="86"/>
      <c r="I7231" s="85"/>
      <c r="J7231" s="85"/>
    </row>
    <row r="7232" spans="2:10" s="117" customFormat="1" x14ac:dyDescent="0.25">
      <c r="B7232" s="87"/>
      <c r="C7232" s="85"/>
      <c r="D7232" s="85"/>
      <c r="E7232" s="85"/>
      <c r="F7232" s="85"/>
      <c r="G7232" s="86"/>
      <c r="H7232" s="86"/>
      <c r="I7232" s="85"/>
      <c r="J7232" s="85"/>
    </row>
    <row r="7233" spans="2:10" s="117" customFormat="1" x14ac:dyDescent="0.25">
      <c r="B7233" s="87"/>
      <c r="C7233" s="85"/>
      <c r="D7233" s="85"/>
      <c r="E7233" s="85"/>
      <c r="F7233" s="85"/>
      <c r="G7233" s="86"/>
      <c r="H7233" s="86"/>
      <c r="I7233" s="85"/>
      <c r="J7233" s="85"/>
    </row>
    <row r="7234" spans="2:10" s="117" customFormat="1" x14ac:dyDescent="0.25">
      <c r="B7234" s="87"/>
      <c r="C7234" s="85"/>
      <c r="D7234" s="85"/>
      <c r="E7234" s="85"/>
      <c r="F7234" s="85"/>
      <c r="G7234" s="86"/>
      <c r="H7234" s="86"/>
      <c r="I7234" s="85"/>
      <c r="J7234" s="85"/>
    </row>
    <row r="7235" spans="2:10" s="117" customFormat="1" x14ac:dyDescent="0.25">
      <c r="B7235" s="87"/>
      <c r="C7235" s="85"/>
      <c r="D7235" s="85"/>
      <c r="E7235" s="85"/>
      <c r="F7235" s="85"/>
      <c r="G7235" s="86"/>
      <c r="H7235" s="86"/>
      <c r="I7235" s="85"/>
      <c r="J7235" s="85"/>
    </row>
    <row r="7236" spans="2:10" s="117" customFormat="1" x14ac:dyDescent="0.25">
      <c r="B7236" s="87"/>
      <c r="C7236" s="85"/>
      <c r="D7236" s="85"/>
      <c r="E7236" s="85"/>
      <c r="F7236" s="85"/>
      <c r="G7236" s="86"/>
      <c r="H7236" s="86"/>
      <c r="I7236" s="85"/>
      <c r="J7236" s="85"/>
    </row>
    <row r="7237" spans="2:10" s="117" customFormat="1" x14ac:dyDescent="0.25">
      <c r="B7237" s="87"/>
      <c r="C7237" s="85"/>
      <c r="D7237" s="85"/>
      <c r="E7237" s="85"/>
      <c r="F7237" s="85"/>
      <c r="G7237" s="86"/>
      <c r="H7237" s="86"/>
      <c r="I7237" s="85"/>
      <c r="J7237" s="85"/>
    </row>
    <row r="7238" spans="2:10" s="117" customFormat="1" x14ac:dyDescent="0.25">
      <c r="B7238" s="87"/>
      <c r="C7238" s="85"/>
      <c r="D7238" s="85"/>
      <c r="E7238" s="85"/>
      <c r="F7238" s="85"/>
      <c r="G7238" s="86"/>
      <c r="H7238" s="86"/>
      <c r="I7238" s="85"/>
      <c r="J7238" s="85"/>
    </row>
    <row r="7239" spans="2:10" s="117" customFormat="1" x14ac:dyDescent="0.25">
      <c r="B7239" s="87"/>
      <c r="C7239" s="85"/>
      <c r="D7239" s="85"/>
      <c r="E7239" s="85"/>
      <c r="F7239" s="85"/>
      <c r="G7239" s="86"/>
      <c r="H7239" s="86"/>
      <c r="I7239" s="85"/>
      <c r="J7239" s="85"/>
    </row>
    <row r="7240" spans="2:10" s="117" customFormat="1" x14ac:dyDescent="0.25">
      <c r="B7240" s="87"/>
      <c r="C7240" s="85"/>
      <c r="D7240" s="85"/>
      <c r="E7240" s="85"/>
      <c r="F7240" s="85"/>
      <c r="G7240" s="86"/>
      <c r="H7240" s="86"/>
      <c r="I7240" s="85"/>
      <c r="J7240" s="85"/>
    </row>
    <row r="7241" spans="2:10" s="117" customFormat="1" x14ac:dyDescent="0.25">
      <c r="B7241" s="87"/>
      <c r="C7241" s="85"/>
      <c r="D7241" s="85"/>
      <c r="E7241" s="85"/>
      <c r="F7241" s="85"/>
      <c r="G7241" s="86"/>
      <c r="H7241" s="86"/>
      <c r="I7241" s="85"/>
      <c r="J7241" s="85"/>
    </row>
    <row r="7242" spans="2:10" s="117" customFormat="1" x14ac:dyDescent="0.25">
      <c r="B7242" s="87"/>
      <c r="C7242" s="85"/>
      <c r="D7242" s="85"/>
      <c r="E7242" s="85"/>
      <c r="F7242" s="85"/>
      <c r="G7242" s="86"/>
      <c r="H7242" s="86"/>
      <c r="I7242" s="85"/>
      <c r="J7242" s="85"/>
    </row>
    <row r="7243" spans="2:10" s="117" customFormat="1" x14ac:dyDescent="0.25">
      <c r="B7243" s="87"/>
      <c r="C7243" s="85"/>
      <c r="D7243" s="85"/>
      <c r="E7243" s="85"/>
      <c r="F7243" s="85"/>
      <c r="G7243" s="86"/>
      <c r="H7243" s="86"/>
      <c r="I7243" s="85"/>
      <c r="J7243" s="85"/>
    </row>
    <row r="7244" spans="2:10" s="117" customFormat="1" x14ac:dyDescent="0.25">
      <c r="B7244" s="87"/>
      <c r="C7244" s="85"/>
      <c r="D7244" s="85"/>
      <c r="E7244" s="85"/>
      <c r="F7244" s="85"/>
      <c r="G7244" s="86"/>
      <c r="H7244" s="86"/>
      <c r="I7244" s="85"/>
      <c r="J7244" s="85"/>
    </row>
    <row r="7245" spans="2:10" s="117" customFormat="1" x14ac:dyDescent="0.25">
      <c r="B7245" s="87"/>
      <c r="C7245" s="85"/>
      <c r="D7245" s="85"/>
      <c r="E7245" s="85"/>
      <c r="F7245" s="85"/>
      <c r="G7245" s="86"/>
      <c r="H7245" s="86"/>
      <c r="I7245" s="85"/>
      <c r="J7245" s="85"/>
    </row>
    <row r="7246" spans="2:10" s="117" customFormat="1" x14ac:dyDescent="0.25">
      <c r="B7246" s="87"/>
      <c r="C7246" s="85"/>
      <c r="D7246" s="85"/>
      <c r="E7246" s="85"/>
      <c r="F7246" s="85"/>
      <c r="G7246" s="86"/>
      <c r="H7246" s="86"/>
      <c r="I7246" s="85"/>
      <c r="J7246" s="85"/>
    </row>
    <row r="7247" spans="2:10" s="117" customFormat="1" x14ac:dyDescent="0.25">
      <c r="B7247" s="87"/>
      <c r="C7247" s="85"/>
      <c r="D7247" s="85"/>
      <c r="E7247" s="85"/>
      <c r="F7247" s="85"/>
      <c r="G7247" s="86"/>
      <c r="H7247" s="86"/>
      <c r="I7247" s="85"/>
      <c r="J7247" s="85"/>
    </row>
    <row r="7248" spans="2:10" s="117" customFormat="1" x14ac:dyDescent="0.25">
      <c r="B7248" s="87"/>
      <c r="C7248" s="85"/>
      <c r="D7248" s="85"/>
      <c r="E7248" s="85"/>
      <c r="F7248" s="85"/>
      <c r="G7248" s="86"/>
      <c r="H7248" s="86"/>
      <c r="I7248" s="85"/>
      <c r="J7248" s="85"/>
    </row>
    <row r="7249" spans="2:10" s="117" customFormat="1" x14ac:dyDescent="0.25">
      <c r="B7249" s="87"/>
      <c r="C7249" s="85"/>
      <c r="D7249" s="85"/>
      <c r="E7249" s="85"/>
      <c r="F7249" s="85"/>
      <c r="G7249" s="86"/>
      <c r="H7249" s="86"/>
      <c r="I7249" s="85"/>
      <c r="J7249" s="85"/>
    </row>
    <row r="7250" spans="2:10" s="117" customFormat="1" x14ac:dyDescent="0.25">
      <c r="B7250" s="87"/>
      <c r="C7250" s="85"/>
      <c r="D7250" s="85"/>
      <c r="E7250" s="85"/>
      <c r="F7250" s="85"/>
      <c r="G7250" s="86"/>
      <c r="H7250" s="86"/>
      <c r="I7250" s="85"/>
      <c r="J7250" s="85"/>
    </row>
    <row r="7251" spans="2:10" s="117" customFormat="1" x14ac:dyDescent="0.25">
      <c r="B7251" s="87"/>
      <c r="C7251" s="85"/>
      <c r="D7251" s="85"/>
      <c r="E7251" s="85"/>
      <c r="F7251" s="85"/>
      <c r="G7251" s="86"/>
      <c r="H7251" s="86"/>
      <c r="I7251" s="85"/>
      <c r="J7251" s="85"/>
    </row>
    <row r="7252" spans="2:10" s="117" customFormat="1" x14ac:dyDescent="0.25">
      <c r="B7252" s="87"/>
      <c r="C7252" s="85"/>
      <c r="D7252" s="85"/>
      <c r="E7252" s="85"/>
      <c r="F7252" s="85"/>
      <c r="G7252" s="86"/>
      <c r="H7252" s="86"/>
      <c r="I7252" s="85"/>
      <c r="J7252" s="85"/>
    </row>
    <row r="7253" spans="2:10" s="117" customFormat="1" x14ac:dyDescent="0.25">
      <c r="B7253" s="87"/>
      <c r="C7253" s="85"/>
      <c r="D7253" s="85"/>
      <c r="E7253" s="85"/>
      <c r="F7253" s="85"/>
      <c r="G7253" s="86"/>
      <c r="H7253" s="86"/>
      <c r="I7253" s="85"/>
      <c r="J7253" s="85"/>
    </row>
    <row r="7254" spans="2:10" s="117" customFormat="1" x14ac:dyDescent="0.25">
      <c r="B7254" s="87"/>
      <c r="C7254" s="85"/>
      <c r="D7254" s="85"/>
      <c r="E7254" s="85"/>
      <c r="F7254" s="85"/>
      <c r="G7254" s="86"/>
      <c r="H7254" s="86"/>
      <c r="I7254" s="85"/>
      <c r="J7254" s="85"/>
    </row>
    <row r="7255" spans="2:10" s="117" customFormat="1" x14ac:dyDescent="0.25">
      <c r="B7255" s="87"/>
      <c r="C7255" s="85"/>
      <c r="D7255" s="85"/>
      <c r="E7255" s="85"/>
      <c r="F7255" s="85"/>
      <c r="G7255" s="86"/>
      <c r="H7255" s="86"/>
      <c r="I7255" s="85"/>
      <c r="J7255" s="85"/>
    </row>
    <row r="7256" spans="2:10" s="117" customFormat="1" x14ac:dyDescent="0.25">
      <c r="B7256" s="87"/>
      <c r="C7256" s="85"/>
      <c r="D7256" s="85"/>
      <c r="E7256" s="85"/>
      <c r="F7256" s="85"/>
      <c r="G7256" s="86"/>
      <c r="H7256" s="86"/>
      <c r="I7256" s="85"/>
      <c r="J7256" s="85"/>
    </row>
    <row r="7257" spans="2:10" s="117" customFormat="1" x14ac:dyDescent="0.25">
      <c r="B7257" s="87"/>
      <c r="C7257" s="85"/>
      <c r="D7257" s="85"/>
      <c r="E7257" s="85"/>
      <c r="F7257" s="85"/>
      <c r="G7257" s="86"/>
      <c r="H7257" s="86"/>
      <c r="I7257" s="85"/>
      <c r="J7257" s="85"/>
    </row>
    <row r="7258" spans="2:10" s="117" customFormat="1" x14ac:dyDescent="0.25">
      <c r="B7258" s="87"/>
      <c r="C7258" s="85"/>
      <c r="D7258" s="85"/>
      <c r="E7258" s="85"/>
      <c r="F7258" s="85"/>
      <c r="G7258" s="86"/>
      <c r="H7258" s="86"/>
      <c r="I7258" s="85"/>
      <c r="J7258" s="85"/>
    </row>
    <row r="7259" spans="2:10" s="117" customFormat="1" x14ac:dyDescent="0.25">
      <c r="B7259" s="87"/>
      <c r="C7259" s="85"/>
      <c r="D7259" s="85"/>
      <c r="E7259" s="85"/>
      <c r="F7259" s="85"/>
      <c r="G7259" s="86"/>
      <c r="H7259" s="86"/>
      <c r="I7259" s="85"/>
      <c r="J7259" s="85"/>
    </row>
    <row r="7260" spans="2:10" s="117" customFormat="1" x14ac:dyDescent="0.25">
      <c r="B7260" s="87"/>
      <c r="C7260" s="85"/>
      <c r="D7260" s="85"/>
      <c r="E7260" s="85"/>
      <c r="F7260" s="85"/>
      <c r="G7260" s="86"/>
      <c r="H7260" s="86"/>
      <c r="I7260" s="85"/>
      <c r="J7260" s="85"/>
    </row>
    <row r="7261" spans="2:10" s="117" customFormat="1" x14ac:dyDescent="0.25">
      <c r="B7261" s="87"/>
      <c r="C7261" s="85"/>
      <c r="D7261" s="85"/>
      <c r="E7261" s="85"/>
      <c r="F7261" s="85"/>
      <c r="G7261" s="86"/>
      <c r="H7261" s="86"/>
      <c r="I7261" s="85"/>
      <c r="J7261" s="85"/>
    </row>
    <row r="7262" spans="2:10" s="117" customFormat="1" x14ac:dyDescent="0.25">
      <c r="B7262" s="87"/>
      <c r="C7262" s="85"/>
      <c r="D7262" s="85"/>
      <c r="E7262" s="85"/>
      <c r="F7262" s="85"/>
      <c r="G7262" s="86"/>
      <c r="H7262" s="86"/>
      <c r="I7262" s="85"/>
      <c r="J7262" s="85"/>
    </row>
    <row r="7263" spans="2:10" s="117" customFormat="1" x14ac:dyDescent="0.25">
      <c r="B7263" s="87"/>
      <c r="C7263" s="85"/>
      <c r="D7263" s="85"/>
      <c r="E7263" s="85"/>
      <c r="F7263" s="85"/>
      <c r="G7263" s="86"/>
      <c r="H7263" s="86"/>
      <c r="I7263" s="85"/>
      <c r="J7263" s="85"/>
    </row>
    <row r="7264" spans="2:10" s="117" customFormat="1" x14ac:dyDescent="0.25">
      <c r="B7264" s="87"/>
      <c r="C7264" s="85"/>
      <c r="D7264" s="85"/>
      <c r="E7264" s="85"/>
      <c r="F7264" s="85"/>
      <c r="G7264" s="86"/>
      <c r="H7264" s="86"/>
      <c r="I7264" s="85"/>
      <c r="J7264" s="85"/>
    </row>
    <row r="7265" spans="2:10" s="117" customFormat="1" x14ac:dyDescent="0.25">
      <c r="B7265" s="87"/>
      <c r="C7265" s="85"/>
      <c r="D7265" s="85"/>
      <c r="E7265" s="85"/>
      <c r="F7265" s="85"/>
      <c r="G7265" s="86"/>
      <c r="H7265" s="86"/>
      <c r="I7265" s="85"/>
      <c r="J7265" s="85"/>
    </row>
    <row r="7266" spans="2:10" s="117" customFormat="1" x14ac:dyDescent="0.25">
      <c r="B7266" s="87"/>
      <c r="C7266" s="85"/>
      <c r="D7266" s="85"/>
      <c r="E7266" s="85"/>
      <c r="F7266" s="85"/>
      <c r="G7266" s="86"/>
      <c r="H7266" s="86"/>
      <c r="I7266" s="85"/>
      <c r="J7266" s="85"/>
    </row>
    <row r="7267" spans="2:10" s="117" customFormat="1" x14ac:dyDescent="0.25">
      <c r="B7267" s="87"/>
      <c r="C7267" s="85"/>
      <c r="D7267" s="85"/>
      <c r="E7267" s="85"/>
      <c r="F7267" s="85"/>
      <c r="G7267" s="86"/>
      <c r="H7267" s="86"/>
      <c r="I7267" s="85"/>
      <c r="J7267" s="85"/>
    </row>
    <row r="7268" spans="2:10" s="117" customFormat="1" x14ac:dyDescent="0.25">
      <c r="B7268" s="87"/>
      <c r="C7268" s="85"/>
      <c r="D7268" s="85"/>
      <c r="E7268" s="85"/>
      <c r="F7268" s="85"/>
      <c r="G7268" s="86"/>
      <c r="H7268" s="86"/>
      <c r="I7268" s="85"/>
      <c r="J7268" s="85"/>
    </row>
    <row r="7269" spans="2:10" s="117" customFormat="1" x14ac:dyDescent="0.25">
      <c r="B7269" s="87"/>
      <c r="C7269" s="85"/>
      <c r="D7269" s="85"/>
      <c r="E7269" s="85"/>
      <c r="F7269" s="85"/>
      <c r="G7269" s="86"/>
      <c r="H7269" s="86"/>
      <c r="I7269" s="85"/>
      <c r="J7269" s="85"/>
    </row>
    <row r="7270" spans="2:10" s="117" customFormat="1" x14ac:dyDescent="0.25">
      <c r="B7270" s="87"/>
      <c r="C7270" s="85"/>
      <c r="D7270" s="85"/>
      <c r="E7270" s="85"/>
      <c r="F7270" s="85"/>
      <c r="G7270" s="86"/>
      <c r="H7270" s="86"/>
      <c r="I7270" s="85"/>
      <c r="J7270" s="85"/>
    </row>
    <row r="7271" spans="2:10" s="117" customFormat="1" x14ac:dyDescent="0.25">
      <c r="B7271" s="87"/>
      <c r="C7271" s="85"/>
      <c r="D7271" s="85"/>
      <c r="E7271" s="85"/>
      <c r="F7271" s="85"/>
      <c r="G7271" s="86"/>
      <c r="H7271" s="86"/>
      <c r="I7271" s="85"/>
      <c r="J7271" s="85"/>
    </row>
    <row r="7272" spans="2:10" s="117" customFormat="1" x14ac:dyDescent="0.25">
      <c r="B7272" s="87"/>
      <c r="C7272" s="85"/>
      <c r="D7272" s="85"/>
      <c r="E7272" s="85"/>
      <c r="F7272" s="85"/>
      <c r="G7272" s="86"/>
      <c r="H7272" s="86"/>
      <c r="I7272" s="85"/>
      <c r="J7272" s="85"/>
    </row>
    <row r="7273" spans="2:10" s="117" customFormat="1" x14ac:dyDescent="0.25">
      <c r="B7273" s="87"/>
      <c r="C7273" s="85"/>
      <c r="D7273" s="85"/>
      <c r="E7273" s="85"/>
      <c r="F7273" s="85"/>
      <c r="G7273" s="86"/>
      <c r="H7273" s="86"/>
      <c r="I7273" s="85"/>
      <c r="J7273" s="85"/>
    </row>
    <row r="7274" spans="2:10" s="117" customFormat="1" x14ac:dyDescent="0.25">
      <c r="B7274" s="87"/>
      <c r="C7274" s="85"/>
      <c r="D7274" s="85"/>
      <c r="E7274" s="85"/>
      <c r="F7274" s="85"/>
      <c r="G7274" s="86"/>
      <c r="H7274" s="86"/>
      <c r="I7274" s="85"/>
      <c r="J7274" s="85"/>
    </row>
    <row r="7275" spans="2:10" s="117" customFormat="1" x14ac:dyDescent="0.25">
      <c r="B7275" s="87"/>
      <c r="C7275" s="85"/>
      <c r="D7275" s="85"/>
      <c r="E7275" s="85"/>
      <c r="F7275" s="85"/>
      <c r="G7275" s="86"/>
      <c r="H7275" s="86"/>
      <c r="I7275" s="85"/>
      <c r="J7275" s="85"/>
    </row>
    <row r="7276" spans="2:10" s="117" customFormat="1" x14ac:dyDescent="0.25">
      <c r="B7276" s="87"/>
      <c r="C7276" s="85"/>
      <c r="D7276" s="85"/>
      <c r="E7276" s="85"/>
      <c r="F7276" s="85"/>
      <c r="G7276" s="86"/>
      <c r="H7276" s="86"/>
      <c r="I7276" s="85"/>
      <c r="J7276" s="85"/>
    </row>
    <row r="7277" spans="2:10" s="117" customFormat="1" x14ac:dyDescent="0.25">
      <c r="B7277" s="87"/>
      <c r="C7277" s="85"/>
      <c r="D7277" s="85"/>
      <c r="E7277" s="85"/>
      <c r="F7277" s="85"/>
      <c r="G7277" s="86"/>
      <c r="H7277" s="86"/>
      <c r="I7277" s="85"/>
      <c r="J7277" s="85"/>
    </row>
    <row r="7278" spans="2:10" s="117" customFormat="1" x14ac:dyDescent="0.25">
      <c r="B7278" s="87"/>
      <c r="C7278" s="85"/>
      <c r="D7278" s="85"/>
      <c r="E7278" s="85"/>
      <c r="F7278" s="85"/>
      <c r="G7278" s="86"/>
      <c r="H7278" s="86"/>
      <c r="I7278" s="85"/>
      <c r="J7278" s="85"/>
    </row>
    <row r="7279" spans="2:10" s="117" customFormat="1" x14ac:dyDescent="0.25">
      <c r="B7279" s="87"/>
      <c r="C7279" s="85"/>
      <c r="D7279" s="85"/>
      <c r="E7279" s="85"/>
      <c r="F7279" s="85"/>
      <c r="G7279" s="86"/>
      <c r="H7279" s="86"/>
      <c r="I7279" s="85"/>
      <c r="J7279" s="85"/>
    </row>
    <row r="7280" spans="2:10" s="117" customFormat="1" x14ac:dyDescent="0.25">
      <c r="B7280" s="87"/>
      <c r="C7280" s="85"/>
      <c r="D7280" s="85"/>
      <c r="E7280" s="85"/>
      <c r="F7280" s="85"/>
      <c r="G7280" s="86"/>
      <c r="H7280" s="86"/>
      <c r="I7280" s="85"/>
      <c r="J7280" s="85"/>
    </row>
    <row r="7281" spans="2:10" s="117" customFormat="1" x14ac:dyDescent="0.25">
      <c r="B7281" s="87"/>
      <c r="C7281" s="85"/>
      <c r="D7281" s="85"/>
      <c r="E7281" s="85"/>
      <c r="F7281" s="85"/>
      <c r="G7281" s="86"/>
      <c r="H7281" s="86"/>
      <c r="I7281" s="85"/>
      <c r="J7281" s="85"/>
    </row>
    <row r="7282" spans="2:10" s="117" customFormat="1" x14ac:dyDescent="0.25">
      <c r="B7282" s="87"/>
      <c r="C7282" s="85"/>
      <c r="D7282" s="85"/>
      <c r="E7282" s="85"/>
      <c r="F7282" s="85"/>
      <c r="G7282" s="86"/>
      <c r="H7282" s="86"/>
      <c r="I7282" s="85"/>
      <c r="J7282" s="85"/>
    </row>
    <row r="7283" spans="2:10" s="117" customFormat="1" x14ac:dyDescent="0.25">
      <c r="B7283" s="87"/>
      <c r="C7283" s="85"/>
      <c r="D7283" s="85"/>
      <c r="E7283" s="85"/>
      <c r="F7283" s="85"/>
      <c r="G7283" s="86"/>
      <c r="H7283" s="86"/>
      <c r="I7283" s="85"/>
      <c r="J7283" s="85"/>
    </row>
    <row r="7284" spans="2:10" s="117" customFormat="1" x14ac:dyDescent="0.25">
      <c r="B7284" s="87"/>
      <c r="C7284" s="85"/>
      <c r="D7284" s="85"/>
      <c r="E7284" s="85"/>
      <c r="F7284" s="85"/>
      <c r="G7284" s="86"/>
      <c r="H7284" s="86"/>
      <c r="I7284" s="85"/>
      <c r="J7284" s="85"/>
    </row>
    <row r="7285" spans="2:10" s="117" customFormat="1" x14ac:dyDescent="0.25">
      <c r="B7285" s="87"/>
      <c r="C7285" s="85"/>
      <c r="D7285" s="85"/>
      <c r="E7285" s="85"/>
      <c r="F7285" s="85"/>
      <c r="G7285" s="86"/>
      <c r="H7285" s="86"/>
      <c r="I7285" s="85"/>
      <c r="J7285" s="85"/>
    </row>
    <row r="7286" spans="2:10" s="117" customFormat="1" x14ac:dyDescent="0.25">
      <c r="B7286" s="87"/>
      <c r="C7286" s="85"/>
      <c r="D7286" s="85"/>
      <c r="E7286" s="85"/>
      <c r="F7286" s="85"/>
      <c r="G7286" s="86"/>
      <c r="H7286" s="86"/>
      <c r="I7286" s="85"/>
      <c r="J7286" s="85"/>
    </row>
    <row r="7287" spans="2:10" s="117" customFormat="1" x14ac:dyDescent="0.25">
      <c r="B7287" s="87"/>
      <c r="C7287" s="85"/>
      <c r="D7287" s="85"/>
      <c r="E7287" s="85"/>
      <c r="F7287" s="85"/>
      <c r="G7287" s="86"/>
      <c r="H7287" s="86"/>
      <c r="I7287" s="85"/>
      <c r="J7287" s="85"/>
    </row>
    <row r="7288" spans="2:10" s="117" customFormat="1" x14ac:dyDescent="0.25">
      <c r="B7288" s="87"/>
      <c r="C7288" s="85"/>
      <c r="D7288" s="85"/>
      <c r="E7288" s="85"/>
      <c r="F7288" s="85"/>
      <c r="G7288" s="86"/>
      <c r="H7288" s="86"/>
      <c r="I7288" s="85"/>
      <c r="J7288" s="85"/>
    </row>
    <row r="7289" spans="2:10" s="117" customFormat="1" x14ac:dyDescent="0.25">
      <c r="B7289" s="87"/>
      <c r="C7289" s="85"/>
      <c r="D7289" s="85"/>
      <c r="E7289" s="85"/>
      <c r="F7289" s="85"/>
      <c r="G7289" s="86"/>
      <c r="H7289" s="86"/>
      <c r="I7289" s="85"/>
      <c r="J7289" s="85"/>
    </row>
    <row r="7290" spans="2:10" s="117" customFormat="1" x14ac:dyDescent="0.25">
      <c r="B7290" s="87"/>
      <c r="C7290" s="85"/>
      <c r="D7290" s="85"/>
      <c r="E7290" s="85"/>
      <c r="F7290" s="85"/>
      <c r="G7290" s="86"/>
      <c r="H7290" s="86"/>
      <c r="I7290" s="85"/>
      <c r="J7290" s="85"/>
    </row>
    <row r="7291" spans="2:10" s="117" customFormat="1" x14ac:dyDescent="0.25">
      <c r="B7291" s="87"/>
      <c r="C7291" s="85"/>
      <c r="D7291" s="85"/>
      <c r="E7291" s="85"/>
      <c r="F7291" s="85"/>
      <c r="G7291" s="86"/>
      <c r="H7291" s="86"/>
      <c r="I7291" s="85"/>
      <c r="J7291" s="85"/>
    </row>
    <row r="7292" spans="2:10" s="117" customFormat="1" x14ac:dyDescent="0.25">
      <c r="B7292" s="87"/>
      <c r="C7292" s="85"/>
      <c r="D7292" s="85"/>
      <c r="E7292" s="85"/>
      <c r="F7292" s="85"/>
      <c r="G7292" s="86"/>
      <c r="H7292" s="86"/>
      <c r="I7292" s="85"/>
      <c r="J7292" s="85"/>
    </row>
    <row r="7293" spans="2:10" s="117" customFormat="1" x14ac:dyDescent="0.25">
      <c r="B7293" s="87"/>
      <c r="C7293" s="85"/>
      <c r="D7293" s="85"/>
      <c r="E7293" s="85"/>
      <c r="F7293" s="85"/>
      <c r="G7293" s="86"/>
      <c r="H7293" s="86"/>
      <c r="I7293" s="85"/>
      <c r="J7293" s="85"/>
    </row>
    <row r="7294" spans="2:10" s="117" customFormat="1" x14ac:dyDescent="0.25">
      <c r="B7294" s="87"/>
      <c r="C7294" s="85"/>
      <c r="D7294" s="85"/>
      <c r="E7294" s="85"/>
      <c r="F7294" s="85"/>
      <c r="G7294" s="86"/>
      <c r="H7294" s="86"/>
      <c r="I7294" s="85"/>
      <c r="J7294" s="85"/>
    </row>
    <row r="7295" spans="2:10" s="117" customFormat="1" x14ac:dyDescent="0.25">
      <c r="B7295" s="87"/>
      <c r="C7295" s="85"/>
      <c r="D7295" s="85"/>
      <c r="E7295" s="85"/>
      <c r="F7295" s="85"/>
      <c r="G7295" s="86"/>
      <c r="H7295" s="86"/>
      <c r="I7295" s="85"/>
      <c r="J7295" s="85"/>
    </row>
    <row r="7296" spans="2:10" s="117" customFormat="1" x14ac:dyDescent="0.25">
      <c r="B7296" s="87"/>
      <c r="C7296" s="85"/>
      <c r="D7296" s="85"/>
      <c r="E7296" s="85"/>
      <c r="F7296" s="85"/>
      <c r="G7296" s="86"/>
      <c r="H7296" s="86"/>
      <c r="I7296" s="85"/>
      <c r="J7296" s="85"/>
    </row>
    <row r="7297" spans="2:10" s="117" customFormat="1" x14ac:dyDescent="0.25">
      <c r="B7297" s="87"/>
      <c r="C7297" s="85"/>
      <c r="D7297" s="85"/>
      <c r="E7297" s="85"/>
      <c r="F7297" s="85"/>
      <c r="G7297" s="86"/>
      <c r="H7297" s="86"/>
      <c r="I7297" s="85"/>
      <c r="J7297" s="85"/>
    </row>
    <row r="7298" spans="2:10" s="117" customFormat="1" x14ac:dyDescent="0.25">
      <c r="B7298" s="87"/>
      <c r="C7298" s="85"/>
      <c r="D7298" s="85"/>
      <c r="E7298" s="85"/>
      <c r="F7298" s="85"/>
      <c r="G7298" s="86"/>
      <c r="H7298" s="86"/>
      <c r="I7298" s="85"/>
      <c r="J7298" s="85"/>
    </row>
    <row r="7299" spans="2:10" s="117" customFormat="1" x14ac:dyDescent="0.25">
      <c r="B7299" s="87"/>
      <c r="C7299" s="85"/>
      <c r="D7299" s="85"/>
      <c r="E7299" s="85"/>
      <c r="F7299" s="85"/>
      <c r="G7299" s="86"/>
      <c r="H7299" s="86"/>
      <c r="I7299" s="85"/>
      <c r="J7299" s="85"/>
    </row>
    <row r="7300" spans="2:10" s="117" customFormat="1" x14ac:dyDescent="0.25">
      <c r="B7300" s="87"/>
      <c r="C7300" s="85"/>
      <c r="D7300" s="85"/>
      <c r="E7300" s="85"/>
      <c r="F7300" s="85"/>
      <c r="G7300" s="86"/>
      <c r="H7300" s="86"/>
      <c r="I7300" s="85"/>
      <c r="J7300" s="85"/>
    </row>
    <row r="7301" spans="2:10" s="117" customFormat="1" x14ac:dyDescent="0.25">
      <c r="B7301" s="87"/>
      <c r="C7301" s="85"/>
      <c r="D7301" s="85"/>
      <c r="E7301" s="85"/>
      <c r="F7301" s="85"/>
      <c r="G7301" s="86"/>
      <c r="H7301" s="86"/>
      <c r="I7301" s="85"/>
      <c r="J7301" s="85"/>
    </row>
    <row r="7302" spans="2:10" s="117" customFormat="1" x14ac:dyDescent="0.25">
      <c r="B7302" s="87"/>
      <c r="C7302" s="85"/>
      <c r="D7302" s="85"/>
      <c r="E7302" s="85"/>
      <c r="F7302" s="85"/>
      <c r="G7302" s="86"/>
      <c r="H7302" s="86"/>
      <c r="I7302" s="85"/>
      <c r="J7302" s="85"/>
    </row>
    <row r="7303" spans="2:10" s="117" customFormat="1" x14ac:dyDescent="0.25">
      <c r="B7303" s="87"/>
      <c r="C7303" s="85"/>
      <c r="D7303" s="85"/>
      <c r="E7303" s="85"/>
      <c r="F7303" s="85"/>
      <c r="G7303" s="86"/>
      <c r="H7303" s="86"/>
      <c r="I7303" s="85"/>
      <c r="J7303" s="85"/>
    </row>
    <row r="7304" spans="2:10" s="117" customFormat="1" x14ac:dyDescent="0.25">
      <c r="B7304" s="87"/>
      <c r="C7304" s="85"/>
      <c r="D7304" s="85"/>
      <c r="E7304" s="85"/>
      <c r="F7304" s="85"/>
      <c r="G7304" s="86"/>
      <c r="H7304" s="86"/>
      <c r="I7304" s="85"/>
      <c r="J7304" s="85"/>
    </row>
    <row r="7305" spans="2:10" s="117" customFormat="1" x14ac:dyDescent="0.25">
      <c r="B7305" s="87"/>
      <c r="C7305" s="85"/>
      <c r="D7305" s="85"/>
      <c r="E7305" s="85"/>
      <c r="F7305" s="85"/>
      <c r="G7305" s="86"/>
      <c r="H7305" s="86"/>
      <c r="I7305" s="85"/>
      <c r="J7305" s="85"/>
    </row>
    <row r="7306" spans="2:10" s="117" customFormat="1" x14ac:dyDescent="0.25">
      <c r="B7306" s="87"/>
      <c r="C7306" s="85"/>
      <c r="D7306" s="85"/>
      <c r="E7306" s="85"/>
      <c r="F7306" s="85"/>
      <c r="G7306" s="86"/>
      <c r="H7306" s="86"/>
      <c r="I7306" s="85"/>
      <c r="J7306" s="85"/>
    </row>
    <row r="7307" spans="2:10" s="117" customFormat="1" x14ac:dyDescent="0.25">
      <c r="B7307" s="87"/>
      <c r="C7307" s="85"/>
      <c r="D7307" s="85"/>
      <c r="E7307" s="85"/>
      <c r="F7307" s="85"/>
      <c r="G7307" s="86"/>
      <c r="H7307" s="86"/>
      <c r="I7307" s="85"/>
      <c r="J7307" s="85"/>
    </row>
    <row r="7308" spans="2:10" s="117" customFormat="1" x14ac:dyDescent="0.25">
      <c r="B7308" s="87"/>
      <c r="C7308" s="85"/>
      <c r="D7308" s="85"/>
      <c r="E7308" s="85"/>
      <c r="F7308" s="85"/>
      <c r="G7308" s="86"/>
      <c r="H7308" s="86"/>
      <c r="I7308" s="85"/>
      <c r="J7308" s="85"/>
    </row>
    <row r="7309" spans="2:10" s="117" customFormat="1" x14ac:dyDescent="0.25">
      <c r="B7309" s="87"/>
      <c r="C7309" s="85"/>
      <c r="D7309" s="85"/>
      <c r="E7309" s="85"/>
      <c r="F7309" s="85"/>
      <c r="G7309" s="86"/>
      <c r="H7309" s="86"/>
      <c r="I7309" s="85"/>
      <c r="J7309" s="85"/>
    </row>
    <row r="7310" spans="2:10" s="117" customFormat="1" x14ac:dyDescent="0.25">
      <c r="B7310" s="87"/>
      <c r="C7310" s="85"/>
      <c r="D7310" s="85"/>
      <c r="E7310" s="85"/>
      <c r="F7310" s="85"/>
      <c r="G7310" s="86"/>
      <c r="H7310" s="86"/>
      <c r="I7310" s="85"/>
      <c r="J7310" s="85"/>
    </row>
    <row r="7311" spans="2:10" s="117" customFormat="1" x14ac:dyDescent="0.25">
      <c r="B7311" s="87"/>
      <c r="C7311" s="85"/>
      <c r="D7311" s="85"/>
      <c r="E7311" s="85"/>
      <c r="F7311" s="85"/>
      <c r="G7311" s="86"/>
      <c r="H7311" s="86"/>
      <c r="I7311" s="85"/>
      <c r="J7311" s="85"/>
    </row>
    <row r="7312" spans="2:10" s="117" customFormat="1" x14ac:dyDescent="0.25">
      <c r="B7312" s="87"/>
      <c r="C7312" s="85"/>
      <c r="D7312" s="85"/>
      <c r="E7312" s="85"/>
      <c r="F7312" s="85"/>
      <c r="G7312" s="86"/>
      <c r="H7312" s="86"/>
      <c r="I7312" s="85"/>
      <c r="J7312" s="85"/>
    </row>
    <row r="7313" spans="2:10" s="117" customFormat="1" x14ac:dyDescent="0.25">
      <c r="B7313" s="87"/>
      <c r="C7313" s="85"/>
      <c r="D7313" s="85"/>
      <c r="E7313" s="85"/>
      <c r="F7313" s="85"/>
      <c r="G7313" s="86"/>
      <c r="H7313" s="86"/>
      <c r="I7313" s="85"/>
      <c r="J7313" s="85"/>
    </row>
    <row r="7314" spans="2:10" s="117" customFormat="1" x14ac:dyDescent="0.25">
      <c r="B7314" s="87"/>
      <c r="C7314" s="85"/>
      <c r="D7314" s="85"/>
      <c r="E7314" s="85"/>
      <c r="F7314" s="85"/>
      <c r="G7314" s="86"/>
      <c r="H7314" s="86"/>
      <c r="I7314" s="85"/>
      <c r="J7314" s="85"/>
    </row>
    <row r="7315" spans="2:10" s="117" customFormat="1" x14ac:dyDescent="0.25">
      <c r="B7315" s="87"/>
      <c r="C7315" s="85"/>
      <c r="D7315" s="85"/>
      <c r="E7315" s="85"/>
      <c r="F7315" s="85"/>
      <c r="G7315" s="86"/>
      <c r="H7315" s="86"/>
      <c r="I7315" s="85"/>
      <c r="J7315" s="85"/>
    </row>
    <row r="7316" spans="2:10" s="117" customFormat="1" x14ac:dyDescent="0.25">
      <c r="B7316" s="87"/>
      <c r="C7316" s="85"/>
      <c r="D7316" s="85"/>
      <c r="E7316" s="85"/>
      <c r="F7316" s="85"/>
      <c r="G7316" s="86"/>
      <c r="H7316" s="86"/>
      <c r="I7316" s="85"/>
      <c r="J7316" s="85"/>
    </row>
    <row r="7317" spans="2:10" s="117" customFormat="1" x14ac:dyDescent="0.25">
      <c r="B7317" s="87"/>
      <c r="C7317" s="85"/>
      <c r="D7317" s="85"/>
      <c r="E7317" s="85"/>
      <c r="F7317" s="85"/>
      <c r="G7317" s="86"/>
      <c r="H7317" s="86"/>
      <c r="I7317" s="85"/>
      <c r="J7317" s="85"/>
    </row>
    <row r="7318" spans="2:10" s="117" customFormat="1" x14ac:dyDescent="0.25">
      <c r="B7318" s="87"/>
      <c r="C7318" s="85"/>
      <c r="D7318" s="85"/>
      <c r="E7318" s="85"/>
      <c r="F7318" s="85"/>
      <c r="G7318" s="86"/>
      <c r="H7318" s="86"/>
      <c r="I7318" s="85"/>
      <c r="J7318" s="85"/>
    </row>
    <row r="7319" spans="2:10" s="117" customFormat="1" x14ac:dyDescent="0.25">
      <c r="B7319" s="87"/>
      <c r="C7319" s="85"/>
      <c r="D7319" s="85"/>
      <c r="E7319" s="85"/>
      <c r="F7319" s="85"/>
      <c r="G7319" s="86"/>
      <c r="H7319" s="86"/>
      <c r="I7319" s="85"/>
      <c r="J7319" s="85"/>
    </row>
    <row r="7320" spans="2:10" s="117" customFormat="1" x14ac:dyDescent="0.25">
      <c r="B7320" s="87"/>
      <c r="C7320" s="85"/>
      <c r="D7320" s="85"/>
      <c r="E7320" s="85"/>
      <c r="F7320" s="85"/>
      <c r="G7320" s="86"/>
      <c r="H7320" s="86"/>
      <c r="I7320" s="85"/>
      <c r="J7320" s="85"/>
    </row>
    <row r="7321" spans="2:10" s="117" customFormat="1" x14ac:dyDescent="0.25">
      <c r="B7321" s="87"/>
      <c r="C7321" s="85"/>
      <c r="D7321" s="85"/>
      <c r="E7321" s="85"/>
      <c r="F7321" s="85"/>
      <c r="G7321" s="86"/>
      <c r="H7321" s="86"/>
      <c r="I7321" s="85"/>
      <c r="J7321" s="85"/>
    </row>
    <row r="7322" spans="2:10" s="117" customFormat="1" x14ac:dyDescent="0.25">
      <c r="B7322" s="87"/>
      <c r="C7322" s="85"/>
      <c r="D7322" s="85"/>
      <c r="E7322" s="85"/>
      <c r="F7322" s="85"/>
      <c r="G7322" s="86"/>
      <c r="H7322" s="86"/>
      <c r="I7322" s="85"/>
      <c r="J7322" s="85"/>
    </row>
    <row r="7323" spans="2:10" s="117" customFormat="1" x14ac:dyDescent="0.25">
      <c r="B7323" s="87"/>
      <c r="C7323" s="85"/>
      <c r="D7323" s="85"/>
      <c r="E7323" s="85"/>
      <c r="F7323" s="85"/>
      <c r="G7323" s="86"/>
      <c r="H7323" s="86"/>
      <c r="I7323" s="85"/>
      <c r="J7323" s="85"/>
    </row>
    <row r="7324" spans="2:10" s="117" customFormat="1" x14ac:dyDescent="0.25">
      <c r="B7324" s="87"/>
      <c r="C7324" s="85"/>
      <c r="D7324" s="85"/>
      <c r="E7324" s="85"/>
      <c r="F7324" s="85"/>
      <c r="G7324" s="86"/>
      <c r="H7324" s="86"/>
      <c r="I7324" s="85"/>
      <c r="J7324" s="85"/>
    </row>
    <row r="7325" spans="2:10" s="117" customFormat="1" x14ac:dyDescent="0.25">
      <c r="B7325" s="87"/>
      <c r="C7325" s="85"/>
      <c r="D7325" s="85"/>
      <c r="E7325" s="85"/>
      <c r="F7325" s="85"/>
      <c r="G7325" s="86"/>
      <c r="H7325" s="86"/>
      <c r="I7325" s="85"/>
      <c r="J7325" s="85"/>
    </row>
    <row r="7326" spans="2:10" s="117" customFormat="1" x14ac:dyDescent="0.25">
      <c r="B7326" s="87"/>
      <c r="C7326" s="85"/>
      <c r="D7326" s="85"/>
      <c r="E7326" s="85"/>
      <c r="F7326" s="85"/>
      <c r="G7326" s="86"/>
      <c r="H7326" s="86"/>
      <c r="I7326" s="85"/>
      <c r="J7326" s="85"/>
    </row>
    <row r="7327" spans="2:10" s="117" customFormat="1" x14ac:dyDescent="0.25">
      <c r="B7327" s="87"/>
      <c r="C7327" s="85"/>
      <c r="D7327" s="85"/>
      <c r="E7327" s="85"/>
      <c r="F7327" s="85"/>
      <c r="G7327" s="86"/>
      <c r="H7327" s="86"/>
      <c r="I7327" s="85"/>
      <c r="J7327" s="85"/>
    </row>
    <row r="7328" spans="2:10" s="117" customFormat="1" x14ac:dyDescent="0.25">
      <c r="B7328" s="87"/>
      <c r="C7328" s="85"/>
      <c r="D7328" s="85"/>
      <c r="E7328" s="85"/>
      <c r="F7328" s="85"/>
      <c r="G7328" s="86"/>
      <c r="H7328" s="86"/>
      <c r="I7328" s="85"/>
      <c r="J7328" s="85"/>
    </row>
    <row r="7329" spans="2:10" s="117" customFormat="1" x14ac:dyDescent="0.25">
      <c r="B7329" s="87"/>
      <c r="C7329" s="85"/>
      <c r="D7329" s="85"/>
      <c r="E7329" s="85"/>
      <c r="F7329" s="85"/>
      <c r="G7329" s="86"/>
      <c r="H7329" s="86"/>
      <c r="I7329" s="85"/>
      <c r="J7329" s="85"/>
    </row>
    <row r="7330" spans="2:10" s="117" customFormat="1" x14ac:dyDescent="0.25">
      <c r="B7330" s="87"/>
      <c r="C7330" s="85"/>
      <c r="D7330" s="85"/>
      <c r="E7330" s="85"/>
      <c r="F7330" s="85"/>
      <c r="G7330" s="86"/>
      <c r="H7330" s="86"/>
      <c r="I7330" s="85"/>
      <c r="J7330" s="85"/>
    </row>
    <row r="7331" spans="2:10" s="117" customFormat="1" x14ac:dyDescent="0.25">
      <c r="B7331" s="87"/>
      <c r="C7331" s="85"/>
      <c r="D7331" s="85"/>
      <c r="E7331" s="85"/>
      <c r="F7331" s="85"/>
      <c r="G7331" s="86"/>
      <c r="H7331" s="86"/>
      <c r="I7331" s="85"/>
      <c r="J7331" s="85"/>
    </row>
    <row r="7332" spans="2:10" s="117" customFormat="1" x14ac:dyDescent="0.25">
      <c r="B7332" s="87"/>
      <c r="C7332" s="85"/>
      <c r="D7332" s="85"/>
      <c r="E7332" s="85"/>
      <c r="F7332" s="85"/>
      <c r="G7332" s="86"/>
      <c r="H7332" s="86"/>
      <c r="I7332" s="85"/>
      <c r="J7332" s="85"/>
    </row>
    <row r="7333" spans="2:10" s="117" customFormat="1" x14ac:dyDescent="0.25">
      <c r="B7333" s="87"/>
      <c r="C7333" s="85"/>
      <c r="D7333" s="85"/>
      <c r="E7333" s="85"/>
      <c r="F7333" s="85"/>
      <c r="G7333" s="86"/>
      <c r="H7333" s="86"/>
      <c r="I7333" s="85"/>
      <c r="J7333" s="85"/>
    </row>
    <row r="7334" spans="2:10" s="117" customFormat="1" x14ac:dyDescent="0.25">
      <c r="B7334" s="87"/>
      <c r="C7334" s="85"/>
      <c r="D7334" s="85"/>
      <c r="E7334" s="85"/>
      <c r="F7334" s="85"/>
      <c r="G7334" s="86"/>
      <c r="H7334" s="86"/>
      <c r="I7334" s="85"/>
      <c r="J7334" s="85"/>
    </row>
    <row r="7335" spans="2:10" s="117" customFormat="1" x14ac:dyDescent="0.25">
      <c r="B7335" s="87"/>
      <c r="C7335" s="85"/>
      <c r="D7335" s="85"/>
      <c r="E7335" s="85"/>
      <c r="F7335" s="85"/>
      <c r="G7335" s="86"/>
      <c r="H7335" s="86"/>
      <c r="I7335" s="85"/>
      <c r="J7335" s="85"/>
    </row>
    <row r="7336" spans="2:10" s="117" customFormat="1" x14ac:dyDescent="0.25">
      <c r="B7336" s="87"/>
      <c r="C7336" s="85"/>
      <c r="D7336" s="85"/>
      <c r="E7336" s="85"/>
      <c r="F7336" s="85"/>
      <c r="G7336" s="86"/>
      <c r="H7336" s="86"/>
      <c r="I7336" s="85"/>
      <c r="J7336" s="85"/>
    </row>
    <row r="7337" spans="2:10" s="117" customFormat="1" x14ac:dyDescent="0.25">
      <c r="B7337" s="87"/>
      <c r="C7337" s="85"/>
      <c r="D7337" s="85"/>
      <c r="E7337" s="85"/>
      <c r="F7337" s="85"/>
      <c r="G7337" s="86"/>
      <c r="H7337" s="86"/>
      <c r="I7337" s="85"/>
      <c r="J7337" s="85"/>
    </row>
    <row r="7338" spans="2:10" s="117" customFormat="1" x14ac:dyDescent="0.25">
      <c r="B7338" s="87"/>
      <c r="C7338" s="85"/>
      <c r="D7338" s="85"/>
      <c r="E7338" s="85"/>
      <c r="F7338" s="85"/>
      <c r="G7338" s="86"/>
      <c r="H7338" s="86"/>
      <c r="I7338" s="85"/>
      <c r="J7338" s="85"/>
    </row>
    <row r="7339" spans="2:10" s="117" customFormat="1" x14ac:dyDescent="0.25">
      <c r="B7339" s="87"/>
      <c r="C7339" s="85"/>
      <c r="D7339" s="85"/>
      <c r="E7339" s="85"/>
      <c r="F7339" s="85"/>
      <c r="G7339" s="86"/>
      <c r="H7339" s="86"/>
      <c r="I7339" s="85"/>
      <c r="J7339" s="85"/>
    </row>
    <row r="7340" spans="2:10" s="117" customFormat="1" x14ac:dyDescent="0.25">
      <c r="B7340" s="87"/>
      <c r="C7340" s="85"/>
      <c r="D7340" s="85"/>
      <c r="E7340" s="85"/>
      <c r="F7340" s="85"/>
      <c r="G7340" s="86"/>
      <c r="H7340" s="86"/>
      <c r="I7340" s="85"/>
      <c r="J7340" s="85"/>
    </row>
    <row r="7341" spans="2:10" s="117" customFormat="1" x14ac:dyDescent="0.25">
      <c r="B7341" s="87"/>
      <c r="C7341" s="85"/>
      <c r="D7341" s="85"/>
      <c r="E7341" s="85"/>
      <c r="F7341" s="85"/>
      <c r="G7341" s="86"/>
      <c r="H7341" s="86"/>
      <c r="I7341" s="85"/>
      <c r="J7341" s="85"/>
    </row>
    <row r="7342" spans="2:10" s="117" customFormat="1" x14ac:dyDescent="0.25">
      <c r="B7342" s="87"/>
      <c r="C7342" s="85"/>
      <c r="D7342" s="85"/>
      <c r="E7342" s="85"/>
      <c r="F7342" s="85"/>
      <c r="G7342" s="86"/>
      <c r="H7342" s="86"/>
      <c r="I7342" s="85"/>
      <c r="J7342" s="85"/>
    </row>
    <row r="7343" spans="2:10" s="117" customFormat="1" x14ac:dyDescent="0.25">
      <c r="B7343" s="87"/>
      <c r="C7343" s="85"/>
      <c r="D7343" s="85"/>
      <c r="E7343" s="85"/>
      <c r="F7343" s="85"/>
      <c r="G7343" s="86"/>
      <c r="H7343" s="86"/>
      <c r="I7343" s="85"/>
      <c r="J7343" s="85"/>
    </row>
    <row r="7344" spans="2:10" s="117" customFormat="1" x14ac:dyDescent="0.25">
      <c r="B7344" s="87"/>
      <c r="C7344" s="85"/>
      <c r="D7344" s="85"/>
      <c r="E7344" s="85"/>
      <c r="F7344" s="85"/>
      <c r="G7344" s="86"/>
      <c r="H7344" s="86"/>
      <c r="I7344" s="85"/>
      <c r="J7344" s="85"/>
    </row>
    <row r="7345" spans="2:10" s="117" customFormat="1" x14ac:dyDescent="0.25">
      <c r="B7345" s="87"/>
      <c r="C7345" s="85"/>
      <c r="D7345" s="85"/>
      <c r="E7345" s="85"/>
      <c r="F7345" s="85"/>
      <c r="G7345" s="86"/>
      <c r="H7345" s="86"/>
      <c r="I7345" s="85"/>
      <c r="J7345" s="85"/>
    </row>
    <row r="7346" spans="2:10" s="117" customFormat="1" x14ac:dyDescent="0.25">
      <c r="B7346" s="87"/>
      <c r="C7346" s="85"/>
      <c r="D7346" s="85"/>
      <c r="E7346" s="85"/>
      <c r="F7346" s="85"/>
      <c r="G7346" s="86"/>
      <c r="H7346" s="86"/>
      <c r="I7346" s="85"/>
      <c r="J7346" s="85"/>
    </row>
    <row r="7347" spans="2:10" s="117" customFormat="1" x14ac:dyDescent="0.25">
      <c r="B7347" s="87"/>
      <c r="C7347" s="85"/>
      <c r="D7347" s="85"/>
      <c r="E7347" s="85"/>
      <c r="F7347" s="85"/>
      <c r="G7347" s="86"/>
      <c r="H7347" s="86"/>
      <c r="I7347" s="85"/>
      <c r="J7347" s="85"/>
    </row>
    <row r="7348" spans="2:10" s="117" customFormat="1" x14ac:dyDescent="0.25">
      <c r="B7348" s="87"/>
      <c r="C7348" s="85"/>
      <c r="D7348" s="85"/>
      <c r="E7348" s="85"/>
      <c r="F7348" s="85"/>
      <c r="G7348" s="86"/>
      <c r="H7348" s="86"/>
      <c r="I7348" s="85"/>
      <c r="J7348" s="85"/>
    </row>
    <row r="7349" spans="2:10" s="117" customFormat="1" x14ac:dyDescent="0.25">
      <c r="B7349" s="87"/>
      <c r="C7349" s="85"/>
      <c r="D7349" s="85"/>
      <c r="E7349" s="85"/>
      <c r="F7349" s="85"/>
      <c r="G7349" s="86"/>
      <c r="H7349" s="86"/>
      <c r="I7349" s="85"/>
      <c r="J7349" s="85"/>
    </row>
    <row r="7350" spans="2:10" s="117" customFormat="1" x14ac:dyDescent="0.25">
      <c r="B7350" s="87"/>
      <c r="C7350" s="85"/>
      <c r="D7350" s="85"/>
      <c r="E7350" s="85"/>
      <c r="F7350" s="85"/>
      <c r="G7350" s="86"/>
      <c r="H7350" s="86"/>
      <c r="I7350" s="85"/>
      <c r="J7350" s="85"/>
    </row>
    <row r="7351" spans="2:10" s="117" customFormat="1" x14ac:dyDescent="0.25">
      <c r="B7351" s="87"/>
      <c r="C7351" s="85"/>
      <c r="D7351" s="85"/>
      <c r="E7351" s="85"/>
      <c r="F7351" s="85"/>
      <c r="G7351" s="86"/>
      <c r="H7351" s="86"/>
      <c r="I7351" s="85"/>
      <c r="J7351" s="85"/>
    </row>
    <row r="7352" spans="2:10" s="117" customFormat="1" x14ac:dyDescent="0.25">
      <c r="B7352" s="87"/>
      <c r="C7352" s="85"/>
      <c r="D7352" s="85"/>
      <c r="E7352" s="85"/>
      <c r="F7352" s="85"/>
      <c r="G7352" s="86"/>
      <c r="H7352" s="86"/>
      <c r="I7352" s="85"/>
      <c r="J7352" s="85"/>
    </row>
    <row r="7353" spans="2:10" s="117" customFormat="1" x14ac:dyDescent="0.25">
      <c r="B7353" s="87"/>
      <c r="C7353" s="85"/>
      <c r="D7353" s="85"/>
      <c r="E7353" s="85"/>
      <c r="F7353" s="85"/>
      <c r="G7353" s="86"/>
      <c r="H7353" s="86"/>
      <c r="I7353" s="85"/>
      <c r="J7353" s="85"/>
    </row>
    <row r="7354" spans="2:10" s="117" customFormat="1" x14ac:dyDescent="0.25">
      <c r="B7354" s="87"/>
      <c r="C7354" s="85"/>
      <c r="D7354" s="85"/>
      <c r="E7354" s="85"/>
      <c r="F7354" s="85"/>
      <c r="G7354" s="86"/>
      <c r="H7354" s="86"/>
      <c r="I7354" s="85"/>
      <c r="J7354" s="85"/>
    </row>
    <row r="7355" spans="2:10" s="117" customFormat="1" x14ac:dyDescent="0.25">
      <c r="B7355" s="87"/>
      <c r="C7355" s="85"/>
      <c r="D7355" s="85"/>
      <c r="E7355" s="85"/>
      <c r="F7355" s="85"/>
      <c r="G7355" s="86"/>
      <c r="H7355" s="86"/>
      <c r="I7355" s="85"/>
      <c r="J7355" s="85"/>
    </row>
    <row r="7356" spans="2:10" s="117" customFormat="1" x14ac:dyDescent="0.25">
      <c r="B7356" s="87"/>
      <c r="C7356" s="85"/>
      <c r="D7356" s="85"/>
      <c r="E7356" s="85"/>
      <c r="F7356" s="85"/>
      <c r="G7356" s="86"/>
      <c r="H7356" s="86"/>
      <c r="I7356" s="85"/>
      <c r="J7356" s="85"/>
    </row>
    <row r="7357" spans="2:10" s="117" customFormat="1" x14ac:dyDescent="0.25">
      <c r="B7357" s="87"/>
      <c r="C7357" s="85"/>
      <c r="D7357" s="85"/>
      <c r="E7357" s="85"/>
      <c r="F7357" s="85"/>
      <c r="G7357" s="86"/>
      <c r="H7357" s="86"/>
      <c r="I7357" s="85"/>
      <c r="J7357" s="85"/>
    </row>
    <row r="7358" spans="2:10" s="117" customFormat="1" x14ac:dyDescent="0.25">
      <c r="B7358" s="87"/>
      <c r="C7358" s="85"/>
      <c r="D7358" s="85"/>
      <c r="E7358" s="85"/>
      <c r="F7358" s="85"/>
      <c r="G7358" s="86"/>
      <c r="H7358" s="86"/>
      <c r="I7358" s="85"/>
      <c r="J7358" s="85"/>
    </row>
    <row r="7359" spans="2:10" s="117" customFormat="1" x14ac:dyDescent="0.25">
      <c r="B7359" s="87"/>
      <c r="C7359" s="85"/>
      <c r="D7359" s="85"/>
      <c r="E7359" s="85"/>
      <c r="F7359" s="85"/>
      <c r="G7359" s="86"/>
      <c r="H7359" s="86"/>
      <c r="I7359" s="85"/>
      <c r="J7359" s="85"/>
    </row>
    <row r="7360" spans="2:10" s="117" customFormat="1" x14ac:dyDescent="0.25">
      <c r="B7360" s="87"/>
      <c r="C7360" s="85"/>
      <c r="D7360" s="85"/>
      <c r="E7360" s="85"/>
      <c r="F7360" s="85"/>
      <c r="G7360" s="86"/>
      <c r="H7360" s="86"/>
      <c r="I7360" s="85"/>
      <c r="J7360" s="85"/>
    </row>
    <row r="7361" spans="2:10" s="117" customFormat="1" x14ac:dyDescent="0.25">
      <c r="B7361" s="87"/>
      <c r="C7361" s="85"/>
      <c r="D7361" s="85"/>
      <c r="E7361" s="85"/>
      <c r="F7361" s="85"/>
      <c r="G7361" s="86"/>
      <c r="H7361" s="86"/>
      <c r="I7361" s="85"/>
      <c r="J7361" s="85"/>
    </row>
    <row r="7362" spans="2:10" s="117" customFormat="1" x14ac:dyDescent="0.25">
      <c r="B7362" s="87"/>
      <c r="C7362" s="85"/>
      <c r="D7362" s="85"/>
      <c r="E7362" s="85"/>
      <c r="F7362" s="85"/>
      <c r="G7362" s="86"/>
      <c r="H7362" s="86"/>
      <c r="I7362" s="85"/>
      <c r="J7362" s="85"/>
    </row>
    <row r="7363" spans="2:10" s="117" customFormat="1" x14ac:dyDescent="0.25">
      <c r="B7363" s="87"/>
      <c r="C7363" s="85"/>
      <c r="D7363" s="85"/>
      <c r="E7363" s="85"/>
      <c r="F7363" s="85"/>
      <c r="G7363" s="86"/>
      <c r="H7363" s="86"/>
      <c r="I7363" s="85"/>
      <c r="J7363" s="85"/>
    </row>
    <row r="7364" spans="2:10" s="117" customFormat="1" x14ac:dyDescent="0.25">
      <c r="B7364" s="87"/>
      <c r="C7364" s="85"/>
      <c r="D7364" s="85"/>
      <c r="E7364" s="85"/>
      <c r="F7364" s="85"/>
      <c r="G7364" s="86"/>
      <c r="H7364" s="86"/>
      <c r="I7364" s="85"/>
      <c r="J7364" s="85"/>
    </row>
    <row r="7365" spans="2:10" s="117" customFormat="1" x14ac:dyDescent="0.25">
      <c r="B7365" s="87"/>
      <c r="C7365" s="85"/>
      <c r="D7365" s="85"/>
      <c r="E7365" s="85"/>
      <c r="F7365" s="85"/>
      <c r="G7365" s="86"/>
      <c r="H7365" s="86"/>
      <c r="I7365" s="85"/>
      <c r="J7365" s="85"/>
    </row>
    <row r="7366" spans="2:10" s="117" customFormat="1" x14ac:dyDescent="0.25">
      <c r="B7366" s="87"/>
      <c r="C7366" s="85"/>
      <c r="D7366" s="85"/>
      <c r="E7366" s="85"/>
      <c r="F7366" s="85"/>
      <c r="G7366" s="86"/>
      <c r="H7366" s="86"/>
      <c r="I7366" s="85"/>
      <c r="J7366" s="85"/>
    </row>
    <row r="7367" spans="2:10" s="117" customFormat="1" x14ac:dyDescent="0.25">
      <c r="B7367" s="87"/>
      <c r="C7367" s="85"/>
      <c r="D7367" s="85"/>
      <c r="E7367" s="85"/>
      <c r="F7367" s="85"/>
      <c r="G7367" s="86"/>
      <c r="H7367" s="86"/>
      <c r="I7367" s="85"/>
      <c r="J7367" s="85"/>
    </row>
    <row r="7368" spans="2:10" s="117" customFormat="1" x14ac:dyDescent="0.25">
      <c r="B7368" s="87"/>
      <c r="C7368" s="85"/>
      <c r="D7368" s="85"/>
      <c r="E7368" s="85"/>
      <c r="F7368" s="85"/>
      <c r="G7368" s="86"/>
      <c r="H7368" s="86"/>
      <c r="I7368" s="85"/>
      <c r="J7368" s="85"/>
    </row>
    <row r="7369" spans="2:10" s="117" customFormat="1" x14ac:dyDescent="0.25">
      <c r="B7369" s="87"/>
      <c r="C7369" s="85"/>
      <c r="D7369" s="85"/>
      <c r="E7369" s="85"/>
      <c r="F7369" s="85"/>
      <c r="G7369" s="86"/>
      <c r="H7369" s="86"/>
      <c r="I7369" s="85"/>
      <c r="J7369" s="85"/>
    </row>
    <row r="7370" spans="2:10" s="117" customFormat="1" x14ac:dyDescent="0.25">
      <c r="B7370" s="87"/>
      <c r="C7370" s="85"/>
      <c r="D7370" s="85"/>
      <c r="E7370" s="85"/>
      <c r="F7370" s="85"/>
      <c r="G7370" s="86"/>
      <c r="H7370" s="86"/>
      <c r="I7370" s="85"/>
      <c r="J7370" s="85"/>
    </row>
    <row r="7371" spans="2:10" s="117" customFormat="1" x14ac:dyDescent="0.25">
      <c r="B7371" s="87"/>
      <c r="C7371" s="85"/>
      <c r="D7371" s="85"/>
      <c r="E7371" s="85"/>
      <c r="F7371" s="85"/>
      <c r="G7371" s="86"/>
      <c r="H7371" s="86"/>
      <c r="I7371" s="85"/>
      <c r="J7371" s="85"/>
    </row>
    <row r="7372" spans="2:10" s="117" customFormat="1" x14ac:dyDescent="0.25">
      <c r="B7372" s="87"/>
      <c r="C7372" s="85"/>
      <c r="D7372" s="85"/>
      <c r="E7372" s="85"/>
      <c r="F7372" s="85"/>
      <c r="G7372" s="86"/>
      <c r="H7372" s="86"/>
      <c r="I7372" s="85"/>
      <c r="J7372" s="85"/>
    </row>
    <row r="7373" spans="2:10" s="117" customFormat="1" x14ac:dyDescent="0.25">
      <c r="B7373" s="87"/>
      <c r="C7373" s="85"/>
      <c r="D7373" s="85"/>
      <c r="E7373" s="85"/>
      <c r="F7373" s="85"/>
      <c r="G7373" s="86"/>
      <c r="H7373" s="86"/>
      <c r="I7373" s="85"/>
      <c r="J7373" s="85"/>
    </row>
    <row r="7374" spans="2:10" s="117" customFormat="1" x14ac:dyDescent="0.25">
      <c r="B7374" s="87"/>
      <c r="C7374" s="85"/>
      <c r="D7374" s="85"/>
      <c r="E7374" s="85"/>
      <c r="F7374" s="85"/>
      <c r="G7374" s="86"/>
      <c r="H7374" s="86"/>
      <c r="I7374" s="85"/>
      <c r="J7374" s="85"/>
    </row>
    <row r="7375" spans="2:10" s="117" customFormat="1" x14ac:dyDescent="0.25">
      <c r="B7375" s="87"/>
      <c r="C7375" s="85"/>
      <c r="D7375" s="85"/>
      <c r="E7375" s="85"/>
      <c r="F7375" s="85"/>
      <c r="G7375" s="86"/>
      <c r="H7375" s="86"/>
      <c r="I7375" s="85"/>
      <c r="J7375" s="85"/>
    </row>
    <row r="7376" spans="2:10" s="117" customFormat="1" x14ac:dyDescent="0.25">
      <c r="B7376" s="87"/>
      <c r="C7376" s="85"/>
      <c r="D7376" s="85"/>
      <c r="E7376" s="85"/>
      <c r="F7376" s="85"/>
      <c r="G7376" s="86"/>
      <c r="H7376" s="86"/>
      <c r="I7376" s="85"/>
      <c r="J7376" s="85"/>
    </row>
    <row r="7377" spans="2:10" s="117" customFormat="1" x14ac:dyDescent="0.25">
      <c r="B7377" s="87"/>
      <c r="C7377" s="85"/>
      <c r="D7377" s="85"/>
      <c r="E7377" s="85"/>
      <c r="F7377" s="85"/>
      <c r="G7377" s="86"/>
      <c r="H7377" s="86"/>
      <c r="I7377" s="85"/>
      <c r="J7377" s="85"/>
    </row>
    <row r="7378" spans="2:10" s="117" customFormat="1" x14ac:dyDescent="0.25">
      <c r="B7378" s="87"/>
      <c r="C7378" s="85"/>
      <c r="D7378" s="85"/>
      <c r="E7378" s="85"/>
      <c r="F7378" s="85"/>
      <c r="G7378" s="86"/>
      <c r="H7378" s="86"/>
      <c r="I7378" s="85"/>
      <c r="J7378" s="85"/>
    </row>
    <row r="7379" spans="2:10" s="117" customFormat="1" x14ac:dyDescent="0.25">
      <c r="B7379" s="87"/>
      <c r="C7379" s="85"/>
      <c r="D7379" s="85"/>
      <c r="E7379" s="85"/>
      <c r="F7379" s="85"/>
      <c r="G7379" s="86"/>
      <c r="H7379" s="86"/>
      <c r="I7379" s="85"/>
      <c r="J7379" s="85"/>
    </row>
    <row r="7380" spans="2:10" s="117" customFormat="1" x14ac:dyDescent="0.25">
      <c r="B7380" s="87"/>
      <c r="C7380" s="85"/>
      <c r="D7380" s="85"/>
      <c r="E7380" s="85"/>
      <c r="F7380" s="85"/>
      <c r="G7380" s="86"/>
      <c r="H7380" s="86"/>
      <c r="I7380" s="85"/>
      <c r="J7380" s="85"/>
    </row>
    <row r="7381" spans="2:10" s="117" customFormat="1" x14ac:dyDescent="0.25">
      <c r="B7381" s="87"/>
      <c r="C7381" s="85"/>
      <c r="D7381" s="85"/>
      <c r="E7381" s="85"/>
      <c r="F7381" s="85"/>
      <c r="G7381" s="86"/>
      <c r="H7381" s="86"/>
      <c r="I7381" s="85"/>
      <c r="J7381" s="85"/>
    </row>
    <row r="7382" spans="2:10" s="117" customFormat="1" x14ac:dyDescent="0.25">
      <c r="B7382" s="87"/>
      <c r="C7382" s="85"/>
      <c r="D7382" s="85"/>
      <c r="E7382" s="85"/>
      <c r="F7382" s="85"/>
      <c r="G7382" s="86"/>
      <c r="H7382" s="86"/>
      <c r="I7382" s="85"/>
      <c r="J7382" s="85"/>
    </row>
    <row r="7383" spans="2:10" s="117" customFormat="1" x14ac:dyDescent="0.25">
      <c r="B7383" s="87"/>
      <c r="C7383" s="85"/>
      <c r="D7383" s="85"/>
      <c r="E7383" s="85"/>
      <c r="F7383" s="85"/>
      <c r="G7383" s="86"/>
      <c r="H7383" s="86"/>
      <c r="I7383" s="85"/>
      <c r="J7383" s="85"/>
    </row>
    <row r="7384" spans="2:10" s="117" customFormat="1" x14ac:dyDescent="0.25">
      <c r="B7384" s="87"/>
      <c r="C7384" s="85"/>
      <c r="D7384" s="85"/>
      <c r="E7384" s="85"/>
      <c r="F7384" s="85"/>
      <c r="G7384" s="86"/>
      <c r="H7384" s="86"/>
      <c r="I7384" s="85"/>
      <c r="J7384" s="85"/>
    </row>
    <row r="7385" spans="2:10" s="117" customFormat="1" x14ac:dyDescent="0.25">
      <c r="B7385" s="87"/>
      <c r="C7385" s="85"/>
      <c r="D7385" s="85"/>
      <c r="E7385" s="85"/>
      <c r="F7385" s="85"/>
      <c r="G7385" s="86"/>
      <c r="H7385" s="86"/>
      <c r="I7385" s="85"/>
      <c r="J7385" s="85"/>
    </row>
    <row r="7386" spans="2:10" s="117" customFormat="1" x14ac:dyDescent="0.25">
      <c r="B7386" s="87"/>
      <c r="C7386" s="85"/>
      <c r="D7386" s="85"/>
      <c r="E7386" s="85"/>
      <c r="F7386" s="85"/>
      <c r="G7386" s="86"/>
      <c r="H7386" s="86"/>
      <c r="I7386" s="85"/>
      <c r="J7386" s="85"/>
    </row>
    <row r="7387" spans="2:10" s="117" customFormat="1" x14ac:dyDescent="0.25">
      <c r="B7387" s="87"/>
      <c r="C7387" s="85"/>
      <c r="D7387" s="85"/>
      <c r="E7387" s="85"/>
      <c r="F7387" s="85"/>
      <c r="G7387" s="86"/>
      <c r="H7387" s="86"/>
      <c r="I7387" s="85"/>
      <c r="J7387" s="85"/>
    </row>
    <row r="7388" spans="2:10" s="117" customFormat="1" x14ac:dyDescent="0.25">
      <c r="B7388" s="87"/>
      <c r="C7388" s="85"/>
      <c r="D7388" s="85"/>
      <c r="E7388" s="85"/>
      <c r="F7388" s="85"/>
      <c r="G7388" s="86"/>
      <c r="H7388" s="86"/>
      <c r="I7388" s="85"/>
      <c r="J7388" s="85"/>
    </row>
    <row r="7389" spans="2:10" s="117" customFormat="1" x14ac:dyDescent="0.25">
      <c r="B7389" s="87"/>
      <c r="C7389" s="85"/>
      <c r="D7389" s="85"/>
      <c r="E7389" s="85"/>
      <c r="F7389" s="85"/>
      <c r="G7389" s="86"/>
      <c r="H7389" s="86"/>
      <c r="I7389" s="85"/>
      <c r="J7389" s="85"/>
    </row>
    <row r="7390" spans="2:10" s="117" customFormat="1" x14ac:dyDescent="0.25">
      <c r="B7390" s="87"/>
      <c r="C7390" s="85"/>
      <c r="D7390" s="85"/>
      <c r="E7390" s="85"/>
      <c r="F7390" s="85"/>
      <c r="G7390" s="86"/>
      <c r="H7390" s="86"/>
      <c r="I7390" s="85"/>
      <c r="J7390" s="85"/>
    </row>
    <row r="7391" spans="2:10" s="117" customFormat="1" x14ac:dyDescent="0.25">
      <c r="B7391" s="87"/>
      <c r="C7391" s="85"/>
      <c r="D7391" s="85"/>
      <c r="E7391" s="85"/>
      <c r="F7391" s="85"/>
      <c r="G7391" s="86"/>
      <c r="H7391" s="86"/>
      <c r="I7391" s="85"/>
      <c r="J7391" s="85"/>
    </row>
    <row r="7392" spans="2:10" s="117" customFormat="1" x14ac:dyDescent="0.25">
      <c r="B7392" s="87"/>
      <c r="C7392" s="85"/>
      <c r="D7392" s="85"/>
      <c r="E7392" s="85"/>
      <c r="F7392" s="85"/>
      <c r="G7392" s="86"/>
      <c r="H7392" s="86"/>
      <c r="I7392" s="85"/>
      <c r="J7392" s="85"/>
    </row>
    <row r="7393" spans="2:10" s="117" customFormat="1" x14ac:dyDescent="0.25">
      <c r="B7393" s="87"/>
      <c r="C7393" s="85"/>
      <c r="D7393" s="85"/>
      <c r="E7393" s="85"/>
      <c r="F7393" s="85"/>
      <c r="G7393" s="86"/>
      <c r="H7393" s="86"/>
      <c r="I7393" s="85"/>
      <c r="J7393" s="85"/>
    </row>
    <row r="7394" spans="2:10" s="117" customFormat="1" x14ac:dyDescent="0.25">
      <c r="B7394" s="87"/>
      <c r="C7394" s="85"/>
      <c r="D7394" s="85"/>
      <c r="E7394" s="85"/>
      <c r="F7394" s="85"/>
      <c r="G7394" s="86"/>
      <c r="H7394" s="86"/>
      <c r="I7394" s="85"/>
      <c r="J7394" s="85"/>
    </row>
    <row r="7395" spans="2:10" s="117" customFormat="1" x14ac:dyDescent="0.25">
      <c r="B7395" s="87"/>
      <c r="C7395" s="85"/>
      <c r="D7395" s="85"/>
      <c r="E7395" s="85"/>
      <c r="F7395" s="85"/>
      <c r="G7395" s="86"/>
      <c r="H7395" s="86"/>
      <c r="I7395" s="85"/>
      <c r="J7395" s="85"/>
    </row>
    <row r="7396" spans="2:10" s="117" customFormat="1" x14ac:dyDescent="0.25">
      <c r="B7396" s="87"/>
      <c r="C7396" s="85"/>
      <c r="D7396" s="85"/>
      <c r="E7396" s="85"/>
      <c r="F7396" s="85"/>
      <c r="G7396" s="86"/>
      <c r="H7396" s="86"/>
      <c r="I7396" s="85"/>
      <c r="J7396" s="85"/>
    </row>
    <row r="7397" spans="2:10" s="117" customFormat="1" x14ac:dyDescent="0.25">
      <c r="B7397" s="87"/>
      <c r="C7397" s="85"/>
      <c r="D7397" s="85"/>
      <c r="E7397" s="85"/>
      <c r="F7397" s="85"/>
      <c r="G7397" s="86"/>
      <c r="H7397" s="86"/>
      <c r="I7397" s="85"/>
      <c r="J7397" s="85"/>
    </row>
    <row r="7398" spans="2:10" s="117" customFormat="1" x14ac:dyDescent="0.25">
      <c r="B7398" s="87"/>
      <c r="C7398" s="85"/>
      <c r="D7398" s="85"/>
      <c r="E7398" s="85"/>
      <c r="F7398" s="85"/>
      <c r="G7398" s="86"/>
      <c r="H7398" s="86"/>
      <c r="I7398" s="85"/>
      <c r="J7398" s="85"/>
    </row>
    <row r="7399" spans="2:10" s="117" customFormat="1" x14ac:dyDescent="0.25">
      <c r="B7399" s="87"/>
      <c r="C7399" s="85"/>
      <c r="D7399" s="85"/>
      <c r="E7399" s="85"/>
      <c r="F7399" s="85"/>
      <c r="G7399" s="86"/>
      <c r="H7399" s="86"/>
      <c r="I7399" s="85"/>
      <c r="J7399" s="85"/>
    </row>
    <row r="7400" spans="2:10" s="117" customFormat="1" x14ac:dyDescent="0.25">
      <c r="B7400" s="87"/>
      <c r="C7400" s="85"/>
      <c r="D7400" s="85"/>
      <c r="E7400" s="85"/>
      <c r="F7400" s="85"/>
      <c r="G7400" s="86"/>
      <c r="H7400" s="86"/>
      <c r="I7400" s="85"/>
      <c r="J7400" s="85"/>
    </row>
    <row r="7401" spans="2:10" s="117" customFormat="1" x14ac:dyDescent="0.25">
      <c r="B7401" s="87"/>
      <c r="C7401" s="85"/>
      <c r="D7401" s="85"/>
      <c r="E7401" s="85"/>
      <c r="F7401" s="85"/>
      <c r="G7401" s="86"/>
      <c r="H7401" s="86"/>
      <c r="I7401" s="85"/>
      <c r="J7401" s="85"/>
    </row>
    <row r="7402" spans="2:10" s="117" customFormat="1" x14ac:dyDescent="0.25">
      <c r="B7402" s="87"/>
      <c r="C7402" s="85"/>
      <c r="D7402" s="85"/>
      <c r="E7402" s="85"/>
      <c r="F7402" s="85"/>
      <c r="G7402" s="86"/>
      <c r="H7402" s="86"/>
      <c r="I7402" s="85"/>
      <c r="J7402" s="85"/>
    </row>
    <row r="7403" spans="2:10" s="117" customFormat="1" x14ac:dyDescent="0.25">
      <c r="B7403" s="87"/>
      <c r="C7403" s="85"/>
      <c r="D7403" s="85"/>
      <c r="E7403" s="85"/>
      <c r="F7403" s="85"/>
      <c r="G7403" s="86"/>
      <c r="H7403" s="86"/>
      <c r="I7403" s="85"/>
      <c r="J7403" s="85"/>
    </row>
    <row r="7404" spans="2:10" s="117" customFormat="1" x14ac:dyDescent="0.25">
      <c r="B7404" s="87"/>
      <c r="C7404" s="85"/>
      <c r="D7404" s="85"/>
      <c r="E7404" s="85"/>
      <c r="F7404" s="85"/>
      <c r="G7404" s="86"/>
      <c r="H7404" s="86"/>
      <c r="I7404" s="85"/>
      <c r="J7404" s="85"/>
    </row>
    <row r="7405" spans="2:10" s="117" customFormat="1" x14ac:dyDescent="0.25">
      <c r="B7405" s="87"/>
      <c r="C7405" s="85"/>
      <c r="D7405" s="85"/>
      <c r="E7405" s="85"/>
      <c r="F7405" s="85"/>
      <c r="G7405" s="86"/>
      <c r="H7405" s="86"/>
      <c r="I7405" s="85"/>
      <c r="J7405" s="85"/>
    </row>
    <row r="7406" spans="2:10" s="117" customFormat="1" x14ac:dyDescent="0.25">
      <c r="B7406" s="87"/>
      <c r="C7406" s="85"/>
      <c r="D7406" s="85"/>
      <c r="E7406" s="85"/>
      <c r="F7406" s="85"/>
      <c r="G7406" s="86"/>
      <c r="H7406" s="86"/>
      <c r="I7406" s="85"/>
      <c r="J7406" s="85"/>
    </row>
    <row r="7407" spans="2:10" s="117" customFormat="1" x14ac:dyDescent="0.25">
      <c r="B7407" s="87"/>
      <c r="C7407" s="85"/>
      <c r="D7407" s="85"/>
      <c r="E7407" s="85"/>
      <c r="F7407" s="85"/>
      <c r="G7407" s="86"/>
      <c r="H7407" s="86"/>
      <c r="I7407" s="85"/>
      <c r="J7407" s="85"/>
    </row>
    <row r="7408" spans="2:10" s="117" customFormat="1" x14ac:dyDescent="0.25">
      <c r="B7408" s="87"/>
      <c r="C7408" s="85"/>
      <c r="D7408" s="85"/>
      <c r="E7408" s="85"/>
      <c r="F7408" s="85"/>
      <c r="G7408" s="86"/>
      <c r="H7408" s="86"/>
      <c r="I7408" s="85"/>
      <c r="J7408" s="85"/>
    </row>
    <row r="7409" spans="2:10" s="117" customFormat="1" x14ac:dyDescent="0.25">
      <c r="B7409" s="87"/>
      <c r="C7409" s="85"/>
      <c r="D7409" s="85"/>
      <c r="E7409" s="85"/>
      <c r="F7409" s="85"/>
      <c r="G7409" s="86"/>
      <c r="H7409" s="86"/>
      <c r="I7409" s="85"/>
      <c r="J7409" s="85"/>
    </row>
    <row r="7410" spans="2:10" s="117" customFormat="1" x14ac:dyDescent="0.25">
      <c r="B7410" s="87"/>
      <c r="C7410" s="85"/>
      <c r="D7410" s="85"/>
      <c r="E7410" s="85"/>
      <c r="F7410" s="85"/>
      <c r="G7410" s="86"/>
      <c r="H7410" s="86"/>
      <c r="I7410" s="85"/>
      <c r="J7410" s="85"/>
    </row>
    <row r="7411" spans="2:10" s="117" customFormat="1" x14ac:dyDescent="0.25">
      <c r="B7411" s="87"/>
      <c r="C7411" s="85"/>
      <c r="D7411" s="85"/>
      <c r="E7411" s="85"/>
      <c r="F7411" s="85"/>
      <c r="G7411" s="86"/>
      <c r="H7411" s="86"/>
      <c r="I7411" s="85"/>
      <c r="J7411" s="85"/>
    </row>
    <row r="7412" spans="2:10" s="117" customFormat="1" x14ac:dyDescent="0.25">
      <c r="B7412" s="87"/>
      <c r="C7412" s="85"/>
      <c r="D7412" s="85"/>
      <c r="E7412" s="85"/>
      <c r="F7412" s="85"/>
      <c r="G7412" s="86"/>
      <c r="H7412" s="86"/>
      <c r="I7412" s="85"/>
      <c r="J7412" s="85"/>
    </row>
    <row r="7413" spans="2:10" s="117" customFormat="1" x14ac:dyDescent="0.25">
      <c r="B7413" s="87"/>
      <c r="C7413" s="85"/>
      <c r="D7413" s="85"/>
      <c r="E7413" s="85"/>
      <c r="F7413" s="85"/>
      <c r="G7413" s="86"/>
      <c r="H7413" s="86"/>
      <c r="I7413" s="85"/>
      <c r="J7413" s="85"/>
    </row>
    <row r="7414" spans="2:10" s="117" customFormat="1" x14ac:dyDescent="0.25">
      <c r="B7414" s="87"/>
      <c r="C7414" s="85"/>
      <c r="D7414" s="85"/>
      <c r="E7414" s="85"/>
      <c r="F7414" s="85"/>
      <c r="G7414" s="86"/>
      <c r="H7414" s="86"/>
      <c r="I7414" s="85"/>
      <c r="J7414" s="85"/>
    </row>
    <row r="7415" spans="2:10" s="117" customFormat="1" x14ac:dyDescent="0.25">
      <c r="B7415" s="87"/>
      <c r="C7415" s="85"/>
      <c r="D7415" s="85"/>
      <c r="E7415" s="85"/>
      <c r="F7415" s="85"/>
      <c r="G7415" s="86"/>
      <c r="H7415" s="86"/>
      <c r="I7415" s="85"/>
      <c r="J7415" s="85"/>
    </row>
    <row r="7416" spans="2:10" s="117" customFormat="1" x14ac:dyDescent="0.25">
      <c r="B7416" s="87"/>
      <c r="C7416" s="85"/>
      <c r="D7416" s="85"/>
      <c r="E7416" s="85"/>
      <c r="F7416" s="85"/>
      <c r="G7416" s="86"/>
      <c r="H7416" s="86"/>
      <c r="I7416" s="85"/>
      <c r="J7416" s="85"/>
    </row>
    <row r="7417" spans="2:10" s="117" customFormat="1" x14ac:dyDescent="0.25">
      <c r="B7417" s="87"/>
      <c r="C7417" s="85"/>
      <c r="D7417" s="85"/>
      <c r="E7417" s="85"/>
      <c r="F7417" s="85"/>
      <c r="G7417" s="86"/>
      <c r="H7417" s="86"/>
      <c r="I7417" s="85"/>
      <c r="J7417" s="85"/>
    </row>
    <row r="7418" spans="2:10" s="117" customFormat="1" x14ac:dyDescent="0.25">
      <c r="B7418" s="87"/>
      <c r="C7418" s="85"/>
      <c r="D7418" s="85"/>
      <c r="E7418" s="85"/>
      <c r="F7418" s="85"/>
      <c r="G7418" s="86"/>
      <c r="H7418" s="86"/>
      <c r="I7418" s="85"/>
      <c r="J7418" s="85"/>
    </row>
    <row r="7419" spans="2:10" s="117" customFormat="1" x14ac:dyDescent="0.25">
      <c r="B7419" s="87"/>
      <c r="C7419" s="85"/>
      <c r="D7419" s="85"/>
      <c r="E7419" s="85"/>
      <c r="F7419" s="85"/>
      <c r="G7419" s="86"/>
      <c r="H7419" s="86"/>
      <c r="I7419" s="85"/>
      <c r="J7419" s="85"/>
    </row>
    <row r="7420" spans="2:10" s="117" customFormat="1" x14ac:dyDescent="0.25">
      <c r="B7420" s="87"/>
      <c r="C7420" s="85"/>
      <c r="D7420" s="85"/>
      <c r="E7420" s="85"/>
      <c r="F7420" s="85"/>
      <c r="G7420" s="86"/>
      <c r="H7420" s="86"/>
      <c r="I7420" s="85"/>
      <c r="J7420" s="85"/>
    </row>
    <row r="7421" spans="2:10" s="117" customFormat="1" x14ac:dyDescent="0.25">
      <c r="B7421" s="87"/>
      <c r="C7421" s="85"/>
      <c r="D7421" s="85"/>
      <c r="E7421" s="85"/>
      <c r="F7421" s="85"/>
      <c r="G7421" s="86"/>
      <c r="H7421" s="86"/>
      <c r="I7421" s="85"/>
      <c r="J7421" s="85"/>
    </row>
    <row r="7422" spans="2:10" s="117" customFormat="1" x14ac:dyDescent="0.25">
      <c r="B7422" s="87"/>
      <c r="C7422" s="85"/>
      <c r="D7422" s="85"/>
      <c r="E7422" s="85"/>
      <c r="F7422" s="85"/>
      <c r="G7422" s="86"/>
      <c r="H7422" s="86"/>
      <c r="I7422" s="85"/>
      <c r="J7422" s="85"/>
    </row>
    <row r="7423" spans="2:10" s="117" customFormat="1" x14ac:dyDescent="0.25">
      <c r="B7423" s="87"/>
      <c r="C7423" s="85"/>
      <c r="D7423" s="85"/>
      <c r="E7423" s="85"/>
      <c r="F7423" s="85"/>
      <c r="G7423" s="86"/>
      <c r="H7423" s="86"/>
      <c r="I7423" s="85"/>
      <c r="J7423" s="85"/>
    </row>
    <row r="7424" spans="2:10" s="117" customFormat="1" x14ac:dyDescent="0.25">
      <c r="B7424" s="87"/>
      <c r="C7424" s="85"/>
      <c r="D7424" s="85"/>
      <c r="E7424" s="85"/>
      <c r="F7424" s="85"/>
      <c r="G7424" s="86"/>
      <c r="H7424" s="86"/>
      <c r="I7424" s="85"/>
      <c r="J7424" s="85"/>
    </row>
    <row r="7425" spans="2:10" s="117" customFormat="1" x14ac:dyDescent="0.25">
      <c r="B7425" s="87"/>
      <c r="C7425" s="85"/>
      <c r="D7425" s="85"/>
      <c r="E7425" s="85"/>
      <c r="F7425" s="85"/>
      <c r="G7425" s="86"/>
      <c r="H7425" s="86"/>
      <c r="I7425" s="85"/>
      <c r="J7425" s="85"/>
    </row>
    <row r="7426" spans="2:10" s="117" customFormat="1" x14ac:dyDescent="0.25">
      <c r="B7426" s="87"/>
      <c r="C7426" s="85"/>
      <c r="D7426" s="85"/>
      <c r="E7426" s="85"/>
      <c r="F7426" s="85"/>
      <c r="G7426" s="86"/>
      <c r="H7426" s="86"/>
      <c r="I7426" s="85"/>
      <c r="J7426" s="85"/>
    </row>
    <row r="7427" spans="2:10" s="117" customFormat="1" x14ac:dyDescent="0.25">
      <c r="B7427" s="87"/>
      <c r="C7427" s="85"/>
      <c r="D7427" s="85"/>
      <c r="E7427" s="85"/>
      <c r="F7427" s="85"/>
      <c r="G7427" s="86"/>
      <c r="H7427" s="86"/>
      <c r="I7427" s="85"/>
      <c r="J7427" s="85"/>
    </row>
    <row r="7428" spans="2:10" s="117" customFormat="1" x14ac:dyDescent="0.25">
      <c r="B7428" s="87"/>
      <c r="C7428" s="85"/>
      <c r="D7428" s="85"/>
      <c r="E7428" s="85"/>
      <c r="F7428" s="85"/>
      <c r="G7428" s="86"/>
      <c r="H7428" s="86"/>
      <c r="I7428" s="85"/>
      <c r="J7428" s="85"/>
    </row>
    <row r="7429" spans="2:10" s="117" customFormat="1" x14ac:dyDescent="0.25">
      <c r="B7429" s="87"/>
      <c r="C7429" s="85"/>
      <c r="D7429" s="85"/>
      <c r="E7429" s="85"/>
      <c r="F7429" s="85"/>
      <c r="G7429" s="86"/>
      <c r="H7429" s="86"/>
      <c r="I7429" s="85"/>
      <c r="J7429" s="85"/>
    </row>
    <row r="7430" spans="2:10" s="117" customFormat="1" x14ac:dyDescent="0.25">
      <c r="B7430" s="87"/>
      <c r="C7430" s="85"/>
      <c r="D7430" s="85"/>
      <c r="E7430" s="85"/>
      <c r="F7430" s="85"/>
      <c r="G7430" s="86"/>
      <c r="H7430" s="86"/>
      <c r="I7430" s="85"/>
      <c r="J7430" s="85"/>
    </row>
    <row r="7431" spans="2:10" s="117" customFormat="1" x14ac:dyDescent="0.25">
      <c r="B7431" s="87"/>
      <c r="C7431" s="85"/>
      <c r="D7431" s="85"/>
      <c r="E7431" s="85"/>
      <c r="F7431" s="85"/>
      <c r="G7431" s="86"/>
      <c r="H7431" s="86"/>
      <c r="I7431" s="85"/>
      <c r="J7431" s="85"/>
    </row>
    <row r="7432" spans="2:10" s="117" customFormat="1" x14ac:dyDescent="0.25">
      <c r="B7432" s="87"/>
      <c r="C7432" s="85"/>
      <c r="D7432" s="85"/>
      <c r="E7432" s="85"/>
      <c r="F7432" s="85"/>
      <c r="G7432" s="86"/>
      <c r="H7432" s="86"/>
      <c r="I7432" s="85"/>
      <c r="J7432" s="85"/>
    </row>
    <row r="7433" spans="2:10" s="117" customFormat="1" x14ac:dyDescent="0.25">
      <c r="B7433" s="87"/>
      <c r="C7433" s="85"/>
      <c r="D7433" s="85"/>
      <c r="E7433" s="85"/>
      <c r="F7433" s="85"/>
      <c r="G7433" s="86"/>
      <c r="H7433" s="86"/>
      <c r="I7433" s="85"/>
      <c r="J7433" s="85"/>
    </row>
    <row r="7434" spans="2:10" s="117" customFormat="1" x14ac:dyDescent="0.25">
      <c r="B7434" s="87"/>
      <c r="C7434" s="85"/>
      <c r="D7434" s="85"/>
      <c r="E7434" s="85"/>
      <c r="F7434" s="85"/>
      <c r="G7434" s="86"/>
      <c r="H7434" s="86"/>
      <c r="I7434" s="85"/>
      <c r="J7434" s="85"/>
    </row>
    <row r="7435" spans="2:10" s="117" customFormat="1" x14ac:dyDescent="0.25">
      <c r="B7435" s="87"/>
      <c r="C7435" s="85"/>
      <c r="D7435" s="85"/>
      <c r="E7435" s="85"/>
      <c r="F7435" s="85"/>
      <c r="G7435" s="86"/>
      <c r="H7435" s="86"/>
      <c r="I7435" s="85"/>
      <c r="J7435" s="85"/>
    </row>
    <row r="7436" spans="2:10" s="117" customFormat="1" x14ac:dyDescent="0.25">
      <c r="B7436" s="87"/>
      <c r="C7436" s="85"/>
      <c r="D7436" s="85"/>
      <c r="E7436" s="85"/>
      <c r="F7436" s="85"/>
      <c r="G7436" s="86"/>
      <c r="H7436" s="86"/>
      <c r="I7436" s="85"/>
      <c r="J7436" s="85"/>
    </row>
    <row r="7437" spans="2:10" s="117" customFormat="1" x14ac:dyDescent="0.25">
      <c r="B7437" s="87"/>
      <c r="C7437" s="85"/>
      <c r="D7437" s="85"/>
      <c r="E7437" s="85"/>
      <c r="F7437" s="85"/>
      <c r="G7437" s="86"/>
      <c r="H7437" s="86"/>
      <c r="I7437" s="85"/>
      <c r="J7437" s="85"/>
    </row>
    <row r="7438" spans="2:10" s="117" customFormat="1" x14ac:dyDescent="0.25">
      <c r="B7438" s="87"/>
      <c r="C7438" s="85"/>
      <c r="D7438" s="85"/>
      <c r="E7438" s="85"/>
      <c r="F7438" s="85"/>
      <c r="G7438" s="86"/>
      <c r="H7438" s="86"/>
      <c r="I7438" s="85"/>
      <c r="J7438" s="85"/>
    </row>
    <row r="7439" spans="2:10" s="117" customFormat="1" x14ac:dyDescent="0.25">
      <c r="B7439" s="87"/>
      <c r="C7439" s="85"/>
      <c r="D7439" s="85"/>
      <c r="E7439" s="85"/>
      <c r="F7439" s="85"/>
      <c r="G7439" s="86"/>
      <c r="H7439" s="86"/>
      <c r="I7439" s="85"/>
      <c r="J7439" s="85"/>
    </row>
    <row r="7440" spans="2:10" s="117" customFormat="1" x14ac:dyDescent="0.25">
      <c r="B7440" s="87"/>
      <c r="C7440" s="85"/>
      <c r="D7440" s="85"/>
      <c r="E7440" s="85"/>
      <c r="F7440" s="85"/>
      <c r="G7440" s="86"/>
      <c r="H7440" s="86"/>
      <c r="I7440" s="85"/>
      <c r="J7440" s="85"/>
    </row>
    <row r="7441" spans="2:10" s="117" customFormat="1" x14ac:dyDescent="0.25">
      <c r="B7441" s="87"/>
      <c r="C7441" s="85"/>
      <c r="D7441" s="85"/>
      <c r="E7441" s="85"/>
      <c r="F7441" s="85"/>
      <c r="G7441" s="86"/>
      <c r="H7441" s="86"/>
      <c r="I7441" s="85"/>
      <c r="J7441" s="85"/>
    </row>
    <row r="7442" spans="2:10" s="117" customFormat="1" x14ac:dyDescent="0.25">
      <c r="B7442" s="87"/>
      <c r="C7442" s="85"/>
      <c r="D7442" s="85"/>
      <c r="E7442" s="85"/>
      <c r="F7442" s="85"/>
      <c r="G7442" s="86"/>
      <c r="H7442" s="86"/>
      <c r="I7442" s="85"/>
      <c r="J7442" s="85"/>
    </row>
    <row r="7443" spans="2:10" s="117" customFormat="1" x14ac:dyDescent="0.25">
      <c r="B7443" s="87"/>
      <c r="C7443" s="85"/>
      <c r="D7443" s="85"/>
      <c r="E7443" s="85"/>
      <c r="F7443" s="85"/>
      <c r="G7443" s="86"/>
      <c r="H7443" s="86"/>
      <c r="I7443" s="85"/>
      <c r="J7443" s="85"/>
    </row>
    <row r="7444" spans="2:10" s="117" customFormat="1" x14ac:dyDescent="0.25">
      <c r="B7444" s="87"/>
      <c r="C7444" s="85"/>
      <c r="D7444" s="85"/>
      <c r="E7444" s="85"/>
      <c r="F7444" s="85"/>
      <c r="G7444" s="86"/>
      <c r="H7444" s="86"/>
      <c r="I7444" s="85"/>
      <c r="J7444" s="85"/>
    </row>
    <row r="7445" spans="2:10" s="117" customFormat="1" x14ac:dyDescent="0.25">
      <c r="B7445" s="87"/>
      <c r="C7445" s="85"/>
      <c r="D7445" s="85"/>
      <c r="E7445" s="85"/>
      <c r="F7445" s="85"/>
      <c r="G7445" s="86"/>
      <c r="H7445" s="86"/>
      <c r="I7445" s="85"/>
      <c r="J7445" s="85"/>
    </row>
    <row r="7446" spans="2:10" s="117" customFormat="1" x14ac:dyDescent="0.25">
      <c r="B7446" s="87"/>
      <c r="C7446" s="85"/>
      <c r="D7446" s="85"/>
      <c r="E7446" s="85"/>
      <c r="F7446" s="85"/>
      <c r="G7446" s="86"/>
      <c r="H7446" s="86"/>
      <c r="I7446" s="85"/>
      <c r="J7446" s="85"/>
    </row>
    <row r="7447" spans="2:10" s="117" customFormat="1" x14ac:dyDescent="0.25">
      <c r="B7447" s="87"/>
      <c r="C7447" s="85"/>
      <c r="D7447" s="85"/>
      <c r="E7447" s="85"/>
      <c r="F7447" s="85"/>
      <c r="G7447" s="86"/>
      <c r="H7447" s="86"/>
      <c r="I7447" s="85"/>
      <c r="J7447" s="85"/>
    </row>
    <row r="7448" spans="2:10" s="117" customFormat="1" x14ac:dyDescent="0.25">
      <c r="B7448" s="87"/>
      <c r="C7448" s="85"/>
      <c r="D7448" s="85"/>
      <c r="E7448" s="85"/>
      <c r="F7448" s="85"/>
      <c r="G7448" s="86"/>
      <c r="H7448" s="86"/>
      <c r="I7448" s="85"/>
      <c r="J7448" s="85"/>
    </row>
    <row r="7449" spans="2:10" s="117" customFormat="1" x14ac:dyDescent="0.25">
      <c r="B7449" s="87"/>
      <c r="C7449" s="85"/>
      <c r="D7449" s="85"/>
      <c r="E7449" s="85"/>
      <c r="F7449" s="85"/>
      <c r="G7449" s="86"/>
      <c r="H7449" s="86"/>
      <c r="I7449" s="85"/>
      <c r="J7449" s="85"/>
    </row>
    <row r="7450" spans="2:10" s="117" customFormat="1" x14ac:dyDescent="0.25">
      <c r="B7450" s="87"/>
      <c r="C7450" s="85"/>
      <c r="D7450" s="85"/>
      <c r="E7450" s="85"/>
      <c r="F7450" s="85"/>
      <c r="G7450" s="86"/>
      <c r="H7450" s="86"/>
      <c r="I7450" s="85"/>
      <c r="J7450" s="85"/>
    </row>
    <row r="7451" spans="2:10" s="117" customFormat="1" x14ac:dyDescent="0.25">
      <c r="B7451" s="87"/>
      <c r="C7451" s="85"/>
      <c r="D7451" s="85"/>
      <c r="E7451" s="85"/>
      <c r="F7451" s="85"/>
      <c r="G7451" s="86"/>
      <c r="H7451" s="86"/>
      <c r="I7451" s="85"/>
      <c r="J7451" s="85"/>
    </row>
    <row r="7452" spans="2:10" s="117" customFormat="1" x14ac:dyDescent="0.25">
      <c r="B7452" s="87"/>
      <c r="C7452" s="85"/>
      <c r="D7452" s="85"/>
      <c r="E7452" s="85"/>
      <c r="F7452" s="85"/>
      <c r="G7452" s="86"/>
      <c r="H7452" s="86"/>
      <c r="I7452" s="85"/>
      <c r="J7452" s="85"/>
    </row>
    <row r="7453" spans="2:10" s="117" customFormat="1" x14ac:dyDescent="0.25">
      <c r="B7453" s="87"/>
      <c r="C7453" s="85"/>
      <c r="D7453" s="85"/>
      <c r="E7453" s="85"/>
      <c r="F7453" s="85"/>
      <c r="G7453" s="86"/>
      <c r="H7453" s="86"/>
      <c r="I7453" s="85"/>
      <c r="J7453" s="85"/>
    </row>
    <row r="7454" spans="2:10" s="117" customFormat="1" x14ac:dyDescent="0.25">
      <c r="B7454" s="87"/>
      <c r="C7454" s="85"/>
      <c r="D7454" s="85"/>
      <c r="E7454" s="85"/>
      <c r="F7454" s="85"/>
      <c r="G7454" s="86"/>
      <c r="H7454" s="86"/>
      <c r="I7454" s="85"/>
      <c r="J7454" s="85"/>
    </row>
    <row r="7455" spans="2:10" s="117" customFormat="1" x14ac:dyDescent="0.25">
      <c r="B7455" s="87"/>
      <c r="C7455" s="85"/>
      <c r="D7455" s="85"/>
      <c r="E7455" s="85"/>
      <c r="F7455" s="85"/>
      <c r="G7455" s="86"/>
      <c r="H7455" s="86"/>
      <c r="I7455" s="85"/>
      <c r="J7455" s="85"/>
    </row>
    <row r="7456" spans="2:10" s="117" customFormat="1" x14ac:dyDescent="0.25">
      <c r="B7456" s="87"/>
      <c r="C7456" s="85"/>
      <c r="D7456" s="85"/>
      <c r="E7456" s="85"/>
      <c r="F7456" s="85"/>
      <c r="G7456" s="86"/>
      <c r="H7456" s="86"/>
      <c r="I7456" s="85"/>
      <c r="J7456" s="85"/>
    </row>
    <row r="7457" spans="2:10" s="117" customFormat="1" x14ac:dyDescent="0.25">
      <c r="B7457" s="87"/>
      <c r="C7457" s="85"/>
      <c r="D7457" s="85"/>
      <c r="E7457" s="85"/>
      <c r="F7457" s="85"/>
      <c r="G7457" s="86"/>
      <c r="H7457" s="86"/>
      <c r="I7457" s="85"/>
      <c r="J7457" s="85"/>
    </row>
    <row r="7458" spans="2:10" s="117" customFormat="1" x14ac:dyDescent="0.25">
      <c r="B7458" s="87"/>
      <c r="C7458" s="85"/>
      <c r="D7458" s="85"/>
      <c r="E7458" s="85"/>
      <c r="F7458" s="85"/>
      <c r="G7458" s="86"/>
      <c r="H7458" s="86"/>
      <c r="I7458" s="85"/>
      <c r="J7458" s="85"/>
    </row>
    <row r="7459" spans="2:10" s="117" customFormat="1" x14ac:dyDescent="0.25">
      <c r="B7459" s="87"/>
      <c r="C7459" s="85"/>
      <c r="D7459" s="85"/>
      <c r="E7459" s="85"/>
      <c r="F7459" s="85"/>
      <c r="G7459" s="86"/>
      <c r="H7459" s="86"/>
      <c r="I7459" s="85"/>
      <c r="J7459" s="85"/>
    </row>
    <row r="7460" spans="2:10" s="117" customFormat="1" x14ac:dyDescent="0.25">
      <c r="B7460" s="87"/>
      <c r="C7460" s="85"/>
      <c r="D7460" s="85"/>
      <c r="E7460" s="85"/>
      <c r="F7460" s="85"/>
      <c r="G7460" s="86"/>
      <c r="H7460" s="86"/>
      <c r="I7460" s="85"/>
      <c r="J7460" s="85"/>
    </row>
    <row r="7461" spans="2:10" s="117" customFormat="1" x14ac:dyDescent="0.25">
      <c r="B7461" s="87"/>
      <c r="C7461" s="85"/>
      <c r="D7461" s="85"/>
      <c r="E7461" s="85"/>
      <c r="F7461" s="85"/>
      <c r="G7461" s="86"/>
      <c r="H7461" s="86"/>
      <c r="I7461" s="85"/>
      <c r="J7461" s="85"/>
    </row>
    <row r="7462" spans="2:10" s="117" customFormat="1" x14ac:dyDescent="0.25">
      <c r="B7462" s="87"/>
      <c r="C7462" s="85"/>
      <c r="D7462" s="85"/>
      <c r="E7462" s="85"/>
      <c r="F7462" s="85"/>
      <c r="G7462" s="86"/>
      <c r="H7462" s="86"/>
      <c r="I7462" s="85"/>
      <c r="J7462" s="85"/>
    </row>
    <row r="7463" spans="2:10" s="117" customFormat="1" x14ac:dyDescent="0.25">
      <c r="B7463" s="87"/>
      <c r="C7463" s="85"/>
      <c r="D7463" s="85"/>
      <c r="E7463" s="85"/>
      <c r="F7463" s="85"/>
      <c r="G7463" s="86"/>
      <c r="H7463" s="86"/>
      <c r="I7463" s="85"/>
      <c r="J7463" s="85"/>
    </row>
    <row r="7464" spans="2:10" s="117" customFormat="1" x14ac:dyDescent="0.25">
      <c r="B7464" s="87"/>
      <c r="C7464" s="85"/>
      <c r="D7464" s="85"/>
      <c r="E7464" s="85"/>
      <c r="F7464" s="85"/>
      <c r="G7464" s="86"/>
      <c r="H7464" s="86"/>
      <c r="I7464" s="85"/>
      <c r="J7464" s="85"/>
    </row>
    <row r="7465" spans="2:10" s="117" customFormat="1" x14ac:dyDescent="0.25">
      <c r="B7465" s="87"/>
      <c r="C7465" s="85"/>
      <c r="D7465" s="85"/>
      <c r="E7465" s="85"/>
      <c r="F7465" s="85"/>
      <c r="G7465" s="86"/>
      <c r="H7465" s="86"/>
      <c r="I7465" s="85"/>
      <c r="J7465" s="85"/>
    </row>
    <row r="7466" spans="2:10" s="117" customFormat="1" x14ac:dyDescent="0.25">
      <c r="B7466" s="87"/>
      <c r="C7466" s="85"/>
      <c r="D7466" s="85"/>
      <c r="E7466" s="85"/>
      <c r="F7466" s="85"/>
      <c r="G7466" s="86"/>
      <c r="H7466" s="86"/>
      <c r="I7466" s="85"/>
      <c r="J7466" s="85"/>
    </row>
    <row r="7467" spans="2:10" s="117" customFormat="1" x14ac:dyDescent="0.25">
      <c r="B7467" s="87"/>
      <c r="C7467" s="85"/>
      <c r="D7467" s="85"/>
      <c r="E7467" s="85"/>
      <c r="F7467" s="85"/>
      <c r="G7467" s="86"/>
      <c r="H7467" s="86"/>
      <c r="I7467" s="85"/>
      <c r="J7467" s="85"/>
    </row>
    <row r="7468" spans="2:10" s="117" customFormat="1" x14ac:dyDescent="0.25">
      <c r="B7468" s="87"/>
      <c r="C7468" s="85"/>
      <c r="D7468" s="85"/>
      <c r="E7468" s="85"/>
      <c r="F7468" s="85"/>
      <c r="G7468" s="86"/>
      <c r="H7468" s="86"/>
      <c r="I7468" s="85"/>
      <c r="J7468" s="85"/>
    </row>
    <row r="7469" spans="2:10" s="117" customFormat="1" x14ac:dyDescent="0.25">
      <c r="B7469" s="87"/>
      <c r="C7469" s="85"/>
      <c r="D7469" s="85"/>
      <c r="E7469" s="85"/>
      <c r="F7469" s="85"/>
      <c r="G7469" s="86"/>
      <c r="H7469" s="86"/>
      <c r="I7469" s="85"/>
      <c r="J7469" s="85"/>
    </row>
    <row r="7470" spans="2:10" s="117" customFormat="1" x14ac:dyDescent="0.25">
      <c r="B7470" s="87"/>
      <c r="C7470" s="85"/>
      <c r="D7470" s="85"/>
      <c r="E7470" s="85"/>
      <c r="F7470" s="85"/>
      <c r="G7470" s="86"/>
      <c r="H7470" s="86"/>
      <c r="I7470" s="85"/>
      <c r="J7470" s="85"/>
    </row>
    <row r="7471" spans="2:10" s="117" customFormat="1" x14ac:dyDescent="0.25">
      <c r="B7471" s="87"/>
      <c r="C7471" s="85"/>
      <c r="D7471" s="85"/>
      <c r="E7471" s="85"/>
      <c r="F7471" s="85"/>
      <c r="G7471" s="86"/>
      <c r="H7471" s="86"/>
      <c r="I7471" s="85"/>
      <c r="J7471" s="85"/>
    </row>
    <row r="7472" spans="2:10" s="117" customFormat="1" x14ac:dyDescent="0.25">
      <c r="B7472" s="87"/>
      <c r="C7472" s="85"/>
      <c r="D7472" s="85"/>
      <c r="E7472" s="85"/>
      <c r="F7472" s="85"/>
      <c r="G7472" s="86"/>
      <c r="H7472" s="86"/>
      <c r="I7472" s="85"/>
      <c r="J7472" s="85"/>
    </row>
    <row r="7473" spans="2:10" s="117" customFormat="1" x14ac:dyDescent="0.25">
      <c r="B7473" s="87"/>
      <c r="C7473" s="85"/>
      <c r="D7473" s="85"/>
      <c r="E7473" s="85"/>
      <c r="F7473" s="85"/>
      <c r="G7473" s="86"/>
      <c r="H7473" s="86"/>
      <c r="I7473" s="85"/>
      <c r="J7473" s="85"/>
    </row>
    <row r="7474" spans="2:10" s="117" customFormat="1" x14ac:dyDescent="0.25">
      <c r="B7474" s="87"/>
      <c r="C7474" s="85"/>
      <c r="D7474" s="85"/>
      <c r="E7474" s="85"/>
      <c r="F7474" s="85"/>
      <c r="G7474" s="86"/>
      <c r="H7474" s="86"/>
      <c r="I7474" s="85"/>
      <c r="J7474" s="85"/>
    </row>
    <row r="7475" spans="2:10" s="117" customFormat="1" x14ac:dyDescent="0.25">
      <c r="B7475" s="87"/>
      <c r="C7475" s="85"/>
      <c r="D7475" s="85"/>
      <c r="E7475" s="85"/>
      <c r="F7475" s="85"/>
      <c r="G7475" s="86"/>
      <c r="H7475" s="86"/>
      <c r="I7475" s="85"/>
      <c r="J7475" s="85"/>
    </row>
    <row r="7476" spans="2:10" s="117" customFormat="1" x14ac:dyDescent="0.25">
      <c r="B7476" s="87"/>
      <c r="C7476" s="85"/>
      <c r="D7476" s="85"/>
      <c r="E7476" s="85"/>
      <c r="F7476" s="85"/>
      <c r="G7476" s="86"/>
      <c r="H7476" s="86"/>
      <c r="I7476" s="85"/>
      <c r="J7476" s="85"/>
    </row>
    <row r="7477" spans="2:10" s="117" customFormat="1" x14ac:dyDescent="0.25">
      <c r="B7477" s="87"/>
      <c r="C7477" s="85"/>
      <c r="D7477" s="85"/>
      <c r="E7477" s="85"/>
      <c r="F7477" s="85"/>
      <c r="G7477" s="86"/>
      <c r="H7477" s="86"/>
      <c r="I7477" s="85"/>
      <c r="J7477" s="85"/>
    </row>
    <row r="7478" spans="2:10" s="117" customFormat="1" x14ac:dyDescent="0.25">
      <c r="B7478" s="87"/>
      <c r="C7478" s="85"/>
      <c r="D7478" s="85"/>
      <c r="E7478" s="85"/>
      <c r="F7478" s="85"/>
      <c r="G7478" s="86"/>
      <c r="H7478" s="86"/>
      <c r="I7478" s="85"/>
      <c r="J7478" s="85"/>
    </row>
    <row r="7479" spans="2:10" s="117" customFormat="1" x14ac:dyDescent="0.25">
      <c r="B7479" s="87"/>
      <c r="C7479" s="85"/>
      <c r="D7479" s="85"/>
      <c r="E7479" s="85"/>
      <c r="F7479" s="85"/>
      <c r="G7479" s="86"/>
      <c r="H7479" s="86"/>
      <c r="I7479" s="85"/>
      <c r="J7479" s="85"/>
    </row>
    <row r="7480" spans="2:10" s="117" customFormat="1" x14ac:dyDescent="0.25">
      <c r="B7480" s="87"/>
      <c r="C7480" s="85"/>
      <c r="D7480" s="85"/>
      <c r="E7480" s="85"/>
      <c r="F7480" s="85"/>
      <c r="G7480" s="86"/>
      <c r="H7480" s="86"/>
      <c r="I7480" s="85"/>
      <c r="J7480" s="85"/>
    </row>
    <row r="7481" spans="2:10" s="117" customFormat="1" x14ac:dyDescent="0.25">
      <c r="B7481" s="87"/>
      <c r="C7481" s="85"/>
      <c r="D7481" s="85"/>
      <c r="E7481" s="85"/>
      <c r="F7481" s="85"/>
      <c r="G7481" s="86"/>
      <c r="H7481" s="86"/>
      <c r="I7481" s="85"/>
      <c r="J7481" s="85"/>
    </row>
    <row r="7482" spans="2:10" s="117" customFormat="1" x14ac:dyDescent="0.25">
      <c r="B7482" s="87"/>
      <c r="C7482" s="85"/>
      <c r="D7482" s="85"/>
      <c r="E7482" s="85"/>
      <c r="F7482" s="85"/>
      <c r="G7482" s="86"/>
      <c r="H7482" s="86"/>
      <c r="I7482" s="85"/>
      <c r="J7482" s="85"/>
    </row>
    <row r="7483" spans="2:10" s="117" customFormat="1" x14ac:dyDescent="0.25">
      <c r="B7483" s="87"/>
      <c r="C7483" s="85"/>
      <c r="D7483" s="85"/>
      <c r="E7483" s="85"/>
      <c r="F7483" s="85"/>
      <c r="G7483" s="86"/>
      <c r="H7483" s="86"/>
      <c r="I7483" s="85"/>
      <c r="J7483" s="85"/>
    </row>
    <row r="7484" spans="2:10" s="117" customFormat="1" x14ac:dyDescent="0.25">
      <c r="B7484" s="87"/>
      <c r="C7484" s="85"/>
      <c r="D7484" s="85"/>
      <c r="E7484" s="85"/>
      <c r="F7484" s="85"/>
      <c r="G7484" s="86"/>
      <c r="H7484" s="86"/>
      <c r="I7484" s="85"/>
      <c r="J7484" s="85"/>
    </row>
    <row r="7485" spans="2:10" s="117" customFormat="1" x14ac:dyDescent="0.25">
      <c r="B7485" s="87"/>
      <c r="C7485" s="85"/>
      <c r="D7485" s="85"/>
      <c r="E7485" s="85"/>
      <c r="F7485" s="85"/>
      <c r="G7485" s="86"/>
      <c r="H7485" s="86"/>
      <c r="I7485" s="85"/>
      <c r="J7485" s="85"/>
    </row>
    <row r="7486" spans="2:10" s="117" customFormat="1" x14ac:dyDescent="0.25">
      <c r="B7486" s="87"/>
      <c r="C7486" s="85"/>
      <c r="D7486" s="85"/>
      <c r="E7486" s="85"/>
      <c r="F7486" s="85"/>
      <c r="G7486" s="86"/>
      <c r="H7486" s="86"/>
      <c r="I7486" s="85"/>
      <c r="J7486" s="85"/>
    </row>
    <row r="7487" spans="2:10" s="117" customFormat="1" x14ac:dyDescent="0.25">
      <c r="B7487" s="87"/>
      <c r="C7487" s="85"/>
      <c r="D7487" s="85"/>
      <c r="E7487" s="85"/>
      <c r="F7487" s="85"/>
      <c r="G7487" s="86"/>
      <c r="H7487" s="86"/>
      <c r="I7487" s="85"/>
      <c r="J7487" s="85"/>
    </row>
    <row r="7488" spans="2:10" s="117" customFormat="1" x14ac:dyDescent="0.25">
      <c r="B7488" s="87"/>
      <c r="C7488" s="85"/>
      <c r="D7488" s="85"/>
      <c r="E7488" s="85"/>
      <c r="F7488" s="85"/>
      <c r="G7488" s="86"/>
      <c r="H7488" s="86"/>
      <c r="I7488" s="85"/>
      <c r="J7488" s="85"/>
    </row>
    <row r="7489" spans="2:10" s="117" customFormat="1" x14ac:dyDescent="0.25">
      <c r="B7489" s="87"/>
      <c r="C7489" s="85"/>
      <c r="D7489" s="85"/>
      <c r="E7489" s="85"/>
      <c r="F7489" s="85"/>
      <c r="G7489" s="86"/>
      <c r="H7489" s="86"/>
      <c r="I7489" s="85"/>
      <c r="J7489" s="85"/>
    </row>
    <row r="7490" spans="2:10" s="117" customFormat="1" x14ac:dyDescent="0.25">
      <c r="B7490" s="87"/>
      <c r="C7490" s="85"/>
      <c r="D7490" s="85"/>
      <c r="E7490" s="85"/>
      <c r="F7490" s="85"/>
      <c r="G7490" s="86"/>
      <c r="H7490" s="86"/>
      <c r="I7490" s="85"/>
      <c r="J7490" s="85"/>
    </row>
    <row r="7491" spans="2:10" s="117" customFormat="1" x14ac:dyDescent="0.25">
      <c r="B7491" s="87"/>
      <c r="C7491" s="85"/>
      <c r="D7491" s="85"/>
      <c r="E7491" s="85"/>
      <c r="F7491" s="85"/>
      <c r="G7491" s="86"/>
      <c r="H7491" s="86"/>
      <c r="I7491" s="85"/>
      <c r="J7491" s="85"/>
    </row>
    <row r="7492" spans="2:10" s="117" customFormat="1" x14ac:dyDescent="0.25">
      <c r="B7492" s="87"/>
      <c r="C7492" s="85"/>
      <c r="D7492" s="85"/>
      <c r="E7492" s="85"/>
      <c r="F7492" s="85"/>
      <c r="G7492" s="86"/>
      <c r="H7492" s="86"/>
      <c r="I7492" s="85"/>
      <c r="J7492" s="85"/>
    </row>
    <row r="7493" spans="2:10" s="117" customFormat="1" x14ac:dyDescent="0.25">
      <c r="B7493" s="87"/>
      <c r="C7493" s="85"/>
      <c r="D7493" s="85"/>
      <c r="E7493" s="85"/>
      <c r="F7493" s="85"/>
      <c r="G7493" s="86"/>
      <c r="H7493" s="86"/>
      <c r="I7493" s="85"/>
      <c r="J7493" s="85"/>
    </row>
    <row r="7494" spans="2:10" s="117" customFormat="1" x14ac:dyDescent="0.25">
      <c r="B7494" s="87"/>
      <c r="C7494" s="85"/>
      <c r="D7494" s="85"/>
      <c r="E7494" s="85"/>
      <c r="F7494" s="85"/>
      <c r="G7494" s="86"/>
      <c r="H7494" s="86"/>
      <c r="I7494" s="85"/>
      <c r="J7494" s="85"/>
    </row>
    <row r="7495" spans="2:10" s="117" customFormat="1" x14ac:dyDescent="0.25">
      <c r="B7495" s="87"/>
      <c r="C7495" s="85"/>
      <c r="D7495" s="85"/>
      <c r="E7495" s="85"/>
      <c r="F7495" s="85"/>
      <c r="G7495" s="86"/>
      <c r="H7495" s="86"/>
      <c r="I7495" s="85"/>
      <c r="J7495" s="85"/>
    </row>
    <row r="7496" spans="2:10" s="117" customFormat="1" x14ac:dyDescent="0.25">
      <c r="B7496" s="87"/>
      <c r="C7496" s="85"/>
      <c r="D7496" s="85"/>
      <c r="E7496" s="85"/>
      <c r="F7496" s="85"/>
      <c r="G7496" s="86"/>
      <c r="H7496" s="86"/>
      <c r="I7496" s="85"/>
      <c r="J7496" s="85"/>
    </row>
    <row r="7497" spans="2:10" s="117" customFormat="1" x14ac:dyDescent="0.25">
      <c r="B7497" s="87"/>
      <c r="C7497" s="85"/>
      <c r="D7497" s="85"/>
      <c r="E7497" s="85"/>
      <c r="F7497" s="85"/>
      <c r="G7497" s="86"/>
      <c r="H7497" s="86"/>
      <c r="I7497" s="85"/>
      <c r="J7497" s="85"/>
    </row>
    <row r="7498" spans="2:10" s="117" customFormat="1" x14ac:dyDescent="0.25">
      <c r="B7498" s="87"/>
      <c r="C7498" s="85"/>
      <c r="D7498" s="85"/>
      <c r="E7498" s="85"/>
      <c r="F7498" s="85"/>
      <c r="G7498" s="86"/>
      <c r="H7498" s="86"/>
      <c r="I7498" s="85"/>
      <c r="J7498" s="85"/>
    </row>
    <row r="7499" spans="2:10" s="117" customFormat="1" x14ac:dyDescent="0.25">
      <c r="B7499" s="87"/>
      <c r="C7499" s="85"/>
      <c r="D7499" s="85"/>
      <c r="E7499" s="85"/>
      <c r="F7499" s="85"/>
      <c r="G7499" s="86"/>
      <c r="H7499" s="86"/>
      <c r="I7499" s="85"/>
      <c r="J7499" s="85"/>
    </row>
    <row r="7500" spans="2:10" s="117" customFormat="1" x14ac:dyDescent="0.25">
      <c r="B7500" s="87"/>
      <c r="C7500" s="85"/>
      <c r="D7500" s="85"/>
      <c r="E7500" s="85"/>
      <c r="F7500" s="85"/>
      <c r="G7500" s="86"/>
      <c r="H7500" s="86"/>
      <c r="I7500" s="85"/>
      <c r="J7500" s="85"/>
    </row>
    <row r="7501" spans="2:10" s="117" customFormat="1" x14ac:dyDescent="0.25">
      <c r="B7501" s="87"/>
      <c r="C7501" s="85"/>
      <c r="D7501" s="85"/>
      <c r="E7501" s="85"/>
      <c r="F7501" s="85"/>
      <c r="G7501" s="86"/>
      <c r="H7501" s="86"/>
      <c r="I7501" s="85"/>
      <c r="J7501" s="85"/>
    </row>
    <row r="7502" spans="2:10" s="117" customFormat="1" x14ac:dyDescent="0.25">
      <c r="B7502" s="87"/>
      <c r="C7502" s="85"/>
      <c r="D7502" s="85"/>
      <c r="E7502" s="85"/>
      <c r="F7502" s="85"/>
      <c r="G7502" s="86"/>
      <c r="H7502" s="86"/>
      <c r="I7502" s="85"/>
      <c r="J7502" s="85"/>
    </row>
    <row r="7503" spans="2:10" s="117" customFormat="1" x14ac:dyDescent="0.25">
      <c r="B7503" s="87"/>
      <c r="C7503" s="85"/>
      <c r="D7503" s="85"/>
      <c r="E7503" s="85"/>
      <c r="F7503" s="85"/>
      <c r="G7503" s="86"/>
      <c r="H7503" s="86"/>
      <c r="I7503" s="85"/>
      <c r="J7503" s="85"/>
    </row>
    <row r="7504" spans="2:10" s="117" customFormat="1" x14ac:dyDescent="0.25">
      <c r="B7504" s="87"/>
      <c r="C7504" s="85"/>
      <c r="D7504" s="85"/>
      <c r="E7504" s="85"/>
      <c r="F7504" s="85"/>
      <c r="G7504" s="86"/>
      <c r="H7504" s="86"/>
      <c r="I7504" s="85"/>
      <c r="J7504" s="85"/>
    </row>
    <row r="7505" spans="2:10" s="117" customFormat="1" x14ac:dyDescent="0.25">
      <c r="B7505" s="87"/>
      <c r="C7505" s="85"/>
      <c r="D7505" s="85"/>
      <c r="E7505" s="85"/>
      <c r="F7505" s="85"/>
      <c r="G7505" s="86"/>
      <c r="H7505" s="86"/>
      <c r="I7505" s="85"/>
      <c r="J7505" s="85"/>
    </row>
    <row r="7506" spans="2:10" s="117" customFormat="1" x14ac:dyDescent="0.25">
      <c r="B7506" s="87"/>
      <c r="C7506" s="85"/>
      <c r="D7506" s="85"/>
      <c r="E7506" s="85"/>
      <c r="F7506" s="85"/>
      <c r="G7506" s="86"/>
      <c r="H7506" s="86"/>
      <c r="I7506" s="85"/>
      <c r="J7506" s="85"/>
    </row>
    <row r="7507" spans="2:10" s="117" customFormat="1" x14ac:dyDescent="0.25">
      <c r="B7507" s="87"/>
      <c r="C7507" s="85"/>
      <c r="D7507" s="85"/>
      <c r="E7507" s="85"/>
      <c r="F7507" s="85"/>
      <c r="G7507" s="86"/>
      <c r="H7507" s="86"/>
      <c r="I7507" s="85"/>
      <c r="J7507" s="85"/>
    </row>
    <row r="7508" spans="2:10" s="117" customFormat="1" x14ac:dyDescent="0.25">
      <c r="B7508" s="87"/>
      <c r="C7508" s="85"/>
      <c r="D7508" s="85"/>
      <c r="E7508" s="85"/>
      <c r="F7508" s="85"/>
      <c r="G7508" s="86"/>
      <c r="H7508" s="86"/>
      <c r="I7508" s="85"/>
      <c r="J7508" s="85"/>
    </row>
    <row r="7509" spans="2:10" s="117" customFormat="1" x14ac:dyDescent="0.25">
      <c r="B7509" s="87"/>
      <c r="C7509" s="85"/>
      <c r="D7509" s="85"/>
      <c r="E7509" s="85"/>
      <c r="F7509" s="85"/>
      <c r="G7509" s="86"/>
      <c r="H7509" s="86"/>
      <c r="I7509" s="85"/>
      <c r="J7509" s="85"/>
    </row>
    <row r="7510" spans="2:10" s="117" customFormat="1" x14ac:dyDescent="0.25">
      <c r="B7510" s="87"/>
      <c r="C7510" s="85"/>
      <c r="D7510" s="85"/>
      <c r="E7510" s="85"/>
      <c r="F7510" s="85"/>
      <c r="G7510" s="86"/>
      <c r="H7510" s="86"/>
      <c r="I7510" s="85"/>
      <c r="J7510" s="85"/>
    </row>
    <row r="7511" spans="2:10" s="117" customFormat="1" x14ac:dyDescent="0.25">
      <c r="B7511" s="87"/>
      <c r="C7511" s="85"/>
      <c r="D7511" s="85"/>
      <c r="E7511" s="85"/>
      <c r="F7511" s="85"/>
      <c r="G7511" s="86"/>
      <c r="H7511" s="86"/>
      <c r="I7511" s="85"/>
      <c r="J7511" s="85"/>
    </row>
    <row r="7512" spans="2:10" s="117" customFormat="1" x14ac:dyDescent="0.25">
      <c r="B7512" s="87"/>
      <c r="C7512" s="85"/>
      <c r="D7512" s="85"/>
      <c r="E7512" s="85"/>
      <c r="F7512" s="85"/>
      <c r="G7512" s="86"/>
      <c r="H7512" s="86"/>
      <c r="I7512" s="85"/>
      <c r="J7512" s="85"/>
    </row>
    <row r="7513" spans="2:10" s="117" customFormat="1" x14ac:dyDescent="0.25">
      <c r="B7513" s="87"/>
      <c r="C7513" s="85"/>
      <c r="D7513" s="85"/>
      <c r="E7513" s="85"/>
      <c r="F7513" s="85"/>
      <c r="G7513" s="86"/>
      <c r="H7513" s="86"/>
      <c r="I7513" s="85"/>
      <c r="J7513" s="85"/>
    </row>
    <row r="7514" spans="2:10" s="117" customFormat="1" x14ac:dyDescent="0.25">
      <c r="B7514" s="87"/>
      <c r="C7514" s="85"/>
      <c r="D7514" s="85"/>
      <c r="E7514" s="85"/>
      <c r="F7514" s="85"/>
      <c r="G7514" s="86"/>
      <c r="H7514" s="86"/>
      <c r="I7514" s="85"/>
      <c r="J7514" s="85"/>
    </row>
    <row r="7515" spans="2:10" s="117" customFormat="1" x14ac:dyDescent="0.25">
      <c r="B7515" s="87"/>
      <c r="C7515" s="85"/>
      <c r="D7515" s="85"/>
      <c r="E7515" s="85"/>
      <c r="F7515" s="85"/>
      <c r="G7515" s="86"/>
      <c r="H7515" s="86"/>
      <c r="I7515" s="85"/>
      <c r="J7515" s="85"/>
    </row>
    <row r="7516" spans="2:10" s="117" customFormat="1" x14ac:dyDescent="0.25">
      <c r="B7516" s="87"/>
      <c r="C7516" s="85"/>
      <c r="D7516" s="85"/>
      <c r="E7516" s="85"/>
      <c r="F7516" s="85"/>
      <c r="G7516" s="86"/>
      <c r="H7516" s="86"/>
      <c r="I7516" s="85"/>
      <c r="J7516" s="85"/>
    </row>
    <row r="7517" spans="2:10" s="117" customFormat="1" x14ac:dyDescent="0.25">
      <c r="B7517" s="87"/>
      <c r="C7517" s="85"/>
      <c r="D7517" s="85"/>
      <c r="E7517" s="85"/>
      <c r="F7517" s="85"/>
      <c r="G7517" s="86"/>
      <c r="H7517" s="86"/>
      <c r="I7517" s="85"/>
      <c r="J7517" s="85"/>
    </row>
    <row r="7518" spans="2:10" s="117" customFormat="1" x14ac:dyDescent="0.25">
      <c r="B7518" s="87"/>
      <c r="C7518" s="85"/>
      <c r="D7518" s="85"/>
      <c r="E7518" s="85"/>
      <c r="F7518" s="85"/>
      <c r="G7518" s="86"/>
      <c r="H7518" s="86"/>
      <c r="I7518" s="85"/>
      <c r="J7518" s="85"/>
    </row>
    <row r="7519" spans="2:10" s="117" customFormat="1" x14ac:dyDescent="0.25">
      <c r="B7519" s="87"/>
      <c r="C7519" s="85"/>
      <c r="D7519" s="85"/>
      <c r="E7519" s="85"/>
      <c r="F7519" s="85"/>
      <c r="G7519" s="86"/>
      <c r="H7519" s="86"/>
      <c r="I7519" s="85"/>
      <c r="J7519" s="85"/>
    </row>
    <row r="7520" spans="2:10" s="117" customFormat="1" x14ac:dyDescent="0.25">
      <c r="B7520" s="87"/>
      <c r="C7520" s="85"/>
      <c r="D7520" s="85"/>
      <c r="E7520" s="85"/>
      <c r="F7520" s="85"/>
      <c r="G7520" s="86"/>
      <c r="H7520" s="86"/>
      <c r="I7520" s="85"/>
      <c r="J7520" s="85"/>
    </row>
    <row r="7521" spans="2:10" s="117" customFormat="1" x14ac:dyDescent="0.25">
      <c r="B7521" s="87"/>
      <c r="C7521" s="85"/>
      <c r="D7521" s="85"/>
      <c r="E7521" s="85"/>
      <c r="F7521" s="85"/>
      <c r="G7521" s="86"/>
      <c r="H7521" s="86"/>
      <c r="I7521" s="85"/>
      <c r="J7521" s="85"/>
    </row>
    <row r="7522" spans="2:10" s="117" customFormat="1" x14ac:dyDescent="0.25">
      <c r="B7522" s="87"/>
      <c r="C7522" s="85"/>
      <c r="D7522" s="85"/>
      <c r="E7522" s="85"/>
      <c r="F7522" s="85"/>
      <c r="G7522" s="86"/>
      <c r="H7522" s="86"/>
      <c r="I7522" s="85"/>
      <c r="J7522" s="85"/>
    </row>
    <row r="7523" spans="2:10" s="117" customFormat="1" x14ac:dyDescent="0.25">
      <c r="B7523" s="87"/>
      <c r="C7523" s="85"/>
      <c r="D7523" s="85"/>
      <c r="E7523" s="85"/>
      <c r="F7523" s="85"/>
      <c r="G7523" s="86"/>
      <c r="H7523" s="86"/>
      <c r="I7523" s="85"/>
      <c r="J7523" s="85"/>
    </row>
    <row r="7524" spans="2:10" s="117" customFormat="1" x14ac:dyDescent="0.25">
      <c r="B7524" s="87"/>
      <c r="C7524" s="85"/>
      <c r="D7524" s="85"/>
      <c r="E7524" s="85"/>
      <c r="F7524" s="85"/>
      <c r="G7524" s="86"/>
      <c r="H7524" s="86"/>
      <c r="I7524" s="85"/>
      <c r="J7524" s="85"/>
    </row>
    <row r="7525" spans="2:10" s="117" customFormat="1" x14ac:dyDescent="0.25">
      <c r="B7525" s="87"/>
      <c r="C7525" s="85"/>
      <c r="D7525" s="85"/>
      <c r="E7525" s="85"/>
      <c r="F7525" s="85"/>
      <c r="G7525" s="86"/>
      <c r="H7525" s="86"/>
      <c r="I7525" s="85"/>
      <c r="J7525" s="85"/>
    </row>
    <row r="7526" spans="2:10" s="117" customFormat="1" x14ac:dyDescent="0.25">
      <c r="B7526" s="87"/>
      <c r="C7526" s="85"/>
      <c r="D7526" s="85"/>
      <c r="E7526" s="85"/>
      <c r="F7526" s="85"/>
      <c r="G7526" s="86"/>
      <c r="H7526" s="86"/>
      <c r="I7526" s="85"/>
      <c r="J7526" s="85"/>
    </row>
    <row r="7527" spans="2:10" s="117" customFormat="1" x14ac:dyDescent="0.25">
      <c r="B7527" s="87"/>
      <c r="C7527" s="85"/>
      <c r="D7527" s="85"/>
      <c r="E7527" s="85"/>
      <c r="F7527" s="85"/>
      <c r="G7527" s="86"/>
      <c r="H7527" s="86"/>
      <c r="I7527" s="85"/>
      <c r="J7527" s="85"/>
    </row>
    <row r="7528" spans="2:10" s="117" customFormat="1" x14ac:dyDescent="0.25">
      <c r="B7528" s="87"/>
      <c r="C7528" s="85"/>
      <c r="D7528" s="85"/>
      <c r="E7528" s="85"/>
      <c r="F7528" s="85"/>
      <c r="G7528" s="86"/>
      <c r="H7528" s="86"/>
      <c r="I7528" s="85"/>
      <c r="J7528" s="85"/>
    </row>
    <row r="7529" spans="2:10" s="117" customFormat="1" x14ac:dyDescent="0.25">
      <c r="B7529" s="87"/>
      <c r="C7529" s="85"/>
      <c r="D7529" s="85"/>
      <c r="E7529" s="85"/>
      <c r="F7529" s="85"/>
      <c r="G7529" s="86"/>
      <c r="H7529" s="86"/>
      <c r="I7529" s="85"/>
      <c r="J7529" s="85"/>
    </row>
    <row r="7530" spans="2:10" s="117" customFormat="1" x14ac:dyDescent="0.25">
      <c r="B7530" s="87"/>
      <c r="C7530" s="85"/>
      <c r="D7530" s="85"/>
      <c r="E7530" s="85"/>
      <c r="F7530" s="85"/>
      <c r="G7530" s="86"/>
      <c r="H7530" s="86"/>
      <c r="I7530" s="85"/>
      <c r="J7530" s="85"/>
    </row>
    <row r="7531" spans="2:10" s="117" customFormat="1" x14ac:dyDescent="0.25">
      <c r="B7531" s="87"/>
      <c r="C7531" s="85"/>
      <c r="D7531" s="85"/>
      <c r="E7531" s="85"/>
      <c r="F7531" s="85"/>
      <c r="G7531" s="86"/>
      <c r="H7531" s="86"/>
      <c r="I7531" s="85"/>
      <c r="J7531" s="85"/>
    </row>
    <row r="7532" spans="2:10" s="117" customFormat="1" x14ac:dyDescent="0.25">
      <c r="B7532" s="87"/>
      <c r="C7532" s="85"/>
      <c r="D7532" s="85"/>
      <c r="E7532" s="85"/>
      <c r="F7532" s="85"/>
      <c r="G7532" s="86"/>
      <c r="H7532" s="86"/>
      <c r="I7532" s="85"/>
      <c r="J7532" s="85"/>
    </row>
    <row r="7533" spans="2:10" s="117" customFormat="1" x14ac:dyDescent="0.25">
      <c r="B7533" s="87"/>
      <c r="C7533" s="85"/>
      <c r="D7533" s="85"/>
      <c r="E7533" s="85"/>
      <c r="F7533" s="85"/>
      <c r="G7533" s="86"/>
      <c r="H7533" s="86"/>
      <c r="I7533" s="85"/>
      <c r="J7533" s="85"/>
    </row>
    <row r="7534" spans="2:10" s="117" customFormat="1" x14ac:dyDescent="0.25">
      <c r="B7534" s="87"/>
      <c r="C7534" s="85"/>
      <c r="D7534" s="85"/>
      <c r="E7534" s="85"/>
      <c r="F7534" s="85"/>
      <c r="G7534" s="86"/>
      <c r="H7534" s="86"/>
      <c r="I7534" s="85"/>
      <c r="J7534" s="85"/>
    </row>
    <row r="7535" spans="2:10" s="117" customFormat="1" x14ac:dyDescent="0.25">
      <c r="B7535" s="87"/>
      <c r="C7535" s="85"/>
      <c r="D7535" s="85"/>
      <c r="E7535" s="85"/>
      <c r="F7535" s="85"/>
      <c r="G7535" s="86"/>
      <c r="H7535" s="86"/>
      <c r="I7535" s="85"/>
      <c r="J7535" s="85"/>
    </row>
    <row r="7536" spans="2:10" s="117" customFormat="1" x14ac:dyDescent="0.25">
      <c r="B7536" s="87"/>
      <c r="C7536" s="85"/>
      <c r="D7536" s="85"/>
      <c r="E7536" s="85"/>
      <c r="F7536" s="85"/>
      <c r="G7536" s="86"/>
      <c r="H7536" s="86"/>
      <c r="I7536" s="85"/>
      <c r="J7536" s="85"/>
    </row>
    <row r="7537" spans="2:10" s="117" customFormat="1" x14ac:dyDescent="0.25">
      <c r="B7537" s="87"/>
      <c r="C7537" s="85"/>
      <c r="D7537" s="85"/>
      <c r="E7537" s="85"/>
      <c r="F7537" s="85"/>
      <c r="G7537" s="86"/>
      <c r="H7537" s="86"/>
      <c r="I7537" s="85"/>
      <c r="J7537" s="85"/>
    </row>
    <row r="7538" spans="2:10" s="117" customFormat="1" x14ac:dyDescent="0.25">
      <c r="B7538" s="87"/>
      <c r="C7538" s="85"/>
      <c r="D7538" s="85"/>
      <c r="E7538" s="85"/>
      <c r="F7538" s="85"/>
      <c r="G7538" s="86"/>
      <c r="H7538" s="86"/>
      <c r="I7538" s="85"/>
      <c r="J7538" s="85"/>
    </row>
    <row r="7539" spans="2:10" s="117" customFormat="1" x14ac:dyDescent="0.25">
      <c r="B7539" s="87"/>
      <c r="C7539" s="85"/>
      <c r="D7539" s="85"/>
      <c r="E7539" s="85"/>
      <c r="F7539" s="85"/>
      <c r="G7539" s="86"/>
      <c r="H7539" s="86"/>
      <c r="I7539" s="85"/>
      <c r="J7539" s="85"/>
    </row>
    <row r="7540" spans="2:10" s="117" customFormat="1" x14ac:dyDescent="0.25">
      <c r="B7540" s="87"/>
      <c r="C7540" s="85"/>
      <c r="D7540" s="85"/>
      <c r="E7540" s="85"/>
      <c r="F7540" s="85"/>
      <c r="G7540" s="86"/>
      <c r="H7540" s="86"/>
      <c r="I7540" s="85"/>
      <c r="J7540" s="85"/>
    </row>
    <row r="7541" spans="2:10" s="117" customFormat="1" x14ac:dyDescent="0.25">
      <c r="B7541" s="87"/>
      <c r="C7541" s="85"/>
      <c r="D7541" s="85"/>
      <c r="E7541" s="85"/>
      <c r="F7541" s="85"/>
      <c r="G7541" s="86"/>
      <c r="H7541" s="86"/>
      <c r="I7541" s="85"/>
      <c r="J7541" s="85"/>
    </row>
    <row r="7542" spans="2:10" s="117" customFormat="1" x14ac:dyDescent="0.25">
      <c r="B7542" s="87"/>
      <c r="C7542" s="85"/>
      <c r="D7542" s="85"/>
      <c r="E7542" s="85"/>
      <c r="F7542" s="85"/>
      <c r="G7542" s="86"/>
      <c r="H7542" s="86"/>
      <c r="I7542" s="85"/>
      <c r="J7542" s="85"/>
    </row>
    <row r="7543" spans="2:10" s="117" customFormat="1" x14ac:dyDescent="0.25">
      <c r="B7543" s="87"/>
      <c r="C7543" s="85"/>
      <c r="D7543" s="85"/>
      <c r="E7543" s="85"/>
      <c r="F7543" s="85"/>
      <c r="G7543" s="86"/>
      <c r="H7543" s="86"/>
      <c r="I7543" s="85"/>
      <c r="J7543" s="85"/>
    </row>
    <row r="7544" spans="2:10" s="117" customFormat="1" x14ac:dyDescent="0.25">
      <c r="B7544" s="87"/>
      <c r="C7544" s="85"/>
      <c r="D7544" s="85"/>
      <c r="E7544" s="85"/>
      <c r="F7544" s="85"/>
      <c r="G7544" s="86"/>
      <c r="H7544" s="86"/>
      <c r="I7544" s="85"/>
      <c r="J7544" s="85"/>
    </row>
    <row r="7545" spans="2:10" s="117" customFormat="1" x14ac:dyDescent="0.25">
      <c r="B7545" s="87"/>
      <c r="C7545" s="85"/>
      <c r="D7545" s="85"/>
      <c r="E7545" s="85"/>
      <c r="F7545" s="85"/>
      <c r="G7545" s="86"/>
      <c r="H7545" s="86"/>
      <c r="I7545" s="85"/>
      <c r="J7545" s="85"/>
    </row>
    <row r="7546" spans="2:10" s="117" customFormat="1" x14ac:dyDescent="0.25">
      <c r="B7546" s="87"/>
      <c r="C7546" s="85"/>
      <c r="D7546" s="85"/>
      <c r="E7546" s="85"/>
      <c r="F7546" s="85"/>
      <c r="G7546" s="86"/>
      <c r="H7546" s="86"/>
      <c r="I7546" s="85"/>
      <c r="J7546" s="85"/>
    </row>
    <row r="7547" spans="2:10" s="117" customFormat="1" x14ac:dyDescent="0.25">
      <c r="B7547" s="87"/>
      <c r="C7547" s="85"/>
      <c r="D7547" s="85"/>
      <c r="E7547" s="85"/>
      <c r="F7547" s="85"/>
      <c r="G7547" s="86"/>
      <c r="H7547" s="86"/>
      <c r="I7547" s="85"/>
      <c r="J7547" s="85"/>
    </row>
    <row r="7548" spans="2:10" s="117" customFormat="1" x14ac:dyDescent="0.25">
      <c r="B7548" s="87"/>
      <c r="C7548" s="85"/>
      <c r="D7548" s="85"/>
      <c r="E7548" s="85"/>
      <c r="F7548" s="85"/>
      <c r="G7548" s="86"/>
      <c r="H7548" s="86"/>
      <c r="I7548" s="85"/>
      <c r="J7548" s="85"/>
    </row>
    <row r="7549" spans="2:10" s="117" customFormat="1" x14ac:dyDescent="0.25">
      <c r="B7549" s="87"/>
      <c r="C7549" s="85"/>
      <c r="D7549" s="85"/>
      <c r="E7549" s="85"/>
      <c r="F7549" s="85"/>
      <c r="G7549" s="86"/>
      <c r="H7549" s="86"/>
      <c r="I7549" s="85"/>
      <c r="J7549" s="85"/>
    </row>
    <row r="7550" spans="2:10" s="117" customFormat="1" x14ac:dyDescent="0.25">
      <c r="B7550" s="87"/>
      <c r="C7550" s="85"/>
      <c r="D7550" s="85"/>
      <c r="E7550" s="85"/>
      <c r="F7550" s="85"/>
      <c r="G7550" s="86"/>
      <c r="H7550" s="86"/>
      <c r="I7550" s="85"/>
      <c r="J7550" s="85"/>
    </row>
    <row r="7551" spans="2:10" s="117" customFormat="1" x14ac:dyDescent="0.25">
      <c r="B7551" s="87"/>
      <c r="C7551" s="85"/>
      <c r="D7551" s="85"/>
      <c r="E7551" s="85"/>
      <c r="F7551" s="85"/>
      <c r="G7551" s="86"/>
      <c r="H7551" s="86"/>
      <c r="I7551" s="85"/>
      <c r="J7551" s="85"/>
    </row>
    <row r="7552" spans="2:10" s="117" customFormat="1" x14ac:dyDescent="0.25">
      <c r="B7552" s="87"/>
      <c r="C7552" s="85"/>
      <c r="D7552" s="85"/>
      <c r="E7552" s="85"/>
      <c r="F7552" s="85"/>
      <c r="G7552" s="86"/>
      <c r="H7552" s="86"/>
      <c r="I7552" s="85"/>
      <c r="J7552" s="85"/>
    </row>
    <row r="7553" spans="2:10" s="117" customFormat="1" x14ac:dyDescent="0.25">
      <c r="B7553" s="87"/>
      <c r="C7553" s="85"/>
      <c r="D7553" s="85"/>
      <c r="E7553" s="85"/>
      <c r="F7553" s="85"/>
      <c r="G7553" s="86"/>
      <c r="H7553" s="86"/>
      <c r="I7553" s="85"/>
      <c r="J7553" s="85"/>
    </row>
    <row r="7554" spans="2:10" s="117" customFormat="1" x14ac:dyDescent="0.25">
      <c r="B7554" s="87"/>
      <c r="C7554" s="85"/>
      <c r="D7554" s="85"/>
      <c r="E7554" s="85"/>
      <c r="F7554" s="85"/>
      <c r="G7554" s="86"/>
      <c r="H7554" s="86"/>
      <c r="I7554" s="85"/>
      <c r="J7554" s="85"/>
    </row>
    <row r="7555" spans="2:10" s="117" customFormat="1" x14ac:dyDescent="0.25">
      <c r="B7555" s="87"/>
      <c r="C7555" s="85"/>
      <c r="D7555" s="85"/>
      <c r="E7555" s="85"/>
      <c r="F7555" s="85"/>
      <c r="G7555" s="86"/>
      <c r="H7555" s="86"/>
      <c r="I7555" s="85"/>
      <c r="J7555" s="85"/>
    </row>
    <row r="7556" spans="2:10" s="117" customFormat="1" x14ac:dyDescent="0.25">
      <c r="B7556" s="87"/>
      <c r="C7556" s="85"/>
      <c r="D7556" s="85"/>
      <c r="E7556" s="85"/>
      <c r="F7556" s="85"/>
      <c r="G7556" s="86"/>
      <c r="H7556" s="86"/>
      <c r="I7556" s="85"/>
      <c r="J7556" s="85"/>
    </row>
    <row r="7557" spans="2:10" s="117" customFormat="1" x14ac:dyDescent="0.25">
      <c r="B7557" s="87"/>
      <c r="C7557" s="85"/>
      <c r="D7557" s="85"/>
      <c r="E7557" s="85"/>
      <c r="F7557" s="85"/>
      <c r="G7557" s="86"/>
      <c r="H7557" s="86"/>
      <c r="I7557" s="85"/>
      <c r="J7557" s="85"/>
    </row>
    <row r="7558" spans="2:10" s="117" customFormat="1" x14ac:dyDescent="0.25">
      <c r="B7558" s="87"/>
      <c r="C7558" s="85"/>
      <c r="D7558" s="85"/>
      <c r="E7558" s="85"/>
      <c r="F7558" s="85"/>
      <c r="G7558" s="86"/>
      <c r="H7558" s="86"/>
      <c r="I7558" s="85"/>
      <c r="J7558" s="85"/>
    </row>
    <row r="7559" spans="2:10" s="117" customFormat="1" x14ac:dyDescent="0.25">
      <c r="B7559" s="87"/>
      <c r="C7559" s="85"/>
      <c r="D7559" s="85"/>
      <c r="E7559" s="85"/>
      <c r="F7559" s="85"/>
      <c r="G7559" s="86"/>
      <c r="H7559" s="86"/>
      <c r="I7559" s="85"/>
      <c r="J7559" s="85"/>
    </row>
    <row r="7560" spans="2:10" s="117" customFormat="1" x14ac:dyDescent="0.25">
      <c r="B7560" s="87"/>
      <c r="C7560" s="85"/>
      <c r="D7560" s="85"/>
      <c r="E7560" s="85"/>
      <c r="F7560" s="85"/>
      <c r="G7560" s="86"/>
      <c r="H7560" s="86"/>
      <c r="I7560" s="85"/>
      <c r="J7560" s="85"/>
    </row>
    <row r="7561" spans="2:10" s="117" customFormat="1" x14ac:dyDescent="0.25">
      <c r="B7561" s="87"/>
      <c r="C7561" s="85"/>
      <c r="D7561" s="85"/>
      <c r="E7561" s="85"/>
      <c r="F7561" s="85"/>
      <c r="G7561" s="86"/>
      <c r="H7561" s="86"/>
      <c r="I7561" s="85"/>
      <c r="J7561" s="85"/>
    </row>
    <row r="7562" spans="2:10" s="117" customFormat="1" x14ac:dyDescent="0.25">
      <c r="B7562" s="87"/>
      <c r="C7562" s="85"/>
      <c r="D7562" s="85"/>
      <c r="E7562" s="85"/>
      <c r="F7562" s="85"/>
      <c r="G7562" s="86"/>
      <c r="H7562" s="86"/>
      <c r="I7562" s="85"/>
      <c r="J7562" s="85"/>
    </row>
    <row r="7563" spans="2:10" s="117" customFormat="1" x14ac:dyDescent="0.25">
      <c r="B7563" s="87"/>
      <c r="C7563" s="85"/>
      <c r="D7563" s="85"/>
      <c r="E7563" s="85"/>
      <c r="F7563" s="85"/>
      <c r="G7563" s="86"/>
      <c r="H7563" s="86"/>
      <c r="I7563" s="85"/>
      <c r="J7563" s="85"/>
    </row>
    <row r="7564" spans="2:10" s="117" customFormat="1" x14ac:dyDescent="0.25">
      <c r="B7564" s="87"/>
      <c r="C7564" s="85"/>
      <c r="D7564" s="85"/>
      <c r="E7564" s="85"/>
      <c r="F7564" s="85"/>
      <c r="G7564" s="86"/>
      <c r="H7564" s="86"/>
      <c r="I7564" s="85"/>
      <c r="J7564" s="85"/>
    </row>
    <row r="7565" spans="2:10" s="117" customFormat="1" x14ac:dyDescent="0.25">
      <c r="B7565" s="87"/>
      <c r="C7565" s="85"/>
      <c r="D7565" s="85"/>
      <c r="E7565" s="85"/>
      <c r="F7565" s="85"/>
      <c r="G7565" s="86"/>
      <c r="H7565" s="86"/>
      <c r="I7565" s="85"/>
      <c r="J7565" s="85"/>
    </row>
    <row r="7566" spans="2:10" s="117" customFormat="1" x14ac:dyDescent="0.25">
      <c r="B7566" s="87"/>
      <c r="C7566" s="85"/>
      <c r="D7566" s="85"/>
      <c r="E7566" s="85"/>
      <c r="F7566" s="85"/>
      <c r="G7566" s="86"/>
      <c r="H7566" s="86"/>
      <c r="I7566" s="85"/>
      <c r="J7566" s="85"/>
    </row>
    <row r="7567" spans="2:10" s="117" customFormat="1" x14ac:dyDescent="0.25">
      <c r="B7567" s="87"/>
      <c r="C7567" s="85"/>
      <c r="D7567" s="85"/>
      <c r="E7567" s="85"/>
      <c r="F7567" s="85"/>
      <c r="G7567" s="86"/>
      <c r="H7567" s="86"/>
      <c r="I7567" s="85"/>
      <c r="J7567" s="85"/>
    </row>
    <row r="7568" spans="2:10" s="117" customFormat="1" x14ac:dyDescent="0.25">
      <c r="B7568" s="87"/>
      <c r="C7568" s="85"/>
      <c r="D7568" s="85"/>
      <c r="E7568" s="85"/>
      <c r="F7568" s="85"/>
      <c r="G7568" s="86"/>
      <c r="H7568" s="86"/>
      <c r="I7568" s="85"/>
      <c r="J7568" s="85"/>
    </row>
    <row r="7569" spans="2:10" s="117" customFormat="1" x14ac:dyDescent="0.25">
      <c r="B7569" s="87"/>
      <c r="C7569" s="85"/>
      <c r="D7569" s="85"/>
      <c r="E7569" s="85"/>
      <c r="F7569" s="85"/>
      <c r="G7569" s="86"/>
      <c r="H7569" s="86"/>
      <c r="I7569" s="85"/>
      <c r="J7569" s="85"/>
    </row>
    <row r="7570" spans="2:10" s="117" customFormat="1" x14ac:dyDescent="0.25">
      <c r="B7570" s="87"/>
      <c r="C7570" s="85"/>
      <c r="D7570" s="85"/>
      <c r="E7570" s="85"/>
      <c r="F7570" s="85"/>
      <c r="G7570" s="86"/>
      <c r="H7570" s="86"/>
      <c r="I7570" s="85"/>
      <c r="J7570" s="85"/>
    </row>
    <row r="7571" spans="2:10" s="117" customFormat="1" x14ac:dyDescent="0.25">
      <c r="B7571" s="87"/>
      <c r="C7571" s="85"/>
      <c r="D7571" s="85"/>
      <c r="E7571" s="85"/>
      <c r="F7571" s="85"/>
      <c r="G7571" s="86"/>
      <c r="H7571" s="86"/>
      <c r="I7571" s="85"/>
      <c r="J7571" s="85"/>
    </row>
    <row r="7572" spans="2:10" s="117" customFormat="1" x14ac:dyDescent="0.25">
      <c r="B7572" s="87"/>
      <c r="C7572" s="85"/>
      <c r="D7572" s="85"/>
      <c r="E7572" s="85"/>
      <c r="F7572" s="85"/>
      <c r="G7572" s="86"/>
      <c r="H7572" s="86"/>
      <c r="I7572" s="85"/>
      <c r="J7572" s="85"/>
    </row>
    <row r="7573" spans="2:10" s="117" customFormat="1" x14ac:dyDescent="0.25">
      <c r="B7573" s="87"/>
      <c r="C7573" s="85"/>
      <c r="D7573" s="85"/>
      <c r="E7573" s="85"/>
      <c r="F7573" s="85"/>
      <c r="G7573" s="86"/>
      <c r="H7573" s="86"/>
      <c r="I7573" s="85"/>
      <c r="J7573" s="85"/>
    </row>
    <row r="7574" spans="2:10" s="117" customFormat="1" x14ac:dyDescent="0.25">
      <c r="B7574" s="87"/>
      <c r="C7574" s="85"/>
      <c r="D7574" s="85"/>
      <c r="E7574" s="85"/>
      <c r="F7574" s="85"/>
      <c r="G7574" s="86"/>
      <c r="H7574" s="86"/>
      <c r="I7574" s="85"/>
      <c r="J7574" s="85"/>
    </row>
    <row r="7575" spans="2:10" s="117" customFormat="1" x14ac:dyDescent="0.25">
      <c r="B7575" s="87"/>
      <c r="C7575" s="85"/>
      <c r="D7575" s="85"/>
      <c r="E7575" s="85"/>
      <c r="F7575" s="85"/>
      <c r="G7575" s="86"/>
      <c r="H7575" s="86"/>
      <c r="I7575" s="85"/>
      <c r="J7575" s="85"/>
    </row>
    <row r="7576" spans="2:10" s="117" customFormat="1" x14ac:dyDescent="0.25">
      <c r="B7576" s="87"/>
      <c r="C7576" s="85"/>
      <c r="D7576" s="85"/>
      <c r="E7576" s="85"/>
      <c r="F7576" s="85"/>
      <c r="G7576" s="86"/>
      <c r="H7576" s="86"/>
      <c r="I7576" s="85"/>
      <c r="J7576" s="85"/>
    </row>
    <row r="7577" spans="2:10" s="117" customFormat="1" x14ac:dyDescent="0.25">
      <c r="B7577" s="87"/>
      <c r="C7577" s="85"/>
      <c r="D7577" s="85"/>
      <c r="E7577" s="85"/>
      <c r="F7577" s="85"/>
      <c r="G7577" s="86"/>
      <c r="H7577" s="86"/>
      <c r="I7577" s="85"/>
      <c r="J7577" s="85"/>
    </row>
    <row r="7578" spans="2:10" s="117" customFormat="1" x14ac:dyDescent="0.25">
      <c r="B7578" s="87"/>
      <c r="C7578" s="85"/>
      <c r="D7578" s="85"/>
      <c r="E7578" s="85"/>
      <c r="F7578" s="85"/>
      <c r="G7578" s="86"/>
      <c r="H7578" s="86"/>
      <c r="I7578" s="85"/>
      <c r="J7578" s="85"/>
    </row>
    <row r="7579" spans="2:10" s="117" customFormat="1" x14ac:dyDescent="0.25">
      <c r="B7579" s="87"/>
      <c r="C7579" s="85"/>
      <c r="D7579" s="85"/>
      <c r="E7579" s="85"/>
      <c r="F7579" s="85"/>
      <c r="G7579" s="86"/>
      <c r="H7579" s="86"/>
      <c r="I7579" s="85"/>
      <c r="J7579" s="85"/>
    </row>
    <row r="7580" spans="2:10" s="117" customFormat="1" x14ac:dyDescent="0.25">
      <c r="B7580" s="87"/>
      <c r="C7580" s="85"/>
      <c r="D7580" s="85"/>
      <c r="E7580" s="85"/>
      <c r="F7580" s="85"/>
      <c r="G7580" s="86"/>
      <c r="H7580" s="86"/>
      <c r="I7580" s="85"/>
      <c r="J7580" s="85"/>
    </row>
    <row r="7581" spans="2:10" s="117" customFormat="1" x14ac:dyDescent="0.25">
      <c r="B7581" s="87"/>
      <c r="C7581" s="85"/>
      <c r="D7581" s="85"/>
      <c r="E7581" s="85"/>
      <c r="F7581" s="85"/>
      <c r="G7581" s="86"/>
      <c r="H7581" s="86"/>
      <c r="I7581" s="85"/>
      <c r="J7581" s="85"/>
    </row>
    <row r="7582" spans="2:10" s="117" customFormat="1" x14ac:dyDescent="0.25">
      <c r="B7582" s="87"/>
      <c r="C7582" s="85"/>
      <c r="D7582" s="85"/>
      <c r="E7582" s="85"/>
      <c r="F7582" s="85"/>
      <c r="G7582" s="86"/>
      <c r="H7582" s="86"/>
      <c r="I7582" s="85"/>
      <c r="J7582" s="85"/>
    </row>
    <row r="7583" spans="2:10" s="117" customFormat="1" x14ac:dyDescent="0.25">
      <c r="B7583" s="87"/>
      <c r="C7583" s="85"/>
      <c r="D7583" s="85"/>
      <c r="E7583" s="85"/>
      <c r="F7583" s="85"/>
      <c r="G7583" s="86"/>
      <c r="H7583" s="86"/>
      <c r="I7583" s="85"/>
      <c r="J7583" s="85"/>
    </row>
    <row r="7584" spans="2:10" s="117" customFormat="1" x14ac:dyDescent="0.25">
      <c r="B7584" s="87"/>
      <c r="C7584" s="85"/>
      <c r="D7584" s="85"/>
      <c r="E7584" s="85"/>
      <c r="F7584" s="85"/>
      <c r="G7584" s="86"/>
      <c r="H7584" s="86"/>
      <c r="I7584" s="85"/>
      <c r="J7584" s="85"/>
    </row>
    <row r="7585" spans="2:10" s="117" customFormat="1" x14ac:dyDescent="0.25">
      <c r="B7585" s="87"/>
      <c r="C7585" s="85"/>
      <c r="D7585" s="85"/>
      <c r="E7585" s="85"/>
      <c r="F7585" s="85"/>
      <c r="G7585" s="86"/>
      <c r="H7585" s="86"/>
      <c r="I7585" s="85"/>
      <c r="J7585" s="85"/>
    </row>
    <row r="7586" spans="2:10" s="117" customFormat="1" x14ac:dyDescent="0.25">
      <c r="B7586" s="87"/>
      <c r="C7586" s="85"/>
      <c r="D7586" s="85"/>
      <c r="E7586" s="85"/>
      <c r="F7586" s="85"/>
      <c r="G7586" s="86"/>
      <c r="H7586" s="86"/>
      <c r="I7586" s="85"/>
      <c r="J7586" s="85"/>
    </row>
    <row r="7587" spans="2:10" s="117" customFormat="1" x14ac:dyDescent="0.25">
      <c r="B7587" s="87"/>
      <c r="C7587" s="85"/>
      <c r="D7587" s="85"/>
      <c r="E7587" s="85"/>
      <c r="F7587" s="85"/>
      <c r="G7587" s="86"/>
      <c r="H7587" s="86"/>
      <c r="I7587" s="85"/>
      <c r="J7587" s="85"/>
    </row>
    <row r="7588" spans="2:10" s="117" customFormat="1" x14ac:dyDescent="0.25">
      <c r="B7588" s="87"/>
      <c r="C7588" s="85"/>
      <c r="D7588" s="85"/>
      <c r="E7588" s="85"/>
      <c r="F7588" s="85"/>
      <c r="G7588" s="86"/>
      <c r="H7588" s="86"/>
      <c r="I7588" s="85"/>
      <c r="J7588" s="85"/>
    </row>
    <row r="7589" spans="2:10" s="117" customFormat="1" x14ac:dyDescent="0.25">
      <c r="B7589" s="87"/>
      <c r="C7589" s="85"/>
      <c r="D7589" s="85"/>
      <c r="E7589" s="85"/>
      <c r="F7589" s="85"/>
      <c r="G7589" s="86"/>
      <c r="H7589" s="86"/>
      <c r="I7589" s="85"/>
      <c r="J7589" s="85"/>
    </row>
    <row r="7590" spans="2:10" s="117" customFormat="1" x14ac:dyDescent="0.25">
      <c r="B7590" s="87"/>
      <c r="C7590" s="85"/>
      <c r="D7590" s="85"/>
      <c r="E7590" s="85"/>
      <c r="F7590" s="85"/>
      <c r="G7590" s="86"/>
      <c r="H7590" s="86"/>
      <c r="I7590" s="85"/>
      <c r="J7590" s="85"/>
    </row>
    <row r="7591" spans="2:10" s="117" customFormat="1" x14ac:dyDescent="0.25">
      <c r="B7591" s="87"/>
      <c r="C7591" s="85"/>
      <c r="D7591" s="85"/>
      <c r="E7591" s="85"/>
      <c r="F7591" s="85"/>
      <c r="G7591" s="86"/>
      <c r="H7591" s="86"/>
      <c r="I7591" s="85"/>
      <c r="J7591" s="85"/>
    </row>
    <row r="7592" spans="2:10" s="117" customFormat="1" x14ac:dyDescent="0.25">
      <c r="B7592" s="87"/>
      <c r="C7592" s="85"/>
      <c r="D7592" s="85"/>
      <c r="E7592" s="85"/>
      <c r="F7592" s="85"/>
      <c r="G7592" s="86"/>
      <c r="H7592" s="86"/>
      <c r="I7592" s="85"/>
      <c r="J7592" s="85"/>
    </row>
    <row r="7593" spans="2:10" s="117" customFormat="1" x14ac:dyDescent="0.25">
      <c r="B7593" s="87"/>
      <c r="C7593" s="85"/>
      <c r="D7593" s="85"/>
      <c r="E7593" s="85"/>
      <c r="F7593" s="85"/>
      <c r="G7593" s="86"/>
      <c r="H7593" s="86"/>
      <c r="I7593" s="85"/>
      <c r="J7593" s="85"/>
    </row>
    <row r="7594" spans="2:10" s="117" customFormat="1" x14ac:dyDescent="0.25">
      <c r="B7594" s="87"/>
      <c r="C7594" s="85"/>
      <c r="D7594" s="85"/>
      <c r="E7594" s="85"/>
      <c r="F7594" s="85"/>
      <c r="G7594" s="86"/>
      <c r="H7594" s="86"/>
      <c r="I7594" s="85"/>
      <c r="J7594" s="85"/>
    </row>
    <row r="7595" spans="2:10" s="117" customFormat="1" x14ac:dyDescent="0.25">
      <c r="B7595" s="87"/>
      <c r="C7595" s="85"/>
      <c r="D7595" s="85"/>
      <c r="E7595" s="85"/>
      <c r="F7595" s="85"/>
      <c r="G7595" s="86"/>
      <c r="H7595" s="86"/>
      <c r="I7595" s="85"/>
      <c r="J7595" s="85"/>
    </row>
    <row r="7596" spans="2:10" s="117" customFormat="1" x14ac:dyDescent="0.25">
      <c r="B7596" s="87"/>
      <c r="C7596" s="85"/>
      <c r="D7596" s="85"/>
      <c r="E7596" s="85"/>
      <c r="F7596" s="85"/>
      <c r="G7596" s="86"/>
      <c r="H7596" s="86"/>
      <c r="I7596" s="85"/>
      <c r="J7596" s="85"/>
    </row>
    <row r="7597" spans="2:10" s="117" customFormat="1" x14ac:dyDescent="0.25">
      <c r="B7597" s="87"/>
      <c r="C7597" s="85"/>
      <c r="D7597" s="85"/>
      <c r="E7597" s="85"/>
      <c r="F7597" s="85"/>
      <c r="G7597" s="86"/>
      <c r="H7597" s="86"/>
      <c r="I7597" s="85"/>
      <c r="J7597" s="85"/>
    </row>
    <row r="7598" spans="2:10" s="117" customFormat="1" x14ac:dyDescent="0.25">
      <c r="B7598" s="87"/>
      <c r="C7598" s="85"/>
      <c r="D7598" s="85"/>
      <c r="E7598" s="85"/>
      <c r="F7598" s="85"/>
      <c r="G7598" s="86"/>
      <c r="H7598" s="86"/>
      <c r="I7598" s="85"/>
      <c r="J7598" s="85"/>
    </row>
    <row r="7599" spans="2:10" s="117" customFormat="1" x14ac:dyDescent="0.25">
      <c r="B7599" s="87"/>
      <c r="C7599" s="85"/>
      <c r="D7599" s="85"/>
      <c r="E7599" s="85"/>
      <c r="F7599" s="85"/>
      <c r="G7599" s="86"/>
      <c r="H7599" s="86"/>
      <c r="I7599" s="85"/>
      <c r="J7599" s="85"/>
    </row>
    <row r="7600" spans="2:10" s="117" customFormat="1" x14ac:dyDescent="0.25">
      <c r="B7600" s="87"/>
      <c r="C7600" s="85"/>
      <c r="D7600" s="85"/>
      <c r="E7600" s="85"/>
      <c r="F7600" s="85"/>
      <c r="G7600" s="86"/>
      <c r="H7600" s="86"/>
      <c r="I7600" s="85"/>
      <c r="J7600" s="85"/>
    </row>
    <row r="7601" spans="2:10" s="117" customFormat="1" x14ac:dyDescent="0.25">
      <c r="B7601" s="87"/>
      <c r="C7601" s="85"/>
      <c r="D7601" s="85"/>
      <c r="E7601" s="85"/>
      <c r="F7601" s="85"/>
      <c r="G7601" s="86"/>
      <c r="H7601" s="86"/>
      <c r="I7601" s="85"/>
      <c r="J7601" s="85"/>
    </row>
    <row r="7602" spans="2:10" s="117" customFormat="1" x14ac:dyDescent="0.25">
      <c r="B7602" s="87"/>
      <c r="C7602" s="85"/>
      <c r="D7602" s="85"/>
      <c r="E7602" s="85"/>
      <c r="F7602" s="85"/>
      <c r="G7602" s="86"/>
      <c r="H7602" s="86"/>
      <c r="I7602" s="85"/>
      <c r="J7602" s="85"/>
    </row>
    <row r="7603" spans="2:10" s="117" customFormat="1" x14ac:dyDescent="0.25">
      <c r="B7603" s="87"/>
      <c r="C7603" s="85"/>
      <c r="D7603" s="85"/>
      <c r="E7603" s="85"/>
      <c r="F7603" s="85"/>
      <c r="G7603" s="86"/>
      <c r="H7603" s="86"/>
      <c r="I7603" s="85"/>
      <c r="J7603" s="85"/>
    </row>
    <row r="7604" spans="2:10" s="117" customFormat="1" x14ac:dyDescent="0.25">
      <c r="B7604" s="87"/>
      <c r="C7604" s="85"/>
      <c r="D7604" s="85"/>
      <c r="E7604" s="85"/>
      <c r="F7604" s="85"/>
      <c r="G7604" s="86"/>
      <c r="H7604" s="86"/>
      <c r="I7604" s="85"/>
      <c r="J7604" s="85"/>
    </row>
    <row r="7605" spans="2:10" s="117" customFormat="1" x14ac:dyDescent="0.25">
      <c r="B7605" s="87"/>
      <c r="C7605" s="85"/>
      <c r="D7605" s="85"/>
      <c r="E7605" s="85"/>
      <c r="F7605" s="85"/>
      <c r="G7605" s="86"/>
      <c r="H7605" s="86"/>
      <c r="I7605" s="85"/>
      <c r="J7605" s="85"/>
    </row>
    <row r="7606" spans="2:10" s="117" customFormat="1" x14ac:dyDescent="0.25">
      <c r="B7606" s="87"/>
      <c r="C7606" s="85"/>
      <c r="D7606" s="85"/>
      <c r="E7606" s="85"/>
      <c r="F7606" s="85"/>
      <c r="G7606" s="86"/>
      <c r="H7606" s="86"/>
      <c r="I7606" s="85"/>
      <c r="J7606" s="85"/>
    </row>
    <row r="7607" spans="2:10" s="117" customFormat="1" x14ac:dyDescent="0.25">
      <c r="B7607" s="87"/>
      <c r="C7607" s="85"/>
      <c r="D7607" s="85"/>
      <c r="E7607" s="85"/>
      <c r="F7607" s="85"/>
      <c r="G7607" s="86"/>
      <c r="H7607" s="86"/>
      <c r="I7607" s="85"/>
      <c r="J7607" s="85"/>
    </row>
    <row r="7608" spans="2:10" s="117" customFormat="1" x14ac:dyDescent="0.25">
      <c r="B7608" s="87"/>
      <c r="C7608" s="85"/>
      <c r="D7608" s="85"/>
      <c r="E7608" s="85"/>
      <c r="F7608" s="85"/>
      <c r="G7608" s="86"/>
      <c r="H7608" s="86"/>
      <c r="I7608" s="85"/>
      <c r="J7608" s="85"/>
    </row>
    <row r="7609" spans="2:10" s="117" customFormat="1" x14ac:dyDescent="0.25">
      <c r="B7609" s="87"/>
      <c r="C7609" s="85"/>
      <c r="D7609" s="85"/>
      <c r="E7609" s="85"/>
      <c r="F7609" s="85"/>
      <c r="G7609" s="86"/>
      <c r="H7609" s="86"/>
      <c r="I7609" s="85"/>
      <c r="J7609" s="85"/>
    </row>
    <row r="7610" spans="2:10" s="117" customFormat="1" x14ac:dyDescent="0.25">
      <c r="B7610" s="87"/>
      <c r="C7610" s="85"/>
      <c r="D7610" s="85"/>
      <c r="E7610" s="85"/>
      <c r="F7610" s="85"/>
      <c r="G7610" s="86"/>
      <c r="H7610" s="86"/>
      <c r="I7610" s="85"/>
      <c r="J7610" s="85"/>
    </row>
    <row r="7611" spans="2:10" s="117" customFormat="1" x14ac:dyDescent="0.25">
      <c r="B7611" s="87"/>
      <c r="C7611" s="85"/>
      <c r="D7611" s="85"/>
      <c r="E7611" s="85"/>
      <c r="F7611" s="85"/>
      <c r="G7611" s="86"/>
      <c r="H7611" s="86"/>
      <c r="I7611" s="85"/>
      <c r="J7611" s="85"/>
    </row>
    <row r="7612" spans="2:10" s="117" customFormat="1" x14ac:dyDescent="0.25">
      <c r="B7612" s="87"/>
      <c r="C7612" s="85"/>
      <c r="D7612" s="85"/>
      <c r="E7612" s="85"/>
      <c r="F7612" s="85"/>
      <c r="G7612" s="86"/>
      <c r="H7612" s="86"/>
      <c r="I7612" s="85"/>
      <c r="J7612" s="85"/>
    </row>
    <row r="7613" spans="2:10" s="117" customFormat="1" x14ac:dyDescent="0.25">
      <c r="B7613" s="87"/>
      <c r="C7613" s="85"/>
      <c r="D7613" s="85"/>
      <c r="E7613" s="85"/>
      <c r="F7613" s="85"/>
      <c r="G7613" s="86"/>
      <c r="H7613" s="86"/>
      <c r="I7613" s="85"/>
      <c r="J7613" s="85"/>
    </row>
    <row r="7614" spans="2:10" s="117" customFormat="1" x14ac:dyDescent="0.25">
      <c r="B7614" s="87"/>
      <c r="C7614" s="85"/>
      <c r="D7614" s="85"/>
      <c r="E7614" s="85"/>
      <c r="F7614" s="85"/>
      <c r="G7614" s="86"/>
      <c r="H7614" s="86"/>
      <c r="I7614" s="85"/>
      <c r="J7614" s="85"/>
    </row>
    <row r="7615" spans="2:10" s="117" customFormat="1" x14ac:dyDescent="0.25">
      <c r="B7615" s="87"/>
      <c r="C7615" s="85"/>
      <c r="D7615" s="85"/>
      <c r="E7615" s="85"/>
      <c r="F7615" s="85"/>
      <c r="G7615" s="86"/>
      <c r="H7615" s="86"/>
      <c r="I7615" s="85"/>
      <c r="J7615" s="85"/>
    </row>
    <row r="7616" spans="2:10" s="117" customFormat="1" x14ac:dyDescent="0.25">
      <c r="B7616" s="87"/>
      <c r="C7616" s="85"/>
      <c r="D7616" s="85"/>
      <c r="E7616" s="85"/>
      <c r="F7616" s="85"/>
      <c r="G7616" s="86"/>
      <c r="H7616" s="86"/>
      <c r="I7616" s="85"/>
      <c r="J7616" s="85"/>
    </row>
    <row r="7617" spans="2:10" s="117" customFormat="1" x14ac:dyDescent="0.25">
      <c r="B7617" s="87"/>
      <c r="C7617" s="85"/>
      <c r="D7617" s="85"/>
      <c r="E7617" s="85"/>
      <c r="F7617" s="85"/>
      <c r="G7617" s="86"/>
      <c r="H7617" s="86"/>
      <c r="I7617" s="85"/>
      <c r="J7617" s="85"/>
    </row>
    <row r="7618" spans="2:10" s="117" customFormat="1" x14ac:dyDescent="0.25">
      <c r="B7618" s="87"/>
      <c r="C7618" s="85"/>
      <c r="D7618" s="85"/>
      <c r="E7618" s="85"/>
      <c r="F7618" s="85"/>
      <c r="G7618" s="86"/>
      <c r="H7618" s="86"/>
      <c r="I7618" s="85"/>
      <c r="J7618" s="85"/>
    </row>
    <row r="7619" spans="2:10" s="117" customFormat="1" x14ac:dyDescent="0.25">
      <c r="B7619" s="87"/>
      <c r="C7619" s="85"/>
      <c r="D7619" s="85"/>
      <c r="E7619" s="85"/>
      <c r="F7619" s="85"/>
      <c r="G7619" s="86"/>
      <c r="H7619" s="86"/>
      <c r="I7619" s="85"/>
      <c r="J7619" s="85"/>
    </row>
    <row r="7620" spans="2:10" s="117" customFormat="1" x14ac:dyDescent="0.25">
      <c r="B7620" s="87"/>
      <c r="C7620" s="85"/>
      <c r="D7620" s="85"/>
      <c r="E7620" s="85"/>
      <c r="F7620" s="85"/>
      <c r="G7620" s="86"/>
      <c r="H7620" s="86"/>
      <c r="I7620" s="85"/>
      <c r="J7620" s="85"/>
    </row>
    <row r="7621" spans="2:10" s="117" customFormat="1" x14ac:dyDescent="0.25">
      <c r="B7621" s="87"/>
      <c r="C7621" s="85"/>
      <c r="D7621" s="85"/>
      <c r="E7621" s="85"/>
      <c r="F7621" s="85"/>
      <c r="G7621" s="86"/>
      <c r="H7621" s="86"/>
      <c r="I7621" s="85"/>
      <c r="J7621" s="85"/>
    </row>
    <row r="7622" spans="2:10" s="117" customFormat="1" x14ac:dyDescent="0.25">
      <c r="B7622" s="87"/>
      <c r="C7622" s="85"/>
      <c r="D7622" s="85"/>
      <c r="E7622" s="85"/>
      <c r="F7622" s="85"/>
      <c r="G7622" s="86"/>
      <c r="H7622" s="86"/>
      <c r="I7622" s="85"/>
      <c r="J7622" s="85"/>
    </row>
    <row r="7623" spans="2:10" s="117" customFormat="1" x14ac:dyDescent="0.25">
      <c r="B7623" s="87"/>
      <c r="C7623" s="85"/>
      <c r="D7623" s="85"/>
      <c r="E7623" s="85"/>
      <c r="F7623" s="85"/>
      <c r="G7623" s="86"/>
      <c r="H7623" s="86"/>
      <c r="I7623" s="85"/>
      <c r="J7623" s="85"/>
    </row>
    <row r="7624" spans="2:10" s="117" customFormat="1" x14ac:dyDescent="0.25">
      <c r="B7624" s="87"/>
      <c r="C7624" s="85"/>
      <c r="D7624" s="85"/>
      <c r="E7624" s="85"/>
      <c r="F7624" s="85"/>
      <c r="G7624" s="86"/>
      <c r="H7624" s="86"/>
      <c r="I7624" s="85"/>
      <c r="J7624" s="85"/>
    </row>
    <row r="7625" spans="2:10" s="117" customFormat="1" x14ac:dyDescent="0.25">
      <c r="B7625" s="87"/>
      <c r="C7625" s="85"/>
      <c r="D7625" s="85"/>
      <c r="E7625" s="85"/>
      <c r="F7625" s="85"/>
      <c r="G7625" s="86"/>
      <c r="H7625" s="86"/>
      <c r="I7625" s="85"/>
      <c r="J7625" s="85"/>
    </row>
    <row r="7626" spans="2:10" s="117" customFormat="1" x14ac:dyDescent="0.25">
      <c r="B7626" s="87"/>
      <c r="C7626" s="85"/>
      <c r="D7626" s="85"/>
      <c r="E7626" s="85"/>
      <c r="F7626" s="85"/>
      <c r="G7626" s="86"/>
      <c r="H7626" s="86"/>
      <c r="I7626" s="85"/>
      <c r="J7626" s="85"/>
    </row>
    <row r="7627" spans="2:10" s="117" customFormat="1" x14ac:dyDescent="0.25">
      <c r="B7627" s="87"/>
      <c r="C7627" s="85"/>
      <c r="D7627" s="85"/>
      <c r="E7627" s="85"/>
      <c r="F7627" s="85"/>
      <c r="G7627" s="86"/>
      <c r="H7627" s="86"/>
      <c r="I7627" s="85"/>
      <c r="J7627" s="85"/>
    </row>
    <row r="7628" spans="2:10" s="117" customFormat="1" x14ac:dyDescent="0.25">
      <c r="B7628" s="87"/>
      <c r="C7628" s="85"/>
      <c r="D7628" s="85"/>
      <c r="E7628" s="85"/>
      <c r="F7628" s="85"/>
      <c r="G7628" s="86"/>
      <c r="H7628" s="86"/>
      <c r="I7628" s="85"/>
      <c r="J7628" s="85"/>
    </row>
    <row r="7629" spans="2:10" s="117" customFormat="1" x14ac:dyDescent="0.25">
      <c r="B7629" s="87"/>
      <c r="C7629" s="85"/>
      <c r="D7629" s="85"/>
      <c r="E7629" s="85"/>
      <c r="F7629" s="85"/>
      <c r="G7629" s="86"/>
      <c r="H7629" s="86"/>
      <c r="I7629" s="85"/>
      <c r="J7629" s="85"/>
    </row>
    <row r="7630" spans="2:10" s="117" customFormat="1" x14ac:dyDescent="0.25">
      <c r="B7630" s="87"/>
      <c r="C7630" s="85"/>
      <c r="D7630" s="85"/>
      <c r="E7630" s="85"/>
      <c r="F7630" s="85"/>
      <c r="G7630" s="86"/>
      <c r="H7630" s="86"/>
      <c r="I7630" s="85"/>
      <c r="J7630" s="85"/>
    </row>
    <row r="7631" spans="2:10" s="117" customFormat="1" x14ac:dyDescent="0.25">
      <c r="B7631" s="87"/>
      <c r="C7631" s="85"/>
      <c r="D7631" s="85"/>
      <c r="E7631" s="85"/>
      <c r="F7631" s="85"/>
      <c r="G7631" s="86"/>
      <c r="H7631" s="86"/>
      <c r="I7631" s="85"/>
      <c r="J7631" s="85"/>
    </row>
    <row r="7632" spans="2:10" s="117" customFormat="1" x14ac:dyDescent="0.25">
      <c r="B7632" s="87"/>
      <c r="C7632" s="85"/>
      <c r="D7632" s="85"/>
      <c r="E7632" s="85"/>
      <c r="F7632" s="85"/>
      <c r="G7632" s="86"/>
      <c r="H7632" s="86"/>
      <c r="I7632" s="85"/>
      <c r="J7632" s="85"/>
    </row>
    <row r="7633" spans="2:10" s="117" customFormat="1" x14ac:dyDescent="0.25">
      <c r="B7633" s="87"/>
      <c r="C7633" s="85"/>
      <c r="D7633" s="85"/>
      <c r="E7633" s="85"/>
      <c r="F7633" s="85"/>
      <c r="G7633" s="86"/>
      <c r="H7633" s="86"/>
      <c r="I7633" s="85"/>
      <c r="J7633" s="85"/>
    </row>
    <row r="7634" spans="2:10" s="117" customFormat="1" x14ac:dyDescent="0.25">
      <c r="B7634" s="87"/>
      <c r="C7634" s="85"/>
      <c r="D7634" s="85"/>
      <c r="E7634" s="85"/>
      <c r="F7634" s="85"/>
      <c r="G7634" s="86"/>
      <c r="H7634" s="86"/>
      <c r="I7634" s="85"/>
      <c r="J7634" s="85"/>
    </row>
    <row r="7635" spans="2:10" s="117" customFormat="1" x14ac:dyDescent="0.25">
      <c r="B7635" s="87"/>
      <c r="C7635" s="85"/>
      <c r="D7635" s="85"/>
      <c r="E7635" s="85"/>
      <c r="F7635" s="85"/>
      <c r="G7635" s="86"/>
      <c r="H7635" s="86"/>
      <c r="I7635" s="85"/>
      <c r="J7635" s="85"/>
    </row>
    <row r="7636" spans="2:10" s="117" customFormat="1" x14ac:dyDescent="0.25">
      <c r="B7636" s="87"/>
      <c r="C7636" s="85"/>
      <c r="D7636" s="85"/>
      <c r="E7636" s="85"/>
      <c r="F7636" s="85"/>
      <c r="G7636" s="86"/>
      <c r="H7636" s="86"/>
      <c r="I7636" s="85"/>
      <c r="J7636" s="85"/>
    </row>
    <row r="7637" spans="2:10" s="117" customFormat="1" x14ac:dyDescent="0.25">
      <c r="B7637" s="87"/>
      <c r="C7637" s="85"/>
      <c r="D7637" s="85"/>
      <c r="E7637" s="85"/>
      <c r="F7637" s="85"/>
      <c r="G7637" s="86"/>
      <c r="H7637" s="86"/>
      <c r="I7637" s="85"/>
      <c r="J7637" s="85"/>
    </row>
    <row r="7638" spans="2:10" s="117" customFormat="1" x14ac:dyDescent="0.25">
      <c r="B7638" s="87"/>
      <c r="C7638" s="85"/>
      <c r="D7638" s="85"/>
      <c r="E7638" s="85"/>
      <c r="F7638" s="85"/>
      <c r="G7638" s="86"/>
      <c r="H7638" s="86"/>
      <c r="I7638" s="85"/>
      <c r="J7638" s="85"/>
    </row>
    <row r="7639" spans="2:10" s="117" customFormat="1" x14ac:dyDescent="0.25">
      <c r="B7639" s="87"/>
      <c r="C7639" s="85"/>
      <c r="D7639" s="85"/>
      <c r="E7639" s="85"/>
      <c r="F7639" s="85"/>
      <c r="G7639" s="86"/>
      <c r="H7639" s="86"/>
      <c r="I7639" s="85"/>
      <c r="J7639" s="85"/>
    </row>
    <row r="7640" spans="2:10" s="117" customFormat="1" x14ac:dyDescent="0.25">
      <c r="B7640" s="87"/>
      <c r="C7640" s="85"/>
      <c r="D7640" s="85"/>
      <c r="E7640" s="85"/>
      <c r="F7640" s="85"/>
      <c r="G7640" s="86"/>
      <c r="H7640" s="86"/>
      <c r="I7640" s="85"/>
      <c r="J7640" s="85"/>
    </row>
    <row r="7641" spans="2:10" s="117" customFormat="1" x14ac:dyDescent="0.25">
      <c r="B7641" s="87"/>
      <c r="C7641" s="85"/>
      <c r="D7641" s="85"/>
      <c r="E7641" s="85"/>
      <c r="F7641" s="85"/>
      <c r="G7641" s="86"/>
      <c r="H7641" s="86"/>
      <c r="I7641" s="85"/>
      <c r="J7641" s="85"/>
    </row>
    <row r="7642" spans="2:10" s="117" customFormat="1" x14ac:dyDescent="0.25">
      <c r="B7642" s="87"/>
      <c r="C7642" s="85"/>
      <c r="D7642" s="85"/>
      <c r="E7642" s="85"/>
      <c r="F7642" s="85"/>
      <c r="G7642" s="86"/>
      <c r="H7642" s="86"/>
      <c r="I7642" s="85"/>
      <c r="J7642" s="85"/>
    </row>
    <row r="7643" spans="2:10" s="117" customFormat="1" x14ac:dyDescent="0.25">
      <c r="B7643" s="87"/>
      <c r="C7643" s="85"/>
      <c r="D7643" s="85"/>
      <c r="E7643" s="85"/>
      <c r="F7643" s="85"/>
      <c r="G7643" s="86"/>
      <c r="H7643" s="86"/>
      <c r="I7643" s="85"/>
      <c r="J7643" s="85"/>
    </row>
    <row r="7644" spans="2:10" s="117" customFormat="1" x14ac:dyDescent="0.25">
      <c r="B7644" s="87"/>
      <c r="C7644" s="85"/>
      <c r="D7644" s="85"/>
      <c r="E7644" s="85"/>
      <c r="F7644" s="85"/>
      <c r="G7644" s="86"/>
      <c r="H7644" s="86"/>
      <c r="I7644" s="85"/>
      <c r="J7644" s="85"/>
    </row>
    <row r="7645" spans="2:10" s="117" customFormat="1" x14ac:dyDescent="0.25">
      <c r="B7645" s="87"/>
      <c r="C7645" s="85"/>
      <c r="D7645" s="85"/>
      <c r="E7645" s="85"/>
      <c r="F7645" s="85"/>
      <c r="G7645" s="86"/>
      <c r="H7645" s="86"/>
      <c r="I7645" s="85"/>
      <c r="J7645" s="85"/>
    </row>
    <row r="7646" spans="2:10" s="117" customFormat="1" x14ac:dyDescent="0.25">
      <c r="B7646" s="87"/>
      <c r="C7646" s="85"/>
      <c r="D7646" s="85"/>
      <c r="E7646" s="85"/>
      <c r="F7646" s="85"/>
      <c r="G7646" s="86"/>
      <c r="H7646" s="86"/>
      <c r="I7646" s="85"/>
      <c r="J7646" s="85"/>
    </row>
    <row r="7647" spans="2:10" s="117" customFormat="1" x14ac:dyDescent="0.25">
      <c r="B7647" s="87"/>
      <c r="C7647" s="85"/>
      <c r="D7647" s="85"/>
      <c r="E7647" s="85"/>
      <c r="F7647" s="85"/>
      <c r="G7647" s="86"/>
      <c r="H7647" s="86"/>
      <c r="I7647" s="85"/>
      <c r="J7647" s="85"/>
    </row>
    <row r="7648" spans="2:10" s="117" customFormat="1" x14ac:dyDescent="0.25">
      <c r="B7648" s="87"/>
      <c r="C7648" s="85"/>
      <c r="D7648" s="85"/>
      <c r="E7648" s="85"/>
      <c r="F7648" s="85"/>
      <c r="G7648" s="86"/>
      <c r="H7648" s="86"/>
      <c r="I7648" s="85"/>
      <c r="J7648" s="85"/>
    </row>
    <row r="7649" spans="2:10" s="117" customFormat="1" x14ac:dyDescent="0.25">
      <c r="B7649" s="87"/>
      <c r="C7649" s="85"/>
      <c r="D7649" s="85"/>
      <c r="E7649" s="85"/>
      <c r="F7649" s="85"/>
      <c r="G7649" s="86"/>
      <c r="H7649" s="86"/>
      <c r="I7649" s="85"/>
      <c r="J7649" s="85"/>
    </row>
    <row r="7650" spans="2:10" s="117" customFormat="1" x14ac:dyDescent="0.25">
      <c r="B7650" s="87"/>
      <c r="C7650" s="85"/>
      <c r="D7650" s="85"/>
      <c r="E7650" s="85"/>
      <c r="F7650" s="85"/>
      <c r="G7650" s="86"/>
      <c r="H7650" s="86"/>
      <c r="I7650" s="85"/>
      <c r="J7650" s="85"/>
    </row>
    <row r="7651" spans="2:10" s="117" customFormat="1" x14ac:dyDescent="0.25">
      <c r="B7651" s="87"/>
      <c r="C7651" s="85"/>
      <c r="D7651" s="85"/>
      <c r="E7651" s="85"/>
      <c r="F7651" s="85"/>
      <c r="G7651" s="86"/>
      <c r="H7651" s="86"/>
      <c r="I7651" s="85"/>
      <c r="J7651" s="85"/>
    </row>
    <row r="7652" spans="2:10" s="117" customFormat="1" x14ac:dyDescent="0.25">
      <c r="B7652" s="87"/>
      <c r="C7652" s="85"/>
      <c r="D7652" s="85"/>
      <c r="E7652" s="85"/>
      <c r="F7652" s="85"/>
      <c r="G7652" s="86"/>
      <c r="H7652" s="86"/>
      <c r="I7652" s="85"/>
      <c r="J7652" s="85"/>
    </row>
    <row r="7653" spans="2:10" s="117" customFormat="1" x14ac:dyDescent="0.25">
      <c r="B7653" s="87"/>
      <c r="C7653" s="85"/>
      <c r="D7653" s="85"/>
      <c r="E7653" s="85"/>
      <c r="F7653" s="85"/>
      <c r="G7653" s="86"/>
      <c r="H7653" s="86"/>
      <c r="I7653" s="85"/>
      <c r="J7653" s="85"/>
    </row>
    <row r="7654" spans="2:10" s="117" customFormat="1" x14ac:dyDescent="0.25">
      <c r="B7654" s="87"/>
      <c r="C7654" s="85"/>
      <c r="D7654" s="85"/>
      <c r="E7654" s="85"/>
      <c r="F7654" s="85"/>
      <c r="G7654" s="86"/>
      <c r="H7654" s="86"/>
      <c r="I7654" s="85"/>
      <c r="J7654" s="85"/>
    </row>
    <row r="7655" spans="2:10" s="117" customFormat="1" x14ac:dyDescent="0.25">
      <c r="B7655" s="87"/>
      <c r="C7655" s="85"/>
      <c r="D7655" s="85"/>
      <c r="E7655" s="85"/>
      <c r="F7655" s="85"/>
      <c r="G7655" s="86"/>
      <c r="H7655" s="86"/>
      <c r="I7655" s="85"/>
      <c r="J7655" s="85"/>
    </row>
    <row r="7656" spans="2:10" s="117" customFormat="1" x14ac:dyDescent="0.25">
      <c r="B7656" s="87"/>
      <c r="C7656" s="85"/>
      <c r="D7656" s="85"/>
      <c r="E7656" s="85"/>
      <c r="F7656" s="85"/>
      <c r="G7656" s="86"/>
      <c r="H7656" s="86"/>
      <c r="I7656" s="85"/>
      <c r="J7656" s="85"/>
    </row>
    <row r="7657" spans="2:10" s="117" customFormat="1" x14ac:dyDescent="0.25">
      <c r="B7657" s="87"/>
      <c r="C7657" s="85"/>
      <c r="D7657" s="85"/>
      <c r="E7657" s="85"/>
      <c r="F7657" s="85"/>
      <c r="G7657" s="86"/>
      <c r="H7657" s="86"/>
      <c r="I7657" s="85"/>
      <c r="J7657" s="85"/>
    </row>
    <row r="7658" spans="2:10" s="117" customFormat="1" x14ac:dyDescent="0.25">
      <c r="B7658" s="87"/>
      <c r="C7658" s="85"/>
      <c r="D7658" s="85"/>
      <c r="E7658" s="85"/>
      <c r="F7658" s="85"/>
      <c r="G7658" s="86"/>
      <c r="H7658" s="86"/>
      <c r="I7658" s="85"/>
      <c r="J7658" s="85"/>
    </row>
    <row r="7659" spans="2:10" s="117" customFormat="1" x14ac:dyDescent="0.25">
      <c r="B7659" s="87"/>
      <c r="C7659" s="85"/>
      <c r="D7659" s="85"/>
      <c r="E7659" s="85"/>
      <c r="F7659" s="85"/>
      <c r="G7659" s="86"/>
      <c r="H7659" s="86"/>
      <c r="I7659" s="85"/>
      <c r="J7659" s="85"/>
    </row>
    <row r="7660" spans="2:10" s="117" customFormat="1" x14ac:dyDescent="0.25">
      <c r="B7660" s="87"/>
      <c r="C7660" s="85"/>
      <c r="D7660" s="85"/>
      <c r="E7660" s="85"/>
      <c r="F7660" s="85"/>
      <c r="G7660" s="86"/>
      <c r="H7660" s="86"/>
      <c r="I7660" s="85"/>
      <c r="J7660" s="85"/>
    </row>
    <row r="7661" spans="2:10" s="117" customFormat="1" x14ac:dyDescent="0.25">
      <c r="B7661" s="87"/>
      <c r="C7661" s="85"/>
      <c r="D7661" s="85"/>
      <c r="E7661" s="85"/>
      <c r="F7661" s="85"/>
      <c r="G7661" s="86"/>
      <c r="H7661" s="86"/>
      <c r="I7661" s="85"/>
      <c r="J7661" s="85"/>
    </row>
    <row r="7662" spans="2:10" s="117" customFormat="1" x14ac:dyDescent="0.25">
      <c r="B7662" s="87"/>
      <c r="C7662" s="85"/>
      <c r="D7662" s="85"/>
      <c r="E7662" s="85"/>
      <c r="F7662" s="85"/>
      <c r="G7662" s="86"/>
      <c r="H7662" s="86"/>
      <c r="I7662" s="85"/>
      <c r="J7662" s="85"/>
    </row>
    <row r="7663" spans="2:10" s="117" customFormat="1" x14ac:dyDescent="0.25">
      <c r="B7663" s="87"/>
      <c r="C7663" s="85"/>
      <c r="D7663" s="85"/>
      <c r="E7663" s="85"/>
      <c r="F7663" s="85"/>
      <c r="G7663" s="86"/>
      <c r="H7663" s="86"/>
      <c r="I7663" s="85"/>
      <c r="J7663" s="85"/>
    </row>
    <row r="7664" spans="2:10" s="117" customFormat="1" x14ac:dyDescent="0.25">
      <c r="B7664" s="87"/>
      <c r="C7664" s="85"/>
      <c r="D7664" s="85"/>
      <c r="E7664" s="85"/>
      <c r="F7664" s="85"/>
      <c r="G7664" s="86"/>
      <c r="H7664" s="86"/>
      <c r="I7664" s="85"/>
      <c r="J7664" s="85"/>
    </row>
    <row r="7665" spans="2:10" s="117" customFormat="1" x14ac:dyDescent="0.25">
      <c r="B7665" s="87"/>
      <c r="C7665" s="85"/>
      <c r="D7665" s="85"/>
      <c r="E7665" s="85"/>
      <c r="F7665" s="85"/>
      <c r="G7665" s="86"/>
      <c r="H7665" s="86"/>
      <c r="I7665" s="85"/>
      <c r="J7665" s="85"/>
    </row>
    <row r="7666" spans="2:10" s="117" customFormat="1" x14ac:dyDescent="0.25">
      <c r="B7666" s="87"/>
      <c r="C7666" s="85"/>
      <c r="D7666" s="85"/>
      <c r="E7666" s="85"/>
      <c r="F7666" s="85"/>
      <c r="G7666" s="86"/>
      <c r="H7666" s="86"/>
      <c r="I7666" s="85"/>
      <c r="J7666" s="85"/>
    </row>
    <row r="7667" spans="2:10" s="117" customFormat="1" x14ac:dyDescent="0.25">
      <c r="B7667" s="87"/>
      <c r="C7667" s="85"/>
      <c r="D7667" s="85"/>
      <c r="E7667" s="85"/>
      <c r="F7667" s="85"/>
      <c r="G7667" s="86"/>
      <c r="H7667" s="86"/>
      <c r="I7667" s="85"/>
      <c r="J7667" s="85"/>
    </row>
    <row r="7668" spans="2:10" s="117" customFormat="1" x14ac:dyDescent="0.25">
      <c r="B7668" s="87"/>
      <c r="C7668" s="85"/>
      <c r="D7668" s="85"/>
      <c r="E7668" s="85"/>
      <c r="F7668" s="85"/>
      <c r="G7668" s="86"/>
      <c r="H7668" s="86"/>
      <c r="I7668" s="85"/>
      <c r="J7668" s="85"/>
    </row>
    <row r="7669" spans="2:10" s="117" customFormat="1" x14ac:dyDescent="0.25">
      <c r="B7669" s="87"/>
      <c r="C7669" s="85"/>
      <c r="D7669" s="85"/>
      <c r="E7669" s="85"/>
      <c r="F7669" s="85"/>
      <c r="G7669" s="86"/>
      <c r="H7669" s="86"/>
      <c r="I7669" s="85"/>
      <c r="J7669" s="85"/>
    </row>
    <row r="7670" spans="2:10" s="117" customFormat="1" x14ac:dyDescent="0.25">
      <c r="B7670" s="87"/>
      <c r="C7670" s="85"/>
      <c r="D7670" s="85"/>
      <c r="E7670" s="85"/>
      <c r="F7670" s="85"/>
      <c r="G7670" s="86"/>
      <c r="H7670" s="86"/>
      <c r="I7670" s="85"/>
      <c r="J7670" s="85"/>
    </row>
    <row r="7671" spans="2:10" s="117" customFormat="1" x14ac:dyDescent="0.25">
      <c r="B7671" s="87"/>
      <c r="C7671" s="85"/>
      <c r="D7671" s="85"/>
      <c r="E7671" s="85"/>
      <c r="F7671" s="85"/>
      <c r="G7671" s="86"/>
      <c r="H7671" s="86"/>
      <c r="I7671" s="85"/>
      <c r="J7671" s="85"/>
    </row>
    <row r="7672" spans="2:10" s="117" customFormat="1" x14ac:dyDescent="0.25">
      <c r="B7672" s="87"/>
      <c r="C7672" s="85"/>
      <c r="D7672" s="85"/>
      <c r="E7672" s="85"/>
      <c r="F7672" s="85"/>
      <c r="G7672" s="86"/>
      <c r="H7672" s="86"/>
      <c r="I7672" s="85"/>
      <c r="J7672" s="85"/>
    </row>
    <row r="7673" spans="2:10" s="117" customFormat="1" x14ac:dyDescent="0.25">
      <c r="B7673" s="87"/>
      <c r="C7673" s="85"/>
      <c r="D7673" s="85"/>
      <c r="E7673" s="85"/>
      <c r="F7673" s="85"/>
      <c r="G7673" s="86"/>
      <c r="H7673" s="86"/>
      <c r="I7673" s="85"/>
      <c r="J7673" s="85"/>
    </row>
    <row r="7674" spans="2:10" s="117" customFormat="1" x14ac:dyDescent="0.25">
      <c r="B7674" s="87"/>
      <c r="C7674" s="85"/>
      <c r="D7674" s="85"/>
      <c r="E7674" s="85"/>
      <c r="F7674" s="85"/>
      <c r="G7674" s="86"/>
      <c r="H7674" s="86"/>
      <c r="I7674" s="85"/>
      <c r="J7674" s="85"/>
    </row>
    <row r="7675" spans="2:10" s="117" customFormat="1" x14ac:dyDescent="0.25">
      <c r="B7675" s="87"/>
      <c r="C7675" s="85"/>
      <c r="D7675" s="85"/>
      <c r="E7675" s="85"/>
      <c r="F7675" s="85"/>
      <c r="G7675" s="86"/>
      <c r="H7675" s="86"/>
      <c r="I7675" s="85"/>
      <c r="J7675" s="85"/>
    </row>
    <row r="7676" spans="2:10" s="117" customFormat="1" x14ac:dyDescent="0.25">
      <c r="B7676" s="87"/>
      <c r="C7676" s="85"/>
      <c r="D7676" s="85"/>
      <c r="E7676" s="85"/>
      <c r="F7676" s="85"/>
      <c r="G7676" s="86"/>
      <c r="H7676" s="86"/>
      <c r="I7676" s="85"/>
      <c r="J7676" s="85"/>
    </row>
    <row r="7677" spans="2:10" s="117" customFormat="1" x14ac:dyDescent="0.25">
      <c r="B7677" s="87"/>
      <c r="C7677" s="85"/>
      <c r="D7677" s="85"/>
      <c r="E7677" s="85"/>
      <c r="F7677" s="85"/>
      <c r="G7677" s="86"/>
      <c r="H7677" s="86"/>
      <c r="I7677" s="85"/>
      <c r="J7677" s="85"/>
    </row>
    <row r="7678" spans="2:10" s="117" customFormat="1" x14ac:dyDescent="0.25">
      <c r="B7678" s="87"/>
      <c r="C7678" s="85"/>
      <c r="D7678" s="85"/>
      <c r="E7678" s="85"/>
      <c r="F7678" s="85"/>
      <c r="G7678" s="86"/>
      <c r="H7678" s="86"/>
      <c r="I7678" s="85"/>
      <c r="J7678" s="85"/>
    </row>
    <row r="7679" spans="2:10" s="117" customFormat="1" x14ac:dyDescent="0.25">
      <c r="B7679" s="87"/>
      <c r="C7679" s="85"/>
      <c r="D7679" s="85"/>
      <c r="E7679" s="85"/>
      <c r="F7679" s="85"/>
      <c r="G7679" s="86"/>
      <c r="H7679" s="86"/>
      <c r="I7679" s="85"/>
      <c r="J7679" s="85"/>
    </row>
    <row r="7680" spans="2:10" s="117" customFormat="1" x14ac:dyDescent="0.25">
      <c r="B7680" s="87"/>
      <c r="C7680" s="85"/>
      <c r="D7680" s="85"/>
      <c r="E7680" s="85"/>
      <c r="F7680" s="85"/>
      <c r="G7680" s="86"/>
      <c r="H7680" s="86"/>
      <c r="I7680" s="85"/>
      <c r="J7680" s="85"/>
    </row>
    <row r="7681" spans="2:10" s="117" customFormat="1" x14ac:dyDescent="0.25">
      <c r="B7681" s="87"/>
      <c r="C7681" s="85"/>
      <c r="D7681" s="85"/>
      <c r="E7681" s="85"/>
      <c r="F7681" s="85"/>
      <c r="G7681" s="86"/>
      <c r="H7681" s="86"/>
      <c r="I7681" s="85"/>
      <c r="J7681" s="85"/>
    </row>
    <row r="7682" spans="2:10" s="117" customFormat="1" x14ac:dyDescent="0.25">
      <c r="B7682" s="87"/>
      <c r="C7682" s="85"/>
      <c r="D7682" s="85"/>
      <c r="E7682" s="85"/>
      <c r="F7682" s="85"/>
      <c r="G7682" s="86"/>
      <c r="H7682" s="86"/>
      <c r="I7682" s="85"/>
      <c r="J7682" s="85"/>
    </row>
    <row r="7683" spans="2:10" s="117" customFormat="1" x14ac:dyDescent="0.25">
      <c r="B7683" s="87"/>
      <c r="C7683" s="85"/>
      <c r="D7683" s="85"/>
      <c r="E7683" s="85"/>
      <c r="F7683" s="85"/>
      <c r="G7683" s="86"/>
      <c r="H7683" s="86"/>
      <c r="I7683" s="85"/>
      <c r="J7683" s="85"/>
    </row>
    <row r="7684" spans="2:10" s="117" customFormat="1" x14ac:dyDescent="0.25">
      <c r="B7684" s="87"/>
      <c r="C7684" s="85"/>
      <c r="D7684" s="85"/>
      <c r="E7684" s="85"/>
      <c r="F7684" s="85"/>
      <c r="G7684" s="86"/>
      <c r="H7684" s="86"/>
      <c r="I7684" s="85"/>
      <c r="J7684" s="85"/>
    </row>
    <row r="7685" spans="2:10" s="117" customFormat="1" x14ac:dyDescent="0.25">
      <c r="B7685" s="87"/>
      <c r="C7685" s="85"/>
      <c r="D7685" s="85"/>
      <c r="E7685" s="85"/>
      <c r="F7685" s="85"/>
      <c r="G7685" s="86"/>
      <c r="H7685" s="86"/>
      <c r="I7685" s="85"/>
      <c r="J7685" s="85"/>
    </row>
    <row r="7686" spans="2:10" s="117" customFormat="1" x14ac:dyDescent="0.25">
      <c r="B7686" s="87"/>
      <c r="C7686" s="85"/>
      <c r="D7686" s="85"/>
      <c r="E7686" s="85"/>
      <c r="F7686" s="85"/>
      <c r="G7686" s="86"/>
      <c r="H7686" s="86"/>
      <c r="I7686" s="85"/>
      <c r="J7686" s="85"/>
    </row>
    <row r="7687" spans="2:10" s="117" customFormat="1" x14ac:dyDescent="0.25">
      <c r="B7687" s="87"/>
      <c r="C7687" s="85"/>
      <c r="D7687" s="85"/>
      <c r="E7687" s="85"/>
      <c r="F7687" s="85"/>
      <c r="G7687" s="86"/>
      <c r="H7687" s="86"/>
      <c r="I7687" s="85"/>
      <c r="J7687" s="85"/>
    </row>
    <row r="7688" spans="2:10" s="117" customFormat="1" x14ac:dyDescent="0.25">
      <c r="B7688" s="87"/>
      <c r="C7688" s="85"/>
      <c r="D7688" s="85"/>
      <c r="E7688" s="85"/>
      <c r="F7688" s="85"/>
      <c r="G7688" s="86"/>
      <c r="H7688" s="86"/>
      <c r="I7688" s="85"/>
      <c r="J7688" s="85"/>
    </row>
    <row r="7689" spans="2:10" s="117" customFormat="1" x14ac:dyDescent="0.25">
      <c r="B7689" s="87"/>
      <c r="C7689" s="85"/>
      <c r="D7689" s="85"/>
      <c r="E7689" s="85"/>
      <c r="F7689" s="85"/>
      <c r="G7689" s="86"/>
      <c r="H7689" s="86"/>
      <c r="I7689" s="85"/>
      <c r="J7689" s="85"/>
    </row>
    <row r="7690" spans="2:10" s="117" customFormat="1" x14ac:dyDescent="0.25">
      <c r="B7690" s="87"/>
      <c r="C7690" s="85"/>
      <c r="D7690" s="85"/>
      <c r="E7690" s="85"/>
      <c r="F7690" s="85"/>
      <c r="G7690" s="86"/>
      <c r="H7690" s="86"/>
      <c r="I7690" s="85"/>
      <c r="J7690" s="85"/>
    </row>
    <row r="7691" spans="2:10" s="117" customFormat="1" x14ac:dyDescent="0.25">
      <c r="B7691" s="87"/>
      <c r="C7691" s="85"/>
      <c r="D7691" s="85"/>
      <c r="E7691" s="85"/>
      <c r="F7691" s="85"/>
      <c r="G7691" s="86"/>
      <c r="H7691" s="86"/>
      <c r="I7691" s="85"/>
      <c r="J7691" s="85"/>
    </row>
    <row r="7692" spans="2:10" s="117" customFormat="1" x14ac:dyDescent="0.25">
      <c r="B7692" s="87"/>
      <c r="C7692" s="85"/>
      <c r="D7692" s="85"/>
      <c r="E7692" s="85"/>
      <c r="F7692" s="85"/>
      <c r="G7692" s="86"/>
      <c r="H7692" s="86"/>
      <c r="I7692" s="85"/>
      <c r="J7692" s="85"/>
    </row>
    <row r="7693" spans="2:10" s="117" customFormat="1" x14ac:dyDescent="0.25">
      <c r="B7693" s="87"/>
      <c r="C7693" s="85"/>
      <c r="D7693" s="85"/>
      <c r="E7693" s="85"/>
      <c r="F7693" s="85"/>
      <c r="G7693" s="86"/>
      <c r="H7693" s="86"/>
      <c r="I7693" s="85"/>
      <c r="J7693" s="85"/>
    </row>
    <row r="7694" spans="2:10" s="117" customFormat="1" x14ac:dyDescent="0.25">
      <c r="B7694" s="87"/>
      <c r="C7694" s="85"/>
      <c r="D7694" s="85"/>
      <c r="E7694" s="85"/>
      <c r="F7694" s="85"/>
      <c r="G7694" s="86"/>
      <c r="H7694" s="86"/>
      <c r="I7694" s="85"/>
      <c r="J7694" s="85"/>
    </row>
    <row r="7695" spans="2:10" s="117" customFormat="1" x14ac:dyDescent="0.25">
      <c r="B7695" s="87"/>
      <c r="C7695" s="85"/>
      <c r="D7695" s="85"/>
      <c r="E7695" s="85"/>
      <c r="F7695" s="85"/>
      <c r="G7695" s="86"/>
      <c r="H7695" s="86"/>
      <c r="I7695" s="85"/>
      <c r="J7695" s="85"/>
    </row>
    <row r="7696" spans="2:10" s="117" customFormat="1" x14ac:dyDescent="0.25">
      <c r="B7696" s="87"/>
      <c r="C7696" s="85"/>
      <c r="D7696" s="85"/>
      <c r="E7696" s="85"/>
      <c r="F7696" s="85"/>
      <c r="G7696" s="86"/>
      <c r="H7696" s="86"/>
      <c r="I7696" s="85"/>
      <c r="J7696" s="85"/>
    </row>
    <row r="7697" spans="2:10" s="117" customFormat="1" x14ac:dyDescent="0.25">
      <c r="B7697" s="87"/>
      <c r="C7697" s="85"/>
      <c r="D7697" s="85"/>
      <c r="E7697" s="85"/>
      <c r="F7697" s="85"/>
      <c r="G7697" s="86"/>
      <c r="H7697" s="86"/>
      <c r="I7697" s="85"/>
      <c r="J7697" s="85"/>
    </row>
    <row r="7698" spans="2:10" s="117" customFormat="1" x14ac:dyDescent="0.25">
      <c r="B7698" s="87"/>
      <c r="C7698" s="85"/>
      <c r="D7698" s="85"/>
      <c r="E7698" s="85"/>
      <c r="F7698" s="85"/>
      <c r="G7698" s="86"/>
      <c r="H7698" s="86"/>
      <c r="I7698" s="85"/>
      <c r="J7698" s="85"/>
    </row>
    <row r="7699" spans="2:10" s="117" customFormat="1" x14ac:dyDescent="0.25">
      <c r="B7699" s="87"/>
      <c r="C7699" s="85"/>
      <c r="D7699" s="85"/>
      <c r="E7699" s="85"/>
      <c r="F7699" s="85"/>
      <c r="G7699" s="86"/>
      <c r="H7699" s="86"/>
      <c r="I7699" s="85"/>
      <c r="J7699" s="85"/>
    </row>
    <row r="7700" spans="2:10" s="117" customFormat="1" x14ac:dyDescent="0.25">
      <c r="B7700" s="87"/>
      <c r="C7700" s="85"/>
      <c r="D7700" s="85"/>
      <c r="E7700" s="85"/>
      <c r="F7700" s="85"/>
      <c r="G7700" s="86"/>
      <c r="H7700" s="86"/>
      <c r="I7700" s="85"/>
      <c r="J7700" s="85"/>
    </row>
    <row r="7701" spans="2:10" s="117" customFormat="1" x14ac:dyDescent="0.25">
      <c r="B7701" s="87"/>
      <c r="C7701" s="85"/>
      <c r="D7701" s="85"/>
      <c r="E7701" s="85"/>
      <c r="F7701" s="85"/>
      <c r="G7701" s="86"/>
      <c r="H7701" s="86"/>
      <c r="I7701" s="85"/>
      <c r="J7701" s="85"/>
    </row>
    <row r="7702" spans="2:10" s="117" customFormat="1" x14ac:dyDescent="0.25">
      <c r="B7702" s="87"/>
      <c r="C7702" s="85"/>
      <c r="D7702" s="85"/>
      <c r="E7702" s="85"/>
      <c r="F7702" s="85"/>
      <c r="G7702" s="86"/>
      <c r="H7702" s="86"/>
      <c r="I7702" s="85"/>
      <c r="J7702" s="85"/>
    </row>
    <row r="7703" spans="2:10" s="117" customFormat="1" x14ac:dyDescent="0.25">
      <c r="B7703" s="87"/>
      <c r="C7703" s="85"/>
      <c r="D7703" s="85"/>
      <c r="E7703" s="85"/>
      <c r="F7703" s="85"/>
      <c r="G7703" s="86"/>
      <c r="H7703" s="86"/>
      <c r="I7703" s="85"/>
      <c r="J7703" s="85"/>
    </row>
    <row r="7704" spans="2:10" s="117" customFormat="1" x14ac:dyDescent="0.25">
      <c r="B7704" s="87"/>
      <c r="C7704" s="85"/>
      <c r="D7704" s="85"/>
      <c r="E7704" s="85"/>
      <c r="F7704" s="85"/>
      <c r="G7704" s="86"/>
      <c r="H7704" s="86"/>
      <c r="I7704" s="85"/>
      <c r="J7704" s="85"/>
    </row>
    <row r="7705" spans="2:10" s="117" customFormat="1" x14ac:dyDescent="0.25">
      <c r="B7705" s="87"/>
      <c r="C7705" s="85"/>
      <c r="D7705" s="85"/>
      <c r="E7705" s="85"/>
      <c r="F7705" s="85"/>
      <c r="G7705" s="86"/>
      <c r="H7705" s="86"/>
      <c r="I7705" s="85"/>
      <c r="J7705" s="85"/>
    </row>
    <row r="7706" spans="2:10" s="117" customFormat="1" x14ac:dyDescent="0.25">
      <c r="B7706" s="87"/>
      <c r="C7706" s="85"/>
      <c r="D7706" s="85"/>
      <c r="E7706" s="85"/>
      <c r="F7706" s="85"/>
      <c r="G7706" s="86"/>
      <c r="H7706" s="86"/>
      <c r="I7706" s="85"/>
      <c r="J7706" s="85"/>
    </row>
    <row r="7707" spans="2:10" s="117" customFormat="1" x14ac:dyDescent="0.25">
      <c r="B7707" s="87"/>
      <c r="C7707" s="85"/>
      <c r="D7707" s="85"/>
      <c r="E7707" s="85"/>
      <c r="F7707" s="85"/>
      <c r="G7707" s="86"/>
      <c r="H7707" s="86"/>
      <c r="I7707" s="85"/>
      <c r="J7707" s="85"/>
    </row>
    <row r="7708" spans="2:10" s="117" customFormat="1" x14ac:dyDescent="0.25">
      <c r="B7708" s="87"/>
      <c r="C7708" s="85"/>
      <c r="D7708" s="85"/>
      <c r="E7708" s="85"/>
      <c r="F7708" s="85"/>
      <c r="G7708" s="86"/>
      <c r="H7708" s="86"/>
      <c r="I7708" s="85"/>
      <c r="J7708" s="85"/>
    </row>
    <row r="7709" spans="2:10" s="117" customFormat="1" x14ac:dyDescent="0.25">
      <c r="B7709" s="87"/>
      <c r="C7709" s="85"/>
      <c r="D7709" s="85"/>
      <c r="E7709" s="85"/>
      <c r="F7709" s="85"/>
      <c r="G7709" s="86"/>
      <c r="H7709" s="86"/>
      <c r="I7709" s="85"/>
      <c r="J7709" s="85"/>
    </row>
    <row r="7710" spans="2:10" s="117" customFormat="1" x14ac:dyDescent="0.25">
      <c r="B7710" s="87"/>
      <c r="C7710" s="85"/>
      <c r="D7710" s="85"/>
      <c r="E7710" s="85"/>
      <c r="F7710" s="85"/>
      <c r="G7710" s="86"/>
      <c r="H7710" s="86"/>
      <c r="I7710" s="85"/>
      <c r="J7710" s="85"/>
    </row>
    <row r="7711" spans="2:10" s="117" customFormat="1" x14ac:dyDescent="0.25">
      <c r="B7711" s="87"/>
      <c r="C7711" s="85"/>
      <c r="D7711" s="85"/>
      <c r="E7711" s="85"/>
      <c r="F7711" s="85"/>
      <c r="G7711" s="86"/>
      <c r="H7711" s="86"/>
      <c r="I7711" s="85"/>
      <c r="J7711" s="85"/>
    </row>
    <row r="7712" spans="2:10" s="117" customFormat="1" x14ac:dyDescent="0.25">
      <c r="B7712" s="87"/>
      <c r="C7712" s="85"/>
      <c r="D7712" s="85"/>
      <c r="E7712" s="85"/>
      <c r="F7712" s="85"/>
      <c r="G7712" s="86"/>
      <c r="H7712" s="86"/>
      <c r="I7712" s="85"/>
      <c r="J7712" s="85"/>
    </row>
    <row r="7713" spans="2:10" s="117" customFormat="1" x14ac:dyDescent="0.25">
      <c r="B7713" s="87"/>
      <c r="C7713" s="85"/>
      <c r="D7713" s="85"/>
      <c r="E7713" s="85"/>
      <c r="F7713" s="85"/>
      <c r="G7713" s="86"/>
      <c r="H7713" s="86"/>
      <c r="I7713" s="85"/>
      <c r="J7713" s="85"/>
    </row>
    <row r="7714" spans="2:10" s="117" customFormat="1" x14ac:dyDescent="0.25">
      <c r="B7714" s="87"/>
      <c r="C7714" s="85"/>
      <c r="D7714" s="85"/>
      <c r="E7714" s="85"/>
      <c r="F7714" s="85"/>
      <c r="G7714" s="86"/>
      <c r="H7714" s="86"/>
      <c r="I7714" s="85"/>
      <c r="J7714" s="85"/>
    </row>
    <row r="7715" spans="2:10" s="117" customFormat="1" x14ac:dyDescent="0.25">
      <c r="B7715" s="87"/>
      <c r="C7715" s="85"/>
      <c r="D7715" s="85"/>
      <c r="E7715" s="85"/>
      <c r="F7715" s="85"/>
      <c r="G7715" s="86"/>
      <c r="H7715" s="86"/>
      <c r="I7715" s="85"/>
      <c r="J7715" s="85"/>
    </row>
    <row r="7716" spans="2:10" s="117" customFormat="1" x14ac:dyDescent="0.25">
      <c r="B7716" s="87"/>
      <c r="C7716" s="85"/>
      <c r="D7716" s="85"/>
      <c r="E7716" s="85"/>
      <c r="F7716" s="85"/>
      <c r="G7716" s="86"/>
      <c r="H7716" s="86"/>
      <c r="I7716" s="85"/>
      <c r="J7716" s="85"/>
    </row>
    <row r="7717" spans="2:10" s="117" customFormat="1" x14ac:dyDescent="0.25">
      <c r="B7717" s="87"/>
      <c r="C7717" s="85"/>
      <c r="D7717" s="85"/>
      <c r="E7717" s="85"/>
      <c r="F7717" s="85"/>
      <c r="G7717" s="86"/>
      <c r="H7717" s="86"/>
      <c r="I7717" s="85"/>
      <c r="J7717" s="85"/>
    </row>
    <row r="7718" spans="2:10" s="117" customFormat="1" x14ac:dyDescent="0.25">
      <c r="B7718" s="87"/>
      <c r="C7718" s="85"/>
      <c r="D7718" s="85"/>
      <c r="E7718" s="85"/>
      <c r="F7718" s="85"/>
      <c r="G7718" s="86"/>
      <c r="H7718" s="86"/>
      <c r="I7718" s="85"/>
      <c r="J7718" s="85"/>
    </row>
    <row r="7719" spans="2:10" s="117" customFormat="1" x14ac:dyDescent="0.25">
      <c r="B7719" s="87"/>
      <c r="C7719" s="85"/>
      <c r="D7719" s="85"/>
      <c r="E7719" s="85"/>
      <c r="F7719" s="85"/>
      <c r="G7719" s="86"/>
      <c r="H7719" s="86"/>
      <c r="I7719" s="85"/>
      <c r="J7719" s="85"/>
    </row>
    <row r="7720" spans="2:10" s="117" customFormat="1" x14ac:dyDescent="0.25">
      <c r="B7720" s="87"/>
      <c r="C7720" s="85"/>
      <c r="D7720" s="85"/>
      <c r="E7720" s="85"/>
      <c r="F7720" s="85"/>
      <c r="G7720" s="86"/>
      <c r="H7720" s="86"/>
      <c r="I7720" s="85"/>
      <c r="J7720" s="85"/>
    </row>
    <row r="7721" spans="2:10" s="117" customFormat="1" x14ac:dyDescent="0.25">
      <c r="B7721" s="87"/>
      <c r="C7721" s="85"/>
      <c r="D7721" s="85"/>
      <c r="E7721" s="85"/>
      <c r="F7721" s="85"/>
      <c r="G7721" s="86"/>
      <c r="H7721" s="86"/>
      <c r="I7721" s="85"/>
      <c r="J7721" s="85"/>
    </row>
    <row r="7722" spans="2:10" s="117" customFormat="1" x14ac:dyDescent="0.25">
      <c r="B7722" s="87"/>
      <c r="C7722" s="85"/>
      <c r="D7722" s="85"/>
      <c r="E7722" s="85"/>
      <c r="F7722" s="85"/>
      <c r="G7722" s="86"/>
      <c r="H7722" s="86"/>
      <c r="I7722" s="85"/>
      <c r="J7722" s="85"/>
    </row>
    <row r="7723" spans="2:10" s="117" customFormat="1" x14ac:dyDescent="0.25">
      <c r="B7723" s="87"/>
      <c r="C7723" s="85"/>
      <c r="D7723" s="85"/>
      <c r="E7723" s="85"/>
      <c r="F7723" s="85"/>
      <c r="G7723" s="86"/>
      <c r="H7723" s="86"/>
      <c r="I7723" s="85"/>
      <c r="J7723" s="85"/>
    </row>
    <row r="7724" spans="2:10" s="117" customFormat="1" x14ac:dyDescent="0.25">
      <c r="B7724" s="87"/>
      <c r="C7724" s="85"/>
      <c r="D7724" s="85"/>
      <c r="E7724" s="85"/>
      <c r="F7724" s="85"/>
      <c r="G7724" s="86"/>
      <c r="H7724" s="86"/>
      <c r="I7724" s="85"/>
      <c r="J7724" s="85"/>
    </row>
    <row r="7725" spans="2:10" s="117" customFormat="1" x14ac:dyDescent="0.25">
      <c r="B7725" s="87"/>
      <c r="C7725" s="85"/>
      <c r="D7725" s="85"/>
      <c r="E7725" s="85"/>
      <c r="F7725" s="85"/>
      <c r="G7725" s="86"/>
      <c r="H7725" s="86"/>
      <c r="I7725" s="85"/>
      <c r="J7725" s="85"/>
    </row>
    <row r="7726" spans="2:10" s="117" customFormat="1" x14ac:dyDescent="0.25">
      <c r="B7726" s="87"/>
      <c r="C7726" s="85"/>
      <c r="D7726" s="85"/>
      <c r="E7726" s="85"/>
      <c r="F7726" s="85"/>
      <c r="G7726" s="86"/>
      <c r="H7726" s="86"/>
      <c r="I7726" s="85"/>
      <c r="J7726" s="85"/>
    </row>
    <row r="7727" spans="2:10" s="117" customFormat="1" x14ac:dyDescent="0.25">
      <c r="B7727" s="87"/>
      <c r="C7727" s="85"/>
      <c r="D7727" s="85"/>
      <c r="E7727" s="85"/>
      <c r="F7727" s="85"/>
      <c r="G7727" s="86"/>
      <c r="H7727" s="86"/>
      <c r="I7727" s="85"/>
      <c r="J7727" s="85"/>
    </row>
    <row r="7728" spans="2:10" s="117" customFormat="1" x14ac:dyDescent="0.25">
      <c r="B7728" s="87"/>
      <c r="C7728" s="85"/>
      <c r="D7728" s="85"/>
      <c r="E7728" s="85"/>
      <c r="F7728" s="85"/>
      <c r="G7728" s="86"/>
      <c r="H7728" s="86"/>
      <c r="I7728" s="85"/>
      <c r="J7728" s="85"/>
    </row>
    <row r="7729" spans="2:10" s="117" customFormat="1" x14ac:dyDescent="0.25">
      <c r="B7729" s="87"/>
      <c r="C7729" s="85"/>
      <c r="D7729" s="85"/>
      <c r="E7729" s="85"/>
      <c r="F7729" s="85"/>
      <c r="G7729" s="86"/>
      <c r="H7729" s="86"/>
      <c r="I7729" s="85"/>
      <c r="J7729" s="85"/>
    </row>
    <row r="7730" spans="2:10" s="117" customFormat="1" x14ac:dyDescent="0.25">
      <c r="B7730" s="87"/>
      <c r="C7730" s="85"/>
      <c r="D7730" s="85"/>
      <c r="E7730" s="85"/>
      <c r="F7730" s="85"/>
      <c r="G7730" s="86"/>
      <c r="H7730" s="86"/>
      <c r="I7730" s="85"/>
      <c r="J7730" s="85"/>
    </row>
    <row r="7731" spans="2:10" s="117" customFormat="1" x14ac:dyDescent="0.25">
      <c r="B7731" s="87"/>
      <c r="C7731" s="85"/>
      <c r="D7731" s="85"/>
      <c r="E7731" s="85"/>
      <c r="F7731" s="85"/>
      <c r="G7731" s="86"/>
      <c r="H7731" s="86"/>
      <c r="I7731" s="85"/>
      <c r="J7731" s="85"/>
    </row>
    <row r="7732" spans="2:10" s="117" customFormat="1" x14ac:dyDescent="0.25">
      <c r="B7732" s="87"/>
      <c r="C7732" s="85"/>
      <c r="D7732" s="85"/>
      <c r="E7732" s="85"/>
      <c r="F7732" s="85"/>
      <c r="G7732" s="86"/>
      <c r="H7732" s="86"/>
      <c r="I7732" s="85"/>
      <c r="J7732" s="85"/>
    </row>
    <row r="7733" spans="2:10" s="117" customFormat="1" x14ac:dyDescent="0.25">
      <c r="B7733" s="87"/>
      <c r="C7733" s="85"/>
      <c r="D7733" s="85"/>
      <c r="E7733" s="85"/>
      <c r="F7733" s="85"/>
      <c r="G7733" s="86"/>
      <c r="H7733" s="86"/>
      <c r="I7733" s="85"/>
      <c r="J7733" s="85"/>
    </row>
    <row r="7734" spans="2:10" s="117" customFormat="1" x14ac:dyDescent="0.25">
      <c r="B7734" s="87"/>
      <c r="C7734" s="85"/>
      <c r="D7734" s="85"/>
      <c r="E7734" s="85"/>
      <c r="F7734" s="85"/>
      <c r="G7734" s="86"/>
      <c r="H7734" s="86"/>
      <c r="I7734" s="85"/>
      <c r="J7734" s="85"/>
    </row>
    <row r="7735" spans="2:10" s="117" customFormat="1" x14ac:dyDescent="0.25">
      <c r="B7735" s="87"/>
      <c r="C7735" s="85"/>
      <c r="D7735" s="85"/>
      <c r="E7735" s="85"/>
      <c r="F7735" s="85"/>
      <c r="G7735" s="86"/>
      <c r="H7735" s="86"/>
      <c r="I7735" s="85"/>
      <c r="J7735" s="85"/>
    </row>
    <row r="7736" spans="2:10" s="117" customFormat="1" x14ac:dyDescent="0.25">
      <c r="B7736" s="87"/>
      <c r="C7736" s="85"/>
      <c r="D7736" s="85"/>
      <c r="E7736" s="85"/>
      <c r="F7736" s="85"/>
      <c r="G7736" s="86"/>
      <c r="H7736" s="86"/>
      <c r="I7736" s="85"/>
      <c r="J7736" s="85"/>
    </row>
    <row r="7737" spans="2:10" s="117" customFormat="1" x14ac:dyDescent="0.25">
      <c r="B7737" s="87"/>
      <c r="C7737" s="85"/>
      <c r="D7737" s="85"/>
      <c r="E7737" s="85"/>
      <c r="F7737" s="85"/>
      <c r="G7737" s="86"/>
      <c r="H7737" s="86"/>
      <c r="I7737" s="85"/>
      <c r="J7737" s="85"/>
    </row>
    <row r="7738" spans="2:10" s="117" customFormat="1" x14ac:dyDescent="0.25">
      <c r="B7738" s="87"/>
      <c r="C7738" s="85"/>
      <c r="D7738" s="85"/>
      <c r="E7738" s="85"/>
      <c r="F7738" s="85"/>
      <c r="G7738" s="86"/>
      <c r="H7738" s="86"/>
      <c r="I7738" s="85"/>
      <c r="J7738" s="85"/>
    </row>
    <row r="7739" spans="2:10" s="117" customFormat="1" x14ac:dyDescent="0.25">
      <c r="B7739" s="87"/>
      <c r="C7739" s="85"/>
      <c r="D7739" s="85"/>
      <c r="E7739" s="85"/>
      <c r="F7739" s="85"/>
      <c r="G7739" s="86"/>
      <c r="H7739" s="86"/>
      <c r="I7739" s="85"/>
      <c r="J7739" s="85"/>
    </row>
    <row r="7740" spans="2:10" s="117" customFormat="1" x14ac:dyDescent="0.25">
      <c r="B7740" s="87"/>
      <c r="C7740" s="85"/>
      <c r="D7740" s="85"/>
      <c r="E7740" s="85"/>
      <c r="F7740" s="85"/>
      <c r="G7740" s="86"/>
      <c r="H7740" s="86"/>
      <c r="I7740" s="85"/>
      <c r="J7740" s="85"/>
    </row>
    <row r="7741" spans="2:10" s="117" customFormat="1" x14ac:dyDescent="0.25">
      <c r="B7741" s="87"/>
      <c r="C7741" s="85"/>
      <c r="D7741" s="85"/>
      <c r="E7741" s="85"/>
      <c r="F7741" s="85"/>
      <c r="G7741" s="86"/>
      <c r="H7741" s="86"/>
      <c r="I7741" s="85"/>
      <c r="J7741" s="85"/>
    </row>
    <row r="7742" spans="2:10" s="117" customFormat="1" x14ac:dyDescent="0.25">
      <c r="B7742" s="87"/>
      <c r="C7742" s="85"/>
      <c r="D7742" s="85"/>
      <c r="E7742" s="85"/>
      <c r="F7742" s="85"/>
      <c r="G7742" s="86"/>
      <c r="H7742" s="86"/>
      <c r="I7742" s="85"/>
      <c r="J7742" s="85"/>
    </row>
    <row r="7743" spans="2:10" s="117" customFormat="1" x14ac:dyDescent="0.25">
      <c r="B7743" s="87"/>
      <c r="C7743" s="85"/>
      <c r="D7743" s="85"/>
      <c r="E7743" s="85"/>
      <c r="F7743" s="85"/>
      <c r="G7743" s="86"/>
      <c r="H7743" s="86"/>
      <c r="I7743" s="85"/>
      <c r="J7743" s="85"/>
    </row>
    <row r="7744" spans="2:10" s="117" customFormat="1" x14ac:dyDescent="0.25">
      <c r="B7744" s="87"/>
      <c r="C7744" s="85"/>
      <c r="D7744" s="85"/>
      <c r="E7744" s="85"/>
      <c r="F7744" s="85"/>
      <c r="G7744" s="86"/>
      <c r="H7744" s="86"/>
      <c r="I7744" s="85"/>
      <c r="J7744" s="85"/>
    </row>
    <row r="7745" spans="2:10" s="117" customFormat="1" x14ac:dyDescent="0.25">
      <c r="B7745" s="87"/>
      <c r="C7745" s="85"/>
      <c r="D7745" s="85"/>
      <c r="E7745" s="85"/>
      <c r="F7745" s="85"/>
      <c r="G7745" s="86"/>
      <c r="H7745" s="86"/>
      <c r="I7745" s="85"/>
      <c r="J7745" s="85"/>
    </row>
    <row r="7746" spans="2:10" s="117" customFormat="1" x14ac:dyDescent="0.25">
      <c r="B7746" s="87"/>
      <c r="C7746" s="85"/>
      <c r="D7746" s="85"/>
      <c r="E7746" s="85"/>
      <c r="F7746" s="85"/>
      <c r="G7746" s="86"/>
      <c r="H7746" s="86"/>
      <c r="I7746" s="85"/>
      <c r="J7746" s="85"/>
    </row>
    <row r="7747" spans="2:10" s="117" customFormat="1" x14ac:dyDescent="0.25">
      <c r="B7747" s="87"/>
      <c r="C7747" s="85"/>
      <c r="D7747" s="85"/>
      <c r="E7747" s="85"/>
      <c r="F7747" s="85"/>
      <c r="G7747" s="86"/>
      <c r="H7747" s="86"/>
      <c r="I7747" s="85"/>
      <c r="J7747" s="85"/>
    </row>
    <row r="7748" spans="2:10" s="117" customFormat="1" x14ac:dyDescent="0.25">
      <c r="B7748" s="87"/>
      <c r="C7748" s="85"/>
      <c r="D7748" s="85"/>
      <c r="E7748" s="85"/>
      <c r="F7748" s="85"/>
      <c r="G7748" s="86"/>
      <c r="H7748" s="86"/>
      <c r="I7748" s="85"/>
      <c r="J7748" s="85"/>
    </row>
    <row r="7749" spans="2:10" s="117" customFormat="1" x14ac:dyDescent="0.25">
      <c r="B7749" s="87"/>
      <c r="C7749" s="85"/>
      <c r="D7749" s="85"/>
      <c r="E7749" s="85"/>
      <c r="F7749" s="85"/>
      <c r="G7749" s="86"/>
      <c r="H7749" s="86"/>
      <c r="I7749" s="85"/>
      <c r="J7749" s="85"/>
    </row>
    <row r="7750" spans="2:10" s="117" customFormat="1" x14ac:dyDescent="0.25">
      <c r="B7750" s="87"/>
      <c r="C7750" s="85"/>
      <c r="D7750" s="85"/>
      <c r="E7750" s="85"/>
      <c r="F7750" s="85"/>
      <c r="G7750" s="86"/>
      <c r="H7750" s="86"/>
      <c r="I7750" s="85"/>
      <c r="J7750" s="85"/>
    </row>
    <row r="7751" spans="2:10" s="117" customFormat="1" x14ac:dyDescent="0.25">
      <c r="B7751" s="87"/>
      <c r="C7751" s="85"/>
      <c r="D7751" s="85"/>
      <c r="E7751" s="85"/>
      <c r="F7751" s="85"/>
      <c r="G7751" s="86"/>
      <c r="H7751" s="86"/>
      <c r="I7751" s="85"/>
      <c r="J7751" s="85"/>
    </row>
    <row r="7752" spans="2:10" s="117" customFormat="1" x14ac:dyDescent="0.25">
      <c r="B7752" s="87"/>
      <c r="C7752" s="85"/>
      <c r="D7752" s="85"/>
      <c r="E7752" s="85"/>
      <c r="F7752" s="85"/>
      <c r="G7752" s="86"/>
      <c r="H7752" s="86"/>
      <c r="I7752" s="85"/>
      <c r="J7752" s="85"/>
    </row>
    <row r="7753" spans="2:10" s="117" customFormat="1" x14ac:dyDescent="0.25">
      <c r="B7753" s="87"/>
      <c r="C7753" s="85"/>
      <c r="D7753" s="85"/>
      <c r="E7753" s="85"/>
      <c r="F7753" s="85"/>
      <c r="G7753" s="86"/>
      <c r="H7753" s="86"/>
      <c r="I7753" s="85"/>
      <c r="J7753" s="85"/>
    </row>
    <row r="7754" spans="2:10" s="117" customFormat="1" x14ac:dyDescent="0.25">
      <c r="B7754" s="87"/>
      <c r="C7754" s="85"/>
      <c r="D7754" s="85"/>
      <c r="E7754" s="85"/>
      <c r="F7754" s="85"/>
      <c r="G7754" s="86"/>
      <c r="H7754" s="86"/>
      <c r="I7754" s="85"/>
      <c r="J7754" s="85"/>
    </row>
    <row r="7755" spans="2:10" s="117" customFormat="1" x14ac:dyDescent="0.25">
      <c r="B7755" s="87"/>
      <c r="C7755" s="85"/>
      <c r="D7755" s="85"/>
      <c r="E7755" s="85"/>
      <c r="F7755" s="85"/>
      <c r="G7755" s="86"/>
      <c r="H7755" s="86"/>
      <c r="I7755" s="85"/>
      <c r="J7755" s="85"/>
    </row>
    <row r="7756" spans="2:10" s="117" customFormat="1" x14ac:dyDescent="0.25">
      <c r="B7756" s="87"/>
      <c r="C7756" s="85"/>
      <c r="D7756" s="85"/>
      <c r="E7756" s="85"/>
      <c r="F7756" s="85"/>
      <c r="G7756" s="86"/>
      <c r="H7756" s="86"/>
      <c r="I7756" s="85"/>
      <c r="J7756" s="85"/>
    </row>
    <row r="7757" spans="2:10" s="117" customFormat="1" x14ac:dyDescent="0.25">
      <c r="B7757" s="87"/>
      <c r="C7757" s="85"/>
      <c r="D7757" s="85"/>
      <c r="E7757" s="85"/>
      <c r="F7757" s="85"/>
      <c r="G7757" s="86"/>
      <c r="H7757" s="86"/>
      <c r="I7757" s="85"/>
      <c r="J7757" s="85"/>
    </row>
    <row r="7758" spans="2:10" s="117" customFormat="1" x14ac:dyDescent="0.25">
      <c r="B7758" s="87"/>
      <c r="C7758" s="85"/>
      <c r="D7758" s="85"/>
      <c r="E7758" s="85"/>
      <c r="F7758" s="85"/>
      <c r="G7758" s="86"/>
      <c r="H7758" s="86"/>
      <c r="I7758" s="85"/>
      <c r="J7758" s="85"/>
    </row>
    <row r="7759" spans="2:10" s="117" customFormat="1" x14ac:dyDescent="0.25">
      <c r="B7759" s="87"/>
      <c r="C7759" s="85"/>
      <c r="D7759" s="85"/>
      <c r="E7759" s="85"/>
      <c r="F7759" s="85"/>
      <c r="G7759" s="86"/>
      <c r="H7759" s="86"/>
      <c r="I7759" s="85"/>
      <c r="J7759" s="85"/>
    </row>
    <row r="7760" spans="2:10" s="117" customFormat="1" x14ac:dyDescent="0.25">
      <c r="B7760" s="87"/>
      <c r="C7760" s="85"/>
      <c r="D7760" s="85"/>
      <c r="E7760" s="85"/>
      <c r="F7760" s="85"/>
      <c r="G7760" s="86"/>
      <c r="H7760" s="86"/>
      <c r="I7760" s="85"/>
      <c r="J7760" s="85"/>
    </row>
    <row r="7761" spans="2:10" s="117" customFormat="1" x14ac:dyDescent="0.25">
      <c r="B7761" s="87"/>
      <c r="C7761" s="85"/>
      <c r="D7761" s="85"/>
      <c r="E7761" s="85"/>
      <c r="F7761" s="85"/>
      <c r="G7761" s="86"/>
      <c r="H7761" s="86"/>
      <c r="I7761" s="85"/>
      <c r="J7761" s="85"/>
    </row>
    <row r="7762" spans="2:10" s="117" customFormat="1" x14ac:dyDescent="0.25">
      <c r="B7762" s="87"/>
      <c r="C7762" s="85"/>
      <c r="D7762" s="85"/>
      <c r="E7762" s="85"/>
      <c r="F7762" s="85"/>
      <c r="G7762" s="86"/>
      <c r="H7762" s="86"/>
      <c r="I7762" s="85"/>
      <c r="J7762" s="85"/>
    </row>
    <row r="7763" spans="2:10" s="117" customFormat="1" x14ac:dyDescent="0.25">
      <c r="B7763" s="87"/>
      <c r="C7763" s="85"/>
      <c r="D7763" s="85"/>
      <c r="E7763" s="85"/>
      <c r="F7763" s="85"/>
      <c r="G7763" s="86"/>
      <c r="H7763" s="86"/>
      <c r="I7763" s="85"/>
      <c r="J7763" s="85"/>
    </row>
    <row r="7764" spans="2:10" s="117" customFormat="1" x14ac:dyDescent="0.25">
      <c r="B7764" s="87"/>
      <c r="C7764" s="85"/>
      <c r="D7764" s="85"/>
      <c r="E7764" s="85"/>
      <c r="F7764" s="85"/>
      <c r="G7764" s="86"/>
      <c r="H7764" s="86"/>
      <c r="I7764" s="85"/>
      <c r="J7764" s="85"/>
    </row>
    <row r="7765" spans="2:10" s="117" customFormat="1" x14ac:dyDescent="0.25">
      <c r="B7765" s="87"/>
      <c r="C7765" s="85"/>
      <c r="D7765" s="85"/>
      <c r="E7765" s="85"/>
      <c r="F7765" s="85"/>
      <c r="G7765" s="86"/>
      <c r="H7765" s="86"/>
      <c r="I7765" s="85"/>
      <c r="J7765" s="85"/>
    </row>
    <row r="7766" spans="2:10" s="117" customFormat="1" x14ac:dyDescent="0.25">
      <c r="B7766" s="87"/>
      <c r="C7766" s="85"/>
      <c r="D7766" s="85"/>
      <c r="E7766" s="85"/>
      <c r="F7766" s="85"/>
      <c r="G7766" s="86"/>
      <c r="H7766" s="86"/>
      <c r="I7766" s="85"/>
      <c r="J7766" s="85"/>
    </row>
    <row r="7767" spans="2:10" s="117" customFormat="1" x14ac:dyDescent="0.25">
      <c r="B7767" s="87"/>
      <c r="C7767" s="85"/>
      <c r="D7767" s="85"/>
      <c r="E7767" s="85"/>
      <c r="F7767" s="85"/>
      <c r="G7767" s="86"/>
      <c r="H7767" s="86"/>
      <c r="I7767" s="85"/>
      <c r="J7767" s="85"/>
    </row>
    <row r="7768" spans="2:10" s="117" customFormat="1" x14ac:dyDescent="0.25">
      <c r="B7768" s="87"/>
      <c r="C7768" s="85"/>
      <c r="D7768" s="85"/>
      <c r="E7768" s="85"/>
      <c r="F7768" s="85"/>
      <c r="G7768" s="86"/>
      <c r="H7768" s="86"/>
      <c r="I7768" s="85"/>
      <c r="J7768" s="85"/>
    </row>
    <row r="7769" spans="2:10" s="117" customFormat="1" x14ac:dyDescent="0.25">
      <c r="B7769" s="87"/>
      <c r="C7769" s="85"/>
      <c r="D7769" s="85"/>
      <c r="E7769" s="85"/>
      <c r="F7769" s="85"/>
      <c r="G7769" s="86"/>
      <c r="H7769" s="86"/>
      <c r="I7769" s="85"/>
      <c r="J7769" s="85"/>
    </row>
    <row r="7770" spans="2:10" s="117" customFormat="1" x14ac:dyDescent="0.25">
      <c r="B7770" s="87"/>
      <c r="C7770" s="85"/>
      <c r="D7770" s="85"/>
      <c r="E7770" s="85"/>
      <c r="F7770" s="85"/>
      <c r="G7770" s="86"/>
      <c r="H7770" s="86"/>
      <c r="I7770" s="85"/>
      <c r="J7770" s="85"/>
    </row>
    <row r="7771" spans="2:10" s="117" customFormat="1" x14ac:dyDescent="0.25">
      <c r="B7771" s="87"/>
      <c r="C7771" s="85"/>
      <c r="D7771" s="85"/>
      <c r="E7771" s="85"/>
      <c r="F7771" s="85"/>
      <c r="G7771" s="86"/>
      <c r="H7771" s="86"/>
      <c r="I7771" s="85"/>
      <c r="J7771" s="85"/>
    </row>
    <row r="7772" spans="2:10" s="117" customFormat="1" x14ac:dyDescent="0.25">
      <c r="B7772" s="87"/>
      <c r="C7772" s="85"/>
      <c r="D7772" s="85"/>
      <c r="E7772" s="85"/>
      <c r="F7772" s="85"/>
      <c r="G7772" s="86"/>
      <c r="H7772" s="86"/>
      <c r="I7772" s="85"/>
      <c r="J7772" s="85"/>
    </row>
    <row r="7773" spans="2:10" s="117" customFormat="1" x14ac:dyDescent="0.25">
      <c r="B7773" s="87"/>
      <c r="C7773" s="85"/>
      <c r="D7773" s="85"/>
      <c r="E7773" s="85"/>
      <c r="F7773" s="85"/>
      <c r="G7773" s="86"/>
      <c r="H7773" s="86"/>
      <c r="I7773" s="85"/>
      <c r="J7773" s="85"/>
    </row>
    <row r="7774" spans="2:10" s="117" customFormat="1" x14ac:dyDescent="0.25">
      <c r="B7774" s="87"/>
      <c r="C7774" s="85"/>
      <c r="D7774" s="85"/>
      <c r="E7774" s="85"/>
      <c r="F7774" s="85"/>
      <c r="G7774" s="86"/>
      <c r="H7774" s="86"/>
      <c r="I7774" s="85"/>
      <c r="J7774" s="85"/>
    </row>
    <row r="7775" spans="2:10" s="117" customFormat="1" x14ac:dyDescent="0.25">
      <c r="B7775" s="87"/>
      <c r="C7775" s="85"/>
      <c r="D7775" s="85"/>
      <c r="E7775" s="85"/>
      <c r="F7775" s="85"/>
      <c r="G7775" s="86"/>
      <c r="H7775" s="86"/>
      <c r="I7775" s="85"/>
      <c r="J7775" s="85"/>
    </row>
    <row r="7776" spans="2:10" s="117" customFormat="1" x14ac:dyDescent="0.25">
      <c r="B7776" s="87"/>
      <c r="C7776" s="85"/>
      <c r="D7776" s="85"/>
      <c r="E7776" s="85"/>
      <c r="F7776" s="85"/>
      <c r="G7776" s="86"/>
      <c r="H7776" s="86"/>
      <c r="I7776" s="85"/>
      <c r="J7776" s="85"/>
    </row>
    <row r="7777" spans="2:10" s="117" customFormat="1" x14ac:dyDescent="0.25">
      <c r="B7777" s="87"/>
      <c r="C7777" s="85"/>
      <c r="D7777" s="85"/>
      <c r="E7777" s="85"/>
      <c r="F7777" s="85"/>
      <c r="G7777" s="86"/>
      <c r="H7777" s="86"/>
      <c r="I7777" s="85"/>
      <c r="J7777" s="85"/>
    </row>
    <row r="7778" spans="2:10" s="117" customFormat="1" x14ac:dyDescent="0.25">
      <c r="B7778" s="87"/>
      <c r="C7778" s="85"/>
      <c r="D7778" s="85"/>
      <c r="E7778" s="85"/>
      <c r="F7778" s="85"/>
      <c r="G7778" s="86"/>
      <c r="H7778" s="86"/>
      <c r="I7778" s="85"/>
      <c r="J7778" s="85"/>
    </row>
    <row r="7779" spans="2:10" s="117" customFormat="1" x14ac:dyDescent="0.25">
      <c r="B7779" s="87"/>
      <c r="C7779" s="85"/>
      <c r="D7779" s="85"/>
      <c r="E7779" s="85"/>
      <c r="F7779" s="85"/>
      <c r="G7779" s="86"/>
      <c r="H7779" s="86"/>
      <c r="I7779" s="85"/>
      <c r="J7779" s="85"/>
    </row>
    <row r="7780" spans="2:10" s="117" customFormat="1" x14ac:dyDescent="0.25">
      <c r="B7780" s="87"/>
      <c r="C7780" s="85"/>
      <c r="D7780" s="85"/>
      <c r="E7780" s="85"/>
      <c r="F7780" s="85"/>
      <c r="G7780" s="86"/>
      <c r="H7780" s="86"/>
      <c r="I7780" s="85"/>
      <c r="J7780" s="85"/>
    </row>
    <row r="7781" spans="2:10" s="117" customFormat="1" x14ac:dyDescent="0.25">
      <c r="B7781" s="87"/>
      <c r="C7781" s="85"/>
      <c r="D7781" s="85"/>
      <c r="E7781" s="85"/>
      <c r="F7781" s="85"/>
      <c r="G7781" s="86"/>
      <c r="H7781" s="86"/>
      <c r="I7781" s="85"/>
      <c r="J7781" s="85"/>
    </row>
    <row r="7782" spans="2:10" s="117" customFormat="1" x14ac:dyDescent="0.25">
      <c r="B7782" s="87"/>
      <c r="C7782" s="85"/>
      <c r="D7782" s="85"/>
      <c r="E7782" s="85"/>
      <c r="F7782" s="85"/>
      <c r="G7782" s="86"/>
      <c r="H7782" s="86"/>
      <c r="I7782" s="85"/>
      <c r="J7782" s="85"/>
    </row>
    <row r="7783" spans="2:10" s="117" customFormat="1" x14ac:dyDescent="0.25">
      <c r="B7783" s="87"/>
      <c r="C7783" s="85"/>
      <c r="D7783" s="85"/>
      <c r="E7783" s="85"/>
      <c r="F7783" s="85"/>
      <c r="G7783" s="86"/>
      <c r="H7783" s="86"/>
      <c r="I7783" s="85"/>
      <c r="J7783" s="85"/>
    </row>
    <row r="7784" spans="2:10" s="117" customFormat="1" x14ac:dyDescent="0.25">
      <c r="B7784" s="87"/>
      <c r="C7784" s="85"/>
      <c r="D7784" s="85"/>
      <c r="E7784" s="85"/>
      <c r="F7784" s="85"/>
      <c r="G7784" s="86"/>
      <c r="H7784" s="86"/>
      <c r="I7784" s="85"/>
      <c r="J7784" s="85"/>
    </row>
    <row r="7785" spans="2:10" s="117" customFormat="1" x14ac:dyDescent="0.25">
      <c r="B7785" s="87"/>
      <c r="C7785" s="85"/>
      <c r="D7785" s="85"/>
      <c r="E7785" s="85"/>
      <c r="F7785" s="85"/>
      <c r="G7785" s="86"/>
      <c r="H7785" s="86"/>
      <c r="I7785" s="85"/>
      <c r="J7785" s="85"/>
    </row>
    <row r="7786" spans="2:10" s="117" customFormat="1" x14ac:dyDescent="0.25">
      <c r="B7786" s="87"/>
      <c r="C7786" s="85"/>
      <c r="D7786" s="85"/>
      <c r="E7786" s="85"/>
      <c r="F7786" s="85"/>
      <c r="G7786" s="86"/>
      <c r="H7786" s="86"/>
      <c r="I7786" s="85"/>
      <c r="J7786" s="85"/>
    </row>
    <row r="7787" spans="2:10" s="117" customFormat="1" x14ac:dyDescent="0.25">
      <c r="B7787" s="87"/>
      <c r="C7787" s="85"/>
      <c r="D7787" s="85"/>
      <c r="E7787" s="85"/>
      <c r="F7787" s="85"/>
      <c r="G7787" s="86"/>
      <c r="H7787" s="86"/>
      <c r="I7787" s="85"/>
      <c r="J7787" s="85"/>
    </row>
    <row r="7788" spans="2:10" s="117" customFormat="1" x14ac:dyDescent="0.25">
      <c r="B7788" s="87"/>
      <c r="C7788" s="85"/>
      <c r="D7788" s="85"/>
      <c r="E7788" s="85"/>
      <c r="F7788" s="85"/>
      <c r="G7788" s="86"/>
      <c r="H7788" s="86"/>
      <c r="I7788" s="85"/>
      <c r="J7788" s="85"/>
    </row>
    <row r="7789" spans="2:10" s="117" customFormat="1" x14ac:dyDescent="0.25">
      <c r="B7789" s="87"/>
      <c r="C7789" s="85"/>
      <c r="D7789" s="85"/>
      <c r="E7789" s="85"/>
      <c r="F7789" s="85"/>
      <c r="G7789" s="86"/>
      <c r="H7789" s="86"/>
      <c r="I7789" s="85"/>
      <c r="J7789" s="85"/>
    </row>
    <row r="7790" spans="2:10" s="117" customFormat="1" x14ac:dyDescent="0.25">
      <c r="B7790" s="87"/>
      <c r="C7790" s="85"/>
      <c r="D7790" s="85"/>
      <c r="E7790" s="85"/>
      <c r="F7790" s="85"/>
      <c r="G7790" s="86"/>
      <c r="H7790" s="86"/>
      <c r="I7790" s="85"/>
      <c r="J7790" s="85"/>
    </row>
    <row r="7791" spans="2:10" s="117" customFormat="1" x14ac:dyDescent="0.25">
      <c r="B7791" s="87"/>
      <c r="C7791" s="85"/>
      <c r="D7791" s="85"/>
      <c r="E7791" s="85"/>
      <c r="F7791" s="85"/>
      <c r="G7791" s="86"/>
      <c r="H7791" s="86"/>
      <c r="I7791" s="85"/>
      <c r="J7791" s="85"/>
    </row>
    <row r="7792" spans="2:10" s="117" customFormat="1" x14ac:dyDescent="0.25">
      <c r="B7792" s="87"/>
      <c r="C7792" s="85"/>
      <c r="D7792" s="85"/>
      <c r="E7792" s="85"/>
      <c r="F7792" s="85"/>
      <c r="G7792" s="86"/>
      <c r="H7792" s="86"/>
      <c r="I7792" s="85"/>
      <c r="J7792" s="85"/>
    </row>
    <row r="7793" spans="2:10" s="117" customFormat="1" x14ac:dyDescent="0.25">
      <c r="B7793" s="87"/>
      <c r="C7793" s="85"/>
      <c r="D7793" s="85"/>
      <c r="E7793" s="85"/>
      <c r="F7793" s="85"/>
      <c r="G7793" s="86"/>
      <c r="H7793" s="86"/>
      <c r="I7793" s="85"/>
      <c r="J7793" s="85"/>
    </row>
    <row r="7794" spans="2:10" s="117" customFormat="1" x14ac:dyDescent="0.25">
      <c r="B7794" s="87"/>
      <c r="C7794" s="85"/>
      <c r="D7794" s="85"/>
      <c r="E7794" s="85"/>
      <c r="F7794" s="85"/>
      <c r="G7794" s="86"/>
      <c r="H7794" s="86"/>
      <c r="I7794" s="85"/>
      <c r="J7794" s="85"/>
    </row>
    <row r="7795" spans="2:10" s="117" customFormat="1" x14ac:dyDescent="0.25">
      <c r="B7795" s="87"/>
      <c r="C7795" s="85"/>
      <c r="D7795" s="85"/>
      <c r="E7795" s="85"/>
      <c r="F7795" s="85"/>
      <c r="G7795" s="86"/>
      <c r="H7795" s="86"/>
      <c r="I7795" s="85"/>
      <c r="J7795" s="85"/>
    </row>
    <row r="7796" spans="2:10" s="117" customFormat="1" x14ac:dyDescent="0.25">
      <c r="B7796" s="87"/>
      <c r="C7796" s="85"/>
      <c r="D7796" s="85"/>
      <c r="E7796" s="85"/>
      <c r="F7796" s="85"/>
      <c r="G7796" s="86"/>
      <c r="H7796" s="86"/>
      <c r="I7796" s="85"/>
      <c r="J7796" s="85"/>
    </row>
    <row r="7797" spans="2:10" s="117" customFormat="1" x14ac:dyDescent="0.25">
      <c r="B7797" s="87"/>
      <c r="C7797" s="85"/>
      <c r="D7797" s="85"/>
      <c r="E7797" s="85"/>
      <c r="F7797" s="85"/>
      <c r="G7797" s="86"/>
      <c r="H7797" s="86"/>
      <c r="I7797" s="85"/>
      <c r="J7797" s="85"/>
    </row>
    <row r="7798" spans="2:10" s="117" customFormat="1" x14ac:dyDescent="0.25">
      <c r="B7798" s="87"/>
      <c r="C7798" s="85"/>
      <c r="D7798" s="85"/>
      <c r="E7798" s="85"/>
      <c r="F7798" s="85"/>
      <c r="G7798" s="86"/>
      <c r="H7798" s="86"/>
      <c r="I7798" s="85"/>
      <c r="J7798" s="85"/>
    </row>
    <row r="7799" spans="2:10" s="117" customFormat="1" x14ac:dyDescent="0.25">
      <c r="B7799" s="87"/>
      <c r="C7799" s="85"/>
      <c r="D7799" s="85"/>
      <c r="E7799" s="85"/>
      <c r="F7799" s="85"/>
      <c r="G7799" s="86"/>
      <c r="H7799" s="86"/>
      <c r="I7799" s="85"/>
      <c r="J7799" s="85"/>
    </row>
    <row r="7800" spans="2:10" s="117" customFormat="1" x14ac:dyDescent="0.25">
      <c r="B7800" s="87"/>
      <c r="C7800" s="85"/>
      <c r="D7800" s="85"/>
      <c r="E7800" s="85"/>
      <c r="F7800" s="85"/>
      <c r="G7800" s="86"/>
      <c r="H7800" s="86"/>
      <c r="I7800" s="85"/>
      <c r="J7800" s="85"/>
    </row>
    <row r="7801" spans="2:10" s="117" customFormat="1" x14ac:dyDescent="0.25">
      <c r="B7801" s="87"/>
      <c r="C7801" s="85"/>
      <c r="D7801" s="85"/>
      <c r="E7801" s="85"/>
      <c r="F7801" s="85"/>
      <c r="G7801" s="86"/>
      <c r="H7801" s="86"/>
      <c r="I7801" s="85"/>
      <c r="J7801" s="85"/>
    </row>
    <row r="7802" spans="2:10" s="117" customFormat="1" x14ac:dyDescent="0.25">
      <c r="B7802" s="87"/>
      <c r="C7802" s="85"/>
      <c r="D7802" s="85"/>
      <c r="E7802" s="85"/>
      <c r="F7802" s="85"/>
      <c r="G7802" s="86"/>
      <c r="H7802" s="86"/>
      <c r="I7802" s="85"/>
      <c r="J7802" s="85"/>
    </row>
    <row r="7803" spans="2:10" s="117" customFormat="1" x14ac:dyDescent="0.25">
      <c r="B7803" s="87"/>
      <c r="C7803" s="85"/>
      <c r="D7803" s="85"/>
      <c r="E7803" s="85"/>
      <c r="F7803" s="85"/>
      <c r="G7803" s="86"/>
      <c r="H7803" s="86"/>
      <c r="I7803" s="85"/>
      <c r="J7803" s="85"/>
    </row>
    <row r="7804" spans="2:10" s="117" customFormat="1" x14ac:dyDescent="0.25">
      <c r="B7804" s="87"/>
      <c r="C7804" s="85"/>
      <c r="D7804" s="85"/>
      <c r="E7804" s="85"/>
      <c r="F7804" s="85"/>
      <c r="G7804" s="86"/>
      <c r="H7804" s="86"/>
      <c r="I7804" s="85"/>
      <c r="J7804" s="85"/>
    </row>
    <row r="7805" spans="2:10" s="117" customFormat="1" x14ac:dyDescent="0.25">
      <c r="B7805" s="87"/>
      <c r="C7805" s="85"/>
      <c r="D7805" s="85"/>
      <c r="E7805" s="85"/>
      <c r="F7805" s="85"/>
      <c r="G7805" s="86"/>
      <c r="H7805" s="86"/>
      <c r="I7805" s="85"/>
      <c r="J7805" s="85"/>
    </row>
    <row r="7806" spans="2:10" s="117" customFormat="1" x14ac:dyDescent="0.25">
      <c r="B7806" s="87"/>
      <c r="C7806" s="85"/>
      <c r="D7806" s="85"/>
      <c r="E7806" s="85"/>
      <c r="F7806" s="85"/>
      <c r="G7806" s="86"/>
      <c r="H7806" s="86"/>
      <c r="I7806" s="85"/>
      <c r="J7806" s="85"/>
    </row>
    <row r="7807" spans="2:10" s="117" customFormat="1" x14ac:dyDescent="0.25">
      <c r="B7807" s="87"/>
      <c r="C7807" s="85"/>
      <c r="D7807" s="85"/>
      <c r="E7807" s="85"/>
      <c r="F7807" s="85"/>
      <c r="G7807" s="86"/>
      <c r="H7807" s="86"/>
      <c r="I7807" s="85"/>
      <c r="J7807" s="85"/>
    </row>
    <row r="7808" spans="2:10" s="117" customFormat="1" x14ac:dyDescent="0.25">
      <c r="B7808" s="87"/>
      <c r="C7808" s="85"/>
      <c r="D7808" s="85"/>
      <c r="E7808" s="85"/>
      <c r="F7808" s="85"/>
      <c r="G7808" s="86"/>
      <c r="H7808" s="86"/>
      <c r="I7808" s="85"/>
      <c r="J7808" s="85"/>
    </row>
    <row r="7809" spans="2:10" s="117" customFormat="1" x14ac:dyDescent="0.25">
      <c r="B7809" s="87"/>
      <c r="C7809" s="85"/>
      <c r="D7809" s="85"/>
      <c r="E7809" s="85"/>
      <c r="F7809" s="85"/>
      <c r="G7809" s="86"/>
      <c r="H7809" s="86"/>
      <c r="I7809" s="85"/>
      <c r="J7809" s="85"/>
    </row>
    <row r="7810" spans="2:10" s="117" customFormat="1" x14ac:dyDescent="0.25">
      <c r="B7810" s="87"/>
      <c r="C7810" s="85"/>
      <c r="D7810" s="85"/>
      <c r="E7810" s="85"/>
      <c r="F7810" s="85"/>
      <c r="G7810" s="86"/>
      <c r="H7810" s="86"/>
      <c r="I7810" s="85"/>
      <c r="J7810" s="85"/>
    </row>
    <row r="7811" spans="2:10" s="117" customFormat="1" x14ac:dyDescent="0.25">
      <c r="B7811" s="87"/>
      <c r="C7811" s="85"/>
      <c r="D7811" s="85"/>
      <c r="E7811" s="85"/>
      <c r="F7811" s="85"/>
      <c r="G7811" s="86"/>
      <c r="H7811" s="86"/>
      <c r="I7811" s="85"/>
      <c r="J7811" s="85"/>
    </row>
    <row r="7812" spans="2:10" s="117" customFormat="1" x14ac:dyDescent="0.25">
      <c r="B7812" s="87"/>
      <c r="C7812" s="85"/>
      <c r="D7812" s="85"/>
      <c r="E7812" s="85"/>
      <c r="F7812" s="85"/>
      <c r="G7812" s="86"/>
      <c r="H7812" s="86"/>
      <c r="I7812" s="85"/>
      <c r="J7812" s="85"/>
    </row>
    <row r="7813" spans="2:10" s="117" customFormat="1" x14ac:dyDescent="0.25">
      <c r="B7813" s="87"/>
      <c r="C7813" s="85"/>
      <c r="D7813" s="85"/>
      <c r="E7813" s="85"/>
      <c r="F7813" s="85"/>
      <c r="G7813" s="86"/>
      <c r="H7813" s="86"/>
      <c r="I7813" s="85"/>
      <c r="J7813" s="85"/>
    </row>
    <row r="7814" spans="2:10" s="117" customFormat="1" x14ac:dyDescent="0.25">
      <c r="B7814" s="87"/>
      <c r="C7814" s="85"/>
      <c r="D7814" s="85"/>
      <c r="E7814" s="85"/>
      <c r="F7814" s="85"/>
      <c r="G7814" s="86"/>
      <c r="H7814" s="86"/>
      <c r="I7814" s="85"/>
      <c r="J7814" s="85"/>
    </row>
    <row r="7815" spans="2:10" s="117" customFormat="1" x14ac:dyDescent="0.25">
      <c r="B7815" s="87"/>
      <c r="C7815" s="85"/>
      <c r="D7815" s="85"/>
      <c r="E7815" s="85"/>
      <c r="F7815" s="85"/>
      <c r="G7815" s="86"/>
      <c r="H7815" s="86"/>
      <c r="I7815" s="85"/>
      <c r="J7815" s="85"/>
    </row>
    <row r="7816" spans="2:10" s="117" customFormat="1" x14ac:dyDescent="0.25">
      <c r="B7816" s="87"/>
      <c r="C7816" s="85"/>
      <c r="D7816" s="85"/>
      <c r="E7816" s="85"/>
      <c r="F7816" s="85"/>
      <c r="G7816" s="86"/>
      <c r="H7816" s="86"/>
      <c r="I7816" s="85"/>
      <c r="J7816" s="85"/>
    </row>
    <row r="7817" spans="2:10" s="117" customFormat="1" x14ac:dyDescent="0.25">
      <c r="B7817" s="87"/>
      <c r="C7817" s="85"/>
      <c r="D7817" s="85"/>
      <c r="E7817" s="85"/>
      <c r="F7817" s="85"/>
      <c r="G7817" s="86"/>
      <c r="H7817" s="86"/>
      <c r="I7817" s="85"/>
      <c r="J7817" s="85"/>
    </row>
    <row r="7818" spans="2:10" s="117" customFormat="1" x14ac:dyDescent="0.25">
      <c r="B7818" s="87"/>
      <c r="C7818" s="85"/>
      <c r="D7818" s="85"/>
      <c r="E7818" s="85"/>
      <c r="F7818" s="85"/>
      <c r="G7818" s="86"/>
      <c r="H7818" s="86"/>
      <c r="I7818" s="85"/>
      <c r="J7818" s="85"/>
    </row>
    <row r="7819" spans="2:10" s="117" customFormat="1" x14ac:dyDescent="0.25">
      <c r="B7819" s="87"/>
      <c r="C7819" s="85"/>
      <c r="D7819" s="85"/>
      <c r="E7819" s="85"/>
      <c r="F7819" s="85"/>
      <c r="G7819" s="86"/>
      <c r="H7819" s="86"/>
      <c r="I7819" s="85"/>
      <c r="J7819" s="85"/>
    </row>
    <row r="7820" spans="2:10" s="117" customFormat="1" x14ac:dyDescent="0.25">
      <c r="B7820" s="87"/>
      <c r="C7820" s="85"/>
      <c r="D7820" s="85"/>
      <c r="E7820" s="85"/>
      <c r="F7820" s="85"/>
      <c r="G7820" s="86"/>
      <c r="H7820" s="86"/>
      <c r="I7820" s="85"/>
      <c r="J7820" s="85"/>
    </row>
    <row r="7821" spans="2:10" s="117" customFormat="1" x14ac:dyDescent="0.25">
      <c r="B7821" s="87"/>
      <c r="C7821" s="85"/>
      <c r="D7821" s="85"/>
      <c r="E7821" s="85"/>
      <c r="F7821" s="85"/>
      <c r="G7821" s="86"/>
      <c r="H7821" s="86"/>
      <c r="I7821" s="85"/>
      <c r="J7821" s="85"/>
    </row>
    <row r="7822" spans="2:10" s="117" customFormat="1" x14ac:dyDescent="0.25">
      <c r="B7822" s="87"/>
      <c r="C7822" s="85"/>
      <c r="D7822" s="85"/>
      <c r="E7822" s="85"/>
      <c r="F7822" s="85"/>
      <c r="G7822" s="86"/>
      <c r="H7822" s="86"/>
      <c r="I7822" s="85"/>
      <c r="J7822" s="85"/>
    </row>
    <row r="7823" spans="2:10" s="117" customFormat="1" x14ac:dyDescent="0.25">
      <c r="B7823" s="87"/>
      <c r="C7823" s="85"/>
      <c r="D7823" s="85"/>
      <c r="E7823" s="85"/>
      <c r="F7823" s="85"/>
      <c r="G7823" s="86"/>
      <c r="H7823" s="86"/>
      <c r="I7823" s="85"/>
      <c r="J7823" s="85"/>
    </row>
    <row r="7824" spans="2:10" s="117" customFormat="1" x14ac:dyDescent="0.25">
      <c r="B7824" s="87"/>
      <c r="C7824" s="85"/>
      <c r="D7824" s="85"/>
      <c r="E7824" s="85"/>
      <c r="F7824" s="85"/>
      <c r="G7824" s="86"/>
      <c r="H7824" s="86"/>
      <c r="I7824" s="85"/>
      <c r="J7824" s="85"/>
    </row>
    <row r="7825" spans="2:10" s="117" customFormat="1" x14ac:dyDescent="0.25">
      <c r="B7825" s="87"/>
      <c r="C7825" s="85"/>
      <c r="D7825" s="85"/>
      <c r="E7825" s="85"/>
      <c r="F7825" s="85"/>
      <c r="G7825" s="86"/>
      <c r="H7825" s="86"/>
      <c r="I7825" s="85"/>
      <c r="J7825" s="85"/>
    </row>
    <row r="7826" spans="2:10" s="117" customFormat="1" x14ac:dyDescent="0.25">
      <c r="B7826" s="87"/>
      <c r="C7826" s="85"/>
      <c r="D7826" s="85"/>
      <c r="E7826" s="85"/>
      <c r="F7826" s="85"/>
      <c r="G7826" s="86"/>
      <c r="H7826" s="86"/>
      <c r="I7826" s="85"/>
      <c r="J7826" s="85"/>
    </row>
    <row r="7827" spans="2:10" s="117" customFormat="1" x14ac:dyDescent="0.25">
      <c r="B7827" s="87"/>
      <c r="C7827" s="85"/>
      <c r="D7827" s="85"/>
      <c r="E7827" s="85"/>
      <c r="F7827" s="85"/>
      <c r="G7827" s="86"/>
      <c r="H7827" s="86"/>
      <c r="I7827" s="85"/>
      <c r="J7827" s="85"/>
    </row>
    <row r="7828" spans="2:10" s="117" customFormat="1" x14ac:dyDescent="0.25">
      <c r="B7828" s="87"/>
      <c r="C7828" s="85"/>
      <c r="D7828" s="85"/>
      <c r="E7828" s="85"/>
      <c r="F7828" s="85"/>
      <c r="G7828" s="86"/>
      <c r="H7828" s="86"/>
      <c r="I7828" s="85"/>
      <c r="J7828" s="85"/>
    </row>
    <row r="7829" spans="2:10" s="117" customFormat="1" x14ac:dyDescent="0.25">
      <c r="B7829" s="87"/>
      <c r="C7829" s="85"/>
      <c r="D7829" s="85"/>
      <c r="E7829" s="85"/>
      <c r="F7829" s="85"/>
      <c r="G7829" s="86"/>
      <c r="H7829" s="86"/>
      <c r="I7829" s="85"/>
      <c r="J7829" s="85"/>
    </row>
    <row r="7830" spans="2:10" s="117" customFormat="1" x14ac:dyDescent="0.25">
      <c r="B7830" s="87"/>
      <c r="C7830" s="85"/>
      <c r="D7830" s="85"/>
      <c r="E7830" s="85"/>
      <c r="F7830" s="85"/>
      <c r="G7830" s="86"/>
      <c r="H7830" s="86"/>
      <c r="I7830" s="85"/>
      <c r="J7830" s="85"/>
    </row>
    <row r="7831" spans="2:10" s="117" customFormat="1" x14ac:dyDescent="0.25">
      <c r="B7831" s="87"/>
      <c r="C7831" s="85"/>
      <c r="D7831" s="85"/>
      <c r="E7831" s="85"/>
      <c r="F7831" s="85"/>
      <c r="G7831" s="86"/>
      <c r="H7831" s="86"/>
      <c r="I7831" s="85"/>
      <c r="J7831" s="85"/>
    </row>
    <row r="7832" spans="2:10" s="117" customFormat="1" x14ac:dyDescent="0.25">
      <c r="B7832" s="87"/>
      <c r="C7832" s="85"/>
      <c r="D7832" s="85"/>
      <c r="E7832" s="85"/>
      <c r="F7832" s="85"/>
      <c r="G7832" s="86"/>
      <c r="H7832" s="86"/>
      <c r="I7832" s="85"/>
      <c r="J7832" s="85"/>
    </row>
    <row r="7833" spans="2:10" s="117" customFormat="1" x14ac:dyDescent="0.25">
      <c r="B7833" s="87"/>
      <c r="C7833" s="85"/>
      <c r="D7833" s="85"/>
      <c r="E7833" s="85"/>
      <c r="F7833" s="85"/>
      <c r="G7833" s="86"/>
      <c r="H7833" s="86"/>
      <c r="I7833" s="85"/>
      <c r="J7833" s="85"/>
    </row>
    <row r="7834" spans="2:10" s="117" customFormat="1" x14ac:dyDescent="0.25">
      <c r="B7834" s="87"/>
      <c r="C7834" s="85"/>
      <c r="D7834" s="85"/>
      <c r="E7834" s="85"/>
      <c r="F7834" s="85"/>
      <c r="G7834" s="86"/>
      <c r="H7834" s="86"/>
      <c r="I7834" s="85"/>
      <c r="J7834" s="85"/>
    </row>
    <row r="7835" spans="2:10" s="117" customFormat="1" x14ac:dyDescent="0.25">
      <c r="B7835" s="87"/>
      <c r="C7835" s="85"/>
      <c r="D7835" s="85"/>
      <c r="E7835" s="85"/>
      <c r="F7835" s="85"/>
      <c r="G7835" s="86"/>
      <c r="H7835" s="86"/>
      <c r="I7835" s="85"/>
      <c r="J7835" s="85"/>
    </row>
    <row r="7836" spans="2:10" s="117" customFormat="1" x14ac:dyDescent="0.25">
      <c r="B7836" s="87"/>
      <c r="C7836" s="85"/>
      <c r="D7836" s="85"/>
      <c r="E7836" s="85"/>
      <c r="F7836" s="85"/>
      <c r="G7836" s="86"/>
      <c r="H7836" s="86"/>
      <c r="I7836" s="85"/>
      <c r="J7836" s="85"/>
    </row>
    <row r="7837" spans="2:10" s="117" customFormat="1" x14ac:dyDescent="0.25">
      <c r="B7837" s="87"/>
      <c r="C7837" s="85"/>
      <c r="D7837" s="85"/>
      <c r="E7837" s="85"/>
      <c r="F7837" s="85"/>
      <c r="G7837" s="86"/>
      <c r="H7837" s="86"/>
      <c r="I7837" s="85"/>
      <c r="J7837" s="85"/>
    </row>
    <row r="7838" spans="2:10" s="117" customFormat="1" x14ac:dyDescent="0.25">
      <c r="B7838" s="87"/>
      <c r="C7838" s="85"/>
      <c r="D7838" s="85"/>
      <c r="E7838" s="85"/>
      <c r="F7838" s="85"/>
      <c r="G7838" s="86"/>
      <c r="H7838" s="86"/>
      <c r="I7838" s="85"/>
      <c r="J7838" s="85"/>
    </row>
    <row r="7839" spans="2:10" s="117" customFormat="1" x14ac:dyDescent="0.25">
      <c r="B7839" s="87"/>
      <c r="C7839" s="85"/>
      <c r="D7839" s="85"/>
      <c r="E7839" s="85"/>
      <c r="F7839" s="85"/>
      <c r="G7839" s="86"/>
      <c r="H7839" s="86"/>
      <c r="I7839" s="85"/>
      <c r="J7839" s="85"/>
    </row>
    <row r="7840" spans="2:10" s="117" customFormat="1" x14ac:dyDescent="0.25">
      <c r="B7840" s="87"/>
      <c r="C7840" s="85"/>
      <c r="D7840" s="85"/>
      <c r="E7840" s="85"/>
      <c r="F7840" s="85"/>
      <c r="G7840" s="86"/>
      <c r="H7840" s="86"/>
      <c r="I7840" s="85"/>
      <c r="J7840" s="85"/>
    </row>
    <row r="7841" spans="2:10" s="117" customFormat="1" x14ac:dyDescent="0.25">
      <c r="B7841" s="87"/>
      <c r="C7841" s="85"/>
      <c r="D7841" s="85"/>
      <c r="E7841" s="85"/>
      <c r="F7841" s="85"/>
      <c r="G7841" s="86"/>
      <c r="H7841" s="86"/>
      <c r="I7841" s="85"/>
      <c r="J7841" s="85"/>
    </row>
    <row r="7842" spans="2:10" s="117" customFormat="1" x14ac:dyDescent="0.25">
      <c r="B7842" s="87"/>
      <c r="C7842" s="85"/>
      <c r="D7842" s="85"/>
      <c r="E7842" s="85"/>
      <c r="F7842" s="85"/>
      <c r="G7842" s="86"/>
      <c r="H7842" s="86"/>
      <c r="I7842" s="85"/>
      <c r="J7842" s="85"/>
    </row>
    <row r="7843" spans="2:10" s="117" customFormat="1" x14ac:dyDescent="0.25">
      <c r="B7843" s="87"/>
      <c r="C7843" s="85"/>
      <c r="D7843" s="85"/>
      <c r="E7843" s="85"/>
      <c r="F7843" s="85"/>
      <c r="G7843" s="86"/>
      <c r="H7843" s="86"/>
      <c r="I7843" s="85"/>
      <c r="J7843" s="85"/>
    </row>
    <row r="7844" spans="2:10" s="117" customFormat="1" x14ac:dyDescent="0.25">
      <c r="B7844" s="87"/>
      <c r="C7844" s="85"/>
      <c r="D7844" s="85"/>
      <c r="E7844" s="85"/>
      <c r="F7844" s="85"/>
      <c r="G7844" s="86"/>
      <c r="H7844" s="86"/>
      <c r="I7844" s="85"/>
      <c r="J7844" s="85"/>
    </row>
    <row r="7845" spans="2:10" s="117" customFormat="1" x14ac:dyDescent="0.25">
      <c r="B7845" s="87"/>
      <c r="C7845" s="85"/>
      <c r="D7845" s="85"/>
      <c r="E7845" s="85"/>
      <c r="F7845" s="85"/>
      <c r="G7845" s="86"/>
      <c r="H7845" s="86"/>
      <c r="I7845" s="85"/>
      <c r="J7845" s="85"/>
    </row>
    <row r="7846" spans="2:10" s="117" customFormat="1" x14ac:dyDescent="0.25">
      <c r="B7846" s="87"/>
      <c r="C7846" s="85"/>
      <c r="D7846" s="85"/>
      <c r="E7846" s="85"/>
      <c r="F7846" s="85"/>
      <c r="G7846" s="86"/>
      <c r="H7846" s="86"/>
      <c r="I7846" s="85"/>
      <c r="J7846" s="85"/>
    </row>
    <row r="7847" spans="2:10" s="117" customFormat="1" x14ac:dyDescent="0.25">
      <c r="B7847" s="87"/>
      <c r="C7847" s="85"/>
      <c r="D7847" s="85"/>
      <c r="E7847" s="85"/>
      <c r="F7847" s="85"/>
      <c r="G7847" s="86"/>
      <c r="H7847" s="86"/>
      <c r="I7847" s="85"/>
      <c r="J7847" s="85"/>
    </row>
    <row r="7848" spans="2:10" s="117" customFormat="1" x14ac:dyDescent="0.25">
      <c r="B7848" s="87"/>
      <c r="C7848" s="85"/>
      <c r="D7848" s="85"/>
      <c r="E7848" s="85"/>
      <c r="F7848" s="85"/>
      <c r="G7848" s="86"/>
      <c r="H7848" s="86"/>
      <c r="I7848" s="85"/>
      <c r="J7848" s="85"/>
    </row>
    <row r="7849" spans="2:10" s="117" customFormat="1" x14ac:dyDescent="0.25">
      <c r="B7849" s="87"/>
      <c r="C7849" s="85"/>
      <c r="D7849" s="85"/>
      <c r="E7849" s="85"/>
      <c r="F7849" s="85"/>
      <c r="G7849" s="86"/>
      <c r="H7849" s="86"/>
      <c r="I7849" s="85"/>
      <c r="J7849" s="85"/>
    </row>
    <row r="7850" spans="2:10" s="117" customFormat="1" x14ac:dyDescent="0.25">
      <c r="B7850" s="87"/>
      <c r="C7850" s="85"/>
      <c r="D7850" s="85"/>
      <c r="E7850" s="85"/>
      <c r="F7850" s="85"/>
      <c r="G7850" s="86"/>
      <c r="H7850" s="86"/>
      <c r="I7850" s="85"/>
      <c r="J7850" s="85"/>
    </row>
    <row r="7851" spans="2:10" s="117" customFormat="1" x14ac:dyDescent="0.25">
      <c r="B7851" s="87"/>
      <c r="C7851" s="85"/>
      <c r="D7851" s="85"/>
      <c r="E7851" s="85"/>
      <c r="F7851" s="85"/>
      <c r="G7851" s="86"/>
      <c r="H7851" s="86"/>
      <c r="I7851" s="85"/>
      <c r="J7851" s="85"/>
    </row>
    <row r="7852" spans="2:10" s="117" customFormat="1" x14ac:dyDescent="0.25">
      <c r="B7852" s="87"/>
      <c r="C7852" s="85"/>
      <c r="D7852" s="85"/>
      <c r="E7852" s="85"/>
      <c r="F7852" s="85"/>
      <c r="G7852" s="86"/>
      <c r="H7852" s="86"/>
      <c r="I7852" s="85"/>
      <c r="J7852" s="85"/>
    </row>
    <row r="7853" spans="2:10" s="117" customFormat="1" x14ac:dyDescent="0.25">
      <c r="B7853" s="87"/>
      <c r="C7853" s="85"/>
      <c r="D7853" s="85"/>
      <c r="E7853" s="85"/>
      <c r="F7853" s="85"/>
      <c r="G7853" s="86"/>
      <c r="H7853" s="86"/>
      <c r="I7853" s="85"/>
      <c r="J7853" s="85"/>
    </row>
    <row r="7854" spans="2:10" s="117" customFormat="1" x14ac:dyDescent="0.25">
      <c r="B7854" s="87"/>
      <c r="C7854" s="85"/>
      <c r="D7854" s="85"/>
      <c r="E7854" s="85"/>
      <c r="F7854" s="85"/>
      <c r="G7854" s="86"/>
      <c r="H7854" s="86"/>
      <c r="I7854" s="85"/>
      <c r="J7854" s="85"/>
    </row>
    <row r="7855" spans="2:10" s="117" customFormat="1" x14ac:dyDescent="0.25">
      <c r="B7855" s="87"/>
      <c r="C7855" s="85"/>
      <c r="D7855" s="85"/>
      <c r="E7855" s="85"/>
      <c r="F7855" s="85"/>
      <c r="G7855" s="86"/>
      <c r="H7855" s="86"/>
      <c r="I7855" s="85"/>
      <c r="J7855" s="85"/>
    </row>
    <row r="7856" spans="2:10" s="117" customFormat="1" x14ac:dyDescent="0.25">
      <c r="B7856" s="87"/>
      <c r="C7856" s="85"/>
      <c r="D7856" s="85"/>
      <c r="E7856" s="85"/>
      <c r="F7856" s="85"/>
      <c r="G7856" s="86"/>
      <c r="H7856" s="86"/>
      <c r="I7856" s="85"/>
      <c r="J7856" s="85"/>
    </row>
    <row r="7857" spans="2:10" s="117" customFormat="1" x14ac:dyDescent="0.25">
      <c r="B7857" s="87"/>
      <c r="C7857" s="85"/>
      <c r="D7857" s="85"/>
      <c r="E7857" s="85"/>
      <c r="F7857" s="85"/>
      <c r="G7857" s="86"/>
      <c r="H7857" s="86"/>
      <c r="I7857" s="85"/>
      <c r="J7857" s="85"/>
    </row>
    <row r="7858" spans="2:10" s="117" customFormat="1" x14ac:dyDescent="0.25">
      <c r="B7858" s="87"/>
      <c r="C7858" s="85"/>
      <c r="D7858" s="85"/>
      <c r="E7858" s="85"/>
      <c r="F7858" s="85"/>
      <c r="G7858" s="86"/>
      <c r="H7858" s="86"/>
      <c r="I7858" s="85"/>
      <c r="J7858" s="85"/>
    </row>
    <row r="7859" spans="2:10" s="117" customFormat="1" x14ac:dyDescent="0.25">
      <c r="B7859" s="87"/>
      <c r="C7859" s="85"/>
      <c r="D7859" s="85"/>
      <c r="E7859" s="85"/>
      <c r="F7859" s="85"/>
      <c r="G7859" s="86"/>
      <c r="H7859" s="86"/>
      <c r="I7859" s="85"/>
      <c r="J7859" s="85"/>
    </row>
    <row r="7860" spans="2:10" s="117" customFormat="1" x14ac:dyDescent="0.25">
      <c r="B7860" s="87"/>
      <c r="C7860" s="85"/>
      <c r="D7860" s="85"/>
      <c r="E7860" s="85"/>
      <c r="F7860" s="85"/>
      <c r="G7860" s="86"/>
      <c r="H7860" s="86"/>
      <c r="I7860" s="85"/>
      <c r="J7860" s="85"/>
    </row>
    <row r="7861" spans="2:10" s="117" customFormat="1" x14ac:dyDescent="0.25">
      <c r="B7861" s="87"/>
      <c r="C7861" s="85"/>
      <c r="D7861" s="85"/>
      <c r="E7861" s="85"/>
      <c r="F7861" s="85"/>
      <c r="G7861" s="86"/>
      <c r="H7861" s="86"/>
      <c r="I7861" s="85"/>
      <c r="J7861" s="85"/>
    </row>
    <row r="7862" spans="2:10" s="117" customFormat="1" x14ac:dyDescent="0.25">
      <c r="B7862" s="87"/>
      <c r="C7862" s="85"/>
      <c r="D7862" s="85"/>
      <c r="E7862" s="85"/>
      <c r="F7862" s="85"/>
      <c r="G7862" s="86"/>
      <c r="H7862" s="86"/>
      <c r="I7862" s="85"/>
      <c r="J7862" s="85"/>
    </row>
    <row r="7863" spans="2:10" s="117" customFormat="1" x14ac:dyDescent="0.25">
      <c r="B7863" s="87"/>
      <c r="C7863" s="85"/>
      <c r="D7863" s="85"/>
      <c r="E7863" s="85"/>
      <c r="F7863" s="85"/>
      <c r="G7863" s="86"/>
      <c r="H7863" s="86"/>
      <c r="I7863" s="85"/>
      <c r="J7863" s="85"/>
    </row>
    <row r="7864" spans="2:10" s="117" customFormat="1" x14ac:dyDescent="0.25">
      <c r="B7864" s="87"/>
      <c r="C7864" s="85"/>
      <c r="D7864" s="85"/>
      <c r="E7864" s="85"/>
      <c r="F7864" s="85"/>
      <c r="G7864" s="86"/>
      <c r="H7864" s="86"/>
      <c r="I7864" s="85"/>
      <c r="J7864" s="85"/>
    </row>
    <row r="7865" spans="2:10" s="117" customFormat="1" x14ac:dyDescent="0.25">
      <c r="B7865" s="87"/>
      <c r="C7865" s="85"/>
      <c r="D7865" s="85"/>
      <c r="E7865" s="85"/>
      <c r="F7865" s="85"/>
      <c r="G7865" s="86"/>
      <c r="H7865" s="86"/>
      <c r="I7865" s="85"/>
      <c r="J7865" s="85"/>
    </row>
    <row r="7866" spans="2:10" s="117" customFormat="1" x14ac:dyDescent="0.25">
      <c r="B7866" s="87"/>
      <c r="C7866" s="85"/>
      <c r="D7866" s="85"/>
      <c r="E7866" s="85"/>
      <c r="F7866" s="85"/>
      <c r="G7866" s="86"/>
      <c r="H7866" s="86"/>
      <c r="I7866" s="85"/>
      <c r="J7866" s="85"/>
    </row>
    <row r="7867" spans="2:10" s="117" customFormat="1" x14ac:dyDescent="0.25">
      <c r="B7867" s="87"/>
      <c r="C7867" s="85"/>
      <c r="D7867" s="85"/>
      <c r="E7867" s="85"/>
      <c r="F7867" s="85"/>
      <c r="G7867" s="86"/>
      <c r="H7867" s="86"/>
      <c r="I7867" s="85"/>
      <c r="J7867" s="85"/>
    </row>
    <row r="7868" spans="2:10" s="117" customFormat="1" x14ac:dyDescent="0.25">
      <c r="B7868" s="87"/>
      <c r="C7868" s="85"/>
      <c r="D7868" s="85"/>
      <c r="E7868" s="85"/>
      <c r="F7868" s="85"/>
      <c r="G7868" s="86"/>
      <c r="H7868" s="86"/>
      <c r="I7868" s="85"/>
      <c r="J7868" s="85"/>
    </row>
    <row r="7869" spans="2:10" s="117" customFormat="1" x14ac:dyDescent="0.25">
      <c r="B7869" s="87"/>
      <c r="C7869" s="85"/>
      <c r="D7869" s="85"/>
      <c r="E7869" s="85"/>
      <c r="F7869" s="85"/>
      <c r="G7869" s="86"/>
      <c r="H7869" s="86"/>
      <c r="I7869" s="85"/>
      <c r="J7869" s="85"/>
    </row>
    <row r="7870" spans="2:10" s="117" customFormat="1" x14ac:dyDescent="0.25">
      <c r="B7870" s="87"/>
      <c r="C7870" s="85"/>
      <c r="D7870" s="85"/>
      <c r="E7870" s="85"/>
      <c r="F7870" s="85"/>
      <c r="G7870" s="86"/>
      <c r="H7870" s="86"/>
      <c r="I7870" s="85"/>
      <c r="J7870" s="85"/>
    </row>
    <row r="7871" spans="2:10" s="117" customFormat="1" x14ac:dyDescent="0.25">
      <c r="B7871" s="87"/>
      <c r="C7871" s="85"/>
      <c r="D7871" s="85"/>
      <c r="E7871" s="85"/>
      <c r="F7871" s="85"/>
      <c r="G7871" s="86"/>
      <c r="H7871" s="86"/>
      <c r="I7871" s="85"/>
      <c r="J7871" s="85"/>
    </row>
    <row r="7872" spans="2:10" s="117" customFormat="1" x14ac:dyDescent="0.25">
      <c r="B7872" s="87"/>
      <c r="C7872" s="85"/>
      <c r="D7872" s="85"/>
      <c r="E7872" s="85"/>
      <c r="F7872" s="85"/>
      <c r="G7872" s="86"/>
      <c r="H7872" s="86"/>
      <c r="I7872" s="85"/>
      <c r="J7872" s="85"/>
    </row>
    <row r="7873" spans="2:10" s="117" customFormat="1" x14ac:dyDescent="0.25">
      <c r="B7873" s="87"/>
      <c r="C7873" s="85"/>
      <c r="D7873" s="85"/>
      <c r="E7873" s="85"/>
      <c r="F7873" s="85"/>
      <c r="G7873" s="86"/>
      <c r="H7873" s="86"/>
      <c r="I7873" s="85"/>
      <c r="J7873" s="85"/>
    </row>
    <row r="7874" spans="2:10" s="117" customFormat="1" x14ac:dyDescent="0.25">
      <c r="B7874" s="87"/>
      <c r="C7874" s="85"/>
      <c r="D7874" s="85"/>
      <c r="E7874" s="85"/>
      <c r="F7874" s="85"/>
      <c r="G7874" s="86"/>
      <c r="H7874" s="86"/>
      <c r="I7874" s="85"/>
      <c r="J7874" s="85"/>
    </row>
    <row r="7875" spans="2:10" s="117" customFormat="1" x14ac:dyDescent="0.25">
      <c r="B7875" s="87"/>
      <c r="C7875" s="85"/>
      <c r="D7875" s="85"/>
      <c r="E7875" s="85"/>
      <c r="F7875" s="85"/>
      <c r="G7875" s="86"/>
      <c r="H7875" s="86"/>
      <c r="I7875" s="85"/>
      <c r="J7875" s="85"/>
    </row>
    <row r="7876" spans="2:10" s="117" customFormat="1" x14ac:dyDescent="0.25">
      <c r="B7876" s="87"/>
      <c r="C7876" s="85"/>
      <c r="D7876" s="85"/>
      <c r="E7876" s="85"/>
      <c r="F7876" s="85"/>
      <c r="G7876" s="86"/>
      <c r="H7876" s="86"/>
      <c r="I7876" s="85"/>
      <c r="J7876" s="85"/>
    </row>
    <row r="7877" spans="2:10" s="117" customFormat="1" x14ac:dyDescent="0.25">
      <c r="B7877" s="87"/>
      <c r="C7877" s="85"/>
      <c r="D7877" s="85"/>
      <c r="E7877" s="85"/>
      <c r="F7877" s="85"/>
      <c r="G7877" s="86"/>
      <c r="H7877" s="86"/>
      <c r="I7877" s="85"/>
      <c r="J7877" s="85"/>
    </row>
    <row r="7878" spans="2:10" s="117" customFormat="1" x14ac:dyDescent="0.25">
      <c r="B7878" s="87"/>
      <c r="C7878" s="85"/>
      <c r="D7878" s="85"/>
      <c r="E7878" s="85"/>
      <c r="F7878" s="85"/>
      <c r="G7878" s="86"/>
      <c r="H7878" s="86"/>
      <c r="I7878" s="85"/>
      <c r="J7878" s="85"/>
    </row>
    <row r="7879" spans="2:10" s="117" customFormat="1" x14ac:dyDescent="0.25">
      <c r="B7879" s="87"/>
      <c r="C7879" s="85"/>
      <c r="D7879" s="85"/>
      <c r="E7879" s="85"/>
      <c r="F7879" s="85"/>
      <c r="G7879" s="86"/>
      <c r="H7879" s="86"/>
      <c r="I7879" s="85"/>
      <c r="J7879" s="85"/>
    </row>
    <row r="7880" spans="2:10" s="117" customFormat="1" x14ac:dyDescent="0.25">
      <c r="B7880" s="87"/>
      <c r="C7880" s="85"/>
      <c r="D7880" s="85"/>
      <c r="E7880" s="85"/>
      <c r="F7880" s="85"/>
      <c r="G7880" s="86"/>
      <c r="H7880" s="86"/>
      <c r="I7880" s="85"/>
      <c r="J7880" s="85"/>
    </row>
    <row r="7881" spans="2:10" s="117" customFormat="1" x14ac:dyDescent="0.25">
      <c r="B7881" s="87"/>
      <c r="C7881" s="85"/>
      <c r="D7881" s="85"/>
      <c r="E7881" s="85"/>
      <c r="F7881" s="85"/>
      <c r="G7881" s="86"/>
      <c r="H7881" s="86"/>
      <c r="I7881" s="85"/>
      <c r="J7881" s="85"/>
    </row>
    <row r="7882" spans="2:10" s="117" customFormat="1" x14ac:dyDescent="0.25">
      <c r="B7882" s="87"/>
      <c r="C7882" s="85"/>
      <c r="D7882" s="85"/>
      <c r="E7882" s="85"/>
      <c r="F7882" s="85"/>
      <c r="G7882" s="86"/>
      <c r="H7882" s="86"/>
      <c r="I7882" s="85"/>
      <c r="J7882" s="85"/>
    </row>
    <row r="7883" spans="2:10" s="117" customFormat="1" x14ac:dyDescent="0.25">
      <c r="B7883" s="87"/>
      <c r="C7883" s="85"/>
      <c r="D7883" s="85"/>
      <c r="E7883" s="85"/>
      <c r="F7883" s="85"/>
      <c r="G7883" s="86"/>
      <c r="H7883" s="86"/>
      <c r="I7883" s="85"/>
      <c r="J7883" s="85"/>
    </row>
    <row r="7884" spans="2:10" s="117" customFormat="1" x14ac:dyDescent="0.25">
      <c r="B7884" s="87"/>
      <c r="C7884" s="85"/>
      <c r="D7884" s="85"/>
      <c r="E7884" s="85"/>
      <c r="F7884" s="85"/>
      <c r="G7884" s="86"/>
      <c r="H7884" s="86"/>
      <c r="I7884" s="85"/>
      <c r="J7884" s="85"/>
    </row>
    <row r="7885" spans="2:10" s="117" customFormat="1" x14ac:dyDescent="0.25">
      <c r="B7885" s="87"/>
      <c r="C7885" s="85"/>
      <c r="D7885" s="85"/>
      <c r="E7885" s="85"/>
      <c r="F7885" s="85"/>
      <c r="G7885" s="86"/>
      <c r="H7885" s="86"/>
      <c r="I7885" s="85"/>
      <c r="J7885" s="85"/>
    </row>
    <row r="7886" spans="2:10" s="117" customFormat="1" x14ac:dyDescent="0.25">
      <c r="B7886" s="87"/>
      <c r="C7886" s="85"/>
      <c r="D7886" s="85"/>
      <c r="E7886" s="85"/>
      <c r="F7886" s="85"/>
      <c r="G7886" s="86"/>
      <c r="H7886" s="86"/>
      <c r="I7886" s="85"/>
      <c r="J7886" s="85"/>
    </row>
    <row r="7887" spans="2:10" s="117" customFormat="1" x14ac:dyDescent="0.25">
      <c r="B7887" s="87"/>
      <c r="C7887" s="85"/>
      <c r="D7887" s="85"/>
      <c r="E7887" s="85"/>
      <c r="F7887" s="85"/>
      <c r="G7887" s="86"/>
      <c r="H7887" s="86"/>
      <c r="I7887" s="85"/>
      <c r="J7887" s="85"/>
    </row>
    <row r="7888" spans="2:10" s="117" customFormat="1" x14ac:dyDescent="0.25">
      <c r="B7888" s="87"/>
      <c r="C7888" s="85"/>
      <c r="D7888" s="85"/>
      <c r="E7888" s="85"/>
      <c r="F7888" s="85"/>
      <c r="G7888" s="86"/>
      <c r="H7888" s="86"/>
      <c r="I7888" s="85"/>
      <c r="J7888" s="85"/>
    </row>
    <row r="7889" spans="2:10" s="117" customFormat="1" x14ac:dyDescent="0.25">
      <c r="B7889" s="87"/>
      <c r="C7889" s="85"/>
      <c r="D7889" s="85"/>
      <c r="E7889" s="85"/>
      <c r="F7889" s="85"/>
      <c r="G7889" s="86"/>
      <c r="H7889" s="86"/>
      <c r="I7889" s="85"/>
      <c r="J7889" s="85"/>
    </row>
    <row r="7890" spans="2:10" s="117" customFormat="1" x14ac:dyDescent="0.25">
      <c r="B7890" s="87"/>
      <c r="C7890" s="85"/>
      <c r="D7890" s="85"/>
      <c r="E7890" s="85"/>
      <c r="F7890" s="85"/>
      <c r="G7890" s="86"/>
      <c r="H7890" s="86"/>
      <c r="I7890" s="85"/>
      <c r="J7890" s="85"/>
    </row>
    <row r="7891" spans="2:10" s="117" customFormat="1" x14ac:dyDescent="0.25">
      <c r="B7891" s="87"/>
      <c r="C7891" s="85"/>
      <c r="D7891" s="85"/>
      <c r="E7891" s="85"/>
      <c r="F7891" s="85"/>
      <c r="G7891" s="86"/>
      <c r="H7891" s="86"/>
      <c r="I7891" s="85"/>
      <c r="J7891" s="85"/>
    </row>
    <row r="7892" spans="2:10" s="117" customFormat="1" x14ac:dyDescent="0.25">
      <c r="B7892" s="87"/>
      <c r="C7892" s="85"/>
      <c r="D7892" s="85"/>
      <c r="E7892" s="85"/>
      <c r="F7892" s="85"/>
      <c r="G7892" s="86"/>
      <c r="H7892" s="86"/>
      <c r="I7892" s="85"/>
      <c r="J7892" s="85"/>
    </row>
    <row r="7893" spans="2:10" s="117" customFormat="1" x14ac:dyDescent="0.25">
      <c r="B7893" s="87"/>
      <c r="C7893" s="85"/>
      <c r="D7893" s="85"/>
      <c r="E7893" s="85"/>
      <c r="F7893" s="85"/>
      <c r="G7893" s="86"/>
      <c r="H7893" s="86"/>
      <c r="I7893" s="85"/>
      <c r="J7893" s="85"/>
    </row>
    <row r="7894" spans="2:10" s="117" customFormat="1" x14ac:dyDescent="0.25">
      <c r="B7894" s="87"/>
      <c r="C7894" s="85"/>
      <c r="D7894" s="85"/>
      <c r="E7894" s="85"/>
      <c r="F7894" s="85"/>
      <c r="G7894" s="86"/>
      <c r="H7894" s="86"/>
      <c r="I7894" s="85"/>
      <c r="J7894" s="85"/>
    </row>
    <row r="7895" spans="2:10" s="117" customFormat="1" x14ac:dyDescent="0.25">
      <c r="B7895" s="87"/>
      <c r="C7895" s="85"/>
      <c r="D7895" s="85"/>
      <c r="E7895" s="85"/>
      <c r="F7895" s="85"/>
      <c r="G7895" s="86"/>
      <c r="H7895" s="86"/>
      <c r="I7895" s="85"/>
      <c r="J7895" s="85"/>
    </row>
    <row r="7896" spans="2:10" s="117" customFormat="1" x14ac:dyDescent="0.25">
      <c r="B7896" s="87"/>
      <c r="C7896" s="85"/>
      <c r="D7896" s="85"/>
      <c r="E7896" s="85"/>
      <c r="F7896" s="85"/>
      <c r="G7896" s="86"/>
      <c r="H7896" s="86"/>
      <c r="I7896" s="85"/>
      <c r="J7896" s="85"/>
    </row>
    <row r="7897" spans="2:10" s="117" customFormat="1" x14ac:dyDescent="0.25">
      <c r="B7897" s="87"/>
      <c r="C7897" s="85"/>
      <c r="D7897" s="85"/>
      <c r="E7897" s="85"/>
      <c r="F7897" s="85"/>
      <c r="G7897" s="86"/>
      <c r="H7897" s="86"/>
      <c r="I7897" s="85"/>
      <c r="J7897" s="85"/>
    </row>
    <row r="7898" spans="2:10" s="117" customFormat="1" x14ac:dyDescent="0.25">
      <c r="B7898" s="87"/>
      <c r="C7898" s="85"/>
      <c r="D7898" s="85"/>
      <c r="E7898" s="85"/>
      <c r="F7898" s="85"/>
      <c r="G7898" s="86"/>
      <c r="H7898" s="86"/>
      <c r="I7898" s="85"/>
      <c r="J7898" s="85"/>
    </row>
    <row r="7899" spans="2:10" s="117" customFormat="1" x14ac:dyDescent="0.25">
      <c r="B7899" s="87"/>
      <c r="C7899" s="85"/>
      <c r="D7899" s="85"/>
      <c r="E7899" s="85"/>
      <c r="F7899" s="85"/>
      <c r="G7899" s="86"/>
      <c r="H7899" s="86"/>
      <c r="I7899" s="85"/>
      <c r="J7899" s="85"/>
    </row>
    <row r="7900" spans="2:10" s="117" customFormat="1" x14ac:dyDescent="0.25">
      <c r="B7900" s="87"/>
      <c r="C7900" s="85"/>
      <c r="D7900" s="85"/>
      <c r="E7900" s="85"/>
      <c r="F7900" s="85"/>
      <c r="G7900" s="86"/>
      <c r="H7900" s="86"/>
      <c r="I7900" s="85"/>
      <c r="J7900" s="85"/>
    </row>
    <row r="7901" spans="2:10" s="117" customFormat="1" x14ac:dyDescent="0.25">
      <c r="B7901" s="87"/>
      <c r="C7901" s="85"/>
      <c r="D7901" s="85"/>
      <c r="E7901" s="85"/>
      <c r="F7901" s="85"/>
      <c r="G7901" s="86"/>
      <c r="H7901" s="86"/>
      <c r="I7901" s="85"/>
      <c r="J7901" s="85"/>
    </row>
    <row r="7902" spans="2:10" s="117" customFormat="1" x14ac:dyDescent="0.25">
      <c r="B7902" s="87"/>
      <c r="C7902" s="85"/>
      <c r="D7902" s="85"/>
      <c r="E7902" s="85"/>
      <c r="F7902" s="85"/>
      <c r="G7902" s="86"/>
      <c r="H7902" s="86"/>
      <c r="I7902" s="85"/>
      <c r="J7902" s="85"/>
    </row>
    <row r="7903" spans="2:10" s="117" customFormat="1" x14ac:dyDescent="0.25">
      <c r="B7903" s="87"/>
      <c r="C7903" s="85"/>
      <c r="D7903" s="85"/>
      <c r="E7903" s="85"/>
      <c r="F7903" s="85"/>
      <c r="G7903" s="86"/>
      <c r="H7903" s="86"/>
      <c r="I7903" s="85"/>
      <c r="J7903" s="85"/>
    </row>
    <row r="7904" spans="2:10" s="117" customFormat="1" x14ac:dyDescent="0.25">
      <c r="B7904" s="87"/>
      <c r="C7904" s="85"/>
      <c r="D7904" s="85"/>
      <c r="E7904" s="85"/>
      <c r="F7904" s="85"/>
      <c r="G7904" s="86"/>
      <c r="H7904" s="86"/>
      <c r="I7904" s="85"/>
      <c r="J7904" s="85"/>
    </row>
    <row r="7905" spans="2:10" s="117" customFormat="1" x14ac:dyDescent="0.25">
      <c r="B7905" s="87"/>
      <c r="C7905" s="85"/>
      <c r="D7905" s="85"/>
      <c r="E7905" s="85"/>
      <c r="F7905" s="85"/>
      <c r="G7905" s="86"/>
      <c r="H7905" s="86"/>
      <c r="I7905" s="85"/>
      <c r="J7905" s="85"/>
    </row>
    <row r="7906" spans="2:10" s="117" customFormat="1" x14ac:dyDescent="0.25">
      <c r="B7906" s="87"/>
      <c r="C7906" s="85"/>
      <c r="D7906" s="85"/>
      <c r="E7906" s="85"/>
      <c r="F7906" s="85"/>
      <c r="G7906" s="86"/>
      <c r="H7906" s="86"/>
      <c r="I7906" s="85"/>
      <c r="J7906" s="85"/>
    </row>
    <row r="7907" spans="2:10" s="117" customFormat="1" x14ac:dyDescent="0.25">
      <c r="B7907" s="87"/>
      <c r="C7907" s="85"/>
      <c r="D7907" s="85"/>
      <c r="E7907" s="85"/>
      <c r="F7907" s="85"/>
      <c r="G7907" s="86"/>
      <c r="H7907" s="86"/>
      <c r="I7907" s="85"/>
      <c r="J7907" s="85"/>
    </row>
    <row r="7908" spans="2:10" s="117" customFormat="1" x14ac:dyDescent="0.25">
      <c r="B7908" s="87"/>
      <c r="C7908" s="85"/>
      <c r="D7908" s="85"/>
      <c r="E7908" s="85"/>
      <c r="F7908" s="85"/>
      <c r="G7908" s="86"/>
      <c r="H7908" s="86"/>
      <c r="I7908" s="85"/>
      <c r="J7908" s="85"/>
    </row>
    <row r="7909" spans="2:10" s="117" customFormat="1" x14ac:dyDescent="0.25">
      <c r="B7909" s="87"/>
      <c r="C7909" s="85"/>
      <c r="D7909" s="85"/>
      <c r="E7909" s="85"/>
      <c r="F7909" s="85"/>
      <c r="G7909" s="86"/>
      <c r="H7909" s="86"/>
      <c r="I7909" s="85"/>
      <c r="J7909" s="85"/>
    </row>
    <row r="7910" spans="2:10" s="117" customFormat="1" x14ac:dyDescent="0.25">
      <c r="B7910" s="87"/>
      <c r="C7910" s="85"/>
      <c r="D7910" s="85"/>
      <c r="E7910" s="85"/>
      <c r="F7910" s="85"/>
      <c r="G7910" s="86"/>
      <c r="H7910" s="86"/>
      <c r="I7910" s="85"/>
      <c r="J7910" s="85"/>
    </row>
    <row r="7911" spans="2:10" s="117" customFormat="1" x14ac:dyDescent="0.25">
      <c r="B7911" s="87"/>
      <c r="C7911" s="85"/>
      <c r="D7911" s="85"/>
      <c r="E7911" s="85"/>
      <c r="F7911" s="85"/>
      <c r="G7911" s="86"/>
      <c r="H7911" s="86"/>
      <c r="I7911" s="85"/>
      <c r="J7911" s="85"/>
    </row>
    <row r="7912" spans="2:10" s="117" customFormat="1" x14ac:dyDescent="0.25">
      <c r="B7912" s="87"/>
      <c r="C7912" s="85"/>
      <c r="D7912" s="85"/>
      <c r="E7912" s="85"/>
      <c r="F7912" s="85"/>
      <c r="G7912" s="86"/>
      <c r="H7912" s="86"/>
      <c r="I7912" s="85"/>
      <c r="J7912" s="85"/>
    </row>
    <row r="7913" spans="2:10" s="117" customFormat="1" x14ac:dyDescent="0.25">
      <c r="B7913" s="87"/>
      <c r="C7913" s="85"/>
      <c r="D7913" s="85"/>
      <c r="E7913" s="85"/>
      <c r="F7913" s="85"/>
      <c r="G7913" s="86"/>
      <c r="H7913" s="86"/>
      <c r="I7913" s="85"/>
      <c r="J7913" s="85"/>
    </row>
    <row r="7914" spans="2:10" s="117" customFormat="1" x14ac:dyDescent="0.25">
      <c r="B7914" s="87"/>
      <c r="C7914" s="85"/>
      <c r="D7914" s="85"/>
      <c r="E7914" s="85"/>
      <c r="F7914" s="85"/>
      <c r="G7914" s="86"/>
      <c r="H7914" s="86"/>
      <c r="I7914" s="85"/>
      <c r="J7914" s="85"/>
    </row>
    <row r="7915" spans="2:10" s="117" customFormat="1" x14ac:dyDescent="0.25">
      <c r="B7915" s="87"/>
      <c r="C7915" s="85"/>
      <c r="D7915" s="85"/>
      <c r="E7915" s="85"/>
      <c r="F7915" s="85"/>
      <c r="G7915" s="86"/>
      <c r="H7915" s="86"/>
      <c r="I7915" s="85"/>
      <c r="J7915" s="85"/>
    </row>
    <row r="7916" spans="2:10" s="117" customFormat="1" x14ac:dyDescent="0.25">
      <c r="B7916" s="87"/>
      <c r="C7916" s="85"/>
      <c r="D7916" s="85"/>
      <c r="E7916" s="85"/>
      <c r="F7916" s="85"/>
      <c r="G7916" s="86"/>
      <c r="H7916" s="86"/>
      <c r="I7916" s="85"/>
      <c r="J7916" s="85"/>
    </row>
    <row r="7917" spans="2:10" s="117" customFormat="1" x14ac:dyDescent="0.25">
      <c r="B7917" s="87"/>
      <c r="C7917" s="85"/>
      <c r="D7917" s="85"/>
      <c r="E7917" s="85"/>
      <c r="F7917" s="85"/>
      <c r="G7917" s="86"/>
      <c r="H7917" s="86"/>
      <c r="I7917" s="85"/>
      <c r="J7917" s="85"/>
    </row>
    <row r="7918" spans="2:10" s="117" customFormat="1" x14ac:dyDescent="0.25">
      <c r="B7918" s="87"/>
      <c r="C7918" s="85"/>
      <c r="D7918" s="85"/>
      <c r="E7918" s="85"/>
      <c r="F7918" s="85"/>
      <c r="G7918" s="86"/>
      <c r="H7918" s="86"/>
      <c r="I7918" s="85"/>
      <c r="J7918" s="85"/>
    </row>
    <row r="7919" spans="2:10" s="117" customFormat="1" x14ac:dyDescent="0.25">
      <c r="B7919" s="87"/>
      <c r="C7919" s="85"/>
      <c r="D7919" s="85"/>
      <c r="E7919" s="85"/>
      <c r="F7919" s="85"/>
      <c r="G7919" s="86"/>
      <c r="H7919" s="86"/>
      <c r="I7919" s="85"/>
      <c r="J7919" s="85"/>
    </row>
    <row r="7920" spans="2:10" s="117" customFormat="1" x14ac:dyDescent="0.25">
      <c r="B7920" s="87"/>
      <c r="C7920" s="85"/>
      <c r="D7920" s="85"/>
      <c r="E7920" s="85"/>
      <c r="F7920" s="85"/>
      <c r="G7920" s="86"/>
      <c r="H7920" s="86"/>
      <c r="I7920" s="85"/>
      <c r="J7920" s="85"/>
    </row>
    <row r="7921" spans="2:10" s="117" customFormat="1" x14ac:dyDescent="0.25">
      <c r="B7921" s="87"/>
      <c r="C7921" s="85"/>
      <c r="D7921" s="85"/>
      <c r="E7921" s="85"/>
      <c r="F7921" s="85"/>
      <c r="G7921" s="86"/>
      <c r="H7921" s="86"/>
      <c r="I7921" s="85"/>
      <c r="J7921" s="85"/>
    </row>
    <row r="7922" spans="2:10" s="117" customFormat="1" x14ac:dyDescent="0.25">
      <c r="B7922" s="87"/>
      <c r="C7922" s="85"/>
      <c r="D7922" s="85"/>
      <c r="E7922" s="85"/>
      <c r="F7922" s="85"/>
      <c r="G7922" s="86"/>
      <c r="H7922" s="86"/>
      <c r="I7922" s="85"/>
      <c r="J7922" s="85"/>
    </row>
    <row r="7923" spans="2:10" s="117" customFormat="1" x14ac:dyDescent="0.25">
      <c r="B7923" s="87"/>
      <c r="C7923" s="85"/>
      <c r="D7923" s="85"/>
      <c r="E7923" s="85"/>
      <c r="F7923" s="85"/>
      <c r="G7923" s="86"/>
      <c r="H7923" s="86"/>
      <c r="I7923" s="85"/>
      <c r="J7923" s="85"/>
    </row>
    <row r="7924" spans="2:10" s="117" customFormat="1" x14ac:dyDescent="0.25">
      <c r="B7924" s="87"/>
      <c r="C7924" s="85"/>
      <c r="D7924" s="85"/>
      <c r="E7924" s="85"/>
      <c r="F7924" s="85"/>
      <c r="G7924" s="86"/>
      <c r="H7924" s="86"/>
      <c r="I7924" s="85"/>
      <c r="J7924" s="85"/>
    </row>
    <row r="7925" spans="2:10" s="117" customFormat="1" x14ac:dyDescent="0.25">
      <c r="B7925" s="87"/>
      <c r="C7925" s="85"/>
      <c r="D7925" s="85"/>
      <c r="E7925" s="85"/>
      <c r="F7925" s="85"/>
      <c r="G7925" s="86"/>
      <c r="H7925" s="86"/>
      <c r="I7925" s="85"/>
      <c r="J7925" s="85"/>
    </row>
    <row r="7926" spans="2:10" s="117" customFormat="1" x14ac:dyDescent="0.25">
      <c r="B7926" s="87"/>
      <c r="C7926" s="85"/>
      <c r="D7926" s="85"/>
      <c r="E7926" s="85"/>
      <c r="F7926" s="85"/>
      <c r="G7926" s="86"/>
      <c r="H7926" s="86"/>
      <c r="I7926" s="85"/>
      <c r="J7926" s="85"/>
    </row>
    <row r="7927" spans="2:10" s="117" customFormat="1" x14ac:dyDescent="0.25">
      <c r="B7927" s="87"/>
      <c r="C7927" s="85"/>
      <c r="D7927" s="85"/>
      <c r="E7927" s="85"/>
      <c r="F7927" s="85"/>
      <c r="G7927" s="86"/>
      <c r="H7927" s="86"/>
      <c r="I7927" s="85"/>
      <c r="J7927" s="85"/>
    </row>
    <row r="7928" spans="2:10" s="117" customFormat="1" x14ac:dyDescent="0.25">
      <c r="B7928" s="87"/>
      <c r="C7928" s="85"/>
      <c r="D7928" s="85"/>
      <c r="E7928" s="85"/>
      <c r="F7928" s="85"/>
      <c r="G7928" s="86"/>
      <c r="H7928" s="86"/>
      <c r="I7928" s="85"/>
      <c r="J7928" s="85"/>
    </row>
    <row r="7929" spans="2:10" s="117" customFormat="1" x14ac:dyDescent="0.25">
      <c r="B7929" s="87"/>
      <c r="C7929" s="85"/>
      <c r="D7929" s="85"/>
      <c r="E7929" s="85"/>
      <c r="F7929" s="85"/>
      <c r="G7929" s="86"/>
      <c r="H7929" s="86"/>
      <c r="I7929" s="85"/>
      <c r="J7929" s="85"/>
    </row>
    <row r="7930" spans="2:10" s="117" customFormat="1" x14ac:dyDescent="0.25">
      <c r="B7930" s="87"/>
      <c r="C7930" s="85"/>
      <c r="D7930" s="85"/>
      <c r="E7930" s="85"/>
      <c r="F7930" s="85"/>
      <c r="G7930" s="86"/>
      <c r="H7930" s="86"/>
      <c r="I7930" s="85"/>
      <c r="J7930" s="85"/>
    </row>
    <row r="7931" spans="2:10" s="117" customFormat="1" x14ac:dyDescent="0.25">
      <c r="B7931" s="87"/>
      <c r="C7931" s="85"/>
      <c r="D7931" s="85"/>
      <c r="E7931" s="85"/>
      <c r="F7931" s="85"/>
      <c r="G7931" s="86"/>
      <c r="H7931" s="86"/>
      <c r="I7931" s="85"/>
      <c r="J7931" s="85"/>
    </row>
    <row r="7932" spans="2:10" s="117" customFormat="1" x14ac:dyDescent="0.25">
      <c r="B7932" s="87"/>
      <c r="C7932" s="85"/>
      <c r="D7932" s="85"/>
      <c r="E7932" s="85"/>
      <c r="F7932" s="85"/>
      <c r="G7932" s="86"/>
      <c r="H7932" s="86"/>
      <c r="I7932" s="85"/>
      <c r="J7932" s="85"/>
    </row>
    <row r="7933" spans="2:10" s="117" customFormat="1" x14ac:dyDescent="0.25">
      <c r="B7933" s="87"/>
      <c r="C7933" s="85"/>
      <c r="D7933" s="85"/>
      <c r="E7933" s="85"/>
      <c r="F7933" s="85"/>
      <c r="G7933" s="86"/>
      <c r="H7933" s="86"/>
      <c r="I7933" s="85"/>
      <c r="J7933" s="85"/>
    </row>
    <row r="7934" spans="2:10" s="117" customFormat="1" x14ac:dyDescent="0.25">
      <c r="B7934" s="87"/>
      <c r="C7934" s="85"/>
      <c r="D7934" s="85"/>
      <c r="E7934" s="85"/>
      <c r="F7934" s="85"/>
      <c r="G7934" s="86"/>
      <c r="H7934" s="86"/>
      <c r="I7934" s="85"/>
      <c r="J7934" s="85"/>
    </row>
    <row r="7935" spans="2:10" s="117" customFormat="1" x14ac:dyDescent="0.25">
      <c r="B7935" s="87"/>
      <c r="C7935" s="85"/>
      <c r="D7935" s="85"/>
      <c r="E7935" s="85"/>
      <c r="F7935" s="85"/>
      <c r="G7935" s="86"/>
      <c r="H7935" s="86"/>
      <c r="I7935" s="85"/>
      <c r="J7935" s="85"/>
    </row>
    <row r="7936" spans="2:10" s="117" customFormat="1" x14ac:dyDescent="0.25">
      <c r="B7936" s="87"/>
      <c r="C7936" s="85"/>
      <c r="D7936" s="85"/>
      <c r="E7936" s="85"/>
      <c r="F7936" s="85"/>
      <c r="G7936" s="86"/>
      <c r="H7936" s="86"/>
      <c r="I7936" s="85"/>
      <c r="J7936" s="85"/>
    </row>
    <row r="7937" spans="2:10" s="117" customFormat="1" x14ac:dyDescent="0.25">
      <c r="B7937" s="87"/>
      <c r="C7937" s="85"/>
      <c r="D7937" s="85"/>
      <c r="E7937" s="85"/>
      <c r="F7937" s="85"/>
      <c r="G7937" s="86"/>
      <c r="H7937" s="86"/>
      <c r="I7937" s="85"/>
      <c r="J7937" s="85"/>
    </row>
    <row r="7938" spans="2:10" s="117" customFormat="1" x14ac:dyDescent="0.25">
      <c r="B7938" s="87"/>
      <c r="C7938" s="85"/>
      <c r="D7938" s="85"/>
      <c r="E7938" s="85"/>
      <c r="F7938" s="85"/>
      <c r="G7938" s="86"/>
      <c r="H7938" s="86"/>
      <c r="I7938" s="85"/>
      <c r="J7938" s="85"/>
    </row>
    <row r="7939" spans="2:10" s="117" customFormat="1" x14ac:dyDescent="0.25">
      <c r="B7939" s="87"/>
      <c r="C7939" s="85"/>
      <c r="D7939" s="85"/>
      <c r="E7939" s="85"/>
      <c r="F7939" s="85"/>
      <c r="G7939" s="86"/>
      <c r="H7939" s="86"/>
      <c r="I7939" s="85"/>
      <c r="J7939" s="85"/>
    </row>
    <row r="7940" spans="2:10" s="117" customFormat="1" x14ac:dyDescent="0.25">
      <c r="B7940" s="87"/>
      <c r="C7940" s="85"/>
      <c r="D7940" s="85"/>
      <c r="E7940" s="85"/>
      <c r="F7940" s="85"/>
      <c r="G7940" s="86"/>
      <c r="H7940" s="86"/>
      <c r="I7940" s="85"/>
      <c r="J7940" s="85"/>
    </row>
    <row r="7941" spans="2:10" s="117" customFormat="1" x14ac:dyDescent="0.25">
      <c r="B7941" s="87"/>
      <c r="C7941" s="85"/>
      <c r="D7941" s="85"/>
      <c r="E7941" s="85"/>
      <c r="F7941" s="85"/>
      <c r="G7941" s="86"/>
      <c r="H7941" s="86"/>
      <c r="I7941" s="85"/>
      <c r="J7941" s="85"/>
    </row>
    <row r="7942" spans="2:10" s="117" customFormat="1" x14ac:dyDescent="0.25">
      <c r="B7942" s="87"/>
      <c r="C7942" s="85"/>
      <c r="D7942" s="85"/>
      <c r="E7942" s="85"/>
      <c r="F7942" s="85"/>
      <c r="G7942" s="86"/>
      <c r="H7942" s="86"/>
      <c r="I7942" s="85"/>
      <c r="J7942" s="85"/>
    </row>
    <row r="7943" spans="2:10" s="117" customFormat="1" x14ac:dyDescent="0.25">
      <c r="B7943" s="87"/>
      <c r="C7943" s="85"/>
      <c r="D7943" s="85"/>
      <c r="E7943" s="85"/>
      <c r="F7943" s="85"/>
      <c r="G7943" s="86"/>
      <c r="H7943" s="86"/>
      <c r="I7943" s="85"/>
      <c r="J7943" s="85"/>
    </row>
    <row r="7944" spans="2:10" s="117" customFormat="1" x14ac:dyDescent="0.25">
      <c r="B7944" s="87"/>
      <c r="C7944" s="85"/>
      <c r="D7944" s="85"/>
      <c r="E7944" s="85"/>
      <c r="F7944" s="85"/>
      <c r="G7944" s="86"/>
      <c r="H7944" s="86"/>
      <c r="I7944" s="85"/>
      <c r="J7944" s="85"/>
    </row>
    <row r="7945" spans="2:10" s="117" customFormat="1" x14ac:dyDescent="0.25">
      <c r="B7945" s="87"/>
      <c r="C7945" s="85"/>
      <c r="D7945" s="85"/>
      <c r="E7945" s="85"/>
      <c r="F7945" s="85"/>
      <c r="G7945" s="86"/>
      <c r="H7945" s="86"/>
      <c r="I7945" s="85"/>
      <c r="J7945" s="85"/>
    </row>
    <row r="7946" spans="2:10" s="117" customFormat="1" x14ac:dyDescent="0.25">
      <c r="B7946" s="87"/>
      <c r="C7946" s="85"/>
      <c r="D7946" s="85"/>
      <c r="E7946" s="85"/>
      <c r="F7946" s="85"/>
      <c r="G7946" s="86"/>
      <c r="H7946" s="86"/>
      <c r="I7946" s="85"/>
      <c r="J7946" s="85"/>
    </row>
    <row r="7947" spans="2:10" s="117" customFormat="1" x14ac:dyDescent="0.25">
      <c r="B7947" s="87"/>
      <c r="C7947" s="85"/>
      <c r="D7947" s="85"/>
      <c r="E7947" s="85"/>
      <c r="F7947" s="85"/>
      <c r="G7947" s="86"/>
      <c r="H7947" s="86"/>
      <c r="I7947" s="85"/>
      <c r="J7947" s="85"/>
    </row>
    <row r="7948" spans="2:10" s="117" customFormat="1" x14ac:dyDescent="0.25">
      <c r="B7948" s="87"/>
      <c r="C7948" s="85"/>
      <c r="D7948" s="85"/>
      <c r="E7948" s="85"/>
      <c r="F7948" s="85"/>
      <c r="G7948" s="86"/>
      <c r="H7948" s="86"/>
      <c r="I7948" s="85"/>
      <c r="J7948" s="85"/>
    </row>
    <row r="7949" spans="2:10" s="117" customFormat="1" x14ac:dyDescent="0.25">
      <c r="B7949" s="87"/>
      <c r="C7949" s="85"/>
      <c r="D7949" s="85"/>
      <c r="E7949" s="85"/>
      <c r="F7949" s="85"/>
      <c r="G7949" s="86"/>
      <c r="H7949" s="86"/>
      <c r="I7949" s="85"/>
      <c r="J7949" s="85"/>
    </row>
    <row r="7950" spans="2:10" s="117" customFormat="1" x14ac:dyDescent="0.25">
      <c r="B7950" s="87"/>
      <c r="C7950" s="85"/>
      <c r="D7950" s="85"/>
      <c r="E7950" s="85"/>
      <c r="F7950" s="85"/>
      <c r="G7950" s="86"/>
      <c r="H7950" s="86"/>
      <c r="I7950" s="85"/>
      <c r="J7950" s="85"/>
    </row>
    <row r="7951" spans="2:10" s="117" customFormat="1" x14ac:dyDescent="0.25">
      <c r="B7951" s="87"/>
      <c r="C7951" s="85"/>
      <c r="D7951" s="85"/>
      <c r="E7951" s="85"/>
      <c r="F7951" s="85"/>
      <c r="G7951" s="86"/>
      <c r="H7951" s="86"/>
      <c r="I7951" s="85"/>
      <c r="J7951" s="85"/>
    </row>
    <row r="7952" spans="2:10" s="117" customFormat="1" x14ac:dyDescent="0.25">
      <c r="B7952" s="87"/>
      <c r="C7952" s="85"/>
      <c r="D7952" s="85"/>
      <c r="E7952" s="85"/>
      <c r="F7952" s="85"/>
      <c r="G7952" s="86"/>
      <c r="H7952" s="86"/>
      <c r="I7952" s="85"/>
      <c r="J7952" s="85"/>
    </row>
    <row r="7953" spans="2:10" s="117" customFormat="1" x14ac:dyDescent="0.25">
      <c r="B7953" s="87"/>
      <c r="C7953" s="85"/>
      <c r="D7953" s="85"/>
      <c r="E7953" s="85"/>
      <c r="F7953" s="85"/>
      <c r="G7953" s="86"/>
      <c r="H7953" s="86"/>
      <c r="I7953" s="85"/>
      <c r="J7953" s="85"/>
    </row>
    <row r="7954" spans="2:10" s="117" customFormat="1" x14ac:dyDescent="0.25">
      <c r="B7954" s="87"/>
      <c r="C7954" s="85"/>
      <c r="D7954" s="85"/>
      <c r="E7954" s="85"/>
      <c r="F7954" s="85"/>
      <c r="G7954" s="86"/>
      <c r="H7954" s="86"/>
      <c r="I7954" s="85"/>
      <c r="J7954" s="85"/>
    </row>
    <row r="7955" spans="2:10" s="117" customFormat="1" x14ac:dyDescent="0.25">
      <c r="B7955" s="87"/>
      <c r="C7955" s="85"/>
      <c r="D7955" s="85"/>
      <c r="E7955" s="85"/>
      <c r="F7955" s="85"/>
      <c r="G7955" s="86"/>
      <c r="H7955" s="86"/>
      <c r="I7955" s="85"/>
      <c r="J7955" s="85"/>
    </row>
    <row r="7956" spans="2:10" s="117" customFormat="1" x14ac:dyDescent="0.25">
      <c r="B7956" s="87"/>
      <c r="C7956" s="85"/>
      <c r="D7956" s="85"/>
      <c r="E7956" s="85"/>
      <c r="F7956" s="85"/>
      <c r="G7956" s="86"/>
      <c r="H7956" s="86"/>
      <c r="I7956" s="85"/>
      <c r="J7956" s="85"/>
    </row>
    <row r="7957" spans="2:10" s="117" customFormat="1" x14ac:dyDescent="0.25">
      <c r="B7957" s="87"/>
      <c r="C7957" s="85"/>
      <c r="D7957" s="85"/>
      <c r="E7957" s="85"/>
      <c r="F7957" s="85"/>
      <c r="G7957" s="86"/>
      <c r="H7957" s="86"/>
      <c r="I7957" s="85"/>
      <c r="J7957" s="85"/>
    </row>
    <row r="7958" spans="2:10" s="117" customFormat="1" x14ac:dyDescent="0.25">
      <c r="B7958" s="87"/>
      <c r="C7958" s="85"/>
      <c r="D7958" s="85"/>
      <c r="E7958" s="85"/>
      <c r="F7958" s="85"/>
      <c r="G7958" s="86"/>
      <c r="H7958" s="86"/>
      <c r="I7958" s="85"/>
      <c r="J7958" s="85"/>
    </row>
    <row r="7959" spans="2:10" s="117" customFormat="1" x14ac:dyDescent="0.25">
      <c r="B7959" s="87"/>
      <c r="C7959" s="85"/>
      <c r="D7959" s="85"/>
      <c r="E7959" s="85"/>
      <c r="F7959" s="85"/>
      <c r="G7959" s="86"/>
      <c r="H7959" s="86"/>
      <c r="I7959" s="85"/>
      <c r="J7959" s="85"/>
    </row>
    <row r="7960" spans="2:10" s="117" customFormat="1" x14ac:dyDescent="0.25">
      <c r="B7960" s="87"/>
      <c r="C7960" s="85"/>
      <c r="D7960" s="85"/>
      <c r="E7960" s="85"/>
      <c r="F7960" s="85"/>
      <c r="G7960" s="86"/>
      <c r="H7960" s="86"/>
      <c r="I7960" s="85"/>
      <c r="J7960" s="85"/>
    </row>
    <row r="7961" spans="2:10" s="117" customFormat="1" x14ac:dyDescent="0.25">
      <c r="B7961" s="87"/>
      <c r="C7961" s="85"/>
      <c r="D7961" s="85"/>
      <c r="E7961" s="85"/>
      <c r="F7961" s="85"/>
      <c r="G7961" s="86"/>
      <c r="H7961" s="86"/>
      <c r="I7961" s="85"/>
      <c r="J7961" s="85"/>
    </row>
    <row r="7962" spans="2:10" s="117" customFormat="1" x14ac:dyDescent="0.25">
      <c r="B7962" s="87"/>
      <c r="C7962" s="85"/>
      <c r="D7962" s="85"/>
      <c r="E7962" s="85"/>
      <c r="F7962" s="85"/>
      <c r="G7962" s="86"/>
      <c r="H7962" s="86"/>
      <c r="I7962" s="85"/>
      <c r="J7962" s="85"/>
    </row>
    <row r="7963" spans="2:10" s="117" customFormat="1" x14ac:dyDescent="0.25">
      <c r="B7963" s="87"/>
      <c r="C7963" s="85"/>
      <c r="D7963" s="85"/>
      <c r="E7963" s="85"/>
      <c r="F7963" s="85"/>
      <c r="G7963" s="86"/>
      <c r="H7963" s="86"/>
      <c r="I7963" s="85"/>
      <c r="J7963" s="85"/>
    </row>
    <row r="7964" spans="2:10" s="117" customFormat="1" x14ac:dyDescent="0.25">
      <c r="B7964" s="87"/>
      <c r="C7964" s="85"/>
      <c r="D7964" s="85"/>
      <c r="E7964" s="85"/>
      <c r="F7964" s="85"/>
      <c r="G7964" s="86"/>
      <c r="H7964" s="86"/>
      <c r="I7964" s="85"/>
      <c r="J7964" s="85"/>
    </row>
    <row r="7965" spans="2:10" s="117" customFormat="1" x14ac:dyDescent="0.25">
      <c r="B7965" s="87"/>
      <c r="C7965" s="85"/>
      <c r="D7965" s="85"/>
      <c r="E7965" s="85"/>
      <c r="F7965" s="85"/>
      <c r="G7965" s="86"/>
      <c r="H7965" s="86"/>
      <c r="I7965" s="85"/>
      <c r="J7965" s="85"/>
    </row>
    <row r="7966" spans="2:10" s="117" customFormat="1" x14ac:dyDescent="0.25">
      <c r="B7966" s="87"/>
      <c r="C7966" s="85"/>
      <c r="D7966" s="85"/>
      <c r="E7966" s="85"/>
      <c r="F7966" s="85"/>
      <c r="G7966" s="86"/>
      <c r="H7966" s="86"/>
      <c r="I7966" s="85"/>
      <c r="J7966" s="85"/>
    </row>
    <row r="7967" spans="2:10" s="117" customFormat="1" x14ac:dyDescent="0.25">
      <c r="B7967" s="87"/>
      <c r="C7967" s="85"/>
      <c r="D7967" s="85"/>
      <c r="E7967" s="85"/>
      <c r="F7967" s="85"/>
      <c r="G7967" s="86"/>
      <c r="H7967" s="86"/>
      <c r="I7967" s="85"/>
      <c r="J7967" s="85"/>
    </row>
    <row r="7968" spans="2:10" s="117" customFormat="1" x14ac:dyDescent="0.25">
      <c r="B7968" s="87"/>
      <c r="C7968" s="85"/>
      <c r="D7968" s="85"/>
      <c r="E7968" s="85"/>
      <c r="F7968" s="85"/>
      <c r="G7968" s="86"/>
      <c r="H7968" s="86"/>
      <c r="I7968" s="85"/>
      <c r="J7968" s="85"/>
    </row>
    <row r="7969" spans="2:10" s="117" customFormat="1" x14ac:dyDescent="0.25">
      <c r="B7969" s="87"/>
      <c r="C7969" s="85"/>
      <c r="D7969" s="85"/>
      <c r="E7969" s="85"/>
      <c r="F7969" s="85"/>
      <c r="G7969" s="86"/>
      <c r="H7969" s="86"/>
      <c r="I7969" s="85"/>
      <c r="J7969" s="85"/>
    </row>
    <row r="7970" spans="2:10" s="117" customFormat="1" x14ac:dyDescent="0.25">
      <c r="B7970" s="87"/>
      <c r="C7970" s="85"/>
      <c r="D7970" s="85"/>
      <c r="E7970" s="85"/>
      <c r="F7970" s="85"/>
      <c r="G7970" s="86"/>
      <c r="H7970" s="86"/>
      <c r="I7970" s="85"/>
      <c r="J7970" s="85"/>
    </row>
    <row r="7971" spans="2:10" s="117" customFormat="1" x14ac:dyDescent="0.25">
      <c r="B7971" s="87"/>
      <c r="C7971" s="85"/>
      <c r="D7971" s="85"/>
      <c r="E7971" s="85"/>
      <c r="F7971" s="85"/>
      <c r="G7971" s="86"/>
      <c r="H7971" s="86"/>
      <c r="I7971" s="85"/>
      <c r="J7971" s="85"/>
    </row>
    <row r="7972" spans="2:10" s="117" customFormat="1" x14ac:dyDescent="0.25">
      <c r="B7972" s="87"/>
      <c r="C7972" s="85"/>
      <c r="D7972" s="85"/>
      <c r="E7972" s="85"/>
      <c r="F7972" s="85"/>
      <c r="G7972" s="86"/>
      <c r="H7972" s="86"/>
      <c r="I7972" s="85"/>
      <c r="J7972" s="85"/>
    </row>
    <row r="7973" spans="2:10" s="117" customFormat="1" x14ac:dyDescent="0.25">
      <c r="B7973" s="87"/>
      <c r="C7973" s="85"/>
      <c r="D7973" s="85"/>
      <c r="E7973" s="85"/>
      <c r="F7973" s="85"/>
      <c r="G7973" s="86"/>
      <c r="H7973" s="86"/>
      <c r="I7973" s="85"/>
      <c r="J7973" s="85"/>
    </row>
    <row r="7974" spans="2:10" s="117" customFormat="1" x14ac:dyDescent="0.25">
      <c r="B7974" s="87"/>
      <c r="C7974" s="85"/>
      <c r="D7974" s="85"/>
      <c r="E7974" s="85"/>
      <c r="F7974" s="85"/>
      <c r="G7974" s="86"/>
      <c r="H7974" s="86"/>
      <c r="I7974" s="85"/>
      <c r="J7974" s="85"/>
    </row>
    <row r="7975" spans="2:10" s="117" customFormat="1" x14ac:dyDescent="0.25">
      <c r="B7975" s="87"/>
      <c r="C7975" s="85"/>
      <c r="D7975" s="85"/>
      <c r="E7975" s="85"/>
      <c r="F7975" s="85"/>
      <c r="G7975" s="86"/>
      <c r="H7975" s="86"/>
      <c r="I7975" s="85"/>
      <c r="J7975" s="85"/>
    </row>
    <row r="7976" spans="2:10" s="117" customFormat="1" x14ac:dyDescent="0.25">
      <c r="B7976" s="87"/>
      <c r="C7976" s="85"/>
      <c r="D7976" s="85"/>
      <c r="E7976" s="85"/>
      <c r="F7976" s="85"/>
      <c r="G7976" s="86"/>
      <c r="H7976" s="86"/>
      <c r="I7976" s="85"/>
      <c r="J7976" s="85"/>
    </row>
    <row r="7977" spans="2:10" s="117" customFormat="1" x14ac:dyDescent="0.25">
      <c r="B7977" s="87"/>
      <c r="C7977" s="85"/>
      <c r="D7977" s="85"/>
      <c r="E7977" s="85"/>
      <c r="F7977" s="85"/>
      <c r="G7977" s="86"/>
      <c r="H7977" s="86"/>
      <c r="I7977" s="85"/>
      <c r="J7977" s="85"/>
    </row>
    <row r="7978" spans="2:10" s="117" customFormat="1" x14ac:dyDescent="0.25">
      <c r="B7978" s="87"/>
      <c r="C7978" s="85"/>
      <c r="D7978" s="85"/>
      <c r="E7978" s="85"/>
      <c r="F7978" s="85"/>
      <c r="G7978" s="86"/>
      <c r="H7978" s="86"/>
      <c r="I7978" s="85"/>
      <c r="J7978" s="85"/>
    </row>
    <row r="7979" spans="2:10" s="117" customFormat="1" x14ac:dyDescent="0.25">
      <c r="B7979" s="87"/>
      <c r="C7979" s="85"/>
      <c r="D7979" s="85"/>
      <c r="E7979" s="85"/>
      <c r="F7979" s="85"/>
      <c r="G7979" s="86"/>
      <c r="H7979" s="86"/>
      <c r="I7979" s="85"/>
      <c r="J7979" s="85"/>
    </row>
    <row r="7980" spans="2:10" s="117" customFormat="1" x14ac:dyDescent="0.25">
      <c r="B7980" s="87"/>
      <c r="C7980" s="85"/>
      <c r="D7980" s="85"/>
      <c r="E7980" s="85"/>
      <c r="F7980" s="85"/>
      <c r="G7980" s="86"/>
      <c r="H7980" s="86"/>
      <c r="I7980" s="85"/>
      <c r="J7980" s="85"/>
    </row>
    <row r="7981" spans="2:10" s="117" customFormat="1" x14ac:dyDescent="0.25">
      <c r="B7981" s="87"/>
      <c r="C7981" s="85"/>
      <c r="D7981" s="85"/>
      <c r="E7981" s="85"/>
      <c r="F7981" s="85"/>
      <c r="G7981" s="86"/>
      <c r="H7981" s="86"/>
      <c r="I7981" s="85"/>
      <c r="J7981" s="85"/>
    </row>
    <row r="7982" spans="2:10" s="117" customFormat="1" x14ac:dyDescent="0.25">
      <c r="B7982" s="87"/>
      <c r="C7982" s="85"/>
      <c r="D7982" s="85"/>
      <c r="E7982" s="85"/>
      <c r="F7982" s="85"/>
      <c r="G7982" s="86"/>
      <c r="H7982" s="86"/>
      <c r="I7982" s="85"/>
      <c r="J7982" s="85"/>
    </row>
    <row r="7983" spans="2:10" s="117" customFormat="1" x14ac:dyDescent="0.25">
      <c r="B7983" s="87"/>
      <c r="C7983" s="85"/>
      <c r="D7983" s="85"/>
      <c r="E7983" s="85"/>
      <c r="F7983" s="85"/>
      <c r="G7983" s="86"/>
      <c r="H7983" s="86"/>
      <c r="I7983" s="85"/>
      <c r="J7983" s="85"/>
    </row>
    <row r="7984" spans="2:10" s="117" customFormat="1" x14ac:dyDescent="0.25">
      <c r="B7984" s="87"/>
      <c r="C7984" s="85"/>
      <c r="D7984" s="85"/>
      <c r="E7984" s="85"/>
      <c r="F7984" s="85"/>
      <c r="G7984" s="86"/>
      <c r="H7984" s="86"/>
      <c r="I7984" s="85"/>
      <c r="J7984" s="85"/>
    </row>
    <row r="7985" spans="2:10" s="117" customFormat="1" x14ac:dyDescent="0.25">
      <c r="B7985" s="87"/>
      <c r="C7985" s="85"/>
      <c r="D7985" s="85"/>
      <c r="E7985" s="85"/>
      <c r="F7985" s="85"/>
      <c r="G7985" s="86"/>
      <c r="H7985" s="86"/>
      <c r="I7985" s="85"/>
      <c r="J7985" s="85"/>
    </row>
    <row r="7986" spans="2:10" s="117" customFormat="1" x14ac:dyDescent="0.25">
      <c r="B7986" s="87"/>
      <c r="C7986" s="85"/>
      <c r="D7986" s="85"/>
      <c r="E7986" s="85"/>
      <c r="F7986" s="85"/>
      <c r="G7986" s="86"/>
      <c r="H7986" s="86"/>
      <c r="I7986" s="85"/>
      <c r="J7986" s="85"/>
    </row>
    <row r="7987" spans="2:10" s="117" customFormat="1" x14ac:dyDescent="0.25">
      <c r="B7987" s="87"/>
      <c r="C7987" s="85"/>
      <c r="D7987" s="85"/>
      <c r="E7987" s="85"/>
      <c r="F7987" s="85"/>
      <c r="G7987" s="86"/>
      <c r="H7987" s="86"/>
      <c r="I7987" s="85"/>
      <c r="J7987" s="85"/>
    </row>
    <row r="7988" spans="2:10" s="117" customFormat="1" x14ac:dyDescent="0.25">
      <c r="B7988" s="87"/>
      <c r="C7988" s="85"/>
      <c r="D7988" s="85"/>
      <c r="E7988" s="85"/>
      <c r="F7988" s="85"/>
      <c r="G7988" s="86"/>
      <c r="H7988" s="86"/>
      <c r="I7988" s="85"/>
      <c r="J7988" s="85"/>
    </row>
    <row r="7989" spans="2:10" s="117" customFormat="1" x14ac:dyDescent="0.25">
      <c r="B7989" s="87"/>
      <c r="C7989" s="85"/>
      <c r="D7989" s="85"/>
      <c r="E7989" s="85"/>
      <c r="F7989" s="85"/>
      <c r="G7989" s="86"/>
      <c r="H7989" s="86"/>
      <c r="I7989" s="85"/>
      <c r="J7989" s="85"/>
    </row>
    <row r="7990" spans="2:10" s="117" customFormat="1" x14ac:dyDescent="0.25">
      <c r="B7990" s="87"/>
      <c r="C7990" s="85"/>
      <c r="D7990" s="85"/>
      <c r="E7990" s="85"/>
      <c r="F7990" s="85"/>
      <c r="G7990" s="86"/>
      <c r="H7990" s="86"/>
      <c r="I7990" s="85"/>
      <c r="J7990" s="85"/>
    </row>
    <row r="7991" spans="2:10" s="117" customFormat="1" x14ac:dyDescent="0.25">
      <c r="B7991" s="87"/>
      <c r="C7991" s="85"/>
      <c r="D7991" s="85"/>
      <c r="E7991" s="85"/>
      <c r="F7991" s="85"/>
      <c r="G7991" s="86"/>
      <c r="H7991" s="86"/>
      <c r="I7991" s="85"/>
      <c r="J7991" s="85"/>
    </row>
    <row r="7992" spans="2:10" s="117" customFormat="1" x14ac:dyDescent="0.25">
      <c r="B7992" s="87"/>
      <c r="C7992" s="85"/>
      <c r="D7992" s="85"/>
      <c r="E7992" s="85"/>
      <c r="F7992" s="85"/>
      <c r="G7992" s="86"/>
      <c r="H7992" s="86"/>
      <c r="I7992" s="85"/>
      <c r="J7992" s="85"/>
    </row>
    <row r="7993" spans="2:10" s="117" customFormat="1" x14ac:dyDescent="0.25">
      <c r="B7993" s="87"/>
      <c r="C7993" s="85"/>
      <c r="D7993" s="85"/>
      <c r="E7993" s="85"/>
      <c r="F7993" s="85"/>
      <c r="G7993" s="86"/>
      <c r="H7993" s="86"/>
      <c r="I7993" s="85"/>
      <c r="J7993" s="85"/>
    </row>
    <row r="7994" spans="2:10" s="117" customFormat="1" x14ac:dyDescent="0.25">
      <c r="B7994" s="87"/>
      <c r="C7994" s="85"/>
      <c r="D7994" s="85"/>
      <c r="E7994" s="85"/>
      <c r="F7994" s="85"/>
      <c r="G7994" s="86"/>
      <c r="H7994" s="86"/>
      <c r="I7994" s="85"/>
      <c r="J7994" s="85"/>
    </row>
    <row r="7995" spans="2:10" s="117" customFormat="1" x14ac:dyDescent="0.25">
      <c r="B7995" s="87"/>
      <c r="C7995" s="85"/>
      <c r="D7995" s="85"/>
      <c r="E7995" s="85"/>
      <c r="F7995" s="85"/>
      <c r="G7995" s="86"/>
      <c r="H7995" s="86"/>
      <c r="I7995" s="85"/>
      <c r="J7995" s="85"/>
    </row>
    <row r="7996" spans="2:10" s="117" customFormat="1" x14ac:dyDescent="0.25">
      <c r="B7996" s="87"/>
      <c r="C7996" s="85"/>
      <c r="D7996" s="85"/>
      <c r="E7996" s="85"/>
      <c r="F7996" s="85"/>
      <c r="G7996" s="86"/>
      <c r="H7996" s="86"/>
      <c r="I7996" s="85"/>
      <c r="J7996" s="85"/>
    </row>
    <row r="7997" spans="2:10" s="117" customFormat="1" x14ac:dyDescent="0.25">
      <c r="B7997" s="87"/>
      <c r="C7997" s="85"/>
      <c r="D7997" s="85"/>
      <c r="E7997" s="85"/>
      <c r="F7997" s="85"/>
      <c r="G7997" s="86"/>
      <c r="H7997" s="86"/>
      <c r="I7997" s="85"/>
      <c r="J7997" s="85"/>
    </row>
    <row r="7998" spans="2:10" s="117" customFormat="1" x14ac:dyDescent="0.25">
      <c r="B7998" s="87"/>
      <c r="C7998" s="85"/>
      <c r="D7998" s="85"/>
      <c r="E7998" s="85"/>
      <c r="F7998" s="85"/>
      <c r="G7998" s="86"/>
      <c r="H7998" s="86"/>
      <c r="I7998" s="85"/>
      <c r="J7998" s="85"/>
    </row>
    <row r="7999" spans="2:10" s="117" customFormat="1" x14ac:dyDescent="0.25">
      <c r="B7999" s="87"/>
      <c r="C7999" s="85"/>
      <c r="D7999" s="85"/>
      <c r="E7999" s="85"/>
      <c r="F7999" s="85"/>
      <c r="G7999" s="86"/>
      <c r="H7999" s="86"/>
      <c r="I7999" s="85"/>
      <c r="J7999" s="85"/>
    </row>
    <row r="8000" spans="2:10" s="117" customFormat="1" x14ac:dyDescent="0.25">
      <c r="B8000" s="87"/>
      <c r="C8000" s="85"/>
      <c r="D8000" s="85"/>
      <c r="E8000" s="85"/>
      <c r="F8000" s="85"/>
      <c r="G8000" s="86"/>
      <c r="H8000" s="86"/>
      <c r="I8000" s="85"/>
      <c r="J8000" s="85"/>
    </row>
    <row r="8001" spans="2:10" s="117" customFormat="1" x14ac:dyDescent="0.25">
      <c r="B8001" s="87"/>
      <c r="C8001" s="85"/>
      <c r="D8001" s="85"/>
      <c r="E8001" s="85"/>
      <c r="F8001" s="85"/>
      <c r="G8001" s="86"/>
      <c r="H8001" s="86"/>
      <c r="I8001" s="85"/>
      <c r="J8001" s="85"/>
    </row>
    <row r="8002" spans="2:10" s="117" customFormat="1" x14ac:dyDescent="0.25">
      <c r="B8002" s="87"/>
      <c r="C8002" s="85"/>
      <c r="D8002" s="85"/>
      <c r="E8002" s="85"/>
      <c r="F8002" s="85"/>
      <c r="G8002" s="86"/>
      <c r="H8002" s="86"/>
      <c r="I8002" s="85"/>
      <c r="J8002" s="85"/>
    </row>
    <row r="8003" spans="2:10" s="117" customFormat="1" x14ac:dyDescent="0.25">
      <c r="B8003" s="87"/>
      <c r="C8003" s="85"/>
      <c r="D8003" s="85"/>
      <c r="E8003" s="85"/>
      <c r="F8003" s="85"/>
      <c r="G8003" s="86"/>
      <c r="H8003" s="86"/>
      <c r="I8003" s="85"/>
      <c r="J8003" s="85"/>
    </row>
    <row r="8004" spans="2:10" s="117" customFormat="1" x14ac:dyDescent="0.25">
      <c r="B8004" s="87"/>
      <c r="C8004" s="85"/>
      <c r="D8004" s="85"/>
      <c r="E8004" s="85"/>
      <c r="F8004" s="85"/>
      <c r="G8004" s="86"/>
      <c r="H8004" s="86"/>
      <c r="I8004" s="85"/>
      <c r="J8004" s="85"/>
    </row>
    <row r="8005" spans="2:10" s="117" customFormat="1" x14ac:dyDescent="0.25">
      <c r="B8005" s="87"/>
      <c r="C8005" s="85"/>
      <c r="D8005" s="85"/>
      <c r="E8005" s="85"/>
      <c r="F8005" s="85"/>
      <c r="G8005" s="86"/>
      <c r="H8005" s="86"/>
      <c r="I8005" s="85"/>
      <c r="J8005" s="85"/>
    </row>
    <row r="8006" spans="2:10" s="117" customFormat="1" x14ac:dyDescent="0.25">
      <c r="B8006" s="87"/>
      <c r="C8006" s="85"/>
      <c r="D8006" s="85"/>
      <c r="E8006" s="85"/>
      <c r="F8006" s="85"/>
      <c r="G8006" s="86"/>
      <c r="H8006" s="86"/>
      <c r="I8006" s="85"/>
      <c r="J8006" s="85"/>
    </row>
    <row r="8007" spans="2:10" s="117" customFormat="1" x14ac:dyDescent="0.25">
      <c r="B8007" s="87"/>
      <c r="C8007" s="85"/>
      <c r="D8007" s="85"/>
      <c r="E8007" s="85"/>
      <c r="F8007" s="85"/>
      <c r="G8007" s="86"/>
      <c r="H8007" s="86"/>
      <c r="I8007" s="85"/>
      <c r="J8007" s="85"/>
    </row>
    <row r="8008" spans="2:10" s="117" customFormat="1" x14ac:dyDescent="0.25">
      <c r="B8008" s="87"/>
      <c r="C8008" s="85"/>
      <c r="D8008" s="85"/>
      <c r="E8008" s="85"/>
      <c r="F8008" s="85"/>
      <c r="G8008" s="86"/>
      <c r="H8008" s="86"/>
      <c r="I8008" s="85"/>
      <c r="J8008" s="85"/>
    </row>
    <row r="8009" spans="2:10" s="117" customFormat="1" x14ac:dyDescent="0.25">
      <c r="B8009" s="87"/>
      <c r="C8009" s="85"/>
      <c r="D8009" s="85"/>
      <c r="E8009" s="85"/>
      <c r="F8009" s="85"/>
      <c r="G8009" s="86"/>
      <c r="H8009" s="86"/>
      <c r="I8009" s="85"/>
      <c r="J8009" s="85"/>
    </row>
    <row r="8010" spans="2:10" s="117" customFormat="1" x14ac:dyDescent="0.25">
      <c r="B8010" s="87"/>
      <c r="C8010" s="85"/>
      <c r="D8010" s="85"/>
      <c r="E8010" s="85"/>
      <c r="F8010" s="85"/>
      <c r="G8010" s="86"/>
      <c r="H8010" s="86"/>
      <c r="I8010" s="85"/>
      <c r="J8010" s="85"/>
    </row>
    <row r="8011" spans="2:10" s="117" customFormat="1" x14ac:dyDescent="0.25">
      <c r="B8011" s="87"/>
      <c r="C8011" s="85"/>
      <c r="D8011" s="85"/>
      <c r="E8011" s="85"/>
      <c r="F8011" s="85"/>
      <c r="G8011" s="86"/>
      <c r="H8011" s="86"/>
      <c r="I8011" s="85"/>
      <c r="J8011" s="85"/>
    </row>
    <row r="8012" spans="2:10" s="117" customFormat="1" x14ac:dyDescent="0.25">
      <c r="B8012" s="87"/>
      <c r="C8012" s="85"/>
      <c r="D8012" s="85"/>
      <c r="E8012" s="85"/>
      <c r="F8012" s="85"/>
      <c r="G8012" s="86"/>
      <c r="H8012" s="86"/>
      <c r="I8012" s="85"/>
      <c r="J8012" s="85"/>
    </row>
    <row r="8013" spans="2:10" s="117" customFormat="1" x14ac:dyDescent="0.25">
      <c r="B8013" s="87"/>
      <c r="C8013" s="85"/>
      <c r="D8013" s="85"/>
      <c r="E8013" s="85"/>
      <c r="F8013" s="85"/>
      <c r="G8013" s="86"/>
      <c r="H8013" s="86"/>
      <c r="I8013" s="85"/>
      <c r="J8013" s="85"/>
    </row>
    <row r="8014" spans="2:10" s="117" customFormat="1" x14ac:dyDescent="0.25">
      <c r="B8014" s="87"/>
      <c r="C8014" s="85"/>
      <c r="D8014" s="85"/>
      <c r="E8014" s="85"/>
      <c r="F8014" s="85"/>
      <c r="G8014" s="86"/>
      <c r="H8014" s="86"/>
      <c r="I8014" s="85"/>
      <c r="J8014" s="85"/>
    </row>
    <row r="8015" spans="2:10" s="117" customFormat="1" x14ac:dyDescent="0.25">
      <c r="B8015" s="87"/>
      <c r="C8015" s="85"/>
      <c r="D8015" s="85"/>
      <c r="E8015" s="85"/>
      <c r="F8015" s="85"/>
      <c r="G8015" s="86"/>
      <c r="H8015" s="86"/>
      <c r="I8015" s="85"/>
      <c r="J8015" s="85"/>
    </row>
    <row r="8016" spans="2:10" s="117" customFormat="1" x14ac:dyDescent="0.25">
      <c r="B8016" s="87"/>
      <c r="C8016" s="85"/>
      <c r="D8016" s="85"/>
      <c r="E8016" s="85"/>
      <c r="F8016" s="85"/>
      <c r="G8016" s="86"/>
      <c r="H8016" s="86"/>
      <c r="I8016" s="85"/>
      <c r="J8016" s="85"/>
    </row>
    <row r="8017" spans="2:10" s="117" customFormat="1" x14ac:dyDescent="0.25">
      <c r="B8017" s="87"/>
      <c r="C8017" s="85"/>
      <c r="D8017" s="85"/>
      <c r="E8017" s="85"/>
      <c r="F8017" s="85"/>
      <c r="G8017" s="86"/>
      <c r="H8017" s="86"/>
      <c r="I8017" s="85"/>
      <c r="J8017" s="85"/>
    </row>
    <row r="8018" spans="2:10" s="117" customFormat="1" x14ac:dyDescent="0.25">
      <c r="B8018" s="87"/>
      <c r="C8018" s="85"/>
      <c r="D8018" s="85"/>
      <c r="E8018" s="85"/>
      <c r="F8018" s="85"/>
      <c r="G8018" s="86"/>
      <c r="H8018" s="86"/>
      <c r="I8018" s="85"/>
      <c r="J8018" s="85"/>
    </row>
    <row r="8019" spans="2:10" s="117" customFormat="1" x14ac:dyDescent="0.25">
      <c r="B8019" s="87"/>
      <c r="C8019" s="85"/>
      <c r="D8019" s="85"/>
      <c r="E8019" s="85"/>
      <c r="F8019" s="85"/>
      <c r="G8019" s="86"/>
      <c r="H8019" s="86"/>
      <c r="I8019" s="85"/>
      <c r="J8019" s="85"/>
    </row>
    <row r="8020" spans="2:10" s="117" customFormat="1" x14ac:dyDescent="0.25">
      <c r="B8020" s="87"/>
      <c r="C8020" s="85"/>
      <c r="D8020" s="85"/>
      <c r="E8020" s="85"/>
      <c r="F8020" s="85"/>
      <c r="G8020" s="86"/>
      <c r="H8020" s="86"/>
      <c r="I8020" s="85"/>
      <c r="J8020" s="85"/>
    </row>
    <row r="8021" spans="2:10" s="117" customFormat="1" x14ac:dyDescent="0.25">
      <c r="B8021" s="87"/>
      <c r="C8021" s="85"/>
      <c r="D8021" s="85"/>
      <c r="E8021" s="85"/>
      <c r="F8021" s="85"/>
      <c r="G8021" s="86"/>
      <c r="H8021" s="86"/>
      <c r="I8021" s="85"/>
      <c r="J8021" s="85"/>
    </row>
    <row r="8022" spans="2:10" s="117" customFormat="1" x14ac:dyDescent="0.25">
      <c r="B8022" s="87"/>
      <c r="C8022" s="85"/>
      <c r="D8022" s="85"/>
      <c r="E8022" s="85"/>
      <c r="F8022" s="85"/>
      <c r="G8022" s="86"/>
      <c r="H8022" s="86"/>
      <c r="I8022" s="85"/>
      <c r="J8022" s="85"/>
    </row>
    <row r="8023" spans="2:10" s="117" customFormat="1" x14ac:dyDescent="0.25">
      <c r="B8023" s="87"/>
      <c r="C8023" s="85"/>
      <c r="D8023" s="85"/>
      <c r="E8023" s="85"/>
      <c r="F8023" s="85"/>
      <c r="G8023" s="86"/>
      <c r="H8023" s="86"/>
      <c r="I8023" s="85"/>
      <c r="J8023" s="85"/>
    </row>
    <row r="8024" spans="2:10" s="117" customFormat="1" x14ac:dyDescent="0.25">
      <c r="B8024" s="87"/>
      <c r="C8024" s="85"/>
      <c r="D8024" s="85"/>
      <c r="E8024" s="85"/>
      <c r="F8024" s="85"/>
      <c r="G8024" s="86"/>
      <c r="H8024" s="86"/>
      <c r="I8024" s="85"/>
      <c r="J8024" s="85"/>
    </row>
    <row r="8025" spans="2:10" s="117" customFormat="1" x14ac:dyDescent="0.25">
      <c r="B8025" s="87"/>
      <c r="C8025" s="85"/>
      <c r="D8025" s="85"/>
      <c r="E8025" s="85"/>
      <c r="F8025" s="85"/>
      <c r="G8025" s="86"/>
      <c r="H8025" s="86"/>
      <c r="I8025" s="85"/>
      <c r="J8025" s="85"/>
    </row>
    <row r="8026" spans="2:10" s="117" customFormat="1" x14ac:dyDescent="0.25">
      <c r="B8026" s="87"/>
      <c r="C8026" s="85"/>
      <c r="D8026" s="85"/>
      <c r="E8026" s="85"/>
      <c r="F8026" s="85"/>
      <c r="G8026" s="86"/>
      <c r="H8026" s="86"/>
      <c r="I8026" s="85"/>
      <c r="J8026" s="85"/>
    </row>
    <row r="8027" spans="2:10" s="117" customFormat="1" x14ac:dyDescent="0.25">
      <c r="B8027" s="87"/>
      <c r="C8027" s="85"/>
      <c r="D8027" s="85"/>
      <c r="E8027" s="85"/>
      <c r="F8027" s="85"/>
      <c r="G8027" s="86"/>
      <c r="H8027" s="86"/>
      <c r="I8027" s="85"/>
      <c r="J8027" s="85"/>
    </row>
    <row r="8028" spans="2:10" s="117" customFormat="1" x14ac:dyDescent="0.25">
      <c r="B8028" s="87"/>
      <c r="C8028" s="85"/>
      <c r="D8028" s="85"/>
      <c r="E8028" s="85"/>
      <c r="F8028" s="85"/>
      <c r="G8028" s="86"/>
      <c r="H8028" s="86"/>
      <c r="I8028" s="85"/>
      <c r="J8028" s="85"/>
    </row>
    <row r="8029" spans="2:10" s="117" customFormat="1" x14ac:dyDescent="0.25">
      <c r="B8029" s="87"/>
      <c r="C8029" s="85"/>
      <c r="D8029" s="85"/>
      <c r="E8029" s="85"/>
      <c r="F8029" s="85"/>
      <c r="G8029" s="86"/>
      <c r="H8029" s="86"/>
      <c r="I8029" s="85"/>
      <c r="J8029" s="85"/>
    </row>
    <row r="8030" spans="2:10" s="117" customFormat="1" x14ac:dyDescent="0.25">
      <c r="B8030" s="87"/>
      <c r="C8030" s="85"/>
      <c r="D8030" s="85"/>
      <c r="E8030" s="85"/>
      <c r="F8030" s="85"/>
      <c r="G8030" s="86"/>
      <c r="H8030" s="86"/>
      <c r="I8030" s="85"/>
      <c r="J8030" s="85"/>
    </row>
    <row r="8031" spans="2:10" s="117" customFormat="1" x14ac:dyDescent="0.25">
      <c r="B8031" s="87"/>
      <c r="C8031" s="85"/>
      <c r="D8031" s="85"/>
      <c r="E8031" s="85"/>
      <c r="F8031" s="85"/>
      <c r="G8031" s="86"/>
      <c r="H8031" s="86"/>
      <c r="I8031" s="85"/>
      <c r="J8031" s="85"/>
    </row>
    <row r="8032" spans="2:10" s="117" customFormat="1" x14ac:dyDescent="0.25">
      <c r="B8032" s="87"/>
      <c r="C8032" s="85"/>
      <c r="D8032" s="85"/>
      <c r="E8032" s="85"/>
      <c r="F8032" s="85"/>
      <c r="G8032" s="86"/>
      <c r="H8032" s="86"/>
      <c r="I8032" s="85"/>
      <c r="J8032" s="85"/>
    </row>
    <row r="8033" spans="2:10" s="117" customFormat="1" x14ac:dyDescent="0.25">
      <c r="B8033" s="87"/>
      <c r="C8033" s="85"/>
      <c r="D8033" s="85"/>
      <c r="E8033" s="85"/>
      <c r="F8033" s="85"/>
      <c r="G8033" s="86"/>
      <c r="H8033" s="86"/>
      <c r="I8033" s="85"/>
      <c r="J8033" s="85"/>
    </row>
    <row r="8034" spans="2:10" s="117" customFormat="1" x14ac:dyDescent="0.25">
      <c r="B8034" s="87"/>
      <c r="C8034" s="85"/>
      <c r="D8034" s="85"/>
      <c r="E8034" s="85"/>
      <c r="F8034" s="85"/>
      <c r="G8034" s="86"/>
      <c r="H8034" s="86"/>
      <c r="I8034" s="85"/>
      <c r="J8034" s="85"/>
    </row>
    <row r="8035" spans="2:10" s="117" customFormat="1" x14ac:dyDescent="0.25">
      <c r="B8035" s="87"/>
      <c r="C8035" s="85"/>
      <c r="D8035" s="85"/>
      <c r="E8035" s="85"/>
      <c r="F8035" s="85"/>
      <c r="G8035" s="86"/>
      <c r="H8035" s="86"/>
      <c r="I8035" s="85"/>
      <c r="J8035" s="85"/>
    </row>
    <row r="8036" spans="2:10" s="117" customFormat="1" x14ac:dyDescent="0.25">
      <c r="B8036" s="87"/>
      <c r="C8036" s="85"/>
      <c r="D8036" s="85"/>
      <c r="E8036" s="85"/>
      <c r="F8036" s="85"/>
      <c r="G8036" s="86"/>
      <c r="H8036" s="86"/>
      <c r="I8036" s="85"/>
      <c r="J8036" s="85"/>
    </row>
    <row r="8037" spans="2:10" s="117" customFormat="1" x14ac:dyDescent="0.25">
      <c r="B8037" s="87"/>
      <c r="C8037" s="85"/>
      <c r="D8037" s="85"/>
      <c r="E8037" s="85"/>
      <c r="F8037" s="85"/>
      <c r="G8037" s="86"/>
      <c r="H8037" s="86"/>
      <c r="I8037" s="85"/>
      <c r="J8037" s="85"/>
    </row>
    <row r="8038" spans="2:10" s="117" customFormat="1" x14ac:dyDescent="0.25">
      <c r="B8038" s="87"/>
      <c r="C8038" s="85"/>
      <c r="D8038" s="85"/>
      <c r="E8038" s="85"/>
      <c r="F8038" s="85"/>
      <c r="G8038" s="86"/>
      <c r="H8038" s="86"/>
      <c r="I8038" s="85"/>
      <c r="J8038" s="85"/>
    </row>
    <row r="8039" spans="2:10" s="117" customFormat="1" x14ac:dyDescent="0.25">
      <c r="B8039" s="87"/>
      <c r="C8039" s="85"/>
      <c r="D8039" s="85"/>
      <c r="E8039" s="85"/>
      <c r="F8039" s="85"/>
      <c r="G8039" s="86"/>
      <c r="H8039" s="86"/>
      <c r="I8039" s="85"/>
      <c r="J8039" s="85"/>
    </row>
    <row r="8040" spans="2:10" s="117" customFormat="1" x14ac:dyDescent="0.25">
      <c r="B8040" s="87"/>
      <c r="C8040" s="85"/>
      <c r="D8040" s="85"/>
      <c r="E8040" s="85"/>
      <c r="F8040" s="85"/>
      <c r="G8040" s="86"/>
      <c r="H8040" s="86"/>
      <c r="I8040" s="85"/>
      <c r="J8040" s="85"/>
    </row>
    <row r="8041" spans="2:10" s="117" customFormat="1" x14ac:dyDescent="0.25">
      <c r="B8041" s="87"/>
      <c r="C8041" s="85"/>
      <c r="D8041" s="85"/>
      <c r="E8041" s="85"/>
      <c r="F8041" s="85"/>
      <c r="G8041" s="86"/>
      <c r="H8041" s="86"/>
      <c r="I8041" s="85"/>
      <c r="J8041" s="85"/>
    </row>
    <row r="8042" spans="2:10" s="117" customFormat="1" x14ac:dyDescent="0.25">
      <c r="B8042" s="87"/>
      <c r="C8042" s="85"/>
      <c r="D8042" s="85"/>
      <c r="E8042" s="85"/>
      <c r="F8042" s="85"/>
      <c r="G8042" s="86"/>
      <c r="H8042" s="86"/>
      <c r="I8042" s="85"/>
      <c r="J8042" s="85"/>
    </row>
    <row r="8043" spans="2:10" s="117" customFormat="1" x14ac:dyDescent="0.25">
      <c r="B8043" s="87"/>
      <c r="C8043" s="85"/>
      <c r="D8043" s="85"/>
      <c r="E8043" s="85"/>
      <c r="F8043" s="85"/>
      <c r="G8043" s="86"/>
      <c r="H8043" s="86"/>
      <c r="I8043" s="85"/>
      <c r="J8043" s="85"/>
    </row>
    <row r="8044" spans="2:10" s="117" customFormat="1" x14ac:dyDescent="0.25">
      <c r="B8044" s="87"/>
      <c r="C8044" s="85"/>
      <c r="D8044" s="85"/>
      <c r="E8044" s="85"/>
      <c r="F8044" s="85"/>
      <c r="G8044" s="86"/>
      <c r="H8044" s="86"/>
      <c r="I8044" s="85"/>
      <c r="J8044" s="85"/>
    </row>
    <row r="8045" spans="2:10" s="117" customFormat="1" x14ac:dyDescent="0.25">
      <c r="B8045" s="87"/>
      <c r="C8045" s="85"/>
      <c r="D8045" s="85"/>
      <c r="E8045" s="85"/>
      <c r="F8045" s="85"/>
      <c r="G8045" s="86"/>
      <c r="H8045" s="86"/>
      <c r="I8045" s="85"/>
      <c r="J8045" s="85"/>
    </row>
    <row r="8046" spans="2:10" s="117" customFormat="1" x14ac:dyDescent="0.25">
      <c r="B8046" s="87"/>
      <c r="C8046" s="85"/>
      <c r="D8046" s="85"/>
      <c r="E8046" s="85"/>
      <c r="F8046" s="85"/>
      <c r="G8046" s="86"/>
      <c r="H8046" s="86"/>
      <c r="I8046" s="85"/>
      <c r="J8046" s="85"/>
    </row>
    <row r="8047" spans="2:10" s="117" customFormat="1" x14ac:dyDescent="0.25">
      <c r="B8047" s="87"/>
      <c r="C8047" s="85"/>
      <c r="D8047" s="85"/>
      <c r="E8047" s="85"/>
      <c r="F8047" s="85"/>
      <c r="G8047" s="86"/>
      <c r="H8047" s="86"/>
      <c r="I8047" s="85"/>
      <c r="J8047" s="85"/>
    </row>
    <row r="8048" spans="2:10" s="117" customFormat="1" x14ac:dyDescent="0.25">
      <c r="B8048" s="87"/>
      <c r="C8048" s="85"/>
      <c r="D8048" s="85"/>
      <c r="E8048" s="85"/>
      <c r="F8048" s="85"/>
      <c r="G8048" s="86"/>
      <c r="H8048" s="86"/>
      <c r="I8048" s="85"/>
      <c r="J8048" s="85"/>
    </row>
    <row r="8049" spans="2:10" s="117" customFormat="1" x14ac:dyDescent="0.25">
      <c r="B8049" s="87"/>
      <c r="C8049" s="85"/>
      <c r="D8049" s="85"/>
      <c r="E8049" s="85"/>
      <c r="F8049" s="85"/>
      <c r="G8049" s="86"/>
      <c r="H8049" s="86"/>
      <c r="I8049" s="85"/>
      <c r="J8049" s="85"/>
    </row>
    <row r="8050" spans="2:10" s="117" customFormat="1" x14ac:dyDescent="0.25">
      <c r="B8050" s="87"/>
      <c r="C8050" s="85"/>
      <c r="D8050" s="85"/>
      <c r="E8050" s="85"/>
      <c r="F8050" s="85"/>
      <c r="G8050" s="86"/>
      <c r="H8050" s="86"/>
      <c r="I8050" s="85"/>
      <c r="J8050" s="85"/>
    </row>
    <row r="8051" spans="2:10" s="117" customFormat="1" x14ac:dyDescent="0.25">
      <c r="B8051" s="87"/>
      <c r="C8051" s="85"/>
      <c r="D8051" s="85"/>
      <c r="E8051" s="85"/>
      <c r="F8051" s="85"/>
      <c r="G8051" s="86"/>
      <c r="H8051" s="86"/>
      <c r="I8051" s="85"/>
      <c r="J8051" s="85"/>
    </row>
    <row r="8052" spans="2:10" s="117" customFormat="1" x14ac:dyDescent="0.25">
      <c r="B8052" s="87"/>
      <c r="C8052" s="85"/>
      <c r="D8052" s="85"/>
      <c r="E8052" s="85"/>
      <c r="F8052" s="85"/>
      <c r="G8052" s="86"/>
      <c r="H8052" s="86"/>
      <c r="I8052" s="85"/>
      <c r="J8052" s="85"/>
    </row>
    <row r="8053" spans="2:10" s="117" customFormat="1" x14ac:dyDescent="0.25">
      <c r="B8053" s="87"/>
      <c r="C8053" s="85"/>
      <c r="D8053" s="85"/>
      <c r="E8053" s="85"/>
      <c r="F8053" s="85"/>
      <c r="G8053" s="86"/>
      <c r="H8053" s="86"/>
      <c r="I8053" s="85"/>
      <c r="J8053" s="85"/>
    </row>
    <row r="8054" spans="2:10" s="117" customFormat="1" x14ac:dyDescent="0.25">
      <c r="B8054" s="87"/>
      <c r="C8054" s="85"/>
      <c r="D8054" s="85"/>
      <c r="E8054" s="85"/>
      <c r="F8054" s="85"/>
      <c r="G8054" s="86"/>
      <c r="H8054" s="86"/>
      <c r="I8054" s="85"/>
      <c r="J8054" s="85"/>
    </row>
    <row r="8055" spans="2:10" s="117" customFormat="1" x14ac:dyDescent="0.25">
      <c r="B8055" s="87"/>
      <c r="C8055" s="85"/>
      <c r="D8055" s="85"/>
      <c r="E8055" s="85"/>
      <c r="F8055" s="85"/>
      <c r="G8055" s="86"/>
      <c r="H8055" s="86"/>
      <c r="I8055" s="85"/>
      <c r="J8055" s="85"/>
    </row>
    <row r="8056" spans="2:10" s="117" customFormat="1" x14ac:dyDescent="0.25">
      <c r="B8056" s="87"/>
      <c r="C8056" s="85"/>
      <c r="D8056" s="85"/>
      <c r="E8056" s="85"/>
      <c r="F8056" s="85"/>
      <c r="G8056" s="86"/>
      <c r="H8056" s="86"/>
      <c r="I8056" s="85"/>
      <c r="J8056" s="85"/>
    </row>
    <row r="8057" spans="2:10" s="117" customFormat="1" x14ac:dyDescent="0.25">
      <c r="B8057" s="87"/>
      <c r="C8057" s="85"/>
      <c r="D8057" s="85"/>
      <c r="E8057" s="85"/>
      <c r="F8057" s="85"/>
      <c r="G8057" s="86"/>
      <c r="H8057" s="86"/>
      <c r="I8057" s="85"/>
      <c r="J8057" s="85"/>
    </row>
    <row r="8058" spans="2:10" s="117" customFormat="1" x14ac:dyDescent="0.25">
      <c r="B8058" s="87"/>
      <c r="C8058" s="85"/>
      <c r="D8058" s="85"/>
      <c r="E8058" s="85"/>
      <c r="F8058" s="85"/>
      <c r="G8058" s="86"/>
      <c r="H8058" s="86"/>
      <c r="I8058" s="85"/>
      <c r="J8058" s="85"/>
    </row>
    <row r="8059" spans="2:10" s="117" customFormat="1" x14ac:dyDescent="0.25">
      <c r="B8059" s="87"/>
      <c r="C8059" s="85"/>
      <c r="D8059" s="85"/>
      <c r="E8059" s="85"/>
      <c r="F8059" s="85"/>
      <c r="G8059" s="86"/>
      <c r="H8059" s="86"/>
      <c r="I8059" s="85"/>
      <c r="J8059" s="85"/>
    </row>
    <row r="8060" spans="2:10" s="117" customFormat="1" x14ac:dyDescent="0.25">
      <c r="B8060" s="87"/>
      <c r="C8060" s="85"/>
      <c r="D8060" s="85"/>
      <c r="E8060" s="85"/>
      <c r="F8060" s="85"/>
      <c r="G8060" s="86"/>
      <c r="H8060" s="86"/>
      <c r="I8060" s="85"/>
      <c r="J8060" s="85"/>
    </row>
    <row r="8061" spans="2:10" s="117" customFormat="1" x14ac:dyDescent="0.25">
      <c r="B8061" s="87"/>
      <c r="C8061" s="85"/>
      <c r="D8061" s="85"/>
      <c r="E8061" s="85"/>
      <c r="F8061" s="85"/>
      <c r="G8061" s="86"/>
      <c r="H8061" s="86"/>
      <c r="I8061" s="85"/>
      <c r="J8061" s="85"/>
    </row>
    <row r="8062" spans="2:10" s="117" customFormat="1" x14ac:dyDescent="0.25">
      <c r="B8062" s="87"/>
      <c r="C8062" s="85"/>
      <c r="D8062" s="85"/>
      <c r="E8062" s="85"/>
      <c r="F8062" s="85"/>
      <c r="G8062" s="86"/>
      <c r="H8062" s="86"/>
      <c r="I8062" s="85"/>
      <c r="J8062" s="85"/>
    </row>
    <row r="8063" spans="2:10" s="117" customFormat="1" x14ac:dyDescent="0.25">
      <c r="B8063" s="87"/>
      <c r="C8063" s="85"/>
      <c r="D8063" s="85"/>
      <c r="E8063" s="85"/>
      <c r="F8063" s="85"/>
      <c r="G8063" s="86"/>
      <c r="H8063" s="86"/>
      <c r="I8063" s="85"/>
      <c r="J8063" s="85"/>
    </row>
    <row r="8064" spans="2:10" s="117" customFormat="1" x14ac:dyDescent="0.25">
      <c r="B8064" s="87"/>
      <c r="C8064" s="85"/>
      <c r="D8064" s="85"/>
      <c r="E8064" s="85"/>
      <c r="F8064" s="85"/>
      <c r="G8064" s="86"/>
      <c r="H8064" s="86"/>
      <c r="I8064" s="85"/>
      <c r="J8064" s="85"/>
    </row>
    <row r="8065" spans="2:10" s="117" customFormat="1" x14ac:dyDescent="0.25">
      <c r="B8065" s="87"/>
      <c r="C8065" s="85"/>
      <c r="D8065" s="85"/>
      <c r="E8065" s="85"/>
      <c r="F8065" s="85"/>
      <c r="G8065" s="86"/>
      <c r="H8065" s="86"/>
      <c r="I8065" s="85"/>
      <c r="J8065" s="85"/>
    </row>
    <row r="8066" spans="2:10" s="117" customFormat="1" x14ac:dyDescent="0.25">
      <c r="B8066" s="87"/>
      <c r="C8066" s="85"/>
      <c r="D8066" s="85"/>
      <c r="E8066" s="85"/>
      <c r="F8066" s="85"/>
      <c r="G8066" s="86"/>
      <c r="H8066" s="86"/>
      <c r="I8066" s="85"/>
      <c r="J8066" s="85"/>
    </row>
    <row r="8067" spans="2:10" s="117" customFormat="1" x14ac:dyDescent="0.25">
      <c r="B8067" s="87"/>
      <c r="C8067" s="85"/>
      <c r="D8067" s="85"/>
      <c r="E8067" s="85"/>
      <c r="F8067" s="85"/>
      <c r="G8067" s="86"/>
      <c r="H8067" s="86"/>
      <c r="I8067" s="85"/>
      <c r="J8067" s="85"/>
    </row>
    <row r="8068" spans="2:10" s="117" customFormat="1" x14ac:dyDescent="0.25">
      <c r="B8068" s="87"/>
      <c r="C8068" s="85"/>
      <c r="D8068" s="85"/>
      <c r="E8068" s="85"/>
      <c r="F8068" s="85"/>
      <c r="G8068" s="86"/>
      <c r="H8068" s="86"/>
      <c r="I8068" s="85"/>
      <c r="J8068" s="85"/>
    </row>
    <row r="8069" spans="2:10" s="117" customFormat="1" x14ac:dyDescent="0.25">
      <c r="B8069" s="87"/>
      <c r="C8069" s="85"/>
      <c r="D8069" s="85"/>
      <c r="E8069" s="85"/>
      <c r="F8069" s="85"/>
      <c r="G8069" s="86"/>
      <c r="H8069" s="86"/>
      <c r="I8069" s="85"/>
      <c r="J8069" s="85"/>
    </row>
    <row r="8070" spans="2:10" s="117" customFormat="1" x14ac:dyDescent="0.25">
      <c r="B8070" s="87"/>
      <c r="C8070" s="85"/>
      <c r="D8070" s="85"/>
      <c r="E8070" s="85"/>
      <c r="F8070" s="85"/>
      <c r="G8070" s="86"/>
      <c r="H8070" s="86"/>
      <c r="I8070" s="85"/>
      <c r="J8070" s="85"/>
    </row>
    <row r="8071" spans="2:10" s="117" customFormat="1" x14ac:dyDescent="0.25">
      <c r="B8071" s="87"/>
      <c r="C8071" s="85"/>
      <c r="D8071" s="85"/>
      <c r="E8071" s="85"/>
      <c r="F8071" s="85"/>
      <c r="G8071" s="86"/>
      <c r="H8071" s="86"/>
      <c r="I8071" s="85"/>
      <c r="J8071" s="85"/>
    </row>
    <row r="8072" spans="2:10" s="117" customFormat="1" x14ac:dyDescent="0.25">
      <c r="B8072" s="87"/>
      <c r="C8072" s="85"/>
      <c r="D8072" s="85"/>
      <c r="E8072" s="85"/>
      <c r="F8072" s="85"/>
      <c r="G8072" s="86"/>
      <c r="H8072" s="86"/>
      <c r="I8072" s="85"/>
      <c r="J8072" s="85"/>
    </row>
    <row r="8073" spans="2:10" s="117" customFormat="1" x14ac:dyDescent="0.25">
      <c r="B8073" s="87"/>
      <c r="C8073" s="85"/>
      <c r="D8073" s="85"/>
      <c r="E8073" s="85"/>
      <c r="F8073" s="85"/>
      <c r="G8073" s="86"/>
      <c r="H8073" s="86"/>
      <c r="I8073" s="85"/>
      <c r="J8073" s="85"/>
    </row>
    <row r="8074" spans="2:10" s="117" customFormat="1" x14ac:dyDescent="0.25">
      <c r="B8074" s="87"/>
      <c r="C8074" s="85"/>
      <c r="D8074" s="85"/>
      <c r="E8074" s="85"/>
      <c r="F8074" s="85"/>
      <c r="G8074" s="86"/>
      <c r="H8074" s="86"/>
      <c r="I8074" s="85"/>
      <c r="J8074" s="85"/>
    </row>
    <row r="8075" spans="2:10" s="117" customFormat="1" x14ac:dyDescent="0.25">
      <c r="B8075" s="87"/>
      <c r="C8075" s="85"/>
      <c r="D8075" s="85"/>
      <c r="E8075" s="85"/>
      <c r="F8075" s="85"/>
      <c r="G8075" s="86"/>
      <c r="H8075" s="86"/>
      <c r="I8075" s="85"/>
      <c r="J8075" s="85"/>
    </row>
    <row r="8076" spans="2:10" s="117" customFormat="1" x14ac:dyDescent="0.25">
      <c r="B8076" s="87"/>
      <c r="C8076" s="85"/>
      <c r="D8076" s="85"/>
      <c r="E8076" s="85"/>
      <c r="F8076" s="85"/>
      <c r="G8076" s="86"/>
      <c r="H8076" s="86"/>
      <c r="I8076" s="85"/>
      <c r="J8076" s="85"/>
    </row>
    <row r="8077" spans="2:10" s="117" customFormat="1" x14ac:dyDescent="0.25">
      <c r="B8077" s="87"/>
      <c r="C8077" s="85"/>
      <c r="D8077" s="85"/>
      <c r="E8077" s="85"/>
      <c r="F8077" s="85"/>
      <c r="G8077" s="86"/>
      <c r="H8077" s="86"/>
      <c r="I8077" s="85"/>
      <c r="J8077" s="85"/>
    </row>
    <row r="8078" spans="2:10" s="117" customFormat="1" x14ac:dyDescent="0.25">
      <c r="B8078" s="87"/>
      <c r="C8078" s="85"/>
      <c r="D8078" s="85"/>
      <c r="E8078" s="85"/>
      <c r="F8078" s="85"/>
      <c r="G8078" s="86"/>
      <c r="H8078" s="86"/>
      <c r="I8078" s="85"/>
      <c r="J8078" s="85"/>
    </row>
    <row r="8079" spans="2:10" s="117" customFormat="1" x14ac:dyDescent="0.25">
      <c r="B8079" s="87"/>
      <c r="C8079" s="85"/>
      <c r="D8079" s="85"/>
      <c r="E8079" s="85"/>
      <c r="F8079" s="85"/>
      <c r="G8079" s="86"/>
      <c r="H8079" s="86"/>
      <c r="I8079" s="85"/>
      <c r="J8079" s="85"/>
    </row>
    <row r="8080" spans="2:10" s="117" customFormat="1" x14ac:dyDescent="0.25">
      <c r="B8080" s="87"/>
      <c r="C8080" s="85"/>
      <c r="D8080" s="85"/>
      <c r="E8080" s="85"/>
      <c r="F8080" s="85"/>
      <c r="G8080" s="86"/>
      <c r="H8080" s="86"/>
      <c r="I8080" s="85"/>
      <c r="J8080" s="85"/>
    </row>
    <row r="8081" spans="2:10" s="117" customFormat="1" x14ac:dyDescent="0.25">
      <c r="B8081" s="87"/>
      <c r="C8081" s="85"/>
      <c r="D8081" s="85"/>
      <c r="E8081" s="85"/>
      <c r="F8081" s="85"/>
      <c r="G8081" s="86"/>
      <c r="H8081" s="86"/>
      <c r="I8081" s="85"/>
      <c r="J8081" s="85"/>
    </row>
    <row r="8082" spans="2:10" s="117" customFormat="1" x14ac:dyDescent="0.25">
      <c r="B8082" s="87"/>
      <c r="C8082" s="85"/>
      <c r="D8082" s="85"/>
      <c r="E8082" s="85"/>
      <c r="F8082" s="85"/>
      <c r="G8082" s="86"/>
      <c r="H8082" s="86"/>
      <c r="I8082" s="85"/>
      <c r="J8082" s="85"/>
    </row>
    <row r="8083" spans="2:10" s="117" customFormat="1" x14ac:dyDescent="0.25">
      <c r="B8083" s="87"/>
      <c r="C8083" s="85"/>
      <c r="D8083" s="85"/>
      <c r="E8083" s="85"/>
      <c r="F8083" s="85"/>
      <c r="G8083" s="86"/>
      <c r="H8083" s="86"/>
      <c r="I8083" s="85"/>
      <c r="J8083" s="85"/>
    </row>
    <row r="8084" spans="2:10" s="117" customFormat="1" x14ac:dyDescent="0.25">
      <c r="B8084" s="87"/>
      <c r="C8084" s="85"/>
      <c r="D8084" s="85"/>
      <c r="E8084" s="85"/>
      <c r="F8084" s="85"/>
      <c r="G8084" s="86"/>
      <c r="H8084" s="86"/>
      <c r="I8084" s="85"/>
      <c r="J8084" s="85"/>
    </row>
    <row r="8085" spans="2:10" s="117" customFormat="1" x14ac:dyDescent="0.25">
      <c r="B8085" s="87"/>
      <c r="C8085" s="85"/>
      <c r="D8085" s="85"/>
      <c r="E8085" s="85"/>
      <c r="F8085" s="85"/>
      <c r="G8085" s="86"/>
      <c r="H8085" s="86"/>
      <c r="I8085" s="85"/>
      <c r="J8085" s="85"/>
    </row>
    <row r="8086" spans="2:10" s="117" customFormat="1" x14ac:dyDescent="0.25">
      <c r="B8086" s="87"/>
      <c r="C8086" s="85"/>
      <c r="D8086" s="85"/>
      <c r="E8086" s="85"/>
      <c r="F8086" s="85"/>
      <c r="G8086" s="86"/>
      <c r="H8086" s="86"/>
      <c r="I8086" s="85"/>
      <c r="J8086" s="85"/>
    </row>
    <row r="8087" spans="2:10" s="117" customFormat="1" x14ac:dyDescent="0.25">
      <c r="B8087" s="87"/>
      <c r="C8087" s="85"/>
      <c r="D8087" s="85"/>
      <c r="E8087" s="85"/>
      <c r="F8087" s="85"/>
      <c r="G8087" s="86"/>
      <c r="H8087" s="86"/>
      <c r="I8087" s="85"/>
      <c r="J8087" s="85"/>
    </row>
    <row r="8088" spans="2:10" s="117" customFormat="1" x14ac:dyDescent="0.25">
      <c r="B8088" s="87"/>
      <c r="C8088" s="85"/>
      <c r="D8088" s="85"/>
      <c r="E8088" s="85"/>
      <c r="F8088" s="85"/>
      <c r="G8088" s="86"/>
      <c r="H8088" s="86"/>
      <c r="I8088" s="85"/>
      <c r="J8088" s="85"/>
    </row>
    <row r="8089" spans="2:10" s="117" customFormat="1" x14ac:dyDescent="0.25">
      <c r="B8089" s="87"/>
      <c r="C8089" s="85"/>
      <c r="D8089" s="85"/>
      <c r="E8089" s="85"/>
      <c r="F8089" s="85"/>
      <c r="G8089" s="86"/>
      <c r="H8089" s="86"/>
      <c r="I8089" s="85"/>
      <c r="J8089" s="85"/>
    </row>
    <row r="8090" spans="2:10" s="117" customFormat="1" x14ac:dyDescent="0.25">
      <c r="B8090" s="87"/>
      <c r="C8090" s="85"/>
      <c r="D8090" s="85"/>
      <c r="E8090" s="85"/>
      <c r="F8090" s="85"/>
      <c r="G8090" s="86"/>
      <c r="H8090" s="86"/>
      <c r="I8090" s="85"/>
      <c r="J8090" s="85"/>
    </row>
    <row r="8091" spans="2:10" s="117" customFormat="1" x14ac:dyDescent="0.25">
      <c r="B8091" s="87"/>
      <c r="C8091" s="85"/>
      <c r="D8091" s="85"/>
      <c r="E8091" s="85"/>
      <c r="F8091" s="85"/>
      <c r="G8091" s="86"/>
      <c r="H8091" s="86"/>
      <c r="I8091" s="85"/>
      <c r="J8091" s="85"/>
    </row>
    <row r="8092" spans="2:10" s="117" customFormat="1" x14ac:dyDescent="0.25">
      <c r="B8092" s="87"/>
      <c r="C8092" s="85"/>
      <c r="D8092" s="85"/>
      <c r="E8092" s="85"/>
      <c r="F8092" s="85"/>
      <c r="G8092" s="86"/>
      <c r="H8092" s="86"/>
      <c r="I8092" s="85"/>
      <c r="J8092" s="85"/>
    </row>
    <row r="8093" spans="2:10" s="117" customFormat="1" x14ac:dyDescent="0.25">
      <c r="B8093" s="87"/>
      <c r="C8093" s="85"/>
      <c r="D8093" s="85"/>
      <c r="E8093" s="85"/>
      <c r="F8093" s="85"/>
      <c r="G8093" s="86"/>
      <c r="H8093" s="86"/>
      <c r="I8093" s="85"/>
      <c r="J8093" s="85"/>
    </row>
    <row r="8094" spans="2:10" s="117" customFormat="1" x14ac:dyDescent="0.25">
      <c r="B8094" s="87"/>
      <c r="C8094" s="85"/>
      <c r="D8094" s="85"/>
      <c r="E8094" s="85"/>
      <c r="F8094" s="85"/>
      <c r="G8094" s="86"/>
      <c r="H8094" s="86"/>
      <c r="I8094" s="85"/>
      <c r="J8094" s="85"/>
    </row>
    <row r="8095" spans="2:10" s="117" customFormat="1" x14ac:dyDescent="0.25">
      <c r="B8095" s="87"/>
      <c r="C8095" s="85"/>
      <c r="D8095" s="85"/>
      <c r="E8095" s="85"/>
      <c r="F8095" s="85"/>
      <c r="G8095" s="86"/>
      <c r="H8095" s="86"/>
      <c r="I8095" s="85"/>
      <c r="J8095" s="85"/>
    </row>
    <row r="8096" spans="2:10" s="117" customFormat="1" x14ac:dyDescent="0.25">
      <c r="B8096" s="87"/>
      <c r="C8096" s="85"/>
      <c r="D8096" s="85"/>
      <c r="E8096" s="85"/>
      <c r="F8096" s="85"/>
      <c r="G8096" s="86"/>
      <c r="H8096" s="86"/>
      <c r="I8096" s="85"/>
      <c r="J8096" s="85"/>
    </row>
    <row r="8097" spans="2:10" s="117" customFormat="1" x14ac:dyDescent="0.25">
      <c r="B8097" s="87"/>
      <c r="C8097" s="85"/>
      <c r="D8097" s="85"/>
      <c r="E8097" s="85"/>
      <c r="F8097" s="85"/>
      <c r="G8097" s="86"/>
      <c r="H8097" s="86"/>
      <c r="I8097" s="85"/>
      <c r="J8097" s="85"/>
    </row>
    <row r="8098" spans="2:10" s="117" customFormat="1" x14ac:dyDescent="0.25">
      <c r="B8098" s="87"/>
      <c r="C8098" s="85"/>
      <c r="D8098" s="85"/>
      <c r="E8098" s="85"/>
      <c r="F8098" s="85"/>
      <c r="G8098" s="86"/>
      <c r="H8098" s="86"/>
      <c r="I8098" s="85"/>
      <c r="J8098" s="85"/>
    </row>
    <row r="8099" spans="2:10" s="117" customFormat="1" x14ac:dyDescent="0.25">
      <c r="B8099" s="87"/>
      <c r="C8099" s="85"/>
      <c r="D8099" s="85"/>
      <c r="E8099" s="85"/>
      <c r="F8099" s="85"/>
      <c r="G8099" s="86"/>
      <c r="H8099" s="86"/>
      <c r="I8099" s="85"/>
      <c r="J8099" s="85"/>
    </row>
    <row r="8100" spans="2:10" s="117" customFormat="1" x14ac:dyDescent="0.25">
      <c r="B8100" s="87"/>
      <c r="C8100" s="85"/>
      <c r="D8100" s="85"/>
      <c r="E8100" s="85"/>
      <c r="F8100" s="85"/>
      <c r="G8100" s="86"/>
      <c r="H8100" s="86"/>
      <c r="I8100" s="85"/>
      <c r="J8100" s="85"/>
    </row>
    <row r="8101" spans="2:10" s="117" customFormat="1" x14ac:dyDescent="0.25">
      <c r="B8101" s="87"/>
      <c r="C8101" s="85"/>
      <c r="D8101" s="85"/>
      <c r="E8101" s="85"/>
      <c r="F8101" s="85"/>
      <c r="G8101" s="86"/>
      <c r="H8101" s="86"/>
      <c r="I8101" s="85"/>
      <c r="J8101" s="85"/>
    </row>
    <row r="8102" spans="2:10" s="117" customFormat="1" x14ac:dyDescent="0.25">
      <c r="B8102" s="87"/>
      <c r="C8102" s="85"/>
      <c r="D8102" s="85"/>
      <c r="E8102" s="85"/>
      <c r="F8102" s="85"/>
      <c r="G8102" s="86"/>
      <c r="H8102" s="86"/>
      <c r="I8102" s="85"/>
      <c r="J8102" s="85"/>
    </row>
    <row r="8103" spans="2:10" s="117" customFormat="1" x14ac:dyDescent="0.25">
      <c r="B8103" s="87"/>
      <c r="C8103" s="85"/>
      <c r="D8103" s="85"/>
      <c r="E8103" s="85"/>
      <c r="F8103" s="85"/>
      <c r="G8103" s="86"/>
      <c r="H8103" s="86"/>
      <c r="I8103" s="85"/>
      <c r="J8103" s="85"/>
    </row>
    <row r="8104" spans="2:10" s="117" customFormat="1" x14ac:dyDescent="0.25">
      <c r="B8104" s="87"/>
      <c r="C8104" s="85"/>
      <c r="D8104" s="85"/>
      <c r="E8104" s="85"/>
      <c r="F8104" s="85"/>
      <c r="G8104" s="86"/>
      <c r="H8104" s="86"/>
      <c r="I8104" s="85"/>
      <c r="J8104" s="85"/>
    </row>
    <row r="8105" spans="2:10" s="117" customFormat="1" x14ac:dyDescent="0.25">
      <c r="B8105" s="87"/>
      <c r="C8105" s="85"/>
      <c r="D8105" s="85"/>
      <c r="E8105" s="85"/>
      <c r="F8105" s="85"/>
      <c r="G8105" s="86"/>
      <c r="H8105" s="86"/>
      <c r="I8105" s="85"/>
      <c r="J8105" s="85"/>
    </row>
    <row r="8106" spans="2:10" s="117" customFormat="1" x14ac:dyDescent="0.25">
      <c r="B8106" s="87"/>
      <c r="C8106" s="85"/>
      <c r="D8106" s="85"/>
      <c r="E8106" s="85"/>
      <c r="F8106" s="85"/>
      <c r="G8106" s="86"/>
      <c r="H8106" s="86"/>
      <c r="I8106" s="85"/>
      <c r="J8106" s="85"/>
    </row>
    <row r="8107" spans="2:10" s="117" customFormat="1" x14ac:dyDescent="0.25">
      <c r="B8107" s="87"/>
      <c r="C8107" s="85"/>
      <c r="D8107" s="85"/>
      <c r="E8107" s="85"/>
      <c r="F8107" s="85"/>
      <c r="G8107" s="86"/>
      <c r="H8107" s="86"/>
      <c r="I8107" s="85"/>
      <c r="J8107" s="85"/>
    </row>
    <row r="8108" spans="2:10" s="117" customFormat="1" x14ac:dyDescent="0.25">
      <c r="B8108" s="87"/>
      <c r="C8108" s="85"/>
      <c r="D8108" s="85"/>
      <c r="E8108" s="85"/>
      <c r="F8108" s="85"/>
      <c r="G8108" s="86"/>
      <c r="H8108" s="86"/>
      <c r="I8108" s="85"/>
      <c r="J8108" s="85"/>
    </row>
    <row r="8109" spans="2:10" s="117" customFormat="1" x14ac:dyDescent="0.25">
      <c r="B8109" s="87"/>
      <c r="C8109" s="85"/>
      <c r="D8109" s="85"/>
      <c r="E8109" s="85"/>
      <c r="F8109" s="85"/>
      <c r="G8109" s="86"/>
      <c r="H8109" s="86"/>
      <c r="I8109" s="85"/>
      <c r="J8109" s="85"/>
    </row>
    <row r="8110" spans="2:10" s="117" customFormat="1" x14ac:dyDescent="0.25">
      <c r="B8110" s="87"/>
      <c r="C8110" s="85"/>
      <c r="D8110" s="85"/>
      <c r="E8110" s="85"/>
      <c r="F8110" s="85"/>
      <c r="G8110" s="86"/>
      <c r="H8110" s="86"/>
      <c r="I8110" s="85"/>
      <c r="J8110" s="85"/>
    </row>
    <row r="8111" spans="2:10" s="117" customFormat="1" x14ac:dyDescent="0.25">
      <c r="B8111" s="87"/>
      <c r="C8111" s="85"/>
      <c r="D8111" s="85"/>
      <c r="E8111" s="85"/>
      <c r="F8111" s="85"/>
      <c r="G8111" s="86"/>
      <c r="H8111" s="86"/>
      <c r="I8111" s="85"/>
      <c r="J8111" s="85"/>
    </row>
    <row r="8112" spans="2:10" s="117" customFormat="1" x14ac:dyDescent="0.25">
      <c r="B8112" s="87"/>
      <c r="C8112" s="85"/>
      <c r="D8112" s="85"/>
      <c r="E8112" s="85"/>
      <c r="F8112" s="85"/>
      <c r="G8112" s="86"/>
      <c r="H8112" s="86"/>
      <c r="I8112" s="85"/>
      <c r="J8112" s="85"/>
    </row>
    <row r="8113" spans="2:10" s="117" customFormat="1" x14ac:dyDescent="0.25">
      <c r="B8113" s="87"/>
      <c r="C8113" s="85"/>
      <c r="D8113" s="85"/>
      <c r="E8113" s="85"/>
      <c r="F8113" s="85"/>
      <c r="G8113" s="86"/>
      <c r="H8113" s="86"/>
      <c r="I8113" s="85"/>
      <c r="J8113" s="85"/>
    </row>
    <row r="8114" spans="2:10" s="117" customFormat="1" x14ac:dyDescent="0.25">
      <c r="B8114" s="87"/>
      <c r="C8114" s="85"/>
      <c r="D8114" s="85"/>
      <c r="E8114" s="85"/>
      <c r="F8114" s="85"/>
      <c r="G8114" s="86"/>
      <c r="H8114" s="86"/>
      <c r="I8114" s="85"/>
      <c r="J8114" s="85"/>
    </row>
    <row r="8115" spans="2:10" s="117" customFormat="1" x14ac:dyDescent="0.25">
      <c r="B8115" s="87"/>
      <c r="C8115" s="85"/>
      <c r="D8115" s="85"/>
      <c r="E8115" s="85"/>
      <c r="F8115" s="85"/>
      <c r="G8115" s="86"/>
      <c r="H8115" s="86"/>
      <c r="I8115" s="85"/>
      <c r="J8115" s="85"/>
    </row>
    <row r="8116" spans="2:10" s="117" customFormat="1" x14ac:dyDescent="0.25">
      <c r="B8116" s="87"/>
      <c r="C8116" s="85"/>
      <c r="D8116" s="85"/>
      <c r="E8116" s="85"/>
      <c r="F8116" s="85"/>
      <c r="G8116" s="86"/>
      <c r="H8116" s="86"/>
      <c r="I8116" s="85"/>
      <c r="J8116" s="85"/>
    </row>
    <row r="8117" spans="2:10" s="117" customFormat="1" x14ac:dyDescent="0.25">
      <c r="B8117" s="87"/>
      <c r="C8117" s="85"/>
      <c r="D8117" s="85"/>
      <c r="E8117" s="85"/>
      <c r="F8117" s="85"/>
      <c r="G8117" s="86"/>
      <c r="H8117" s="86"/>
      <c r="I8117" s="85"/>
      <c r="J8117" s="85"/>
    </row>
    <row r="8118" spans="2:10" s="117" customFormat="1" x14ac:dyDescent="0.25">
      <c r="B8118" s="87"/>
      <c r="C8118" s="85"/>
      <c r="D8118" s="85"/>
      <c r="E8118" s="85"/>
      <c r="F8118" s="85"/>
      <c r="G8118" s="86"/>
      <c r="H8118" s="86"/>
      <c r="I8118" s="85"/>
      <c r="J8118" s="85"/>
    </row>
    <row r="8119" spans="2:10" s="117" customFormat="1" x14ac:dyDescent="0.25">
      <c r="B8119" s="87"/>
      <c r="C8119" s="85"/>
      <c r="D8119" s="85"/>
      <c r="E8119" s="85"/>
      <c r="F8119" s="85"/>
      <c r="G8119" s="86"/>
      <c r="H8119" s="86"/>
      <c r="I8119" s="85"/>
      <c r="J8119" s="85"/>
    </row>
    <row r="8120" spans="2:10" s="117" customFormat="1" x14ac:dyDescent="0.25">
      <c r="B8120" s="87"/>
      <c r="C8120" s="85"/>
      <c r="D8120" s="85"/>
      <c r="E8120" s="85"/>
      <c r="F8120" s="85"/>
      <c r="G8120" s="86"/>
      <c r="H8120" s="86"/>
      <c r="I8120" s="85"/>
      <c r="J8120" s="85"/>
    </row>
    <row r="8121" spans="2:10" s="117" customFormat="1" x14ac:dyDescent="0.25">
      <c r="B8121" s="87"/>
      <c r="C8121" s="85"/>
      <c r="D8121" s="85"/>
      <c r="E8121" s="85"/>
      <c r="F8121" s="85"/>
      <c r="G8121" s="86"/>
      <c r="H8121" s="86"/>
      <c r="I8121" s="85"/>
      <c r="J8121" s="85"/>
    </row>
    <row r="8122" spans="2:10" s="117" customFormat="1" x14ac:dyDescent="0.25">
      <c r="B8122" s="87"/>
      <c r="C8122" s="85"/>
      <c r="D8122" s="85"/>
      <c r="E8122" s="85"/>
      <c r="F8122" s="85"/>
      <c r="G8122" s="86"/>
      <c r="H8122" s="86"/>
      <c r="I8122" s="85"/>
      <c r="J8122" s="85"/>
    </row>
    <row r="8123" spans="2:10" s="117" customFormat="1" x14ac:dyDescent="0.25">
      <c r="B8123" s="87"/>
      <c r="C8123" s="85"/>
      <c r="D8123" s="85"/>
      <c r="E8123" s="85"/>
      <c r="F8123" s="85"/>
      <c r="G8123" s="86"/>
      <c r="H8123" s="86"/>
      <c r="I8123" s="85"/>
      <c r="J8123" s="85"/>
    </row>
    <row r="8124" spans="2:10" s="117" customFormat="1" x14ac:dyDescent="0.25">
      <c r="B8124" s="87"/>
      <c r="C8124" s="85"/>
      <c r="D8124" s="85"/>
      <c r="E8124" s="85"/>
      <c r="F8124" s="85"/>
      <c r="G8124" s="86"/>
      <c r="H8124" s="86"/>
      <c r="I8124" s="85"/>
      <c r="J8124" s="85"/>
    </row>
    <row r="8125" spans="2:10" s="117" customFormat="1" x14ac:dyDescent="0.25">
      <c r="B8125" s="87"/>
      <c r="C8125" s="85"/>
      <c r="D8125" s="85"/>
      <c r="E8125" s="85"/>
      <c r="F8125" s="85"/>
      <c r="G8125" s="86"/>
      <c r="H8125" s="86"/>
      <c r="I8125" s="85"/>
      <c r="J8125" s="85"/>
    </row>
    <row r="8126" spans="2:10" s="117" customFormat="1" x14ac:dyDescent="0.25">
      <c r="B8126" s="87"/>
      <c r="C8126" s="85"/>
      <c r="D8126" s="85"/>
      <c r="E8126" s="85"/>
      <c r="F8126" s="85"/>
      <c r="G8126" s="86"/>
      <c r="H8126" s="86"/>
      <c r="I8126" s="85"/>
      <c r="J8126" s="85"/>
    </row>
    <row r="8127" spans="2:10" s="117" customFormat="1" x14ac:dyDescent="0.25">
      <c r="B8127" s="87"/>
      <c r="C8127" s="85"/>
      <c r="D8127" s="85"/>
      <c r="E8127" s="85"/>
      <c r="F8127" s="85"/>
      <c r="G8127" s="86"/>
      <c r="H8127" s="86"/>
      <c r="I8127" s="85"/>
      <c r="J8127" s="85"/>
    </row>
    <row r="8128" spans="2:10" s="117" customFormat="1" x14ac:dyDescent="0.25">
      <c r="B8128" s="87"/>
      <c r="C8128" s="85"/>
      <c r="D8128" s="85"/>
      <c r="E8128" s="85"/>
      <c r="F8128" s="85"/>
      <c r="G8128" s="86"/>
      <c r="H8128" s="86"/>
      <c r="I8128" s="85"/>
      <c r="J8128" s="85"/>
    </row>
    <row r="8129" spans="2:10" s="117" customFormat="1" x14ac:dyDescent="0.25">
      <c r="B8129" s="87"/>
      <c r="C8129" s="85"/>
      <c r="D8129" s="85"/>
      <c r="E8129" s="85"/>
      <c r="F8129" s="85"/>
      <c r="G8129" s="86"/>
      <c r="H8129" s="86"/>
      <c r="I8129" s="85"/>
      <c r="J8129" s="85"/>
    </row>
    <row r="8130" spans="2:10" s="117" customFormat="1" x14ac:dyDescent="0.25">
      <c r="B8130" s="87"/>
      <c r="C8130" s="85"/>
      <c r="D8130" s="85"/>
      <c r="E8130" s="85"/>
      <c r="F8130" s="85"/>
      <c r="G8130" s="86"/>
      <c r="H8130" s="86"/>
      <c r="I8130" s="85"/>
      <c r="J8130" s="85"/>
    </row>
    <row r="8131" spans="2:10" s="117" customFormat="1" x14ac:dyDescent="0.25">
      <c r="B8131" s="87"/>
      <c r="C8131" s="85"/>
      <c r="D8131" s="85"/>
      <c r="E8131" s="85"/>
      <c r="F8131" s="85"/>
      <c r="G8131" s="86"/>
      <c r="H8131" s="86"/>
      <c r="I8131" s="85"/>
      <c r="J8131" s="85"/>
    </row>
    <row r="8132" spans="2:10" s="117" customFormat="1" x14ac:dyDescent="0.25">
      <c r="B8132" s="87"/>
      <c r="C8132" s="85"/>
      <c r="D8132" s="85"/>
      <c r="E8132" s="85"/>
      <c r="F8132" s="85"/>
      <c r="G8132" s="86"/>
      <c r="H8132" s="86"/>
      <c r="I8132" s="85"/>
      <c r="J8132" s="85"/>
    </row>
    <row r="8133" spans="2:10" s="117" customFormat="1" x14ac:dyDescent="0.25">
      <c r="B8133" s="87"/>
      <c r="C8133" s="85"/>
      <c r="D8133" s="85"/>
      <c r="E8133" s="85"/>
      <c r="F8133" s="85"/>
      <c r="G8133" s="86"/>
      <c r="H8133" s="86"/>
      <c r="I8133" s="85"/>
      <c r="J8133" s="85"/>
    </row>
    <row r="8134" spans="2:10" s="117" customFormat="1" x14ac:dyDescent="0.25">
      <c r="B8134" s="87"/>
      <c r="C8134" s="85"/>
      <c r="D8134" s="85"/>
      <c r="E8134" s="85"/>
      <c r="F8134" s="85"/>
      <c r="G8134" s="86"/>
      <c r="H8134" s="86"/>
      <c r="I8134" s="85"/>
      <c r="J8134" s="85"/>
    </row>
    <row r="8135" spans="2:10" s="117" customFormat="1" x14ac:dyDescent="0.25">
      <c r="B8135" s="87"/>
      <c r="C8135" s="85"/>
      <c r="D8135" s="85"/>
      <c r="E8135" s="85"/>
      <c r="F8135" s="85"/>
      <c r="G8135" s="86"/>
      <c r="H8135" s="86"/>
      <c r="I8135" s="85"/>
      <c r="J8135" s="85"/>
    </row>
    <row r="8136" spans="2:10" s="117" customFormat="1" x14ac:dyDescent="0.25">
      <c r="B8136" s="87"/>
      <c r="C8136" s="85"/>
      <c r="D8136" s="85"/>
      <c r="E8136" s="85"/>
      <c r="F8136" s="85"/>
      <c r="G8136" s="86"/>
      <c r="H8136" s="86"/>
      <c r="I8136" s="85"/>
      <c r="J8136" s="85"/>
    </row>
    <row r="8137" spans="2:10" s="117" customFormat="1" x14ac:dyDescent="0.25">
      <c r="B8137" s="87"/>
      <c r="C8137" s="85"/>
      <c r="D8137" s="85"/>
      <c r="E8137" s="85"/>
      <c r="F8137" s="85"/>
      <c r="G8137" s="86"/>
      <c r="H8137" s="86"/>
      <c r="I8137" s="85"/>
      <c r="J8137" s="85"/>
    </row>
    <row r="8138" spans="2:10" s="117" customFormat="1" x14ac:dyDescent="0.25">
      <c r="B8138" s="87"/>
      <c r="C8138" s="85"/>
      <c r="D8138" s="85"/>
      <c r="E8138" s="85"/>
      <c r="F8138" s="85"/>
      <c r="G8138" s="86"/>
      <c r="H8138" s="86"/>
      <c r="I8138" s="85"/>
      <c r="J8138" s="85"/>
    </row>
    <row r="8139" spans="2:10" s="117" customFormat="1" x14ac:dyDescent="0.25">
      <c r="B8139" s="87"/>
      <c r="C8139" s="85"/>
      <c r="D8139" s="85"/>
      <c r="E8139" s="85"/>
      <c r="F8139" s="85"/>
      <c r="G8139" s="86"/>
      <c r="H8139" s="86"/>
      <c r="I8139" s="85"/>
      <c r="J8139" s="85"/>
    </row>
    <row r="8140" spans="2:10" s="117" customFormat="1" x14ac:dyDescent="0.25">
      <c r="B8140" s="87"/>
      <c r="C8140" s="85"/>
      <c r="D8140" s="85"/>
      <c r="E8140" s="85"/>
      <c r="F8140" s="85"/>
      <c r="G8140" s="86"/>
      <c r="H8140" s="86"/>
      <c r="I8140" s="85"/>
      <c r="J8140" s="85"/>
    </row>
    <row r="8141" spans="2:10" s="117" customFormat="1" x14ac:dyDescent="0.25">
      <c r="B8141" s="87"/>
      <c r="C8141" s="85"/>
      <c r="D8141" s="85"/>
      <c r="E8141" s="85"/>
      <c r="F8141" s="85"/>
      <c r="G8141" s="86"/>
      <c r="H8141" s="86"/>
      <c r="I8141" s="85"/>
      <c r="J8141" s="85"/>
    </row>
    <row r="8142" spans="2:10" s="117" customFormat="1" x14ac:dyDescent="0.25">
      <c r="B8142" s="87"/>
      <c r="C8142" s="85"/>
      <c r="D8142" s="85"/>
      <c r="E8142" s="85"/>
      <c r="F8142" s="85"/>
      <c r="G8142" s="86"/>
      <c r="H8142" s="86"/>
      <c r="I8142" s="85"/>
      <c r="J8142" s="85"/>
    </row>
    <row r="8143" spans="2:10" s="117" customFormat="1" x14ac:dyDescent="0.25">
      <c r="B8143" s="87"/>
      <c r="C8143" s="85"/>
      <c r="D8143" s="85"/>
      <c r="E8143" s="85"/>
      <c r="F8143" s="85"/>
      <c r="G8143" s="86"/>
      <c r="H8143" s="86"/>
      <c r="I8143" s="85"/>
      <c r="J8143" s="85"/>
    </row>
    <row r="8144" spans="2:10" s="117" customFormat="1" x14ac:dyDescent="0.25">
      <c r="B8144" s="87"/>
      <c r="C8144" s="85"/>
      <c r="D8144" s="85"/>
      <c r="E8144" s="85"/>
      <c r="F8144" s="85"/>
      <c r="G8144" s="86"/>
      <c r="H8144" s="86"/>
      <c r="I8144" s="85"/>
      <c r="J8144" s="85"/>
    </row>
    <row r="8145" spans="2:10" s="117" customFormat="1" x14ac:dyDescent="0.25">
      <c r="B8145" s="87"/>
      <c r="C8145" s="85"/>
      <c r="D8145" s="85"/>
      <c r="E8145" s="85"/>
      <c r="F8145" s="85"/>
      <c r="G8145" s="86"/>
      <c r="H8145" s="86"/>
      <c r="I8145" s="85"/>
      <c r="J8145" s="85"/>
    </row>
    <row r="8146" spans="2:10" s="117" customFormat="1" x14ac:dyDescent="0.25">
      <c r="B8146" s="87"/>
      <c r="C8146" s="85"/>
      <c r="D8146" s="85"/>
      <c r="E8146" s="85"/>
      <c r="F8146" s="85"/>
      <c r="G8146" s="86"/>
      <c r="H8146" s="86"/>
      <c r="I8146" s="85"/>
      <c r="J8146" s="85"/>
    </row>
    <row r="8147" spans="2:10" s="117" customFormat="1" x14ac:dyDescent="0.25">
      <c r="B8147" s="87"/>
      <c r="C8147" s="85"/>
      <c r="D8147" s="85"/>
      <c r="E8147" s="85"/>
      <c r="F8147" s="85"/>
      <c r="G8147" s="86"/>
      <c r="H8147" s="86"/>
      <c r="I8147" s="85"/>
      <c r="J8147" s="85"/>
    </row>
    <row r="8148" spans="2:10" s="117" customFormat="1" x14ac:dyDescent="0.25">
      <c r="B8148" s="87"/>
      <c r="C8148" s="85"/>
      <c r="D8148" s="85"/>
      <c r="E8148" s="85"/>
      <c r="F8148" s="85"/>
      <c r="G8148" s="86"/>
      <c r="H8148" s="86"/>
      <c r="I8148" s="85"/>
      <c r="J8148" s="85"/>
    </row>
    <row r="8149" spans="2:10" s="117" customFormat="1" x14ac:dyDescent="0.25">
      <c r="B8149" s="87"/>
      <c r="C8149" s="85"/>
      <c r="D8149" s="85"/>
      <c r="E8149" s="85"/>
      <c r="F8149" s="85"/>
      <c r="G8149" s="86"/>
      <c r="H8149" s="86"/>
      <c r="I8149" s="85"/>
      <c r="J8149" s="85"/>
    </row>
    <row r="8150" spans="2:10" s="117" customFormat="1" x14ac:dyDescent="0.25">
      <c r="B8150" s="87"/>
      <c r="C8150" s="85"/>
      <c r="D8150" s="85"/>
      <c r="E8150" s="85"/>
      <c r="F8150" s="85"/>
      <c r="G8150" s="86"/>
      <c r="H8150" s="86"/>
      <c r="I8150" s="85"/>
      <c r="J8150" s="85"/>
    </row>
    <row r="8151" spans="2:10" s="117" customFormat="1" x14ac:dyDescent="0.25">
      <c r="B8151" s="87"/>
      <c r="C8151" s="85"/>
      <c r="D8151" s="85"/>
      <c r="E8151" s="85"/>
      <c r="F8151" s="85"/>
      <c r="G8151" s="86"/>
      <c r="H8151" s="86"/>
      <c r="I8151" s="85"/>
      <c r="J8151" s="85"/>
    </row>
    <row r="8152" spans="2:10" s="117" customFormat="1" x14ac:dyDescent="0.25">
      <c r="B8152" s="87"/>
      <c r="C8152" s="85"/>
      <c r="D8152" s="85"/>
      <c r="E8152" s="85"/>
      <c r="F8152" s="85"/>
      <c r="G8152" s="86"/>
      <c r="H8152" s="86"/>
      <c r="I8152" s="85"/>
      <c r="J8152" s="85"/>
    </row>
    <row r="8153" spans="2:10" s="117" customFormat="1" x14ac:dyDescent="0.25">
      <c r="B8153" s="87"/>
      <c r="C8153" s="85"/>
      <c r="D8153" s="85"/>
      <c r="E8153" s="85"/>
      <c r="F8153" s="85"/>
      <c r="G8153" s="86"/>
      <c r="H8153" s="86"/>
      <c r="I8153" s="85"/>
      <c r="J8153" s="85"/>
    </row>
    <row r="8154" spans="2:10" s="117" customFormat="1" x14ac:dyDescent="0.25">
      <c r="B8154" s="87"/>
      <c r="C8154" s="85"/>
      <c r="D8154" s="85"/>
      <c r="E8154" s="85"/>
      <c r="F8154" s="85"/>
      <c r="G8154" s="86"/>
      <c r="H8154" s="86"/>
      <c r="I8154" s="85"/>
      <c r="J8154" s="85"/>
    </row>
    <row r="8155" spans="2:10" s="117" customFormat="1" x14ac:dyDescent="0.25">
      <c r="B8155" s="87"/>
      <c r="C8155" s="85"/>
      <c r="D8155" s="85"/>
      <c r="E8155" s="85"/>
      <c r="F8155" s="85"/>
      <c r="G8155" s="86"/>
      <c r="H8155" s="86"/>
      <c r="I8155" s="85"/>
      <c r="J8155" s="85"/>
    </row>
    <row r="8156" spans="2:10" s="117" customFormat="1" x14ac:dyDescent="0.25">
      <c r="B8156" s="87"/>
      <c r="C8156" s="85"/>
      <c r="D8156" s="85"/>
      <c r="E8156" s="85"/>
      <c r="F8156" s="85"/>
      <c r="G8156" s="86"/>
      <c r="H8156" s="86"/>
      <c r="I8156" s="85"/>
      <c r="J8156" s="85"/>
    </row>
    <row r="8157" spans="2:10" s="117" customFormat="1" x14ac:dyDescent="0.25">
      <c r="B8157" s="87"/>
      <c r="C8157" s="85"/>
      <c r="D8157" s="85"/>
      <c r="E8157" s="85"/>
      <c r="F8157" s="85"/>
      <c r="G8157" s="86"/>
      <c r="H8157" s="86"/>
      <c r="I8157" s="85"/>
      <c r="J8157" s="85"/>
    </row>
    <row r="8158" spans="2:10" s="117" customFormat="1" x14ac:dyDescent="0.25">
      <c r="B8158" s="87"/>
      <c r="C8158" s="85"/>
      <c r="D8158" s="85"/>
      <c r="E8158" s="85"/>
      <c r="F8158" s="85"/>
      <c r="G8158" s="86"/>
      <c r="H8158" s="86"/>
      <c r="I8158" s="85"/>
      <c r="J8158" s="85"/>
    </row>
    <row r="8159" spans="2:10" s="117" customFormat="1" x14ac:dyDescent="0.25">
      <c r="B8159" s="87"/>
      <c r="C8159" s="85"/>
      <c r="D8159" s="85"/>
      <c r="E8159" s="85"/>
      <c r="F8159" s="85"/>
      <c r="G8159" s="86"/>
      <c r="H8159" s="86"/>
      <c r="I8159" s="85"/>
      <c r="J8159" s="85"/>
    </row>
    <row r="8160" spans="2:10" s="117" customFormat="1" x14ac:dyDescent="0.25">
      <c r="B8160" s="87"/>
      <c r="C8160" s="85"/>
      <c r="D8160" s="85"/>
      <c r="E8160" s="85"/>
      <c r="F8160" s="85"/>
      <c r="G8160" s="86"/>
      <c r="H8160" s="86"/>
      <c r="I8160" s="85"/>
      <c r="J8160" s="85"/>
    </row>
    <row r="8161" spans="2:10" s="117" customFormat="1" x14ac:dyDescent="0.25">
      <c r="B8161" s="87"/>
      <c r="C8161" s="85"/>
      <c r="D8161" s="85"/>
      <c r="E8161" s="85"/>
      <c r="F8161" s="85"/>
      <c r="G8161" s="86"/>
      <c r="H8161" s="86"/>
      <c r="I8161" s="85"/>
      <c r="J8161" s="85"/>
    </row>
    <row r="8162" spans="2:10" s="117" customFormat="1" x14ac:dyDescent="0.25">
      <c r="B8162" s="87"/>
      <c r="C8162" s="85"/>
      <c r="D8162" s="85"/>
      <c r="E8162" s="85"/>
      <c r="F8162" s="85"/>
      <c r="G8162" s="86"/>
      <c r="H8162" s="86"/>
      <c r="I8162" s="85"/>
      <c r="J8162" s="85"/>
    </row>
    <row r="8163" spans="2:10" s="117" customFormat="1" x14ac:dyDescent="0.25">
      <c r="B8163" s="87"/>
      <c r="C8163" s="85"/>
      <c r="D8163" s="85"/>
      <c r="E8163" s="85"/>
      <c r="F8163" s="85"/>
      <c r="G8163" s="86"/>
      <c r="H8163" s="86"/>
      <c r="I8163" s="85"/>
      <c r="J8163" s="85"/>
    </row>
    <row r="8164" spans="2:10" s="117" customFormat="1" x14ac:dyDescent="0.25">
      <c r="B8164" s="87"/>
      <c r="C8164" s="85"/>
      <c r="D8164" s="85"/>
      <c r="E8164" s="85"/>
      <c r="F8164" s="85"/>
      <c r="G8164" s="86"/>
      <c r="H8164" s="86"/>
      <c r="I8164" s="85"/>
      <c r="J8164" s="85"/>
    </row>
    <row r="8165" spans="2:10" s="117" customFormat="1" x14ac:dyDescent="0.25">
      <c r="B8165" s="87"/>
      <c r="C8165" s="85"/>
      <c r="D8165" s="85"/>
      <c r="E8165" s="85"/>
      <c r="F8165" s="85"/>
      <c r="G8165" s="86"/>
      <c r="H8165" s="86"/>
      <c r="I8165" s="85"/>
      <c r="J8165" s="85"/>
    </row>
    <row r="8166" spans="2:10" s="117" customFormat="1" x14ac:dyDescent="0.25">
      <c r="B8166" s="87"/>
      <c r="C8166" s="85"/>
      <c r="D8166" s="85"/>
      <c r="E8166" s="85"/>
      <c r="F8166" s="85"/>
      <c r="G8166" s="86"/>
      <c r="H8166" s="86"/>
      <c r="I8166" s="85"/>
      <c r="J8166" s="85"/>
    </row>
    <row r="8167" spans="2:10" s="117" customFormat="1" x14ac:dyDescent="0.25">
      <c r="B8167" s="87"/>
      <c r="C8167" s="85"/>
      <c r="D8167" s="85"/>
      <c r="E8167" s="85"/>
      <c r="F8167" s="85"/>
      <c r="G8167" s="86"/>
      <c r="H8167" s="86"/>
      <c r="I8167" s="85"/>
      <c r="J8167" s="85"/>
    </row>
    <row r="8168" spans="2:10" s="117" customFormat="1" x14ac:dyDescent="0.25">
      <c r="B8168" s="87"/>
      <c r="C8168" s="85"/>
      <c r="D8168" s="85"/>
      <c r="E8168" s="85"/>
      <c r="F8168" s="85"/>
      <c r="G8168" s="86"/>
      <c r="H8168" s="86"/>
      <c r="I8168" s="85"/>
      <c r="J8168" s="85"/>
    </row>
    <row r="8169" spans="2:10" s="117" customFormat="1" x14ac:dyDescent="0.25">
      <c r="B8169" s="87"/>
      <c r="C8169" s="85"/>
      <c r="D8169" s="85"/>
      <c r="E8169" s="85"/>
      <c r="F8169" s="85"/>
      <c r="G8169" s="86"/>
      <c r="H8169" s="86"/>
      <c r="I8169" s="85"/>
      <c r="J8169" s="85"/>
    </row>
    <row r="8170" spans="2:10" s="117" customFormat="1" x14ac:dyDescent="0.25">
      <c r="B8170" s="87"/>
      <c r="C8170" s="85"/>
      <c r="D8170" s="85"/>
      <c r="E8170" s="85"/>
      <c r="F8170" s="85"/>
      <c r="G8170" s="86"/>
      <c r="H8170" s="86"/>
      <c r="I8170" s="85"/>
      <c r="J8170" s="85"/>
    </row>
    <row r="8171" spans="2:10" s="117" customFormat="1" x14ac:dyDescent="0.25">
      <c r="B8171" s="87"/>
      <c r="C8171" s="85"/>
      <c r="D8171" s="85"/>
      <c r="E8171" s="85"/>
      <c r="F8171" s="85"/>
      <c r="G8171" s="86"/>
      <c r="H8171" s="86"/>
      <c r="I8171" s="85"/>
      <c r="J8171" s="85"/>
    </row>
    <row r="8172" spans="2:10" s="117" customFormat="1" x14ac:dyDescent="0.25">
      <c r="B8172" s="87"/>
      <c r="C8172" s="85"/>
      <c r="D8172" s="85"/>
      <c r="E8172" s="85"/>
      <c r="F8172" s="85"/>
      <c r="G8172" s="86"/>
      <c r="H8172" s="86"/>
      <c r="I8172" s="85"/>
      <c r="J8172" s="85"/>
    </row>
    <row r="8173" spans="2:10" s="117" customFormat="1" x14ac:dyDescent="0.25">
      <c r="B8173" s="87"/>
      <c r="C8173" s="85"/>
      <c r="D8173" s="85"/>
      <c r="E8173" s="85"/>
      <c r="F8173" s="85"/>
      <c r="G8173" s="86"/>
      <c r="H8173" s="86"/>
      <c r="I8173" s="85"/>
      <c r="J8173" s="85"/>
    </row>
    <row r="8174" spans="2:10" s="117" customFormat="1" x14ac:dyDescent="0.25">
      <c r="B8174" s="87"/>
      <c r="C8174" s="85"/>
      <c r="D8174" s="85"/>
      <c r="E8174" s="85"/>
      <c r="F8174" s="85"/>
      <c r="G8174" s="86"/>
      <c r="H8174" s="86"/>
      <c r="I8174" s="85"/>
      <c r="J8174" s="85"/>
    </row>
    <row r="8175" spans="2:10" s="117" customFormat="1" x14ac:dyDescent="0.25">
      <c r="B8175" s="87"/>
      <c r="C8175" s="85"/>
      <c r="D8175" s="85"/>
      <c r="E8175" s="85"/>
      <c r="F8175" s="85"/>
      <c r="G8175" s="86"/>
      <c r="H8175" s="86"/>
      <c r="I8175" s="85"/>
      <c r="J8175" s="85"/>
    </row>
    <row r="8176" spans="2:10" s="117" customFormat="1" x14ac:dyDescent="0.25">
      <c r="B8176" s="87"/>
      <c r="C8176" s="85"/>
      <c r="D8176" s="85"/>
      <c r="E8176" s="85"/>
      <c r="F8176" s="85"/>
      <c r="G8176" s="86"/>
      <c r="H8176" s="86"/>
      <c r="I8176" s="85"/>
      <c r="J8176" s="85"/>
    </row>
    <row r="8177" spans="2:10" s="117" customFormat="1" x14ac:dyDescent="0.25">
      <c r="B8177" s="87"/>
      <c r="C8177" s="85"/>
      <c r="D8177" s="85"/>
      <c r="E8177" s="85"/>
      <c r="F8177" s="85"/>
      <c r="G8177" s="86"/>
      <c r="H8177" s="86"/>
      <c r="I8177" s="85"/>
      <c r="J8177" s="85"/>
    </row>
    <row r="8178" spans="2:10" s="117" customFormat="1" x14ac:dyDescent="0.25">
      <c r="B8178" s="87"/>
      <c r="C8178" s="85"/>
      <c r="D8178" s="85"/>
      <c r="E8178" s="85"/>
      <c r="F8178" s="85"/>
      <c r="G8178" s="86"/>
      <c r="H8178" s="86"/>
      <c r="I8178" s="85"/>
      <c r="J8178" s="85"/>
    </row>
    <row r="8179" spans="2:10" s="117" customFormat="1" x14ac:dyDescent="0.25">
      <c r="B8179" s="87"/>
      <c r="C8179" s="85"/>
      <c r="D8179" s="85"/>
      <c r="E8179" s="85"/>
      <c r="F8179" s="85"/>
      <c r="G8179" s="86"/>
      <c r="H8179" s="86"/>
      <c r="I8179" s="85"/>
      <c r="J8179" s="85"/>
    </row>
    <row r="8180" spans="2:10" s="117" customFormat="1" x14ac:dyDescent="0.25">
      <c r="B8180" s="87"/>
      <c r="C8180" s="85"/>
      <c r="D8180" s="85"/>
      <c r="E8180" s="85"/>
      <c r="F8180" s="85"/>
      <c r="G8180" s="86"/>
      <c r="H8180" s="86"/>
      <c r="I8180" s="85"/>
      <c r="J8180" s="85"/>
    </row>
    <row r="8181" spans="2:10" s="117" customFormat="1" x14ac:dyDescent="0.25">
      <c r="B8181" s="87"/>
      <c r="C8181" s="85"/>
      <c r="D8181" s="85"/>
      <c r="E8181" s="85"/>
      <c r="F8181" s="85"/>
      <c r="G8181" s="86"/>
      <c r="H8181" s="86"/>
      <c r="I8181" s="85"/>
      <c r="J8181" s="85"/>
    </row>
    <row r="8182" spans="2:10" s="117" customFormat="1" x14ac:dyDescent="0.25">
      <c r="B8182" s="87"/>
      <c r="C8182" s="85"/>
      <c r="D8182" s="85"/>
      <c r="E8182" s="85"/>
      <c r="F8182" s="85"/>
      <c r="G8182" s="86"/>
      <c r="H8182" s="86"/>
      <c r="I8182" s="85"/>
      <c r="J8182" s="85"/>
    </row>
    <row r="8183" spans="2:10" s="117" customFormat="1" x14ac:dyDescent="0.25">
      <c r="B8183" s="87"/>
      <c r="C8183" s="85"/>
      <c r="D8183" s="85"/>
      <c r="E8183" s="85"/>
      <c r="F8183" s="85"/>
      <c r="G8183" s="86"/>
      <c r="H8183" s="86"/>
      <c r="I8183" s="85"/>
      <c r="J8183" s="85"/>
    </row>
    <row r="8184" spans="2:10" s="117" customFormat="1" x14ac:dyDescent="0.25">
      <c r="B8184" s="87"/>
      <c r="C8184" s="85"/>
      <c r="D8184" s="85"/>
      <c r="E8184" s="85"/>
      <c r="F8184" s="85"/>
      <c r="G8184" s="86"/>
      <c r="H8184" s="86"/>
      <c r="I8184" s="85"/>
      <c r="J8184" s="85"/>
    </row>
    <row r="8185" spans="2:10" s="117" customFormat="1" x14ac:dyDescent="0.25">
      <c r="B8185" s="87"/>
      <c r="C8185" s="85"/>
      <c r="D8185" s="85"/>
      <c r="E8185" s="85"/>
      <c r="F8185" s="85"/>
      <c r="G8185" s="86"/>
      <c r="H8185" s="86"/>
      <c r="I8185" s="85"/>
      <c r="J8185" s="85"/>
    </row>
    <row r="8186" spans="2:10" s="117" customFormat="1" x14ac:dyDescent="0.25">
      <c r="B8186" s="87"/>
      <c r="C8186" s="85"/>
      <c r="D8186" s="85"/>
      <c r="E8186" s="85"/>
      <c r="F8186" s="85"/>
      <c r="G8186" s="86"/>
      <c r="H8186" s="86"/>
      <c r="I8186" s="85"/>
      <c r="J8186" s="85"/>
    </row>
    <row r="8187" spans="2:10" s="117" customFormat="1" x14ac:dyDescent="0.25">
      <c r="B8187" s="87"/>
      <c r="C8187" s="85"/>
      <c r="D8187" s="85"/>
      <c r="E8187" s="85"/>
      <c r="F8187" s="85"/>
      <c r="G8187" s="86"/>
      <c r="H8187" s="86"/>
      <c r="I8187" s="85"/>
      <c r="J8187" s="85"/>
    </row>
    <row r="8188" spans="2:10" s="117" customFormat="1" x14ac:dyDescent="0.25">
      <c r="B8188" s="87"/>
      <c r="C8188" s="85"/>
      <c r="D8188" s="85"/>
      <c r="E8188" s="85"/>
      <c r="F8188" s="85"/>
      <c r="G8188" s="86"/>
      <c r="H8188" s="86"/>
      <c r="I8188" s="85"/>
      <c r="J8188" s="85"/>
    </row>
    <row r="8189" spans="2:10" s="117" customFormat="1" x14ac:dyDescent="0.25">
      <c r="B8189" s="87"/>
      <c r="C8189" s="85"/>
      <c r="D8189" s="85"/>
      <c r="E8189" s="85"/>
      <c r="F8189" s="85"/>
      <c r="G8189" s="86"/>
      <c r="H8189" s="86"/>
      <c r="I8189" s="85"/>
      <c r="J8189" s="85"/>
    </row>
    <row r="8190" spans="2:10" s="117" customFormat="1" x14ac:dyDescent="0.25">
      <c r="B8190" s="87"/>
      <c r="C8190" s="85"/>
      <c r="D8190" s="85"/>
      <c r="E8190" s="85"/>
      <c r="F8190" s="85"/>
      <c r="G8190" s="86"/>
      <c r="H8190" s="86"/>
      <c r="I8190" s="85"/>
      <c r="J8190" s="85"/>
    </row>
    <row r="8191" spans="2:10" s="117" customFormat="1" x14ac:dyDescent="0.25">
      <c r="B8191" s="87"/>
      <c r="C8191" s="85"/>
      <c r="D8191" s="85"/>
      <c r="E8191" s="85"/>
      <c r="F8191" s="85"/>
      <c r="G8191" s="86"/>
      <c r="H8191" s="86"/>
      <c r="I8191" s="85"/>
      <c r="J8191" s="85"/>
    </row>
    <row r="8192" spans="2:10" s="117" customFormat="1" x14ac:dyDescent="0.25">
      <c r="B8192" s="87"/>
      <c r="C8192" s="85"/>
      <c r="D8192" s="85"/>
      <c r="E8192" s="85"/>
      <c r="F8192" s="85"/>
      <c r="G8192" s="86"/>
      <c r="H8192" s="86"/>
      <c r="I8192" s="85"/>
      <c r="J8192" s="85"/>
    </row>
    <row r="8193" spans="2:10" s="117" customFormat="1" x14ac:dyDescent="0.25">
      <c r="B8193" s="87"/>
      <c r="C8193" s="85"/>
      <c r="D8193" s="85"/>
      <c r="E8193" s="85"/>
      <c r="F8193" s="85"/>
      <c r="G8193" s="86"/>
      <c r="H8193" s="86"/>
      <c r="I8193" s="85"/>
      <c r="J8193" s="85"/>
    </row>
    <row r="8194" spans="2:10" s="117" customFormat="1" x14ac:dyDescent="0.25">
      <c r="B8194" s="87"/>
      <c r="C8194" s="85"/>
      <c r="D8194" s="85"/>
      <c r="E8194" s="85"/>
      <c r="F8194" s="85"/>
      <c r="G8194" s="86"/>
      <c r="H8194" s="86"/>
      <c r="I8194" s="85"/>
      <c r="J8194" s="85"/>
    </row>
    <row r="8195" spans="2:10" s="117" customFormat="1" x14ac:dyDescent="0.25">
      <c r="B8195" s="87"/>
      <c r="C8195" s="85"/>
      <c r="D8195" s="85"/>
      <c r="E8195" s="85"/>
      <c r="F8195" s="85"/>
      <c r="G8195" s="86"/>
      <c r="H8195" s="86"/>
      <c r="I8195" s="85"/>
      <c r="J8195" s="85"/>
    </row>
    <row r="8196" spans="2:10" s="117" customFormat="1" x14ac:dyDescent="0.25">
      <c r="B8196" s="87"/>
      <c r="C8196" s="85"/>
      <c r="D8196" s="85"/>
      <c r="E8196" s="85"/>
      <c r="F8196" s="85"/>
      <c r="G8196" s="86"/>
      <c r="H8196" s="86"/>
      <c r="I8196" s="85"/>
      <c r="J8196" s="85"/>
    </row>
    <row r="8197" spans="2:10" s="117" customFormat="1" x14ac:dyDescent="0.25">
      <c r="B8197" s="87"/>
      <c r="C8197" s="85"/>
      <c r="D8197" s="85"/>
      <c r="E8197" s="85"/>
      <c r="F8197" s="85"/>
      <c r="G8197" s="86"/>
      <c r="H8197" s="86"/>
      <c r="I8197" s="85"/>
      <c r="J8197" s="85"/>
    </row>
    <row r="8198" spans="2:10" s="117" customFormat="1" x14ac:dyDescent="0.25">
      <c r="B8198" s="87"/>
      <c r="C8198" s="85"/>
      <c r="D8198" s="85"/>
      <c r="E8198" s="85"/>
      <c r="F8198" s="85"/>
      <c r="G8198" s="86"/>
      <c r="H8198" s="86"/>
      <c r="I8198" s="85"/>
      <c r="J8198" s="85"/>
    </row>
    <row r="8199" spans="2:10" s="117" customFormat="1" x14ac:dyDescent="0.25">
      <c r="B8199" s="87"/>
      <c r="C8199" s="85"/>
      <c r="D8199" s="85"/>
      <c r="E8199" s="85"/>
      <c r="F8199" s="85"/>
      <c r="G8199" s="86"/>
      <c r="H8199" s="86"/>
      <c r="I8199" s="85"/>
      <c r="J8199" s="85"/>
    </row>
    <row r="8200" spans="2:10" s="117" customFormat="1" x14ac:dyDescent="0.25">
      <c r="B8200" s="87"/>
      <c r="C8200" s="85"/>
      <c r="D8200" s="85"/>
      <c r="E8200" s="85"/>
      <c r="F8200" s="85"/>
      <c r="G8200" s="86"/>
      <c r="H8200" s="86"/>
      <c r="I8200" s="85"/>
      <c r="J8200" s="85"/>
    </row>
    <row r="8201" spans="2:10" s="117" customFormat="1" x14ac:dyDescent="0.25">
      <c r="B8201" s="87"/>
      <c r="C8201" s="85"/>
      <c r="D8201" s="85"/>
      <c r="E8201" s="85"/>
      <c r="F8201" s="85"/>
      <c r="G8201" s="86"/>
      <c r="H8201" s="86"/>
      <c r="I8201" s="85"/>
      <c r="J8201" s="85"/>
    </row>
    <row r="8202" spans="2:10" s="117" customFormat="1" x14ac:dyDescent="0.25">
      <c r="B8202" s="87"/>
      <c r="C8202" s="85"/>
      <c r="D8202" s="85"/>
      <c r="E8202" s="85"/>
      <c r="F8202" s="85"/>
      <c r="G8202" s="86"/>
      <c r="H8202" s="86"/>
      <c r="I8202" s="85"/>
      <c r="J8202" s="85"/>
    </row>
    <row r="8203" spans="2:10" s="117" customFormat="1" x14ac:dyDescent="0.25">
      <c r="B8203" s="87"/>
      <c r="C8203" s="85"/>
      <c r="D8203" s="85"/>
      <c r="E8203" s="85"/>
      <c r="F8203" s="85"/>
      <c r="G8203" s="86"/>
      <c r="H8203" s="86"/>
      <c r="I8203" s="85"/>
      <c r="J8203" s="85"/>
    </row>
    <row r="8204" spans="2:10" s="117" customFormat="1" x14ac:dyDescent="0.25">
      <c r="B8204" s="87"/>
      <c r="C8204" s="85"/>
      <c r="D8204" s="85"/>
      <c r="E8204" s="85"/>
      <c r="F8204" s="85"/>
      <c r="G8204" s="86"/>
      <c r="H8204" s="86"/>
      <c r="I8204" s="85"/>
      <c r="J8204" s="85"/>
    </row>
    <row r="8205" spans="2:10" s="117" customFormat="1" x14ac:dyDescent="0.25">
      <c r="B8205" s="87"/>
      <c r="C8205" s="85"/>
      <c r="D8205" s="85"/>
      <c r="E8205" s="85"/>
      <c r="F8205" s="85"/>
      <c r="G8205" s="86"/>
      <c r="H8205" s="86"/>
      <c r="I8205" s="85"/>
      <c r="J8205" s="85"/>
    </row>
    <row r="8206" spans="2:10" s="117" customFormat="1" x14ac:dyDescent="0.25">
      <c r="B8206" s="87"/>
      <c r="C8206" s="85"/>
      <c r="D8206" s="85"/>
      <c r="E8206" s="85"/>
      <c r="F8206" s="85"/>
      <c r="G8206" s="86"/>
      <c r="H8206" s="86"/>
      <c r="I8206" s="85"/>
      <c r="J8206" s="85"/>
    </row>
    <row r="8207" spans="2:10" s="117" customFormat="1" x14ac:dyDescent="0.25">
      <c r="B8207" s="87"/>
      <c r="C8207" s="85"/>
      <c r="D8207" s="85"/>
      <c r="E8207" s="85"/>
      <c r="F8207" s="85"/>
      <c r="G8207" s="86"/>
      <c r="H8207" s="86"/>
      <c r="I8207" s="85"/>
      <c r="J8207" s="85"/>
    </row>
    <row r="8208" spans="2:10" s="117" customFormat="1" x14ac:dyDescent="0.25">
      <c r="B8208" s="87"/>
      <c r="C8208" s="85"/>
      <c r="D8208" s="85"/>
      <c r="E8208" s="85"/>
      <c r="F8208" s="85"/>
      <c r="G8208" s="86"/>
      <c r="H8208" s="86"/>
      <c r="I8208" s="85"/>
      <c r="J8208" s="85"/>
    </row>
    <row r="8209" spans="2:10" s="117" customFormat="1" x14ac:dyDescent="0.25">
      <c r="B8209" s="87"/>
      <c r="C8209" s="85"/>
      <c r="D8209" s="85"/>
      <c r="E8209" s="85"/>
      <c r="F8209" s="85"/>
      <c r="G8209" s="86"/>
      <c r="H8209" s="86"/>
      <c r="I8209" s="85"/>
      <c r="J8209" s="85"/>
    </row>
    <row r="8210" spans="2:10" s="117" customFormat="1" x14ac:dyDescent="0.25">
      <c r="B8210" s="87"/>
      <c r="C8210" s="85"/>
      <c r="D8210" s="85"/>
      <c r="E8210" s="85"/>
      <c r="F8210" s="85"/>
      <c r="G8210" s="86"/>
      <c r="H8210" s="86"/>
      <c r="I8210" s="85"/>
      <c r="J8210" s="85"/>
    </row>
    <row r="8211" spans="2:10" s="117" customFormat="1" x14ac:dyDescent="0.25">
      <c r="B8211" s="87"/>
      <c r="C8211" s="85"/>
      <c r="D8211" s="85"/>
      <c r="E8211" s="85"/>
      <c r="F8211" s="85"/>
      <c r="G8211" s="86"/>
      <c r="H8211" s="86"/>
      <c r="I8211" s="85"/>
      <c r="J8211" s="85"/>
    </row>
    <row r="8212" spans="2:10" s="117" customFormat="1" x14ac:dyDescent="0.25">
      <c r="B8212" s="87"/>
      <c r="C8212" s="85"/>
      <c r="D8212" s="85"/>
      <c r="E8212" s="85"/>
      <c r="F8212" s="85"/>
      <c r="G8212" s="86"/>
      <c r="H8212" s="86"/>
      <c r="I8212" s="85"/>
      <c r="J8212" s="85"/>
    </row>
    <row r="8213" spans="2:10" s="117" customFormat="1" x14ac:dyDescent="0.25">
      <c r="B8213" s="87"/>
      <c r="C8213" s="85"/>
      <c r="D8213" s="85"/>
      <c r="E8213" s="85"/>
      <c r="F8213" s="85"/>
      <c r="G8213" s="86"/>
      <c r="H8213" s="86"/>
      <c r="I8213" s="85"/>
      <c r="J8213" s="85"/>
    </row>
    <row r="8214" spans="2:10" s="117" customFormat="1" x14ac:dyDescent="0.25">
      <c r="B8214" s="87"/>
      <c r="C8214" s="85"/>
      <c r="D8214" s="85"/>
      <c r="E8214" s="85"/>
      <c r="F8214" s="85"/>
      <c r="G8214" s="86"/>
      <c r="H8214" s="86"/>
      <c r="I8214" s="85"/>
      <c r="J8214" s="85"/>
    </row>
    <row r="8215" spans="2:10" s="117" customFormat="1" x14ac:dyDescent="0.25">
      <c r="B8215" s="87"/>
      <c r="C8215" s="85"/>
      <c r="D8215" s="85"/>
      <c r="E8215" s="85"/>
      <c r="F8215" s="85"/>
      <c r="G8215" s="86"/>
      <c r="H8215" s="86"/>
      <c r="I8215" s="85"/>
      <c r="J8215" s="85"/>
    </row>
    <row r="8216" spans="2:10" s="117" customFormat="1" x14ac:dyDescent="0.25">
      <c r="B8216" s="87"/>
      <c r="C8216" s="85"/>
      <c r="D8216" s="85"/>
      <c r="E8216" s="85"/>
      <c r="F8216" s="85"/>
      <c r="G8216" s="86"/>
      <c r="H8216" s="86"/>
      <c r="I8216" s="85"/>
      <c r="J8216" s="85"/>
    </row>
    <row r="8217" spans="2:10" s="117" customFormat="1" x14ac:dyDescent="0.25">
      <c r="B8217" s="87"/>
      <c r="C8217" s="85"/>
      <c r="D8217" s="85"/>
      <c r="E8217" s="85"/>
      <c r="F8217" s="85"/>
      <c r="G8217" s="86"/>
      <c r="H8217" s="86"/>
      <c r="I8217" s="85"/>
      <c r="J8217" s="85"/>
    </row>
    <row r="8218" spans="2:10" s="117" customFormat="1" x14ac:dyDescent="0.25">
      <c r="B8218" s="87"/>
      <c r="C8218" s="85"/>
      <c r="D8218" s="85"/>
      <c r="E8218" s="85"/>
      <c r="F8218" s="85"/>
      <c r="G8218" s="86"/>
      <c r="H8218" s="86"/>
      <c r="I8218" s="85"/>
      <c r="J8218" s="85"/>
    </row>
    <row r="8219" spans="2:10" s="117" customFormat="1" x14ac:dyDescent="0.25">
      <c r="B8219" s="87"/>
      <c r="C8219" s="85"/>
      <c r="D8219" s="85"/>
      <c r="E8219" s="85"/>
      <c r="F8219" s="85"/>
      <c r="G8219" s="86"/>
      <c r="H8219" s="86"/>
      <c r="I8219" s="85"/>
      <c r="J8219" s="85"/>
    </row>
    <row r="8220" spans="2:10" s="117" customFormat="1" x14ac:dyDescent="0.25">
      <c r="B8220" s="87"/>
      <c r="C8220" s="85"/>
      <c r="D8220" s="85"/>
      <c r="E8220" s="85"/>
      <c r="F8220" s="85"/>
      <c r="G8220" s="86"/>
      <c r="H8220" s="86"/>
      <c r="I8220" s="85"/>
      <c r="J8220" s="85"/>
    </row>
    <row r="8221" spans="2:10" s="117" customFormat="1" x14ac:dyDescent="0.25">
      <c r="B8221" s="87"/>
      <c r="C8221" s="85"/>
      <c r="D8221" s="85"/>
      <c r="E8221" s="85"/>
      <c r="F8221" s="85"/>
      <c r="G8221" s="86"/>
      <c r="H8221" s="86"/>
      <c r="I8221" s="85"/>
      <c r="J8221" s="85"/>
    </row>
    <row r="8222" spans="2:10" s="117" customFormat="1" x14ac:dyDescent="0.25">
      <c r="B8222" s="87"/>
      <c r="C8222" s="85"/>
      <c r="D8222" s="85"/>
      <c r="E8222" s="85"/>
      <c r="F8222" s="85"/>
      <c r="G8222" s="86"/>
      <c r="H8222" s="86"/>
      <c r="I8222" s="85"/>
      <c r="J8222" s="85"/>
    </row>
    <row r="8223" spans="2:10" s="117" customFormat="1" x14ac:dyDescent="0.25">
      <c r="B8223" s="87"/>
      <c r="C8223" s="85"/>
      <c r="D8223" s="85"/>
      <c r="E8223" s="85"/>
      <c r="F8223" s="85"/>
      <c r="G8223" s="86"/>
      <c r="H8223" s="86"/>
      <c r="I8223" s="85"/>
      <c r="J8223" s="85"/>
    </row>
    <row r="8224" spans="2:10" s="117" customFormat="1" x14ac:dyDescent="0.25">
      <c r="B8224" s="87"/>
      <c r="C8224" s="85"/>
      <c r="D8224" s="85"/>
      <c r="E8224" s="85"/>
      <c r="F8224" s="85"/>
      <c r="G8224" s="86"/>
      <c r="H8224" s="86"/>
      <c r="I8224" s="85"/>
      <c r="J8224" s="85"/>
    </row>
    <row r="8225" spans="2:10" s="117" customFormat="1" x14ac:dyDescent="0.25">
      <c r="B8225" s="87"/>
      <c r="C8225" s="85"/>
      <c r="D8225" s="85"/>
      <c r="E8225" s="85"/>
      <c r="F8225" s="85"/>
      <c r="G8225" s="86"/>
      <c r="H8225" s="86"/>
      <c r="I8225" s="85"/>
      <c r="J8225" s="85"/>
    </row>
    <row r="8226" spans="2:10" s="117" customFormat="1" x14ac:dyDescent="0.25">
      <c r="B8226" s="87"/>
      <c r="C8226" s="85"/>
      <c r="D8226" s="85"/>
      <c r="E8226" s="85"/>
      <c r="F8226" s="85"/>
      <c r="G8226" s="86"/>
      <c r="H8226" s="86"/>
      <c r="I8226" s="85"/>
      <c r="J8226" s="85"/>
    </row>
    <row r="8227" spans="2:10" s="117" customFormat="1" x14ac:dyDescent="0.25">
      <c r="B8227" s="87"/>
      <c r="C8227" s="85"/>
      <c r="D8227" s="85"/>
      <c r="E8227" s="85"/>
      <c r="F8227" s="85"/>
      <c r="G8227" s="86"/>
      <c r="H8227" s="86"/>
      <c r="I8227" s="85"/>
      <c r="J8227" s="85"/>
    </row>
    <row r="8228" spans="2:10" s="117" customFormat="1" x14ac:dyDescent="0.25">
      <c r="B8228" s="87"/>
      <c r="C8228" s="85"/>
      <c r="D8228" s="85"/>
      <c r="E8228" s="85"/>
      <c r="F8228" s="85"/>
      <c r="G8228" s="86"/>
      <c r="H8228" s="86"/>
      <c r="I8228" s="85"/>
      <c r="J8228" s="85"/>
    </row>
    <row r="8229" spans="2:10" s="117" customFormat="1" x14ac:dyDescent="0.25">
      <c r="B8229" s="87"/>
      <c r="C8229" s="85"/>
      <c r="D8229" s="85"/>
      <c r="E8229" s="85"/>
      <c r="F8229" s="85"/>
      <c r="G8229" s="86"/>
      <c r="H8229" s="86"/>
      <c r="I8229" s="85"/>
      <c r="J8229" s="85"/>
    </row>
    <row r="8230" spans="2:10" s="117" customFormat="1" x14ac:dyDescent="0.25">
      <c r="B8230" s="87"/>
      <c r="C8230" s="85"/>
      <c r="D8230" s="85"/>
      <c r="E8230" s="85"/>
      <c r="F8230" s="85"/>
      <c r="G8230" s="86"/>
      <c r="H8230" s="86"/>
      <c r="I8230" s="85"/>
      <c r="J8230" s="85"/>
    </row>
    <row r="8231" spans="2:10" s="117" customFormat="1" x14ac:dyDescent="0.25">
      <c r="B8231" s="87"/>
      <c r="C8231" s="85"/>
      <c r="D8231" s="85"/>
      <c r="E8231" s="85"/>
      <c r="F8231" s="85"/>
      <c r="G8231" s="86"/>
      <c r="H8231" s="86"/>
      <c r="I8231" s="85"/>
      <c r="J8231" s="85"/>
    </row>
    <row r="8232" spans="2:10" s="117" customFormat="1" x14ac:dyDescent="0.25">
      <c r="B8232" s="87"/>
      <c r="C8232" s="85"/>
      <c r="D8232" s="85"/>
      <c r="E8232" s="85"/>
      <c r="F8232" s="85"/>
      <c r="G8232" s="86"/>
      <c r="H8232" s="86"/>
      <c r="I8232" s="85"/>
      <c r="J8232" s="85"/>
    </row>
    <row r="8233" spans="2:10" s="117" customFormat="1" x14ac:dyDescent="0.25">
      <c r="B8233" s="87"/>
      <c r="C8233" s="85"/>
      <c r="D8233" s="85"/>
      <c r="E8233" s="85"/>
      <c r="F8233" s="85"/>
      <c r="G8233" s="86"/>
      <c r="H8233" s="86"/>
      <c r="I8233" s="85"/>
      <c r="J8233" s="85"/>
    </row>
    <row r="8234" spans="2:10" s="117" customFormat="1" x14ac:dyDescent="0.25">
      <c r="B8234" s="87"/>
      <c r="C8234" s="85"/>
      <c r="D8234" s="85"/>
      <c r="E8234" s="85"/>
      <c r="F8234" s="85"/>
      <c r="G8234" s="86"/>
      <c r="H8234" s="86"/>
      <c r="I8234" s="85"/>
      <c r="J8234" s="85"/>
    </row>
    <row r="8235" spans="2:10" s="117" customFormat="1" x14ac:dyDescent="0.25">
      <c r="B8235" s="87"/>
      <c r="C8235" s="85"/>
      <c r="D8235" s="85"/>
      <c r="E8235" s="85"/>
      <c r="F8235" s="85"/>
      <c r="G8235" s="86"/>
      <c r="H8235" s="86"/>
      <c r="I8235" s="85"/>
      <c r="J8235" s="85"/>
    </row>
    <row r="8236" spans="2:10" s="117" customFormat="1" x14ac:dyDescent="0.25">
      <c r="B8236" s="87"/>
      <c r="C8236" s="85"/>
      <c r="D8236" s="85"/>
      <c r="E8236" s="85"/>
      <c r="F8236" s="85"/>
      <c r="G8236" s="86"/>
      <c r="H8236" s="86"/>
      <c r="I8236" s="85"/>
      <c r="J8236" s="85"/>
    </row>
    <row r="8237" spans="2:10" s="117" customFormat="1" x14ac:dyDescent="0.25">
      <c r="B8237" s="87"/>
      <c r="C8237" s="85"/>
      <c r="D8237" s="85"/>
      <c r="E8237" s="85"/>
      <c r="F8237" s="85"/>
      <c r="G8237" s="86"/>
      <c r="H8237" s="86"/>
      <c r="I8237" s="85"/>
      <c r="J8237" s="85"/>
    </row>
    <row r="8238" spans="2:10" s="117" customFormat="1" x14ac:dyDescent="0.25">
      <c r="B8238" s="87"/>
      <c r="C8238" s="85"/>
      <c r="D8238" s="85"/>
      <c r="E8238" s="85"/>
      <c r="F8238" s="85"/>
      <c r="G8238" s="86"/>
      <c r="H8238" s="86"/>
      <c r="I8238" s="85"/>
      <c r="J8238" s="85"/>
    </row>
    <row r="8239" spans="2:10" s="117" customFormat="1" x14ac:dyDescent="0.25">
      <c r="B8239" s="87"/>
      <c r="C8239" s="85"/>
      <c r="D8239" s="85"/>
      <c r="E8239" s="85"/>
      <c r="F8239" s="85"/>
      <c r="G8239" s="86"/>
      <c r="H8239" s="86"/>
      <c r="I8239" s="85"/>
      <c r="J8239" s="85"/>
    </row>
    <row r="8240" spans="2:10" s="117" customFormat="1" x14ac:dyDescent="0.25">
      <c r="B8240" s="87"/>
      <c r="C8240" s="85"/>
      <c r="D8240" s="85"/>
      <c r="E8240" s="85"/>
      <c r="F8240" s="85"/>
      <c r="G8240" s="86"/>
      <c r="H8240" s="86"/>
      <c r="I8240" s="85"/>
      <c r="J8240" s="85"/>
    </row>
    <row r="8241" spans="2:10" s="117" customFormat="1" x14ac:dyDescent="0.25">
      <c r="B8241" s="87"/>
      <c r="C8241" s="85"/>
      <c r="D8241" s="85"/>
      <c r="E8241" s="85"/>
      <c r="F8241" s="85"/>
      <c r="G8241" s="86"/>
      <c r="H8241" s="86"/>
      <c r="I8241" s="85"/>
      <c r="J8241" s="85"/>
    </row>
    <row r="8242" spans="2:10" s="117" customFormat="1" x14ac:dyDescent="0.25">
      <c r="B8242" s="87"/>
      <c r="C8242" s="85"/>
      <c r="D8242" s="85"/>
      <c r="E8242" s="85"/>
      <c r="F8242" s="85"/>
      <c r="G8242" s="86"/>
      <c r="H8242" s="86"/>
      <c r="I8242" s="85"/>
      <c r="J8242" s="85"/>
    </row>
    <row r="8243" spans="2:10" s="117" customFormat="1" x14ac:dyDescent="0.25">
      <c r="B8243" s="87"/>
      <c r="C8243" s="85"/>
      <c r="D8243" s="85"/>
      <c r="E8243" s="85"/>
      <c r="F8243" s="85"/>
      <c r="G8243" s="86"/>
      <c r="H8243" s="86"/>
      <c r="I8243" s="85"/>
      <c r="J8243" s="85"/>
    </row>
    <row r="8244" spans="2:10" s="117" customFormat="1" x14ac:dyDescent="0.25">
      <c r="B8244" s="87"/>
      <c r="C8244" s="85"/>
      <c r="D8244" s="85"/>
      <c r="E8244" s="85"/>
      <c r="F8244" s="85"/>
      <c r="G8244" s="86"/>
      <c r="H8244" s="86"/>
      <c r="I8244" s="85"/>
      <c r="J8244" s="85"/>
    </row>
    <row r="8245" spans="2:10" s="117" customFormat="1" x14ac:dyDescent="0.25">
      <c r="B8245" s="87"/>
      <c r="C8245" s="85"/>
      <c r="D8245" s="85"/>
      <c r="E8245" s="85"/>
      <c r="F8245" s="85"/>
      <c r="G8245" s="86"/>
      <c r="H8245" s="86"/>
      <c r="I8245" s="85"/>
      <c r="J8245" s="85"/>
    </row>
    <row r="8246" spans="2:10" s="117" customFormat="1" x14ac:dyDescent="0.25">
      <c r="B8246" s="87"/>
      <c r="C8246" s="85"/>
      <c r="D8246" s="85"/>
      <c r="E8246" s="85"/>
      <c r="F8246" s="85"/>
      <c r="G8246" s="86"/>
      <c r="H8246" s="86"/>
      <c r="I8246" s="85"/>
      <c r="J8246" s="85"/>
    </row>
    <row r="8247" spans="2:10" s="117" customFormat="1" x14ac:dyDescent="0.25">
      <c r="B8247" s="87"/>
      <c r="C8247" s="85"/>
      <c r="D8247" s="85"/>
      <c r="E8247" s="85"/>
      <c r="F8247" s="85"/>
      <c r="G8247" s="86"/>
      <c r="H8247" s="86"/>
      <c r="I8247" s="85"/>
      <c r="J8247" s="85"/>
    </row>
    <row r="8248" spans="2:10" s="117" customFormat="1" x14ac:dyDescent="0.25">
      <c r="B8248" s="87"/>
      <c r="C8248" s="85"/>
      <c r="D8248" s="85"/>
      <c r="E8248" s="85"/>
      <c r="F8248" s="85"/>
      <c r="G8248" s="86"/>
      <c r="H8248" s="86"/>
      <c r="I8248" s="85"/>
      <c r="J8248" s="85"/>
    </row>
    <row r="8249" spans="2:10" s="117" customFormat="1" x14ac:dyDescent="0.25">
      <c r="B8249" s="87"/>
      <c r="C8249" s="85"/>
      <c r="D8249" s="85"/>
      <c r="E8249" s="85"/>
      <c r="F8249" s="85"/>
      <c r="G8249" s="86"/>
      <c r="H8249" s="86"/>
      <c r="I8249" s="85"/>
      <c r="J8249" s="85"/>
    </row>
    <row r="8250" spans="2:10" s="117" customFormat="1" x14ac:dyDescent="0.25">
      <c r="B8250" s="87"/>
      <c r="C8250" s="85"/>
      <c r="D8250" s="85"/>
      <c r="E8250" s="85"/>
      <c r="F8250" s="85"/>
      <c r="G8250" s="86"/>
      <c r="H8250" s="86"/>
      <c r="I8250" s="85"/>
      <c r="J8250" s="85"/>
    </row>
    <row r="8251" spans="2:10" s="117" customFormat="1" x14ac:dyDescent="0.25">
      <c r="B8251" s="87"/>
      <c r="C8251" s="85"/>
      <c r="D8251" s="85"/>
      <c r="E8251" s="85"/>
      <c r="F8251" s="85"/>
      <c r="G8251" s="86"/>
      <c r="H8251" s="86"/>
      <c r="I8251" s="85"/>
      <c r="J8251" s="85"/>
    </row>
    <row r="8252" spans="2:10" s="117" customFormat="1" x14ac:dyDescent="0.25">
      <c r="B8252" s="87"/>
      <c r="C8252" s="85"/>
      <c r="D8252" s="85"/>
      <c r="E8252" s="85"/>
      <c r="F8252" s="85"/>
      <c r="G8252" s="86"/>
      <c r="H8252" s="86"/>
      <c r="I8252" s="85"/>
      <c r="J8252" s="85"/>
    </row>
    <row r="8253" spans="2:10" s="117" customFormat="1" x14ac:dyDescent="0.25">
      <c r="B8253" s="87"/>
      <c r="C8253" s="85"/>
      <c r="D8253" s="85"/>
      <c r="E8253" s="85"/>
      <c r="F8253" s="85"/>
      <c r="G8253" s="86"/>
      <c r="H8253" s="86"/>
      <c r="I8253" s="85"/>
      <c r="J8253" s="85"/>
    </row>
    <row r="8254" spans="2:10" s="117" customFormat="1" x14ac:dyDescent="0.25">
      <c r="B8254" s="87"/>
      <c r="C8254" s="85"/>
      <c r="D8254" s="85"/>
      <c r="E8254" s="85"/>
      <c r="F8254" s="85"/>
      <c r="G8254" s="86"/>
      <c r="H8254" s="86"/>
      <c r="I8254" s="85"/>
      <c r="J8254" s="85"/>
    </row>
    <row r="8255" spans="2:10" s="117" customFormat="1" x14ac:dyDescent="0.25">
      <c r="B8255" s="87"/>
      <c r="C8255" s="85"/>
      <c r="D8255" s="85"/>
      <c r="E8255" s="85"/>
      <c r="F8255" s="85"/>
      <c r="G8255" s="86"/>
      <c r="H8255" s="86"/>
      <c r="I8255" s="85"/>
      <c r="J8255" s="85"/>
    </row>
    <row r="8256" spans="2:10" s="117" customFormat="1" x14ac:dyDescent="0.25">
      <c r="B8256" s="87"/>
      <c r="C8256" s="85"/>
      <c r="D8256" s="85"/>
      <c r="E8256" s="85"/>
      <c r="F8256" s="85"/>
      <c r="G8256" s="86"/>
      <c r="H8256" s="86"/>
      <c r="I8256" s="85"/>
      <c r="J8256" s="85"/>
    </row>
    <row r="8257" spans="2:10" s="117" customFormat="1" x14ac:dyDescent="0.25">
      <c r="B8257" s="87"/>
      <c r="C8257" s="85"/>
      <c r="D8257" s="85"/>
      <c r="E8257" s="85"/>
      <c r="F8257" s="85"/>
      <c r="G8257" s="86"/>
      <c r="H8257" s="86"/>
      <c r="I8257" s="85"/>
      <c r="J8257" s="85"/>
    </row>
    <row r="8258" spans="2:10" s="117" customFormat="1" x14ac:dyDescent="0.25">
      <c r="B8258" s="87"/>
      <c r="C8258" s="85"/>
      <c r="D8258" s="85"/>
      <c r="E8258" s="85"/>
      <c r="F8258" s="85"/>
      <c r="G8258" s="86"/>
      <c r="H8258" s="86"/>
      <c r="I8258" s="85"/>
      <c r="J8258" s="85"/>
    </row>
    <row r="8259" spans="2:10" s="117" customFormat="1" x14ac:dyDescent="0.25">
      <c r="B8259" s="87"/>
      <c r="C8259" s="85"/>
      <c r="D8259" s="85"/>
      <c r="E8259" s="85"/>
      <c r="F8259" s="85"/>
      <c r="G8259" s="86"/>
      <c r="H8259" s="86"/>
      <c r="I8259" s="85"/>
      <c r="J8259" s="85"/>
    </row>
    <row r="8260" spans="2:10" s="117" customFormat="1" x14ac:dyDescent="0.25">
      <c r="B8260" s="87"/>
      <c r="C8260" s="85"/>
      <c r="D8260" s="85"/>
      <c r="E8260" s="85"/>
      <c r="F8260" s="85"/>
      <c r="G8260" s="86"/>
      <c r="H8260" s="86"/>
      <c r="I8260" s="85"/>
      <c r="J8260" s="85"/>
    </row>
    <row r="8261" spans="2:10" s="117" customFormat="1" x14ac:dyDescent="0.25">
      <c r="B8261" s="87"/>
      <c r="C8261" s="85"/>
      <c r="D8261" s="85"/>
      <c r="E8261" s="85"/>
      <c r="F8261" s="85"/>
      <c r="G8261" s="86"/>
      <c r="H8261" s="86"/>
      <c r="I8261" s="85"/>
      <c r="J8261" s="85"/>
    </row>
    <row r="8262" spans="2:10" s="117" customFormat="1" x14ac:dyDescent="0.25">
      <c r="B8262" s="87"/>
      <c r="C8262" s="85"/>
      <c r="D8262" s="85"/>
      <c r="E8262" s="85"/>
      <c r="F8262" s="85"/>
      <c r="G8262" s="86"/>
      <c r="H8262" s="86"/>
      <c r="I8262" s="85"/>
      <c r="J8262" s="85"/>
    </row>
    <row r="8263" spans="2:10" s="117" customFormat="1" x14ac:dyDescent="0.25">
      <c r="B8263" s="87"/>
      <c r="C8263" s="85"/>
      <c r="D8263" s="85"/>
      <c r="E8263" s="85"/>
      <c r="F8263" s="85"/>
      <c r="G8263" s="86"/>
      <c r="H8263" s="86"/>
      <c r="I8263" s="85"/>
      <c r="J8263" s="85"/>
    </row>
    <row r="8264" spans="2:10" s="117" customFormat="1" x14ac:dyDescent="0.25">
      <c r="B8264" s="87"/>
      <c r="C8264" s="85"/>
      <c r="D8264" s="85"/>
      <c r="E8264" s="85"/>
      <c r="F8264" s="85"/>
      <c r="G8264" s="86"/>
      <c r="H8264" s="86"/>
      <c r="I8264" s="85"/>
      <c r="J8264" s="85"/>
    </row>
    <row r="8265" spans="2:10" s="117" customFormat="1" x14ac:dyDescent="0.25">
      <c r="B8265" s="87"/>
      <c r="C8265" s="85"/>
      <c r="D8265" s="85"/>
      <c r="E8265" s="85"/>
      <c r="F8265" s="85"/>
      <c r="G8265" s="86"/>
      <c r="H8265" s="86"/>
      <c r="I8265" s="85"/>
      <c r="J8265" s="85"/>
    </row>
    <row r="8266" spans="2:10" s="117" customFormat="1" x14ac:dyDescent="0.25">
      <c r="B8266" s="87"/>
      <c r="C8266" s="85"/>
      <c r="D8266" s="85"/>
      <c r="E8266" s="85"/>
      <c r="F8266" s="85"/>
      <c r="G8266" s="86"/>
      <c r="H8266" s="86"/>
      <c r="I8266" s="85"/>
      <c r="J8266" s="85"/>
    </row>
    <row r="8267" spans="2:10" s="117" customFormat="1" x14ac:dyDescent="0.25">
      <c r="B8267" s="87"/>
      <c r="C8267" s="85"/>
      <c r="D8267" s="85"/>
      <c r="E8267" s="85"/>
      <c r="F8267" s="85"/>
      <c r="G8267" s="86"/>
      <c r="H8267" s="86"/>
      <c r="I8267" s="85"/>
      <c r="J8267" s="85"/>
    </row>
    <row r="8268" spans="2:10" s="117" customFormat="1" x14ac:dyDescent="0.25">
      <c r="B8268" s="87"/>
      <c r="C8268" s="85"/>
      <c r="D8268" s="85"/>
      <c r="E8268" s="85"/>
      <c r="F8268" s="85"/>
      <c r="G8268" s="86"/>
      <c r="H8268" s="86"/>
      <c r="I8268" s="85"/>
      <c r="J8268" s="85"/>
    </row>
    <row r="8269" spans="2:10" s="117" customFormat="1" x14ac:dyDescent="0.25">
      <c r="B8269" s="87"/>
      <c r="C8269" s="85"/>
      <c r="D8269" s="85"/>
      <c r="E8269" s="85"/>
      <c r="F8269" s="85"/>
      <c r="G8269" s="86"/>
      <c r="H8269" s="86"/>
      <c r="I8269" s="85"/>
      <c r="J8269" s="85"/>
    </row>
    <row r="8270" spans="2:10" s="117" customFormat="1" x14ac:dyDescent="0.25">
      <c r="B8270" s="87"/>
      <c r="C8270" s="85"/>
      <c r="D8270" s="85"/>
      <c r="E8270" s="85"/>
      <c r="F8270" s="85"/>
      <c r="G8270" s="86"/>
      <c r="H8270" s="86"/>
      <c r="I8270" s="85"/>
      <c r="J8270" s="85"/>
    </row>
    <row r="8271" spans="2:10" s="117" customFormat="1" x14ac:dyDescent="0.25">
      <c r="B8271" s="87"/>
      <c r="C8271" s="85"/>
      <c r="D8271" s="85"/>
      <c r="E8271" s="85"/>
      <c r="F8271" s="85"/>
      <c r="G8271" s="86"/>
      <c r="H8271" s="86"/>
      <c r="I8271" s="85"/>
      <c r="J8271" s="85"/>
    </row>
    <row r="8272" spans="2:10" s="117" customFormat="1" x14ac:dyDescent="0.25">
      <c r="B8272" s="87"/>
      <c r="C8272" s="85"/>
      <c r="D8272" s="85"/>
      <c r="E8272" s="85"/>
      <c r="F8272" s="85"/>
      <c r="G8272" s="86"/>
      <c r="H8272" s="86"/>
      <c r="I8272" s="85"/>
      <c r="J8272" s="85"/>
    </row>
    <row r="8273" spans="2:10" s="117" customFormat="1" x14ac:dyDescent="0.25">
      <c r="B8273" s="87"/>
      <c r="C8273" s="85"/>
      <c r="D8273" s="85"/>
      <c r="E8273" s="85"/>
      <c r="F8273" s="85"/>
      <c r="G8273" s="86"/>
      <c r="H8273" s="86"/>
      <c r="I8273" s="85"/>
      <c r="J8273" s="85"/>
    </row>
    <row r="8274" spans="2:10" s="117" customFormat="1" x14ac:dyDescent="0.25">
      <c r="B8274" s="87"/>
      <c r="C8274" s="85"/>
      <c r="D8274" s="85"/>
      <c r="E8274" s="85"/>
      <c r="F8274" s="85"/>
      <c r="G8274" s="86"/>
      <c r="H8274" s="86"/>
      <c r="I8274" s="85"/>
      <c r="J8274" s="85"/>
    </row>
    <row r="8275" spans="2:10" s="117" customFormat="1" x14ac:dyDescent="0.25">
      <c r="B8275" s="87"/>
      <c r="C8275" s="85"/>
      <c r="D8275" s="85"/>
      <c r="E8275" s="85"/>
      <c r="F8275" s="85"/>
      <c r="G8275" s="86"/>
      <c r="H8275" s="86"/>
      <c r="I8275" s="85"/>
      <c r="J8275" s="85"/>
    </row>
    <row r="8276" spans="2:10" s="117" customFormat="1" x14ac:dyDescent="0.25">
      <c r="B8276" s="87"/>
      <c r="C8276" s="85"/>
      <c r="D8276" s="85"/>
      <c r="E8276" s="85"/>
      <c r="F8276" s="85"/>
      <c r="G8276" s="86"/>
      <c r="H8276" s="86"/>
      <c r="I8276" s="85"/>
      <c r="J8276" s="85"/>
    </row>
    <row r="8277" spans="2:10" s="117" customFormat="1" x14ac:dyDescent="0.25">
      <c r="B8277" s="87"/>
      <c r="C8277" s="85"/>
      <c r="D8277" s="85"/>
      <c r="E8277" s="85"/>
      <c r="F8277" s="85"/>
      <c r="G8277" s="86"/>
      <c r="H8277" s="86"/>
      <c r="I8277" s="85"/>
      <c r="J8277" s="85"/>
    </row>
    <row r="8278" spans="2:10" s="117" customFormat="1" x14ac:dyDescent="0.25">
      <c r="B8278" s="87"/>
      <c r="C8278" s="85"/>
      <c r="D8278" s="85"/>
      <c r="E8278" s="85"/>
      <c r="F8278" s="85"/>
      <c r="G8278" s="86"/>
      <c r="H8278" s="86"/>
      <c r="I8278" s="85"/>
      <c r="J8278" s="85"/>
    </row>
    <row r="8279" spans="2:10" s="117" customFormat="1" x14ac:dyDescent="0.25">
      <c r="B8279" s="87"/>
      <c r="C8279" s="85"/>
      <c r="D8279" s="85"/>
      <c r="E8279" s="85"/>
      <c r="F8279" s="85"/>
      <c r="G8279" s="86"/>
      <c r="H8279" s="86"/>
      <c r="I8279" s="85"/>
      <c r="J8279" s="85"/>
    </row>
    <row r="8280" spans="2:10" s="117" customFormat="1" x14ac:dyDescent="0.25">
      <c r="B8280" s="87"/>
      <c r="C8280" s="85"/>
      <c r="D8280" s="85"/>
      <c r="E8280" s="85"/>
      <c r="F8280" s="85"/>
      <c r="G8280" s="86"/>
      <c r="H8280" s="86"/>
      <c r="I8280" s="85"/>
      <c r="J8280" s="85"/>
    </row>
    <row r="8281" spans="2:10" s="117" customFormat="1" x14ac:dyDescent="0.25">
      <c r="B8281" s="87"/>
      <c r="C8281" s="85"/>
      <c r="D8281" s="85"/>
      <c r="E8281" s="85"/>
      <c r="F8281" s="85"/>
      <c r="G8281" s="86"/>
      <c r="H8281" s="86"/>
      <c r="I8281" s="85"/>
      <c r="J8281" s="85"/>
    </row>
    <row r="8282" spans="2:10" s="117" customFormat="1" x14ac:dyDescent="0.25">
      <c r="B8282" s="87"/>
      <c r="C8282" s="85"/>
      <c r="D8282" s="85"/>
      <c r="E8282" s="85"/>
      <c r="F8282" s="85"/>
      <c r="G8282" s="86"/>
      <c r="H8282" s="86"/>
      <c r="I8282" s="85"/>
      <c r="J8282" s="85"/>
    </row>
    <row r="8283" spans="2:10" s="117" customFormat="1" x14ac:dyDescent="0.25">
      <c r="B8283" s="87"/>
      <c r="C8283" s="85"/>
      <c r="D8283" s="85"/>
      <c r="E8283" s="85"/>
      <c r="F8283" s="85"/>
      <c r="G8283" s="86"/>
      <c r="H8283" s="86"/>
      <c r="I8283" s="85"/>
      <c r="J8283" s="85"/>
    </row>
    <row r="8284" spans="2:10" s="117" customFormat="1" x14ac:dyDescent="0.25">
      <c r="B8284" s="87"/>
      <c r="C8284" s="85"/>
      <c r="D8284" s="85"/>
      <c r="E8284" s="85"/>
      <c r="F8284" s="85"/>
      <c r="G8284" s="86"/>
      <c r="H8284" s="86"/>
      <c r="I8284" s="85"/>
      <c r="J8284" s="85"/>
    </row>
    <row r="8285" spans="2:10" s="117" customFormat="1" x14ac:dyDescent="0.25">
      <c r="B8285" s="87"/>
      <c r="C8285" s="85"/>
      <c r="D8285" s="85"/>
      <c r="E8285" s="85"/>
      <c r="F8285" s="85"/>
      <c r="G8285" s="86"/>
      <c r="H8285" s="86"/>
      <c r="I8285" s="85"/>
      <c r="J8285" s="85"/>
    </row>
    <row r="8286" spans="2:10" s="117" customFormat="1" x14ac:dyDescent="0.25">
      <c r="B8286" s="87"/>
      <c r="C8286" s="85"/>
      <c r="D8286" s="85"/>
      <c r="E8286" s="85"/>
      <c r="F8286" s="85"/>
      <c r="G8286" s="86"/>
      <c r="H8286" s="86"/>
      <c r="I8286" s="85"/>
      <c r="J8286" s="85"/>
    </row>
    <row r="8287" spans="2:10" s="117" customFormat="1" x14ac:dyDescent="0.25">
      <c r="B8287" s="87"/>
      <c r="C8287" s="85"/>
      <c r="D8287" s="85"/>
      <c r="E8287" s="85"/>
      <c r="F8287" s="85"/>
      <c r="G8287" s="86"/>
      <c r="H8287" s="86"/>
      <c r="I8287" s="85"/>
      <c r="J8287" s="85"/>
    </row>
    <row r="8288" spans="2:10" s="117" customFormat="1" x14ac:dyDescent="0.25">
      <c r="B8288" s="87"/>
      <c r="C8288" s="85"/>
      <c r="D8288" s="85"/>
      <c r="E8288" s="85"/>
      <c r="F8288" s="85"/>
      <c r="G8288" s="86"/>
      <c r="H8288" s="86"/>
      <c r="I8288" s="85"/>
      <c r="J8288" s="85"/>
    </row>
    <row r="8289" spans="2:10" s="117" customFormat="1" x14ac:dyDescent="0.25">
      <c r="B8289" s="87"/>
      <c r="C8289" s="85"/>
      <c r="D8289" s="85"/>
      <c r="E8289" s="85"/>
      <c r="F8289" s="85"/>
      <c r="G8289" s="86"/>
      <c r="H8289" s="86"/>
      <c r="I8289" s="85"/>
      <c r="J8289" s="85"/>
    </row>
    <row r="8290" spans="2:10" s="117" customFormat="1" x14ac:dyDescent="0.25">
      <c r="B8290" s="87"/>
      <c r="C8290" s="85"/>
      <c r="D8290" s="85"/>
      <c r="E8290" s="85"/>
      <c r="F8290" s="85"/>
      <c r="G8290" s="86"/>
      <c r="H8290" s="86"/>
      <c r="I8290" s="85"/>
      <c r="J8290" s="85"/>
    </row>
    <row r="8291" spans="2:10" s="117" customFormat="1" x14ac:dyDescent="0.25">
      <c r="B8291" s="87"/>
      <c r="C8291" s="85"/>
      <c r="D8291" s="85"/>
      <c r="E8291" s="85"/>
      <c r="F8291" s="85"/>
      <c r="G8291" s="86"/>
      <c r="H8291" s="86"/>
      <c r="I8291" s="85"/>
      <c r="J8291" s="85"/>
    </row>
    <row r="8292" spans="2:10" s="117" customFormat="1" x14ac:dyDescent="0.25">
      <c r="B8292" s="87"/>
      <c r="C8292" s="85"/>
      <c r="D8292" s="85"/>
      <c r="E8292" s="85"/>
      <c r="F8292" s="85"/>
      <c r="G8292" s="86"/>
      <c r="H8292" s="86"/>
      <c r="I8292" s="85"/>
      <c r="J8292" s="85"/>
    </row>
    <row r="8293" spans="2:10" s="117" customFormat="1" x14ac:dyDescent="0.25">
      <c r="B8293" s="87"/>
      <c r="C8293" s="85"/>
      <c r="D8293" s="85"/>
      <c r="E8293" s="85"/>
      <c r="F8293" s="85"/>
      <c r="G8293" s="86"/>
      <c r="H8293" s="86"/>
      <c r="I8293" s="85"/>
      <c r="J8293" s="85"/>
    </row>
    <row r="8294" spans="2:10" s="117" customFormat="1" x14ac:dyDescent="0.25">
      <c r="B8294" s="87"/>
      <c r="C8294" s="85"/>
      <c r="D8294" s="85"/>
      <c r="E8294" s="85"/>
      <c r="F8294" s="85"/>
      <c r="G8294" s="86"/>
      <c r="H8294" s="86"/>
      <c r="I8294" s="85"/>
      <c r="J8294" s="85"/>
    </row>
    <row r="8295" spans="2:10" s="117" customFormat="1" x14ac:dyDescent="0.25">
      <c r="B8295" s="87"/>
      <c r="C8295" s="85"/>
      <c r="D8295" s="85"/>
      <c r="E8295" s="85"/>
      <c r="F8295" s="85"/>
      <c r="G8295" s="86"/>
      <c r="H8295" s="86"/>
      <c r="I8295" s="85"/>
      <c r="J8295" s="85"/>
    </row>
    <row r="8296" spans="2:10" s="117" customFormat="1" x14ac:dyDescent="0.25">
      <c r="B8296" s="87"/>
      <c r="C8296" s="85"/>
      <c r="D8296" s="85"/>
      <c r="E8296" s="85"/>
      <c r="F8296" s="85"/>
      <c r="G8296" s="86"/>
      <c r="H8296" s="86"/>
      <c r="I8296" s="85"/>
      <c r="J8296" s="85"/>
    </row>
    <row r="8297" spans="2:10" s="117" customFormat="1" x14ac:dyDescent="0.25">
      <c r="B8297" s="87"/>
      <c r="C8297" s="85"/>
      <c r="D8297" s="85"/>
      <c r="E8297" s="85"/>
      <c r="F8297" s="85"/>
      <c r="G8297" s="86"/>
      <c r="H8297" s="86"/>
      <c r="I8297" s="85"/>
      <c r="J8297" s="85"/>
    </row>
    <row r="8298" spans="2:10" s="117" customFormat="1" x14ac:dyDescent="0.25">
      <c r="B8298" s="87"/>
      <c r="C8298" s="85"/>
      <c r="D8298" s="85"/>
      <c r="E8298" s="85"/>
      <c r="F8298" s="85"/>
      <c r="G8298" s="86"/>
      <c r="H8298" s="86"/>
      <c r="I8298" s="85"/>
      <c r="J8298" s="85"/>
    </row>
    <row r="8299" spans="2:10" s="117" customFormat="1" x14ac:dyDescent="0.25">
      <c r="B8299" s="87"/>
      <c r="C8299" s="85"/>
      <c r="D8299" s="85"/>
      <c r="E8299" s="85"/>
      <c r="F8299" s="85"/>
      <c r="G8299" s="86"/>
      <c r="H8299" s="86"/>
      <c r="I8299" s="85"/>
      <c r="J8299" s="85"/>
    </row>
    <row r="8300" spans="2:10" s="117" customFormat="1" x14ac:dyDescent="0.25">
      <c r="B8300" s="87"/>
      <c r="C8300" s="85"/>
      <c r="D8300" s="85"/>
      <c r="E8300" s="85"/>
      <c r="F8300" s="85"/>
      <c r="G8300" s="86"/>
      <c r="H8300" s="86"/>
      <c r="I8300" s="85"/>
      <c r="J8300" s="85"/>
    </row>
    <row r="8301" spans="2:10" s="117" customFormat="1" x14ac:dyDescent="0.25">
      <c r="B8301" s="87"/>
      <c r="C8301" s="85"/>
      <c r="D8301" s="85"/>
      <c r="E8301" s="85"/>
      <c r="F8301" s="85"/>
      <c r="G8301" s="86"/>
      <c r="H8301" s="86"/>
      <c r="I8301" s="85"/>
      <c r="J8301" s="85"/>
    </row>
    <row r="8302" spans="2:10" s="117" customFormat="1" x14ac:dyDescent="0.25">
      <c r="B8302" s="87"/>
      <c r="C8302" s="85"/>
      <c r="D8302" s="85"/>
      <c r="E8302" s="85"/>
      <c r="F8302" s="85"/>
      <c r="G8302" s="86"/>
      <c r="H8302" s="86"/>
      <c r="I8302" s="85"/>
      <c r="J8302" s="85"/>
    </row>
    <row r="8303" spans="2:10" s="117" customFormat="1" x14ac:dyDescent="0.25">
      <c r="B8303" s="87"/>
      <c r="C8303" s="85"/>
      <c r="D8303" s="85"/>
      <c r="E8303" s="85"/>
      <c r="F8303" s="85"/>
      <c r="G8303" s="86"/>
      <c r="H8303" s="86"/>
      <c r="I8303" s="85"/>
      <c r="J8303" s="85"/>
    </row>
    <row r="8304" spans="2:10" s="117" customFormat="1" x14ac:dyDescent="0.25">
      <c r="B8304" s="87"/>
      <c r="C8304" s="85"/>
      <c r="D8304" s="85"/>
      <c r="E8304" s="85"/>
      <c r="F8304" s="85"/>
      <c r="G8304" s="86"/>
      <c r="H8304" s="86"/>
      <c r="I8304" s="85"/>
      <c r="J8304" s="85"/>
    </row>
    <row r="8305" spans="2:10" s="117" customFormat="1" x14ac:dyDescent="0.25">
      <c r="B8305" s="87"/>
      <c r="C8305" s="85"/>
      <c r="D8305" s="85"/>
      <c r="E8305" s="85"/>
      <c r="F8305" s="85"/>
      <c r="G8305" s="86"/>
      <c r="H8305" s="86"/>
      <c r="I8305" s="85"/>
      <c r="J8305" s="85"/>
    </row>
    <row r="8306" spans="2:10" s="117" customFormat="1" x14ac:dyDescent="0.25">
      <c r="B8306" s="87"/>
      <c r="C8306" s="85"/>
      <c r="D8306" s="85"/>
      <c r="E8306" s="85"/>
      <c r="F8306" s="85"/>
      <c r="G8306" s="86"/>
      <c r="H8306" s="86"/>
      <c r="I8306" s="85"/>
      <c r="J8306" s="85"/>
    </row>
    <row r="8307" spans="2:10" s="117" customFormat="1" x14ac:dyDescent="0.25">
      <c r="B8307" s="87"/>
      <c r="C8307" s="85"/>
      <c r="D8307" s="85"/>
      <c r="E8307" s="85"/>
      <c r="F8307" s="85"/>
      <c r="G8307" s="86"/>
      <c r="H8307" s="86"/>
      <c r="I8307" s="85"/>
      <c r="J8307" s="85"/>
    </row>
    <row r="8308" spans="2:10" s="117" customFormat="1" x14ac:dyDescent="0.25">
      <c r="B8308" s="87"/>
      <c r="C8308" s="85"/>
      <c r="D8308" s="85"/>
      <c r="E8308" s="85"/>
      <c r="F8308" s="85"/>
      <c r="G8308" s="86"/>
      <c r="H8308" s="86"/>
      <c r="I8308" s="85"/>
      <c r="J8308" s="85"/>
    </row>
    <row r="8309" spans="2:10" s="117" customFormat="1" x14ac:dyDescent="0.25">
      <c r="B8309" s="87"/>
      <c r="C8309" s="85"/>
      <c r="D8309" s="85"/>
      <c r="E8309" s="85"/>
      <c r="F8309" s="85"/>
      <c r="G8309" s="86"/>
      <c r="H8309" s="86"/>
      <c r="I8309" s="85"/>
      <c r="J8309" s="85"/>
    </row>
    <row r="8310" spans="2:10" s="117" customFormat="1" x14ac:dyDescent="0.25">
      <c r="B8310" s="87"/>
      <c r="C8310" s="85"/>
      <c r="D8310" s="85"/>
      <c r="E8310" s="85"/>
      <c r="F8310" s="85"/>
      <c r="G8310" s="86"/>
      <c r="H8310" s="86"/>
      <c r="I8310" s="85"/>
      <c r="J8310" s="85"/>
    </row>
    <row r="8311" spans="2:10" s="117" customFormat="1" x14ac:dyDescent="0.25">
      <c r="B8311" s="87"/>
      <c r="C8311" s="85"/>
      <c r="D8311" s="85"/>
      <c r="E8311" s="85"/>
      <c r="F8311" s="85"/>
      <c r="G8311" s="86"/>
      <c r="H8311" s="86"/>
      <c r="I8311" s="85"/>
      <c r="J8311" s="85"/>
    </row>
    <row r="8312" spans="2:10" s="117" customFormat="1" x14ac:dyDescent="0.25">
      <c r="B8312" s="87"/>
      <c r="C8312" s="85"/>
      <c r="D8312" s="85"/>
      <c r="E8312" s="85"/>
      <c r="F8312" s="85"/>
      <c r="G8312" s="86"/>
      <c r="H8312" s="86"/>
      <c r="I8312" s="85"/>
      <c r="J8312" s="85"/>
    </row>
    <row r="8313" spans="2:10" s="117" customFormat="1" x14ac:dyDescent="0.25">
      <c r="B8313" s="87"/>
      <c r="C8313" s="85"/>
      <c r="D8313" s="85"/>
      <c r="E8313" s="85"/>
      <c r="F8313" s="85"/>
      <c r="G8313" s="86"/>
      <c r="H8313" s="86"/>
      <c r="I8313" s="85"/>
      <c r="J8313" s="85"/>
    </row>
    <row r="8314" spans="2:10" s="117" customFormat="1" x14ac:dyDescent="0.25">
      <c r="B8314" s="87"/>
      <c r="C8314" s="85"/>
      <c r="D8314" s="85"/>
      <c r="E8314" s="85"/>
      <c r="F8314" s="85"/>
      <c r="G8314" s="86"/>
      <c r="H8314" s="86"/>
      <c r="I8314" s="85"/>
      <c r="J8314" s="85"/>
    </row>
    <row r="8315" spans="2:10" s="117" customFormat="1" x14ac:dyDescent="0.25">
      <c r="B8315" s="87"/>
      <c r="C8315" s="85"/>
      <c r="D8315" s="85"/>
      <c r="E8315" s="85"/>
      <c r="F8315" s="85"/>
      <c r="G8315" s="86"/>
      <c r="H8315" s="86"/>
      <c r="I8315" s="85"/>
      <c r="J8315" s="85"/>
    </row>
    <row r="8316" spans="2:10" s="117" customFormat="1" x14ac:dyDescent="0.25">
      <c r="B8316" s="87"/>
      <c r="C8316" s="85"/>
      <c r="D8316" s="85"/>
      <c r="E8316" s="85"/>
      <c r="F8316" s="85"/>
      <c r="G8316" s="86"/>
      <c r="H8316" s="86"/>
      <c r="I8316" s="85"/>
      <c r="J8316" s="85"/>
    </row>
    <row r="8317" spans="2:10" s="117" customFormat="1" x14ac:dyDescent="0.25">
      <c r="B8317" s="87"/>
      <c r="C8317" s="85"/>
      <c r="D8317" s="85"/>
      <c r="E8317" s="85"/>
      <c r="F8317" s="85"/>
      <c r="G8317" s="86"/>
      <c r="H8317" s="86"/>
      <c r="I8317" s="85"/>
      <c r="J8317" s="85"/>
    </row>
    <row r="8318" spans="2:10" s="117" customFormat="1" x14ac:dyDescent="0.25">
      <c r="B8318" s="87"/>
      <c r="C8318" s="85"/>
      <c r="D8318" s="85"/>
      <c r="E8318" s="85"/>
      <c r="F8318" s="85"/>
      <c r="G8318" s="86"/>
      <c r="H8318" s="86"/>
      <c r="I8318" s="85"/>
      <c r="J8318" s="85"/>
    </row>
    <row r="8319" spans="2:10" s="117" customFormat="1" x14ac:dyDescent="0.25">
      <c r="B8319" s="87"/>
      <c r="C8319" s="85"/>
      <c r="D8319" s="85"/>
      <c r="E8319" s="85"/>
      <c r="F8319" s="85"/>
      <c r="G8319" s="86"/>
      <c r="H8319" s="86"/>
      <c r="I8319" s="85"/>
      <c r="J8319" s="85"/>
    </row>
    <row r="8320" spans="2:10" s="117" customFormat="1" x14ac:dyDescent="0.25">
      <c r="B8320" s="87"/>
      <c r="C8320" s="85"/>
      <c r="D8320" s="85"/>
      <c r="E8320" s="85"/>
      <c r="F8320" s="85"/>
      <c r="G8320" s="86"/>
      <c r="H8320" s="86"/>
      <c r="I8320" s="85"/>
      <c r="J8320" s="85"/>
    </row>
    <row r="8321" spans="2:10" s="117" customFormat="1" x14ac:dyDescent="0.25">
      <c r="B8321" s="87"/>
      <c r="C8321" s="85"/>
      <c r="D8321" s="85"/>
      <c r="E8321" s="85"/>
      <c r="F8321" s="85"/>
      <c r="G8321" s="86"/>
      <c r="H8321" s="86"/>
      <c r="I8321" s="85"/>
      <c r="J8321" s="85"/>
    </row>
    <row r="8322" spans="2:10" s="117" customFormat="1" x14ac:dyDescent="0.25">
      <c r="B8322" s="87"/>
      <c r="C8322" s="85"/>
      <c r="D8322" s="85"/>
      <c r="E8322" s="85"/>
      <c r="F8322" s="85"/>
      <c r="G8322" s="86"/>
      <c r="H8322" s="86"/>
      <c r="I8322" s="85"/>
      <c r="J8322" s="85"/>
    </row>
    <row r="8323" spans="2:10" s="117" customFormat="1" x14ac:dyDescent="0.25">
      <c r="B8323" s="87"/>
      <c r="C8323" s="85"/>
      <c r="D8323" s="85"/>
      <c r="E8323" s="85"/>
      <c r="F8323" s="85"/>
      <c r="G8323" s="86"/>
      <c r="H8323" s="86"/>
      <c r="I8323" s="85"/>
      <c r="J8323" s="85"/>
    </row>
    <row r="8324" spans="2:10" s="117" customFormat="1" x14ac:dyDescent="0.25">
      <c r="B8324" s="87"/>
      <c r="C8324" s="85"/>
      <c r="D8324" s="85"/>
      <c r="E8324" s="85"/>
      <c r="F8324" s="85"/>
      <c r="G8324" s="86"/>
      <c r="H8324" s="86"/>
      <c r="I8324" s="85"/>
      <c r="J8324" s="85"/>
    </row>
    <row r="8325" spans="2:10" s="117" customFormat="1" x14ac:dyDescent="0.25">
      <c r="B8325" s="87"/>
      <c r="C8325" s="85"/>
      <c r="D8325" s="85"/>
      <c r="E8325" s="85"/>
      <c r="F8325" s="85"/>
      <c r="G8325" s="86"/>
      <c r="H8325" s="86"/>
      <c r="I8325" s="85"/>
      <c r="J8325" s="85"/>
    </row>
    <row r="8326" spans="2:10" s="117" customFormat="1" x14ac:dyDescent="0.25">
      <c r="B8326" s="87"/>
      <c r="C8326" s="85"/>
      <c r="D8326" s="85"/>
      <c r="E8326" s="85"/>
      <c r="F8326" s="85"/>
      <c r="G8326" s="86"/>
      <c r="H8326" s="86"/>
      <c r="I8326" s="85"/>
      <c r="J8326" s="85"/>
    </row>
    <row r="8327" spans="2:10" s="117" customFormat="1" x14ac:dyDescent="0.25">
      <c r="B8327" s="87"/>
      <c r="C8327" s="85"/>
      <c r="D8327" s="85"/>
      <c r="E8327" s="85"/>
      <c r="F8327" s="85"/>
      <c r="G8327" s="86"/>
      <c r="H8327" s="86"/>
      <c r="I8327" s="85"/>
      <c r="J8327" s="85"/>
    </row>
    <row r="8328" spans="2:10" s="117" customFormat="1" x14ac:dyDescent="0.25">
      <c r="B8328" s="87"/>
      <c r="C8328" s="85"/>
      <c r="D8328" s="85"/>
      <c r="E8328" s="85"/>
      <c r="F8328" s="85"/>
      <c r="G8328" s="86"/>
      <c r="H8328" s="86"/>
      <c r="I8328" s="85"/>
      <c r="J8328" s="85"/>
    </row>
    <row r="8329" spans="2:10" s="117" customFormat="1" x14ac:dyDescent="0.25">
      <c r="B8329" s="87"/>
      <c r="C8329" s="85"/>
      <c r="D8329" s="85"/>
      <c r="E8329" s="85"/>
      <c r="F8329" s="85"/>
      <c r="G8329" s="86"/>
      <c r="H8329" s="86"/>
      <c r="I8329" s="85"/>
      <c r="J8329" s="85"/>
    </row>
    <row r="8330" spans="2:10" s="117" customFormat="1" x14ac:dyDescent="0.25">
      <c r="B8330" s="87"/>
      <c r="C8330" s="85"/>
      <c r="D8330" s="85"/>
      <c r="E8330" s="85"/>
      <c r="F8330" s="85"/>
      <c r="G8330" s="86"/>
      <c r="H8330" s="86"/>
      <c r="I8330" s="85"/>
      <c r="J8330" s="85"/>
    </row>
    <row r="8331" spans="2:10" s="117" customFormat="1" x14ac:dyDescent="0.25">
      <c r="B8331" s="87"/>
      <c r="C8331" s="85"/>
      <c r="D8331" s="85"/>
      <c r="E8331" s="85"/>
      <c r="F8331" s="85"/>
      <c r="G8331" s="86"/>
      <c r="H8331" s="86"/>
      <c r="I8331" s="85"/>
      <c r="J8331" s="85"/>
    </row>
    <row r="8332" spans="2:10" s="117" customFormat="1" x14ac:dyDescent="0.25">
      <c r="B8332" s="87"/>
      <c r="C8332" s="85"/>
      <c r="D8332" s="85"/>
      <c r="E8332" s="85"/>
      <c r="F8332" s="85"/>
      <c r="G8332" s="86"/>
      <c r="H8332" s="86"/>
      <c r="I8332" s="85"/>
      <c r="J8332" s="85"/>
    </row>
    <row r="8333" spans="2:10" s="117" customFormat="1" x14ac:dyDescent="0.25">
      <c r="B8333" s="87"/>
      <c r="C8333" s="85"/>
      <c r="D8333" s="85"/>
      <c r="E8333" s="85"/>
      <c r="F8333" s="85"/>
      <c r="G8333" s="86"/>
      <c r="H8333" s="86"/>
      <c r="I8333" s="85"/>
      <c r="J8333" s="85"/>
    </row>
    <row r="8334" spans="2:10" s="117" customFormat="1" x14ac:dyDescent="0.25">
      <c r="B8334" s="87"/>
      <c r="C8334" s="85"/>
      <c r="D8334" s="85"/>
      <c r="E8334" s="85"/>
      <c r="F8334" s="85"/>
      <c r="G8334" s="86"/>
      <c r="H8334" s="86"/>
      <c r="I8334" s="85"/>
      <c r="J8334" s="85"/>
    </row>
    <row r="8335" spans="2:10" s="117" customFormat="1" x14ac:dyDescent="0.25">
      <c r="B8335" s="87"/>
      <c r="C8335" s="85"/>
      <c r="D8335" s="85"/>
      <c r="E8335" s="85"/>
      <c r="F8335" s="85"/>
      <c r="G8335" s="86"/>
      <c r="H8335" s="86"/>
      <c r="I8335" s="85"/>
      <c r="J8335" s="85"/>
    </row>
    <row r="8336" spans="2:10" s="117" customFormat="1" x14ac:dyDescent="0.25">
      <c r="B8336" s="87"/>
      <c r="C8336" s="85"/>
      <c r="D8336" s="85"/>
      <c r="E8336" s="85"/>
      <c r="F8336" s="85"/>
      <c r="G8336" s="86"/>
      <c r="H8336" s="86"/>
      <c r="I8336" s="85"/>
      <c r="J8336" s="85"/>
    </row>
    <row r="8337" spans="2:10" s="117" customFormat="1" x14ac:dyDescent="0.25">
      <c r="B8337" s="87"/>
      <c r="C8337" s="85"/>
      <c r="D8337" s="85"/>
      <c r="E8337" s="85"/>
      <c r="F8337" s="85"/>
      <c r="G8337" s="86"/>
      <c r="H8337" s="86"/>
      <c r="I8337" s="85"/>
      <c r="J8337" s="85"/>
    </row>
    <row r="8338" spans="2:10" s="117" customFormat="1" x14ac:dyDescent="0.25">
      <c r="B8338" s="87"/>
      <c r="C8338" s="85"/>
      <c r="D8338" s="85"/>
      <c r="E8338" s="85"/>
      <c r="F8338" s="85"/>
      <c r="G8338" s="86"/>
      <c r="H8338" s="86"/>
      <c r="I8338" s="85"/>
      <c r="J8338" s="85"/>
    </row>
    <row r="8339" spans="2:10" s="117" customFormat="1" x14ac:dyDescent="0.25">
      <c r="B8339" s="87"/>
      <c r="C8339" s="85"/>
      <c r="D8339" s="85"/>
      <c r="E8339" s="85"/>
      <c r="F8339" s="85"/>
      <c r="G8339" s="86"/>
      <c r="H8339" s="86"/>
      <c r="I8339" s="85"/>
      <c r="J8339" s="85"/>
    </row>
    <row r="8340" spans="2:10" s="117" customFormat="1" x14ac:dyDescent="0.25">
      <c r="B8340" s="87"/>
      <c r="C8340" s="85"/>
      <c r="D8340" s="85"/>
      <c r="E8340" s="85"/>
      <c r="F8340" s="85"/>
      <c r="G8340" s="86"/>
      <c r="H8340" s="86"/>
      <c r="I8340" s="85"/>
      <c r="J8340" s="85"/>
    </row>
    <row r="8341" spans="2:10" s="117" customFormat="1" x14ac:dyDescent="0.25">
      <c r="B8341" s="87"/>
      <c r="C8341" s="85"/>
      <c r="D8341" s="85"/>
      <c r="E8341" s="85"/>
      <c r="F8341" s="85"/>
      <c r="G8341" s="86"/>
      <c r="H8341" s="86"/>
      <c r="I8341" s="85"/>
      <c r="J8341" s="85"/>
    </row>
    <row r="8342" spans="2:10" s="117" customFormat="1" x14ac:dyDescent="0.25">
      <c r="B8342" s="87"/>
      <c r="C8342" s="85"/>
      <c r="D8342" s="85"/>
      <c r="E8342" s="85"/>
      <c r="F8342" s="85"/>
      <c r="G8342" s="86"/>
      <c r="H8342" s="86"/>
      <c r="I8342" s="85"/>
      <c r="J8342" s="85"/>
    </row>
    <row r="8343" spans="2:10" s="117" customFormat="1" x14ac:dyDescent="0.25">
      <c r="B8343" s="87"/>
      <c r="C8343" s="85"/>
      <c r="D8343" s="85"/>
      <c r="E8343" s="85"/>
      <c r="F8343" s="85"/>
      <c r="G8343" s="86"/>
      <c r="H8343" s="86"/>
      <c r="I8343" s="85"/>
      <c r="J8343" s="85"/>
    </row>
    <row r="8344" spans="2:10" s="117" customFormat="1" x14ac:dyDescent="0.25">
      <c r="B8344" s="87"/>
      <c r="C8344" s="85"/>
      <c r="D8344" s="85"/>
      <c r="E8344" s="85"/>
      <c r="F8344" s="85"/>
      <c r="G8344" s="86"/>
      <c r="H8344" s="86"/>
      <c r="I8344" s="85"/>
      <c r="J8344" s="85"/>
    </row>
    <row r="8345" spans="2:10" s="117" customFormat="1" x14ac:dyDescent="0.25">
      <c r="B8345" s="87"/>
      <c r="C8345" s="85"/>
      <c r="D8345" s="85"/>
      <c r="E8345" s="85"/>
      <c r="F8345" s="85"/>
      <c r="G8345" s="86"/>
      <c r="H8345" s="86"/>
      <c r="I8345" s="85"/>
      <c r="J8345" s="85"/>
    </row>
    <row r="8346" spans="2:10" s="117" customFormat="1" x14ac:dyDescent="0.25">
      <c r="B8346" s="87"/>
      <c r="C8346" s="85"/>
      <c r="D8346" s="85"/>
      <c r="E8346" s="85"/>
      <c r="F8346" s="85"/>
      <c r="G8346" s="86"/>
      <c r="H8346" s="86"/>
      <c r="I8346" s="85"/>
      <c r="J8346" s="85"/>
    </row>
    <row r="8347" spans="2:10" s="117" customFormat="1" x14ac:dyDescent="0.25">
      <c r="B8347" s="87"/>
      <c r="C8347" s="85"/>
      <c r="D8347" s="85"/>
      <c r="E8347" s="85"/>
      <c r="F8347" s="85"/>
      <c r="G8347" s="86"/>
      <c r="H8347" s="86"/>
      <c r="I8347" s="85"/>
      <c r="J8347" s="85"/>
    </row>
    <row r="8348" spans="2:10" s="117" customFormat="1" x14ac:dyDescent="0.25">
      <c r="B8348" s="87"/>
      <c r="C8348" s="85"/>
      <c r="D8348" s="85"/>
      <c r="E8348" s="85"/>
      <c r="F8348" s="85"/>
      <c r="G8348" s="86"/>
      <c r="H8348" s="86"/>
      <c r="I8348" s="85"/>
      <c r="J8348" s="85"/>
    </row>
    <row r="8349" spans="2:10" s="117" customFormat="1" x14ac:dyDescent="0.25">
      <c r="B8349" s="87"/>
      <c r="C8349" s="85"/>
      <c r="D8349" s="85"/>
      <c r="E8349" s="85"/>
      <c r="F8349" s="85"/>
      <c r="G8349" s="86"/>
      <c r="H8349" s="86"/>
      <c r="I8349" s="85"/>
      <c r="J8349" s="85"/>
    </row>
    <row r="8350" spans="2:10" s="117" customFormat="1" x14ac:dyDescent="0.25">
      <c r="B8350" s="87"/>
      <c r="C8350" s="85"/>
      <c r="D8350" s="85"/>
      <c r="E8350" s="85"/>
      <c r="F8350" s="85"/>
      <c r="G8350" s="86"/>
      <c r="H8350" s="86"/>
      <c r="I8350" s="85"/>
      <c r="J8350" s="85"/>
    </row>
    <row r="8351" spans="2:10" s="117" customFormat="1" x14ac:dyDescent="0.25">
      <c r="B8351" s="87"/>
      <c r="C8351" s="85"/>
      <c r="D8351" s="85"/>
      <c r="E8351" s="85"/>
      <c r="F8351" s="85"/>
      <c r="G8351" s="86"/>
      <c r="H8351" s="86"/>
      <c r="I8351" s="85"/>
      <c r="J8351" s="85"/>
    </row>
    <row r="8352" spans="2:10" s="117" customFormat="1" x14ac:dyDescent="0.25">
      <c r="B8352" s="87"/>
      <c r="C8352" s="85"/>
      <c r="D8352" s="85"/>
      <c r="E8352" s="85"/>
      <c r="F8352" s="85"/>
      <c r="G8352" s="86"/>
      <c r="H8352" s="86"/>
      <c r="I8352" s="85"/>
      <c r="J8352" s="85"/>
    </row>
    <row r="8353" spans="2:10" s="117" customFormat="1" x14ac:dyDescent="0.25">
      <c r="B8353" s="87"/>
      <c r="C8353" s="85"/>
      <c r="D8353" s="85"/>
      <c r="E8353" s="85"/>
      <c r="F8353" s="85"/>
      <c r="G8353" s="86"/>
      <c r="H8353" s="86"/>
      <c r="I8353" s="85"/>
      <c r="J8353" s="85"/>
    </row>
    <row r="8354" spans="2:10" s="117" customFormat="1" x14ac:dyDescent="0.25">
      <c r="B8354" s="87"/>
      <c r="C8354" s="85"/>
      <c r="D8354" s="85"/>
      <c r="E8354" s="85"/>
      <c r="F8354" s="85"/>
      <c r="G8354" s="86"/>
      <c r="H8354" s="86"/>
      <c r="I8354" s="85"/>
      <c r="J8354" s="85"/>
    </row>
    <row r="8355" spans="2:10" s="117" customFormat="1" x14ac:dyDescent="0.25">
      <c r="B8355" s="87"/>
      <c r="C8355" s="85"/>
      <c r="D8355" s="85"/>
      <c r="E8355" s="85"/>
      <c r="F8355" s="85"/>
      <c r="G8355" s="86"/>
      <c r="H8355" s="86"/>
      <c r="I8355" s="85"/>
      <c r="J8355" s="85"/>
    </row>
    <row r="8356" spans="2:10" s="117" customFormat="1" x14ac:dyDescent="0.25">
      <c r="B8356" s="87"/>
      <c r="C8356" s="85"/>
      <c r="D8356" s="85"/>
      <c r="E8356" s="85"/>
      <c r="F8356" s="85"/>
      <c r="G8356" s="86"/>
      <c r="H8356" s="86"/>
      <c r="I8356" s="85"/>
      <c r="J8356" s="85"/>
    </row>
    <row r="8357" spans="2:10" s="117" customFormat="1" x14ac:dyDescent="0.25">
      <c r="B8357" s="87"/>
      <c r="C8357" s="85"/>
      <c r="D8357" s="85"/>
      <c r="E8357" s="85"/>
      <c r="F8357" s="85"/>
      <c r="G8357" s="86"/>
      <c r="H8357" s="86"/>
      <c r="I8357" s="85"/>
      <c r="J8357" s="85"/>
    </row>
    <row r="8358" spans="2:10" s="117" customFormat="1" x14ac:dyDescent="0.25">
      <c r="B8358" s="87"/>
      <c r="C8358" s="85"/>
      <c r="D8358" s="85"/>
      <c r="E8358" s="85"/>
      <c r="F8358" s="85"/>
      <c r="G8358" s="86"/>
      <c r="H8358" s="86"/>
      <c r="I8358" s="85"/>
      <c r="J8358" s="85"/>
    </row>
    <row r="8359" spans="2:10" s="117" customFormat="1" x14ac:dyDescent="0.25">
      <c r="B8359" s="87"/>
      <c r="C8359" s="85"/>
      <c r="D8359" s="85"/>
      <c r="E8359" s="85"/>
      <c r="F8359" s="85"/>
      <c r="G8359" s="86"/>
      <c r="H8359" s="86"/>
      <c r="I8359" s="85"/>
      <c r="J8359" s="85"/>
    </row>
    <row r="8360" spans="2:10" s="117" customFormat="1" x14ac:dyDescent="0.25">
      <c r="B8360" s="87"/>
      <c r="C8360" s="85"/>
      <c r="D8360" s="85"/>
      <c r="E8360" s="85"/>
      <c r="F8360" s="85"/>
      <c r="G8360" s="86"/>
      <c r="H8360" s="86"/>
      <c r="I8360" s="85"/>
      <c r="J8360" s="85"/>
    </row>
    <row r="8361" spans="2:10" s="117" customFormat="1" x14ac:dyDescent="0.25">
      <c r="B8361" s="87"/>
      <c r="C8361" s="85"/>
      <c r="D8361" s="85"/>
      <c r="E8361" s="85"/>
      <c r="F8361" s="85"/>
      <c r="G8361" s="86"/>
      <c r="H8361" s="86"/>
      <c r="I8361" s="85"/>
      <c r="J8361" s="85"/>
    </row>
    <row r="8362" spans="2:10" s="117" customFormat="1" x14ac:dyDescent="0.25">
      <c r="B8362" s="87"/>
      <c r="C8362" s="85"/>
      <c r="D8362" s="85"/>
      <c r="E8362" s="85"/>
      <c r="F8362" s="85"/>
      <c r="G8362" s="86"/>
      <c r="H8362" s="86"/>
      <c r="I8362" s="85"/>
      <c r="J8362" s="85"/>
    </row>
    <row r="8363" spans="2:10" s="117" customFormat="1" x14ac:dyDescent="0.25">
      <c r="B8363" s="87"/>
      <c r="C8363" s="85"/>
      <c r="D8363" s="85"/>
      <c r="E8363" s="85"/>
      <c r="F8363" s="85"/>
      <c r="G8363" s="86"/>
      <c r="H8363" s="86"/>
      <c r="I8363" s="85"/>
      <c r="J8363" s="85"/>
    </row>
    <row r="8364" spans="2:10" s="117" customFormat="1" x14ac:dyDescent="0.25">
      <c r="B8364" s="87"/>
      <c r="C8364" s="85"/>
      <c r="D8364" s="85"/>
      <c r="E8364" s="85"/>
      <c r="F8364" s="85"/>
      <c r="G8364" s="86"/>
      <c r="H8364" s="86"/>
      <c r="I8364" s="85"/>
      <c r="J8364" s="85"/>
    </row>
    <row r="8365" spans="2:10" s="117" customFormat="1" x14ac:dyDescent="0.25">
      <c r="B8365" s="87"/>
      <c r="C8365" s="85"/>
      <c r="D8365" s="85"/>
      <c r="E8365" s="85"/>
      <c r="F8365" s="85"/>
      <c r="G8365" s="86"/>
      <c r="H8365" s="86"/>
      <c r="I8365" s="85"/>
      <c r="J8365" s="85"/>
    </row>
    <row r="8366" spans="2:10" s="117" customFormat="1" x14ac:dyDescent="0.25">
      <c r="B8366" s="87"/>
      <c r="C8366" s="85"/>
      <c r="D8366" s="85"/>
      <c r="E8366" s="85"/>
      <c r="F8366" s="85"/>
      <c r="G8366" s="86"/>
      <c r="H8366" s="86"/>
      <c r="I8366" s="85"/>
      <c r="J8366" s="85"/>
    </row>
    <row r="8367" spans="2:10" s="117" customFormat="1" x14ac:dyDescent="0.25">
      <c r="B8367" s="87"/>
      <c r="C8367" s="85"/>
      <c r="D8367" s="85"/>
      <c r="E8367" s="85"/>
      <c r="F8367" s="85"/>
      <c r="G8367" s="86"/>
      <c r="H8367" s="86"/>
      <c r="I8367" s="85"/>
      <c r="J8367" s="85"/>
    </row>
    <row r="8368" spans="2:10" s="117" customFormat="1" x14ac:dyDescent="0.25">
      <c r="B8368" s="87"/>
      <c r="C8368" s="85"/>
      <c r="D8368" s="85"/>
      <c r="E8368" s="85"/>
      <c r="F8368" s="85"/>
      <c r="G8368" s="86"/>
      <c r="H8368" s="86"/>
      <c r="I8368" s="85"/>
      <c r="J8368" s="85"/>
    </row>
    <row r="8369" spans="2:10" s="117" customFormat="1" x14ac:dyDescent="0.25">
      <c r="B8369" s="87"/>
      <c r="C8369" s="85"/>
      <c r="D8369" s="85"/>
      <c r="E8369" s="85"/>
      <c r="F8369" s="85"/>
      <c r="G8369" s="86"/>
      <c r="H8369" s="86"/>
      <c r="I8369" s="85"/>
      <c r="J8369" s="85"/>
    </row>
    <row r="8370" spans="2:10" s="117" customFormat="1" x14ac:dyDescent="0.25">
      <c r="B8370" s="87"/>
      <c r="C8370" s="85"/>
      <c r="D8370" s="85"/>
      <c r="E8370" s="85"/>
      <c r="F8370" s="85"/>
      <c r="G8370" s="86"/>
      <c r="H8370" s="86"/>
      <c r="I8370" s="85"/>
      <c r="J8370" s="85"/>
    </row>
    <row r="8371" spans="2:10" s="117" customFormat="1" x14ac:dyDescent="0.25">
      <c r="B8371" s="87"/>
      <c r="C8371" s="85"/>
      <c r="D8371" s="85"/>
      <c r="E8371" s="85"/>
      <c r="F8371" s="85"/>
      <c r="G8371" s="86"/>
      <c r="H8371" s="86"/>
      <c r="I8371" s="85"/>
      <c r="J8371" s="85"/>
    </row>
    <row r="8372" spans="2:10" s="117" customFormat="1" x14ac:dyDescent="0.25">
      <c r="B8372" s="87"/>
      <c r="C8372" s="85"/>
      <c r="D8372" s="85"/>
      <c r="E8372" s="85"/>
      <c r="F8372" s="85"/>
      <c r="G8372" s="86"/>
      <c r="H8372" s="86"/>
      <c r="I8372" s="85"/>
      <c r="J8372" s="85"/>
    </row>
    <row r="8373" spans="2:10" s="117" customFormat="1" x14ac:dyDescent="0.25">
      <c r="B8373" s="87"/>
      <c r="C8373" s="85"/>
      <c r="D8373" s="85"/>
      <c r="E8373" s="85"/>
      <c r="F8373" s="85"/>
      <c r="G8373" s="86"/>
      <c r="H8373" s="86"/>
      <c r="I8373" s="85"/>
      <c r="J8373" s="85"/>
    </row>
    <row r="8374" spans="2:10" s="117" customFormat="1" x14ac:dyDescent="0.25">
      <c r="B8374" s="87"/>
      <c r="C8374" s="85"/>
      <c r="D8374" s="85"/>
      <c r="E8374" s="85"/>
      <c r="F8374" s="85"/>
      <c r="G8374" s="86"/>
      <c r="H8374" s="86"/>
      <c r="I8374" s="85"/>
      <c r="J8374" s="85"/>
    </row>
    <row r="8375" spans="2:10" s="117" customFormat="1" x14ac:dyDescent="0.25">
      <c r="B8375" s="87"/>
      <c r="C8375" s="85"/>
      <c r="D8375" s="85"/>
      <c r="E8375" s="85"/>
      <c r="F8375" s="85"/>
      <c r="G8375" s="86"/>
      <c r="H8375" s="86"/>
      <c r="I8375" s="85"/>
      <c r="J8375" s="85"/>
    </row>
    <row r="8376" spans="2:10" s="117" customFormat="1" x14ac:dyDescent="0.25">
      <c r="B8376" s="87"/>
      <c r="C8376" s="85"/>
      <c r="D8376" s="85"/>
      <c r="E8376" s="85"/>
      <c r="F8376" s="85"/>
      <c r="G8376" s="86"/>
      <c r="H8376" s="86"/>
      <c r="I8376" s="85"/>
      <c r="J8376" s="85"/>
    </row>
    <row r="8377" spans="2:10" s="117" customFormat="1" x14ac:dyDescent="0.25">
      <c r="B8377" s="87"/>
      <c r="C8377" s="85"/>
      <c r="D8377" s="85"/>
      <c r="E8377" s="85"/>
      <c r="F8377" s="85"/>
      <c r="G8377" s="86"/>
      <c r="H8377" s="86"/>
      <c r="I8377" s="85"/>
      <c r="J8377" s="85"/>
    </row>
    <row r="8378" spans="2:10" s="117" customFormat="1" x14ac:dyDescent="0.25">
      <c r="B8378" s="87"/>
      <c r="C8378" s="85"/>
      <c r="D8378" s="85"/>
      <c r="E8378" s="85"/>
      <c r="F8378" s="85"/>
      <c r="G8378" s="86"/>
      <c r="H8378" s="86"/>
      <c r="I8378" s="85"/>
      <c r="J8378" s="85"/>
    </row>
    <row r="8379" spans="2:10" s="117" customFormat="1" x14ac:dyDescent="0.25">
      <c r="B8379" s="87"/>
      <c r="C8379" s="85"/>
      <c r="D8379" s="85"/>
      <c r="E8379" s="85"/>
      <c r="F8379" s="85"/>
      <c r="G8379" s="86"/>
      <c r="H8379" s="86"/>
      <c r="I8379" s="85"/>
      <c r="J8379" s="85"/>
    </row>
    <row r="8380" spans="2:10" s="117" customFormat="1" x14ac:dyDescent="0.25">
      <c r="B8380" s="87"/>
      <c r="C8380" s="85"/>
      <c r="D8380" s="85"/>
      <c r="E8380" s="85"/>
      <c r="F8380" s="85"/>
      <c r="G8380" s="86"/>
      <c r="H8380" s="86"/>
      <c r="I8380" s="85"/>
      <c r="J8380" s="85"/>
    </row>
    <row r="8381" spans="2:10" s="117" customFormat="1" x14ac:dyDescent="0.25">
      <c r="B8381" s="87"/>
      <c r="C8381" s="85"/>
      <c r="D8381" s="85"/>
      <c r="E8381" s="85"/>
      <c r="F8381" s="85"/>
      <c r="G8381" s="86"/>
      <c r="H8381" s="86"/>
      <c r="I8381" s="85"/>
      <c r="J8381" s="85"/>
    </row>
    <row r="8382" spans="2:10" s="117" customFormat="1" x14ac:dyDescent="0.25">
      <c r="B8382" s="87"/>
      <c r="C8382" s="85"/>
      <c r="D8382" s="85"/>
      <c r="E8382" s="85"/>
      <c r="F8382" s="85"/>
      <c r="G8382" s="86"/>
      <c r="H8382" s="86"/>
      <c r="I8382" s="85"/>
      <c r="J8382" s="85"/>
    </row>
    <row r="8383" spans="2:10" s="117" customFormat="1" x14ac:dyDescent="0.25">
      <c r="B8383" s="87"/>
      <c r="C8383" s="85"/>
      <c r="D8383" s="85"/>
      <c r="E8383" s="85"/>
      <c r="F8383" s="85"/>
      <c r="G8383" s="86"/>
      <c r="H8383" s="86"/>
      <c r="I8383" s="85"/>
      <c r="J8383" s="85"/>
    </row>
    <row r="8384" spans="2:10" s="117" customFormat="1" x14ac:dyDescent="0.25">
      <c r="B8384" s="87"/>
      <c r="C8384" s="85"/>
      <c r="D8384" s="85"/>
      <c r="E8384" s="85"/>
      <c r="F8384" s="85"/>
      <c r="G8384" s="86"/>
      <c r="H8384" s="86"/>
      <c r="I8384" s="85"/>
      <c r="J8384" s="85"/>
    </row>
    <row r="8385" spans="2:10" s="117" customFormat="1" x14ac:dyDescent="0.25">
      <c r="B8385" s="87"/>
      <c r="C8385" s="85"/>
      <c r="D8385" s="85"/>
      <c r="E8385" s="85"/>
      <c r="F8385" s="85"/>
      <c r="G8385" s="86"/>
      <c r="H8385" s="86"/>
      <c r="I8385" s="85"/>
      <c r="J8385" s="85"/>
    </row>
    <row r="8386" spans="2:10" s="117" customFormat="1" x14ac:dyDescent="0.25">
      <c r="B8386" s="87"/>
      <c r="C8386" s="85"/>
      <c r="D8386" s="85"/>
      <c r="E8386" s="85"/>
      <c r="F8386" s="85"/>
      <c r="G8386" s="86"/>
      <c r="H8386" s="86"/>
      <c r="I8386" s="85"/>
      <c r="J8386" s="85"/>
    </row>
    <row r="8387" spans="2:10" s="117" customFormat="1" x14ac:dyDescent="0.25">
      <c r="B8387" s="87"/>
      <c r="C8387" s="85"/>
      <c r="D8387" s="85"/>
      <c r="E8387" s="85"/>
      <c r="F8387" s="85"/>
      <c r="G8387" s="86"/>
      <c r="H8387" s="86"/>
      <c r="I8387" s="85"/>
      <c r="J8387" s="85"/>
    </row>
    <row r="8388" spans="2:10" s="117" customFormat="1" x14ac:dyDescent="0.25">
      <c r="B8388" s="87"/>
      <c r="C8388" s="85"/>
      <c r="D8388" s="85"/>
      <c r="E8388" s="85"/>
      <c r="F8388" s="85"/>
      <c r="G8388" s="86"/>
      <c r="H8388" s="86"/>
      <c r="I8388" s="85"/>
      <c r="J8388" s="85"/>
    </row>
    <row r="8389" spans="2:10" s="117" customFormat="1" x14ac:dyDescent="0.25">
      <c r="B8389" s="87"/>
      <c r="C8389" s="85"/>
      <c r="D8389" s="85"/>
      <c r="E8389" s="85"/>
      <c r="F8389" s="85"/>
      <c r="G8389" s="86"/>
      <c r="H8389" s="86"/>
      <c r="I8389" s="85"/>
      <c r="J8389" s="85"/>
    </row>
    <row r="8390" spans="2:10" s="117" customFormat="1" x14ac:dyDescent="0.25">
      <c r="B8390" s="87"/>
      <c r="C8390" s="85"/>
      <c r="D8390" s="85"/>
      <c r="E8390" s="85"/>
      <c r="F8390" s="85"/>
      <c r="G8390" s="86"/>
      <c r="H8390" s="86"/>
      <c r="I8390" s="85"/>
      <c r="J8390" s="85"/>
    </row>
    <row r="8391" spans="2:10" s="117" customFormat="1" x14ac:dyDescent="0.25">
      <c r="B8391" s="87"/>
      <c r="C8391" s="85"/>
      <c r="D8391" s="85"/>
      <c r="E8391" s="85"/>
      <c r="F8391" s="85"/>
      <c r="G8391" s="86"/>
      <c r="H8391" s="86"/>
      <c r="I8391" s="85"/>
      <c r="J8391" s="85"/>
    </row>
    <row r="8392" spans="2:10" s="117" customFormat="1" x14ac:dyDescent="0.25">
      <c r="B8392" s="87"/>
      <c r="C8392" s="85"/>
      <c r="D8392" s="85"/>
      <c r="E8392" s="85"/>
      <c r="F8392" s="85"/>
      <c r="G8392" s="86"/>
      <c r="H8392" s="86"/>
      <c r="I8392" s="85"/>
      <c r="J8392" s="85"/>
    </row>
    <row r="8393" spans="2:10" s="117" customFormat="1" x14ac:dyDescent="0.25">
      <c r="B8393" s="87"/>
      <c r="C8393" s="85"/>
      <c r="D8393" s="85"/>
      <c r="E8393" s="85"/>
      <c r="F8393" s="85"/>
      <c r="G8393" s="86"/>
      <c r="H8393" s="86"/>
      <c r="I8393" s="85"/>
      <c r="J8393" s="85"/>
    </row>
    <row r="8394" spans="2:10" s="117" customFormat="1" x14ac:dyDescent="0.25">
      <c r="B8394" s="87"/>
      <c r="C8394" s="85"/>
      <c r="D8394" s="85"/>
      <c r="E8394" s="85"/>
      <c r="F8394" s="85"/>
      <c r="G8394" s="86"/>
      <c r="H8394" s="86"/>
      <c r="I8394" s="85"/>
      <c r="J8394" s="85"/>
    </row>
    <row r="8395" spans="2:10" s="117" customFormat="1" x14ac:dyDescent="0.25">
      <c r="B8395" s="87"/>
      <c r="C8395" s="85"/>
      <c r="D8395" s="85"/>
      <c r="E8395" s="85"/>
      <c r="F8395" s="85"/>
      <c r="G8395" s="86"/>
      <c r="H8395" s="86"/>
      <c r="I8395" s="85"/>
      <c r="J8395" s="85"/>
    </row>
    <row r="8396" spans="2:10" s="117" customFormat="1" x14ac:dyDescent="0.25">
      <c r="B8396" s="87"/>
      <c r="C8396" s="85"/>
      <c r="D8396" s="85"/>
      <c r="E8396" s="85"/>
      <c r="F8396" s="85"/>
      <c r="G8396" s="86"/>
      <c r="H8396" s="86"/>
      <c r="I8396" s="85"/>
      <c r="J8396" s="85"/>
    </row>
    <row r="8397" spans="2:10" s="117" customFormat="1" x14ac:dyDescent="0.25">
      <c r="B8397" s="87"/>
      <c r="C8397" s="85"/>
      <c r="D8397" s="85"/>
      <c r="E8397" s="85"/>
      <c r="F8397" s="85"/>
      <c r="G8397" s="86"/>
      <c r="H8397" s="86"/>
      <c r="I8397" s="85"/>
      <c r="J8397" s="85"/>
    </row>
    <row r="8398" spans="2:10" s="117" customFormat="1" x14ac:dyDescent="0.25">
      <c r="B8398" s="87"/>
      <c r="C8398" s="85"/>
      <c r="D8398" s="85"/>
      <c r="E8398" s="85"/>
      <c r="F8398" s="85"/>
      <c r="G8398" s="86"/>
      <c r="H8398" s="86"/>
      <c r="I8398" s="85"/>
      <c r="J8398" s="85"/>
    </row>
    <row r="8399" spans="2:10" s="117" customFormat="1" x14ac:dyDescent="0.25">
      <c r="B8399" s="87"/>
      <c r="C8399" s="85"/>
      <c r="D8399" s="85"/>
      <c r="E8399" s="85"/>
      <c r="F8399" s="85"/>
      <c r="G8399" s="86"/>
      <c r="H8399" s="86"/>
      <c r="I8399" s="85"/>
      <c r="J8399" s="85"/>
    </row>
    <row r="8400" spans="2:10" s="117" customFormat="1" x14ac:dyDescent="0.25">
      <c r="B8400" s="87"/>
      <c r="C8400" s="85"/>
      <c r="D8400" s="85"/>
      <c r="E8400" s="85"/>
      <c r="F8400" s="85"/>
      <c r="G8400" s="86"/>
      <c r="H8400" s="86"/>
      <c r="I8400" s="85"/>
      <c r="J8400" s="85"/>
    </row>
    <row r="8401" spans="2:10" s="117" customFormat="1" x14ac:dyDescent="0.25">
      <c r="B8401" s="87"/>
      <c r="C8401" s="85"/>
      <c r="D8401" s="85"/>
      <c r="E8401" s="85"/>
      <c r="F8401" s="85"/>
      <c r="G8401" s="86"/>
      <c r="H8401" s="86"/>
      <c r="I8401" s="85"/>
      <c r="J8401" s="85"/>
    </row>
    <row r="8402" spans="2:10" s="117" customFormat="1" x14ac:dyDescent="0.25">
      <c r="B8402" s="87"/>
      <c r="C8402" s="85"/>
      <c r="D8402" s="85"/>
      <c r="E8402" s="85"/>
      <c r="F8402" s="85"/>
      <c r="G8402" s="86"/>
      <c r="H8402" s="86"/>
      <c r="I8402" s="85"/>
      <c r="J8402" s="85"/>
    </row>
    <row r="8403" spans="2:10" s="117" customFormat="1" x14ac:dyDescent="0.25">
      <c r="B8403" s="87"/>
      <c r="C8403" s="85"/>
      <c r="D8403" s="85"/>
      <c r="E8403" s="85"/>
      <c r="F8403" s="85"/>
      <c r="G8403" s="86"/>
      <c r="H8403" s="86"/>
      <c r="I8403" s="85"/>
      <c r="J8403" s="85"/>
    </row>
    <row r="8404" spans="2:10" s="117" customFormat="1" x14ac:dyDescent="0.25">
      <c r="B8404" s="87"/>
      <c r="C8404" s="85"/>
      <c r="D8404" s="85"/>
      <c r="E8404" s="85"/>
      <c r="F8404" s="85"/>
      <c r="G8404" s="86"/>
      <c r="H8404" s="86"/>
      <c r="I8404" s="85"/>
      <c r="J8404" s="85"/>
    </row>
    <row r="8405" spans="2:10" s="117" customFormat="1" x14ac:dyDescent="0.25">
      <c r="B8405" s="87"/>
      <c r="C8405" s="85"/>
      <c r="D8405" s="85"/>
      <c r="E8405" s="85"/>
      <c r="F8405" s="85"/>
      <c r="G8405" s="86"/>
      <c r="H8405" s="86"/>
      <c r="I8405" s="85"/>
      <c r="J8405" s="85"/>
    </row>
    <row r="8406" spans="2:10" s="117" customFormat="1" x14ac:dyDescent="0.25">
      <c r="B8406" s="87"/>
      <c r="C8406" s="85"/>
      <c r="D8406" s="85"/>
      <c r="E8406" s="85"/>
      <c r="F8406" s="85"/>
      <c r="G8406" s="86"/>
      <c r="H8406" s="86"/>
      <c r="I8406" s="85"/>
      <c r="J8406" s="85"/>
    </row>
    <row r="8407" spans="2:10" s="117" customFormat="1" x14ac:dyDescent="0.25">
      <c r="B8407" s="87"/>
      <c r="C8407" s="85"/>
      <c r="D8407" s="85"/>
      <c r="E8407" s="85"/>
      <c r="F8407" s="85"/>
      <c r="G8407" s="86"/>
      <c r="H8407" s="86"/>
      <c r="I8407" s="85"/>
      <c r="J8407" s="85"/>
    </row>
    <row r="8408" spans="2:10" s="117" customFormat="1" x14ac:dyDescent="0.25">
      <c r="B8408" s="87"/>
      <c r="C8408" s="85"/>
      <c r="D8408" s="85"/>
      <c r="E8408" s="85"/>
      <c r="F8408" s="85"/>
      <c r="G8408" s="86"/>
      <c r="H8408" s="86"/>
      <c r="I8408" s="85"/>
      <c r="J8408" s="85"/>
    </row>
    <row r="8409" spans="2:10" s="117" customFormat="1" x14ac:dyDescent="0.25">
      <c r="B8409" s="87"/>
      <c r="C8409" s="85"/>
      <c r="D8409" s="85"/>
      <c r="E8409" s="85"/>
      <c r="F8409" s="85"/>
      <c r="G8409" s="86"/>
      <c r="H8409" s="86"/>
      <c r="I8409" s="85"/>
      <c r="J8409" s="85"/>
    </row>
    <row r="8410" spans="2:10" s="117" customFormat="1" x14ac:dyDescent="0.25">
      <c r="B8410" s="87"/>
      <c r="C8410" s="85"/>
      <c r="D8410" s="85"/>
      <c r="E8410" s="85"/>
      <c r="F8410" s="85"/>
      <c r="G8410" s="86"/>
      <c r="H8410" s="86"/>
      <c r="I8410" s="85"/>
      <c r="J8410" s="85"/>
    </row>
    <row r="8411" spans="2:10" s="117" customFormat="1" x14ac:dyDescent="0.25">
      <c r="B8411" s="87"/>
      <c r="C8411" s="85"/>
      <c r="D8411" s="85"/>
      <c r="E8411" s="85"/>
      <c r="F8411" s="85"/>
      <c r="G8411" s="86"/>
      <c r="H8411" s="86"/>
      <c r="I8411" s="85"/>
      <c r="J8411" s="85"/>
    </row>
    <row r="8412" spans="2:10" s="117" customFormat="1" x14ac:dyDescent="0.25">
      <c r="B8412" s="87"/>
      <c r="C8412" s="85"/>
      <c r="D8412" s="85"/>
      <c r="E8412" s="85"/>
      <c r="F8412" s="85"/>
      <c r="G8412" s="86"/>
      <c r="H8412" s="86"/>
      <c r="I8412" s="85"/>
      <c r="J8412" s="85"/>
    </row>
    <row r="8413" spans="2:10" s="117" customFormat="1" x14ac:dyDescent="0.25">
      <c r="B8413" s="87"/>
      <c r="C8413" s="85"/>
      <c r="D8413" s="85"/>
      <c r="E8413" s="85"/>
      <c r="F8413" s="85"/>
      <c r="G8413" s="86"/>
      <c r="H8413" s="86"/>
      <c r="I8413" s="85"/>
      <c r="J8413" s="85"/>
    </row>
    <row r="8414" spans="2:10" s="117" customFormat="1" x14ac:dyDescent="0.25">
      <c r="B8414" s="87"/>
      <c r="C8414" s="85"/>
      <c r="D8414" s="85"/>
      <c r="E8414" s="85"/>
      <c r="F8414" s="85"/>
      <c r="G8414" s="86"/>
      <c r="H8414" s="86"/>
      <c r="I8414" s="85"/>
      <c r="J8414" s="85"/>
    </row>
    <row r="8415" spans="2:10" s="117" customFormat="1" x14ac:dyDescent="0.25">
      <c r="B8415" s="87"/>
      <c r="C8415" s="85"/>
      <c r="D8415" s="85"/>
      <c r="E8415" s="85"/>
      <c r="F8415" s="85"/>
      <c r="G8415" s="86"/>
      <c r="H8415" s="86"/>
      <c r="I8415" s="85"/>
      <c r="J8415" s="85"/>
    </row>
    <row r="8416" spans="2:10" s="117" customFormat="1" x14ac:dyDescent="0.25">
      <c r="B8416" s="87"/>
      <c r="C8416" s="85"/>
      <c r="D8416" s="85"/>
      <c r="E8416" s="85"/>
      <c r="F8416" s="85"/>
      <c r="G8416" s="86"/>
      <c r="H8416" s="86"/>
      <c r="I8416" s="85"/>
      <c r="J8416" s="85"/>
    </row>
    <row r="8417" spans="2:10" s="117" customFormat="1" x14ac:dyDescent="0.25">
      <c r="B8417" s="87"/>
      <c r="C8417" s="85"/>
      <c r="D8417" s="85"/>
      <c r="E8417" s="85"/>
      <c r="F8417" s="85"/>
      <c r="G8417" s="86"/>
      <c r="H8417" s="86"/>
      <c r="I8417" s="85"/>
      <c r="J8417" s="85"/>
    </row>
    <row r="8418" spans="2:10" s="117" customFormat="1" x14ac:dyDescent="0.25">
      <c r="B8418" s="87"/>
      <c r="C8418" s="85"/>
      <c r="D8418" s="85"/>
      <c r="E8418" s="85"/>
      <c r="F8418" s="85"/>
      <c r="G8418" s="86"/>
      <c r="H8418" s="86"/>
      <c r="I8418" s="85"/>
      <c r="J8418" s="85"/>
    </row>
    <row r="8419" spans="2:10" s="117" customFormat="1" x14ac:dyDescent="0.25">
      <c r="B8419" s="87"/>
      <c r="C8419" s="85"/>
      <c r="D8419" s="85"/>
      <c r="E8419" s="85"/>
      <c r="F8419" s="85"/>
      <c r="G8419" s="86"/>
      <c r="H8419" s="86"/>
      <c r="I8419" s="85"/>
      <c r="J8419" s="85"/>
    </row>
    <row r="8420" spans="2:10" s="117" customFormat="1" x14ac:dyDescent="0.25">
      <c r="B8420" s="87"/>
      <c r="C8420" s="85"/>
      <c r="D8420" s="85"/>
      <c r="E8420" s="85"/>
      <c r="F8420" s="85"/>
      <c r="G8420" s="86"/>
      <c r="H8420" s="86"/>
      <c r="I8420" s="85"/>
      <c r="J8420" s="85"/>
    </row>
    <row r="8421" spans="2:10" s="117" customFormat="1" x14ac:dyDescent="0.25">
      <c r="B8421" s="87"/>
      <c r="C8421" s="85"/>
      <c r="D8421" s="85"/>
      <c r="E8421" s="85"/>
      <c r="F8421" s="85"/>
      <c r="G8421" s="86"/>
      <c r="H8421" s="86"/>
      <c r="I8421" s="85"/>
      <c r="J8421" s="85"/>
    </row>
    <row r="8422" spans="2:10" s="117" customFormat="1" x14ac:dyDescent="0.25">
      <c r="B8422" s="87"/>
      <c r="C8422" s="85"/>
      <c r="D8422" s="85"/>
      <c r="E8422" s="85"/>
      <c r="F8422" s="85"/>
      <c r="G8422" s="86"/>
      <c r="H8422" s="86"/>
      <c r="I8422" s="85"/>
      <c r="J8422" s="85"/>
    </row>
    <row r="8423" spans="2:10" s="117" customFormat="1" x14ac:dyDescent="0.25">
      <c r="B8423" s="87"/>
      <c r="C8423" s="85"/>
      <c r="D8423" s="85"/>
      <c r="E8423" s="85"/>
      <c r="F8423" s="85"/>
      <c r="G8423" s="86"/>
      <c r="H8423" s="86"/>
      <c r="I8423" s="85"/>
      <c r="J8423" s="85"/>
    </row>
    <row r="8424" spans="2:10" s="117" customFormat="1" x14ac:dyDescent="0.25">
      <c r="B8424" s="87"/>
      <c r="C8424" s="85"/>
      <c r="D8424" s="85"/>
      <c r="E8424" s="85"/>
      <c r="F8424" s="85"/>
      <c r="G8424" s="86"/>
      <c r="H8424" s="86"/>
      <c r="I8424" s="85"/>
      <c r="J8424" s="85"/>
    </row>
    <row r="8425" spans="2:10" s="117" customFormat="1" x14ac:dyDescent="0.25">
      <c r="B8425" s="87"/>
      <c r="C8425" s="85"/>
      <c r="D8425" s="85"/>
      <c r="E8425" s="85"/>
      <c r="F8425" s="85"/>
      <c r="G8425" s="86"/>
      <c r="H8425" s="86"/>
      <c r="I8425" s="85"/>
      <c r="J8425" s="85"/>
    </row>
    <row r="8426" spans="2:10" s="117" customFormat="1" x14ac:dyDescent="0.25">
      <c r="B8426" s="87"/>
      <c r="C8426" s="85"/>
      <c r="D8426" s="85"/>
      <c r="E8426" s="85"/>
      <c r="F8426" s="85"/>
      <c r="G8426" s="86"/>
      <c r="H8426" s="86"/>
      <c r="I8426" s="85"/>
      <c r="J8426" s="85"/>
    </row>
    <row r="8427" spans="2:10" s="117" customFormat="1" x14ac:dyDescent="0.25">
      <c r="B8427" s="87"/>
      <c r="C8427" s="85"/>
      <c r="D8427" s="85"/>
      <c r="E8427" s="85"/>
      <c r="F8427" s="85"/>
      <c r="G8427" s="86"/>
      <c r="H8427" s="86"/>
      <c r="I8427" s="85"/>
      <c r="J8427" s="85"/>
    </row>
    <row r="8428" spans="2:10" s="117" customFormat="1" x14ac:dyDescent="0.25">
      <c r="B8428" s="87"/>
      <c r="C8428" s="85"/>
      <c r="D8428" s="85"/>
      <c r="E8428" s="85"/>
      <c r="F8428" s="85"/>
      <c r="G8428" s="86"/>
      <c r="H8428" s="86"/>
      <c r="I8428" s="85"/>
      <c r="J8428" s="85"/>
    </row>
    <row r="8429" spans="2:10" s="117" customFormat="1" x14ac:dyDescent="0.25">
      <c r="B8429" s="87"/>
      <c r="C8429" s="85"/>
      <c r="D8429" s="85"/>
      <c r="E8429" s="85"/>
      <c r="F8429" s="85"/>
      <c r="G8429" s="86"/>
      <c r="H8429" s="86"/>
      <c r="I8429" s="85"/>
      <c r="J8429" s="85"/>
    </row>
    <row r="8430" spans="2:10" s="117" customFormat="1" x14ac:dyDescent="0.25">
      <c r="B8430" s="87"/>
      <c r="C8430" s="85"/>
      <c r="D8430" s="85"/>
      <c r="E8430" s="85"/>
      <c r="F8430" s="85"/>
      <c r="G8430" s="86"/>
      <c r="H8430" s="86"/>
      <c r="I8430" s="85"/>
      <c r="J8430" s="85"/>
    </row>
    <row r="8431" spans="2:10" s="117" customFormat="1" x14ac:dyDescent="0.25">
      <c r="B8431" s="87"/>
      <c r="C8431" s="85"/>
      <c r="D8431" s="85"/>
      <c r="E8431" s="85"/>
      <c r="F8431" s="85"/>
      <c r="G8431" s="86"/>
      <c r="H8431" s="86"/>
      <c r="I8431" s="85"/>
      <c r="J8431" s="85"/>
    </row>
    <row r="8432" spans="2:10" s="117" customFormat="1" x14ac:dyDescent="0.25">
      <c r="B8432" s="87"/>
      <c r="C8432" s="85"/>
      <c r="D8432" s="85"/>
      <c r="E8432" s="85"/>
      <c r="F8432" s="85"/>
      <c r="G8432" s="86"/>
      <c r="H8432" s="86"/>
      <c r="I8432" s="85"/>
      <c r="J8432" s="85"/>
    </row>
    <row r="8433" spans="2:10" s="117" customFormat="1" x14ac:dyDescent="0.25">
      <c r="B8433" s="87"/>
      <c r="C8433" s="85"/>
      <c r="D8433" s="85"/>
      <c r="E8433" s="85"/>
      <c r="F8433" s="85"/>
      <c r="G8433" s="86"/>
      <c r="H8433" s="86"/>
      <c r="I8433" s="85"/>
      <c r="J8433" s="85"/>
    </row>
    <row r="8434" spans="2:10" s="117" customFormat="1" x14ac:dyDescent="0.25">
      <c r="B8434" s="87"/>
      <c r="C8434" s="85"/>
      <c r="D8434" s="85"/>
      <c r="E8434" s="85"/>
      <c r="F8434" s="85"/>
      <c r="G8434" s="86"/>
      <c r="H8434" s="86"/>
      <c r="I8434" s="85"/>
      <c r="J8434" s="85"/>
    </row>
    <row r="8435" spans="2:10" s="117" customFormat="1" x14ac:dyDescent="0.25">
      <c r="B8435" s="87"/>
      <c r="C8435" s="85"/>
      <c r="D8435" s="85"/>
      <c r="E8435" s="85"/>
      <c r="F8435" s="85"/>
      <c r="G8435" s="86"/>
      <c r="H8435" s="86"/>
      <c r="I8435" s="85"/>
      <c r="J8435" s="85"/>
    </row>
    <row r="8436" spans="2:10" s="117" customFormat="1" x14ac:dyDescent="0.25">
      <c r="B8436" s="87"/>
      <c r="C8436" s="85"/>
      <c r="D8436" s="85"/>
      <c r="E8436" s="85"/>
      <c r="F8436" s="85"/>
      <c r="G8436" s="86"/>
      <c r="H8436" s="86"/>
      <c r="I8436" s="85"/>
      <c r="J8436" s="85"/>
    </row>
    <row r="8437" spans="2:10" s="117" customFormat="1" x14ac:dyDescent="0.25">
      <c r="B8437" s="87"/>
      <c r="C8437" s="85"/>
      <c r="D8437" s="85"/>
      <c r="E8437" s="85"/>
      <c r="F8437" s="85"/>
      <c r="G8437" s="86"/>
      <c r="H8437" s="86"/>
      <c r="I8437" s="85"/>
      <c r="J8437" s="85"/>
    </row>
    <row r="8438" spans="2:10" s="117" customFormat="1" x14ac:dyDescent="0.25">
      <c r="B8438" s="87"/>
      <c r="C8438" s="85"/>
      <c r="D8438" s="85"/>
      <c r="E8438" s="85"/>
      <c r="F8438" s="85"/>
      <c r="G8438" s="86"/>
      <c r="H8438" s="86"/>
      <c r="I8438" s="85"/>
      <c r="J8438" s="85"/>
    </row>
    <row r="8439" spans="2:10" s="117" customFormat="1" x14ac:dyDescent="0.25">
      <c r="B8439" s="87"/>
      <c r="C8439" s="85"/>
      <c r="D8439" s="85"/>
      <c r="E8439" s="85"/>
      <c r="F8439" s="85"/>
      <c r="G8439" s="86"/>
      <c r="H8439" s="86"/>
      <c r="I8439" s="85"/>
      <c r="J8439" s="85"/>
    </row>
    <row r="8440" spans="2:10" s="117" customFormat="1" x14ac:dyDescent="0.25">
      <c r="B8440" s="87"/>
      <c r="C8440" s="85"/>
      <c r="D8440" s="85"/>
      <c r="E8440" s="85"/>
      <c r="F8440" s="85"/>
      <c r="G8440" s="86"/>
      <c r="H8440" s="86"/>
      <c r="I8440" s="85"/>
      <c r="J8440" s="85"/>
    </row>
    <row r="8441" spans="2:10" s="117" customFormat="1" x14ac:dyDescent="0.25">
      <c r="B8441" s="87"/>
      <c r="C8441" s="85"/>
      <c r="D8441" s="85"/>
      <c r="E8441" s="85"/>
      <c r="F8441" s="85"/>
      <c r="G8441" s="86"/>
      <c r="H8441" s="86"/>
      <c r="I8441" s="85"/>
      <c r="J8441" s="85"/>
    </row>
    <row r="8442" spans="2:10" s="117" customFormat="1" x14ac:dyDescent="0.25">
      <c r="B8442" s="87"/>
      <c r="C8442" s="85"/>
      <c r="D8442" s="85"/>
      <c r="E8442" s="85"/>
      <c r="F8442" s="85"/>
      <c r="G8442" s="86"/>
      <c r="H8442" s="86"/>
      <c r="I8442" s="85"/>
      <c r="J8442" s="85"/>
    </row>
    <row r="8443" spans="2:10" s="117" customFormat="1" x14ac:dyDescent="0.25">
      <c r="B8443" s="87"/>
      <c r="C8443" s="85"/>
      <c r="D8443" s="85"/>
      <c r="E8443" s="85"/>
      <c r="F8443" s="85"/>
      <c r="G8443" s="86"/>
      <c r="H8443" s="86"/>
      <c r="I8443" s="85"/>
      <c r="J8443" s="85"/>
    </row>
    <row r="8444" spans="2:10" s="117" customFormat="1" x14ac:dyDescent="0.25">
      <c r="B8444" s="87"/>
      <c r="C8444" s="85"/>
      <c r="D8444" s="85"/>
      <c r="E8444" s="85"/>
      <c r="F8444" s="85"/>
      <c r="G8444" s="86"/>
      <c r="H8444" s="86"/>
      <c r="I8444" s="85"/>
      <c r="J8444" s="85"/>
    </row>
    <row r="8445" spans="2:10" s="117" customFormat="1" x14ac:dyDescent="0.25">
      <c r="B8445" s="87"/>
      <c r="C8445" s="85"/>
      <c r="D8445" s="85"/>
      <c r="E8445" s="85"/>
      <c r="F8445" s="85"/>
      <c r="G8445" s="86"/>
      <c r="H8445" s="86"/>
      <c r="I8445" s="85"/>
      <c r="J8445" s="85"/>
    </row>
    <row r="8446" spans="2:10" s="117" customFormat="1" x14ac:dyDescent="0.25">
      <c r="B8446" s="87"/>
      <c r="C8446" s="85"/>
      <c r="D8446" s="85"/>
      <c r="E8446" s="85"/>
      <c r="F8446" s="85"/>
      <c r="G8446" s="86"/>
      <c r="H8446" s="86"/>
      <c r="I8446" s="85"/>
      <c r="J8446" s="85"/>
    </row>
    <row r="8447" spans="2:10" s="117" customFormat="1" x14ac:dyDescent="0.25">
      <c r="B8447" s="87"/>
      <c r="C8447" s="85"/>
      <c r="D8447" s="85"/>
      <c r="E8447" s="85"/>
      <c r="F8447" s="85"/>
      <c r="G8447" s="86"/>
      <c r="H8447" s="86"/>
      <c r="I8447" s="85"/>
      <c r="J8447" s="85"/>
    </row>
    <row r="8448" spans="2:10" s="117" customFormat="1" x14ac:dyDescent="0.25">
      <c r="B8448" s="87"/>
      <c r="C8448" s="85"/>
      <c r="D8448" s="85"/>
      <c r="E8448" s="85"/>
      <c r="F8448" s="85"/>
      <c r="G8448" s="86"/>
      <c r="H8448" s="86"/>
      <c r="I8448" s="85"/>
      <c r="J8448" s="85"/>
    </row>
    <row r="8449" spans="2:10" s="117" customFormat="1" x14ac:dyDescent="0.25">
      <c r="B8449" s="87"/>
      <c r="C8449" s="85"/>
      <c r="D8449" s="85"/>
      <c r="E8449" s="85"/>
      <c r="F8449" s="85"/>
      <c r="G8449" s="86"/>
      <c r="H8449" s="86"/>
      <c r="I8449" s="85"/>
      <c r="J8449" s="85"/>
    </row>
    <row r="8450" spans="2:10" s="117" customFormat="1" x14ac:dyDescent="0.25">
      <c r="B8450" s="87"/>
      <c r="C8450" s="85"/>
      <c r="D8450" s="85"/>
      <c r="E8450" s="85"/>
      <c r="F8450" s="85"/>
      <c r="G8450" s="86"/>
      <c r="H8450" s="86"/>
      <c r="I8450" s="85"/>
      <c r="J8450" s="85"/>
    </row>
    <row r="8451" spans="2:10" s="117" customFormat="1" x14ac:dyDescent="0.25">
      <c r="B8451" s="87"/>
      <c r="C8451" s="85"/>
      <c r="D8451" s="85"/>
      <c r="E8451" s="85"/>
      <c r="F8451" s="85"/>
      <c r="G8451" s="86"/>
      <c r="H8451" s="86"/>
      <c r="I8451" s="85"/>
      <c r="J8451" s="85"/>
    </row>
    <row r="8452" spans="2:10" s="117" customFormat="1" x14ac:dyDescent="0.25">
      <c r="B8452" s="87"/>
      <c r="C8452" s="85"/>
      <c r="D8452" s="85"/>
      <c r="E8452" s="85"/>
      <c r="F8452" s="85"/>
      <c r="G8452" s="86"/>
      <c r="H8452" s="86"/>
      <c r="I8452" s="85"/>
      <c r="J8452" s="85"/>
    </row>
    <row r="8453" spans="2:10" s="117" customFormat="1" x14ac:dyDescent="0.25">
      <c r="B8453" s="87"/>
      <c r="C8453" s="85"/>
      <c r="D8453" s="85"/>
      <c r="E8453" s="85"/>
      <c r="F8453" s="85"/>
      <c r="G8453" s="86"/>
      <c r="H8453" s="86"/>
      <c r="I8453" s="85"/>
      <c r="J8453" s="85"/>
    </row>
    <row r="8454" spans="2:10" s="117" customFormat="1" x14ac:dyDescent="0.25">
      <c r="B8454" s="87"/>
      <c r="C8454" s="85"/>
      <c r="D8454" s="85"/>
      <c r="E8454" s="85"/>
      <c r="F8454" s="85"/>
      <c r="G8454" s="86"/>
      <c r="H8454" s="86"/>
      <c r="I8454" s="85"/>
      <c r="J8454" s="85"/>
    </row>
    <row r="8455" spans="2:10" s="117" customFormat="1" x14ac:dyDescent="0.25">
      <c r="B8455" s="87"/>
      <c r="C8455" s="85"/>
      <c r="D8455" s="85"/>
      <c r="E8455" s="85"/>
      <c r="F8455" s="85"/>
      <c r="G8455" s="86"/>
      <c r="H8455" s="86"/>
      <c r="I8455" s="85"/>
      <c r="J8455" s="85"/>
    </row>
    <row r="8456" spans="2:10" s="117" customFormat="1" x14ac:dyDescent="0.25">
      <c r="B8456" s="87"/>
      <c r="C8456" s="85"/>
      <c r="D8456" s="85"/>
      <c r="E8456" s="85"/>
      <c r="F8456" s="85"/>
      <c r="G8456" s="86"/>
      <c r="H8456" s="86"/>
      <c r="I8456" s="85"/>
      <c r="J8456" s="85"/>
    </row>
    <row r="8457" spans="2:10" s="117" customFormat="1" x14ac:dyDescent="0.25">
      <c r="B8457" s="87"/>
      <c r="C8457" s="85"/>
      <c r="D8457" s="85"/>
      <c r="E8457" s="85"/>
      <c r="F8457" s="85"/>
      <c r="G8457" s="86"/>
      <c r="H8457" s="86"/>
      <c r="I8457" s="85"/>
      <c r="J8457" s="85"/>
    </row>
    <row r="8458" spans="2:10" s="117" customFormat="1" x14ac:dyDescent="0.25">
      <c r="B8458" s="87"/>
      <c r="C8458" s="85"/>
      <c r="D8458" s="85"/>
      <c r="E8458" s="85"/>
      <c r="F8458" s="85"/>
      <c r="G8458" s="86"/>
      <c r="H8458" s="86"/>
      <c r="I8458" s="85"/>
      <c r="J8458" s="85"/>
    </row>
    <row r="8459" spans="2:10" s="117" customFormat="1" x14ac:dyDescent="0.25">
      <c r="B8459" s="87"/>
      <c r="C8459" s="85"/>
      <c r="D8459" s="85"/>
      <c r="E8459" s="85"/>
      <c r="F8459" s="85"/>
      <c r="G8459" s="86"/>
      <c r="H8459" s="86"/>
      <c r="I8459" s="85"/>
      <c r="J8459" s="85"/>
    </row>
    <row r="8460" spans="2:10" s="117" customFormat="1" x14ac:dyDescent="0.25">
      <c r="B8460" s="87"/>
      <c r="C8460" s="85"/>
      <c r="D8460" s="85"/>
      <c r="E8460" s="85"/>
      <c r="F8460" s="85"/>
      <c r="G8460" s="86"/>
      <c r="H8460" s="86"/>
      <c r="I8460" s="85"/>
      <c r="J8460" s="85"/>
    </row>
    <row r="8461" spans="2:10" s="117" customFormat="1" x14ac:dyDescent="0.25">
      <c r="B8461" s="87"/>
      <c r="C8461" s="85"/>
      <c r="D8461" s="85"/>
      <c r="E8461" s="85"/>
      <c r="F8461" s="85"/>
      <c r="G8461" s="86"/>
      <c r="H8461" s="86"/>
      <c r="I8461" s="85"/>
      <c r="J8461" s="85"/>
    </row>
    <row r="8462" spans="2:10" s="117" customFormat="1" x14ac:dyDescent="0.25">
      <c r="B8462" s="87"/>
      <c r="C8462" s="85"/>
      <c r="D8462" s="85"/>
      <c r="E8462" s="85"/>
      <c r="F8462" s="85"/>
      <c r="G8462" s="86"/>
      <c r="H8462" s="86"/>
      <c r="I8462" s="85"/>
      <c r="J8462" s="85"/>
    </row>
    <row r="8463" spans="2:10" s="117" customFormat="1" x14ac:dyDescent="0.25">
      <c r="B8463" s="87"/>
      <c r="C8463" s="85"/>
      <c r="D8463" s="85"/>
      <c r="E8463" s="85"/>
      <c r="F8463" s="85"/>
      <c r="G8463" s="86"/>
      <c r="H8463" s="86"/>
      <c r="I8463" s="85"/>
      <c r="J8463" s="85"/>
    </row>
    <row r="8464" spans="2:10" s="117" customFormat="1" x14ac:dyDescent="0.25">
      <c r="B8464" s="87"/>
      <c r="C8464" s="85"/>
      <c r="D8464" s="85"/>
      <c r="E8464" s="85"/>
      <c r="F8464" s="85"/>
      <c r="G8464" s="86"/>
      <c r="H8464" s="86"/>
      <c r="I8464" s="85"/>
      <c r="J8464" s="85"/>
    </row>
    <row r="8465" spans="2:10" s="117" customFormat="1" x14ac:dyDescent="0.25">
      <c r="B8465" s="87"/>
      <c r="C8465" s="85"/>
      <c r="D8465" s="85"/>
      <c r="E8465" s="85"/>
      <c r="F8465" s="85"/>
      <c r="G8465" s="86"/>
      <c r="H8465" s="86"/>
      <c r="I8465" s="85"/>
      <c r="J8465" s="85"/>
    </row>
    <row r="8466" spans="2:10" s="117" customFormat="1" x14ac:dyDescent="0.25">
      <c r="B8466" s="87"/>
      <c r="C8466" s="85"/>
      <c r="D8466" s="85"/>
      <c r="E8466" s="85"/>
      <c r="F8466" s="85"/>
      <c r="G8466" s="86"/>
      <c r="H8466" s="86"/>
      <c r="I8466" s="85"/>
      <c r="J8466" s="85"/>
    </row>
    <row r="8467" spans="2:10" s="117" customFormat="1" x14ac:dyDescent="0.25">
      <c r="B8467" s="87"/>
      <c r="C8467" s="85"/>
      <c r="D8467" s="85"/>
      <c r="E8467" s="85"/>
      <c r="F8467" s="85"/>
      <c r="G8467" s="86"/>
      <c r="H8467" s="86"/>
      <c r="I8467" s="85"/>
      <c r="J8467" s="85"/>
    </row>
    <row r="8468" spans="2:10" s="117" customFormat="1" x14ac:dyDescent="0.25">
      <c r="B8468" s="87"/>
      <c r="C8468" s="85"/>
      <c r="D8468" s="85"/>
      <c r="E8468" s="85"/>
      <c r="F8468" s="85"/>
      <c r="G8468" s="86"/>
      <c r="H8468" s="86"/>
      <c r="I8468" s="85"/>
      <c r="J8468" s="85"/>
    </row>
    <row r="8469" spans="2:10" s="117" customFormat="1" x14ac:dyDescent="0.25">
      <c r="B8469" s="87"/>
      <c r="C8469" s="85"/>
      <c r="D8469" s="85"/>
      <c r="E8469" s="85"/>
      <c r="F8469" s="85"/>
      <c r="G8469" s="86"/>
      <c r="H8469" s="86"/>
      <c r="I8469" s="85"/>
      <c r="J8469" s="85"/>
    </row>
    <row r="8470" spans="2:10" s="117" customFormat="1" x14ac:dyDescent="0.25">
      <c r="B8470" s="87"/>
      <c r="C8470" s="85"/>
      <c r="D8470" s="85"/>
      <c r="E8470" s="85"/>
      <c r="F8470" s="85"/>
      <c r="G8470" s="86"/>
      <c r="H8470" s="86"/>
      <c r="I8470" s="85"/>
      <c r="J8470" s="85"/>
    </row>
    <row r="8471" spans="2:10" s="117" customFormat="1" x14ac:dyDescent="0.25">
      <c r="B8471" s="87"/>
      <c r="C8471" s="85"/>
      <c r="D8471" s="85"/>
      <c r="E8471" s="85"/>
      <c r="F8471" s="85"/>
      <c r="G8471" s="86"/>
      <c r="H8471" s="86"/>
      <c r="I8471" s="85"/>
      <c r="J8471" s="85"/>
    </row>
    <row r="8472" spans="2:10" s="117" customFormat="1" x14ac:dyDescent="0.25">
      <c r="B8472" s="87"/>
      <c r="C8472" s="85"/>
      <c r="D8472" s="85"/>
      <c r="E8472" s="85"/>
      <c r="F8472" s="85"/>
      <c r="G8472" s="86"/>
      <c r="H8472" s="86"/>
      <c r="I8472" s="85"/>
      <c r="J8472" s="85"/>
    </row>
    <row r="8473" spans="2:10" s="117" customFormat="1" x14ac:dyDescent="0.25">
      <c r="B8473" s="87"/>
      <c r="C8473" s="85"/>
      <c r="D8473" s="85"/>
      <c r="E8473" s="85"/>
      <c r="F8473" s="85"/>
      <c r="G8473" s="86"/>
      <c r="H8473" s="86"/>
      <c r="I8473" s="85"/>
      <c r="J8473" s="85"/>
    </row>
    <row r="8474" spans="2:10" s="117" customFormat="1" x14ac:dyDescent="0.25">
      <c r="B8474" s="87"/>
      <c r="C8474" s="85"/>
      <c r="D8474" s="85"/>
      <c r="E8474" s="85"/>
      <c r="F8474" s="85"/>
      <c r="G8474" s="86"/>
      <c r="H8474" s="86"/>
      <c r="I8474" s="85"/>
      <c r="J8474" s="85"/>
    </row>
    <row r="8475" spans="2:10" s="117" customFormat="1" x14ac:dyDescent="0.25">
      <c r="B8475" s="87"/>
      <c r="C8475" s="85"/>
      <c r="D8475" s="85"/>
      <c r="E8475" s="85"/>
      <c r="F8475" s="85"/>
      <c r="G8475" s="86"/>
      <c r="H8475" s="86"/>
      <c r="I8475" s="85"/>
      <c r="J8475" s="85"/>
    </row>
    <row r="8476" spans="2:10" s="117" customFormat="1" x14ac:dyDescent="0.25">
      <c r="B8476" s="87"/>
      <c r="C8476" s="85"/>
      <c r="D8476" s="85"/>
      <c r="E8476" s="85"/>
      <c r="F8476" s="85"/>
      <c r="G8476" s="86"/>
      <c r="H8476" s="86"/>
      <c r="I8476" s="85"/>
      <c r="J8476" s="85"/>
    </row>
    <row r="8477" spans="2:10" s="117" customFormat="1" x14ac:dyDescent="0.25">
      <c r="B8477" s="87"/>
      <c r="C8477" s="85"/>
      <c r="D8477" s="85"/>
      <c r="E8477" s="85"/>
      <c r="F8477" s="85"/>
      <c r="G8477" s="86"/>
      <c r="H8477" s="86"/>
      <c r="I8477" s="85"/>
      <c r="J8477" s="85"/>
    </row>
    <row r="8478" spans="2:10" s="117" customFormat="1" x14ac:dyDescent="0.25">
      <c r="B8478" s="87"/>
      <c r="C8478" s="85"/>
      <c r="D8478" s="85"/>
      <c r="E8478" s="85"/>
      <c r="F8478" s="85"/>
      <c r="G8478" s="86"/>
      <c r="H8478" s="86"/>
      <c r="I8478" s="85"/>
      <c r="J8478" s="85"/>
    </row>
    <row r="8479" spans="2:10" s="117" customFormat="1" x14ac:dyDescent="0.25">
      <c r="B8479" s="87"/>
      <c r="C8479" s="85"/>
      <c r="D8479" s="85"/>
      <c r="E8479" s="85"/>
      <c r="F8479" s="85"/>
      <c r="G8479" s="86"/>
      <c r="H8479" s="86"/>
      <c r="I8479" s="85"/>
      <c r="J8479" s="85"/>
    </row>
    <row r="8480" spans="2:10" s="117" customFormat="1" x14ac:dyDescent="0.25">
      <c r="B8480" s="87"/>
      <c r="C8480" s="85"/>
      <c r="D8480" s="85"/>
      <c r="E8480" s="85"/>
      <c r="F8480" s="85"/>
      <c r="G8480" s="86"/>
      <c r="H8480" s="86"/>
      <c r="I8480" s="85"/>
      <c r="J8480" s="85"/>
    </row>
    <row r="8481" spans="2:10" s="117" customFormat="1" x14ac:dyDescent="0.25">
      <c r="B8481" s="87"/>
      <c r="C8481" s="85"/>
      <c r="D8481" s="85"/>
      <c r="E8481" s="85"/>
      <c r="F8481" s="85"/>
      <c r="G8481" s="86"/>
      <c r="H8481" s="86"/>
      <c r="I8481" s="85"/>
      <c r="J8481" s="85"/>
    </row>
    <row r="8482" spans="2:10" s="117" customFormat="1" x14ac:dyDescent="0.25">
      <c r="B8482" s="87"/>
      <c r="C8482" s="85"/>
      <c r="D8482" s="85"/>
      <c r="E8482" s="85"/>
      <c r="F8482" s="85"/>
      <c r="G8482" s="86"/>
      <c r="H8482" s="86"/>
      <c r="I8482" s="85"/>
      <c r="J8482" s="85"/>
    </row>
    <row r="8483" spans="2:10" s="117" customFormat="1" x14ac:dyDescent="0.25">
      <c r="B8483" s="87"/>
      <c r="C8483" s="85"/>
      <c r="D8483" s="85"/>
      <c r="E8483" s="85"/>
      <c r="F8483" s="85"/>
      <c r="G8483" s="86"/>
      <c r="H8483" s="86"/>
      <c r="I8483" s="85"/>
      <c r="J8483" s="85"/>
    </row>
    <row r="8484" spans="2:10" s="117" customFormat="1" x14ac:dyDescent="0.25">
      <c r="B8484" s="87"/>
      <c r="C8484" s="85"/>
      <c r="D8484" s="85"/>
      <c r="E8484" s="85"/>
      <c r="F8484" s="85"/>
      <c r="G8484" s="86"/>
      <c r="H8484" s="86"/>
      <c r="I8484" s="85"/>
      <c r="J8484" s="85"/>
    </row>
    <row r="8485" spans="2:10" s="117" customFormat="1" x14ac:dyDescent="0.25">
      <c r="B8485" s="87"/>
      <c r="C8485" s="85"/>
      <c r="D8485" s="85"/>
      <c r="E8485" s="85"/>
      <c r="F8485" s="85"/>
      <c r="G8485" s="86"/>
      <c r="H8485" s="86"/>
      <c r="I8485" s="85"/>
      <c r="J8485" s="85"/>
    </row>
    <row r="8486" spans="2:10" s="117" customFormat="1" x14ac:dyDescent="0.25">
      <c r="B8486" s="87"/>
      <c r="C8486" s="85"/>
      <c r="D8486" s="85"/>
      <c r="E8486" s="85"/>
      <c r="F8486" s="85"/>
      <c r="G8486" s="86"/>
      <c r="H8486" s="86"/>
      <c r="I8486" s="85"/>
      <c r="J8486" s="85"/>
    </row>
    <row r="8487" spans="2:10" s="117" customFormat="1" x14ac:dyDescent="0.25">
      <c r="B8487" s="87"/>
      <c r="C8487" s="85"/>
      <c r="D8487" s="85"/>
      <c r="E8487" s="85"/>
      <c r="F8487" s="85"/>
      <c r="G8487" s="86"/>
      <c r="H8487" s="86"/>
      <c r="I8487" s="85"/>
      <c r="J8487" s="85"/>
    </row>
    <row r="8488" spans="2:10" s="117" customFormat="1" x14ac:dyDescent="0.25">
      <c r="B8488" s="87"/>
      <c r="C8488" s="85"/>
      <c r="D8488" s="85"/>
      <c r="E8488" s="85"/>
      <c r="F8488" s="85"/>
      <c r="G8488" s="86"/>
      <c r="H8488" s="86"/>
      <c r="I8488" s="85"/>
      <c r="J8488" s="85"/>
    </row>
    <row r="8489" spans="2:10" s="117" customFormat="1" x14ac:dyDescent="0.25">
      <c r="B8489" s="87"/>
      <c r="C8489" s="85"/>
      <c r="D8489" s="85"/>
      <c r="E8489" s="85"/>
      <c r="F8489" s="85"/>
      <c r="G8489" s="86"/>
      <c r="H8489" s="86"/>
      <c r="I8489" s="85"/>
      <c r="J8489" s="85"/>
    </row>
    <row r="8490" spans="2:10" s="117" customFormat="1" x14ac:dyDescent="0.25">
      <c r="B8490" s="87"/>
      <c r="C8490" s="85"/>
      <c r="D8490" s="85"/>
      <c r="E8490" s="85"/>
      <c r="F8490" s="85"/>
      <c r="G8490" s="86"/>
      <c r="H8490" s="86"/>
      <c r="I8490" s="85"/>
      <c r="J8490" s="85"/>
    </row>
    <row r="8491" spans="2:10" s="117" customFormat="1" x14ac:dyDescent="0.25">
      <c r="B8491" s="87"/>
      <c r="C8491" s="85"/>
      <c r="D8491" s="85"/>
      <c r="E8491" s="85"/>
      <c r="F8491" s="85"/>
      <c r="G8491" s="86"/>
      <c r="H8491" s="86"/>
      <c r="I8491" s="85"/>
      <c r="J8491" s="85"/>
    </row>
    <row r="8492" spans="2:10" s="117" customFormat="1" x14ac:dyDescent="0.25">
      <c r="B8492" s="87"/>
      <c r="C8492" s="85"/>
      <c r="D8492" s="85"/>
      <c r="E8492" s="85"/>
      <c r="F8492" s="85"/>
      <c r="G8492" s="86"/>
      <c r="H8492" s="86"/>
      <c r="I8492" s="85"/>
      <c r="J8492" s="85"/>
    </row>
    <row r="8493" spans="2:10" s="117" customFormat="1" x14ac:dyDescent="0.25">
      <c r="B8493" s="87"/>
      <c r="C8493" s="85"/>
      <c r="D8493" s="85"/>
      <c r="E8493" s="85"/>
      <c r="F8493" s="85"/>
      <c r="G8493" s="86"/>
      <c r="H8493" s="86"/>
      <c r="I8493" s="85"/>
      <c r="J8493" s="85"/>
    </row>
    <row r="8494" spans="2:10" s="117" customFormat="1" x14ac:dyDescent="0.25">
      <c r="B8494" s="87"/>
      <c r="C8494" s="85"/>
      <c r="D8494" s="85"/>
      <c r="E8494" s="85"/>
      <c r="F8494" s="85"/>
      <c r="G8494" s="86"/>
      <c r="H8494" s="86"/>
      <c r="I8494" s="85"/>
      <c r="J8494" s="85"/>
    </row>
    <row r="8495" spans="2:10" s="117" customFormat="1" x14ac:dyDescent="0.25">
      <c r="B8495" s="87"/>
      <c r="C8495" s="85"/>
      <c r="D8495" s="85"/>
      <c r="E8495" s="85"/>
      <c r="F8495" s="85"/>
      <c r="G8495" s="86"/>
      <c r="H8495" s="86"/>
      <c r="I8495" s="85"/>
      <c r="J8495" s="85"/>
    </row>
    <row r="8496" spans="2:10" s="117" customFormat="1" x14ac:dyDescent="0.25">
      <c r="B8496" s="87"/>
      <c r="C8496" s="85"/>
      <c r="D8496" s="85"/>
      <c r="E8496" s="85"/>
      <c r="F8496" s="85"/>
      <c r="G8496" s="86"/>
      <c r="H8496" s="86"/>
      <c r="I8496" s="85"/>
      <c r="J8496" s="85"/>
    </row>
    <row r="8497" spans="2:10" s="117" customFormat="1" x14ac:dyDescent="0.25">
      <c r="B8497" s="87"/>
      <c r="C8497" s="85"/>
      <c r="D8497" s="85"/>
      <c r="E8497" s="85"/>
      <c r="F8497" s="85"/>
      <c r="G8497" s="86"/>
      <c r="H8497" s="86"/>
      <c r="I8497" s="85"/>
      <c r="J8497" s="85"/>
    </row>
    <row r="8498" spans="2:10" s="117" customFormat="1" x14ac:dyDescent="0.25">
      <c r="B8498" s="87"/>
      <c r="C8498" s="85"/>
      <c r="D8498" s="85"/>
      <c r="E8498" s="85"/>
      <c r="F8498" s="85"/>
      <c r="G8498" s="86"/>
      <c r="H8498" s="86"/>
      <c r="I8498" s="85"/>
      <c r="J8498" s="85"/>
    </row>
    <row r="8499" spans="2:10" s="117" customFormat="1" x14ac:dyDescent="0.25">
      <c r="B8499" s="87"/>
      <c r="C8499" s="85"/>
      <c r="D8499" s="85"/>
      <c r="E8499" s="85"/>
      <c r="F8499" s="85"/>
      <c r="G8499" s="86"/>
      <c r="H8499" s="86"/>
      <c r="I8499" s="85"/>
      <c r="J8499" s="85"/>
    </row>
    <row r="8500" spans="2:10" s="117" customFormat="1" x14ac:dyDescent="0.25">
      <c r="B8500" s="87"/>
      <c r="C8500" s="85"/>
      <c r="D8500" s="85"/>
      <c r="E8500" s="85"/>
      <c r="F8500" s="85"/>
      <c r="G8500" s="86"/>
      <c r="H8500" s="86"/>
      <c r="I8500" s="85"/>
      <c r="J8500" s="85"/>
    </row>
    <row r="8501" spans="2:10" s="117" customFormat="1" x14ac:dyDescent="0.25">
      <c r="B8501" s="87"/>
      <c r="C8501" s="85"/>
      <c r="D8501" s="85"/>
      <c r="E8501" s="85"/>
      <c r="F8501" s="85"/>
      <c r="G8501" s="86"/>
      <c r="H8501" s="86"/>
      <c r="I8501" s="85"/>
      <c r="J8501" s="85"/>
    </row>
    <row r="8502" spans="2:10" s="117" customFormat="1" x14ac:dyDescent="0.25">
      <c r="B8502" s="87"/>
      <c r="C8502" s="85"/>
      <c r="D8502" s="85"/>
      <c r="E8502" s="85"/>
      <c r="F8502" s="85"/>
      <c r="G8502" s="86"/>
      <c r="H8502" s="86"/>
      <c r="I8502" s="85"/>
      <c r="J8502" s="85"/>
    </row>
    <row r="8503" spans="2:10" s="117" customFormat="1" x14ac:dyDescent="0.25">
      <c r="B8503" s="87"/>
      <c r="C8503" s="85"/>
      <c r="D8503" s="85"/>
      <c r="E8503" s="85"/>
      <c r="F8503" s="85"/>
      <c r="G8503" s="86"/>
      <c r="H8503" s="86"/>
      <c r="I8503" s="85"/>
      <c r="J8503" s="85"/>
    </row>
    <row r="8504" spans="2:10" s="117" customFormat="1" x14ac:dyDescent="0.25">
      <c r="B8504" s="87"/>
      <c r="C8504" s="85"/>
      <c r="D8504" s="85"/>
      <c r="E8504" s="85"/>
      <c r="F8504" s="85"/>
      <c r="G8504" s="86"/>
      <c r="H8504" s="86"/>
      <c r="I8504" s="85"/>
      <c r="J8504" s="85"/>
    </row>
    <row r="8505" spans="2:10" s="117" customFormat="1" x14ac:dyDescent="0.25">
      <c r="B8505" s="87"/>
      <c r="C8505" s="85"/>
      <c r="D8505" s="85"/>
      <c r="E8505" s="85"/>
      <c r="F8505" s="85"/>
      <c r="G8505" s="86"/>
      <c r="H8505" s="86"/>
      <c r="I8505" s="85"/>
      <c r="J8505" s="85"/>
    </row>
    <row r="8506" spans="2:10" s="117" customFormat="1" x14ac:dyDescent="0.25">
      <c r="B8506" s="87"/>
      <c r="C8506" s="85"/>
      <c r="D8506" s="85"/>
      <c r="E8506" s="85"/>
      <c r="F8506" s="85"/>
      <c r="G8506" s="86"/>
      <c r="H8506" s="86"/>
      <c r="I8506" s="85"/>
      <c r="J8506" s="85"/>
    </row>
    <row r="8507" spans="2:10" s="117" customFormat="1" x14ac:dyDescent="0.25">
      <c r="B8507" s="87"/>
      <c r="C8507" s="85"/>
      <c r="D8507" s="85"/>
      <c r="E8507" s="85"/>
      <c r="F8507" s="85"/>
      <c r="G8507" s="86"/>
      <c r="H8507" s="86"/>
      <c r="I8507" s="85"/>
      <c r="J8507" s="85"/>
    </row>
    <row r="8508" spans="2:10" s="117" customFormat="1" x14ac:dyDescent="0.25">
      <c r="B8508" s="87"/>
      <c r="C8508" s="85"/>
      <c r="D8508" s="85"/>
      <c r="E8508" s="85"/>
      <c r="F8508" s="85"/>
      <c r="G8508" s="86"/>
      <c r="H8508" s="86"/>
      <c r="I8508" s="85"/>
      <c r="J8508" s="85"/>
    </row>
    <row r="8509" spans="2:10" s="117" customFormat="1" x14ac:dyDescent="0.25">
      <c r="B8509" s="87"/>
      <c r="C8509" s="85"/>
      <c r="D8509" s="85"/>
      <c r="E8509" s="85"/>
      <c r="F8509" s="85"/>
      <c r="G8509" s="86"/>
      <c r="H8509" s="86"/>
      <c r="I8509" s="85"/>
      <c r="J8509" s="85"/>
    </row>
    <row r="8510" spans="2:10" s="117" customFormat="1" x14ac:dyDescent="0.25">
      <c r="B8510" s="87"/>
      <c r="C8510" s="85"/>
      <c r="D8510" s="85"/>
      <c r="E8510" s="85"/>
      <c r="F8510" s="85"/>
      <c r="G8510" s="86"/>
      <c r="H8510" s="86"/>
      <c r="I8510" s="85"/>
      <c r="J8510" s="85"/>
    </row>
    <row r="8511" spans="2:10" s="117" customFormat="1" x14ac:dyDescent="0.25">
      <c r="B8511" s="87"/>
      <c r="C8511" s="85"/>
      <c r="D8511" s="85"/>
      <c r="E8511" s="85"/>
      <c r="F8511" s="85"/>
      <c r="G8511" s="86"/>
      <c r="H8511" s="86"/>
      <c r="I8511" s="85"/>
      <c r="J8511" s="85"/>
    </row>
    <row r="8512" spans="2:10" s="117" customFormat="1" x14ac:dyDescent="0.25">
      <c r="B8512" s="87"/>
      <c r="C8512" s="85"/>
      <c r="D8512" s="85"/>
      <c r="E8512" s="85"/>
      <c r="F8512" s="85"/>
      <c r="G8512" s="86"/>
      <c r="H8512" s="86"/>
      <c r="I8512" s="85"/>
      <c r="J8512" s="85"/>
    </row>
    <row r="8513" spans="2:10" s="117" customFormat="1" x14ac:dyDescent="0.25">
      <c r="B8513" s="87"/>
      <c r="C8513" s="85"/>
      <c r="D8513" s="85"/>
      <c r="E8513" s="85"/>
      <c r="F8513" s="85"/>
      <c r="G8513" s="86"/>
      <c r="H8513" s="86"/>
      <c r="I8513" s="85"/>
      <c r="J8513" s="85"/>
    </row>
    <row r="8514" spans="2:10" s="117" customFormat="1" x14ac:dyDescent="0.25">
      <c r="B8514" s="87"/>
      <c r="C8514" s="85"/>
      <c r="D8514" s="85"/>
      <c r="E8514" s="85"/>
      <c r="F8514" s="85"/>
      <c r="G8514" s="86"/>
      <c r="H8514" s="86"/>
      <c r="I8514" s="85"/>
      <c r="J8514" s="85"/>
    </row>
    <row r="8515" spans="2:10" s="117" customFormat="1" x14ac:dyDescent="0.25">
      <c r="B8515" s="87"/>
      <c r="C8515" s="85"/>
      <c r="D8515" s="85"/>
      <c r="E8515" s="85"/>
      <c r="F8515" s="85"/>
      <c r="G8515" s="86"/>
      <c r="H8515" s="86"/>
      <c r="I8515" s="85"/>
      <c r="J8515" s="85"/>
    </row>
    <row r="8516" spans="2:10" s="117" customFormat="1" x14ac:dyDescent="0.25">
      <c r="B8516" s="87"/>
      <c r="C8516" s="85"/>
      <c r="D8516" s="85"/>
      <c r="E8516" s="85"/>
      <c r="F8516" s="85"/>
      <c r="G8516" s="86"/>
      <c r="H8516" s="86"/>
      <c r="I8516" s="85"/>
      <c r="J8516" s="85"/>
    </row>
    <row r="8517" spans="2:10" s="117" customFormat="1" x14ac:dyDescent="0.25">
      <c r="B8517" s="87"/>
      <c r="C8517" s="85"/>
      <c r="D8517" s="85"/>
      <c r="E8517" s="85"/>
      <c r="F8517" s="85"/>
      <c r="G8517" s="86"/>
      <c r="H8517" s="86"/>
      <c r="I8517" s="85"/>
      <c r="J8517" s="85"/>
    </row>
    <row r="8518" spans="2:10" s="117" customFormat="1" x14ac:dyDescent="0.25">
      <c r="B8518" s="87"/>
      <c r="C8518" s="85"/>
      <c r="D8518" s="85"/>
      <c r="E8518" s="85"/>
      <c r="F8518" s="85"/>
      <c r="G8518" s="86"/>
      <c r="H8518" s="86"/>
      <c r="I8518" s="85"/>
      <c r="J8518" s="85"/>
    </row>
    <row r="8519" spans="2:10" s="117" customFormat="1" x14ac:dyDescent="0.25">
      <c r="B8519" s="87"/>
      <c r="C8519" s="85"/>
      <c r="D8519" s="85"/>
      <c r="E8519" s="85"/>
      <c r="F8519" s="85"/>
      <c r="G8519" s="86"/>
      <c r="H8519" s="86"/>
      <c r="I8519" s="85"/>
      <c r="J8519" s="85"/>
    </row>
    <row r="8520" spans="2:10" s="117" customFormat="1" x14ac:dyDescent="0.25">
      <c r="B8520" s="87"/>
      <c r="C8520" s="85"/>
      <c r="D8520" s="85"/>
      <c r="E8520" s="85"/>
      <c r="F8520" s="85"/>
      <c r="G8520" s="86"/>
      <c r="H8520" s="86"/>
      <c r="I8520" s="85"/>
      <c r="J8520" s="85"/>
    </row>
    <row r="8521" spans="2:10" s="117" customFormat="1" x14ac:dyDescent="0.25">
      <c r="B8521" s="87"/>
      <c r="C8521" s="85"/>
      <c r="D8521" s="85"/>
      <c r="E8521" s="85"/>
      <c r="F8521" s="85"/>
      <c r="G8521" s="86"/>
      <c r="H8521" s="86"/>
      <c r="I8521" s="85"/>
      <c r="J8521" s="85"/>
    </row>
    <row r="8522" spans="2:10" s="117" customFormat="1" x14ac:dyDescent="0.25">
      <c r="B8522" s="87"/>
      <c r="C8522" s="85"/>
      <c r="D8522" s="85"/>
      <c r="E8522" s="85"/>
      <c r="F8522" s="85"/>
      <c r="G8522" s="86"/>
      <c r="H8522" s="86"/>
      <c r="I8522" s="85"/>
      <c r="J8522" s="85"/>
    </row>
    <row r="8523" spans="2:10" s="117" customFormat="1" x14ac:dyDescent="0.25">
      <c r="B8523" s="87"/>
      <c r="C8523" s="85"/>
      <c r="D8523" s="85"/>
      <c r="E8523" s="85"/>
      <c r="F8523" s="85"/>
      <c r="G8523" s="86"/>
      <c r="H8523" s="86"/>
      <c r="I8523" s="85"/>
      <c r="J8523" s="85"/>
    </row>
    <row r="8524" spans="2:10" s="117" customFormat="1" x14ac:dyDescent="0.25">
      <c r="B8524" s="87"/>
      <c r="C8524" s="85"/>
      <c r="D8524" s="85"/>
      <c r="E8524" s="85"/>
      <c r="F8524" s="85"/>
      <c r="G8524" s="86"/>
      <c r="H8524" s="86"/>
      <c r="I8524" s="85"/>
      <c r="J8524" s="85"/>
    </row>
    <row r="8525" spans="2:10" s="117" customFormat="1" x14ac:dyDescent="0.25">
      <c r="B8525" s="87"/>
      <c r="C8525" s="85"/>
      <c r="D8525" s="85"/>
      <c r="E8525" s="85"/>
      <c r="F8525" s="85"/>
      <c r="G8525" s="86"/>
      <c r="H8525" s="86"/>
      <c r="I8525" s="85"/>
      <c r="J8525" s="85"/>
    </row>
    <row r="8526" spans="2:10" s="117" customFormat="1" x14ac:dyDescent="0.25">
      <c r="B8526" s="87"/>
      <c r="C8526" s="85"/>
      <c r="D8526" s="85"/>
      <c r="E8526" s="85"/>
      <c r="F8526" s="85"/>
      <c r="G8526" s="86"/>
      <c r="H8526" s="86"/>
      <c r="I8526" s="85"/>
      <c r="J8526" s="85"/>
    </row>
    <row r="8527" spans="2:10" s="117" customFormat="1" x14ac:dyDescent="0.25">
      <c r="B8527" s="87"/>
      <c r="C8527" s="85"/>
      <c r="D8527" s="85"/>
      <c r="E8527" s="85"/>
      <c r="F8527" s="85"/>
      <c r="G8527" s="86"/>
      <c r="H8527" s="86"/>
      <c r="I8527" s="85"/>
      <c r="J8527" s="85"/>
    </row>
    <row r="8528" spans="2:10" s="117" customFormat="1" x14ac:dyDescent="0.25">
      <c r="B8528" s="87"/>
      <c r="C8528" s="85"/>
      <c r="D8528" s="85"/>
      <c r="E8528" s="85"/>
      <c r="F8528" s="85"/>
      <c r="G8528" s="86"/>
      <c r="H8528" s="86"/>
      <c r="I8528" s="85"/>
      <c r="J8528" s="85"/>
    </row>
    <row r="8529" spans="2:10" s="117" customFormat="1" x14ac:dyDescent="0.25">
      <c r="B8529" s="87"/>
      <c r="C8529" s="85"/>
      <c r="D8529" s="85"/>
      <c r="E8529" s="85"/>
      <c r="F8529" s="85"/>
      <c r="G8529" s="86"/>
      <c r="H8529" s="86"/>
      <c r="I8529" s="85"/>
      <c r="J8529" s="85"/>
    </row>
    <row r="8530" spans="2:10" s="117" customFormat="1" x14ac:dyDescent="0.25">
      <c r="B8530" s="87"/>
      <c r="C8530" s="85"/>
      <c r="D8530" s="85"/>
      <c r="E8530" s="85"/>
      <c r="F8530" s="85"/>
      <c r="G8530" s="86"/>
      <c r="H8530" s="86"/>
      <c r="I8530" s="85"/>
      <c r="J8530" s="85"/>
    </row>
    <row r="8531" spans="2:10" s="117" customFormat="1" x14ac:dyDescent="0.25">
      <c r="B8531" s="87"/>
      <c r="C8531" s="85"/>
      <c r="D8531" s="85"/>
      <c r="E8531" s="85"/>
      <c r="F8531" s="85"/>
      <c r="G8531" s="86"/>
      <c r="H8531" s="86"/>
      <c r="I8531" s="85"/>
      <c r="J8531" s="85"/>
    </row>
    <row r="8532" spans="2:10" s="117" customFormat="1" x14ac:dyDescent="0.25">
      <c r="B8532" s="87"/>
      <c r="C8532" s="85"/>
      <c r="D8532" s="85"/>
      <c r="E8532" s="85"/>
      <c r="F8532" s="85"/>
      <c r="G8532" s="86"/>
      <c r="H8532" s="86"/>
      <c r="I8532" s="85"/>
      <c r="J8532" s="85"/>
    </row>
    <row r="8533" spans="2:10" s="117" customFormat="1" x14ac:dyDescent="0.25">
      <c r="B8533" s="87"/>
      <c r="C8533" s="85"/>
      <c r="D8533" s="85"/>
      <c r="E8533" s="85"/>
      <c r="F8533" s="85"/>
      <c r="G8533" s="86"/>
      <c r="H8533" s="86"/>
      <c r="I8533" s="85"/>
      <c r="J8533" s="85"/>
    </row>
    <row r="8534" spans="2:10" s="117" customFormat="1" x14ac:dyDescent="0.25">
      <c r="B8534" s="87"/>
      <c r="C8534" s="85"/>
      <c r="D8534" s="85"/>
      <c r="E8534" s="85"/>
      <c r="F8534" s="85"/>
      <c r="G8534" s="86"/>
      <c r="H8534" s="86"/>
      <c r="I8534" s="85"/>
      <c r="J8534" s="85"/>
    </row>
    <row r="8535" spans="2:10" s="117" customFormat="1" x14ac:dyDescent="0.25">
      <c r="B8535" s="87"/>
      <c r="C8535" s="85"/>
      <c r="D8535" s="85"/>
      <c r="E8535" s="85"/>
      <c r="F8535" s="85"/>
      <c r="G8535" s="86"/>
      <c r="H8535" s="86"/>
      <c r="I8535" s="85"/>
      <c r="J8535" s="85"/>
    </row>
    <row r="8536" spans="2:10" s="117" customFormat="1" x14ac:dyDescent="0.25">
      <c r="B8536" s="87"/>
      <c r="C8536" s="85"/>
      <c r="D8536" s="85"/>
      <c r="E8536" s="85"/>
      <c r="F8536" s="85"/>
      <c r="G8536" s="86"/>
      <c r="H8536" s="86"/>
      <c r="I8536" s="85"/>
      <c r="J8536" s="85"/>
    </row>
    <row r="8537" spans="2:10" s="117" customFormat="1" x14ac:dyDescent="0.25">
      <c r="B8537" s="87"/>
      <c r="C8537" s="85"/>
      <c r="D8537" s="85"/>
      <c r="E8537" s="85"/>
      <c r="F8537" s="85"/>
      <c r="G8537" s="86"/>
      <c r="H8537" s="86"/>
      <c r="I8537" s="85"/>
      <c r="J8537" s="85"/>
    </row>
    <row r="8538" spans="2:10" s="117" customFormat="1" x14ac:dyDescent="0.25">
      <c r="B8538" s="87"/>
      <c r="C8538" s="85"/>
      <c r="D8538" s="85"/>
      <c r="E8538" s="85"/>
      <c r="F8538" s="85"/>
      <c r="G8538" s="86"/>
      <c r="H8538" s="86"/>
      <c r="I8538" s="85"/>
      <c r="J8538" s="85"/>
    </row>
    <row r="8539" spans="2:10" s="117" customFormat="1" x14ac:dyDescent="0.25">
      <c r="B8539" s="87"/>
      <c r="C8539" s="85"/>
      <c r="D8539" s="85"/>
      <c r="E8539" s="85"/>
      <c r="F8539" s="85"/>
      <c r="G8539" s="86"/>
      <c r="H8539" s="86"/>
      <c r="I8539" s="85"/>
      <c r="J8539" s="85"/>
    </row>
    <row r="8540" spans="2:10" s="117" customFormat="1" x14ac:dyDescent="0.25">
      <c r="B8540" s="87"/>
      <c r="C8540" s="85"/>
      <c r="D8540" s="85"/>
      <c r="E8540" s="85"/>
      <c r="F8540" s="85"/>
      <c r="G8540" s="86"/>
      <c r="H8540" s="86"/>
      <c r="I8540" s="85"/>
      <c r="J8540" s="85"/>
    </row>
    <row r="8541" spans="2:10" s="117" customFormat="1" x14ac:dyDescent="0.25">
      <c r="B8541" s="87"/>
      <c r="C8541" s="85"/>
      <c r="D8541" s="85"/>
      <c r="E8541" s="85"/>
      <c r="F8541" s="85"/>
      <c r="G8541" s="86"/>
      <c r="H8541" s="86"/>
      <c r="I8541" s="85"/>
      <c r="J8541" s="85"/>
    </row>
    <row r="8542" spans="2:10" s="117" customFormat="1" x14ac:dyDescent="0.25">
      <c r="B8542" s="87"/>
      <c r="C8542" s="85"/>
      <c r="D8542" s="85"/>
      <c r="E8542" s="85"/>
      <c r="F8542" s="85"/>
      <c r="G8542" s="86"/>
      <c r="H8542" s="86"/>
      <c r="I8542" s="85"/>
      <c r="J8542" s="85"/>
    </row>
    <row r="8543" spans="2:10" s="117" customFormat="1" x14ac:dyDescent="0.25">
      <c r="B8543" s="87"/>
      <c r="C8543" s="85"/>
      <c r="D8543" s="85"/>
      <c r="E8543" s="85"/>
      <c r="F8543" s="85"/>
      <c r="G8543" s="86"/>
      <c r="H8543" s="86"/>
      <c r="I8543" s="85"/>
      <c r="J8543" s="85"/>
    </row>
    <row r="8544" spans="2:10" s="117" customFormat="1" x14ac:dyDescent="0.25">
      <c r="B8544" s="87"/>
      <c r="C8544" s="85"/>
      <c r="D8544" s="85"/>
      <c r="E8544" s="85"/>
      <c r="F8544" s="85"/>
      <c r="G8544" s="86"/>
      <c r="H8544" s="86"/>
      <c r="I8544" s="85"/>
      <c r="J8544" s="85"/>
    </row>
    <row r="8545" spans="2:10" s="117" customFormat="1" x14ac:dyDescent="0.25">
      <c r="B8545" s="87"/>
      <c r="C8545" s="85"/>
      <c r="D8545" s="85"/>
      <c r="E8545" s="85"/>
      <c r="F8545" s="85"/>
      <c r="G8545" s="86"/>
      <c r="H8545" s="86"/>
      <c r="I8545" s="85"/>
      <c r="J8545" s="85"/>
    </row>
    <row r="8546" spans="2:10" s="117" customFormat="1" x14ac:dyDescent="0.25">
      <c r="B8546" s="87"/>
      <c r="C8546" s="85"/>
      <c r="D8546" s="85"/>
      <c r="E8546" s="85"/>
      <c r="F8546" s="85"/>
      <c r="G8546" s="86"/>
      <c r="H8546" s="86"/>
      <c r="I8546" s="85"/>
      <c r="J8546" s="85"/>
    </row>
    <row r="8547" spans="2:10" s="117" customFormat="1" x14ac:dyDescent="0.25">
      <c r="B8547" s="87"/>
      <c r="C8547" s="85"/>
      <c r="D8547" s="85"/>
      <c r="E8547" s="85"/>
      <c r="F8547" s="85"/>
      <c r="G8547" s="86"/>
      <c r="H8547" s="86"/>
      <c r="I8547" s="85"/>
      <c r="J8547" s="85"/>
    </row>
    <row r="8548" spans="2:10" s="117" customFormat="1" x14ac:dyDescent="0.25">
      <c r="B8548" s="87"/>
      <c r="C8548" s="85"/>
      <c r="D8548" s="85"/>
      <c r="E8548" s="85"/>
      <c r="F8548" s="85"/>
      <c r="G8548" s="86"/>
      <c r="H8548" s="86"/>
      <c r="I8548" s="85"/>
      <c r="J8548" s="85"/>
    </row>
    <row r="8549" spans="2:10" s="117" customFormat="1" x14ac:dyDescent="0.25">
      <c r="B8549" s="87"/>
      <c r="C8549" s="85"/>
      <c r="D8549" s="85"/>
      <c r="E8549" s="85"/>
      <c r="F8549" s="85"/>
      <c r="G8549" s="86"/>
      <c r="H8549" s="86"/>
      <c r="I8549" s="85"/>
      <c r="J8549" s="85"/>
    </row>
    <row r="8550" spans="2:10" s="117" customFormat="1" x14ac:dyDescent="0.25">
      <c r="B8550" s="87"/>
      <c r="C8550" s="85"/>
      <c r="D8550" s="85"/>
      <c r="E8550" s="85"/>
      <c r="F8550" s="85"/>
      <c r="G8550" s="86"/>
      <c r="H8550" s="86"/>
      <c r="I8550" s="85"/>
      <c r="J8550" s="85"/>
    </row>
    <row r="8551" spans="2:10" s="117" customFormat="1" x14ac:dyDescent="0.25">
      <c r="B8551" s="87"/>
      <c r="C8551" s="85"/>
      <c r="D8551" s="85"/>
      <c r="E8551" s="85"/>
      <c r="F8551" s="85"/>
      <c r="G8551" s="86"/>
      <c r="H8551" s="86"/>
      <c r="I8551" s="85"/>
      <c r="J8551" s="85"/>
    </row>
    <row r="8552" spans="2:10" s="117" customFormat="1" x14ac:dyDescent="0.25">
      <c r="B8552" s="87"/>
      <c r="C8552" s="85"/>
      <c r="D8552" s="85"/>
      <c r="E8552" s="85"/>
      <c r="F8552" s="85"/>
      <c r="G8552" s="86"/>
      <c r="H8552" s="86"/>
      <c r="I8552" s="85"/>
      <c r="J8552" s="85"/>
    </row>
    <row r="8553" spans="2:10" s="117" customFormat="1" x14ac:dyDescent="0.25">
      <c r="B8553" s="87"/>
      <c r="C8553" s="85"/>
      <c r="D8553" s="85"/>
      <c r="E8553" s="85"/>
      <c r="F8553" s="85"/>
      <c r="G8553" s="86"/>
      <c r="H8553" s="86"/>
      <c r="I8553" s="85"/>
      <c r="J8553" s="85"/>
    </row>
    <row r="8554" spans="2:10" s="117" customFormat="1" x14ac:dyDescent="0.25">
      <c r="B8554" s="87"/>
      <c r="C8554" s="85"/>
      <c r="D8554" s="85"/>
      <c r="E8554" s="85"/>
      <c r="F8554" s="85"/>
      <c r="G8554" s="86"/>
      <c r="H8554" s="86"/>
      <c r="I8554" s="85"/>
      <c r="J8554" s="85"/>
    </row>
    <row r="8555" spans="2:10" s="117" customFormat="1" x14ac:dyDescent="0.25">
      <c r="B8555" s="87"/>
      <c r="C8555" s="85"/>
      <c r="D8555" s="85"/>
      <c r="E8555" s="85"/>
      <c r="F8555" s="85"/>
      <c r="G8555" s="86"/>
      <c r="H8555" s="86"/>
      <c r="I8555" s="85"/>
      <c r="J8555" s="85"/>
    </row>
    <row r="8556" spans="2:10" s="117" customFormat="1" x14ac:dyDescent="0.25">
      <c r="B8556" s="87"/>
      <c r="C8556" s="85"/>
      <c r="D8556" s="85"/>
      <c r="E8556" s="85"/>
      <c r="F8556" s="85"/>
      <c r="G8556" s="86"/>
      <c r="H8556" s="86"/>
      <c r="I8556" s="85"/>
      <c r="J8556" s="85"/>
    </row>
    <row r="8557" spans="2:10" s="117" customFormat="1" x14ac:dyDescent="0.25">
      <c r="B8557" s="87"/>
      <c r="C8557" s="85"/>
      <c r="D8557" s="85"/>
      <c r="E8557" s="85"/>
      <c r="F8557" s="85"/>
      <c r="G8557" s="86"/>
      <c r="H8557" s="86"/>
      <c r="I8557" s="85"/>
      <c r="J8557" s="85"/>
    </row>
    <row r="8558" spans="2:10" s="117" customFormat="1" x14ac:dyDescent="0.25">
      <c r="B8558" s="87"/>
      <c r="C8558" s="85"/>
      <c r="D8558" s="85"/>
      <c r="E8558" s="85"/>
      <c r="F8558" s="85"/>
      <c r="G8558" s="86"/>
      <c r="H8558" s="86"/>
      <c r="I8558" s="85"/>
      <c r="J8558" s="85"/>
    </row>
    <row r="8559" spans="2:10" s="117" customFormat="1" x14ac:dyDescent="0.25">
      <c r="B8559" s="87"/>
      <c r="C8559" s="85"/>
      <c r="D8559" s="85"/>
      <c r="E8559" s="85"/>
      <c r="F8559" s="85"/>
      <c r="G8559" s="86"/>
      <c r="H8559" s="86"/>
      <c r="I8559" s="85"/>
      <c r="J8559" s="85"/>
    </row>
    <row r="8560" spans="2:10" s="117" customFormat="1" x14ac:dyDescent="0.25">
      <c r="B8560" s="87"/>
      <c r="C8560" s="85"/>
      <c r="D8560" s="85"/>
      <c r="E8560" s="85"/>
      <c r="F8560" s="85"/>
      <c r="G8560" s="86"/>
      <c r="H8560" s="86"/>
      <c r="I8560" s="85"/>
      <c r="J8560" s="85"/>
    </row>
    <row r="8561" spans="2:10" s="117" customFormat="1" x14ac:dyDescent="0.25">
      <c r="B8561" s="87"/>
      <c r="C8561" s="85"/>
      <c r="D8561" s="85"/>
      <c r="E8561" s="85"/>
      <c r="F8561" s="85"/>
      <c r="G8561" s="86"/>
      <c r="H8561" s="86"/>
      <c r="I8561" s="85"/>
      <c r="J8561" s="85"/>
    </row>
    <row r="8562" spans="2:10" s="117" customFormat="1" x14ac:dyDescent="0.25">
      <c r="B8562" s="87"/>
      <c r="C8562" s="85"/>
      <c r="D8562" s="85"/>
      <c r="E8562" s="85"/>
      <c r="F8562" s="85"/>
      <c r="G8562" s="86"/>
      <c r="H8562" s="86"/>
      <c r="I8562" s="85"/>
      <c r="J8562" s="85"/>
    </row>
    <row r="8563" spans="2:10" s="117" customFormat="1" x14ac:dyDescent="0.25">
      <c r="B8563" s="87"/>
      <c r="C8563" s="85"/>
      <c r="D8563" s="85"/>
      <c r="E8563" s="85"/>
      <c r="F8563" s="85"/>
      <c r="G8563" s="86"/>
      <c r="H8563" s="86"/>
      <c r="I8563" s="85"/>
      <c r="J8563" s="85"/>
    </row>
    <row r="8564" spans="2:10" s="117" customFormat="1" x14ac:dyDescent="0.25">
      <c r="B8564" s="87"/>
      <c r="C8564" s="85"/>
      <c r="D8564" s="85"/>
      <c r="E8564" s="85"/>
      <c r="F8564" s="85"/>
      <c r="G8564" s="86"/>
      <c r="H8564" s="86"/>
      <c r="I8564" s="85"/>
      <c r="J8564" s="85"/>
    </row>
    <row r="8565" spans="2:10" s="117" customFormat="1" x14ac:dyDescent="0.25">
      <c r="B8565" s="87"/>
      <c r="C8565" s="85"/>
      <c r="D8565" s="85"/>
      <c r="E8565" s="85"/>
      <c r="F8565" s="85"/>
      <c r="G8565" s="86"/>
      <c r="H8565" s="86"/>
      <c r="I8565" s="85"/>
      <c r="J8565" s="85"/>
    </row>
    <row r="8566" spans="2:10" s="117" customFormat="1" x14ac:dyDescent="0.25">
      <c r="B8566" s="87"/>
      <c r="C8566" s="85"/>
      <c r="D8566" s="85"/>
      <c r="E8566" s="85"/>
      <c r="F8566" s="85"/>
      <c r="G8566" s="86"/>
      <c r="H8566" s="86"/>
      <c r="I8566" s="85"/>
      <c r="J8566" s="85"/>
    </row>
    <row r="8567" spans="2:10" s="117" customFormat="1" x14ac:dyDescent="0.25">
      <c r="B8567" s="87"/>
      <c r="C8567" s="85"/>
      <c r="D8567" s="85"/>
      <c r="E8567" s="85"/>
      <c r="F8567" s="85"/>
      <c r="G8567" s="86"/>
      <c r="H8567" s="86"/>
      <c r="I8567" s="85"/>
      <c r="J8567" s="85"/>
    </row>
    <row r="8568" spans="2:10" s="117" customFormat="1" x14ac:dyDescent="0.25">
      <c r="B8568" s="87"/>
      <c r="C8568" s="85"/>
      <c r="D8568" s="85"/>
      <c r="E8568" s="85"/>
      <c r="F8568" s="85"/>
      <c r="G8568" s="86"/>
      <c r="H8568" s="86"/>
      <c r="I8568" s="85"/>
      <c r="J8568" s="85"/>
    </row>
    <row r="8569" spans="2:10" s="117" customFormat="1" x14ac:dyDescent="0.25">
      <c r="B8569" s="87"/>
      <c r="C8569" s="85"/>
      <c r="D8569" s="85"/>
      <c r="E8569" s="85"/>
      <c r="F8569" s="85"/>
      <c r="G8569" s="86"/>
      <c r="H8569" s="86"/>
      <c r="I8569" s="85"/>
      <c r="J8569" s="85"/>
    </row>
    <row r="8570" spans="2:10" s="117" customFormat="1" x14ac:dyDescent="0.25">
      <c r="B8570" s="87"/>
      <c r="C8570" s="85"/>
      <c r="D8570" s="85"/>
      <c r="E8570" s="85"/>
      <c r="F8570" s="85"/>
      <c r="G8570" s="86"/>
      <c r="H8570" s="86"/>
      <c r="I8570" s="85"/>
      <c r="J8570" s="85"/>
    </row>
    <row r="8571" spans="2:10" s="117" customFormat="1" x14ac:dyDescent="0.25">
      <c r="B8571" s="87"/>
      <c r="C8571" s="85"/>
      <c r="D8571" s="85"/>
      <c r="E8571" s="85"/>
      <c r="F8571" s="85"/>
      <c r="G8571" s="86"/>
      <c r="H8571" s="86"/>
      <c r="I8571" s="85"/>
      <c r="J8571" s="85"/>
    </row>
    <row r="8572" spans="2:10" s="117" customFormat="1" x14ac:dyDescent="0.25">
      <c r="B8572" s="87"/>
      <c r="C8572" s="85"/>
      <c r="D8572" s="85"/>
      <c r="E8572" s="85"/>
      <c r="F8572" s="85"/>
      <c r="G8572" s="86"/>
      <c r="H8572" s="86"/>
      <c r="I8572" s="85"/>
      <c r="J8572" s="85"/>
    </row>
    <row r="8573" spans="2:10" s="117" customFormat="1" x14ac:dyDescent="0.25">
      <c r="B8573" s="87"/>
      <c r="C8573" s="85"/>
      <c r="D8573" s="85"/>
      <c r="E8573" s="85"/>
      <c r="F8573" s="85"/>
      <c r="G8573" s="86"/>
      <c r="H8573" s="86"/>
      <c r="I8573" s="85"/>
      <c r="J8573" s="85"/>
    </row>
    <row r="8574" spans="2:10" s="117" customFormat="1" x14ac:dyDescent="0.25">
      <c r="B8574" s="87"/>
      <c r="C8574" s="85"/>
      <c r="D8574" s="85"/>
      <c r="E8574" s="85"/>
      <c r="F8574" s="85"/>
      <c r="G8574" s="86"/>
      <c r="H8574" s="86"/>
      <c r="I8574" s="85"/>
      <c r="J8574" s="85"/>
    </row>
    <row r="8575" spans="2:10" s="117" customFormat="1" x14ac:dyDescent="0.25">
      <c r="B8575" s="87"/>
      <c r="C8575" s="85"/>
      <c r="D8575" s="85"/>
      <c r="E8575" s="85"/>
      <c r="F8575" s="85"/>
      <c r="G8575" s="86"/>
      <c r="H8575" s="86"/>
      <c r="I8575" s="85"/>
      <c r="J8575" s="85"/>
    </row>
    <row r="8576" spans="2:10" s="117" customFormat="1" x14ac:dyDescent="0.25">
      <c r="B8576" s="87"/>
      <c r="C8576" s="85"/>
      <c r="D8576" s="85"/>
      <c r="E8576" s="85"/>
      <c r="F8576" s="85"/>
      <c r="G8576" s="86"/>
      <c r="H8576" s="86"/>
      <c r="I8576" s="85"/>
      <c r="J8576" s="85"/>
    </row>
    <row r="8577" spans="2:10" s="117" customFormat="1" x14ac:dyDescent="0.25">
      <c r="B8577" s="87"/>
      <c r="C8577" s="85"/>
      <c r="D8577" s="85"/>
      <c r="E8577" s="85"/>
      <c r="F8577" s="85"/>
      <c r="G8577" s="86"/>
      <c r="H8577" s="86"/>
      <c r="I8577" s="85"/>
      <c r="J8577" s="85"/>
    </row>
    <row r="8578" spans="2:10" s="117" customFormat="1" x14ac:dyDescent="0.25">
      <c r="B8578" s="87"/>
      <c r="C8578" s="85"/>
      <c r="D8578" s="85"/>
      <c r="E8578" s="85"/>
      <c r="F8578" s="85"/>
      <c r="G8578" s="86"/>
      <c r="H8578" s="86"/>
      <c r="I8578" s="85"/>
      <c r="J8578" s="85"/>
    </row>
    <row r="8579" spans="2:10" s="117" customFormat="1" x14ac:dyDescent="0.25">
      <c r="B8579" s="87"/>
      <c r="C8579" s="85"/>
      <c r="D8579" s="85"/>
      <c r="E8579" s="85"/>
      <c r="F8579" s="85"/>
      <c r="G8579" s="86"/>
      <c r="H8579" s="86"/>
      <c r="I8579" s="85"/>
      <c r="J8579" s="85"/>
    </row>
    <row r="8580" spans="2:10" s="117" customFormat="1" x14ac:dyDescent="0.25">
      <c r="B8580" s="87"/>
      <c r="C8580" s="85"/>
      <c r="D8580" s="85"/>
      <c r="E8580" s="85"/>
      <c r="F8580" s="85"/>
      <c r="G8580" s="86"/>
      <c r="H8580" s="86"/>
      <c r="I8580" s="85"/>
      <c r="J8580" s="85"/>
    </row>
    <row r="8581" spans="2:10" s="117" customFormat="1" x14ac:dyDescent="0.25">
      <c r="B8581" s="87"/>
      <c r="C8581" s="85"/>
      <c r="D8581" s="85"/>
      <c r="E8581" s="85"/>
      <c r="F8581" s="85"/>
      <c r="G8581" s="86"/>
      <c r="H8581" s="86"/>
      <c r="I8581" s="85"/>
      <c r="J8581" s="85"/>
    </row>
    <row r="8582" spans="2:10" s="117" customFormat="1" x14ac:dyDescent="0.25">
      <c r="B8582" s="87"/>
      <c r="C8582" s="85"/>
      <c r="D8582" s="85"/>
      <c r="E8582" s="85"/>
      <c r="F8582" s="85"/>
      <c r="G8582" s="86"/>
      <c r="H8582" s="86"/>
      <c r="I8582" s="85"/>
      <c r="J8582" s="85"/>
    </row>
    <row r="8583" spans="2:10" s="117" customFormat="1" x14ac:dyDescent="0.25">
      <c r="B8583" s="87"/>
      <c r="C8583" s="85"/>
      <c r="D8583" s="85"/>
      <c r="E8583" s="85"/>
      <c r="F8583" s="85"/>
      <c r="G8583" s="86"/>
      <c r="H8583" s="86"/>
      <c r="I8583" s="85"/>
      <c r="J8583" s="85"/>
    </row>
    <row r="8584" spans="2:10" s="117" customFormat="1" x14ac:dyDescent="0.25">
      <c r="B8584" s="87"/>
      <c r="C8584" s="85"/>
      <c r="D8584" s="85"/>
      <c r="E8584" s="85"/>
      <c r="F8584" s="85"/>
      <c r="G8584" s="86"/>
      <c r="H8584" s="86"/>
      <c r="I8584" s="85"/>
      <c r="J8584" s="85"/>
    </row>
    <row r="8585" spans="2:10" s="117" customFormat="1" x14ac:dyDescent="0.25">
      <c r="B8585" s="87"/>
      <c r="C8585" s="85"/>
      <c r="D8585" s="85"/>
      <c r="E8585" s="85"/>
      <c r="F8585" s="85"/>
      <c r="G8585" s="86"/>
      <c r="H8585" s="86"/>
      <c r="I8585" s="85"/>
      <c r="J8585" s="85"/>
    </row>
    <row r="8586" spans="2:10" s="117" customFormat="1" x14ac:dyDescent="0.25">
      <c r="B8586" s="87"/>
      <c r="C8586" s="85"/>
      <c r="D8586" s="85"/>
      <c r="E8586" s="85"/>
      <c r="F8586" s="85"/>
      <c r="G8586" s="86"/>
      <c r="H8586" s="86"/>
      <c r="I8586" s="85"/>
      <c r="J8586" s="85"/>
    </row>
    <row r="8587" spans="2:10" s="117" customFormat="1" x14ac:dyDescent="0.25">
      <c r="B8587" s="87"/>
      <c r="C8587" s="85"/>
      <c r="D8587" s="85"/>
      <c r="E8587" s="85"/>
      <c r="F8587" s="85"/>
      <c r="G8587" s="86"/>
      <c r="H8587" s="86"/>
      <c r="I8587" s="85"/>
      <c r="J8587" s="85"/>
    </row>
    <row r="8588" spans="2:10" s="117" customFormat="1" x14ac:dyDescent="0.25">
      <c r="B8588" s="87"/>
      <c r="C8588" s="85"/>
      <c r="D8588" s="85"/>
      <c r="E8588" s="85"/>
      <c r="F8588" s="85"/>
      <c r="G8588" s="86"/>
      <c r="H8588" s="86"/>
      <c r="I8588" s="85"/>
      <c r="J8588" s="85"/>
    </row>
    <row r="8589" spans="2:10" s="117" customFormat="1" x14ac:dyDescent="0.25">
      <c r="B8589" s="87"/>
      <c r="C8589" s="85"/>
      <c r="D8589" s="85"/>
      <c r="E8589" s="85"/>
      <c r="F8589" s="85"/>
      <c r="G8589" s="86"/>
      <c r="H8589" s="86"/>
      <c r="I8589" s="85"/>
      <c r="J8589" s="85"/>
    </row>
    <row r="8590" spans="2:10" s="117" customFormat="1" x14ac:dyDescent="0.25">
      <c r="B8590" s="87"/>
      <c r="C8590" s="85"/>
      <c r="D8590" s="85"/>
      <c r="E8590" s="85"/>
      <c r="F8590" s="85"/>
      <c r="G8590" s="86"/>
      <c r="H8590" s="86"/>
      <c r="I8590" s="85"/>
      <c r="J8590" s="85"/>
    </row>
    <row r="8591" spans="2:10" s="117" customFormat="1" x14ac:dyDescent="0.25">
      <c r="B8591" s="87"/>
      <c r="C8591" s="85"/>
      <c r="D8591" s="85"/>
      <c r="E8591" s="85"/>
      <c r="F8591" s="85"/>
      <c r="G8591" s="86"/>
      <c r="H8591" s="86"/>
      <c r="I8591" s="85"/>
      <c r="J8591" s="85"/>
    </row>
    <row r="8592" spans="2:10" s="117" customFormat="1" x14ac:dyDescent="0.25">
      <c r="B8592" s="87"/>
      <c r="C8592" s="85"/>
      <c r="D8592" s="85"/>
      <c r="E8592" s="85"/>
      <c r="F8592" s="85"/>
      <c r="G8592" s="86"/>
      <c r="H8592" s="86"/>
      <c r="I8592" s="85"/>
      <c r="J8592" s="85"/>
    </row>
    <row r="8593" spans="2:10" s="117" customFormat="1" x14ac:dyDescent="0.25">
      <c r="B8593" s="87"/>
      <c r="C8593" s="85"/>
      <c r="D8593" s="85"/>
      <c r="E8593" s="85"/>
      <c r="F8593" s="85"/>
      <c r="G8593" s="86"/>
      <c r="H8593" s="86"/>
      <c r="I8593" s="85"/>
      <c r="J8593" s="85"/>
    </row>
    <row r="8594" spans="2:10" s="117" customFormat="1" x14ac:dyDescent="0.25">
      <c r="B8594" s="87"/>
      <c r="C8594" s="85"/>
      <c r="D8594" s="85"/>
      <c r="E8594" s="85"/>
      <c r="F8594" s="85"/>
      <c r="G8594" s="86"/>
      <c r="H8594" s="86"/>
      <c r="I8594" s="85"/>
      <c r="J8594" s="85"/>
    </row>
    <row r="8595" spans="2:10" s="117" customFormat="1" x14ac:dyDescent="0.25">
      <c r="B8595" s="87"/>
      <c r="C8595" s="85"/>
      <c r="D8595" s="85"/>
      <c r="E8595" s="85"/>
      <c r="F8595" s="85"/>
      <c r="G8595" s="86"/>
      <c r="H8595" s="86"/>
      <c r="I8595" s="85"/>
      <c r="J8595" s="85"/>
    </row>
    <row r="8596" spans="2:10" s="117" customFormat="1" x14ac:dyDescent="0.25">
      <c r="B8596" s="87"/>
      <c r="C8596" s="85"/>
      <c r="D8596" s="85"/>
      <c r="E8596" s="85"/>
      <c r="F8596" s="85"/>
      <c r="G8596" s="86"/>
      <c r="H8596" s="86"/>
      <c r="I8596" s="85"/>
      <c r="J8596" s="85"/>
    </row>
    <row r="8597" spans="2:10" s="117" customFormat="1" x14ac:dyDescent="0.25">
      <c r="B8597" s="87"/>
      <c r="C8597" s="85"/>
      <c r="D8597" s="85"/>
      <c r="E8597" s="85"/>
      <c r="F8597" s="85"/>
      <c r="G8597" s="86"/>
      <c r="H8597" s="86"/>
      <c r="I8597" s="85"/>
      <c r="J8597" s="85"/>
    </row>
    <row r="8598" spans="2:10" s="117" customFormat="1" x14ac:dyDescent="0.25">
      <c r="B8598" s="87"/>
      <c r="C8598" s="85"/>
      <c r="D8598" s="85"/>
      <c r="E8598" s="85"/>
      <c r="F8598" s="85"/>
      <c r="G8598" s="86"/>
      <c r="H8598" s="86"/>
      <c r="I8598" s="85"/>
      <c r="J8598" s="85"/>
    </row>
    <row r="8599" spans="2:10" s="117" customFormat="1" x14ac:dyDescent="0.25">
      <c r="B8599" s="87"/>
      <c r="C8599" s="85"/>
      <c r="D8599" s="85"/>
      <c r="E8599" s="85"/>
      <c r="F8599" s="85"/>
      <c r="G8599" s="86"/>
      <c r="H8599" s="86"/>
      <c r="I8599" s="85"/>
      <c r="J8599" s="85"/>
    </row>
    <row r="8600" spans="2:10" s="117" customFormat="1" x14ac:dyDescent="0.25">
      <c r="B8600" s="87"/>
      <c r="C8600" s="85"/>
      <c r="D8600" s="85"/>
      <c r="E8600" s="85"/>
      <c r="F8600" s="85"/>
      <c r="G8600" s="86"/>
      <c r="H8600" s="86"/>
      <c r="I8600" s="85"/>
      <c r="J8600" s="85"/>
    </row>
    <row r="8601" spans="2:10" s="117" customFormat="1" x14ac:dyDescent="0.25">
      <c r="B8601" s="87"/>
      <c r="C8601" s="85"/>
      <c r="D8601" s="85"/>
      <c r="E8601" s="85"/>
      <c r="F8601" s="85"/>
      <c r="G8601" s="86"/>
      <c r="H8601" s="86"/>
      <c r="I8601" s="85"/>
      <c r="J8601" s="85"/>
    </row>
    <row r="8602" spans="2:10" s="117" customFormat="1" x14ac:dyDescent="0.25">
      <c r="B8602" s="87"/>
      <c r="C8602" s="85"/>
      <c r="D8602" s="85"/>
      <c r="E8602" s="85"/>
      <c r="F8602" s="85"/>
      <c r="G8602" s="86"/>
      <c r="H8602" s="86"/>
      <c r="I8602" s="85"/>
      <c r="J8602" s="85"/>
    </row>
    <row r="8603" spans="2:10" s="117" customFormat="1" x14ac:dyDescent="0.25">
      <c r="B8603" s="87"/>
      <c r="C8603" s="85"/>
      <c r="D8603" s="85"/>
      <c r="E8603" s="85"/>
      <c r="F8603" s="85"/>
      <c r="G8603" s="86"/>
      <c r="H8603" s="86"/>
      <c r="I8603" s="85"/>
      <c r="J8603" s="85"/>
    </row>
    <row r="8604" spans="2:10" s="117" customFormat="1" x14ac:dyDescent="0.25">
      <c r="B8604" s="87"/>
      <c r="C8604" s="85"/>
      <c r="D8604" s="85"/>
      <c r="E8604" s="85"/>
      <c r="F8604" s="85"/>
      <c r="G8604" s="86"/>
      <c r="H8604" s="86"/>
      <c r="I8604" s="85"/>
      <c r="J8604" s="85"/>
    </row>
    <row r="8605" spans="2:10" s="117" customFormat="1" x14ac:dyDescent="0.25">
      <c r="B8605" s="87"/>
      <c r="C8605" s="85"/>
      <c r="D8605" s="85"/>
      <c r="E8605" s="85"/>
      <c r="F8605" s="85"/>
      <c r="G8605" s="86"/>
      <c r="H8605" s="86"/>
      <c r="I8605" s="85"/>
      <c r="J8605" s="85"/>
    </row>
    <row r="8606" spans="2:10" s="117" customFormat="1" x14ac:dyDescent="0.25">
      <c r="B8606" s="87"/>
      <c r="C8606" s="85"/>
      <c r="D8606" s="85"/>
      <c r="E8606" s="85"/>
      <c r="F8606" s="85"/>
      <c r="G8606" s="86"/>
      <c r="H8606" s="86"/>
      <c r="I8606" s="85"/>
      <c r="J8606" s="85"/>
    </row>
    <row r="8607" spans="2:10" s="117" customFormat="1" x14ac:dyDescent="0.25">
      <c r="B8607" s="87"/>
      <c r="C8607" s="85"/>
      <c r="D8607" s="85"/>
      <c r="E8607" s="85"/>
      <c r="F8607" s="85"/>
      <c r="G8607" s="86"/>
      <c r="H8607" s="86"/>
      <c r="I8607" s="85"/>
      <c r="J8607" s="85"/>
    </row>
    <row r="8608" spans="2:10" s="117" customFormat="1" x14ac:dyDescent="0.25">
      <c r="B8608" s="87"/>
      <c r="C8608" s="85"/>
      <c r="D8608" s="85"/>
      <c r="E8608" s="85"/>
      <c r="F8608" s="85"/>
      <c r="G8608" s="86"/>
      <c r="H8608" s="86"/>
      <c r="I8608" s="85"/>
      <c r="J8608" s="85"/>
    </row>
    <row r="8609" spans="2:10" s="117" customFormat="1" x14ac:dyDescent="0.25">
      <c r="B8609" s="87"/>
      <c r="C8609" s="85"/>
      <c r="D8609" s="85"/>
      <c r="E8609" s="85"/>
      <c r="F8609" s="85"/>
      <c r="G8609" s="86"/>
      <c r="H8609" s="86"/>
      <c r="I8609" s="85"/>
      <c r="J8609" s="85"/>
    </row>
    <row r="8610" spans="2:10" s="117" customFormat="1" x14ac:dyDescent="0.25">
      <c r="B8610" s="87"/>
      <c r="C8610" s="85"/>
      <c r="D8610" s="85"/>
      <c r="E8610" s="85"/>
      <c r="F8610" s="85"/>
      <c r="G8610" s="86"/>
      <c r="H8610" s="86"/>
      <c r="I8610" s="85"/>
      <c r="J8610" s="85"/>
    </row>
    <row r="8611" spans="2:10" s="117" customFormat="1" x14ac:dyDescent="0.25">
      <c r="B8611" s="87"/>
      <c r="C8611" s="85"/>
      <c r="D8611" s="85"/>
      <c r="E8611" s="85"/>
      <c r="F8611" s="85"/>
      <c r="G8611" s="86"/>
      <c r="H8611" s="86"/>
      <c r="I8611" s="85"/>
      <c r="J8611" s="85"/>
    </row>
    <row r="8612" spans="2:10" s="117" customFormat="1" x14ac:dyDescent="0.25">
      <c r="B8612" s="87"/>
      <c r="C8612" s="85"/>
      <c r="D8612" s="85"/>
      <c r="E8612" s="85"/>
      <c r="F8612" s="85"/>
      <c r="G8612" s="86"/>
      <c r="H8612" s="86"/>
      <c r="I8612" s="85"/>
      <c r="J8612" s="85"/>
    </row>
    <row r="8613" spans="2:10" s="117" customFormat="1" x14ac:dyDescent="0.25">
      <c r="B8613" s="87"/>
      <c r="C8613" s="85"/>
      <c r="D8613" s="85"/>
      <c r="E8613" s="85"/>
      <c r="F8613" s="85"/>
      <c r="G8613" s="86"/>
      <c r="H8613" s="86"/>
      <c r="I8613" s="85"/>
      <c r="J8613" s="85"/>
    </row>
    <row r="8614" spans="2:10" s="117" customFormat="1" x14ac:dyDescent="0.25">
      <c r="B8614" s="87"/>
      <c r="C8614" s="85"/>
      <c r="D8614" s="85"/>
      <c r="E8614" s="85"/>
      <c r="F8614" s="85"/>
      <c r="G8614" s="86"/>
      <c r="H8614" s="86"/>
      <c r="I8614" s="85"/>
      <c r="J8614" s="85"/>
    </row>
    <row r="8615" spans="2:10" s="117" customFormat="1" x14ac:dyDescent="0.25">
      <c r="B8615" s="87"/>
      <c r="C8615" s="85"/>
      <c r="D8615" s="85"/>
      <c r="E8615" s="85"/>
      <c r="F8615" s="85"/>
      <c r="G8615" s="86"/>
      <c r="H8615" s="86"/>
      <c r="I8615" s="85"/>
      <c r="J8615" s="85"/>
    </row>
    <row r="8616" spans="2:10" s="117" customFormat="1" x14ac:dyDescent="0.25">
      <c r="B8616" s="87"/>
      <c r="C8616" s="85"/>
      <c r="D8616" s="85"/>
      <c r="E8616" s="85"/>
      <c r="F8616" s="85"/>
      <c r="G8616" s="86"/>
      <c r="H8616" s="86"/>
      <c r="I8616" s="85"/>
      <c r="J8616" s="85"/>
    </row>
    <row r="8617" spans="2:10" s="117" customFormat="1" x14ac:dyDescent="0.25">
      <c r="B8617" s="87"/>
      <c r="C8617" s="85"/>
      <c r="D8617" s="85"/>
      <c r="E8617" s="85"/>
      <c r="F8617" s="85"/>
      <c r="G8617" s="86"/>
      <c r="H8617" s="86"/>
      <c r="I8617" s="85"/>
      <c r="J8617" s="85"/>
    </row>
    <row r="8618" spans="2:10" s="117" customFormat="1" x14ac:dyDescent="0.25">
      <c r="B8618" s="87"/>
      <c r="C8618" s="85"/>
      <c r="D8618" s="85"/>
      <c r="E8618" s="85"/>
      <c r="F8618" s="85"/>
      <c r="G8618" s="86"/>
      <c r="H8618" s="86"/>
      <c r="I8618" s="85"/>
      <c r="J8618" s="85"/>
    </row>
    <row r="8619" spans="2:10" s="117" customFormat="1" x14ac:dyDescent="0.25">
      <c r="B8619" s="87"/>
      <c r="C8619" s="85"/>
      <c r="D8619" s="85"/>
      <c r="E8619" s="85"/>
      <c r="F8619" s="85"/>
      <c r="G8619" s="86"/>
      <c r="H8619" s="86"/>
      <c r="I8619" s="85"/>
      <c r="J8619" s="85"/>
    </row>
    <row r="8620" spans="2:10" s="117" customFormat="1" x14ac:dyDescent="0.25">
      <c r="B8620" s="87"/>
      <c r="C8620" s="85"/>
      <c r="D8620" s="85"/>
      <c r="E8620" s="85"/>
      <c r="F8620" s="85"/>
      <c r="G8620" s="86"/>
      <c r="H8620" s="86"/>
      <c r="I8620" s="85"/>
      <c r="J8620" s="85"/>
    </row>
    <row r="8621" spans="2:10" s="117" customFormat="1" x14ac:dyDescent="0.25">
      <c r="B8621" s="87"/>
      <c r="C8621" s="85"/>
      <c r="D8621" s="85"/>
      <c r="E8621" s="85"/>
      <c r="F8621" s="85"/>
      <c r="G8621" s="86"/>
      <c r="H8621" s="86"/>
      <c r="I8621" s="85"/>
      <c r="J8621" s="85"/>
    </row>
    <row r="8622" spans="2:10" s="117" customFormat="1" x14ac:dyDescent="0.25">
      <c r="B8622" s="87"/>
      <c r="C8622" s="85"/>
      <c r="D8622" s="85"/>
      <c r="E8622" s="85"/>
      <c r="F8622" s="85"/>
      <c r="G8622" s="86"/>
      <c r="H8622" s="86"/>
      <c r="I8622" s="85"/>
      <c r="J8622" s="85"/>
    </row>
    <row r="8623" spans="2:10" s="117" customFormat="1" x14ac:dyDescent="0.25">
      <c r="B8623" s="87"/>
      <c r="C8623" s="85"/>
      <c r="D8623" s="85"/>
      <c r="E8623" s="85"/>
      <c r="F8623" s="85"/>
      <c r="G8623" s="86"/>
      <c r="H8623" s="86"/>
      <c r="I8623" s="85"/>
      <c r="J8623" s="85"/>
    </row>
    <row r="8624" spans="2:10" s="117" customFormat="1" x14ac:dyDescent="0.25">
      <c r="B8624" s="87"/>
      <c r="C8624" s="85"/>
      <c r="D8624" s="85"/>
      <c r="E8624" s="85"/>
      <c r="F8624" s="85"/>
      <c r="G8624" s="86"/>
      <c r="H8624" s="86"/>
      <c r="I8624" s="85"/>
      <c r="J8624" s="85"/>
    </row>
    <row r="8625" spans="2:10" s="117" customFormat="1" x14ac:dyDescent="0.25">
      <c r="B8625" s="87"/>
      <c r="C8625" s="85"/>
      <c r="D8625" s="85"/>
      <c r="E8625" s="85"/>
      <c r="F8625" s="85"/>
      <c r="G8625" s="86"/>
      <c r="H8625" s="86"/>
      <c r="I8625" s="85"/>
      <c r="J8625" s="85"/>
    </row>
    <row r="8626" spans="2:10" s="117" customFormat="1" x14ac:dyDescent="0.25">
      <c r="B8626" s="87"/>
      <c r="C8626" s="85"/>
      <c r="D8626" s="85"/>
      <c r="E8626" s="85"/>
      <c r="F8626" s="85"/>
      <c r="G8626" s="86"/>
      <c r="H8626" s="86"/>
      <c r="I8626" s="85"/>
      <c r="J8626" s="85"/>
    </row>
    <row r="8627" spans="2:10" s="117" customFormat="1" x14ac:dyDescent="0.25">
      <c r="B8627" s="87"/>
      <c r="C8627" s="85"/>
      <c r="D8627" s="85"/>
      <c r="E8627" s="85"/>
      <c r="F8627" s="85"/>
      <c r="G8627" s="86"/>
      <c r="H8627" s="86"/>
      <c r="I8627" s="85"/>
      <c r="J8627" s="85"/>
    </row>
    <row r="8628" spans="2:10" s="117" customFormat="1" x14ac:dyDescent="0.25">
      <c r="B8628" s="87"/>
      <c r="C8628" s="85"/>
      <c r="D8628" s="85"/>
      <c r="E8628" s="85"/>
      <c r="F8628" s="85"/>
      <c r="G8628" s="86"/>
      <c r="H8628" s="86"/>
      <c r="I8628" s="85"/>
      <c r="J8628" s="85"/>
    </row>
    <row r="8629" spans="2:10" s="117" customFormat="1" x14ac:dyDescent="0.25">
      <c r="B8629" s="87"/>
      <c r="C8629" s="85"/>
      <c r="D8629" s="85"/>
      <c r="E8629" s="85"/>
      <c r="F8629" s="85"/>
      <c r="G8629" s="86"/>
      <c r="H8629" s="86"/>
      <c r="I8629" s="85"/>
      <c r="J8629" s="85"/>
    </row>
    <row r="8630" spans="2:10" s="117" customFormat="1" x14ac:dyDescent="0.25">
      <c r="B8630" s="87"/>
      <c r="C8630" s="85"/>
      <c r="D8630" s="85"/>
      <c r="E8630" s="85"/>
      <c r="F8630" s="85"/>
      <c r="G8630" s="86"/>
      <c r="H8630" s="86"/>
      <c r="I8630" s="85"/>
      <c r="J8630" s="85"/>
    </row>
    <row r="8631" spans="2:10" s="117" customFormat="1" x14ac:dyDescent="0.25">
      <c r="B8631" s="87"/>
      <c r="C8631" s="85"/>
      <c r="D8631" s="85"/>
      <c r="E8631" s="85"/>
      <c r="F8631" s="85"/>
      <c r="G8631" s="86"/>
      <c r="H8631" s="86"/>
      <c r="I8631" s="85"/>
      <c r="J8631" s="85"/>
    </row>
    <row r="8632" spans="2:10" s="117" customFormat="1" x14ac:dyDescent="0.25">
      <c r="B8632" s="87"/>
      <c r="C8632" s="85"/>
      <c r="D8632" s="85"/>
      <c r="E8632" s="85"/>
      <c r="F8632" s="85"/>
      <c r="G8632" s="86"/>
      <c r="H8632" s="86"/>
      <c r="I8632" s="85"/>
      <c r="J8632" s="85"/>
    </row>
    <row r="8633" spans="2:10" s="117" customFormat="1" x14ac:dyDescent="0.25">
      <c r="B8633" s="87"/>
      <c r="C8633" s="85"/>
      <c r="D8633" s="85"/>
      <c r="E8633" s="85"/>
      <c r="F8633" s="85"/>
      <c r="G8633" s="86"/>
      <c r="H8633" s="86"/>
      <c r="I8633" s="85"/>
      <c r="J8633" s="85"/>
    </row>
    <row r="8634" spans="2:10" s="117" customFormat="1" x14ac:dyDescent="0.25">
      <c r="B8634" s="87"/>
      <c r="C8634" s="85"/>
      <c r="D8634" s="85"/>
      <c r="E8634" s="85"/>
      <c r="F8634" s="85"/>
      <c r="G8634" s="86"/>
      <c r="H8634" s="86"/>
      <c r="I8634" s="85"/>
      <c r="J8634" s="85"/>
    </row>
    <row r="8635" spans="2:10" s="117" customFormat="1" x14ac:dyDescent="0.25">
      <c r="B8635" s="87"/>
      <c r="C8635" s="85"/>
      <c r="D8635" s="85"/>
      <c r="E8635" s="85"/>
      <c r="F8635" s="85"/>
      <c r="G8635" s="86"/>
      <c r="H8635" s="86"/>
      <c r="I8635" s="85"/>
      <c r="J8635" s="85"/>
    </row>
    <row r="8636" spans="2:10" s="117" customFormat="1" x14ac:dyDescent="0.25">
      <c r="B8636" s="87"/>
      <c r="C8636" s="85"/>
      <c r="D8636" s="85"/>
      <c r="E8636" s="85"/>
      <c r="F8636" s="85"/>
      <c r="G8636" s="86"/>
      <c r="H8636" s="86"/>
      <c r="I8636" s="85"/>
      <c r="J8636" s="85"/>
    </row>
    <row r="8637" spans="2:10" s="117" customFormat="1" x14ac:dyDescent="0.25">
      <c r="B8637" s="87"/>
      <c r="C8637" s="85"/>
      <c r="D8637" s="85"/>
      <c r="E8637" s="85"/>
      <c r="F8637" s="85"/>
      <c r="G8637" s="86"/>
      <c r="H8637" s="86"/>
      <c r="I8637" s="85"/>
      <c r="J8637" s="85"/>
    </row>
    <row r="8638" spans="2:10" s="117" customFormat="1" x14ac:dyDescent="0.25">
      <c r="B8638" s="87"/>
      <c r="C8638" s="85"/>
      <c r="D8638" s="85"/>
      <c r="E8638" s="85"/>
      <c r="F8638" s="85"/>
      <c r="G8638" s="86"/>
      <c r="H8638" s="86"/>
      <c r="I8638" s="85"/>
      <c r="J8638" s="85"/>
    </row>
    <row r="8639" spans="2:10" s="117" customFormat="1" x14ac:dyDescent="0.25">
      <c r="B8639" s="87"/>
      <c r="C8639" s="85"/>
      <c r="D8639" s="85"/>
      <c r="E8639" s="85"/>
      <c r="F8639" s="85"/>
      <c r="G8639" s="86"/>
      <c r="H8639" s="86"/>
      <c r="I8639" s="85"/>
      <c r="J8639" s="85"/>
    </row>
    <row r="8640" spans="2:10" s="117" customFormat="1" x14ac:dyDescent="0.25">
      <c r="B8640" s="87"/>
      <c r="C8640" s="85"/>
      <c r="D8640" s="85"/>
      <c r="E8640" s="85"/>
      <c r="F8640" s="85"/>
      <c r="G8640" s="86"/>
      <c r="H8640" s="86"/>
      <c r="I8640" s="85"/>
      <c r="J8640" s="85"/>
    </row>
    <row r="8641" spans="2:10" s="117" customFormat="1" x14ac:dyDescent="0.25">
      <c r="B8641" s="87"/>
      <c r="C8641" s="85"/>
      <c r="D8641" s="85"/>
      <c r="E8641" s="85"/>
      <c r="F8641" s="85"/>
      <c r="G8641" s="86"/>
      <c r="H8641" s="86"/>
      <c r="I8641" s="85"/>
      <c r="J8641" s="85"/>
    </row>
    <row r="8642" spans="2:10" s="117" customFormat="1" x14ac:dyDescent="0.25">
      <c r="B8642" s="87"/>
      <c r="C8642" s="85"/>
      <c r="D8642" s="85"/>
      <c r="E8642" s="85"/>
      <c r="F8642" s="85"/>
      <c r="G8642" s="86"/>
      <c r="H8642" s="86"/>
      <c r="I8642" s="85"/>
      <c r="J8642" s="85"/>
    </row>
    <row r="8643" spans="2:10" s="117" customFormat="1" x14ac:dyDescent="0.25">
      <c r="B8643" s="87"/>
      <c r="C8643" s="85"/>
      <c r="D8643" s="85"/>
      <c r="E8643" s="85"/>
      <c r="F8643" s="85"/>
      <c r="G8643" s="86"/>
      <c r="H8643" s="86"/>
      <c r="I8643" s="85"/>
      <c r="J8643" s="85"/>
    </row>
    <row r="8644" spans="2:10" s="117" customFormat="1" x14ac:dyDescent="0.25">
      <c r="B8644" s="87"/>
      <c r="C8644" s="85"/>
      <c r="D8644" s="85"/>
      <c r="E8644" s="85"/>
      <c r="F8644" s="85"/>
      <c r="G8644" s="86"/>
      <c r="H8644" s="86"/>
      <c r="I8644" s="85"/>
      <c r="J8644" s="85"/>
    </row>
    <row r="8645" spans="2:10" s="117" customFormat="1" x14ac:dyDescent="0.25">
      <c r="B8645" s="87"/>
      <c r="C8645" s="85"/>
      <c r="D8645" s="85"/>
      <c r="E8645" s="85"/>
      <c r="F8645" s="85"/>
      <c r="G8645" s="86"/>
      <c r="H8645" s="86"/>
      <c r="I8645" s="85"/>
      <c r="J8645" s="85"/>
    </row>
    <row r="8646" spans="2:10" s="117" customFormat="1" x14ac:dyDescent="0.25">
      <c r="B8646" s="87"/>
      <c r="C8646" s="85"/>
      <c r="D8646" s="85"/>
      <c r="E8646" s="85"/>
      <c r="F8646" s="85"/>
      <c r="G8646" s="86"/>
      <c r="H8646" s="86"/>
      <c r="I8646" s="85"/>
      <c r="J8646" s="85"/>
    </row>
    <row r="8647" spans="2:10" s="117" customFormat="1" x14ac:dyDescent="0.25">
      <c r="B8647" s="87"/>
      <c r="C8647" s="85"/>
      <c r="D8647" s="85"/>
      <c r="E8647" s="85"/>
      <c r="F8647" s="85"/>
      <c r="G8647" s="86"/>
      <c r="H8647" s="86"/>
      <c r="I8647" s="85"/>
      <c r="J8647" s="85"/>
    </row>
    <row r="8648" spans="2:10" s="117" customFormat="1" x14ac:dyDescent="0.25">
      <c r="B8648" s="87"/>
      <c r="C8648" s="85"/>
      <c r="D8648" s="85"/>
      <c r="E8648" s="85"/>
      <c r="F8648" s="85"/>
      <c r="G8648" s="86"/>
      <c r="H8648" s="86"/>
      <c r="I8648" s="85"/>
      <c r="J8648" s="85"/>
    </row>
    <row r="8649" spans="2:10" s="117" customFormat="1" x14ac:dyDescent="0.25">
      <c r="B8649" s="87"/>
      <c r="C8649" s="85"/>
      <c r="D8649" s="85"/>
      <c r="E8649" s="85"/>
      <c r="F8649" s="85"/>
      <c r="G8649" s="86"/>
      <c r="H8649" s="86"/>
      <c r="I8649" s="85"/>
      <c r="J8649" s="85"/>
    </row>
    <row r="8650" spans="2:10" s="117" customFormat="1" x14ac:dyDescent="0.25">
      <c r="B8650" s="87"/>
      <c r="C8650" s="85"/>
      <c r="D8650" s="85"/>
      <c r="E8650" s="85"/>
      <c r="F8650" s="85"/>
      <c r="G8650" s="86"/>
      <c r="H8650" s="86"/>
      <c r="I8650" s="85"/>
      <c r="J8650" s="85"/>
    </row>
    <row r="8651" spans="2:10" s="117" customFormat="1" x14ac:dyDescent="0.25">
      <c r="B8651" s="87"/>
      <c r="C8651" s="85"/>
      <c r="D8651" s="85"/>
      <c r="E8651" s="85"/>
      <c r="F8651" s="85"/>
      <c r="G8651" s="86"/>
      <c r="H8651" s="86"/>
      <c r="I8651" s="85"/>
      <c r="J8651" s="85"/>
    </row>
    <row r="8652" spans="2:10" s="117" customFormat="1" x14ac:dyDescent="0.25">
      <c r="B8652" s="87"/>
      <c r="C8652" s="85"/>
      <c r="D8652" s="85"/>
      <c r="E8652" s="85"/>
      <c r="F8652" s="85"/>
      <c r="G8652" s="86"/>
      <c r="H8652" s="86"/>
      <c r="I8652" s="85"/>
      <c r="J8652" s="85"/>
    </row>
    <row r="8653" spans="2:10" s="117" customFormat="1" x14ac:dyDescent="0.25">
      <c r="B8653" s="87"/>
      <c r="C8653" s="85"/>
      <c r="D8653" s="85"/>
      <c r="E8653" s="85"/>
      <c r="F8653" s="85"/>
      <c r="G8653" s="86"/>
      <c r="H8653" s="86"/>
      <c r="I8653" s="85"/>
      <c r="J8653" s="85"/>
    </row>
    <row r="8654" spans="2:10" s="117" customFormat="1" x14ac:dyDescent="0.25">
      <c r="B8654" s="87"/>
      <c r="C8654" s="85"/>
      <c r="D8654" s="85"/>
      <c r="E8654" s="85"/>
      <c r="F8654" s="85"/>
      <c r="G8654" s="86"/>
      <c r="H8654" s="86"/>
      <c r="I8654" s="85"/>
      <c r="J8654" s="85"/>
    </row>
    <row r="8655" spans="2:10" s="117" customFormat="1" x14ac:dyDescent="0.25">
      <c r="B8655" s="87"/>
      <c r="C8655" s="85"/>
      <c r="D8655" s="85"/>
      <c r="E8655" s="85"/>
      <c r="F8655" s="85"/>
      <c r="G8655" s="86"/>
      <c r="H8655" s="86"/>
      <c r="I8655" s="85"/>
      <c r="J8655" s="85"/>
    </row>
    <row r="8656" spans="2:10" s="117" customFormat="1" x14ac:dyDescent="0.25">
      <c r="B8656" s="87"/>
      <c r="C8656" s="85"/>
      <c r="D8656" s="85"/>
      <c r="E8656" s="85"/>
      <c r="F8656" s="85"/>
      <c r="G8656" s="86"/>
      <c r="H8656" s="86"/>
      <c r="I8656" s="85"/>
      <c r="J8656" s="85"/>
    </row>
    <row r="8657" spans="2:10" s="117" customFormat="1" x14ac:dyDescent="0.25">
      <c r="B8657" s="87"/>
      <c r="C8657" s="85"/>
      <c r="D8657" s="85"/>
      <c r="E8657" s="85"/>
      <c r="F8657" s="85"/>
      <c r="G8657" s="86"/>
      <c r="H8657" s="86"/>
      <c r="I8657" s="85"/>
      <c r="J8657" s="85"/>
    </row>
    <row r="8658" spans="2:10" s="117" customFormat="1" x14ac:dyDescent="0.25">
      <c r="B8658" s="87"/>
      <c r="C8658" s="85"/>
      <c r="D8658" s="85"/>
      <c r="E8658" s="85"/>
      <c r="F8658" s="85"/>
      <c r="G8658" s="86"/>
      <c r="H8658" s="86"/>
      <c r="I8658" s="85"/>
      <c r="J8658" s="85"/>
    </row>
    <row r="8659" spans="2:10" s="117" customFormat="1" x14ac:dyDescent="0.25">
      <c r="B8659" s="87"/>
      <c r="C8659" s="85"/>
      <c r="D8659" s="85"/>
      <c r="E8659" s="85"/>
      <c r="F8659" s="85"/>
      <c r="G8659" s="86"/>
      <c r="H8659" s="86"/>
      <c r="I8659" s="85"/>
      <c r="J8659" s="85"/>
    </row>
    <row r="8660" spans="2:10" s="117" customFormat="1" x14ac:dyDescent="0.25">
      <c r="B8660" s="87"/>
      <c r="C8660" s="85"/>
      <c r="D8660" s="85"/>
      <c r="E8660" s="85"/>
      <c r="F8660" s="85"/>
      <c r="G8660" s="86"/>
      <c r="H8660" s="86"/>
      <c r="I8660" s="85"/>
      <c r="J8660" s="85"/>
    </row>
    <row r="8661" spans="2:10" s="117" customFormat="1" x14ac:dyDescent="0.25">
      <c r="B8661" s="87"/>
      <c r="C8661" s="85"/>
      <c r="D8661" s="85"/>
      <c r="E8661" s="85"/>
      <c r="F8661" s="85"/>
      <c r="G8661" s="86"/>
      <c r="H8661" s="86"/>
      <c r="I8661" s="85"/>
      <c r="J8661" s="85"/>
    </row>
    <row r="8662" spans="2:10" s="117" customFormat="1" x14ac:dyDescent="0.25">
      <c r="B8662" s="87"/>
      <c r="C8662" s="85"/>
      <c r="D8662" s="85"/>
      <c r="E8662" s="85"/>
      <c r="F8662" s="85"/>
      <c r="G8662" s="86"/>
      <c r="H8662" s="86"/>
      <c r="I8662" s="85"/>
      <c r="J8662" s="85"/>
    </row>
    <row r="8663" spans="2:10" s="117" customFormat="1" x14ac:dyDescent="0.25">
      <c r="B8663" s="87"/>
      <c r="C8663" s="85"/>
      <c r="D8663" s="85"/>
      <c r="E8663" s="85"/>
      <c r="F8663" s="85"/>
      <c r="G8663" s="86"/>
      <c r="H8663" s="86"/>
      <c r="I8663" s="85"/>
      <c r="J8663" s="85"/>
    </row>
    <row r="8664" spans="2:10" s="117" customFormat="1" x14ac:dyDescent="0.25">
      <c r="B8664" s="87"/>
      <c r="C8664" s="85"/>
      <c r="D8664" s="85"/>
      <c r="E8664" s="85"/>
      <c r="F8664" s="85"/>
      <c r="G8664" s="86"/>
      <c r="H8664" s="86"/>
      <c r="I8664" s="85"/>
      <c r="J8664" s="85"/>
    </row>
    <row r="8665" spans="2:10" s="117" customFormat="1" x14ac:dyDescent="0.25">
      <c r="B8665" s="87"/>
      <c r="C8665" s="85"/>
      <c r="D8665" s="85"/>
      <c r="E8665" s="85"/>
      <c r="F8665" s="85"/>
      <c r="G8665" s="86"/>
      <c r="H8665" s="86"/>
      <c r="I8665" s="85"/>
      <c r="J8665" s="85"/>
    </row>
    <row r="8666" spans="2:10" s="117" customFormat="1" x14ac:dyDescent="0.25">
      <c r="B8666" s="87"/>
      <c r="C8666" s="85"/>
      <c r="D8666" s="85"/>
      <c r="E8666" s="85"/>
      <c r="F8666" s="85"/>
      <c r="G8666" s="86"/>
      <c r="H8666" s="86"/>
      <c r="I8666" s="85"/>
      <c r="J8666" s="85"/>
    </row>
    <row r="8667" spans="2:10" s="117" customFormat="1" x14ac:dyDescent="0.25">
      <c r="B8667" s="87"/>
      <c r="C8667" s="85"/>
      <c r="D8667" s="85"/>
      <c r="E8667" s="85"/>
      <c r="F8667" s="85"/>
      <c r="G8667" s="86"/>
      <c r="H8667" s="86"/>
      <c r="I8667" s="85"/>
      <c r="J8667" s="85"/>
    </row>
    <row r="8668" spans="2:10" s="117" customFormat="1" x14ac:dyDescent="0.25">
      <c r="B8668" s="87"/>
      <c r="C8668" s="85"/>
      <c r="D8668" s="85"/>
      <c r="E8668" s="85"/>
      <c r="F8668" s="85"/>
      <c r="G8668" s="86"/>
      <c r="H8668" s="86"/>
      <c r="I8668" s="85"/>
      <c r="J8668" s="85"/>
    </row>
    <row r="8669" spans="2:10" s="117" customFormat="1" x14ac:dyDescent="0.25">
      <c r="B8669" s="87"/>
      <c r="C8669" s="85"/>
      <c r="D8669" s="85"/>
      <c r="E8669" s="85"/>
      <c r="F8669" s="85"/>
      <c r="G8669" s="86"/>
      <c r="H8669" s="86"/>
      <c r="I8669" s="85"/>
      <c r="J8669" s="85"/>
    </row>
    <row r="8670" spans="2:10" s="117" customFormat="1" x14ac:dyDescent="0.25">
      <c r="B8670" s="87"/>
      <c r="C8670" s="85"/>
      <c r="D8670" s="85"/>
      <c r="E8670" s="85"/>
      <c r="F8670" s="85"/>
      <c r="G8670" s="86"/>
      <c r="H8670" s="86"/>
      <c r="I8670" s="85"/>
      <c r="J8670" s="85"/>
    </row>
    <row r="8671" spans="2:10" s="117" customFormat="1" x14ac:dyDescent="0.25">
      <c r="B8671" s="87"/>
      <c r="C8671" s="85"/>
      <c r="D8671" s="85"/>
      <c r="E8671" s="85"/>
      <c r="F8671" s="85"/>
      <c r="G8671" s="86"/>
      <c r="H8671" s="86"/>
      <c r="I8671" s="85"/>
      <c r="J8671" s="85"/>
    </row>
    <row r="8672" spans="2:10" s="117" customFormat="1" x14ac:dyDescent="0.25">
      <c r="B8672" s="87"/>
      <c r="C8672" s="85"/>
      <c r="D8672" s="85"/>
      <c r="E8672" s="85"/>
      <c r="F8672" s="85"/>
      <c r="G8672" s="86"/>
      <c r="H8672" s="86"/>
      <c r="I8672" s="85"/>
      <c r="J8672" s="85"/>
    </row>
    <row r="8673" spans="2:10" s="117" customFormat="1" x14ac:dyDescent="0.25">
      <c r="B8673" s="87"/>
      <c r="C8673" s="85"/>
      <c r="D8673" s="85"/>
      <c r="E8673" s="85"/>
      <c r="F8673" s="85"/>
      <c r="G8673" s="86"/>
      <c r="H8673" s="86"/>
      <c r="I8673" s="85"/>
      <c r="J8673" s="85"/>
    </row>
    <row r="8674" spans="2:10" s="117" customFormat="1" x14ac:dyDescent="0.25">
      <c r="B8674" s="87"/>
      <c r="C8674" s="85"/>
      <c r="D8674" s="85"/>
      <c r="E8674" s="85"/>
      <c r="F8674" s="85"/>
      <c r="G8674" s="86"/>
      <c r="H8674" s="86"/>
      <c r="I8674" s="85"/>
      <c r="J8674" s="85"/>
    </row>
    <row r="8675" spans="2:10" s="117" customFormat="1" x14ac:dyDescent="0.25">
      <c r="B8675" s="87"/>
      <c r="C8675" s="85"/>
      <c r="D8675" s="85"/>
      <c r="E8675" s="85"/>
      <c r="F8675" s="85"/>
      <c r="G8675" s="86"/>
      <c r="H8675" s="86"/>
      <c r="I8675" s="85"/>
      <c r="J8675" s="85"/>
    </row>
    <row r="8676" spans="2:10" s="117" customFormat="1" x14ac:dyDescent="0.25">
      <c r="B8676" s="87"/>
      <c r="C8676" s="85"/>
      <c r="D8676" s="85"/>
      <c r="E8676" s="85"/>
      <c r="F8676" s="85"/>
      <c r="G8676" s="86"/>
      <c r="H8676" s="86"/>
      <c r="I8676" s="85"/>
      <c r="J8676" s="85"/>
    </row>
    <row r="8677" spans="2:10" s="117" customFormat="1" x14ac:dyDescent="0.25">
      <c r="B8677" s="87"/>
      <c r="C8677" s="85"/>
      <c r="D8677" s="85"/>
      <c r="E8677" s="85"/>
      <c r="F8677" s="85"/>
      <c r="G8677" s="86"/>
      <c r="H8677" s="86"/>
      <c r="I8677" s="85"/>
      <c r="J8677" s="85"/>
    </row>
    <row r="8678" spans="2:10" s="117" customFormat="1" x14ac:dyDescent="0.25">
      <c r="B8678" s="87"/>
      <c r="C8678" s="85"/>
      <c r="D8678" s="85"/>
      <c r="E8678" s="85"/>
      <c r="F8678" s="85"/>
      <c r="G8678" s="86"/>
      <c r="H8678" s="86"/>
      <c r="I8678" s="85"/>
      <c r="J8678" s="85"/>
    </row>
    <row r="8679" spans="2:10" s="117" customFormat="1" x14ac:dyDescent="0.25">
      <c r="B8679" s="87"/>
      <c r="C8679" s="85"/>
      <c r="D8679" s="85"/>
      <c r="E8679" s="85"/>
      <c r="F8679" s="85"/>
      <c r="G8679" s="86"/>
      <c r="H8679" s="86"/>
      <c r="I8679" s="85"/>
      <c r="J8679" s="85"/>
    </row>
    <row r="8680" spans="2:10" s="117" customFormat="1" x14ac:dyDescent="0.25">
      <c r="B8680" s="87"/>
      <c r="C8680" s="85"/>
      <c r="D8680" s="85"/>
      <c r="E8680" s="85"/>
      <c r="F8680" s="85"/>
      <c r="G8680" s="86"/>
      <c r="H8680" s="86"/>
      <c r="I8680" s="85"/>
      <c r="J8680" s="85"/>
    </row>
    <row r="8681" spans="2:10" s="117" customFormat="1" x14ac:dyDescent="0.25">
      <c r="B8681" s="87"/>
      <c r="C8681" s="85"/>
      <c r="D8681" s="85"/>
      <c r="E8681" s="85"/>
      <c r="F8681" s="85"/>
      <c r="G8681" s="86"/>
      <c r="H8681" s="86"/>
      <c r="I8681" s="85"/>
      <c r="J8681" s="85"/>
    </row>
    <row r="8682" spans="2:10" s="117" customFormat="1" x14ac:dyDescent="0.25">
      <c r="B8682" s="87"/>
      <c r="C8682" s="85"/>
      <c r="D8682" s="85"/>
      <c r="E8682" s="85"/>
      <c r="F8682" s="85"/>
      <c r="G8682" s="86"/>
      <c r="H8682" s="86"/>
      <c r="I8682" s="85"/>
      <c r="J8682" s="85"/>
    </row>
    <row r="8683" spans="2:10" s="117" customFormat="1" x14ac:dyDescent="0.25">
      <c r="B8683" s="87"/>
      <c r="C8683" s="85"/>
      <c r="D8683" s="85"/>
      <c r="E8683" s="85"/>
      <c r="F8683" s="85"/>
      <c r="G8683" s="86"/>
      <c r="H8683" s="86"/>
      <c r="I8683" s="85"/>
      <c r="J8683" s="85"/>
    </row>
    <row r="8684" spans="2:10" s="117" customFormat="1" x14ac:dyDescent="0.25">
      <c r="B8684" s="87"/>
      <c r="C8684" s="85"/>
      <c r="D8684" s="85"/>
      <c r="E8684" s="85"/>
      <c r="F8684" s="85"/>
      <c r="G8684" s="86"/>
      <c r="H8684" s="86"/>
      <c r="I8684" s="85"/>
      <c r="J8684" s="85"/>
    </row>
    <row r="8685" spans="2:10" s="117" customFormat="1" x14ac:dyDescent="0.25">
      <c r="B8685" s="87"/>
      <c r="C8685" s="85"/>
      <c r="D8685" s="85"/>
      <c r="E8685" s="85"/>
      <c r="F8685" s="85"/>
      <c r="G8685" s="86"/>
      <c r="H8685" s="86"/>
      <c r="I8685" s="85"/>
      <c r="J8685" s="85"/>
    </row>
    <row r="8686" spans="2:10" s="117" customFormat="1" x14ac:dyDescent="0.25">
      <c r="B8686" s="87"/>
      <c r="C8686" s="85"/>
      <c r="D8686" s="85"/>
      <c r="E8686" s="85"/>
      <c r="F8686" s="85"/>
      <c r="G8686" s="86"/>
      <c r="H8686" s="86"/>
      <c r="I8686" s="85"/>
      <c r="J8686" s="85"/>
    </row>
    <row r="8687" spans="2:10" s="117" customFormat="1" x14ac:dyDescent="0.25">
      <c r="B8687" s="87"/>
      <c r="C8687" s="85"/>
      <c r="D8687" s="85"/>
      <c r="E8687" s="85"/>
      <c r="F8687" s="85"/>
      <c r="G8687" s="86"/>
      <c r="H8687" s="86"/>
      <c r="I8687" s="85"/>
      <c r="J8687" s="85"/>
    </row>
    <row r="8688" spans="2:10" s="117" customFormat="1" x14ac:dyDescent="0.25">
      <c r="B8688" s="87"/>
      <c r="C8688" s="85"/>
      <c r="D8688" s="85"/>
      <c r="E8688" s="85"/>
      <c r="F8688" s="85"/>
      <c r="G8688" s="86"/>
      <c r="H8688" s="86"/>
      <c r="I8688" s="85"/>
      <c r="J8688" s="85"/>
    </row>
    <row r="8689" spans="2:10" s="117" customFormat="1" x14ac:dyDescent="0.25">
      <c r="B8689" s="87"/>
      <c r="C8689" s="85"/>
      <c r="D8689" s="85"/>
      <c r="E8689" s="85"/>
      <c r="F8689" s="85"/>
      <c r="G8689" s="86"/>
      <c r="H8689" s="86"/>
      <c r="I8689" s="85"/>
      <c r="J8689" s="85"/>
    </row>
    <row r="8690" spans="2:10" s="117" customFormat="1" x14ac:dyDescent="0.25">
      <c r="B8690" s="87"/>
      <c r="C8690" s="85"/>
      <c r="D8690" s="85"/>
      <c r="E8690" s="85"/>
      <c r="F8690" s="85"/>
      <c r="G8690" s="86"/>
      <c r="H8690" s="86"/>
      <c r="I8690" s="85"/>
      <c r="J8690" s="85"/>
    </row>
    <row r="8691" spans="2:10" s="117" customFormat="1" x14ac:dyDescent="0.25">
      <c r="B8691" s="87"/>
      <c r="C8691" s="85"/>
      <c r="D8691" s="85"/>
      <c r="E8691" s="85"/>
      <c r="F8691" s="85"/>
      <c r="G8691" s="86"/>
      <c r="H8691" s="86"/>
      <c r="I8691" s="85"/>
      <c r="J8691" s="85"/>
    </row>
    <row r="8692" spans="2:10" s="117" customFormat="1" x14ac:dyDescent="0.25">
      <c r="B8692" s="87"/>
      <c r="C8692" s="85"/>
      <c r="D8692" s="85"/>
      <c r="E8692" s="85"/>
      <c r="F8692" s="85"/>
      <c r="G8692" s="86"/>
      <c r="H8692" s="86"/>
      <c r="I8692" s="85"/>
      <c r="J8692" s="85"/>
    </row>
    <row r="8693" spans="2:10" s="117" customFormat="1" x14ac:dyDescent="0.25">
      <c r="B8693" s="87"/>
      <c r="C8693" s="85"/>
      <c r="D8693" s="85"/>
      <c r="E8693" s="85"/>
      <c r="F8693" s="85"/>
      <c r="G8693" s="86"/>
      <c r="H8693" s="86"/>
      <c r="I8693" s="85"/>
      <c r="J8693" s="85"/>
    </row>
    <row r="8694" spans="2:10" s="117" customFormat="1" x14ac:dyDescent="0.25">
      <c r="B8694" s="87"/>
      <c r="C8694" s="85"/>
      <c r="D8694" s="85"/>
      <c r="E8694" s="85"/>
      <c r="F8694" s="85"/>
      <c r="G8694" s="86"/>
      <c r="H8694" s="86"/>
      <c r="I8694" s="85"/>
      <c r="J8694" s="85"/>
    </row>
    <row r="8695" spans="2:10" s="117" customFormat="1" x14ac:dyDescent="0.25">
      <c r="B8695" s="87"/>
      <c r="C8695" s="85"/>
      <c r="D8695" s="85"/>
      <c r="E8695" s="85"/>
      <c r="F8695" s="85"/>
      <c r="G8695" s="86"/>
      <c r="H8695" s="86"/>
      <c r="I8695" s="85"/>
      <c r="J8695" s="85"/>
    </row>
    <row r="8696" spans="2:10" s="117" customFormat="1" x14ac:dyDescent="0.25">
      <c r="B8696" s="87"/>
      <c r="C8696" s="85"/>
      <c r="D8696" s="85"/>
      <c r="E8696" s="85"/>
      <c r="F8696" s="85"/>
      <c r="G8696" s="86"/>
      <c r="H8696" s="86"/>
      <c r="I8696" s="85"/>
      <c r="J8696" s="85"/>
    </row>
    <row r="8697" spans="2:10" s="117" customFormat="1" x14ac:dyDescent="0.25">
      <c r="B8697" s="87"/>
      <c r="C8697" s="85"/>
      <c r="D8697" s="85"/>
      <c r="E8697" s="85"/>
      <c r="F8697" s="85"/>
      <c r="G8697" s="86"/>
      <c r="H8697" s="86"/>
      <c r="I8697" s="85"/>
      <c r="J8697" s="85"/>
    </row>
    <row r="8698" spans="2:10" s="117" customFormat="1" x14ac:dyDescent="0.25">
      <c r="B8698" s="87"/>
      <c r="C8698" s="85"/>
      <c r="D8698" s="85"/>
      <c r="E8698" s="85"/>
      <c r="F8698" s="85"/>
      <c r="G8698" s="86"/>
      <c r="H8698" s="86"/>
      <c r="I8698" s="85"/>
      <c r="J8698" s="85"/>
    </row>
    <row r="8699" spans="2:10" s="117" customFormat="1" x14ac:dyDescent="0.25">
      <c r="B8699" s="87"/>
      <c r="C8699" s="85"/>
      <c r="D8699" s="85"/>
      <c r="E8699" s="85"/>
      <c r="F8699" s="85"/>
      <c r="G8699" s="86"/>
      <c r="H8699" s="86"/>
      <c r="I8699" s="85"/>
      <c r="J8699" s="85"/>
    </row>
    <row r="8700" spans="2:10" s="117" customFormat="1" x14ac:dyDescent="0.25">
      <c r="B8700" s="87"/>
      <c r="C8700" s="85"/>
      <c r="D8700" s="85"/>
      <c r="E8700" s="85"/>
      <c r="F8700" s="85"/>
      <c r="G8700" s="86"/>
      <c r="H8700" s="86"/>
      <c r="I8700" s="85"/>
      <c r="J8700" s="85"/>
    </row>
    <row r="8701" spans="2:10" s="117" customFormat="1" x14ac:dyDescent="0.25">
      <c r="B8701" s="87"/>
      <c r="C8701" s="85"/>
      <c r="D8701" s="85"/>
      <c r="E8701" s="85"/>
      <c r="F8701" s="85"/>
      <c r="G8701" s="86"/>
      <c r="H8701" s="86"/>
      <c r="I8701" s="85"/>
      <c r="J8701" s="85"/>
    </row>
    <row r="8702" spans="2:10" s="117" customFormat="1" x14ac:dyDescent="0.25">
      <c r="B8702" s="87"/>
      <c r="C8702" s="85"/>
      <c r="D8702" s="85"/>
      <c r="E8702" s="85"/>
      <c r="F8702" s="85"/>
      <c r="G8702" s="86"/>
      <c r="H8702" s="86"/>
      <c r="I8702" s="85"/>
      <c r="J8702" s="85"/>
    </row>
    <row r="8703" spans="2:10" s="117" customFormat="1" x14ac:dyDescent="0.25">
      <c r="B8703" s="87"/>
      <c r="C8703" s="85"/>
      <c r="D8703" s="85"/>
      <c r="E8703" s="85"/>
      <c r="F8703" s="85"/>
      <c r="G8703" s="86"/>
      <c r="H8703" s="86"/>
      <c r="I8703" s="85"/>
      <c r="J8703" s="85"/>
    </row>
    <row r="8704" spans="2:10" s="117" customFormat="1" x14ac:dyDescent="0.25">
      <c r="B8704" s="87"/>
      <c r="C8704" s="85"/>
      <c r="D8704" s="85"/>
      <c r="E8704" s="85"/>
      <c r="F8704" s="85"/>
      <c r="G8704" s="86"/>
      <c r="H8704" s="86"/>
      <c r="I8704" s="85"/>
      <c r="J8704" s="85"/>
    </row>
    <row r="8705" spans="2:10" s="117" customFormat="1" x14ac:dyDescent="0.25">
      <c r="B8705" s="87"/>
      <c r="C8705" s="85"/>
      <c r="D8705" s="85"/>
      <c r="E8705" s="85"/>
      <c r="F8705" s="85"/>
      <c r="G8705" s="86"/>
      <c r="H8705" s="86"/>
      <c r="I8705" s="85"/>
      <c r="J8705" s="85"/>
    </row>
    <row r="8706" spans="2:10" s="117" customFormat="1" x14ac:dyDescent="0.25">
      <c r="B8706" s="87"/>
      <c r="C8706" s="85"/>
      <c r="D8706" s="85"/>
      <c r="E8706" s="85"/>
      <c r="F8706" s="85"/>
      <c r="G8706" s="86"/>
      <c r="H8706" s="86"/>
      <c r="I8706" s="85"/>
      <c r="J8706" s="85"/>
    </row>
    <row r="8707" spans="2:10" s="117" customFormat="1" x14ac:dyDescent="0.25">
      <c r="B8707" s="87"/>
      <c r="C8707" s="85"/>
      <c r="D8707" s="85"/>
      <c r="E8707" s="85"/>
      <c r="F8707" s="85"/>
      <c r="G8707" s="86"/>
      <c r="H8707" s="86"/>
      <c r="I8707" s="85"/>
      <c r="J8707" s="85"/>
    </row>
    <row r="8708" spans="2:10" s="117" customFormat="1" x14ac:dyDescent="0.25">
      <c r="B8708" s="87"/>
      <c r="C8708" s="85"/>
      <c r="D8708" s="85"/>
      <c r="E8708" s="85"/>
      <c r="F8708" s="85"/>
      <c r="G8708" s="86"/>
      <c r="H8708" s="86"/>
      <c r="I8708" s="85"/>
      <c r="J8708" s="85"/>
    </row>
    <row r="8709" spans="2:10" s="117" customFormat="1" x14ac:dyDescent="0.25">
      <c r="B8709" s="87"/>
      <c r="C8709" s="85"/>
      <c r="D8709" s="85"/>
      <c r="E8709" s="85"/>
      <c r="F8709" s="85"/>
      <c r="G8709" s="86"/>
      <c r="H8709" s="86"/>
      <c r="I8709" s="85"/>
      <c r="J8709" s="85"/>
    </row>
    <row r="8710" spans="2:10" s="117" customFormat="1" x14ac:dyDescent="0.25">
      <c r="B8710" s="87"/>
      <c r="C8710" s="85"/>
      <c r="D8710" s="85"/>
      <c r="E8710" s="85"/>
      <c r="F8710" s="85"/>
      <c r="G8710" s="86"/>
      <c r="H8710" s="86"/>
      <c r="I8710" s="85"/>
      <c r="J8710" s="85"/>
    </row>
    <row r="8711" spans="2:10" s="117" customFormat="1" x14ac:dyDescent="0.25">
      <c r="B8711" s="87"/>
      <c r="C8711" s="85"/>
      <c r="D8711" s="85"/>
      <c r="E8711" s="85"/>
      <c r="F8711" s="85"/>
      <c r="G8711" s="86"/>
      <c r="H8711" s="86"/>
      <c r="I8711" s="85"/>
      <c r="J8711" s="85"/>
    </row>
    <row r="8712" spans="2:10" s="117" customFormat="1" x14ac:dyDescent="0.25">
      <c r="B8712" s="87"/>
      <c r="C8712" s="85"/>
      <c r="D8712" s="85"/>
      <c r="E8712" s="85"/>
      <c r="F8712" s="85"/>
      <c r="G8712" s="86"/>
      <c r="H8712" s="86"/>
      <c r="I8712" s="85"/>
      <c r="J8712" s="85"/>
    </row>
    <row r="8713" spans="2:10" s="117" customFormat="1" x14ac:dyDescent="0.25">
      <c r="B8713" s="87"/>
      <c r="C8713" s="85"/>
      <c r="D8713" s="85"/>
      <c r="E8713" s="85"/>
      <c r="F8713" s="85"/>
      <c r="G8713" s="86"/>
      <c r="H8713" s="86"/>
      <c r="I8713" s="85"/>
      <c r="J8713" s="85"/>
    </row>
    <row r="8714" spans="2:10" s="117" customFormat="1" x14ac:dyDescent="0.25">
      <c r="B8714" s="87"/>
      <c r="C8714" s="85"/>
      <c r="D8714" s="85"/>
      <c r="E8714" s="85"/>
      <c r="F8714" s="85"/>
      <c r="G8714" s="86"/>
      <c r="H8714" s="86"/>
      <c r="I8714" s="85"/>
      <c r="J8714" s="85"/>
    </row>
    <row r="8715" spans="2:10" s="117" customFormat="1" x14ac:dyDescent="0.25">
      <c r="B8715" s="87"/>
      <c r="C8715" s="85"/>
      <c r="D8715" s="85"/>
      <c r="E8715" s="85"/>
      <c r="F8715" s="85"/>
      <c r="G8715" s="86"/>
      <c r="H8715" s="86"/>
      <c r="I8715" s="85"/>
      <c r="J8715" s="85"/>
    </row>
    <row r="8716" spans="2:10" s="117" customFormat="1" x14ac:dyDescent="0.25">
      <c r="B8716" s="87"/>
      <c r="C8716" s="85"/>
      <c r="D8716" s="85"/>
      <c r="E8716" s="85"/>
      <c r="F8716" s="85"/>
      <c r="G8716" s="86"/>
      <c r="H8716" s="86"/>
      <c r="I8716" s="85"/>
      <c r="J8716" s="85"/>
    </row>
    <row r="8717" spans="2:10" s="117" customFormat="1" x14ac:dyDescent="0.25">
      <c r="B8717" s="87"/>
      <c r="C8717" s="85"/>
      <c r="D8717" s="85"/>
      <c r="E8717" s="85"/>
      <c r="F8717" s="85"/>
      <c r="G8717" s="86"/>
      <c r="H8717" s="86"/>
      <c r="I8717" s="85"/>
      <c r="J8717" s="85"/>
    </row>
    <row r="8718" spans="2:10" s="117" customFormat="1" x14ac:dyDescent="0.25">
      <c r="B8718" s="87"/>
      <c r="C8718" s="85"/>
      <c r="D8718" s="85"/>
      <c r="E8718" s="85"/>
      <c r="F8718" s="85"/>
      <c r="G8718" s="86"/>
      <c r="H8718" s="86"/>
      <c r="I8718" s="85"/>
      <c r="J8718" s="85"/>
    </row>
    <row r="8719" spans="2:10" s="117" customFormat="1" x14ac:dyDescent="0.25">
      <c r="B8719" s="87"/>
      <c r="C8719" s="85"/>
      <c r="D8719" s="85"/>
      <c r="E8719" s="85"/>
      <c r="F8719" s="85"/>
      <c r="G8719" s="86"/>
      <c r="H8719" s="86"/>
      <c r="I8719" s="85"/>
      <c r="J8719" s="85"/>
    </row>
    <row r="8720" spans="2:10" s="117" customFormat="1" x14ac:dyDescent="0.25">
      <c r="B8720" s="87"/>
      <c r="C8720" s="85"/>
      <c r="D8720" s="85"/>
      <c r="E8720" s="85"/>
      <c r="F8720" s="85"/>
      <c r="G8720" s="86"/>
      <c r="H8720" s="86"/>
      <c r="I8720" s="85"/>
      <c r="J8720" s="85"/>
    </row>
    <row r="8721" spans="2:10" s="117" customFormat="1" x14ac:dyDescent="0.25">
      <c r="B8721" s="87"/>
      <c r="C8721" s="85"/>
      <c r="D8721" s="85"/>
      <c r="E8721" s="85"/>
      <c r="F8721" s="85"/>
      <c r="G8721" s="86"/>
      <c r="H8721" s="86"/>
      <c r="I8721" s="85"/>
      <c r="J8721" s="85"/>
    </row>
    <row r="8722" spans="2:10" s="117" customFormat="1" x14ac:dyDescent="0.25">
      <c r="B8722" s="87"/>
      <c r="C8722" s="85"/>
      <c r="D8722" s="85"/>
      <c r="E8722" s="85"/>
      <c r="F8722" s="85"/>
      <c r="G8722" s="86"/>
      <c r="H8722" s="86"/>
      <c r="I8722" s="85"/>
      <c r="J8722" s="85"/>
    </row>
    <row r="8723" spans="2:10" s="117" customFormat="1" x14ac:dyDescent="0.25">
      <c r="B8723" s="87"/>
      <c r="C8723" s="85"/>
      <c r="D8723" s="85"/>
      <c r="E8723" s="85"/>
      <c r="F8723" s="85"/>
      <c r="G8723" s="86"/>
      <c r="H8723" s="86"/>
      <c r="I8723" s="85"/>
      <c r="J8723" s="85"/>
    </row>
    <row r="8724" spans="2:10" s="117" customFormat="1" x14ac:dyDescent="0.25">
      <c r="B8724" s="87"/>
      <c r="C8724" s="85"/>
      <c r="D8724" s="85"/>
      <c r="E8724" s="85"/>
      <c r="F8724" s="85"/>
      <c r="G8724" s="86"/>
      <c r="H8724" s="86"/>
      <c r="I8724" s="85"/>
      <c r="J8724" s="85"/>
    </row>
    <row r="8725" spans="2:10" s="117" customFormat="1" x14ac:dyDescent="0.25">
      <c r="B8725" s="87"/>
      <c r="C8725" s="85"/>
      <c r="D8725" s="85"/>
      <c r="E8725" s="85"/>
      <c r="F8725" s="85"/>
      <c r="G8725" s="86"/>
      <c r="H8725" s="86"/>
      <c r="I8725" s="85"/>
      <c r="J8725" s="85"/>
    </row>
    <row r="8726" spans="2:10" s="117" customFormat="1" x14ac:dyDescent="0.25">
      <c r="B8726" s="87"/>
      <c r="C8726" s="85"/>
      <c r="D8726" s="85"/>
      <c r="E8726" s="85"/>
      <c r="F8726" s="85"/>
      <c r="G8726" s="86"/>
      <c r="H8726" s="86"/>
      <c r="I8726" s="85"/>
      <c r="J8726" s="85"/>
    </row>
    <row r="8727" spans="2:10" s="117" customFormat="1" x14ac:dyDescent="0.25">
      <c r="B8727" s="87"/>
      <c r="C8727" s="85"/>
      <c r="D8727" s="85"/>
      <c r="E8727" s="85"/>
      <c r="F8727" s="85"/>
      <c r="G8727" s="86"/>
      <c r="H8727" s="86"/>
      <c r="I8727" s="85"/>
      <c r="J8727" s="85"/>
    </row>
    <row r="8728" spans="2:10" s="117" customFormat="1" x14ac:dyDescent="0.25">
      <c r="B8728" s="87"/>
      <c r="C8728" s="85"/>
      <c r="D8728" s="85"/>
      <c r="E8728" s="85"/>
      <c r="F8728" s="85"/>
      <c r="G8728" s="86"/>
      <c r="H8728" s="86"/>
      <c r="I8728" s="85"/>
      <c r="J8728" s="85"/>
    </row>
    <row r="8729" spans="2:10" s="117" customFormat="1" x14ac:dyDescent="0.25">
      <c r="B8729" s="87"/>
      <c r="C8729" s="85"/>
      <c r="D8729" s="85"/>
      <c r="E8729" s="85"/>
      <c r="F8729" s="85"/>
      <c r="G8729" s="86"/>
      <c r="H8729" s="86"/>
      <c r="I8729" s="85"/>
      <c r="J8729" s="85"/>
    </row>
    <row r="8730" spans="2:10" s="117" customFormat="1" x14ac:dyDescent="0.25">
      <c r="B8730" s="87"/>
      <c r="C8730" s="85"/>
      <c r="D8730" s="85"/>
      <c r="E8730" s="85"/>
      <c r="F8730" s="85"/>
      <c r="G8730" s="86"/>
      <c r="H8730" s="86"/>
      <c r="I8730" s="85"/>
      <c r="J8730" s="85"/>
    </row>
    <row r="8731" spans="2:10" s="117" customFormat="1" x14ac:dyDescent="0.25">
      <c r="B8731" s="87"/>
      <c r="C8731" s="85"/>
      <c r="D8731" s="85"/>
      <c r="E8731" s="85"/>
      <c r="F8731" s="85"/>
      <c r="G8731" s="86"/>
      <c r="H8731" s="86"/>
      <c r="I8731" s="85"/>
      <c r="J8731" s="85"/>
    </row>
    <row r="8732" spans="2:10" s="117" customFormat="1" x14ac:dyDescent="0.25">
      <c r="B8732" s="87"/>
      <c r="C8732" s="85"/>
      <c r="D8732" s="85"/>
      <c r="E8732" s="85"/>
      <c r="F8732" s="85"/>
      <c r="G8732" s="86"/>
      <c r="H8732" s="86"/>
      <c r="I8732" s="85"/>
      <c r="J8732" s="85"/>
    </row>
    <row r="8733" spans="2:10" s="117" customFormat="1" x14ac:dyDescent="0.25">
      <c r="B8733" s="87"/>
      <c r="C8733" s="85"/>
      <c r="D8733" s="85"/>
      <c r="E8733" s="85"/>
      <c r="F8733" s="85"/>
      <c r="G8733" s="86"/>
      <c r="H8733" s="86"/>
      <c r="I8733" s="85"/>
      <c r="J8733" s="85"/>
    </row>
    <row r="8734" spans="2:10" s="117" customFormat="1" x14ac:dyDescent="0.25">
      <c r="B8734" s="87"/>
      <c r="C8734" s="85"/>
      <c r="D8734" s="85"/>
      <c r="E8734" s="85"/>
      <c r="F8734" s="85"/>
      <c r="G8734" s="86"/>
      <c r="H8734" s="86"/>
      <c r="I8734" s="85"/>
      <c r="J8734" s="85"/>
    </row>
    <row r="8735" spans="2:10" s="117" customFormat="1" x14ac:dyDescent="0.25">
      <c r="B8735" s="87"/>
      <c r="C8735" s="85"/>
      <c r="D8735" s="85"/>
      <c r="E8735" s="85"/>
      <c r="F8735" s="85"/>
      <c r="G8735" s="86"/>
      <c r="H8735" s="86"/>
      <c r="I8735" s="85"/>
      <c r="J8735" s="85"/>
    </row>
    <row r="8736" spans="2:10" s="117" customFormat="1" x14ac:dyDescent="0.25">
      <c r="B8736" s="87"/>
      <c r="C8736" s="85"/>
      <c r="D8736" s="85"/>
      <c r="E8736" s="85"/>
      <c r="F8736" s="85"/>
      <c r="G8736" s="86"/>
      <c r="H8736" s="86"/>
      <c r="I8736" s="85"/>
      <c r="J8736" s="85"/>
    </row>
    <row r="8737" spans="2:10" s="117" customFormat="1" x14ac:dyDescent="0.25">
      <c r="B8737" s="87"/>
      <c r="C8737" s="85"/>
      <c r="D8737" s="85"/>
      <c r="E8737" s="85"/>
      <c r="F8737" s="85"/>
      <c r="G8737" s="86"/>
      <c r="H8737" s="86"/>
      <c r="I8737" s="85"/>
      <c r="J8737" s="85"/>
    </row>
    <row r="8738" spans="2:10" s="117" customFormat="1" x14ac:dyDescent="0.25">
      <c r="B8738" s="87"/>
      <c r="C8738" s="85"/>
      <c r="D8738" s="85"/>
      <c r="E8738" s="85"/>
      <c r="F8738" s="85"/>
      <c r="G8738" s="86"/>
      <c r="H8738" s="86"/>
      <c r="I8738" s="85"/>
      <c r="J8738" s="85"/>
    </row>
    <row r="8739" spans="2:10" s="117" customFormat="1" x14ac:dyDescent="0.25">
      <c r="B8739" s="87"/>
      <c r="C8739" s="85"/>
      <c r="D8739" s="85"/>
      <c r="E8739" s="85"/>
      <c r="F8739" s="85"/>
      <c r="G8739" s="86"/>
      <c r="H8739" s="86"/>
      <c r="I8739" s="85"/>
      <c r="J8739" s="85"/>
    </row>
    <row r="8740" spans="2:10" s="117" customFormat="1" x14ac:dyDescent="0.25">
      <c r="B8740" s="87"/>
      <c r="C8740" s="85"/>
      <c r="D8740" s="85"/>
      <c r="E8740" s="85"/>
      <c r="F8740" s="85"/>
      <c r="G8740" s="86"/>
      <c r="H8740" s="86"/>
      <c r="I8740" s="85"/>
      <c r="J8740" s="85"/>
    </row>
    <row r="8741" spans="2:10" s="117" customFormat="1" x14ac:dyDescent="0.25">
      <c r="B8741" s="87"/>
      <c r="C8741" s="85"/>
      <c r="D8741" s="85"/>
      <c r="E8741" s="85"/>
      <c r="F8741" s="85"/>
      <c r="G8741" s="86"/>
      <c r="H8741" s="86"/>
      <c r="I8741" s="85"/>
      <c r="J8741" s="85"/>
    </row>
    <row r="8742" spans="2:10" s="117" customFormat="1" x14ac:dyDescent="0.25">
      <c r="B8742" s="87"/>
      <c r="C8742" s="85"/>
      <c r="D8742" s="85"/>
      <c r="E8742" s="85"/>
      <c r="F8742" s="85"/>
      <c r="G8742" s="86"/>
      <c r="H8742" s="86"/>
      <c r="I8742" s="85"/>
      <c r="J8742" s="85"/>
    </row>
    <row r="8743" spans="2:10" s="117" customFormat="1" x14ac:dyDescent="0.25">
      <c r="B8743" s="87"/>
      <c r="C8743" s="85"/>
      <c r="D8743" s="85"/>
      <c r="E8743" s="85"/>
      <c r="F8743" s="85"/>
      <c r="G8743" s="86"/>
      <c r="H8743" s="86"/>
      <c r="I8743" s="85"/>
      <c r="J8743" s="85"/>
    </row>
    <row r="8744" spans="2:10" s="117" customFormat="1" x14ac:dyDescent="0.25">
      <c r="B8744" s="87"/>
      <c r="C8744" s="85"/>
      <c r="D8744" s="85"/>
      <c r="E8744" s="85"/>
      <c r="F8744" s="85"/>
      <c r="G8744" s="86"/>
      <c r="H8744" s="86"/>
      <c r="I8744" s="85"/>
      <c r="J8744" s="85"/>
    </row>
    <row r="8745" spans="2:10" s="117" customFormat="1" x14ac:dyDescent="0.25">
      <c r="B8745" s="87"/>
      <c r="C8745" s="85"/>
      <c r="D8745" s="85"/>
      <c r="E8745" s="85"/>
      <c r="F8745" s="85"/>
      <c r="G8745" s="86"/>
      <c r="H8745" s="86"/>
      <c r="I8745" s="85"/>
      <c r="J8745" s="85"/>
    </row>
    <row r="8746" spans="2:10" s="117" customFormat="1" x14ac:dyDescent="0.25">
      <c r="B8746" s="87"/>
      <c r="C8746" s="85"/>
      <c r="D8746" s="85"/>
      <c r="E8746" s="85"/>
      <c r="F8746" s="85"/>
      <c r="G8746" s="86"/>
      <c r="H8746" s="86"/>
      <c r="I8746" s="85"/>
      <c r="J8746" s="85"/>
    </row>
    <row r="8747" spans="2:10" s="117" customFormat="1" x14ac:dyDescent="0.25">
      <c r="B8747" s="87"/>
      <c r="C8747" s="85"/>
      <c r="D8747" s="85"/>
      <c r="E8747" s="85"/>
      <c r="F8747" s="85"/>
      <c r="G8747" s="86"/>
      <c r="H8747" s="86"/>
      <c r="I8747" s="85"/>
      <c r="J8747" s="85"/>
    </row>
    <row r="8748" spans="2:10" s="117" customFormat="1" x14ac:dyDescent="0.25">
      <c r="B8748" s="87"/>
      <c r="C8748" s="85"/>
      <c r="D8748" s="85"/>
      <c r="E8748" s="85"/>
      <c r="F8748" s="85"/>
      <c r="G8748" s="86"/>
      <c r="H8748" s="86"/>
      <c r="I8748" s="85"/>
      <c r="J8748" s="85"/>
    </row>
    <row r="8749" spans="2:10" s="117" customFormat="1" x14ac:dyDescent="0.25">
      <c r="B8749" s="87"/>
      <c r="C8749" s="85"/>
      <c r="D8749" s="85"/>
      <c r="E8749" s="85"/>
      <c r="F8749" s="85"/>
      <c r="G8749" s="86"/>
      <c r="H8749" s="86"/>
      <c r="I8749" s="85"/>
      <c r="J8749" s="85"/>
    </row>
    <row r="8750" spans="2:10" s="117" customFormat="1" x14ac:dyDescent="0.25">
      <c r="B8750" s="87"/>
      <c r="C8750" s="85"/>
      <c r="D8750" s="85"/>
      <c r="E8750" s="85"/>
      <c r="F8750" s="85"/>
      <c r="G8750" s="86"/>
      <c r="H8750" s="86"/>
      <c r="I8750" s="85"/>
      <c r="J8750" s="85"/>
    </row>
    <row r="8751" spans="2:10" s="117" customFormat="1" x14ac:dyDescent="0.25">
      <c r="B8751" s="87"/>
      <c r="C8751" s="85"/>
      <c r="D8751" s="85"/>
      <c r="E8751" s="85"/>
      <c r="F8751" s="85"/>
      <c r="G8751" s="86"/>
      <c r="H8751" s="86"/>
      <c r="I8751" s="85"/>
      <c r="J8751" s="85"/>
    </row>
    <row r="8752" spans="2:10" s="117" customFormat="1" x14ac:dyDescent="0.25">
      <c r="B8752" s="87"/>
      <c r="C8752" s="85"/>
      <c r="D8752" s="85"/>
      <c r="E8752" s="85"/>
      <c r="F8752" s="85"/>
      <c r="G8752" s="86"/>
      <c r="H8752" s="86"/>
      <c r="I8752" s="85"/>
      <c r="J8752" s="85"/>
    </row>
    <row r="8753" spans="2:10" s="117" customFormat="1" x14ac:dyDescent="0.25">
      <c r="B8753" s="87"/>
      <c r="C8753" s="85"/>
      <c r="D8753" s="85"/>
      <c r="E8753" s="85"/>
      <c r="F8753" s="85"/>
      <c r="G8753" s="86"/>
      <c r="H8753" s="86"/>
      <c r="I8753" s="85"/>
      <c r="J8753" s="85"/>
    </row>
    <row r="8754" spans="2:10" s="117" customFormat="1" x14ac:dyDescent="0.25">
      <c r="B8754" s="87"/>
      <c r="C8754" s="85"/>
      <c r="D8754" s="85"/>
      <c r="E8754" s="85"/>
      <c r="F8754" s="85"/>
      <c r="G8754" s="86"/>
      <c r="H8754" s="86"/>
      <c r="I8754" s="85"/>
      <c r="J8754" s="85"/>
    </row>
    <row r="8755" spans="2:10" s="117" customFormat="1" x14ac:dyDescent="0.25">
      <c r="B8755" s="87"/>
      <c r="C8755" s="85"/>
      <c r="D8755" s="85"/>
      <c r="E8755" s="85"/>
      <c r="F8755" s="85"/>
      <c r="G8755" s="86"/>
      <c r="H8755" s="86"/>
      <c r="I8755" s="85"/>
      <c r="J8755" s="85"/>
    </row>
    <row r="8756" spans="2:10" s="117" customFormat="1" x14ac:dyDescent="0.25">
      <c r="B8756" s="87"/>
      <c r="C8756" s="85"/>
      <c r="D8756" s="85"/>
      <c r="E8756" s="85"/>
      <c r="F8756" s="85"/>
      <c r="G8756" s="86"/>
      <c r="H8756" s="86"/>
      <c r="I8756" s="85"/>
      <c r="J8756" s="85"/>
    </row>
    <row r="8757" spans="2:10" s="117" customFormat="1" x14ac:dyDescent="0.25">
      <c r="B8757" s="87"/>
      <c r="C8757" s="85"/>
      <c r="D8757" s="85"/>
      <c r="E8757" s="85"/>
      <c r="F8757" s="85"/>
      <c r="G8757" s="86"/>
      <c r="H8757" s="86"/>
      <c r="I8757" s="85"/>
      <c r="J8757" s="85"/>
    </row>
    <row r="8758" spans="2:10" s="117" customFormat="1" x14ac:dyDescent="0.25">
      <c r="B8758" s="87"/>
      <c r="C8758" s="85"/>
      <c r="D8758" s="85"/>
      <c r="E8758" s="85"/>
      <c r="F8758" s="85"/>
      <c r="G8758" s="86"/>
      <c r="H8758" s="86"/>
      <c r="I8758" s="85"/>
      <c r="J8758" s="85"/>
    </row>
    <row r="8759" spans="2:10" s="117" customFormat="1" x14ac:dyDescent="0.25">
      <c r="B8759" s="87"/>
      <c r="C8759" s="85"/>
      <c r="D8759" s="85"/>
      <c r="E8759" s="85"/>
      <c r="F8759" s="85"/>
      <c r="G8759" s="86"/>
      <c r="H8759" s="86"/>
      <c r="I8759" s="85"/>
      <c r="J8759" s="85"/>
    </row>
    <row r="8760" spans="2:10" s="117" customFormat="1" x14ac:dyDescent="0.25">
      <c r="B8760" s="87"/>
      <c r="C8760" s="85"/>
      <c r="D8760" s="85"/>
      <c r="E8760" s="85"/>
      <c r="F8760" s="85"/>
      <c r="G8760" s="86"/>
      <c r="H8760" s="86"/>
      <c r="I8760" s="85"/>
      <c r="J8760" s="85"/>
    </row>
    <row r="8761" spans="2:10" s="117" customFormat="1" x14ac:dyDescent="0.25">
      <c r="B8761" s="87"/>
      <c r="C8761" s="85"/>
      <c r="D8761" s="85"/>
      <c r="E8761" s="85"/>
      <c r="F8761" s="85"/>
      <c r="G8761" s="86"/>
      <c r="H8761" s="86"/>
      <c r="I8761" s="85"/>
      <c r="J8761" s="85"/>
    </row>
    <row r="8762" spans="2:10" s="117" customFormat="1" x14ac:dyDescent="0.25">
      <c r="B8762" s="87"/>
      <c r="C8762" s="85"/>
      <c r="D8762" s="85"/>
      <c r="E8762" s="85"/>
      <c r="F8762" s="85"/>
      <c r="G8762" s="86"/>
      <c r="H8762" s="86"/>
      <c r="I8762" s="85"/>
      <c r="J8762" s="85"/>
    </row>
    <row r="8763" spans="2:10" s="117" customFormat="1" x14ac:dyDescent="0.25">
      <c r="B8763" s="87"/>
      <c r="C8763" s="85"/>
      <c r="D8763" s="85"/>
      <c r="E8763" s="85"/>
      <c r="F8763" s="85"/>
      <c r="G8763" s="86"/>
      <c r="H8763" s="86"/>
      <c r="I8763" s="85"/>
      <c r="J8763" s="85"/>
    </row>
    <row r="8764" spans="2:10" s="117" customFormat="1" x14ac:dyDescent="0.25">
      <c r="B8764" s="87"/>
      <c r="C8764" s="85"/>
      <c r="D8764" s="85"/>
      <c r="E8764" s="85"/>
      <c r="F8764" s="85"/>
      <c r="G8764" s="86"/>
      <c r="H8764" s="86"/>
      <c r="I8764" s="85"/>
      <c r="J8764" s="85"/>
    </row>
    <row r="8765" spans="2:10" s="117" customFormat="1" x14ac:dyDescent="0.25">
      <c r="B8765" s="87"/>
      <c r="C8765" s="85"/>
      <c r="D8765" s="85"/>
      <c r="E8765" s="85"/>
      <c r="F8765" s="85"/>
      <c r="G8765" s="86"/>
      <c r="H8765" s="86"/>
      <c r="I8765" s="85"/>
      <c r="J8765" s="85"/>
    </row>
    <row r="8766" spans="2:10" s="117" customFormat="1" x14ac:dyDescent="0.25">
      <c r="B8766" s="87"/>
      <c r="C8766" s="85"/>
      <c r="D8766" s="85"/>
      <c r="E8766" s="85"/>
      <c r="F8766" s="85"/>
      <c r="G8766" s="86"/>
      <c r="H8766" s="86"/>
      <c r="I8766" s="85"/>
      <c r="J8766" s="85"/>
    </row>
    <row r="8767" spans="2:10" s="117" customFormat="1" x14ac:dyDescent="0.25">
      <c r="B8767" s="87"/>
      <c r="C8767" s="85"/>
      <c r="D8767" s="85"/>
      <c r="E8767" s="85"/>
      <c r="F8767" s="85"/>
      <c r="G8767" s="86"/>
      <c r="H8767" s="86"/>
      <c r="I8767" s="85"/>
      <c r="J8767" s="85"/>
    </row>
    <row r="8768" spans="2:10" s="117" customFormat="1" x14ac:dyDescent="0.25">
      <c r="B8768" s="87"/>
      <c r="C8768" s="85"/>
      <c r="D8768" s="85"/>
      <c r="E8768" s="85"/>
      <c r="F8768" s="85"/>
      <c r="G8768" s="86"/>
      <c r="H8768" s="86"/>
      <c r="I8768" s="85"/>
      <c r="J8768" s="85"/>
    </row>
    <row r="8769" spans="2:10" s="117" customFormat="1" x14ac:dyDescent="0.25">
      <c r="B8769" s="87"/>
      <c r="C8769" s="85"/>
      <c r="D8769" s="85"/>
      <c r="E8769" s="85"/>
      <c r="F8769" s="85"/>
      <c r="G8769" s="86"/>
      <c r="H8769" s="86"/>
      <c r="I8769" s="85"/>
      <c r="J8769" s="85"/>
    </row>
    <row r="8770" spans="2:10" s="117" customFormat="1" x14ac:dyDescent="0.25">
      <c r="B8770" s="87"/>
      <c r="C8770" s="85"/>
      <c r="D8770" s="85"/>
      <c r="E8770" s="85"/>
      <c r="F8770" s="85"/>
      <c r="G8770" s="86"/>
      <c r="H8770" s="86"/>
      <c r="I8770" s="85"/>
      <c r="J8770" s="85"/>
    </row>
    <row r="8771" spans="2:10" s="117" customFormat="1" x14ac:dyDescent="0.25">
      <c r="B8771" s="87"/>
      <c r="C8771" s="85"/>
      <c r="D8771" s="85"/>
      <c r="E8771" s="85"/>
      <c r="F8771" s="85"/>
      <c r="G8771" s="86"/>
      <c r="H8771" s="86"/>
      <c r="I8771" s="85"/>
      <c r="J8771" s="85"/>
    </row>
    <row r="8772" spans="2:10" s="117" customFormat="1" x14ac:dyDescent="0.25">
      <c r="B8772" s="87"/>
      <c r="C8772" s="85"/>
      <c r="D8772" s="85"/>
      <c r="E8772" s="85"/>
      <c r="F8772" s="85"/>
      <c r="G8772" s="86"/>
      <c r="H8772" s="86"/>
      <c r="I8772" s="85"/>
      <c r="J8772" s="85"/>
    </row>
    <row r="8773" spans="2:10" s="117" customFormat="1" x14ac:dyDescent="0.25">
      <c r="B8773" s="87"/>
      <c r="C8773" s="85"/>
      <c r="D8773" s="85"/>
      <c r="E8773" s="85"/>
      <c r="F8773" s="85"/>
      <c r="G8773" s="86"/>
      <c r="H8773" s="86"/>
      <c r="I8773" s="85"/>
      <c r="J8773" s="85"/>
    </row>
    <row r="8774" spans="2:10" s="117" customFormat="1" x14ac:dyDescent="0.25">
      <c r="B8774" s="87"/>
      <c r="C8774" s="85"/>
      <c r="D8774" s="85"/>
      <c r="E8774" s="85"/>
      <c r="F8774" s="85"/>
      <c r="G8774" s="86"/>
      <c r="H8774" s="86"/>
      <c r="I8774" s="85"/>
      <c r="J8774" s="85"/>
    </row>
    <row r="8775" spans="2:10" s="117" customFormat="1" x14ac:dyDescent="0.25">
      <c r="B8775" s="87"/>
      <c r="C8775" s="85"/>
      <c r="D8775" s="85"/>
      <c r="E8775" s="85"/>
      <c r="F8775" s="85"/>
      <c r="G8775" s="86"/>
      <c r="H8775" s="86"/>
      <c r="I8775" s="85"/>
      <c r="J8775" s="85"/>
    </row>
    <row r="8776" spans="2:10" s="117" customFormat="1" x14ac:dyDescent="0.25">
      <c r="B8776" s="87"/>
      <c r="C8776" s="85"/>
      <c r="D8776" s="85"/>
      <c r="E8776" s="85"/>
      <c r="F8776" s="85"/>
      <c r="G8776" s="86"/>
      <c r="H8776" s="86"/>
      <c r="I8776" s="85"/>
      <c r="J8776" s="85"/>
    </row>
    <row r="8777" spans="2:10" s="117" customFormat="1" x14ac:dyDescent="0.25">
      <c r="B8777" s="87"/>
      <c r="C8777" s="85"/>
      <c r="D8777" s="85"/>
      <c r="E8777" s="85"/>
      <c r="F8777" s="85"/>
      <c r="G8777" s="86"/>
      <c r="H8777" s="86"/>
      <c r="I8777" s="85"/>
      <c r="J8777" s="85"/>
    </row>
    <row r="8778" spans="2:10" s="117" customFormat="1" x14ac:dyDescent="0.25">
      <c r="B8778" s="87"/>
      <c r="C8778" s="85"/>
      <c r="D8778" s="85"/>
      <c r="E8778" s="85"/>
      <c r="F8778" s="85"/>
      <c r="G8778" s="86"/>
      <c r="H8778" s="86"/>
      <c r="I8778" s="85"/>
      <c r="J8778" s="85"/>
    </row>
    <row r="8779" spans="2:10" s="117" customFormat="1" x14ac:dyDescent="0.25">
      <c r="B8779" s="87"/>
      <c r="C8779" s="85"/>
      <c r="D8779" s="85"/>
      <c r="E8779" s="85"/>
      <c r="F8779" s="85"/>
      <c r="G8779" s="86"/>
      <c r="H8779" s="86"/>
      <c r="I8779" s="85"/>
      <c r="J8779" s="85"/>
    </row>
    <row r="8780" spans="2:10" s="117" customFormat="1" x14ac:dyDescent="0.25">
      <c r="B8780" s="87"/>
      <c r="C8780" s="85"/>
      <c r="D8780" s="85"/>
      <c r="E8780" s="85"/>
      <c r="F8780" s="85"/>
      <c r="G8780" s="86"/>
      <c r="H8780" s="86"/>
      <c r="I8780" s="85"/>
      <c r="J8780" s="85"/>
    </row>
    <row r="8781" spans="2:10" s="117" customFormat="1" x14ac:dyDescent="0.25">
      <c r="B8781" s="87"/>
      <c r="C8781" s="85"/>
      <c r="D8781" s="85"/>
      <c r="E8781" s="85"/>
      <c r="F8781" s="85"/>
      <c r="G8781" s="86"/>
      <c r="H8781" s="86"/>
      <c r="I8781" s="85"/>
      <c r="J8781" s="85"/>
    </row>
    <row r="8782" spans="2:10" s="117" customFormat="1" x14ac:dyDescent="0.25">
      <c r="B8782" s="87"/>
      <c r="C8782" s="85"/>
      <c r="D8782" s="85"/>
      <c r="E8782" s="85"/>
      <c r="F8782" s="85"/>
      <c r="G8782" s="86"/>
      <c r="H8782" s="86"/>
      <c r="I8782" s="85"/>
      <c r="J8782" s="85"/>
    </row>
    <row r="8783" spans="2:10" s="117" customFormat="1" x14ac:dyDescent="0.25">
      <c r="B8783" s="87"/>
      <c r="C8783" s="85"/>
      <c r="D8783" s="85"/>
      <c r="E8783" s="85"/>
      <c r="F8783" s="85"/>
      <c r="G8783" s="86"/>
      <c r="H8783" s="86"/>
      <c r="I8783" s="85"/>
      <c r="J8783" s="85"/>
    </row>
    <row r="8784" spans="2:10" s="117" customFormat="1" x14ac:dyDescent="0.25">
      <c r="B8784" s="87"/>
      <c r="C8784" s="85"/>
      <c r="D8784" s="85"/>
      <c r="E8784" s="85"/>
      <c r="F8784" s="85"/>
      <c r="G8784" s="86"/>
      <c r="H8784" s="86"/>
      <c r="I8784" s="85"/>
      <c r="J8784" s="85"/>
    </row>
    <row r="8785" spans="2:10" s="117" customFormat="1" x14ac:dyDescent="0.25">
      <c r="B8785" s="87"/>
      <c r="C8785" s="85"/>
      <c r="D8785" s="85"/>
      <c r="E8785" s="85"/>
      <c r="F8785" s="85"/>
      <c r="G8785" s="86"/>
      <c r="H8785" s="86"/>
      <c r="I8785" s="85"/>
      <c r="J8785" s="85"/>
    </row>
    <row r="8786" spans="2:10" s="117" customFormat="1" x14ac:dyDescent="0.25">
      <c r="B8786" s="87"/>
      <c r="C8786" s="85"/>
      <c r="D8786" s="85"/>
      <c r="E8786" s="85"/>
      <c r="F8786" s="85"/>
      <c r="G8786" s="86"/>
      <c r="H8786" s="86"/>
      <c r="I8786" s="85"/>
      <c r="J8786" s="85"/>
    </row>
    <row r="8787" spans="2:10" s="117" customFormat="1" x14ac:dyDescent="0.25">
      <c r="B8787" s="87"/>
      <c r="C8787" s="85"/>
      <c r="D8787" s="85"/>
      <c r="E8787" s="85"/>
      <c r="F8787" s="85"/>
      <c r="G8787" s="86"/>
      <c r="H8787" s="86"/>
      <c r="I8787" s="85"/>
      <c r="J8787" s="85"/>
    </row>
    <row r="8788" spans="2:10" s="117" customFormat="1" x14ac:dyDescent="0.25">
      <c r="B8788" s="87"/>
      <c r="C8788" s="85"/>
      <c r="D8788" s="85"/>
      <c r="E8788" s="85"/>
      <c r="F8788" s="85"/>
      <c r="G8788" s="86"/>
      <c r="H8788" s="86"/>
      <c r="I8788" s="85"/>
      <c r="J8788" s="85"/>
    </row>
    <row r="8789" spans="2:10" s="117" customFormat="1" x14ac:dyDescent="0.25">
      <c r="B8789" s="87"/>
      <c r="C8789" s="85"/>
      <c r="D8789" s="85"/>
      <c r="E8789" s="85"/>
      <c r="F8789" s="85"/>
      <c r="G8789" s="86"/>
      <c r="H8789" s="86"/>
      <c r="I8789" s="85"/>
      <c r="J8789" s="85"/>
    </row>
    <row r="8790" spans="2:10" s="117" customFormat="1" x14ac:dyDescent="0.25">
      <c r="B8790" s="87"/>
      <c r="C8790" s="85"/>
      <c r="D8790" s="85"/>
      <c r="E8790" s="85"/>
      <c r="F8790" s="85"/>
      <c r="G8790" s="86"/>
      <c r="H8790" s="86"/>
      <c r="I8790" s="85"/>
      <c r="J8790" s="85"/>
    </row>
    <row r="8791" spans="2:10" s="117" customFormat="1" x14ac:dyDescent="0.25">
      <c r="B8791" s="87"/>
      <c r="C8791" s="85"/>
      <c r="D8791" s="85"/>
      <c r="E8791" s="85"/>
      <c r="F8791" s="85"/>
      <c r="G8791" s="86"/>
      <c r="H8791" s="86"/>
      <c r="I8791" s="85"/>
      <c r="J8791" s="85"/>
    </row>
    <row r="8792" spans="2:10" s="117" customFormat="1" x14ac:dyDescent="0.25">
      <c r="B8792" s="87"/>
      <c r="C8792" s="85"/>
      <c r="D8792" s="85"/>
      <c r="E8792" s="85"/>
      <c r="F8792" s="85"/>
      <c r="G8792" s="86"/>
      <c r="H8792" s="86"/>
      <c r="I8792" s="85"/>
      <c r="J8792" s="85"/>
    </row>
    <row r="8793" spans="2:10" s="117" customFormat="1" x14ac:dyDescent="0.25">
      <c r="B8793" s="87"/>
      <c r="C8793" s="85"/>
      <c r="D8793" s="85"/>
      <c r="E8793" s="85"/>
      <c r="F8793" s="85"/>
      <c r="G8793" s="86"/>
      <c r="H8793" s="86"/>
      <c r="I8793" s="85"/>
      <c r="J8793" s="85"/>
    </row>
    <row r="8794" spans="2:10" s="117" customFormat="1" x14ac:dyDescent="0.25">
      <c r="B8794" s="87"/>
      <c r="C8794" s="85"/>
      <c r="D8794" s="85"/>
      <c r="E8794" s="85"/>
      <c r="F8794" s="85"/>
      <c r="G8794" s="86"/>
      <c r="H8794" s="86"/>
      <c r="I8794" s="85"/>
      <c r="J8794" s="85"/>
    </row>
    <row r="8795" spans="2:10" s="117" customFormat="1" x14ac:dyDescent="0.25">
      <c r="B8795" s="87"/>
      <c r="C8795" s="85"/>
      <c r="D8795" s="85"/>
      <c r="E8795" s="85"/>
      <c r="F8795" s="85"/>
      <c r="G8795" s="86"/>
      <c r="H8795" s="86"/>
      <c r="I8795" s="85"/>
      <c r="J8795" s="85"/>
    </row>
    <row r="8796" spans="2:10" s="117" customFormat="1" x14ac:dyDescent="0.25">
      <c r="B8796" s="87"/>
      <c r="C8796" s="85"/>
      <c r="D8796" s="85"/>
      <c r="E8796" s="85"/>
      <c r="F8796" s="85"/>
      <c r="G8796" s="86"/>
      <c r="H8796" s="86"/>
      <c r="I8796" s="85"/>
      <c r="J8796" s="85"/>
    </row>
    <row r="8797" spans="2:10" s="117" customFormat="1" x14ac:dyDescent="0.25">
      <c r="B8797" s="87"/>
      <c r="C8797" s="85"/>
      <c r="D8797" s="85"/>
      <c r="E8797" s="85"/>
      <c r="F8797" s="85"/>
      <c r="G8797" s="86"/>
      <c r="H8797" s="86"/>
      <c r="I8797" s="85"/>
      <c r="J8797" s="85"/>
    </row>
    <row r="8798" spans="2:10" s="117" customFormat="1" x14ac:dyDescent="0.25">
      <c r="B8798" s="87"/>
      <c r="C8798" s="85"/>
      <c r="D8798" s="85"/>
      <c r="E8798" s="85"/>
      <c r="F8798" s="85"/>
      <c r="G8798" s="86"/>
      <c r="H8798" s="86"/>
      <c r="I8798" s="85"/>
      <c r="J8798" s="85"/>
    </row>
    <row r="8799" spans="2:10" s="117" customFormat="1" x14ac:dyDescent="0.25">
      <c r="B8799" s="87"/>
      <c r="C8799" s="85"/>
      <c r="D8799" s="85"/>
      <c r="E8799" s="85"/>
      <c r="F8799" s="85"/>
      <c r="G8799" s="86"/>
      <c r="H8799" s="86"/>
      <c r="I8799" s="85"/>
      <c r="J8799" s="85"/>
    </row>
    <row r="8800" spans="2:10" s="117" customFormat="1" x14ac:dyDescent="0.25">
      <c r="B8800" s="87"/>
      <c r="C8800" s="85"/>
      <c r="D8800" s="85"/>
      <c r="E8800" s="85"/>
      <c r="F8800" s="85"/>
      <c r="G8800" s="86"/>
      <c r="H8800" s="86"/>
      <c r="I8800" s="85"/>
      <c r="J8800" s="85"/>
    </row>
    <row r="8801" spans="2:10" s="117" customFormat="1" x14ac:dyDescent="0.25">
      <c r="B8801" s="87"/>
      <c r="C8801" s="85"/>
      <c r="D8801" s="85"/>
      <c r="E8801" s="85"/>
      <c r="F8801" s="85"/>
      <c r="G8801" s="86"/>
      <c r="H8801" s="86"/>
      <c r="I8801" s="85"/>
      <c r="J8801" s="85"/>
    </row>
    <row r="8802" spans="2:10" s="117" customFormat="1" x14ac:dyDescent="0.25">
      <c r="B8802" s="87"/>
      <c r="C8802" s="85"/>
      <c r="D8802" s="85"/>
      <c r="E8802" s="85"/>
      <c r="F8802" s="85"/>
      <c r="G8802" s="86"/>
      <c r="H8802" s="86"/>
      <c r="I8802" s="85"/>
      <c r="J8802" s="85"/>
    </row>
    <row r="8803" spans="2:10" s="117" customFormat="1" x14ac:dyDescent="0.25">
      <c r="B8803" s="87"/>
      <c r="C8803" s="85"/>
      <c r="D8803" s="85"/>
      <c r="E8803" s="85"/>
      <c r="F8803" s="85"/>
      <c r="G8803" s="86"/>
      <c r="H8803" s="86"/>
      <c r="I8803" s="85"/>
      <c r="J8803" s="85"/>
    </row>
    <row r="8804" spans="2:10" s="117" customFormat="1" x14ac:dyDescent="0.25">
      <c r="B8804" s="87"/>
      <c r="C8804" s="85"/>
      <c r="D8804" s="85"/>
      <c r="E8804" s="85"/>
      <c r="F8804" s="85"/>
      <c r="G8804" s="86"/>
      <c r="H8804" s="86"/>
      <c r="I8804" s="85"/>
      <c r="J8804" s="85"/>
    </row>
    <row r="8805" spans="2:10" s="117" customFormat="1" x14ac:dyDescent="0.25">
      <c r="B8805" s="87"/>
      <c r="C8805" s="85"/>
      <c r="D8805" s="85"/>
      <c r="E8805" s="85"/>
      <c r="F8805" s="85"/>
      <c r="G8805" s="86"/>
      <c r="H8805" s="86"/>
      <c r="I8805" s="85"/>
      <c r="J8805" s="85"/>
    </row>
    <row r="8806" spans="2:10" s="117" customFormat="1" x14ac:dyDescent="0.25">
      <c r="B8806" s="87"/>
      <c r="C8806" s="85"/>
      <c r="D8806" s="85"/>
      <c r="E8806" s="85"/>
      <c r="F8806" s="85"/>
      <c r="G8806" s="86"/>
      <c r="H8806" s="86"/>
      <c r="I8806" s="85"/>
      <c r="J8806" s="85"/>
    </row>
    <row r="8807" spans="2:10" s="117" customFormat="1" x14ac:dyDescent="0.25">
      <c r="B8807" s="87"/>
      <c r="C8807" s="85"/>
      <c r="D8807" s="85"/>
      <c r="E8807" s="85"/>
      <c r="F8807" s="85"/>
      <c r="G8807" s="86"/>
      <c r="H8807" s="86"/>
      <c r="I8807" s="85"/>
      <c r="J8807" s="85"/>
    </row>
    <row r="8808" spans="2:10" s="117" customFormat="1" x14ac:dyDescent="0.25">
      <c r="B8808" s="87"/>
      <c r="C8808" s="85"/>
      <c r="D8808" s="85"/>
      <c r="E8808" s="85"/>
      <c r="F8808" s="85"/>
      <c r="G8808" s="86"/>
      <c r="H8808" s="86"/>
      <c r="I8808" s="85"/>
      <c r="J8808" s="85"/>
    </row>
    <row r="8809" spans="2:10" s="117" customFormat="1" x14ac:dyDescent="0.25">
      <c r="B8809" s="87"/>
      <c r="C8809" s="85"/>
      <c r="D8809" s="85"/>
      <c r="E8809" s="85"/>
      <c r="F8809" s="85"/>
      <c r="G8809" s="86"/>
      <c r="H8809" s="86"/>
      <c r="I8809" s="85"/>
      <c r="J8809" s="85"/>
    </row>
    <row r="8810" spans="2:10" s="117" customFormat="1" x14ac:dyDescent="0.25">
      <c r="B8810" s="87"/>
      <c r="C8810" s="85"/>
      <c r="D8810" s="85"/>
      <c r="E8810" s="85"/>
      <c r="F8810" s="85"/>
      <c r="G8810" s="86"/>
      <c r="H8810" s="86"/>
      <c r="I8810" s="85"/>
      <c r="J8810" s="85"/>
    </row>
    <row r="8811" spans="2:10" s="117" customFormat="1" x14ac:dyDescent="0.25">
      <c r="B8811" s="87"/>
      <c r="C8811" s="85"/>
      <c r="D8811" s="85"/>
      <c r="E8811" s="85"/>
      <c r="F8811" s="85"/>
      <c r="G8811" s="86"/>
      <c r="H8811" s="86"/>
      <c r="I8811" s="85"/>
      <c r="J8811" s="85"/>
    </row>
    <row r="8812" spans="2:10" s="117" customFormat="1" x14ac:dyDescent="0.25">
      <c r="B8812" s="87"/>
      <c r="C8812" s="85"/>
      <c r="D8812" s="85"/>
      <c r="E8812" s="85"/>
      <c r="F8812" s="85"/>
      <c r="G8812" s="86"/>
      <c r="H8812" s="86"/>
      <c r="I8812" s="85"/>
      <c r="J8812" s="85"/>
    </row>
    <row r="8813" spans="2:10" s="117" customFormat="1" x14ac:dyDescent="0.25">
      <c r="B8813" s="87"/>
      <c r="C8813" s="85"/>
      <c r="D8813" s="85"/>
      <c r="E8813" s="85"/>
      <c r="F8813" s="85"/>
      <c r="G8813" s="86"/>
      <c r="H8813" s="86"/>
      <c r="I8813" s="85"/>
      <c r="J8813" s="85"/>
    </row>
    <row r="8814" spans="2:10" s="117" customFormat="1" x14ac:dyDescent="0.25">
      <c r="B8814" s="87"/>
      <c r="C8814" s="85"/>
      <c r="D8814" s="85"/>
      <c r="E8814" s="85"/>
      <c r="F8814" s="85"/>
      <c r="G8814" s="86"/>
      <c r="H8814" s="86"/>
      <c r="I8814" s="85"/>
      <c r="J8814" s="85"/>
    </row>
    <row r="8815" spans="2:10" s="117" customFormat="1" x14ac:dyDescent="0.25">
      <c r="B8815" s="87"/>
      <c r="C8815" s="85"/>
      <c r="D8815" s="85"/>
      <c r="E8815" s="85"/>
      <c r="F8815" s="85"/>
      <c r="G8815" s="86"/>
      <c r="H8815" s="86"/>
      <c r="I8815" s="85"/>
      <c r="J8815" s="85"/>
    </row>
    <row r="8816" spans="2:10" s="117" customFormat="1" x14ac:dyDescent="0.25">
      <c r="B8816" s="87"/>
      <c r="C8816" s="85"/>
      <c r="D8816" s="85"/>
      <c r="E8816" s="85"/>
      <c r="F8816" s="85"/>
      <c r="G8816" s="86"/>
      <c r="H8816" s="86"/>
      <c r="I8816" s="85"/>
      <c r="J8816" s="85"/>
    </row>
    <row r="8817" spans="2:10" s="117" customFormat="1" x14ac:dyDescent="0.25">
      <c r="B8817" s="87"/>
      <c r="C8817" s="85"/>
      <c r="D8817" s="85"/>
      <c r="E8817" s="85"/>
      <c r="F8817" s="85"/>
      <c r="G8817" s="86"/>
      <c r="H8817" s="86"/>
      <c r="I8817" s="85"/>
      <c r="J8817" s="85"/>
    </row>
    <row r="8818" spans="2:10" s="117" customFormat="1" x14ac:dyDescent="0.25">
      <c r="B8818" s="87"/>
      <c r="C8818" s="85"/>
      <c r="D8818" s="85"/>
      <c r="E8818" s="85"/>
      <c r="F8818" s="85"/>
      <c r="G8818" s="86"/>
      <c r="H8818" s="86"/>
      <c r="I8818" s="85"/>
      <c r="J8818" s="85"/>
    </row>
    <row r="8819" spans="2:10" s="117" customFormat="1" x14ac:dyDescent="0.25">
      <c r="B8819" s="87"/>
      <c r="C8819" s="85"/>
      <c r="D8819" s="85"/>
      <c r="E8819" s="85"/>
      <c r="F8819" s="85"/>
      <c r="G8819" s="86"/>
      <c r="H8819" s="86"/>
      <c r="I8819" s="85"/>
      <c r="J8819" s="85"/>
    </row>
    <row r="8820" spans="2:10" s="117" customFormat="1" x14ac:dyDescent="0.25">
      <c r="B8820" s="87"/>
      <c r="C8820" s="85"/>
      <c r="D8820" s="85"/>
      <c r="E8820" s="85"/>
      <c r="F8820" s="85"/>
      <c r="G8820" s="86"/>
      <c r="H8820" s="86"/>
      <c r="I8820" s="85"/>
      <c r="J8820" s="85"/>
    </row>
    <row r="8821" spans="2:10" s="117" customFormat="1" x14ac:dyDescent="0.25">
      <c r="B8821" s="87"/>
      <c r="C8821" s="85"/>
      <c r="D8821" s="85"/>
      <c r="E8821" s="85"/>
      <c r="F8821" s="85"/>
      <c r="G8821" s="86"/>
      <c r="H8821" s="86"/>
      <c r="I8821" s="85"/>
      <c r="J8821" s="85"/>
    </row>
    <row r="8822" spans="2:10" s="117" customFormat="1" x14ac:dyDescent="0.25">
      <c r="B8822" s="87"/>
      <c r="C8822" s="85"/>
      <c r="D8822" s="85"/>
      <c r="E8822" s="85"/>
      <c r="F8822" s="85"/>
      <c r="G8822" s="86"/>
      <c r="H8822" s="86"/>
      <c r="I8822" s="85"/>
      <c r="J8822" s="85"/>
    </row>
    <row r="8823" spans="2:10" s="117" customFormat="1" x14ac:dyDescent="0.25">
      <c r="B8823" s="87"/>
      <c r="C8823" s="85"/>
      <c r="D8823" s="85"/>
      <c r="E8823" s="85"/>
      <c r="F8823" s="85"/>
      <c r="G8823" s="86"/>
      <c r="H8823" s="86"/>
      <c r="I8823" s="85"/>
      <c r="J8823" s="85"/>
    </row>
    <row r="8824" spans="2:10" s="117" customFormat="1" x14ac:dyDescent="0.25">
      <c r="B8824" s="87"/>
      <c r="C8824" s="85"/>
      <c r="D8824" s="85"/>
      <c r="E8824" s="85"/>
      <c r="F8824" s="85"/>
      <c r="G8824" s="86"/>
      <c r="H8824" s="86"/>
      <c r="I8824" s="85"/>
      <c r="J8824" s="85"/>
    </row>
    <row r="8825" spans="2:10" s="117" customFormat="1" x14ac:dyDescent="0.25">
      <c r="B8825" s="87"/>
      <c r="C8825" s="85"/>
      <c r="D8825" s="85"/>
      <c r="E8825" s="85"/>
      <c r="F8825" s="85"/>
      <c r="G8825" s="86"/>
      <c r="H8825" s="86"/>
      <c r="I8825" s="85"/>
      <c r="J8825" s="85"/>
    </row>
    <row r="8826" spans="2:10" s="117" customFormat="1" x14ac:dyDescent="0.25">
      <c r="B8826" s="87"/>
      <c r="C8826" s="85"/>
      <c r="D8826" s="85"/>
      <c r="E8826" s="85"/>
      <c r="F8826" s="85"/>
      <c r="G8826" s="86"/>
      <c r="H8826" s="86"/>
      <c r="I8826" s="85"/>
      <c r="J8826" s="85"/>
    </row>
    <row r="8827" spans="2:10" s="117" customFormat="1" x14ac:dyDescent="0.25">
      <c r="B8827" s="87"/>
      <c r="C8827" s="85"/>
      <c r="D8827" s="85"/>
      <c r="E8827" s="85"/>
      <c r="F8827" s="85"/>
      <c r="G8827" s="86"/>
      <c r="H8827" s="86"/>
      <c r="I8827" s="85"/>
      <c r="J8827" s="85"/>
    </row>
    <row r="8828" spans="2:10" s="117" customFormat="1" x14ac:dyDescent="0.25">
      <c r="B8828" s="87"/>
      <c r="C8828" s="85"/>
      <c r="D8828" s="85"/>
      <c r="E8828" s="85"/>
      <c r="F8828" s="85"/>
      <c r="G8828" s="86"/>
      <c r="H8828" s="86"/>
      <c r="I8828" s="85"/>
      <c r="J8828" s="85"/>
    </row>
    <row r="8829" spans="2:10" s="117" customFormat="1" x14ac:dyDescent="0.25">
      <c r="B8829" s="87"/>
      <c r="C8829" s="85"/>
      <c r="D8829" s="85"/>
      <c r="E8829" s="85"/>
      <c r="F8829" s="85"/>
      <c r="G8829" s="86"/>
      <c r="H8829" s="86"/>
      <c r="I8829" s="85"/>
      <c r="J8829" s="85"/>
    </row>
    <row r="8830" spans="2:10" s="117" customFormat="1" x14ac:dyDescent="0.25">
      <c r="B8830" s="87"/>
      <c r="C8830" s="85"/>
      <c r="D8830" s="85"/>
      <c r="E8830" s="85"/>
      <c r="F8830" s="85"/>
      <c r="G8830" s="86"/>
      <c r="H8830" s="86"/>
      <c r="I8830" s="85"/>
      <c r="J8830" s="85"/>
    </row>
    <row r="8831" spans="2:10" s="117" customFormat="1" x14ac:dyDescent="0.25">
      <c r="B8831" s="87"/>
      <c r="C8831" s="85"/>
      <c r="D8831" s="85"/>
      <c r="E8831" s="85"/>
      <c r="F8831" s="85"/>
      <c r="G8831" s="86"/>
      <c r="H8831" s="86"/>
      <c r="I8831" s="85"/>
      <c r="J8831" s="85"/>
    </row>
    <row r="8832" spans="2:10" s="117" customFormat="1" x14ac:dyDescent="0.25">
      <c r="B8832" s="87"/>
      <c r="C8832" s="85"/>
      <c r="D8832" s="85"/>
      <c r="E8832" s="85"/>
      <c r="F8832" s="85"/>
      <c r="G8832" s="86"/>
      <c r="H8832" s="86"/>
      <c r="I8832" s="85"/>
      <c r="J8832" s="85"/>
    </row>
    <row r="8833" spans="2:10" s="117" customFormat="1" x14ac:dyDescent="0.25">
      <c r="B8833" s="87"/>
      <c r="C8833" s="85"/>
      <c r="D8833" s="85"/>
      <c r="E8833" s="85"/>
      <c r="F8833" s="85"/>
      <c r="G8833" s="86"/>
      <c r="H8833" s="86"/>
      <c r="I8833" s="85"/>
      <c r="J8833" s="85"/>
    </row>
    <row r="8834" spans="2:10" s="117" customFormat="1" x14ac:dyDescent="0.25">
      <c r="B8834" s="87"/>
      <c r="C8834" s="85"/>
      <c r="D8834" s="85"/>
      <c r="E8834" s="85"/>
      <c r="F8834" s="85"/>
      <c r="G8834" s="86"/>
      <c r="H8834" s="86"/>
      <c r="I8834" s="85"/>
      <c r="J8834" s="85"/>
    </row>
    <row r="8835" spans="2:10" s="117" customFormat="1" x14ac:dyDescent="0.25">
      <c r="B8835" s="87"/>
      <c r="C8835" s="85"/>
      <c r="D8835" s="85"/>
      <c r="E8835" s="85"/>
      <c r="F8835" s="85"/>
      <c r="G8835" s="86"/>
      <c r="H8835" s="86"/>
      <c r="I8835" s="85"/>
      <c r="J8835" s="85"/>
    </row>
    <row r="8836" spans="2:10" s="117" customFormat="1" x14ac:dyDescent="0.25">
      <c r="B8836" s="87"/>
      <c r="C8836" s="85"/>
      <c r="D8836" s="85"/>
      <c r="E8836" s="85"/>
      <c r="F8836" s="85"/>
      <c r="G8836" s="86"/>
      <c r="H8836" s="86"/>
      <c r="I8836" s="85"/>
      <c r="J8836" s="85"/>
    </row>
    <row r="8837" spans="2:10" s="117" customFormat="1" x14ac:dyDescent="0.25">
      <c r="B8837" s="87"/>
      <c r="C8837" s="85"/>
      <c r="D8837" s="85"/>
      <c r="E8837" s="85"/>
      <c r="F8837" s="85"/>
      <c r="G8837" s="86"/>
      <c r="H8837" s="86"/>
      <c r="I8837" s="85"/>
      <c r="J8837" s="85"/>
    </row>
    <row r="8838" spans="2:10" s="117" customFormat="1" x14ac:dyDescent="0.25">
      <c r="B8838" s="87"/>
      <c r="C8838" s="85"/>
      <c r="D8838" s="85"/>
      <c r="E8838" s="85"/>
      <c r="F8838" s="85"/>
      <c r="G8838" s="86"/>
      <c r="H8838" s="86"/>
      <c r="I8838" s="85"/>
      <c r="J8838" s="85"/>
    </row>
    <row r="8839" spans="2:10" s="117" customFormat="1" x14ac:dyDescent="0.25">
      <c r="B8839" s="87"/>
      <c r="C8839" s="85"/>
      <c r="D8839" s="85"/>
      <c r="E8839" s="85"/>
      <c r="F8839" s="85"/>
      <c r="G8839" s="86"/>
      <c r="H8839" s="86"/>
      <c r="I8839" s="85"/>
      <c r="J8839" s="85"/>
    </row>
    <row r="8840" spans="2:10" s="117" customFormat="1" x14ac:dyDescent="0.25">
      <c r="B8840" s="87"/>
      <c r="C8840" s="85"/>
      <c r="D8840" s="85"/>
      <c r="E8840" s="85"/>
      <c r="F8840" s="85"/>
      <c r="G8840" s="86"/>
      <c r="H8840" s="86"/>
      <c r="I8840" s="85"/>
      <c r="J8840" s="85"/>
    </row>
    <row r="8841" spans="2:10" s="117" customFormat="1" x14ac:dyDescent="0.25">
      <c r="B8841" s="87"/>
      <c r="C8841" s="85"/>
      <c r="D8841" s="85"/>
      <c r="E8841" s="85"/>
      <c r="F8841" s="85"/>
      <c r="G8841" s="86"/>
      <c r="H8841" s="86"/>
      <c r="I8841" s="85"/>
      <c r="J8841" s="85"/>
    </row>
    <row r="8842" spans="2:10" s="117" customFormat="1" x14ac:dyDescent="0.25">
      <c r="B8842" s="87"/>
      <c r="C8842" s="85"/>
      <c r="D8842" s="85"/>
      <c r="E8842" s="85"/>
      <c r="F8842" s="85"/>
      <c r="G8842" s="86"/>
      <c r="H8842" s="86"/>
      <c r="I8842" s="85"/>
      <c r="J8842" s="85"/>
    </row>
    <row r="8843" spans="2:10" s="117" customFormat="1" x14ac:dyDescent="0.25">
      <c r="B8843" s="87"/>
      <c r="C8843" s="85"/>
      <c r="D8843" s="85"/>
      <c r="E8843" s="85"/>
      <c r="F8843" s="85"/>
      <c r="G8843" s="86"/>
      <c r="H8843" s="86"/>
      <c r="I8843" s="85"/>
      <c r="J8843" s="85"/>
    </row>
    <row r="8844" spans="2:10" s="117" customFormat="1" x14ac:dyDescent="0.25">
      <c r="B8844" s="87"/>
      <c r="C8844" s="85"/>
      <c r="D8844" s="85"/>
      <c r="E8844" s="85"/>
      <c r="F8844" s="85"/>
      <c r="G8844" s="86"/>
      <c r="H8844" s="86"/>
      <c r="I8844" s="85"/>
      <c r="J8844" s="85"/>
    </row>
    <row r="8845" spans="2:10" s="117" customFormat="1" x14ac:dyDescent="0.25">
      <c r="B8845" s="87"/>
      <c r="C8845" s="85"/>
      <c r="D8845" s="85"/>
      <c r="E8845" s="85"/>
      <c r="F8845" s="85"/>
      <c r="G8845" s="86"/>
      <c r="H8845" s="86"/>
      <c r="I8845" s="85"/>
      <c r="J8845" s="85"/>
    </row>
    <row r="8846" spans="2:10" s="117" customFormat="1" x14ac:dyDescent="0.25">
      <c r="B8846" s="87"/>
      <c r="C8846" s="85"/>
      <c r="D8846" s="85"/>
      <c r="E8846" s="85"/>
      <c r="F8846" s="85"/>
      <c r="G8846" s="86"/>
      <c r="H8846" s="86"/>
      <c r="I8846" s="85"/>
      <c r="J8846" s="85"/>
    </row>
    <row r="8847" spans="2:10" s="117" customFormat="1" x14ac:dyDescent="0.25">
      <c r="B8847" s="87"/>
      <c r="C8847" s="85"/>
      <c r="D8847" s="85"/>
      <c r="E8847" s="85"/>
      <c r="F8847" s="85"/>
      <c r="G8847" s="86"/>
      <c r="H8847" s="86"/>
      <c r="I8847" s="85"/>
      <c r="J8847" s="85"/>
    </row>
    <row r="8848" spans="2:10" s="117" customFormat="1" x14ac:dyDescent="0.25">
      <c r="B8848" s="87"/>
      <c r="C8848" s="85"/>
      <c r="D8848" s="85"/>
      <c r="E8848" s="85"/>
      <c r="F8848" s="85"/>
      <c r="G8848" s="86"/>
      <c r="H8848" s="86"/>
      <c r="I8848" s="85"/>
      <c r="J8848" s="85"/>
    </row>
    <row r="8849" spans="2:10" s="117" customFormat="1" x14ac:dyDescent="0.25">
      <c r="B8849" s="87"/>
      <c r="C8849" s="85"/>
      <c r="D8849" s="85"/>
      <c r="E8849" s="85"/>
      <c r="F8849" s="85"/>
      <c r="G8849" s="86"/>
      <c r="H8849" s="86"/>
      <c r="I8849" s="85"/>
      <c r="J8849" s="85"/>
    </row>
    <row r="8850" spans="2:10" s="117" customFormat="1" x14ac:dyDescent="0.25">
      <c r="B8850" s="87"/>
      <c r="C8850" s="85"/>
      <c r="D8850" s="85"/>
      <c r="E8850" s="85"/>
      <c r="F8850" s="85"/>
      <c r="G8850" s="86"/>
      <c r="H8850" s="86"/>
      <c r="I8850" s="85"/>
      <c r="J8850" s="85"/>
    </row>
    <row r="8851" spans="2:10" s="117" customFormat="1" x14ac:dyDescent="0.25">
      <c r="B8851" s="87"/>
      <c r="C8851" s="85"/>
      <c r="D8851" s="85"/>
      <c r="E8851" s="85"/>
      <c r="F8851" s="85"/>
      <c r="G8851" s="86"/>
      <c r="H8851" s="86"/>
      <c r="I8851" s="85"/>
      <c r="J8851" s="85"/>
    </row>
    <row r="8852" spans="2:10" s="117" customFormat="1" x14ac:dyDescent="0.25">
      <c r="B8852" s="87"/>
      <c r="C8852" s="85"/>
      <c r="D8852" s="85"/>
      <c r="E8852" s="85"/>
      <c r="F8852" s="85"/>
      <c r="G8852" s="86"/>
      <c r="H8852" s="86"/>
      <c r="I8852" s="85"/>
      <c r="J8852" s="85"/>
    </row>
    <row r="8853" spans="2:10" s="117" customFormat="1" x14ac:dyDescent="0.25">
      <c r="B8853" s="87"/>
      <c r="C8853" s="85"/>
      <c r="D8853" s="85"/>
      <c r="E8853" s="85"/>
      <c r="F8853" s="85"/>
      <c r="G8853" s="86"/>
      <c r="H8853" s="86"/>
      <c r="I8853" s="85"/>
      <c r="J8853" s="85"/>
    </row>
    <row r="8854" spans="2:10" s="117" customFormat="1" x14ac:dyDescent="0.25">
      <c r="B8854" s="87"/>
      <c r="C8854" s="85"/>
      <c r="D8854" s="85"/>
      <c r="E8854" s="85"/>
      <c r="F8854" s="85"/>
      <c r="G8854" s="86"/>
      <c r="H8854" s="86"/>
      <c r="I8854" s="85"/>
      <c r="J8854" s="85"/>
    </row>
    <row r="8855" spans="2:10" s="117" customFormat="1" x14ac:dyDescent="0.25">
      <c r="B8855" s="87"/>
      <c r="C8855" s="85"/>
      <c r="D8855" s="85"/>
      <c r="E8855" s="85"/>
      <c r="F8855" s="85"/>
      <c r="G8855" s="86"/>
      <c r="H8855" s="86"/>
      <c r="I8855" s="85"/>
      <c r="J8855" s="85"/>
    </row>
    <row r="8856" spans="2:10" s="117" customFormat="1" x14ac:dyDescent="0.25">
      <c r="B8856" s="87"/>
      <c r="C8856" s="85"/>
      <c r="D8856" s="85"/>
      <c r="E8856" s="85"/>
      <c r="F8856" s="85"/>
      <c r="G8856" s="86"/>
      <c r="H8856" s="86"/>
      <c r="I8856" s="85"/>
      <c r="J8856" s="85"/>
    </row>
    <row r="8857" spans="2:10" s="117" customFormat="1" x14ac:dyDescent="0.25">
      <c r="B8857" s="87"/>
      <c r="C8857" s="85"/>
      <c r="D8857" s="85"/>
      <c r="E8857" s="85"/>
      <c r="F8857" s="85"/>
      <c r="G8857" s="86"/>
      <c r="H8857" s="86"/>
      <c r="I8857" s="85"/>
      <c r="J8857" s="85"/>
    </row>
    <row r="8858" spans="2:10" s="117" customFormat="1" x14ac:dyDescent="0.25">
      <c r="B8858" s="87"/>
      <c r="C8858" s="85"/>
      <c r="D8858" s="85"/>
      <c r="E8858" s="85"/>
      <c r="F8858" s="85"/>
      <c r="G8858" s="86"/>
      <c r="H8858" s="86"/>
      <c r="I8858" s="85"/>
      <c r="J8858" s="85"/>
    </row>
    <row r="8859" spans="2:10" s="117" customFormat="1" x14ac:dyDescent="0.25">
      <c r="B8859" s="87"/>
      <c r="C8859" s="85"/>
      <c r="D8859" s="85"/>
      <c r="E8859" s="85"/>
      <c r="F8859" s="85"/>
      <c r="G8859" s="86"/>
      <c r="H8859" s="86"/>
      <c r="I8859" s="85"/>
      <c r="J8859" s="85"/>
    </row>
    <row r="8860" spans="2:10" s="117" customFormat="1" x14ac:dyDescent="0.25">
      <c r="B8860" s="87"/>
      <c r="C8860" s="85"/>
      <c r="D8860" s="85"/>
      <c r="E8860" s="85"/>
      <c r="F8860" s="85"/>
      <c r="G8860" s="86"/>
      <c r="H8860" s="86"/>
      <c r="I8860" s="85"/>
      <c r="J8860" s="85"/>
    </row>
    <row r="8861" spans="2:10" s="117" customFormat="1" x14ac:dyDescent="0.25">
      <c r="B8861" s="87"/>
      <c r="C8861" s="85"/>
      <c r="D8861" s="85"/>
      <c r="E8861" s="85"/>
      <c r="F8861" s="85"/>
      <c r="G8861" s="86"/>
      <c r="H8861" s="86"/>
      <c r="I8861" s="85"/>
      <c r="J8861" s="85"/>
    </row>
    <row r="8862" spans="2:10" s="117" customFormat="1" x14ac:dyDescent="0.25">
      <c r="B8862" s="87"/>
      <c r="C8862" s="85"/>
      <c r="D8862" s="85"/>
      <c r="E8862" s="85"/>
      <c r="F8862" s="85"/>
      <c r="G8862" s="86"/>
      <c r="H8862" s="86"/>
      <c r="I8862" s="85"/>
      <c r="J8862" s="85"/>
    </row>
    <row r="8863" spans="2:10" s="117" customFormat="1" x14ac:dyDescent="0.25">
      <c r="B8863" s="87"/>
      <c r="C8863" s="85"/>
      <c r="D8863" s="85"/>
      <c r="E8863" s="85"/>
      <c r="F8863" s="85"/>
      <c r="G8863" s="86"/>
      <c r="H8863" s="86"/>
      <c r="I8863" s="85"/>
      <c r="J8863" s="85"/>
    </row>
    <row r="8864" spans="2:10" s="117" customFormat="1" x14ac:dyDescent="0.25">
      <c r="B8864" s="87"/>
      <c r="C8864" s="85"/>
      <c r="D8864" s="85"/>
      <c r="E8864" s="85"/>
      <c r="F8864" s="85"/>
      <c r="G8864" s="86"/>
      <c r="H8864" s="86"/>
      <c r="I8864" s="85"/>
      <c r="J8864" s="85"/>
    </row>
    <row r="8865" spans="2:10" s="117" customFormat="1" x14ac:dyDescent="0.25">
      <c r="B8865" s="87"/>
      <c r="C8865" s="85"/>
      <c r="D8865" s="85"/>
      <c r="E8865" s="85"/>
      <c r="F8865" s="85"/>
      <c r="G8865" s="86"/>
      <c r="H8865" s="86"/>
      <c r="I8865" s="85"/>
      <c r="J8865" s="85"/>
    </row>
    <row r="8866" spans="2:10" s="117" customFormat="1" x14ac:dyDescent="0.25">
      <c r="B8866" s="87"/>
      <c r="C8866" s="85"/>
      <c r="D8866" s="85"/>
      <c r="E8866" s="85"/>
      <c r="F8866" s="85"/>
      <c r="G8866" s="86"/>
      <c r="H8866" s="86"/>
      <c r="I8866" s="85"/>
      <c r="J8866" s="85"/>
    </row>
    <row r="8867" spans="2:10" s="117" customFormat="1" x14ac:dyDescent="0.25">
      <c r="B8867" s="87"/>
      <c r="C8867" s="85"/>
      <c r="D8867" s="85"/>
      <c r="E8867" s="85"/>
      <c r="F8867" s="85"/>
      <c r="G8867" s="86"/>
      <c r="H8867" s="86"/>
      <c r="I8867" s="85"/>
      <c r="J8867" s="85"/>
    </row>
    <row r="8868" spans="2:10" s="117" customFormat="1" x14ac:dyDescent="0.25">
      <c r="B8868" s="87"/>
      <c r="C8868" s="85"/>
      <c r="D8868" s="85"/>
      <c r="E8868" s="85"/>
      <c r="F8868" s="85"/>
      <c r="G8868" s="86"/>
      <c r="H8868" s="86"/>
      <c r="I8868" s="85"/>
      <c r="J8868" s="85"/>
    </row>
    <row r="8869" spans="2:10" s="117" customFormat="1" x14ac:dyDescent="0.25">
      <c r="B8869" s="87"/>
      <c r="C8869" s="85"/>
      <c r="D8869" s="85"/>
      <c r="E8869" s="85"/>
      <c r="F8869" s="85"/>
      <c r="G8869" s="86"/>
      <c r="H8869" s="86"/>
      <c r="I8869" s="85"/>
      <c r="J8869" s="85"/>
    </row>
    <row r="8870" spans="2:10" s="117" customFormat="1" x14ac:dyDescent="0.25">
      <c r="B8870" s="87"/>
      <c r="C8870" s="85"/>
      <c r="D8870" s="85"/>
      <c r="E8870" s="85"/>
      <c r="F8870" s="85"/>
      <c r="G8870" s="86"/>
      <c r="H8870" s="86"/>
      <c r="I8870" s="85"/>
      <c r="J8870" s="85"/>
    </row>
    <row r="8871" spans="2:10" s="117" customFormat="1" x14ac:dyDescent="0.25">
      <c r="B8871" s="87"/>
      <c r="C8871" s="85"/>
      <c r="D8871" s="85"/>
      <c r="E8871" s="85"/>
      <c r="F8871" s="85"/>
      <c r="G8871" s="86"/>
      <c r="H8871" s="86"/>
      <c r="I8871" s="85"/>
      <c r="J8871" s="85"/>
    </row>
    <row r="8872" spans="2:10" s="117" customFormat="1" x14ac:dyDescent="0.25">
      <c r="B8872" s="87"/>
      <c r="C8872" s="85"/>
      <c r="D8872" s="85"/>
      <c r="E8872" s="85"/>
      <c r="F8872" s="85"/>
      <c r="G8872" s="86"/>
      <c r="H8872" s="86"/>
      <c r="I8872" s="85"/>
      <c r="J8872" s="85"/>
    </row>
    <row r="8873" spans="2:10" s="117" customFormat="1" x14ac:dyDescent="0.25">
      <c r="B8873" s="87"/>
      <c r="C8873" s="85"/>
      <c r="D8873" s="85"/>
      <c r="E8873" s="85"/>
      <c r="F8873" s="85"/>
      <c r="G8873" s="86"/>
      <c r="H8873" s="86"/>
      <c r="I8873" s="85"/>
      <c r="J8873" s="85"/>
    </row>
    <row r="8874" spans="2:10" s="117" customFormat="1" x14ac:dyDescent="0.25">
      <c r="B8874" s="87"/>
      <c r="C8874" s="85"/>
      <c r="D8874" s="85"/>
      <c r="E8874" s="85"/>
      <c r="F8874" s="85"/>
      <c r="G8874" s="86"/>
      <c r="H8874" s="86"/>
      <c r="I8874" s="85"/>
      <c r="J8874" s="85"/>
    </row>
    <row r="8875" spans="2:10" s="117" customFormat="1" x14ac:dyDescent="0.25">
      <c r="B8875" s="87"/>
      <c r="C8875" s="85"/>
      <c r="D8875" s="85"/>
      <c r="E8875" s="85"/>
      <c r="F8875" s="85"/>
      <c r="G8875" s="86"/>
      <c r="H8875" s="86"/>
      <c r="I8875" s="85"/>
      <c r="J8875" s="85"/>
    </row>
    <row r="8876" spans="2:10" s="117" customFormat="1" x14ac:dyDescent="0.25">
      <c r="B8876" s="87"/>
      <c r="C8876" s="85"/>
      <c r="D8876" s="85"/>
      <c r="E8876" s="85"/>
      <c r="F8876" s="85"/>
      <c r="G8876" s="86"/>
      <c r="H8876" s="86"/>
      <c r="I8876" s="85"/>
      <c r="J8876" s="85"/>
    </row>
    <row r="8877" spans="2:10" s="117" customFormat="1" x14ac:dyDescent="0.25">
      <c r="B8877" s="87"/>
      <c r="C8877" s="85"/>
      <c r="D8877" s="85"/>
      <c r="E8877" s="85"/>
      <c r="F8877" s="85"/>
      <c r="G8877" s="86"/>
      <c r="H8877" s="86"/>
      <c r="I8877" s="85"/>
      <c r="J8877" s="85"/>
    </row>
    <row r="8878" spans="2:10" s="117" customFormat="1" x14ac:dyDescent="0.25">
      <c r="B8878" s="87"/>
      <c r="C8878" s="85"/>
      <c r="D8878" s="85"/>
      <c r="E8878" s="85"/>
      <c r="F8878" s="85"/>
      <c r="G8878" s="86"/>
      <c r="H8878" s="86"/>
      <c r="I8878" s="85"/>
      <c r="J8878" s="85"/>
    </row>
    <row r="8879" spans="2:10" s="117" customFormat="1" x14ac:dyDescent="0.25">
      <c r="B8879" s="87"/>
      <c r="C8879" s="85"/>
      <c r="D8879" s="85"/>
      <c r="E8879" s="85"/>
      <c r="F8879" s="85"/>
      <c r="G8879" s="86"/>
      <c r="H8879" s="86"/>
      <c r="I8879" s="85"/>
      <c r="J8879" s="85"/>
    </row>
    <row r="8880" spans="2:10" s="117" customFormat="1" x14ac:dyDescent="0.25">
      <c r="B8880" s="87"/>
      <c r="C8880" s="85"/>
      <c r="D8880" s="85"/>
      <c r="E8880" s="85"/>
      <c r="F8880" s="85"/>
      <c r="G8880" s="86"/>
      <c r="H8880" s="86"/>
      <c r="I8880" s="85"/>
      <c r="J8880" s="85"/>
    </row>
    <row r="8881" spans="2:10" s="117" customFormat="1" x14ac:dyDescent="0.25">
      <c r="B8881" s="87"/>
      <c r="C8881" s="85"/>
      <c r="D8881" s="85"/>
      <c r="E8881" s="85"/>
      <c r="F8881" s="85"/>
      <c r="G8881" s="86"/>
      <c r="H8881" s="86"/>
      <c r="I8881" s="85"/>
      <c r="J8881" s="85"/>
    </row>
    <row r="8882" spans="2:10" s="117" customFormat="1" x14ac:dyDescent="0.25">
      <c r="B8882" s="87"/>
      <c r="C8882" s="85"/>
      <c r="D8882" s="85"/>
      <c r="E8882" s="85"/>
      <c r="F8882" s="85"/>
      <c r="G8882" s="86"/>
      <c r="H8882" s="86"/>
      <c r="I8882" s="85"/>
      <c r="J8882" s="85"/>
    </row>
    <row r="8883" spans="2:10" s="117" customFormat="1" x14ac:dyDescent="0.25">
      <c r="B8883" s="87"/>
      <c r="C8883" s="85"/>
      <c r="D8883" s="85"/>
      <c r="E8883" s="85"/>
      <c r="F8883" s="85"/>
      <c r="G8883" s="86"/>
      <c r="H8883" s="86"/>
      <c r="I8883" s="85"/>
      <c r="J8883" s="85"/>
    </row>
    <row r="8884" spans="2:10" s="117" customFormat="1" x14ac:dyDescent="0.25">
      <c r="B8884" s="87"/>
      <c r="C8884" s="85"/>
      <c r="D8884" s="85"/>
      <c r="E8884" s="85"/>
      <c r="F8884" s="85"/>
      <c r="G8884" s="86"/>
      <c r="H8884" s="86"/>
      <c r="I8884" s="85"/>
      <c r="J8884" s="85"/>
    </row>
    <row r="8885" spans="2:10" s="117" customFormat="1" x14ac:dyDescent="0.25">
      <c r="B8885" s="87"/>
      <c r="C8885" s="85"/>
      <c r="D8885" s="85"/>
      <c r="E8885" s="85"/>
      <c r="F8885" s="85"/>
      <c r="G8885" s="86"/>
      <c r="H8885" s="86"/>
      <c r="I8885" s="85"/>
      <c r="J8885" s="85"/>
    </row>
    <row r="8886" spans="2:10" s="117" customFormat="1" x14ac:dyDescent="0.25">
      <c r="B8886" s="87"/>
      <c r="C8886" s="85"/>
      <c r="D8886" s="85"/>
      <c r="E8886" s="85"/>
      <c r="F8886" s="85"/>
      <c r="G8886" s="86"/>
      <c r="H8886" s="86"/>
      <c r="I8886" s="85"/>
      <c r="J8886" s="85"/>
    </row>
    <row r="8887" spans="2:10" s="117" customFormat="1" x14ac:dyDescent="0.25">
      <c r="B8887" s="87"/>
      <c r="C8887" s="85"/>
      <c r="D8887" s="85"/>
      <c r="E8887" s="85"/>
      <c r="F8887" s="85"/>
      <c r="G8887" s="86"/>
      <c r="H8887" s="86"/>
      <c r="I8887" s="85"/>
      <c r="J8887" s="85"/>
    </row>
    <row r="8888" spans="2:10" s="117" customFormat="1" x14ac:dyDescent="0.25">
      <c r="B8888" s="87"/>
      <c r="C8888" s="85"/>
      <c r="D8888" s="85"/>
      <c r="E8888" s="85"/>
      <c r="F8888" s="85"/>
      <c r="G8888" s="86"/>
      <c r="H8888" s="86"/>
      <c r="I8888" s="85"/>
      <c r="J8888" s="85"/>
    </row>
    <row r="8889" spans="2:10" s="117" customFormat="1" x14ac:dyDescent="0.25">
      <c r="B8889" s="87"/>
      <c r="C8889" s="85"/>
      <c r="D8889" s="85"/>
      <c r="E8889" s="85"/>
      <c r="F8889" s="85"/>
      <c r="G8889" s="86"/>
      <c r="H8889" s="86"/>
      <c r="I8889" s="85"/>
      <c r="J8889" s="85"/>
    </row>
    <row r="8890" spans="2:10" s="117" customFormat="1" x14ac:dyDescent="0.25">
      <c r="B8890" s="87"/>
      <c r="C8890" s="85"/>
      <c r="D8890" s="85"/>
      <c r="E8890" s="85"/>
      <c r="F8890" s="85"/>
      <c r="G8890" s="86"/>
      <c r="H8890" s="86"/>
      <c r="I8890" s="85"/>
      <c r="J8890" s="85"/>
    </row>
    <row r="8891" spans="2:10" s="117" customFormat="1" x14ac:dyDescent="0.25">
      <c r="B8891" s="87"/>
      <c r="C8891" s="85"/>
      <c r="D8891" s="85"/>
      <c r="E8891" s="85"/>
      <c r="F8891" s="85"/>
      <c r="G8891" s="86"/>
      <c r="H8891" s="86"/>
      <c r="I8891" s="85"/>
      <c r="J8891" s="85"/>
    </row>
    <row r="8892" spans="2:10" s="117" customFormat="1" x14ac:dyDescent="0.25">
      <c r="B8892" s="87"/>
      <c r="C8892" s="85"/>
      <c r="D8892" s="85"/>
      <c r="E8892" s="85"/>
      <c r="F8892" s="85"/>
      <c r="G8892" s="86"/>
      <c r="H8892" s="86"/>
      <c r="I8892" s="85"/>
      <c r="J8892" s="85"/>
    </row>
    <row r="8893" spans="2:10" s="117" customFormat="1" x14ac:dyDescent="0.25">
      <c r="B8893" s="87"/>
      <c r="C8893" s="85"/>
      <c r="D8893" s="85"/>
      <c r="E8893" s="85"/>
      <c r="F8893" s="85"/>
      <c r="G8893" s="86"/>
      <c r="H8893" s="86"/>
      <c r="I8893" s="85"/>
      <c r="J8893" s="85"/>
    </row>
    <row r="8894" spans="2:10" s="117" customFormat="1" x14ac:dyDescent="0.25">
      <c r="B8894" s="87"/>
      <c r="C8894" s="85"/>
      <c r="D8894" s="85"/>
      <c r="E8894" s="85"/>
      <c r="F8894" s="85"/>
      <c r="G8894" s="86"/>
      <c r="H8894" s="86"/>
      <c r="I8894" s="85"/>
      <c r="J8894" s="85"/>
    </row>
    <row r="8895" spans="2:10" s="117" customFormat="1" x14ac:dyDescent="0.25">
      <c r="B8895" s="87"/>
      <c r="C8895" s="85"/>
      <c r="D8895" s="85"/>
      <c r="E8895" s="85"/>
      <c r="F8895" s="85"/>
      <c r="G8895" s="86"/>
      <c r="H8895" s="86"/>
      <c r="I8895" s="85"/>
      <c r="J8895" s="85"/>
    </row>
    <row r="8896" spans="2:10" s="117" customFormat="1" x14ac:dyDescent="0.25">
      <c r="B8896" s="87"/>
      <c r="C8896" s="85"/>
      <c r="D8896" s="85"/>
      <c r="E8896" s="85"/>
      <c r="F8896" s="85"/>
      <c r="G8896" s="86"/>
      <c r="H8896" s="86"/>
      <c r="I8896" s="85"/>
      <c r="J8896" s="85"/>
    </row>
    <row r="8897" spans="2:10" s="117" customFormat="1" x14ac:dyDescent="0.25">
      <c r="B8897" s="87"/>
      <c r="C8897" s="85"/>
      <c r="D8897" s="85"/>
      <c r="E8897" s="85"/>
      <c r="F8897" s="85"/>
      <c r="G8897" s="86"/>
      <c r="H8897" s="86"/>
      <c r="I8897" s="85"/>
      <c r="J8897" s="85"/>
    </row>
    <row r="8898" spans="2:10" s="117" customFormat="1" x14ac:dyDescent="0.25">
      <c r="B8898" s="87"/>
      <c r="C8898" s="85"/>
      <c r="D8898" s="85"/>
      <c r="E8898" s="85"/>
      <c r="F8898" s="85"/>
      <c r="G8898" s="86"/>
      <c r="H8898" s="86"/>
      <c r="I8898" s="85"/>
      <c r="J8898" s="85"/>
    </row>
    <row r="8899" spans="2:10" s="117" customFormat="1" x14ac:dyDescent="0.25">
      <c r="B8899" s="87"/>
      <c r="C8899" s="85"/>
      <c r="D8899" s="85"/>
      <c r="E8899" s="85"/>
      <c r="F8899" s="85"/>
      <c r="G8899" s="86"/>
      <c r="H8899" s="86"/>
      <c r="I8899" s="85"/>
      <c r="J8899" s="85"/>
    </row>
    <row r="8900" spans="2:10" s="117" customFormat="1" x14ac:dyDescent="0.25">
      <c r="B8900" s="87"/>
      <c r="C8900" s="85"/>
      <c r="D8900" s="85"/>
      <c r="E8900" s="85"/>
      <c r="F8900" s="85"/>
      <c r="G8900" s="86"/>
      <c r="H8900" s="86"/>
      <c r="I8900" s="85"/>
      <c r="J8900" s="85"/>
    </row>
    <row r="8901" spans="2:10" s="117" customFormat="1" x14ac:dyDescent="0.25">
      <c r="B8901" s="87"/>
      <c r="C8901" s="85"/>
      <c r="D8901" s="85"/>
      <c r="E8901" s="85"/>
      <c r="F8901" s="85"/>
      <c r="G8901" s="86"/>
      <c r="H8901" s="86"/>
      <c r="I8901" s="85"/>
      <c r="J8901" s="85"/>
    </row>
    <row r="8902" spans="2:10" s="117" customFormat="1" x14ac:dyDescent="0.25">
      <c r="B8902" s="87"/>
      <c r="C8902" s="85"/>
      <c r="D8902" s="85"/>
      <c r="E8902" s="85"/>
      <c r="F8902" s="85"/>
      <c r="G8902" s="86"/>
      <c r="H8902" s="86"/>
      <c r="I8902" s="85"/>
      <c r="J8902" s="85"/>
    </row>
    <row r="8903" spans="2:10" s="117" customFormat="1" x14ac:dyDescent="0.25">
      <c r="B8903" s="87"/>
      <c r="C8903" s="85"/>
      <c r="D8903" s="85"/>
      <c r="E8903" s="85"/>
      <c r="F8903" s="85"/>
      <c r="G8903" s="86"/>
      <c r="H8903" s="86"/>
      <c r="I8903" s="85"/>
      <c r="J8903" s="85"/>
    </row>
    <row r="8904" spans="2:10" s="117" customFormat="1" x14ac:dyDescent="0.25">
      <c r="B8904" s="87"/>
      <c r="C8904" s="85"/>
      <c r="D8904" s="85"/>
      <c r="E8904" s="85"/>
      <c r="F8904" s="85"/>
      <c r="G8904" s="86"/>
      <c r="H8904" s="86"/>
      <c r="I8904" s="85"/>
      <c r="J8904" s="85"/>
    </row>
    <row r="8905" spans="2:10" s="117" customFormat="1" x14ac:dyDescent="0.25">
      <c r="B8905" s="87"/>
      <c r="C8905" s="85"/>
      <c r="D8905" s="85"/>
      <c r="E8905" s="85"/>
      <c r="F8905" s="85"/>
      <c r="G8905" s="86"/>
      <c r="H8905" s="86"/>
      <c r="I8905" s="85"/>
      <c r="J8905" s="85"/>
    </row>
    <row r="8906" spans="2:10" s="117" customFormat="1" x14ac:dyDescent="0.25">
      <c r="B8906" s="87"/>
      <c r="C8906" s="85"/>
      <c r="D8906" s="85"/>
      <c r="E8906" s="85"/>
      <c r="F8906" s="85"/>
      <c r="G8906" s="86"/>
      <c r="H8906" s="86"/>
      <c r="I8906" s="85"/>
      <c r="J8906" s="85"/>
    </row>
    <row r="8907" spans="2:10" s="117" customFormat="1" x14ac:dyDescent="0.25">
      <c r="B8907" s="87"/>
      <c r="C8907" s="85"/>
      <c r="D8907" s="85"/>
      <c r="E8907" s="85"/>
      <c r="F8907" s="85"/>
      <c r="G8907" s="86"/>
      <c r="H8907" s="86"/>
      <c r="I8907" s="85"/>
      <c r="J8907" s="85"/>
    </row>
    <row r="8908" spans="2:10" s="117" customFormat="1" x14ac:dyDescent="0.25">
      <c r="B8908" s="87"/>
      <c r="C8908" s="85"/>
      <c r="D8908" s="85"/>
      <c r="E8908" s="85"/>
      <c r="F8908" s="85"/>
      <c r="G8908" s="86"/>
      <c r="H8908" s="86"/>
      <c r="I8908" s="85"/>
      <c r="J8908" s="85"/>
    </row>
    <row r="8909" spans="2:10" s="117" customFormat="1" x14ac:dyDescent="0.25">
      <c r="B8909" s="87"/>
      <c r="C8909" s="85"/>
      <c r="D8909" s="85"/>
      <c r="E8909" s="85"/>
      <c r="F8909" s="85"/>
      <c r="G8909" s="86"/>
      <c r="H8909" s="86"/>
      <c r="I8909" s="85"/>
      <c r="J8909" s="85"/>
    </row>
    <row r="8910" spans="2:10" s="117" customFormat="1" x14ac:dyDescent="0.25">
      <c r="B8910" s="87"/>
      <c r="C8910" s="85"/>
      <c r="D8910" s="85"/>
      <c r="E8910" s="85"/>
      <c r="F8910" s="85"/>
      <c r="G8910" s="86"/>
      <c r="H8910" s="86"/>
      <c r="I8910" s="85"/>
      <c r="J8910" s="85"/>
    </row>
    <row r="8911" spans="2:10" s="117" customFormat="1" x14ac:dyDescent="0.25">
      <c r="B8911" s="87"/>
      <c r="C8911" s="85"/>
      <c r="D8911" s="85"/>
      <c r="E8911" s="85"/>
      <c r="F8911" s="85"/>
      <c r="G8911" s="86"/>
      <c r="H8911" s="86"/>
      <c r="I8911" s="85"/>
      <c r="J8911" s="85"/>
    </row>
    <row r="8912" spans="2:10" s="117" customFormat="1" x14ac:dyDescent="0.25">
      <c r="B8912" s="87"/>
      <c r="C8912" s="85"/>
      <c r="D8912" s="85"/>
      <c r="E8912" s="85"/>
      <c r="F8912" s="85"/>
      <c r="G8912" s="86"/>
      <c r="H8912" s="86"/>
      <c r="I8912" s="85"/>
      <c r="J8912" s="85"/>
    </row>
    <row r="8913" spans="2:10" s="117" customFormat="1" x14ac:dyDescent="0.25">
      <c r="B8913" s="87"/>
      <c r="C8913" s="85"/>
      <c r="D8913" s="85"/>
      <c r="E8913" s="85"/>
      <c r="F8913" s="85"/>
      <c r="G8913" s="86"/>
      <c r="H8913" s="86"/>
      <c r="I8913" s="85"/>
      <c r="J8913" s="85"/>
    </row>
    <row r="8914" spans="2:10" s="117" customFormat="1" x14ac:dyDescent="0.25">
      <c r="B8914" s="87"/>
      <c r="C8914" s="85"/>
      <c r="D8914" s="85"/>
      <c r="E8914" s="85"/>
      <c r="F8914" s="85"/>
      <c r="G8914" s="86"/>
      <c r="H8914" s="86"/>
      <c r="I8914" s="85"/>
      <c r="J8914" s="85"/>
    </row>
    <row r="8915" spans="2:10" s="117" customFormat="1" x14ac:dyDescent="0.25">
      <c r="B8915" s="87"/>
      <c r="C8915" s="85"/>
      <c r="D8915" s="85"/>
      <c r="E8915" s="85"/>
      <c r="F8915" s="85"/>
      <c r="G8915" s="86"/>
      <c r="H8915" s="86"/>
      <c r="I8915" s="85"/>
      <c r="J8915" s="85"/>
    </row>
    <row r="8916" spans="2:10" s="117" customFormat="1" x14ac:dyDescent="0.25">
      <c r="B8916" s="87"/>
      <c r="C8916" s="85"/>
      <c r="D8916" s="85"/>
      <c r="E8916" s="85"/>
      <c r="F8916" s="85"/>
      <c r="G8916" s="86"/>
      <c r="H8916" s="86"/>
      <c r="I8916" s="85"/>
      <c r="J8916" s="85"/>
    </row>
    <row r="8917" spans="2:10" s="117" customFormat="1" x14ac:dyDescent="0.25">
      <c r="B8917" s="87"/>
      <c r="C8917" s="85"/>
      <c r="D8917" s="85"/>
      <c r="E8917" s="85"/>
      <c r="F8917" s="85"/>
      <c r="G8917" s="86"/>
      <c r="H8917" s="86"/>
      <c r="I8917" s="85"/>
      <c r="J8917" s="85"/>
    </row>
    <row r="8918" spans="2:10" s="117" customFormat="1" x14ac:dyDescent="0.25">
      <c r="B8918" s="87"/>
      <c r="C8918" s="85"/>
      <c r="D8918" s="85"/>
      <c r="E8918" s="85"/>
      <c r="F8918" s="85"/>
      <c r="G8918" s="86"/>
      <c r="H8918" s="86"/>
      <c r="I8918" s="85"/>
      <c r="J8918" s="85"/>
    </row>
    <row r="8919" spans="2:10" s="117" customFormat="1" x14ac:dyDescent="0.25">
      <c r="B8919" s="87"/>
      <c r="C8919" s="85"/>
      <c r="D8919" s="85"/>
      <c r="E8919" s="85"/>
      <c r="F8919" s="85"/>
      <c r="G8919" s="86"/>
      <c r="H8919" s="86"/>
      <c r="I8919" s="85"/>
      <c r="J8919" s="85"/>
    </row>
    <row r="8920" spans="2:10" s="117" customFormat="1" x14ac:dyDescent="0.25">
      <c r="B8920" s="87"/>
      <c r="C8920" s="85"/>
      <c r="D8920" s="85"/>
      <c r="E8920" s="85"/>
      <c r="F8920" s="85"/>
      <c r="G8920" s="86"/>
      <c r="H8920" s="86"/>
      <c r="I8920" s="85"/>
      <c r="J8920" s="85"/>
    </row>
    <row r="8921" spans="2:10" s="117" customFormat="1" x14ac:dyDescent="0.25">
      <c r="B8921" s="87"/>
      <c r="C8921" s="85"/>
      <c r="D8921" s="85"/>
      <c r="E8921" s="85"/>
      <c r="F8921" s="85"/>
      <c r="G8921" s="86"/>
      <c r="H8921" s="86"/>
      <c r="I8921" s="85"/>
      <c r="J8921" s="85"/>
    </row>
    <row r="8922" spans="2:10" s="117" customFormat="1" x14ac:dyDescent="0.25">
      <c r="B8922" s="87"/>
      <c r="C8922" s="85"/>
      <c r="D8922" s="85"/>
      <c r="E8922" s="85"/>
      <c r="F8922" s="85"/>
      <c r="G8922" s="86"/>
      <c r="H8922" s="86"/>
      <c r="I8922" s="85"/>
      <c r="J8922" s="85"/>
    </row>
    <row r="8923" spans="2:10" s="117" customFormat="1" x14ac:dyDescent="0.25">
      <c r="B8923" s="87"/>
      <c r="C8923" s="85"/>
      <c r="D8923" s="85"/>
      <c r="E8923" s="85"/>
      <c r="F8923" s="85"/>
      <c r="G8923" s="86"/>
      <c r="H8923" s="86"/>
      <c r="I8923" s="85"/>
      <c r="J8923" s="85"/>
    </row>
    <row r="8924" spans="2:10" s="117" customFormat="1" x14ac:dyDescent="0.25">
      <c r="B8924" s="87"/>
      <c r="C8924" s="85"/>
      <c r="D8924" s="85"/>
      <c r="E8924" s="85"/>
      <c r="F8924" s="85"/>
      <c r="G8924" s="86"/>
      <c r="H8924" s="86"/>
      <c r="I8924" s="85"/>
      <c r="J8924" s="85"/>
    </row>
    <row r="8925" spans="2:10" s="117" customFormat="1" x14ac:dyDescent="0.25">
      <c r="B8925" s="87"/>
      <c r="C8925" s="85"/>
      <c r="D8925" s="85"/>
      <c r="E8925" s="85"/>
      <c r="F8925" s="85"/>
      <c r="G8925" s="86"/>
      <c r="H8925" s="86"/>
      <c r="I8925" s="85"/>
      <c r="J8925" s="85"/>
    </row>
    <row r="8926" spans="2:10" s="117" customFormat="1" x14ac:dyDescent="0.25">
      <c r="B8926" s="87"/>
      <c r="C8926" s="85"/>
      <c r="D8926" s="85"/>
      <c r="E8926" s="85"/>
      <c r="F8926" s="85"/>
      <c r="G8926" s="86"/>
      <c r="H8926" s="86"/>
      <c r="I8926" s="85"/>
      <c r="J8926" s="85"/>
    </row>
    <row r="8927" spans="2:10" s="117" customFormat="1" x14ac:dyDescent="0.25">
      <c r="B8927" s="87"/>
      <c r="C8927" s="85"/>
      <c r="D8927" s="85"/>
      <c r="E8927" s="85"/>
      <c r="F8927" s="85"/>
      <c r="G8927" s="86"/>
      <c r="H8927" s="86"/>
      <c r="I8927" s="85"/>
      <c r="J8927" s="85"/>
    </row>
    <row r="8928" spans="2:10" s="117" customFormat="1" x14ac:dyDescent="0.25">
      <c r="B8928" s="87"/>
      <c r="C8928" s="85"/>
      <c r="D8928" s="85"/>
      <c r="E8928" s="85"/>
      <c r="F8928" s="85"/>
      <c r="G8928" s="86"/>
      <c r="H8928" s="86"/>
      <c r="I8928" s="85"/>
      <c r="J8928" s="85"/>
    </row>
    <row r="8929" spans="2:10" s="117" customFormat="1" x14ac:dyDescent="0.25">
      <c r="B8929" s="87"/>
      <c r="C8929" s="85"/>
      <c r="D8929" s="85"/>
      <c r="E8929" s="85"/>
      <c r="F8929" s="85"/>
      <c r="G8929" s="86"/>
      <c r="H8929" s="86"/>
      <c r="I8929" s="85"/>
      <c r="J8929" s="85"/>
    </row>
    <row r="8930" spans="2:10" s="117" customFormat="1" x14ac:dyDescent="0.25">
      <c r="B8930" s="87"/>
      <c r="C8930" s="85"/>
      <c r="D8930" s="85"/>
      <c r="E8930" s="85"/>
      <c r="F8930" s="85"/>
      <c r="G8930" s="86"/>
      <c r="H8930" s="86"/>
      <c r="I8930" s="85"/>
      <c r="J8930" s="85"/>
    </row>
    <row r="8931" spans="2:10" s="117" customFormat="1" x14ac:dyDescent="0.25">
      <c r="B8931" s="87"/>
      <c r="C8931" s="85"/>
      <c r="D8931" s="85"/>
      <c r="E8931" s="85"/>
      <c r="F8931" s="85"/>
      <c r="G8931" s="86"/>
      <c r="H8931" s="86"/>
      <c r="I8931" s="85"/>
      <c r="J8931" s="85"/>
    </row>
    <row r="8932" spans="2:10" s="117" customFormat="1" x14ac:dyDescent="0.25">
      <c r="B8932" s="87"/>
      <c r="C8932" s="85"/>
      <c r="D8932" s="85"/>
      <c r="E8932" s="85"/>
      <c r="F8932" s="85"/>
      <c r="G8932" s="86"/>
      <c r="H8932" s="86"/>
      <c r="I8932" s="85"/>
      <c r="J8932" s="85"/>
    </row>
    <row r="8933" spans="2:10" s="117" customFormat="1" x14ac:dyDescent="0.25">
      <c r="B8933" s="87"/>
      <c r="C8933" s="85"/>
      <c r="D8933" s="85"/>
      <c r="E8933" s="85"/>
      <c r="F8933" s="85"/>
      <c r="G8933" s="86"/>
      <c r="H8933" s="86"/>
      <c r="I8933" s="85"/>
      <c r="J8933" s="85"/>
    </row>
    <row r="8934" spans="2:10" s="117" customFormat="1" x14ac:dyDescent="0.25">
      <c r="B8934" s="87"/>
      <c r="C8934" s="85"/>
      <c r="D8934" s="85"/>
      <c r="E8934" s="85"/>
      <c r="F8934" s="85"/>
      <c r="G8934" s="86"/>
      <c r="H8934" s="86"/>
      <c r="I8934" s="85"/>
      <c r="J8934" s="85"/>
    </row>
    <row r="8935" spans="2:10" s="117" customFormat="1" x14ac:dyDescent="0.25">
      <c r="B8935" s="87"/>
      <c r="C8935" s="85"/>
      <c r="D8935" s="85"/>
      <c r="E8935" s="85"/>
      <c r="F8935" s="85"/>
      <c r="G8935" s="86"/>
      <c r="H8935" s="86"/>
      <c r="I8935" s="85"/>
      <c r="J8935" s="85"/>
    </row>
    <row r="8936" spans="2:10" s="117" customFormat="1" x14ac:dyDescent="0.25">
      <c r="B8936" s="87"/>
      <c r="C8936" s="85"/>
      <c r="D8936" s="85"/>
      <c r="E8936" s="85"/>
      <c r="F8936" s="85"/>
      <c r="G8936" s="86"/>
      <c r="H8936" s="86"/>
      <c r="I8936" s="85"/>
      <c r="J8936" s="85"/>
    </row>
    <row r="8937" spans="2:10" s="117" customFormat="1" x14ac:dyDescent="0.25">
      <c r="B8937" s="87"/>
      <c r="C8937" s="85"/>
      <c r="D8937" s="85"/>
      <c r="E8937" s="85"/>
      <c r="F8937" s="85"/>
      <c r="G8937" s="86"/>
      <c r="H8937" s="86"/>
      <c r="I8937" s="85"/>
      <c r="J8937" s="85"/>
    </row>
    <row r="8938" spans="2:10" s="117" customFormat="1" x14ac:dyDescent="0.25">
      <c r="B8938" s="87"/>
      <c r="C8938" s="85"/>
      <c r="D8938" s="85"/>
      <c r="E8938" s="85"/>
      <c r="F8938" s="85"/>
      <c r="G8938" s="86"/>
      <c r="H8938" s="86"/>
      <c r="I8938" s="85"/>
      <c r="J8938" s="85"/>
    </row>
    <row r="8939" spans="2:10" s="117" customFormat="1" x14ac:dyDescent="0.25">
      <c r="B8939" s="87"/>
      <c r="C8939" s="85"/>
      <c r="D8939" s="85"/>
      <c r="E8939" s="85"/>
      <c r="F8939" s="85"/>
      <c r="G8939" s="86"/>
      <c r="H8939" s="86"/>
      <c r="I8939" s="85"/>
      <c r="J8939" s="85"/>
    </row>
    <row r="8940" spans="2:10" s="117" customFormat="1" x14ac:dyDescent="0.25">
      <c r="B8940" s="87"/>
      <c r="C8940" s="85"/>
      <c r="D8940" s="85"/>
      <c r="E8940" s="85"/>
      <c r="F8940" s="85"/>
      <c r="G8940" s="86"/>
      <c r="H8940" s="86"/>
      <c r="I8940" s="85"/>
      <c r="J8940" s="85"/>
    </row>
    <row r="8941" spans="2:10" s="117" customFormat="1" x14ac:dyDescent="0.25">
      <c r="B8941" s="87"/>
      <c r="C8941" s="85"/>
      <c r="D8941" s="85"/>
      <c r="E8941" s="85"/>
      <c r="F8941" s="85"/>
      <c r="G8941" s="86"/>
      <c r="H8941" s="86"/>
      <c r="I8941" s="85"/>
      <c r="J8941" s="85"/>
    </row>
    <row r="8942" spans="2:10" s="117" customFormat="1" x14ac:dyDescent="0.25">
      <c r="B8942" s="87"/>
      <c r="C8942" s="85"/>
      <c r="D8942" s="85"/>
      <c r="E8942" s="85"/>
      <c r="F8942" s="85"/>
      <c r="G8942" s="86"/>
      <c r="H8942" s="86"/>
      <c r="I8942" s="85"/>
      <c r="J8942" s="85"/>
    </row>
    <row r="8943" spans="2:10" s="117" customFormat="1" x14ac:dyDescent="0.25">
      <c r="B8943" s="87"/>
      <c r="C8943" s="85"/>
      <c r="D8943" s="85"/>
      <c r="E8943" s="85"/>
      <c r="F8943" s="85"/>
      <c r="G8943" s="86"/>
      <c r="H8943" s="86"/>
      <c r="I8943" s="85"/>
      <c r="J8943" s="85"/>
    </row>
    <row r="8944" spans="2:10" s="117" customFormat="1" x14ac:dyDescent="0.25">
      <c r="B8944" s="87"/>
      <c r="C8944" s="85"/>
      <c r="D8944" s="85"/>
      <c r="E8944" s="85"/>
      <c r="F8944" s="85"/>
      <c r="G8944" s="86"/>
      <c r="H8944" s="86"/>
      <c r="I8944" s="85"/>
      <c r="J8944" s="85"/>
    </row>
    <row r="8945" spans="2:10" s="117" customFormat="1" x14ac:dyDescent="0.25">
      <c r="B8945" s="87"/>
      <c r="C8945" s="85"/>
      <c r="D8945" s="85"/>
      <c r="E8945" s="85"/>
      <c r="F8945" s="85"/>
      <c r="G8945" s="86"/>
      <c r="H8945" s="86"/>
      <c r="I8945" s="85"/>
      <c r="J8945" s="85"/>
    </row>
    <row r="8946" spans="2:10" s="117" customFormat="1" x14ac:dyDescent="0.25">
      <c r="B8946" s="87"/>
      <c r="C8946" s="85"/>
      <c r="D8946" s="85"/>
      <c r="E8946" s="85"/>
      <c r="F8946" s="85"/>
      <c r="G8946" s="86"/>
      <c r="H8946" s="86"/>
      <c r="I8946" s="85"/>
      <c r="J8946" s="85"/>
    </row>
    <row r="8947" spans="2:10" s="117" customFormat="1" x14ac:dyDescent="0.25">
      <c r="B8947" s="87"/>
      <c r="C8947" s="85"/>
      <c r="D8947" s="85"/>
      <c r="E8947" s="85"/>
      <c r="F8947" s="85"/>
      <c r="G8947" s="86"/>
      <c r="H8947" s="86"/>
      <c r="I8947" s="85"/>
      <c r="J8947" s="85"/>
    </row>
    <row r="8948" spans="2:10" s="117" customFormat="1" x14ac:dyDescent="0.25">
      <c r="B8948" s="87"/>
      <c r="C8948" s="85"/>
      <c r="D8948" s="85"/>
      <c r="E8948" s="85"/>
      <c r="F8948" s="85"/>
      <c r="G8948" s="86"/>
      <c r="H8948" s="86"/>
      <c r="I8948" s="85"/>
      <c r="J8948" s="85"/>
    </row>
    <row r="8949" spans="2:10" s="117" customFormat="1" x14ac:dyDescent="0.25">
      <c r="B8949" s="87"/>
      <c r="C8949" s="85"/>
      <c r="D8949" s="85"/>
      <c r="E8949" s="85"/>
      <c r="F8949" s="85"/>
      <c r="G8949" s="86"/>
      <c r="H8949" s="86"/>
      <c r="I8949" s="85"/>
      <c r="J8949" s="85"/>
    </row>
    <row r="8950" spans="2:10" s="117" customFormat="1" x14ac:dyDescent="0.25">
      <c r="B8950" s="87"/>
      <c r="C8950" s="85"/>
      <c r="D8950" s="85"/>
      <c r="E8950" s="85"/>
      <c r="F8950" s="85"/>
      <c r="G8950" s="86"/>
      <c r="H8950" s="86"/>
      <c r="I8950" s="85"/>
      <c r="J8950" s="85"/>
    </row>
    <row r="8951" spans="2:10" s="117" customFormat="1" x14ac:dyDescent="0.25">
      <c r="B8951" s="87"/>
      <c r="C8951" s="85"/>
      <c r="D8951" s="85"/>
      <c r="E8951" s="85"/>
      <c r="F8951" s="85"/>
      <c r="G8951" s="86"/>
      <c r="H8951" s="86"/>
      <c r="I8951" s="85"/>
      <c r="J8951" s="85"/>
    </row>
    <row r="8952" spans="2:10" s="117" customFormat="1" x14ac:dyDescent="0.25">
      <c r="B8952" s="87"/>
      <c r="C8952" s="85"/>
      <c r="D8952" s="85"/>
      <c r="E8952" s="85"/>
      <c r="F8952" s="85"/>
      <c r="G8952" s="86"/>
      <c r="H8952" s="86"/>
      <c r="I8952" s="85"/>
      <c r="J8952" s="85"/>
    </row>
    <row r="8953" spans="2:10" s="117" customFormat="1" x14ac:dyDescent="0.25">
      <c r="B8953" s="87"/>
      <c r="C8953" s="85"/>
      <c r="D8953" s="85"/>
      <c r="E8953" s="85"/>
      <c r="F8953" s="85"/>
      <c r="G8953" s="86"/>
      <c r="H8953" s="86"/>
      <c r="I8953" s="85"/>
      <c r="J8953" s="85"/>
    </row>
    <row r="8954" spans="2:10" s="117" customFormat="1" x14ac:dyDescent="0.25">
      <c r="B8954" s="87"/>
      <c r="C8954" s="85"/>
      <c r="D8954" s="85"/>
      <c r="E8954" s="85"/>
      <c r="F8954" s="85"/>
      <c r="G8954" s="86"/>
      <c r="H8954" s="86"/>
      <c r="I8954" s="85"/>
      <c r="J8954" s="85"/>
    </row>
    <row r="8955" spans="2:10" s="117" customFormat="1" x14ac:dyDescent="0.25">
      <c r="B8955" s="87"/>
      <c r="C8955" s="85"/>
      <c r="D8955" s="85"/>
      <c r="E8955" s="85"/>
      <c r="F8955" s="85"/>
      <c r="G8955" s="86"/>
      <c r="H8955" s="86"/>
      <c r="I8955" s="85"/>
      <c r="J8955" s="85"/>
    </row>
    <row r="8956" spans="2:10" s="117" customFormat="1" x14ac:dyDescent="0.25">
      <c r="B8956" s="87"/>
      <c r="C8956" s="85"/>
      <c r="D8956" s="85"/>
      <c r="E8956" s="85"/>
      <c r="F8956" s="85"/>
      <c r="G8956" s="86"/>
      <c r="H8956" s="86"/>
      <c r="I8956" s="85"/>
      <c r="J8956" s="85"/>
    </row>
    <row r="8957" spans="2:10" s="117" customFormat="1" x14ac:dyDescent="0.25">
      <c r="B8957" s="87"/>
      <c r="C8957" s="85"/>
      <c r="D8957" s="85"/>
      <c r="E8957" s="85"/>
      <c r="F8957" s="85"/>
      <c r="G8957" s="86"/>
      <c r="H8957" s="86"/>
      <c r="I8957" s="85"/>
      <c r="J8957" s="85"/>
    </row>
    <row r="8958" spans="2:10" s="117" customFormat="1" x14ac:dyDescent="0.25">
      <c r="B8958" s="87"/>
      <c r="C8958" s="85"/>
      <c r="D8958" s="85"/>
      <c r="E8958" s="85"/>
      <c r="F8958" s="85"/>
      <c r="G8958" s="86"/>
      <c r="H8958" s="86"/>
      <c r="I8958" s="85"/>
      <c r="J8958" s="85"/>
    </row>
    <row r="8959" spans="2:10" s="117" customFormat="1" x14ac:dyDescent="0.25">
      <c r="B8959" s="87"/>
      <c r="C8959" s="85"/>
      <c r="D8959" s="85"/>
      <c r="E8959" s="85"/>
      <c r="F8959" s="85"/>
      <c r="G8959" s="86"/>
      <c r="H8959" s="86"/>
      <c r="I8959" s="85"/>
      <c r="J8959" s="85"/>
    </row>
    <row r="8960" spans="2:10" s="117" customFormat="1" x14ac:dyDescent="0.25">
      <c r="B8960" s="87"/>
      <c r="C8960" s="85"/>
      <c r="D8960" s="85"/>
      <c r="E8960" s="85"/>
      <c r="F8960" s="85"/>
      <c r="G8960" s="86"/>
      <c r="H8960" s="86"/>
      <c r="I8960" s="85"/>
      <c r="J8960" s="85"/>
    </row>
    <row r="8961" spans="2:10" s="117" customFormat="1" x14ac:dyDescent="0.25">
      <c r="B8961" s="87"/>
      <c r="C8961" s="85"/>
      <c r="D8961" s="85"/>
      <c r="E8961" s="85"/>
      <c r="F8961" s="85"/>
      <c r="G8961" s="86"/>
      <c r="H8961" s="86"/>
      <c r="I8961" s="85"/>
      <c r="J8961" s="85"/>
    </row>
    <row r="8962" spans="2:10" s="117" customFormat="1" x14ac:dyDescent="0.25">
      <c r="B8962" s="87"/>
      <c r="C8962" s="85"/>
      <c r="D8962" s="85"/>
      <c r="E8962" s="85"/>
      <c r="F8962" s="85"/>
      <c r="G8962" s="86"/>
      <c r="H8962" s="86"/>
      <c r="I8962" s="85"/>
      <c r="J8962" s="85"/>
    </row>
    <row r="8963" spans="2:10" s="117" customFormat="1" x14ac:dyDescent="0.25">
      <c r="B8963" s="87"/>
      <c r="C8963" s="85"/>
      <c r="D8963" s="85"/>
      <c r="E8963" s="85"/>
      <c r="F8963" s="85"/>
      <c r="G8963" s="86"/>
      <c r="H8963" s="86"/>
      <c r="I8963" s="85"/>
      <c r="J8963" s="85"/>
    </row>
    <row r="8964" spans="2:10" s="117" customFormat="1" x14ac:dyDescent="0.25">
      <c r="B8964" s="87"/>
      <c r="C8964" s="85"/>
      <c r="D8964" s="85"/>
      <c r="E8964" s="85"/>
      <c r="F8964" s="85"/>
      <c r="G8964" s="86"/>
      <c r="H8964" s="86"/>
      <c r="I8964" s="85"/>
      <c r="J8964" s="85"/>
    </row>
    <row r="8965" spans="2:10" s="117" customFormat="1" x14ac:dyDescent="0.25">
      <c r="B8965" s="87"/>
      <c r="C8965" s="85"/>
      <c r="D8965" s="85"/>
      <c r="E8965" s="85"/>
      <c r="F8965" s="85"/>
      <c r="G8965" s="86"/>
      <c r="H8965" s="86"/>
      <c r="I8965" s="85"/>
      <c r="J8965" s="85"/>
    </row>
    <row r="8966" spans="2:10" s="117" customFormat="1" x14ac:dyDescent="0.25">
      <c r="B8966" s="87"/>
      <c r="C8966" s="85"/>
      <c r="D8966" s="85"/>
      <c r="E8966" s="85"/>
      <c r="F8966" s="85"/>
      <c r="G8966" s="86"/>
      <c r="H8966" s="86"/>
      <c r="I8966" s="85"/>
      <c r="J8966" s="85"/>
    </row>
    <row r="8967" spans="2:10" s="117" customFormat="1" x14ac:dyDescent="0.25">
      <c r="B8967" s="87"/>
      <c r="C8967" s="85"/>
      <c r="D8967" s="85"/>
      <c r="E8967" s="85"/>
      <c r="F8967" s="85"/>
      <c r="G8967" s="86"/>
      <c r="H8967" s="86"/>
      <c r="I8967" s="85"/>
      <c r="J8967" s="85"/>
    </row>
    <row r="8968" spans="2:10" s="117" customFormat="1" x14ac:dyDescent="0.25">
      <c r="B8968" s="87"/>
      <c r="C8968" s="85"/>
      <c r="D8968" s="85"/>
      <c r="E8968" s="85"/>
      <c r="F8968" s="85"/>
      <c r="G8968" s="86"/>
      <c r="H8968" s="86"/>
      <c r="I8968" s="85"/>
      <c r="J8968" s="85"/>
    </row>
    <row r="8969" spans="2:10" s="117" customFormat="1" x14ac:dyDescent="0.25">
      <c r="B8969" s="87"/>
      <c r="C8969" s="85"/>
      <c r="D8969" s="85"/>
      <c r="E8969" s="85"/>
      <c r="F8969" s="85"/>
      <c r="G8969" s="86"/>
      <c r="H8969" s="86"/>
      <c r="I8969" s="85"/>
      <c r="J8969" s="85"/>
    </row>
    <row r="8970" spans="2:10" s="117" customFormat="1" x14ac:dyDescent="0.25">
      <c r="B8970" s="87"/>
      <c r="C8970" s="85"/>
      <c r="D8970" s="85"/>
      <c r="E8970" s="85"/>
      <c r="F8970" s="85"/>
      <c r="G8970" s="86"/>
      <c r="H8970" s="86"/>
      <c r="I8970" s="85"/>
      <c r="J8970" s="85"/>
    </row>
    <row r="8971" spans="2:10" s="117" customFormat="1" x14ac:dyDescent="0.25">
      <c r="B8971" s="87"/>
      <c r="C8971" s="85"/>
      <c r="D8971" s="85"/>
      <c r="E8971" s="85"/>
      <c r="F8971" s="85"/>
      <c r="G8971" s="86"/>
      <c r="H8971" s="86"/>
      <c r="I8971" s="85"/>
      <c r="J8971" s="85"/>
    </row>
    <row r="8972" spans="2:10" s="117" customFormat="1" x14ac:dyDescent="0.25">
      <c r="B8972" s="87"/>
      <c r="C8972" s="85"/>
      <c r="D8972" s="85"/>
      <c r="E8972" s="85"/>
      <c r="F8972" s="85"/>
      <c r="G8972" s="86"/>
      <c r="H8972" s="86"/>
      <c r="I8972" s="85"/>
      <c r="J8972" s="85"/>
    </row>
    <row r="8973" spans="2:10" s="117" customFormat="1" x14ac:dyDescent="0.25">
      <c r="B8973" s="87"/>
      <c r="C8973" s="85"/>
      <c r="D8973" s="85"/>
      <c r="E8973" s="85"/>
      <c r="F8973" s="85"/>
      <c r="G8973" s="86"/>
      <c r="H8973" s="86"/>
      <c r="I8973" s="85"/>
      <c r="J8973" s="85"/>
    </row>
    <row r="8974" spans="2:10" s="117" customFormat="1" x14ac:dyDescent="0.25">
      <c r="B8974" s="87"/>
      <c r="C8974" s="85"/>
      <c r="D8974" s="85"/>
      <c r="E8974" s="85"/>
      <c r="F8974" s="85"/>
      <c r="G8974" s="86"/>
      <c r="H8974" s="86"/>
      <c r="I8974" s="85"/>
      <c r="J8974" s="85"/>
    </row>
    <row r="8975" spans="2:10" s="117" customFormat="1" x14ac:dyDescent="0.25">
      <c r="B8975" s="87"/>
      <c r="C8975" s="85"/>
      <c r="D8975" s="85"/>
      <c r="E8975" s="85"/>
      <c r="F8975" s="85"/>
      <c r="G8975" s="86"/>
      <c r="H8975" s="86"/>
      <c r="I8975" s="85"/>
      <c r="J8975" s="85"/>
    </row>
    <row r="8976" spans="2:10" s="117" customFormat="1" x14ac:dyDescent="0.25">
      <c r="B8976" s="87"/>
      <c r="C8976" s="85"/>
      <c r="D8976" s="85"/>
      <c r="E8976" s="85"/>
      <c r="F8976" s="85"/>
      <c r="G8976" s="86"/>
      <c r="H8976" s="86"/>
      <c r="I8976" s="85"/>
      <c r="J8976" s="85"/>
    </row>
    <row r="8977" spans="2:10" s="117" customFormat="1" x14ac:dyDescent="0.25">
      <c r="B8977" s="87"/>
      <c r="C8977" s="85"/>
      <c r="D8977" s="85"/>
      <c r="E8977" s="85"/>
      <c r="F8977" s="85"/>
      <c r="G8977" s="86"/>
      <c r="H8977" s="86"/>
      <c r="I8977" s="85"/>
      <c r="J8977" s="85"/>
    </row>
    <row r="8978" spans="2:10" s="117" customFormat="1" x14ac:dyDescent="0.25">
      <c r="B8978" s="87"/>
      <c r="C8978" s="85"/>
      <c r="D8978" s="85"/>
      <c r="E8978" s="85"/>
      <c r="F8978" s="85"/>
      <c r="G8978" s="86"/>
      <c r="H8978" s="86"/>
      <c r="I8978" s="85"/>
      <c r="J8978" s="85"/>
    </row>
    <row r="8979" spans="2:10" s="117" customFormat="1" x14ac:dyDescent="0.25">
      <c r="B8979" s="87"/>
      <c r="C8979" s="85"/>
      <c r="D8979" s="85"/>
      <c r="E8979" s="85"/>
      <c r="F8979" s="85"/>
      <c r="G8979" s="86"/>
      <c r="H8979" s="86"/>
      <c r="I8979" s="85"/>
      <c r="J8979" s="85"/>
    </row>
    <row r="8980" spans="2:10" s="117" customFormat="1" x14ac:dyDescent="0.25">
      <c r="B8980" s="87"/>
      <c r="C8980" s="85"/>
      <c r="D8980" s="85"/>
      <c r="E8980" s="85"/>
      <c r="F8980" s="85"/>
      <c r="G8980" s="86"/>
      <c r="H8980" s="86"/>
      <c r="I8980" s="85"/>
      <c r="J8980" s="85"/>
    </row>
    <row r="8981" spans="2:10" s="117" customFormat="1" x14ac:dyDescent="0.25">
      <c r="B8981" s="87"/>
      <c r="C8981" s="85"/>
      <c r="D8981" s="85"/>
      <c r="E8981" s="85"/>
      <c r="F8981" s="85"/>
      <c r="G8981" s="86"/>
      <c r="H8981" s="86"/>
      <c r="I8981" s="85"/>
      <c r="J8981" s="85"/>
    </row>
    <row r="8982" spans="2:10" s="117" customFormat="1" x14ac:dyDescent="0.25">
      <c r="B8982" s="87"/>
      <c r="C8982" s="85"/>
      <c r="D8982" s="85"/>
      <c r="E8982" s="85"/>
      <c r="F8982" s="85"/>
      <c r="G8982" s="86"/>
      <c r="H8982" s="86"/>
      <c r="I8982" s="85"/>
      <c r="J8982" s="85"/>
    </row>
    <row r="8983" spans="2:10" s="117" customFormat="1" x14ac:dyDescent="0.25">
      <c r="B8983" s="87"/>
      <c r="C8983" s="85"/>
      <c r="D8983" s="85"/>
      <c r="E8983" s="85"/>
      <c r="F8983" s="85"/>
      <c r="G8983" s="86"/>
      <c r="H8983" s="86"/>
      <c r="I8983" s="85"/>
      <c r="J8983" s="85"/>
    </row>
    <row r="8984" spans="2:10" s="117" customFormat="1" x14ac:dyDescent="0.25">
      <c r="B8984" s="87"/>
      <c r="C8984" s="85"/>
      <c r="D8984" s="85"/>
      <c r="E8984" s="85"/>
      <c r="F8984" s="85"/>
      <c r="G8984" s="86"/>
      <c r="H8984" s="86"/>
      <c r="I8984" s="85"/>
      <c r="J8984" s="85"/>
    </row>
    <row r="8985" spans="2:10" s="117" customFormat="1" x14ac:dyDescent="0.25">
      <c r="B8985" s="87"/>
      <c r="C8985" s="85"/>
      <c r="D8985" s="85"/>
      <c r="E8985" s="85"/>
      <c r="F8985" s="85"/>
      <c r="G8985" s="86"/>
      <c r="H8985" s="86"/>
      <c r="I8985" s="85"/>
      <c r="J8985" s="85"/>
    </row>
    <row r="8986" spans="2:10" s="117" customFormat="1" x14ac:dyDescent="0.25">
      <c r="B8986" s="87"/>
      <c r="C8986" s="85"/>
      <c r="D8986" s="85"/>
      <c r="E8986" s="85"/>
      <c r="F8986" s="85"/>
      <c r="G8986" s="86"/>
      <c r="H8986" s="86"/>
      <c r="I8986" s="85"/>
      <c r="J8986" s="85"/>
    </row>
    <row r="8987" spans="2:10" s="117" customFormat="1" x14ac:dyDescent="0.25">
      <c r="B8987" s="87"/>
      <c r="C8987" s="85"/>
      <c r="D8987" s="85"/>
      <c r="E8987" s="85"/>
      <c r="F8987" s="85"/>
      <c r="G8987" s="86"/>
      <c r="H8987" s="86"/>
      <c r="I8987" s="85"/>
      <c r="J8987" s="85"/>
    </row>
    <row r="8988" spans="2:10" s="117" customFormat="1" x14ac:dyDescent="0.25">
      <c r="B8988" s="87"/>
      <c r="C8988" s="85"/>
      <c r="D8988" s="85"/>
      <c r="E8988" s="85"/>
      <c r="F8988" s="85"/>
      <c r="G8988" s="86"/>
      <c r="H8988" s="86"/>
      <c r="I8988" s="85"/>
      <c r="J8988" s="85"/>
    </row>
    <row r="8989" spans="2:10" s="117" customFormat="1" x14ac:dyDescent="0.25">
      <c r="B8989" s="87"/>
      <c r="C8989" s="85"/>
      <c r="D8989" s="85"/>
      <c r="E8989" s="85"/>
      <c r="F8989" s="85"/>
      <c r="G8989" s="86"/>
      <c r="H8989" s="86"/>
      <c r="I8989" s="85"/>
      <c r="J8989" s="85"/>
    </row>
    <row r="8990" spans="2:10" s="117" customFormat="1" x14ac:dyDescent="0.25">
      <c r="B8990" s="87"/>
      <c r="C8990" s="85"/>
      <c r="D8990" s="85"/>
      <c r="E8990" s="85"/>
      <c r="F8990" s="85"/>
      <c r="G8990" s="86"/>
      <c r="H8990" s="86"/>
      <c r="I8990" s="85"/>
      <c r="J8990" s="85"/>
    </row>
    <row r="8991" spans="2:10" s="117" customFormat="1" x14ac:dyDescent="0.25">
      <c r="B8991" s="87"/>
      <c r="C8991" s="85"/>
      <c r="D8991" s="85"/>
      <c r="E8991" s="85"/>
      <c r="F8991" s="85"/>
      <c r="G8991" s="86"/>
      <c r="H8991" s="86"/>
      <c r="I8991" s="85"/>
      <c r="J8991" s="85"/>
    </row>
    <row r="8992" spans="2:10" s="117" customFormat="1" x14ac:dyDescent="0.25">
      <c r="B8992" s="87"/>
      <c r="C8992" s="85"/>
      <c r="D8992" s="85"/>
      <c r="E8992" s="85"/>
      <c r="F8992" s="85"/>
      <c r="G8992" s="86"/>
      <c r="H8992" s="86"/>
      <c r="I8992" s="85"/>
      <c r="J8992" s="85"/>
    </row>
    <row r="8993" spans="2:10" s="117" customFormat="1" x14ac:dyDescent="0.25">
      <c r="B8993" s="87"/>
      <c r="C8993" s="85"/>
      <c r="D8993" s="85"/>
      <c r="E8993" s="85"/>
      <c r="F8993" s="85"/>
      <c r="G8993" s="86"/>
      <c r="H8993" s="86"/>
      <c r="I8993" s="85"/>
      <c r="J8993" s="85"/>
    </row>
    <row r="8994" spans="2:10" s="117" customFormat="1" x14ac:dyDescent="0.25">
      <c r="B8994" s="87"/>
      <c r="C8994" s="85"/>
      <c r="D8994" s="85"/>
      <c r="E8994" s="85"/>
      <c r="F8994" s="85"/>
      <c r="G8994" s="86"/>
      <c r="H8994" s="86"/>
      <c r="I8994" s="85"/>
      <c r="J8994" s="85"/>
    </row>
    <row r="8995" spans="2:10" s="117" customFormat="1" x14ac:dyDescent="0.25">
      <c r="B8995" s="87"/>
      <c r="C8995" s="85"/>
      <c r="D8995" s="85"/>
      <c r="E8995" s="85"/>
      <c r="F8995" s="85"/>
      <c r="G8995" s="86"/>
      <c r="H8995" s="86"/>
      <c r="I8995" s="85"/>
      <c r="J8995" s="85"/>
    </row>
    <row r="8996" spans="2:10" s="117" customFormat="1" x14ac:dyDescent="0.25">
      <c r="B8996" s="87"/>
      <c r="C8996" s="85"/>
      <c r="D8996" s="85"/>
      <c r="E8996" s="85"/>
      <c r="F8996" s="85"/>
      <c r="G8996" s="86"/>
      <c r="H8996" s="86"/>
      <c r="I8996" s="85"/>
      <c r="J8996" s="85"/>
    </row>
    <row r="8997" spans="2:10" s="117" customFormat="1" x14ac:dyDescent="0.25">
      <c r="B8997" s="87"/>
      <c r="C8997" s="85"/>
      <c r="D8997" s="85"/>
      <c r="E8997" s="85"/>
      <c r="F8997" s="85"/>
      <c r="G8997" s="86"/>
      <c r="H8997" s="86"/>
      <c r="I8997" s="85"/>
      <c r="J8997" s="85"/>
    </row>
    <row r="8998" spans="2:10" s="117" customFormat="1" x14ac:dyDescent="0.25">
      <c r="B8998" s="87"/>
      <c r="C8998" s="85"/>
      <c r="D8998" s="85"/>
      <c r="E8998" s="85"/>
      <c r="F8998" s="85"/>
      <c r="G8998" s="86"/>
      <c r="H8998" s="86"/>
      <c r="I8998" s="85"/>
      <c r="J8998" s="85"/>
    </row>
    <row r="8999" spans="2:10" s="117" customFormat="1" x14ac:dyDescent="0.25">
      <c r="B8999" s="87"/>
      <c r="C8999" s="85"/>
      <c r="D8999" s="85"/>
      <c r="E8999" s="85"/>
      <c r="F8999" s="85"/>
      <c r="G8999" s="86"/>
      <c r="H8999" s="86"/>
      <c r="I8999" s="85"/>
      <c r="J8999" s="85"/>
    </row>
    <row r="9000" spans="2:10" s="117" customFormat="1" x14ac:dyDescent="0.25">
      <c r="B9000" s="87"/>
      <c r="C9000" s="85"/>
      <c r="D9000" s="85"/>
      <c r="E9000" s="85"/>
      <c r="F9000" s="85"/>
      <c r="G9000" s="86"/>
      <c r="H9000" s="86"/>
      <c r="I9000" s="85"/>
      <c r="J9000" s="85"/>
    </row>
    <row r="9001" spans="2:10" s="117" customFormat="1" x14ac:dyDescent="0.25">
      <c r="B9001" s="87"/>
      <c r="C9001" s="85"/>
      <c r="D9001" s="85"/>
      <c r="E9001" s="85"/>
      <c r="F9001" s="85"/>
      <c r="G9001" s="86"/>
      <c r="H9001" s="86"/>
      <c r="I9001" s="85"/>
      <c r="J9001" s="85"/>
    </row>
    <row r="9002" spans="2:10" s="117" customFormat="1" x14ac:dyDescent="0.25">
      <c r="B9002" s="87"/>
      <c r="C9002" s="85"/>
      <c r="D9002" s="85"/>
      <c r="E9002" s="85"/>
      <c r="F9002" s="85"/>
      <c r="G9002" s="86"/>
      <c r="H9002" s="86"/>
      <c r="I9002" s="85"/>
      <c r="J9002" s="85"/>
    </row>
    <row r="9003" spans="2:10" s="117" customFormat="1" x14ac:dyDescent="0.25">
      <c r="B9003" s="87"/>
      <c r="C9003" s="85"/>
      <c r="D9003" s="85"/>
      <c r="E9003" s="85"/>
      <c r="F9003" s="85"/>
      <c r="G9003" s="86"/>
      <c r="H9003" s="86"/>
      <c r="I9003" s="85"/>
      <c r="J9003" s="85"/>
    </row>
    <row r="9004" spans="2:10" s="117" customFormat="1" x14ac:dyDescent="0.25">
      <c r="B9004" s="87"/>
      <c r="C9004" s="85"/>
      <c r="D9004" s="85"/>
      <c r="E9004" s="85"/>
      <c r="F9004" s="85"/>
      <c r="G9004" s="86"/>
      <c r="H9004" s="86"/>
      <c r="I9004" s="85"/>
      <c r="J9004" s="85"/>
    </row>
    <row r="9005" spans="2:10" s="117" customFormat="1" x14ac:dyDescent="0.25">
      <c r="B9005" s="87"/>
      <c r="C9005" s="85"/>
      <c r="D9005" s="85"/>
      <c r="E9005" s="85"/>
      <c r="F9005" s="85"/>
      <c r="G9005" s="86"/>
      <c r="H9005" s="86"/>
      <c r="I9005" s="85"/>
      <c r="J9005" s="85"/>
    </row>
    <row r="9006" spans="2:10" s="117" customFormat="1" x14ac:dyDescent="0.25">
      <c r="B9006" s="87"/>
      <c r="C9006" s="85"/>
      <c r="D9006" s="85"/>
      <c r="E9006" s="85"/>
      <c r="F9006" s="85"/>
      <c r="G9006" s="86"/>
      <c r="H9006" s="86"/>
      <c r="I9006" s="85"/>
      <c r="J9006" s="85"/>
    </row>
    <row r="9007" spans="2:10" s="117" customFormat="1" x14ac:dyDescent="0.25">
      <c r="B9007" s="87"/>
      <c r="C9007" s="85"/>
      <c r="D9007" s="85"/>
      <c r="E9007" s="85"/>
      <c r="F9007" s="85"/>
      <c r="G9007" s="86"/>
      <c r="H9007" s="86"/>
      <c r="I9007" s="85"/>
      <c r="J9007" s="85"/>
    </row>
    <row r="9008" spans="2:10" s="117" customFormat="1" x14ac:dyDescent="0.25">
      <c r="B9008" s="87"/>
      <c r="C9008" s="85"/>
      <c r="D9008" s="85"/>
      <c r="E9008" s="85"/>
      <c r="F9008" s="85"/>
      <c r="G9008" s="86"/>
      <c r="H9008" s="86"/>
      <c r="I9008" s="85"/>
      <c r="J9008" s="85"/>
    </row>
    <row r="9009" spans="2:10" s="117" customFormat="1" x14ac:dyDescent="0.25">
      <c r="B9009" s="87"/>
      <c r="C9009" s="85"/>
      <c r="D9009" s="85"/>
      <c r="E9009" s="85"/>
      <c r="F9009" s="85"/>
      <c r="G9009" s="86"/>
      <c r="H9009" s="86"/>
      <c r="I9009" s="85"/>
      <c r="J9009" s="85"/>
    </row>
    <row r="9010" spans="2:10" s="117" customFormat="1" x14ac:dyDescent="0.25">
      <c r="B9010" s="87"/>
      <c r="C9010" s="85"/>
      <c r="D9010" s="85"/>
      <c r="E9010" s="85"/>
      <c r="F9010" s="85"/>
      <c r="G9010" s="86"/>
      <c r="H9010" s="86"/>
      <c r="I9010" s="85"/>
      <c r="J9010" s="85"/>
    </row>
    <row r="9011" spans="2:10" s="117" customFormat="1" x14ac:dyDescent="0.25">
      <c r="B9011" s="87"/>
      <c r="C9011" s="85"/>
      <c r="D9011" s="85"/>
      <c r="E9011" s="85"/>
      <c r="F9011" s="85"/>
      <c r="G9011" s="86"/>
      <c r="H9011" s="86"/>
      <c r="I9011" s="85"/>
      <c r="J9011" s="85"/>
    </row>
    <row r="9012" spans="2:10" s="117" customFormat="1" x14ac:dyDescent="0.25">
      <c r="B9012" s="87"/>
      <c r="C9012" s="85"/>
      <c r="D9012" s="85"/>
      <c r="E9012" s="85"/>
      <c r="F9012" s="85"/>
      <c r="G9012" s="86"/>
      <c r="H9012" s="86"/>
      <c r="I9012" s="85"/>
      <c r="J9012" s="85"/>
    </row>
    <row r="9013" spans="2:10" s="117" customFormat="1" x14ac:dyDescent="0.25">
      <c r="B9013" s="87"/>
      <c r="C9013" s="85"/>
      <c r="D9013" s="85"/>
      <c r="E9013" s="85"/>
      <c r="F9013" s="85"/>
      <c r="G9013" s="86"/>
      <c r="H9013" s="86"/>
      <c r="I9013" s="85"/>
      <c r="J9013" s="85"/>
    </row>
    <row r="9014" spans="2:10" s="117" customFormat="1" x14ac:dyDescent="0.25">
      <c r="B9014" s="87"/>
      <c r="C9014" s="85"/>
      <c r="D9014" s="85"/>
      <c r="E9014" s="85"/>
      <c r="F9014" s="85"/>
      <c r="G9014" s="86"/>
      <c r="H9014" s="86"/>
      <c r="I9014" s="85"/>
      <c r="J9014" s="85"/>
    </row>
    <row r="9015" spans="2:10" s="117" customFormat="1" x14ac:dyDescent="0.25">
      <c r="B9015" s="87"/>
      <c r="C9015" s="85"/>
      <c r="D9015" s="85"/>
      <c r="E9015" s="85"/>
      <c r="F9015" s="85"/>
      <c r="G9015" s="86"/>
      <c r="H9015" s="86"/>
      <c r="I9015" s="85"/>
      <c r="J9015" s="85"/>
    </row>
    <row r="9016" spans="2:10" s="117" customFormat="1" x14ac:dyDescent="0.25">
      <c r="B9016" s="87"/>
      <c r="C9016" s="85"/>
      <c r="D9016" s="85"/>
      <c r="E9016" s="85"/>
      <c r="F9016" s="85"/>
      <c r="G9016" s="86"/>
      <c r="H9016" s="86"/>
      <c r="I9016" s="85"/>
      <c r="J9016" s="85"/>
    </row>
    <row r="9017" spans="2:10" s="117" customFormat="1" x14ac:dyDescent="0.25">
      <c r="B9017" s="87"/>
      <c r="C9017" s="85"/>
      <c r="D9017" s="85"/>
      <c r="E9017" s="85"/>
      <c r="F9017" s="85"/>
      <c r="G9017" s="86"/>
      <c r="H9017" s="86"/>
      <c r="I9017" s="85"/>
      <c r="J9017" s="85"/>
    </row>
    <row r="9018" spans="2:10" s="117" customFormat="1" x14ac:dyDescent="0.25">
      <c r="B9018" s="87"/>
      <c r="C9018" s="85"/>
      <c r="D9018" s="85"/>
      <c r="E9018" s="85"/>
      <c r="F9018" s="85"/>
      <c r="G9018" s="86"/>
      <c r="H9018" s="86"/>
      <c r="I9018" s="85"/>
      <c r="J9018" s="85"/>
    </row>
    <row r="9019" spans="2:10" s="117" customFormat="1" x14ac:dyDescent="0.25">
      <c r="B9019" s="87"/>
      <c r="C9019" s="85"/>
      <c r="D9019" s="85"/>
      <c r="E9019" s="85"/>
      <c r="F9019" s="85"/>
      <c r="G9019" s="86"/>
      <c r="H9019" s="86"/>
      <c r="I9019" s="85"/>
      <c r="J9019" s="85"/>
    </row>
    <row r="9020" spans="2:10" s="117" customFormat="1" x14ac:dyDescent="0.25">
      <c r="B9020" s="87"/>
      <c r="C9020" s="85"/>
      <c r="D9020" s="85"/>
      <c r="E9020" s="85"/>
      <c r="F9020" s="85"/>
      <c r="G9020" s="86"/>
      <c r="H9020" s="86"/>
      <c r="I9020" s="85"/>
      <c r="J9020" s="85"/>
    </row>
    <row r="9021" spans="2:10" s="117" customFormat="1" x14ac:dyDescent="0.25">
      <c r="B9021" s="87"/>
      <c r="C9021" s="85"/>
      <c r="D9021" s="85"/>
      <c r="E9021" s="85"/>
      <c r="F9021" s="85"/>
      <c r="G9021" s="86"/>
      <c r="H9021" s="86"/>
      <c r="I9021" s="85"/>
      <c r="J9021" s="85"/>
    </row>
    <row r="9022" spans="2:10" s="117" customFormat="1" x14ac:dyDescent="0.25">
      <c r="B9022" s="87"/>
      <c r="C9022" s="85"/>
      <c r="D9022" s="85"/>
      <c r="E9022" s="85"/>
      <c r="F9022" s="85"/>
      <c r="G9022" s="86"/>
      <c r="H9022" s="86"/>
      <c r="I9022" s="85"/>
      <c r="J9022" s="85"/>
    </row>
    <row r="9023" spans="2:10" s="117" customFormat="1" x14ac:dyDescent="0.25">
      <c r="B9023" s="87"/>
      <c r="C9023" s="85"/>
      <c r="D9023" s="85"/>
      <c r="E9023" s="85"/>
      <c r="F9023" s="85"/>
      <c r="G9023" s="86"/>
      <c r="H9023" s="86"/>
      <c r="I9023" s="85"/>
      <c r="J9023" s="85"/>
    </row>
    <row r="9024" spans="2:10" s="117" customFormat="1" x14ac:dyDescent="0.25">
      <c r="B9024" s="87"/>
      <c r="C9024" s="85"/>
      <c r="D9024" s="85"/>
      <c r="E9024" s="85"/>
      <c r="F9024" s="85"/>
      <c r="G9024" s="86"/>
      <c r="H9024" s="86"/>
      <c r="I9024" s="85"/>
      <c r="J9024" s="85"/>
    </row>
    <row r="9025" spans="2:10" s="117" customFormat="1" x14ac:dyDescent="0.25">
      <c r="B9025" s="87"/>
      <c r="C9025" s="85"/>
      <c r="D9025" s="85"/>
      <c r="E9025" s="85"/>
      <c r="F9025" s="85"/>
      <c r="G9025" s="86"/>
      <c r="H9025" s="86"/>
      <c r="I9025" s="85"/>
      <c r="J9025" s="85"/>
    </row>
    <row r="9026" spans="2:10" s="117" customFormat="1" x14ac:dyDescent="0.25">
      <c r="B9026" s="87"/>
      <c r="C9026" s="85"/>
      <c r="D9026" s="85"/>
      <c r="E9026" s="85"/>
      <c r="F9026" s="85"/>
      <c r="G9026" s="86"/>
      <c r="H9026" s="86"/>
      <c r="I9026" s="85"/>
      <c r="J9026" s="85"/>
    </row>
    <row r="9027" spans="2:10" s="117" customFormat="1" x14ac:dyDescent="0.25">
      <c r="B9027" s="87"/>
      <c r="C9027" s="85"/>
      <c r="D9027" s="85"/>
      <c r="E9027" s="85"/>
      <c r="F9027" s="85"/>
      <c r="G9027" s="86"/>
      <c r="H9027" s="86"/>
      <c r="I9027" s="85"/>
      <c r="J9027" s="85"/>
    </row>
    <row r="9028" spans="2:10" s="117" customFormat="1" x14ac:dyDescent="0.25">
      <c r="B9028" s="87"/>
      <c r="C9028" s="85"/>
      <c r="D9028" s="85"/>
      <c r="E9028" s="85"/>
      <c r="F9028" s="85"/>
      <c r="G9028" s="86"/>
      <c r="H9028" s="86"/>
      <c r="I9028" s="85"/>
      <c r="J9028" s="85"/>
    </row>
    <row r="9029" spans="2:10" s="117" customFormat="1" x14ac:dyDescent="0.25">
      <c r="B9029" s="87"/>
      <c r="C9029" s="85"/>
      <c r="D9029" s="85"/>
      <c r="E9029" s="85"/>
      <c r="F9029" s="85"/>
      <c r="G9029" s="86"/>
      <c r="H9029" s="86"/>
      <c r="I9029" s="85"/>
      <c r="J9029" s="85"/>
    </row>
    <row r="9030" spans="2:10" s="117" customFormat="1" x14ac:dyDescent="0.25">
      <c r="B9030" s="87"/>
      <c r="C9030" s="85"/>
      <c r="D9030" s="85"/>
      <c r="E9030" s="85"/>
      <c r="F9030" s="85"/>
      <c r="G9030" s="86"/>
      <c r="H9030" s="86"/>
      <c r="I9030" s="85"/>
      <c r="J9030" s="85"/>
    </row>
    <row r="9031" spans="2:10" s="117" customFormat="1" x14ac:dyDescent="0.25">
      <c r="B9031" s="87"/>
      <c r="C9031" s="85"/>
      <c r="D9031" s="85"/>
      <c r="E9031" s="85"/>
      <c r="F9031" s="85"/>
      <c r="G9031" s="86"/>
      <c r="H9031" s="86"/>
      <c r="I9031" s="85"/>
      <c r="J9031" s="85"/>
    </row>
    <row r="9032" spans="2:10" s="117" customFormat="1" x14ac:dyDescent="0.25">
      <c r="B9032" s="87"/>
      <c r="C9032" s="85"/>
      <c r="D9032" s="85"/>
      <c r="E9032" s="85"/>
      <c r="F9032" s="85"/>
      <c r="G9032" s="86"/>
      <c r="H9032" s="86"/>
      <c r="I9032" s="85"/>
      <c r="J9032" s="85"/>
    </row>
    <row r="9033" spans="2:10" s="117" customFormat="1" x14ac:dyDescent="0.25">
      <c r="B9033" s="87"/>
      <c r="C9033" s="85"/>
      <c r="D9033" s="85"/>
      <c r="E9033" s="85"/>
      <c r="F9033" s="85"/>
      <c r="G9033" s="86"/>
      <c r="H9033" s="86"/>
      <c r="I9033" s="85"/>
      <c r="J9033" s="85"/>
    </row>
    <row r="9034" spans="2:10" s="117" customFormat="1" x14ac:dyDescent="0.25">
      <c r="B9034" s="87"/>
      <c r="C9034" s="85"/>
      <c r="D9034" s="85"/>
      <c r="E9034" s="85"/>
      <c r="F9034" s="85"/>
      <c r="G9034" s="86"/>
      <c r="H9034" s="86"/>
      <c r="I9034" s="85"/>
      <c r="J9034" s="85"/>
    </row>
    <row r="9035" spans="2:10" s="117" customFormat="1" x14ac:dyDescent="0.25">
      <c r="B9035" s="87"/>
      <c r="C9035" s="85"/>
      <c r="D9035" s="85"/>
      <c r="E9035" s="85"/>
      <c r="F9035" s="85"/>
      <c r="G9035" s="86"/>
      <c r="H9035" s="86"/>
      <c r="I9035" s="85"/>
      <c r="J9035" s="85"/>
    </row>
    <row r="9036" spans="2:10" s="117" customFormat="1" x14ac:dyDescent="0.25">
      <c r="B9036" s="87"/>
      <c r="C9036" s="85"/>
      <c r="D9036" s="85"/>
      <c r="E9036" s="85"/>
      <c r="F9036" s="85"/>
      <c r="G9036" s="86"/>
      <c r="H9036" s="86"/>
      <c r="I9036" s="85"/>
      <c r="J9036" s="85"/>
    </row>
    <row r="9037" spans="2:10" s="117" customFormat="1" x14ac:dyDescent="0.25">
      <c r="B9037" s="87"/>
      <c r="C9037" s="85"/>
      <c r="D9037" s="85"/>
      <c r="E9037" s="85"/>
      <c r="F9037" s="85"/>
      <c r="G9037" s="86"/>
      <c r="H9037" s="86"/>
      <c r="I9037" s="85"/>
      <c r="J9037" s="85"/>
    </row>
    <row r="9038" spans="2:10" s="117" customFormat="1" x14ac:dyDescent="0.25">
      <c r="B9038" s="87"/>
      <c r="C9038" s="85"/>
      <c r="D9038" s="85"/>
      <c r="E9038" s="85"/>
      <c r="F9038" s="85"/>
      <c r="G9038" s="86"/>
      <c r="H9038" s="86"/>
      <c r="I9038" s="85"/>
      <c r="J9038" s="85"/>
    </row>
    <row r="9039" spans="2:10" s="117" customFormat="1" x14ac:dyDescent="0.25">
      <c r="B9039" s="87"/>
      <c r="C9039" s="85"/>
      <c r="D9039" s="85"/>
      <c r="E9039" s="85"/>
      <c r="F9039" s="85"/>
      <c r="G9039" s="86"/>
      <c r="H9039" s="86"/>
      <c r="I9039" s="85"/>
      <c r="J9039" s="85"/>
    </row>
    <row r="9040" spans="2:10" s="117" customFormat="1" x14ac:dyDescent="0.25">
      <c r="B9040" s="87"/>
      <c r="C9040" s="85"/>
      <c r="D9040" s="85"/>
      <c r="E9040" s="85"/>
      <c r="F9040" s="85"/>
      <c r="G9040" s="86"/>
      <c r="H9040" s="86"/>
      <c r="I9040" s="85"/>
      <c r="J9040" s="85"/>
    </row>
    <row r="9041" spans="2:10" s="117" customFormat="1" x14ac:dyDescent="0.25">
      <c r="B9041" s="87"/>
      <c r="C9041" s="85"/>
      <c r="D9041" s="85"/>
      <c r="E9041" s="85"/>
      <c r="F9041" s="85"/>
      <c r="G9041" s="86"/>
      <c r="H9041" s="86"/>
      <c r="I9041" s="85"/>
      <c r="J9041" s="85"/>
    </row>
    <row r="9042" spans="2:10" s="117" customFormat="1" x14ac:dyDescent="0.25">
      <c r="B9042" s="87"/>
      <c r="C9042" s="85"/>
      <c r="D9042" s="85"/>
      <c r="E9042" s="85"/>
      <c r="F9042" s="85"/>
      <c r="G9042" s="86"/>
      <c r="H9042" s="86"/>
      <c r="I9042" s="85"/>
      <c r="J9042" s="85"/>
    </row>
    <row r="9043" spans="2:10" s="117" customFormat="1" x14ac:dyDescent="0.25">
      <c r="B9043" s="87"/>
      <c r="C9043" s="85"/>
      <c r="D9043" s="85"/>
      <c r="E9043" s="85"/>
      <c r="F9043" s="85"/>
      <c r="G9043" s="86"/>
      <c r="H9043" s="86"/>
      <c r="I9043" s="85"/>
      <c r="J9043" s="85"/>
    </row>
    <row r="9044" spans="2:10" s="117" customFormat="1" x14ac:dyDescent="0.25">
      <c r="B9044" s="87"/>
      <c r="C9044" s="85"/>
      <c r="D9044" s="85"/>
      <c r="E9044" s="85"/>
      <c r="F9044" s="85"/>
      <c r="G9044" s="86"/>
      <c r="H9044" s="86"/>
      <c r="I9044" s="85"/>
      <c r="J9044" s="85"/>
    </row>
    <row r="9045" spans="2:10" s="117" customFormat="1" x14ac:dyDescent="0.25">
      <c r="B9045" s="87"/>
      <c r="C9045" s="85"/>
      <c r="D9045" s="85"/>
      <c r="E9045" s="85"/>
      <c r="F9045" s="85"/>
      <c r="G9045" s="86"/>
      <c r="H9045" s="86"/>
      <c r="I9045" s="85"/>
      <c r="J9045" s="85"/>
    </row>
    <row r="9046" spans="2:10" s="117" customFormat="1" x14ac:dyDescent="0.25">
      <c r="B9046" s="87"/>
      <c r="C9046" s="85"/>
      <c r="D9046" s="85"/>
      <c r="E9046" s="85"/>
      <c r="F9046" s="85"/>
      <c r="G9046" s="86"/>
      <c r="H9046" s="86"/>
      <c r="I9046" s="85"/>
      <c r="J9046" s="85"/>
    </row>
    <row r="9047" spans="2:10" s="117" customFormat="1" x14ac:dyDescent="0.25">
      <c r="B9047" s="87"/>
      <c r="C9047" s="85"/>
      <c r="D9047" s="85"/>
      <c r="E9047" s="85"/>
      <c r="F9047" s="85"/>
      <c r="G9047" s="86"/>
      <c r="H9047" s="86"/>
      <c r="I9047" s="85"/>
      <c r="J9047" s="85"/>
    </row>
    <row r="9048" spans="2:10" s="117" customFormat="1" x14ac:dyDescent="0.25">
      <c r="B9048" s="87"/>
      <c r="C9048" s="85"/>
      <c r="D9048" s="85"/>
      <c r="E9048" s="85"/>
      <c r="F9048" s="85"/>
      <c r="G9048" s="86"/>
      <c r="H9048" s="86"/>
      <c r="I9048" s="85"/>
      <c r="J9048" s="85"/>
    </row>
    <row r="9049" spans="2:10" s="117" customFormat="1" x14ac:dyDescent="0.25">
      <c r="B9049" s="87"/>
      <c r="C9049" s="85"/>
      <c r="D9049" s="85"/>
      <c r="E9049" s="85"/>
      <c r="F9049" s="85"/>
      <c r="G9049" s="86"/>
      <c r="H9049" s="86"/>
      <c r="I9049" s="85"/>
      <c r="J9049" s="85"/>
    </row>
    <row r="9050" spans="2:10" s="117" customFormat="1" x14ac:dyDescent="0.25">
      <c r="B9050" s="87"/>
      <c r="C9050" s="85"/>
      <c r="D9050" s="85"/>
      <c r="E9050" s="85"/>
      <c r="F9050" s="85"/>
      <c r="G9050" s="86"/>
      <c r="H9050" s="86"/>
      <c r="I9050" s="85"/>
      <c r="J9050" s="85"/>
    </row>
    <row r="9051" spans="2:10" s="117" customFormat="1" x14ac:dyDescent="0.25">
      <c r="B9051" s="87"/>
      <c r="C9051" s="85"/>
      <c r="D9051" s="85"/>
      <c r="E9051" s="85"/>
      <c r="F9051" s="85"/>
      <c r="G9051" s="86"/>
      <c r="H9051" s="86"/>
      <c r="I9051" s="85"/>
      <c r="J9051" s="85"/>
    </row>
    <row r="9052" spans="2:10" s="117" customFormat="1" x14ac:dyDescent="0.25">
      <c r="B9052" s="87"/>
      <c r="C9052" s="85"/>
      <c r="D9052" s="85"/>
      <c r="E9052" s="85"/>
      <c r="F9052" s="85"/>
      <c r="G9052" s="86"/>
      <c r="H9052" s="86"/>
      <c r="I9052" s="85"/>
      <c r="J9052" s="85"/>
    </row>
    <row r="9053" spans="2:10" s="117" customFormat="1" x14ac:dyDescent="0.25">
      <c r="B9053" s="87"/>
      <c r="C9053" s="85"/>
      <c r="D9053" s="85"/>
      <c r="E9053" s="85"/>
      <c r="F9053" s="85"/>
      <c r="G9053" s="86"/>
      <c r="H9053" s="86"/>
      <c r="I9053" s="85"/>
      <c r="J9053" s="85"/>
    </row>
    <row r="9054" spans="2:10" s="117" customFormat="1" x14ac:dyDescent="0.25">
      <c r="B9054" s="87"/>
      <c r="C9054" s="85"/>
      <c r="D9054" s="85"/>
      <c r="E9054" s="85"/>
      <c r="F9054" s="85"/>
      <c r="G9054" s="86"/>
      <c r="H9054" s="86"/>
      <c r="I9054" s="85"/>
      <c r="J9054" s="85"/>
    </row>
    <row r="9055" spans="2:10" s="117" customFormat="1" x14ac:dyDescent="0.25">
      <c r="B9055" s="87"/>
      <c r="C9055" s="85"/>
      <c r="D9055" s="85"/>
      <c r="E9055" s="85"/>
      <c r="F9055" s="85"/>
      <c r="G9055" s="86"/>
      <c r="H9055" s="86"/>
      <c r="I9055" s="85"/>
      <c r="J9055" s="85"/>
    </row>
    <row r="9056" spans="2:10" s="117" customFormat="1" x14ac:dyDescent="0.25">
      <c r="B9056" s="87"/>
      <c r="C9056" s="85"/>
      <c r="D9056" s="85"/>
      <c r="E9056" s="85"/>
      <c r="F9056" s="85"/>
      <c r="G9056" s="86"/>
      <c r="H9056" s="86"/>
      <c r="I9056" s="85"/>
      <c r="J9056" s="85"/>
    </row>
    <row r="9057" spans="2:10" s="117" customFormat="1" x14ac:dyDescent="0.25">
      <c r="B9057" s="87"/>
      <c r="C9057" s="85"/>
      <c r="D9057" s="85"/>
      <c r="E9057" s="85"/>
      <c r="F9057" s="85"/>
      <c r="G9057" s="86"/>
      <c r="H9057" s="86"/>
      <c r="I9057" s="85"/>
      <c r="J9057" s="85"/>
    </row>
    <row r="9058" spans="2:10" s="117" customFormat="1" x14ac:dyDescent="0.25">
      <c r="B9058" s="87"/>
      <c r="C9058" s="85"/>
      <c r="D9058" s="85"/>
      <c r="E9058" s="85"/>
      <c r="F9058" s="85"/>
      <c r="G9058" s="86"/>
      <c r="H9058" s="86"/>
      <c r="I9058" s="85"/>
      <c r="J9058" s="85"/>
    </row>
    <row r="9059" spans="2:10" s="117" customFormat="1" x14ac:dyDescent="0.25">
      <c r="B9059" s="87"/>
      <c r="C9059" s="85"/>
      <c r="D9059" s="85"/>
      <c r="E9059" s="85"/>
      <c r="F9059" s="85"/>
      <c r="G9059" s="86"/>
      <c r="H9059" s="86"/>
      <c r="I9059" s="85"/>
      <c r="J9059" s="85"/>
    </row>
    <row r="9060" spans="2:10" s="117" customFormat="1" x14ac:dyDescent="0.25">
      <c r="B9060" s="87"/>
      <c r="C9060" s="85"/>
      <c r="D9060" s="85"/>
      <c r="E9060" s="85"/>
      <c r="F9060" s="85"/>
      <c r="G9060" s="86"/>
      <c r="H9060" s="86"/>
      <c r="I9060" s="85"/>
      <c r="J9060" s="85"/>
    </row>
    <row r="9061" spans="2:10" s="117" customFormat="1" x14ac:dyDescent="0.25">
      <c r="B9061" s="87"/>
      <c r="C9061" s="85"/>
      <c r="D9061" s="85"/>
      <c r="E9061" s="85"/>
      <c r="F9061" s="85"/>
      <c r="G9061" s="86"/>
      <c r="H9061" s="86"/>
      <c r="I9061" s="85"/>
      <c r="J9061" s="85"/>
    </row>
    <row r="9062" spans="2:10" s="117" customFormat="1" x14ac:dyDescent="0.25">
      <c r="B9062" s="87"/>
      <c r="C9062" s="85"/>
      <c r="D9062" s="85"/>
      <c r="E9062" s="85"/>
      <c r="F9062" s="85"/>
      <c r="G9062" s="86"/>
      <c r="H9062" s="86"/>
      <c r="I9062" s="85"/>
      <c r="J9062" s="85"/>
    </row>
    <row r="9063" spans="2:10" s="117" customFormat="1" x14ac:dyDescent="0.25">
      <c r="B9063" s="87"/>
      <c r="C9063" s="85"/>
      <c r="D9063" s="85"/>
      <c r="E9063" s="85"/>
      <c r="F9063" s="85"/>
      <c r="G9063" s="86"/>
      <c r="H9063" s="86"/>
      <c r="I9063" s="85"/>
      <c r="J9063" s="85"/>
    </row>
    <row r="9064" spans="2:10" s="117" customFormat="1" x14ac:dyDescent="0.25">
      <c r="B9064" s="87"/>
      <c r="C9064" s="85"/>
      <c r="D9064" s="85"/>
      <c r="E9064" s="85"/>
      <c r="F9064" s="85"/>
      <c r="G9064" s="86"/>
      <c r="H9064" s="86"/>
      <c r="I9064" s="85"/>
      <c r="J9064" s="85"/>
    </row>
    <row r="9065" spans="2:10" s="117" customFormat="1" x14ac:dyDescent="0.25">
      <c r="B9065" s="87"/>
      <c r="C9065" s="85"/>
      <c r="D9065" s="85"/>
      <c r="E9065" s="85"/>
      <c r="F9065" s="85"/>
      <c r="G9065" s="86"/>
      <c r="H9065" s="86"/>
      <c r="I9065" s="85"/>
      <c r="J9065" s="85"/>
    </row>
    <row r="9066" spans="2:10" s="117" customFormat="1" x14ac:dyDescent="0.25">
      <c r="B9066" s="87"/>
      <c r="C9066" s="85"/>
      <c r="D9066" s="85"/>
      <c r="E9066" s="85"/>
      <c r="F9066" s="85"/>
      <c r="G9066" s="86"/>
      <c r="H9066" s="86"/>
      <c r="I9066" s="85"/>
      <c r="J9066" s="85"/>
    </row>
    <row r="9067" spans="2:10" s="117" customFormat="1" x14ac:dyDescent="0.25">
      <c r="B9067" s="87"/>
      <c r="C9067" s="85"/>
      <c r="D9067" s="85"/>
      <c r="E9067" s="85"/>
      <c r="F9067" s="85"/>
      <c r="G9067" s="86"/>
      <c r="H9067" s="86"/>
      <c r="I9067" s="85"/>
      <c r="J9067" s="85"/>
    </row>
    <row r="9068" spans="2:10" s="117" customFormat="1" x14ac:dyDescent="0.25">
      <c r="B9068" s="87"/>
      <c r="C9068" s="85"/>
      <c r="D9068" s="85"/>
      <c r="E9068" s="85"/>
      <c r="F9068" s="85"/>
      <c r="G9068" s="86"/>
      <c r="H9068" s="86"/>
      <c r="I9068" s="85"/>
      <c r="J9068" s="85"/>
    </row>
    <row r="9069" spans="2:10" s="117" customFormat="1" x14ac:dyDescent="0.25">
      <c r="B9069" s="87"/>
      <c r="C9069" s="85"/>
      <c r="D9069" s="85"/>
      <c r="E9069" s="85"/>
      <c r="F9069" s="85"/>
      <c r="G9069" s="86"/>
      <c r="H9069" s="86"/>
      <c r="I9069" s="85"/>
      <c r="J9069" s="85"/>
    </row>
    <row r="9070" spans="2:10" s="117" customFormat="1" x14ac:dyDescent="0.25">
      <c r="B9070" s="87"/>
      <c r="C9070" s="85"/>
      <c r="D9070" s="85"/>
      <c r="E9070" s="85"/>
      <c r="F9070" s="85"/>
      <c r="G9070" s="86"/>
      <c r="H9070" s="86"/>
      <c r="I9070" s="85"/>
      <c r="J9070" s="85"/>
    </row>
    <row r="9071" spans="2:10" s="117" customFormat="1" x14ac:dyDescent="0.25">
      <c r="B9071" s="87"/>
      <c r="C9071" s="85"/>
      <c r="D9071" s="85"/>
      <c r="E9071" s="85"/>
      <c r="F9071" s="85"/>
      <c r="G9071" s="86"/>
      <c r="H9071" s="86"/>
      <c r="I9071" s="85"/>
      <c r="J9071" s="85"/>
    </row>
    <row r="9072" spans="2:10" s="117" customFormat="1" x14ac:dyDescent="0.25">
      <c r="B9072" s="87"/>
      <c r="C9072" s="85"/>
      <c r="D9072" s="85"/>
      <c r="E9072" s="85"/>
      <c r="F9072" s="85"/>
      <c r="G9072" s="86"/>
      <c r="H9072" s="86"/>
      <c r="I9072" s="85"/>
      <c r="J9072" s="85"/>
    </row>
    <row r="9073" spans="2:10" s="117" customFormat="1" x14ac:dyDescent="0.25">
      <c r="B9073" s="87"/>
      <c r="C9073" s="85"/>
      <c r="D9073" s="85"/>
      <c r="E9073" s="85"/>
      <c r="F9073" s="85"/>
      <c r="G9073" s="86"/>
      <c r="H9073" s="86"/>
      <c r="I9073" s="85"/>
      <c r="J9073" s="85"/>
    </row>
    <row r="9074" spans="2:10" s="117" customFormat="1" x14ac:dyDescent="0.25">
      <c r="B9074" s="87"/>
      <c r="C9074" s="85"/>
      <c r="D9074" s="85"/>
      <c r="E9074" s="85"/>
      <c r="F9074" s="85"/>
      <c r="G9074" s="86"/>
      <c r="H9074" s="86"/>
      <c r="I9074" s="85"/>
      <c r="J9074" s="85"/>
    </row>
    <row r="9075" spans="2:10" s="117" customFormat="1" x14ac:dyDescent="0.25">
      <c r="B9075" s="87"/>
      <c r="C9075" s="85"/>
      <c r="D9075" s="85"/>
      <c r="E9075" s="85"/>
      <c r="F9075" s="85"/>
      <c r="G9075" s="86"/>
      <c r="H9075" s="86"/>
      <c r="I9075" s="85"/>
      <c r="J9075" s="85"/>
    </row>
    <row r="9076" spans="2:10" s="117" customFormat="1" x14ac:dyDescent="0.25">
      <c r="B9076" s="87"/>
      <c r="C9076" s="85"/>
      <c r="D9076" s="85"/>
      <c r="E9076" s="85"/>
      <c r="F9076" s="85"/>
      <c r="G9076" s="86"/>
      <c r="H9076" s="86"/>
      <c r="I9076" s="85"/>
      <c r="J9076" s="85"/>
    </row>
    <row r="9077" spans="2:10" s="117" customFormat="1" x14ac:dyDescent="0.25">
      <c r="B9077" s="87"/>
      <c r="C9077" s="85"/>
      <c r="D9077" s="85"/>
      <c r="E9077" s="85"/>
      <c r="F9077" s="85"/>
      <c r="G9077" s="86"/>
      <c r="H9077" s="86"/>
      <c r="I9077" s="85"/>
      <c r="J9077" s="85"/>
    </row>
    <row r="9078" spans="2:10" s="117" customFormat="1" x14ac:dyDescent="0.25">
      <c r="B9078" s="87"/>
      <c r="C9078" s="85"/>
      <c r="D9078" s="85"/>
      <c r="E9078" s="85"/>
      <c r="F9078" s="85"/>
      <c r="G9078" s="86"/>
      <c r="H9078" s="86"/>
      <c r="I9078" s="85"/>
      <c r="J9078" s="85"/>
    </row>
    <row r="9079" spans="2:10" s="117" customFormat="1" x14ac:dyDescent="0.25">
      <c r="B9079" s="87"/>
      <c r="C9079" s="85"/>
      <c r="D9079" s="85"/>
      <c r="E9079" s="85"/>
      <c r="F9079" s="85"/>
      <c r="G9079" s="86"/>
      <c r="H9079" s="86"/>
      <c r="I9079" s="85"/>
      <c r="J9079" s="85"/>
    </row>
    <row r="9080" spans="2:10" s="117" customFormat="1" x14ac:dyDescent="0.25">
      <c r="B9080" s="87"/>
      <c r="C9080" s="85"/>
      <c r="D9080" s="85"/>
      <c r="E9080" s="85"/>
      <c r="F9080" s="85"/>
      <c r="G9080" s="86"/>
      <c r="H9080" s="86"/>
      <c r="I9080" s="85"/>
      <c r="J9080" s="85"/>
    </row>
    <row r="9081" spans="2:10" s="117" customFormat="1" x14ac:dyDescent="0.25">
      <c r="B9081" s="87"/>
      <c r="C9081" s="85"/>
      <c r="D9081" s="85"/>
      <c r="E9081" s="85"/>
      <c r="F9081" s="85"/>
      <c r="G9081" s="86"/>
      <c r="H9081" s="86"/>
      <c r="I9081" s="85"/>
      <c r="J9081" s="85"/>
    </row>
    <row r="9082" spans="2:10" s="117" customFormat="1" x14ac:dyDescent="0.25">
      <c r="B9082" s="87"/>
      <c r="C9082" s="85"/>
      <c r="D9082" s="85"/>
      <c r="E9082" s="85"/>
      <c r="F9082" s="85"/>
      <c r="G9082" s="86"/>
      <c r="H9082" s="86"/>
      <c r="I9082" s="85"/>
      <c r="J9082" s="85"/>
    </row>
    <row r="9083" spans="2:10" s="117" customFormat="1" x14ac:dyDescent="0.25">
      <c r="B9083" s="87"/>
      <c r="C9083" s="85"/>
      <c r="D9083" s="85"/>
      <c r="E9083" s="85"/>
      <c r="F9083" s="85"/>
      <c r="G9083" s="86"/>
      <c r="H9083" s="86"/>
      <c r="I9083" s="85"/>
      <c r="J9083" s="85"/>
    </row>
    <row r="9084" spans="2:10" s="117" customFormat="1" x14ac:dyDescent="0.25">
      <c r="B9084" s="87"/>
      <c r="C9084" s="85"/>
      <c r="D9084" s="85"/>
      <c r="E9084" s="85"/>
      <c r="F9084" s="85"/>
      <c r="G9084" s="86"/>
      <c r="H9084" s="86"/>
      <c r="I9084" s="85"/>
      <c r="J9084" s="85"/>
    </row>
    <row r="9085" spans="2:10" s="117" customFormat="1" x14ac:dyDescent="0.25">
      <c r="B9085" s="87"/>
      <c r="C9085" s="85"/>
      <c r="D9085" s="85"/>
      <c r="E9085" s="85"/>
      <c r="F9085" s="85"/>
      <c r="G9085" s="86"/>
      <c r="H9085" s="86"/>
      <c r="I9085" s="85"/>
      <c r="J9085" s="85"/>
    </row>
    <row r="9086" spans="2:10" s="117" customFormat="1" x14ac:dyDescent="0.25">
      <c r="B9086" s="87"/>
      <c r="C9086" s="85"/>
      <c r="D9086" s="85"/>
      <c r="E9086" s="85"/>
      <c r="F9086" s="85"/>
      <c r="G9086" s="86"/>
      <c r="H9086" s="86"/>
      <c r="I9086" s="85"/>
      <c r="J9086" s="85"/>
    </row>
    <row r="9087" spans="2:10" s="117" customFormat="1" x14ac:dyDescent="0.25">
      <c r="B9087" s="87"/>
      <c r="C9087" s="85"/>
      <c r="D9087" s="85"/>
      <c r="E9087" s="85"/>
      <c r="F9087" s="85"/>
      <c r="G9087" s="86"/>
      <c r="H9087" s="86"/>
      <c r="I9087" s="85"/>
      <c r="J9087" s="85"/>
    </row>
    <row r="9088" spans="2:10" s="117" customFormat="1" x14ac:dyDescent="0.25">
      <c r="B9088" s="87"/>
      <c r="C9088" s="85"/>
      <c r="D9088" s="85"/>
      <c r="E9088" s="85"/>
      <c r="F9088" s="85"/>
      <c r="G9088" s="86"/>
      <c r="H9088" s="86"/>
      <c r="I9088" s="85"/>
      <c r="J9088" s="85"/>
    </row>
    <row r="9089" spans="2:10" s="117" customFormat="1" x14ac:dyDescent="0.25">
      <c r="B9089" s="87"/>
      <c r="C9089" s="85"/>
      <c r="D9089" s="85"/>
      <c r="E9089" s="85"/>
      <c r="F9089" s="85"/>
      <c r="G9089" s="86"/>
      <c r="H9089" s="86"/>
      <c r="I9089" s="85"/>
      <c r="J9089" s="85"/>
    </row>
    <row r="9090" spans="2:10" s="117" customFormat="1" x14ac:dyDescent="0.25">
      <c r="B9090" s="87"/>
      <c r="C9090" s="85"/>
      <c r="D9090" s="85"/>
      <c r="E9090" s="85"/>
      <c r="F9090" s="85"/>
      <c r="G9090" s="86"/>
      <c r="H9090" s="86"/>
      <c r="I9090" s="85"/>
      <c r="J9090" s="85"/>
    </row>
    <row r="9091" spans="2:10" s="117" customFormat="1" x14ac:dyDescent="0.25">
      <c r="B9091" s="87"/>
      <c r="C9091" s="85"/>
      <c r="D9091" s="85"/>
      <c r="E9091" s="85"/>
      <c r="F9091" s="85"/>
      <c r="G9091" s="86"/>
      <c r="H9091" s="86"/>
      <c r="I9091" s="85"/>
      <c r="J9091" s="85"/>
    </row>
    <row r="9092" spans="2:10" s="117" customFormat="1" x14ac:dyDescent="0.25">
      <c r="B9092" s="87"/>
      <c r="C9092" s="85"/>
      <c r="D9092" s="85"/>
      <c r="E9092" s="85"/>
      <c r="F9092" s="85"/>
      <c r="G9092" s="86"/>
      <c r="H9092" s="86"/>
      <c r="I9092" s="85"/>
      <c r="J9092" s="85"/>
    </row>
    <row r="9093" spans="2:10" s="117" customFormat="1" x14ac:dyDescent="0.25">
      <c r="B9093" s="87"/>
      <c r="C9093" s="85"/>
      <c r="D9093" s="85"/>
      <c r="E9093" s="85"/>
      <c r="F9093" s="85"/>
      <c r="G9093" s="86"/>
      <c r="H9093" s="86"/>
      <c r="I9093" s="85"/>
      <c r="J9093" s="85"/>
    </row>
    <row r="9094" spans="2:10" s="117" customFormat="1" x14ac:dyDescent="0.25">
      <c r="B9094" s="87"/>
      <c r="C9094" s="85"/>
      <c r="D9094" s="85"/>
      <c r="E9094" s="85"/>
      <c r="F9094" s="85"/>
      <c r="G9094" s="86"/>
      <c r="H9094" s="86"/>
      <c r="I9094" s="85"/>
      <c r="J9094" s="85"/>
    </row>
    <row r="9095" spans="2:10" s="117" customFormat="1" x14ac:dyDescent="0.25">
      <c r="B9095" s="87"/>
      <c r="C9095" s="85"/>
      <c r="D9095" s="85"/>
      <c r="E9095" s="85"/>
      <c r="F9095" s="85"/>
      <c r="G9095" s="86"/>
      <c r="H9095" s="86"/>
      <c r="I9095" s="85"/>
      <c r="J9095" s="85"/>
    </row>
    <row r="9096" spans="2:10" s="117" customFormat="1" x14ac:dyDescent="0.25">
      <c r="B9096" s="87"/>
      <c r="C9096" s="85"/>
      <c r="D9096" s="85"/>
      <c r="E9096" s="85"/>
      <c r="F9096" s="85"/>
      <c r="G9096" s="86"/>
      <c r="H9096" s="86"/>
      <c r="I9096" s="85"/>
      <c r="J9096" s="85"/>
    </row>
    <row r="9097" spans="2:10" s="117" customFormat="1" x14ac:dyDescent="0.25">
      <c r="B9097" s="87"/>
      <c r="C9097" s="85"/>
      <c r="D9097" s="85"/>
      <c r="E9097" s="85"/>
      <c r="F9097" s="85"/>
      <c r="G9097" s="86"/>
      <c r="H9097" s="86"/>
      <c r="I9097" s="85"/>
      <c r="J9097" s="85"/>
    </row>
    <row r="9098" spans="2:10" s="117" customFormat="1" x14ac:dyDescent="0.25">
      <c r="B9098" s="87"/>
      <c r="C9098" s="85"/>
      <c r="D9098" s="85"/>
      <c r="E9098" s="85"/>
      <c r="F9098" s="85"/>
      <c r="G9098" s="86"/>
      <c r="H9098" s="86"/>
      <c r="I9098" s="85"/>
      <c r="J9098" s="85"/>
    </row>
    <row r="9099" spans="2:10" s="117" customFormat="1" x14ac:dyDescent="0.25">
      <c r="B9099" s="87"/>
      <c r="C9099" s="85"/>
      <c r="D9099" s="85"/>
      <c r="E9099" s="85"/>
      <c r="F9099" s="85"/>
      <c r="G9099" s="86"/>
      <c r="H9099" s="86"/>
      <c r="I9099" s="85"/>
      <c r="J9099" s="85"/>
    </row>
    <row r="9100" spans="2:10" s="117" customFormat="1" x14ac:dyDescent="0.25">
      <c r="B9100" s="87"/>
      <c r="C9100" s="85"/>
      <c r="D9100" s="85"/>
      <c r="E9100" s="85"/>
      <c r="F9100" s="85"/>
      <c r="G9100" s="86"/>
      <c r="H9100" s="86"/>
      <c r="I9100" s="85"/>
      <c r="J9100" s="85"/>
    </row>
    <row r="9101" spans="2:10" s="117" customFormat="1" x14ac:dyDescent="0.25">
      <c r="B9101" s="87"/>
      <c r="C9101" s="85"/>
      <c r="D9101" s="85"/>
      <c r="E9101" s="85"/>
      <c r="F9101" s="85"/>
      <c r="G9101" s="86"/>
      <c r="H9101" s="86"/>
      <c r="I9101" s="85"/>
      <c r="J9101" s="85"/>
    </row>
    <row r="9102" spans="2:10" s="117" customFormat="1" x14ac:dyDescent="0.25">
      <c r="B9102" s="87"/>
      <c r="C9102" s="85"/>
      <c r="D9102" s="85"/>
      <c r="E9102" s="85"/>
      <c r="F9102" s="85"/>
      <c r="G9102" s="86"/>
      <c r="H9102" s="86"/>
      <c r="I9102" s="85"/>
      <c r="J9102" s="85"/>
    </row>
    <row r="9103" spans="2:10" s="117" customFormat="1" x14ac:dyDescent="0.25">
      <c r="B9103" s="87"/>
      <c r="C9103" s="85"/>
      <c r="D9103" s="85"/>
      <c r="E9103" s="85"/>
      <c r="F9103" s="85"/>
      <c r="G9103" s="86"/>
      <c r="H9103" s="86"/>
      <c r="I9103" s="85"/>
      <c r="J9103" s="85"/>
    </row>
    <row r="9104" spans="2:10" s="117" customFormat="1" x14ac:dyDescent="0.25">
      <c r="B9104" s="87"/>
      <c r="C9104" s="85"/>
      <c r="D9104" s="85"/>
      <c r="E9104" s="85"/>
      <c r="F9104" s="85"/>
      <c r="G9104" s="86"/>
      <c r="H9104" s="86"/>
      <c r="I9104" s="85"/>
      <c r="J9104" s="85"/>
    </row>
    <row r="9105" spans="2:10" s="117" customFormat="1" x14ac:dyDescent="0.25">
      <c r="B9105" s="87"/>
      <c r="C9105" s="85"/>
      <c r="D9105" s="85"/>
      <c r="E9105" s="85"/>
      <c r="F9105" s="85"/>
      <c r="G9105" s="86"/>
      <c r="H9105" s="86"/>
      <c r="I9105" s="85"/>
      <c r="J9105" s="85"/>
    </row>
    <row r="9106" spans="2:10" s="117" customFormat="1" x14ac:dyDescent="0.25">
      <c r="B9106" s="87"/>
      <c r="C9106" s="85"/>
      <c r="D9106" s="85"/>
      <c r="E9106" s="85"/>
      <c r="F9106" s="85"/>
      <c r="G9106" s="86"/>
      <c r="H9106" s="86"/>
      <c r="I9106" s="85"/>
      <c r="J9106" s="85"/>
    </row>
    <row r="9107" spans="2:10" s="117" customFormat="1" x14ac:dyDescent="0.25">
      <c r="B9107" s="87"/>
      <c r="C9107" s="85"/>
      <c r="D9107" s="85"/>
      <c r="E9107" s="85"/>
      <c r="F9107" s="85"/>
      <c r="G9107" s="86"/>
      <c r="H9107" s="86"/>
      <c r="I9107" s="85"/>
      <c r="J9107" s="85"/>
    </row>
    <row r="9108" spans="2:10" s="117" customFormat="1" x14ac:dyDescent="0.25">
      <c r="B9108" s="87"/>
      <c r="C9108" s="85"/>
      <c r="D9108" s="85"/>
      <c r="E9108" s="85"/>
      <c r="F9108" s="85"/>
      <c r="G9108" s="86"/>
      <c r="H9108" s="86"/>
      <c r="I9108" s="85"/>
      <c r="J9108" s="85"/>
    </row>
    <row r="9109" spans="2:10" s="117" customFormat="1" x14ac:dyDescent="0.25">
      <c r="B9109" s="87"/>
      <c r="C9109" s="85"/>
      <c r="D9109" s="85"/>
      <c r="E9109" s="85"/>
      <c r="F9109" s="85"/>
      <c r="G9109" s="86"/>
      <c r="H9109" s="86"/>
      <c r="I9109" s="85"/>
      <c r="J9109" s="85"/>
    </row>
    <row r="9110" spans="2:10" s="117" customFormat="1" x14ac:dyDescent="0.25">
      <c r="B9110" s="87"/>
      <c r="C9110" s="85"/>
      <c r="D9110" s="85"/>
      <c r="E9110" s="85"/>
      <c r="F9110" s="85"/>
      <c r="G9110" s="86"/>
      <c r="H9110" s="86"/>
      <c r="I9110" s="85"/>
      <c r="J9110" s="85"/>
    </row>
    <row r="9111" spans="2:10" s="117" customFormat="1" x14ac:dyDescent="0.25">
      <c r="B9111" s="87"/>
      <c r="C9111" s="85"/>
      <c r="D9111" s="85"/>
      <c r="E9111" s="85"/>
      <c r="F9111" s="85"/>
      <c r="G9111" s="86"/>
      <c r="H9111" s="86"/>
      <c r="I9111" s="85"/>
      <c r="J9111" s="85"/>
    </row>
    <row r="9112" spans="2:10" s="117" customFormat="1" x14ac:dyDescent="0.25">
      <c r="B9112" s="87"/>
      <c r="C9112" s="85"/>
      <c r="D9112" s="85"/>
      <c r="E9112" s="85"/>
      <c r="F9112" s="85"/>
      <c r="G9112" s="86"/>
      <c r="H9112" s="86"/>
      <c r="I9112" s="85"/>
      <c r="J9112" s="85"/>
    </row>
    <row r="9113" spans="2:10" s="117" customFormat="1" x14ac:dyDescent="0.25">
      <c r="B9113" s="87"/>
      <c r="C9113" s="85"/>
      <c r="D9113" s="85"/>
      <c r="E9113" s="85"/>
      <c r="F9113" s="85"/>
      <c r="G9113" s="86"/>
      <c r="H9113" s="86"/>
      <c r="I9113" s="85"/>
      <c r="J9113" s="85"/>
    </row>
    <row r="9114" spans="2:10" s="117" customFormat="1" x14ac:dyDescent="0.25">
      <c r="B9114" s="87"/>
      <c r="C9114" s="85"/>
      <c r="D9114" s="85"/>
      <c r="E9114" s="85"/>
      <c r="F9114" s="85"/>
      <c r="G9114" s="86"/>
      <c r="H9114" s="86"/>
      <c r="I9114" s="85"/>
      <c r="J9114" s="85"/>
    </row>
    <row r="9115" spans="2:10" s="117" customFormat="1" x14ac:dyDescent="0.25">
      <c r="B9115" s="87"/>
      <c r="C9115" s="85"/>
      <c r="D9115" s="85"/>
      <c r="E9115" s="85"/>
      <c r="F9115" s="85"/>
      <c r="G9115" s="86"/>
      <c r="H9115" s="86"/>
      <c r="I9115" s="85"/>
      <c r="J9115" s="85"/>
    </row>
    <row r="9116" spans="2:10" s="117" customFormat="1" x14ac:dyDescent="0.25">
      <c r="B9116" s="87"/>
      <c r="C9116" s="85"/>
      <c r="D9116" s="85"/>
      <c r="E9116" s="85"/>
      <c r="F9116" s="85"/>
      <c r="G9116" s="86"/>
      <c r="H9116" s="86"/>
      <c r="I9116" s="85"/>
      <c r="J9116" s="85"/>
    </row>
    <row r="9117" spans="2:10" s="117" customFormat="1" x14ac:dyDescent="0.25">
      <c r="B9117" s="87"/>
      <c r="C9117" s="85"/>
      <c r="D9117" s="85"/>
      <c r="E9117" s="85"/>
      <c r="F9117" s="85"/>
      <c r="G9117" s="86"/>
      <c r="H9117" s="86"/>
      <c r="I9117" s="85"/>
      <c r="J9117" s="85"/>
    </row>
    <row r="9118" spans="2:10" s="117" customFormat="1" x14ac:dyDescent="0.25">
      <c r="B9118" s="87"/>
      <c r="C9118" s="85"/>
      <c r="D9118" s="85"/>
      <c r="E9118" s="85"/>
      <c r="F9118" s="85"/>
      <c r="G9118" s="86"/>
      <c r="H9118" s="86"/>
      <c r="I9118" s="85"/>
      <c r="J9118" s="85"/>
    </row>
    <row r="9119" spans="2:10" s="117" customFormat="1" x14ac:dyDescent="0.25">
      <c r="B9119" s="87"/>
      <c r="C9119" s="85"/>
      <c r="D9119" s="85"/>
      <c r="E9119" s="85"/>
      <c r="F9119" s="85"/>
      <c r="G9119" s="86"/>
      <c r="H9119" s="86"/>
      <c r="I9119" s="85"/>
      <c r="J9119" s="85"/>
    </row>
    <row r="9120" spans="2:10" s="117" customFormat="1" x14ac:dyDescent="0.25">
      <c r="B9120" s="87"/>
      <c r="C9120" s="85"/>
      <c r="D9120" s="85"/>
      <c r="E9120" s="85"/>
      <c r="F9120" s="85"/>
      <c r="G9120" s="86"/>
      <c r="H9120" s="86"/>
      <c r="I9120" s="85"/>
      <c r="J9120" s="85"/>
    </row>
    <row r="9121" spans="2:10" s="117" customFormat="1" x14ac:dyDescent="0.25">
      <c r="B9121" s="87"/>
      <c r="C9121" s="85"/>
      <c r="D9121" s="85"/>
      <c r="E9121" s="85"/>
      <c r="F9121" s="85"/>
      <c r="G9121" s="86"/>
      <c r="H9121" s="86"/>
      <c r="I9121" s="85"/>
      <c r="J9121" s="85"/>
    </row>
    <row r="9122" spans="2:10" s="117" customFormat="1" x14ac:dyDescent="0.25">
      <c r="B9122" s="87"/>
      <c r="C9122" s="85"/>
      <c r="D9122" s="85"/>
      <c r="E9122" s="85"/>
      <c r="F9122" s="85"/>
      <c r="G9122" s="86"/>
      <c r="H9122" s="86"/>
      <c r="I9122" s="85"/>
      <c r="J9122" s="85"/>
    </row>
    <row r="9123" spans="2:10" s="117" customFormat="1" x14ac:dyDescent="0.25">
      <c r="B9123" s="87"/>
      <c r="C9123" s="85"/>
      <c r="D9123" s="85"/>
      <c r="E9123" s="85"/>
      <c r="F9123" s="85"/>
      <c r="G9123" s="86"/>
      <c r="H9123" s="86"/>
      <c r="I9123" s="85"/>
      <c r="J9123" s="85"/>
    </row>
    <row r="9124" spans="2:10" s="117" customFormat="1" x14ac:dyDescent="0.25">
      <c r="B9124" s="87"/>
      <c r="C9124" s="85"/>
      <c r="D9124" s="85"/>
      <c r="E9124" s="85"/>
      <c r="F9124" s="85"/>
      <c r="G9124" s="86"/>
      <c r="H9124" s="86"/>
      <c r="I9124" s="85"/>
      <c r="J9124" s="85"/>
    </row>
    <row r="9125" spans="2:10" s="117" customFormat="1" x14ac:dyDescent="0.25">
      <c r="B9125" s="87"/>
      <c r="C9125" s="85"/>
      <c r="D9125" s="85"/>
      <c r="E9125" s="85"/>
      <c r="F9125" s="85"/>
      <c r="G9125" s="86"/>
      <c r="H9125" s="86"/>
      <c r="I9125" s="85"/>
      <c r="J9125" s="85"/>
    </row>
    <row r="9126" spans="2:10" s="117" customFormat="1" x14ac:dyDescent="0.25">
      <c r="B9126" s="87"/>
      <c r="C9126" s="85"/>
      <c r="D9126" s="85"/>
      <c r="E9126" s="85"/>
      <c r="F9126" s="85"/>
      <c r="G9126" s="86"/>
      <c r="H9126" s="86"/>
      <c r="I9126" s="85"/>
      <c r="J9126" s="85"/>
    </row>
    <row r="9127" spans="2:10" s="117" customFormat="1" x14ac:dyDescent="0.25">
      <c r="B9127" s="87"/>
      <c r="C9127" s="85"/>
      <c r="D9127" s="85"/>
      <c r="E9127" s="85"/>
      <c r="F9127" s="85"/>
      <c r="G9127" s="86"/>
      <c r="H9127" s="86"/>
      <c r="I9127" s="85"/>
      <c r="J9127" s="85"/>
    </row>
    <row r="9128" spans="2:10" s="117" customFormat="1" x14ac:dyDescent="0.25">
      <c r="B9128" s="87"/>
      <c r="C9128" s="85"/>
      <c r="D9128" s="85"/>
      <c r="E9128" s="85"/>
      <c r="F9128" s="85"/>
      <c r="G9128" s="86"/>
      <c r="H9128" s="86"/>
      <c r="I9128" s="85"/>
      <c r="J9128" s="85"/>
    </row>
    <row r="9129" spans="2:10" s="117" customFormat="1" x14ac:dyDescent="0.25">
      <c r="B9129" s="87"/>
      <c r="C9129" s="85"/>
      <c r="D9129" s="85"/>
      <c r="E9129" s="85"/>
      <c r="F9129" s="85"/>
      <c r="G9129" s="86"/>
      <c r="H9129" s="86"/>
      <c r="I9129" s="85"/>
      <c r="J9129" s="85"/>
    </row>
    <row r="9130" spans="2:10" s="117" customFormat="1" x14ac:dyDescent="0.25">
      <c r="B9130" s="87"/>
      <c r="C9130" s="85"/>
      <c r="D9130" s="85"/>
      <c r="E9130" s="85"/>
      <c r="F9130" s="85"/>
      <c r="G9130" s="86"/>
      <c r="H9130" s="86"/>
      <c r="I9130" s="85"/>
      <c r="J9130" s="85"/>
    </row>
    <row r="9131" spans="2:10" s="117" customFormat="1" x14ac:dyDescent="0.25">
      <c r="B9131" s="87"/>
      <c r="C9131" s="85"/>
      <c r="D9131" s="85"/>
      <c r="E9131" s="85"/>
      <c r="F9131" s="85"/>
      <c r="G9131" s="86"/>
      <c r="H9131" s="86"/>
      <c r="I9131" s="85"/>
      <c r="J9131" s="85"/>
    </row>
    <row r="9132" spans="2:10" s="117" customFormat="1" x14ac:dyDescent="0.25">
      <c r="B9132" s="87"/>
      <c r="C9132" s="85"/>
      <c r="D9132" s="85"/>
      <c r="E9132" s="85"/>
      <c r="F9132" s="85"/>
      <c r="G9132" s="86"/>
      <c r="H9132" s="86"/>
      <c r="I9132" s="85"/>
      <c r="J9132" s="85"/>
    </row>
    <row r="9133" spans="2:10" s="117" customFormat="1" x14ac:dyDescent="0.25">
      <c r="B9133" s="87"/>
      <c r="C9133" s="85"/>
      <c r="D9133" s="85"/>
      <c r="E9133" s="85"/>
      <c r="F9133" s="85"/>
      <c r="G9133" s="86"/>
      <c r="H9133" s="86"/>
      <c r="I9133" s="85"/>
      <c r="J9133" s="85"/>
    </row>
    <row r="9134" spans="2:10" s="117" customFormat="1" x14ac:dyDescent="0.25">
      <c r="B9134" s="87"/>
      <c r="C9134" s="85"/>
      <c r="D9134" s="85"/>
      <c r="E9134" s="85"/>
      <c r="F9134" s="85"/>
      <c r="G9134" s="86"/>
      <c r="H9134" s="86"/>
      <c r="I9134" s="85"/>
      <c r="J9134" s="85"/>
    </row>
    <row r="9135" spans="2:10" s="117" customFormat="1" x14ac:dyDescent="0.25">
      <c r="B9135" s="87"/>
      <c r="C9135" s="85"/>
      <c r="D9135" s="85"/>
      <c r="E9135" s="85"/>
      <c r="F9135" s="85"/>
      <c r="G9135" s="86"/>
      <c r="H9135" s="86"/>
      <c r="I9135" s="85"/>
      <c r="J9135" s="85"/>
    </row>
    <row r="9136" spans="2:10" s="117" customFormat="1" x14ac:dyDescent="0.25">
      <c r="B9136" s="87"/>
      <c r="C9136" s="85"/>
      <c r="D9136" s="85"/>
      <c r="E9136" s="85"/>
      <c r="F9136" s="85"/>
      <c r="G9136" s="86"/>
      <c r="H9136" s="86"/>
      <c r="I9136" s="85"/>
      <c r="J9136" s="85"/>
    </row>
    <row r="9137" spans="2:10" s="117" customFormat="1" x14ac:dyDescent="0.25">
      <c r="B9137" s="87"/>
      <c r="C9137" s="85"/>
      <c r="D9137" s="85"/>
      <c r="E9137" s="85"/>
      <c r="F9137" s="85"/>
      <c r="G9137" s="86"/>
      <c r="H9137" s="86"/>
      <c r="I9137" s="85"/>
      <c r="J9137" s="85"/>
    </row>
    <row r="9138" spans="2:10" s="117" customFormat="1" x14ac:dyDescent="0.25">
      <c r="B9138" s="87"/>
      <c r="C9138" s="85"/>
      <c r="D9138" s="85"/>
      <c r="E9138" s="85"/>
      <c r="F9138" s="85"/>
      <c r="G9138" s="86"/>
      <c r="H9138" s="86"/>
      <c r="I9138" s="85"/>
      <c r="J9138" s="85"/>
    </row>
    <row r="9139" spans="2:10" s="117" customFormat="1" x14ac:dyDescent="0.25">
      <c r="B9139" s="87"/>
      <c r="C9139" s="85"/>
      <c r="D9139" s="85"/>
      <c r="E9139" s="85"/>
      <c r="F9139" s="85"/>
      <c r="G9139" s="86"/>
      <c r="H9139" s="86"/>
      <c r="I9139" s="85"/>
      <c r="J9139" s="85"/>
    </row>
    <row r="9140" spans="2:10" s="117" customFormat="1" x14ac:dyDescent="0.25">
      <c r="B9140" s="87"/>
      <c r="C9140" s="85"/>
      <c r="D9140" s="85"/>
      <c r="E9140" s="85"/>
      <c r="F9140" s="85"/>
      <c r="G9140" s="86"/>
      <c r="H9140" s="86"/>
      <c r="I9140" s="85"/>
      <c r="J9140" s="85"/>
    </row>
    <row r="9141" spans="2:10" s="117" customFormat="1" x14ac:dyDescent="0.25">
      <c r="B9141" s="87"/>
      <c r="C9141" s="85"/>
      <c r="D9141" s="85"/>
      <c r="E9141" s="85"/>
      <c r="F9141" s="85"/>
      <c r="G9141" s="86"/>
      <c r="H9141" s="86"/>
      <c r="I9141" s="85"/>
      <c r="J9141" s="85"/>
    </row>
    <row r="9142" spans="2:10" s="117" customFormat="1" x14ac:dyDescent="0.25">
      <c r="B9142" s="87"/>
      <c r="C9142" s="85"/>
      <c r="D9142" s="85"/>
      <c r="E9142" s="85"/>
      <c r="F9142" s="85"/>
      <c r="G9142" s="86"/>
      <c r="H9142" s="86"/>
      <c r="I9142" s="85"/>
      <c r="J9142" s="85"/>
    </row>
    <row r="9143" spans="2:10" s="117" customFormat="1" x14ac:dyDescent="0.25">
      <c r="B9143" s="87"/>
      <c r="C9143" s="85"/>
      <c r="D9143" s="85"/>
      <c r="E9143" s="85"/>
      <c r="F9143" s="85"/>
      <c r="G9143" s="86"/>
      <c r="H9143" s="86"/>
      <c r="I9143" s="85"/>
      <c r="J9143" s="85"/>
    </row>
    <row r="9144" spans="2:10" s="117" customFormat="1" x14ac:dyDescent="0.25">
      <c r="B9144" s="87"/>
      <c r="C9144" s="85"/>
      <c r="D9144" s="85"/>
      <c r="E9144" s="85"/>
      <c r="F9144" s="85"/>
      <c r="G9144" s="86"/>
      <c r="H9144" s="86"/>
      <c r="I9144" s="85"/>
      <c r="J9144" s="85"/>
    </row>
    <row r="9145" spans="2:10" s="117" customFormat="1" x14ac:dyDescent="0.25">
      <c r="B9145" s="87"/>
      <c r="C9145" s="85"/>
      <c r="D9145" s="85"/>
      <c r="E9145" s="85"/>
      <c r="F9145" s="85"/>
      <c r="G9145" s="86"/>
      <c r="H9145" s="86"/>
      <c r="I9145" s="85"/>
      <c r="J9145" s="85"/>
    </row>
    <row r="9146" spans="2:10" s="117" customFormat="1" x14ac:dyDescent="0.25">
      <c r="B9146" s="87"/>
      <c r="C9146" s="85"/>
      <c r="D9146" s="85"/>
      <c r="E9146" s="85"/>
      <c r="F9146" s="85"/>
      <c r="G9146" s="86"/>
      <c r="H9146" s="86"/>
      <c r="I9146" s="85"/>
      <c r="J9146" s="85"/>
    </row>
    <row r="9147" spans="2:10" s="117" customFormat="1" x14ac:dyDescent="0.25">
      <c r="B9147" s="87"/>
      <c r="C9147" s="85"/>
      <c r="D9147" s="85"/>
      <c r="E9147" s="85"/>
      <c r="F9147" s="85"/>
      <c r="G9147" s="86"/>
      <c r="H9147" s="86"/>
      <c r="I9147" s="85"/>
      <c r="J9147" s="85"/>
    </row>
    <row r="9148" spans="2:10" s="117" customFormat="1" x14ac:dyDescent="0.25">
      <c r="B9148" s="87"/>
      <c r="C9148" s="85"/>
      <c r="D9148" s="85"/>
      <c r="E9148" s="85"/>
      <c r="F9148" s="85"/>
      <c r="G9148" s="86"/>
      <c r="H9148" s="86"/>
      <c r="I9148" s="85"/>
      <c r="J9148" s="85"/>
    </row>
    <row r="9149" spans="2:10" s="117" customFormat="1" x14ac:dyDescent="0.25">
      <c r="B9149" s="87"/>
      <c r="C9149" s="85"/>
      <c r="D9149" s="85"/>
      <c r="E9149" s="85"/>
      <c r="F9149" s="85"/>
      <c r="G9149" s="86"/>
      <c r="H9149" s="86"/>
      <c r="I9149" s="85"/>
      <c r="J9149" s="85"/>
    </row>
    <row r="9150" spans="2:10" s="117" customFormat="1" x14ac:dyDescent="0.25">
      <c r="B9150" s="87"/>
      <c r="C9150" s="85"/>
      <c r="D9150" s="85"/>
      <c r="E9150" s="85"/>
      <c r="F9150" s="85"/>
      <c r="G9150" s="86"/>
      <c r="H9150" s="86"/>
      <c r="I9150" s="85"/>
      <c r="J9150" s="85"/>
    </row>
    <row r="9151" spans="2:10" s="117" customFormat="1" x14ac:dyDescent="0.25">
      <c r="B9151" s="87"/>
      <c r="C9151" s="85"/>
      <c r="D9151" s="85"/>
      <c r="E9151" s="85"/>
      <c r="F9151" s="85"/>
      <c r="G9151" s="86"/>
      <c r="H9151" s="86"/>
      <c r="I9151" s="85"/>
      <c r="J9151" s="85"/>
    </row>
    <row r="9152" spans="2:10" s="117" customFormat="1" x14ac:dyDescent="0.25">
      <c r="B9152" s="87"/>
      <c r="C9152" s="85"/>
      <c r="D9152" s="85"/>
      <c r="E9152" s="85"/>
      <c r="F9152" s="85"/>
      <c r="G9152" s="86"/>
      <c r="H9152" s="86"/>
      <c r="I9152" s="85"/>
      <c r="J9152" s="85"/>
    </row>
    <row r="9153" spans="2:10" s="117" customFormat="1" x14ac:dyDescent="0.25">
      <c r="B9153" s="87"/>
      <c r="C9153" s="85"/>
      <c r="D9153" s="85"/>
      <c r="E9153" s="85"/>
      <c r="F9153" s="85"/>
      <c r="G9153" s="86"/>
      <c r="H9153" s="86"/>
      <c r="I9153" s="85"/>
      <c r="J9153" s="85"/>
    </row>
    <row r="9154" spans="2:10" s="117" customFormat="1" x14ac:dyDescent="0.25">
      <c r="B9154" s="87"/>
      <c r="C9154" s="85"/>
      <c r="D9154" s="85"/>
      <c r="E9154" s="85"/>
      <c r="F9154" s="85"/>
      <c r="G9154" s="86"/>
      <c r="H9154" s="86"/>
      <c r="I9154" s="85"/>
      <c r="J9154" s="85"/>
    </row>
    <row r="9155" spans="2:10" s="117" customFormat="1" x14ac:dyDescent="0.25">
      <c r="B9155" s="87"/>
      <c r="C9155" s="85"/>
      <c r="D9155" s="85"/>
      <c r="E9155" s="85"/>
      <c r="F9155" s="85"/>
      <c r="G9155" s="86"/>
      <c r="H9155" s="86"/>
      <c r="I9155" s="85"/>
      <c r="J9155" s="85"/>
    </row>
    <row r="9156" spans="2:10" s="117" customFormat="1" x14ac:dyDescent="0.25">
      <c r="B9156" s="87"/>
      <c r="C9156" s="85"/>
      <c r="D9156" s="85"/>
      <c r="E9156" s="85"/>
      <c r="F9156" s="85"/>
      <c r="G9156" s="86"/>
      <c r="H9156" s="86"/>
      <c r="I9156" s="85"/>
      <c r="J9156" s="85"/>
    </row>
    <row r="9157" spans="2:10" s="117" customFormat="1" x14ac:dyDescent="0.25">
      <c r="B9157" s="87"/>
      <c r="C9157" s="85"/>
      <c r="D9157" s="85"/>
      <c r="E9157" s="85"/>
      <c r="F9157" s="85"/>
      <c r="G9157" s="86"/>
      <c r="H9157" s="86"/>
      <c r="I9157" s="85"/>
      <c r="J9157" s="85"/>
    </row>
    <row r="9158" spans="2:10" s="117" customFormat="1" x14ac:dyDescent="0.25">
      <c r="B9158" s="87"/>
      <c r="C9158" s="85"/>
      <c r="D9158" s="85"/>
      <c r="E9158" s="85"/>
      <c r="F9158" s="85"/>
      <c r="G9158" s="86"/>
      <c r="H9158" s="86"/>
      <c r="I9158" s="85"/>
      <c r="J9158" s="85"/>
    </row>
    <row r="9159" spans="2:10" s="117" customFormat="1" x14ac:dyDescent="0.25">
      <c r="B9159" s="87"/>
      <c r="C9159" s="85"/>
      <c r="D9159" s="85"/>
      <c r="E9159" s="85"/>
      <c r="F9159" s="85"/>
      <c r="G9159" s="86"/>
      <c r="H9159" s="86"/>
      <c r="I9159" s="85"/>
      <c r="J9159" s="85"/>
    </row>
    <row r="9160" spans="2:10" s="117" customFormat="1" x14ac:dyDescent="0.25">
      <c r="B9160" s="87"/>
      <c r="C9160" s="85"/>
      <c r="D9160" s="85"/>
      <c r="E9160" s="85"/>
      <c r="F9160" s="85"/>
      <c r="G9160" s="86"/>
      <c r="H9160" s="86"/>
      <c r="I9160" s="85"/>
      <c r="J9160" s="85"/>
    </row>
    <row r="9161" spans="2:10" s="117" customFormat="1" x14ac:dyDescent="0.25">
      <c r="B9161" s="87"/>
      <c r="C9161" s="85"/>
      <c r="D9161" s="85"/>
      <c r="E9161" s="85"/>
      <c r="F9161" s="85"/>
      <c r="G9161" s="86"/>
      <c r="H9161" s="86"/>
      <c r="I9161" s="85"/>
      <c r="J9161" s="85"/>
    </row>
    <row r="9162" spans="2:10" s="117" customFormat="1" x14ac:dyDescent="0.25">
      <c r="B9162" s="87"/>
      <c r="C9162" s="85"/>
      <c r="D9162" s="85"/>
      <c r="E9162" s="85"/>
      <c r="F9162" s="85"/>
      <c r="G9162" s="86"/>
      <c r="H9162" s="86"/>
      <c r="I9162" s="85"/>
      <c r="J9162" s="85"/>
    </row>
    <row r="9163" spans="2:10" s="117" customFormat="1" x14ac:dyDescent="0.25">
      <c r="B9163" s="87"/>
      <c r="C9163" s="85"/>
      <c r="D9163" s="85"/>
      <c r="E9163" s="85"/>
      <c r="F9163" s="85"/>
      <c r="G9163" s="86"/>
      <c r="H9163" s="86"/>
      <c r="I9163" s="85"/>
      <c r="J9163" s="85"/>
    </row>
    <row r="9164" spans="2:10" s="117" customFormat="1" x14ac:dyDescent="0.25">
      <c r="B9164" s="87"/>
      <c r="C9164" s="85"/>
      <c r="D9164" s="85"/>
      <c r="E9164" s="85"/>
      <c r="F9164" s="85"/>
      <c r="G9164" s="86"/>
      <c r="H9164" s="86"/>
      <c r="I9164" s="85"/>
      <c r="J9164" s="85"/>
    </row>
    <row r="9165" spans="2:10" s="117" customFormat="1" x14ac:dyDescent="0.25">
      <c r="B9165" s="87"/>
      <c r="C9165" s="85"/>
      <c r="D9165" s="85"/>
      <c r="E9165" s="85"/>
      <c r="F9165" s="85"/>
      <c r="G9165" s="86"/>
      <c r="H9165" s="86"/>
      <c r="I9165" s="85"/>
      <c r="J9165" s="85"/>
    </row>
    <row r="9166" spans="2:10" s="117" customFormat="1" x14ac:dyDescent="0.25">
      <c r="B9166" s="87"/>
      <c r="C9166" s="85"/>
      <c r="D9166" s="85"/>
      <c r="E9166" s="85"/>
      <c r="F9166" s="85"/>
      <c r="G9166" s="86"/>
      <c r="H9166" s="86"/>
      <c r="I9166" s="85"/>
      <c r="J9166" s="85"/>
    </row>
    <row r="9167" spans="2:10" s="117" customFormat="1" x14ac:dyDescent="0.25">
      <c r="B9167" s="87"/>
      <c r="C9167" s="85"/>
      <c r="D9167" s="85"/>
      <c r="E9167" s="85"/>
      <c r="F9167" s="85"/>
      <c r="G9167" s="86"/>
      <c r="H9167" s="86"/>
      <c r="I9167" s="85"/>
      <c r="J9167" s="85"/>
    </row>
    <row r="9168" spans="2:10" s="117" customFormat="1" x14ac:dyDescent="0.25">
      <c r="B9168" s="87"/>
      <c r="C9168" s="85"/>
      <c r="D9168" s="85"/>
      <c r="E9168" s="85"/>
      <c r="F9168" s="85"/>
      <c r="G9168" s="86"/>
      <c r="H9168" s="86"/>
      <c r="I9168" s="85"/>
      <c r="J9168" s="85"/>
    </row>
    <row r="9169" spans="2:10" s="117" customFormat="1" x14ac:dyDescent="0.25">
      <c r="B9169" s="87"/>
      <c r="C9169" s="85"/>
      <c r="D9169" s="85"/>
      <c r="E9169" s="85"/>
      <c r="F9169" s="85"/>
      <c r="G9169" s="86"/>
      <c r="H9169" s="86"/>
      <c r="I9169" s="85"/>
      <c r="J9169" s="85"/>
    </row>
    <row r="9170" spans="2:10" s="117" customFormat="1" x14ac:dyDescent="0.25">
      <c r="B9170" s="87"/>
      <c r="C9170" s="85"/>
      <c r="D9170" s="85"/>
      <c r="E9170" s="85"/>
      <c r="F9170" s="85"/>
      <c r="G9170" s="86"/>
      <c r="H9170" s="86"/>
      <c r="I9170" s="85"/>
      <c r="J9170" s="85"/>
    </row>
    <row r="9171" spans="2:10" s="117" customFormat="1" x14ac:dyDescent="0.25">
      <c r="B9171" s="87"/>
      <c r="C9171" s="85"/>
      <c r="D9171" s="85"/>
      <c r="E9171" s="85"/>
      <c r="F9171" s="85"/>
      <c r="G9171" s="86"/>
      <c r="H9171" s="86"/>
      <c r="I9171" s="85"/>
      <c r="J9171" s="85"/>
    </row>
    <row r="9172" spans="2:10" s="117" customFormat="1" x14ac:dyDescent="0.25">
      <c r="B9172" s="87"/>
      <c r="C9172" s="85"/>
      <c r="D9172" s="85"/>
      <c r="E9172" s="85"/>
      <c r="F9172" s="85"/>
      <c r="G9172" s="86"/>
      <c r="H9172" s="86"/>
      <c r="I9172" s="85"/>
      <c r="J9172" s="85"/>
    </row>
    <row r="9173" spans="2:10" s="117" customFormat="1" x14ac:dyDescent="0.25">
      <c r="B9173" s="87"/>
      <c r="C9173" s="85"/>
      <c r="D9173" s="85"/>
      <c r="E9173" s="85"/>
      <c r="F9173" s="85"/>
      <c r="G9173" s="86"/>
      <c r="H9173" s="86"/>
      <c r="I9173" s="85"/>
      <c r="J9173" s="85"/>
    </row>
    <row r="9174" spans="2:10" s="117" customFormat="1" x14ac:dyDescent="0.25">
      <c r="B9174" s="87"/>
      <c r="C9174" s="85"/>
      <c r="D9174" s="85"/>
      <c r="E9174" s="85"/>
      <c r="F9174" s="85"/>
      <c r="G9174" s="86"/>
      <c r="H9174" s="86"/>
      <c r="I9174" s="85"/>
      <c r="J9174" s="85"/>
    </row>
    <row r="9175" spans="2:10" s="117" customFormat="1" x14ac:dyDescent="0.25">
      <c r="B9175" s="87"/>
      <c r="C9175" s="85"/>
      <c r="D9175" s="85"/>
      <c r="E9175" s="85"/>
      <c r="F9175" s="85"/>
      <c r="G9175" s="86"/>
      <c r="H9175" s="86"/>
      <c r="I9175" s="85"/>
      <c r="J9175" s="85"/>
    </row>
    <row r="9176" spans="2:10" s="117" customFormat="1" x14ac:dyDescent="0.25">
      <c r="B9176" s="87"/>
      <c r="C9176" s="85"/>
      <c r="D9176" s="85"/>
      <c r="E9176" s="85"/>
      <c r="F9176" s="85"/>
      <c r="G9176" s="86"/>
      <c r="H9176" s="86"/>
      <c r="I9176" s="85"/>
      <c r="J9176" s="85"/>
    </row>
    <row r="9177" spans="2:10" s="117" customFormat="1" x14ac:dyDescent="0.25">
      <c r="B9177" s="87"/>
      <c r="C9177" s="85"/>
      <c r="D9177" s="85"/>
      <c r="E9177" s="85"/>
      <c r="F9177" s="85"/>
      <c r="G9177" s="86"/>
      <c r="H9177" s="86"/>
      <c r="I9177" s="85"/>
      <c r="J9177" s="85"/>
    </row>
    <row r="9178" spans="2:10" s="117" customFormat="1" x14ac:dyDescent="0.25">
      <c r="B9178" s="87"/>
      <c r="C9178" s="85"/>
      <c r="D9178" s="85"/>
      <c r="E9178" s="85"/>
      <c r="F9178" s="85"/>
      <c r="G9178" s="86"/>
      <c r="H9178" s="86"/>
      <c r="I9178" s="85"/>
      <c r="J9178" s="85"/>
    </row>
    <row r="9179" spans="2:10" s="117" customFormat="1" x14ac:dyDescent="0.25">
      <c r="B9179" s="87"/>
      <c r="C9179" s="85"/>
      <c r="D9179" s="85"/>
      <c r="E9179" s="85"/>
      <c r="F9179" s="85"/>
      <c r="G9179" s="86"/>
      <c r="H9179" s="86"/>
      <c r="I9179" s="85"/>
      <c r="J9179" s="85"/>
    </row>
    <row r="9180" spans="2:10" s="117" customFormat="1" x14ac:dyDescent="0.25">
      <c r="B9180" s="87"/>
      <c r="C9180" s="85"/>
      <c r="D9180" s="85"/>
      <c r="E9180" s="85"/>
      <c r="F9180" s="85"/>
      <c r="G9180" s="86"/>
      <c r="H9180" s="86"/>
      <c r="I9180" s="85"/>
      <c r="J9180" s="85"/>
    </row>
    <row r="9181" spans="2:10" s="117" customFormat="1" x14ac:dyDescent="0.25">
      <c r="B9181" s="87"/>
      <c r="C9181" s="85"/>
      <c r="D9181" s="85"/>
      <c r="E9181" s="85"/>
      <c r="F9181" s="85"/>
      <c r="G9181" s="86"/>
      <c r="H9181" s="86"/>
      <c r="I9181" s="85"/>
      <c r="J9181" s="85"/>
    </row>
    <row r="9182" spans="2:10" s="117" customFormat="1" x14ac:dyDescent="0.25">
      <c r="B9182" s="87"/>
      <c r="C9182" s="85"/>
      <c r="D9182" s="85"/>
      <c r="E9182" s="85"/>
      <c r="F9182" s="85"/>
      <c r="G9182" s="86"/>
      <c r="H9182" s="86"/>
      <c r="I9182" s="85"/>
      <c r="J9182" s="85"/>
    </row>
    <row r="9183" spans="2:10" s="117" customFormat="1" x14ac:dyDescent="0.25">
      <c r="B9183" s="87"/>
      <c r="C9183" s="85"/>
      <c r="D9183" s="85"/>
      <c r="E9183" s="85"/>
      <c r="F9183" s="85"/>
      <c r="G9183" s="86"/>
      <c r="H9183" s="86"/>
      <c r="I9183" s="85"/>
      <c r="J9183" s="85"/>
    </row>
    <row r="9184" spans="2:10" s="117" customFormat="1" x14ac:dyDescent="0.25">
      <c r="B9184" s="87"/>
      <c r="C9184" s="85"/>
      <c r="D9184" s="85"/>
      <c r="E9184" s="85"/>
      <c r="F9184" s="85"/>
      <c r="G9184" s="86"/>
      <c r="H9184" s="86"/>
      <c r="I9184" s="85"/>
      <c r="J9184" s="85"/>
    </row>
    <row r="9185" spans="2:10" s="117" customFormat="1" x14ac:dyDescent="0.25">
      <c r="B9185" s="87"/>
      <c r="C9185" s="85"/>
      <c r="D9185" s="85"/>
      <c r="E9185" s="85"/>
      <c r="F9185" s="85"/>
      <c r="G9185" s="86"/>
      <c r="H9185" s="86"/>
      <c r="I9185" s="85"/>
      <c r="J9185" s="85"/>
    </row>
    <row r="9186" spans="2:10" s="117" customFormat="1" x14ac:dyDescent="0.25">
      <c r="B9186" s="87"/>
      <c r="C9186" s="85"/>
      <c r="D9186" s="85"/>
      <c r="E9186" s="85"/>
      <c r="F9186" s="85"/>
      <c r="G9186" s="86"/>
      <c r="H9186" s="86"/>
      <c r="I9186" s="85"/>
      <c r="J9186" s="85"/>
    </row>
    <row r="9187" spans="2:10" s="117" customFormat="1" x14ac:dyDescent="0.25">
      <c r="B9187" s="87"/>
      <c r="C9187" s="85"/>
      <c r="D9187" s="85"/>
      <c r="E9187" s="85"/>
      <c r="F9187" s="85"/>
      <c r="G9187" s="86"/>
      <c r="H9187" s="86"/>
      <c r="I9187" s="85"/>
      <c r="J9187" s="85"/>
    </row>
    <row r="9188" spans="2:10" s="117" customFormat="1" x14ac:dyDescent="0.25">
      <c r="B9188" s="87"/>
      <c r="C9188" s="85"/>
      <c r="D9188" s="85"/>
      <c r="E9188" s="85"/>
      <c r="F9188" s="85"/>
      <c r="G9188" s="86"/>
      <c r="H9188" s="86"/>
      <c r="I9188" s="85"/>
      <c r="J9188" s="85"/>
    </row>
    <row r="9189" spans="2:10" s="117" customFormat="1" x14ac:dyDescent="0.25">
      <c r="B9189" s="87"/>
      <c r="C9189" s="85"/>
      <c r="D9189" s="85"/>
      <c r="E9189" s="85"/>
      <c r="F9189" s="85"/>
      <c r="G9189" s="86"/>
      <c r="H9189" s="86"/>
      <c r="I9189" s="85"/>
      <c r="J9189" s="85"/>
    </row>
    <row r="9190" spans="2:10" s="117" customFormat="1" x14ac:dyDescent="0.25">
      <c r="B9190" s="87"/>
      <c r="C9190" s="85"/>
      <c r="D9190" s="85"/>
      <c r="E9190" s="85"/>
      <c r="F9190" s="85"/>
      <c r="G9190" s="86"/>
      <c r="H9190" s="86"/>
      <c r="I9190" s="85"/>
      <c r="J9190" s="85"/>
    </row>
    <row r="9191" spans="2:10" s="117" customFormat="1" x14ac:dyDescent="0.25">
      <c r="B9191" s="87"/>
      <c r="C9191" s="85"/>
      <c r="D9191" s="85"/>
      <c r="E9191" s="85"/>
      <c r="F9191" s="85"/>
      <c r="G9191" s="86"/>
      <c r="H9191" s="86"/>
      <c r="I9191" s="85"/>
      <c r="J9191" s="85"/>
    </row>
    <row r="9192" spans="2:10" s="117" customFormat="1" x14ac:dyDescent="0.25">
      <c r="B9192" s="87"/>
      <c r="C9192" s="85"/>
      <c r="D9192" s="85"/>
      <c r="E9192" s="85"/>
      <c r="F9192" s="85"/>
      <c r="G9192" s="86"/>
      <c r="H9192" s="86"/>
      <c r="I9192" s="85"/>
      <c r="J9192" s="85"/>
    </row>
    <row r="9193" spans="2:10" s="117" customFormat="1" x14ac:dyDescent="0.25">
      <c r="B9193" s="87"/>
      <c r="C9193" s="85"/>
      <c r="D9193" s="85"/>
      <c r="E9193" s="85"/>
      <c r="F9193" s="85"/>
      <c r="G9193" s="86"/>
      <c r="H9193" s="86"/>
      <c r="I9193" s="85"/>
      <c r="J9193" s="85"/>
    </row>
    <row r="9194" spans="2:10" s="117" customFormat="1" x14ac:dyDescent="0.25">
      <c r="B9194" s="87"/>
      <c r="C9194" s="85"/>
      <c r="D9194" s="85"/>
      <c r="E9194" s="85"/>
      <c r="F9194" s="85"/>
      <c r="G9194" s="86"/>
      <c r="H9194" s="86"/>
      <c r="I9194" s="85"/>
      <c r="J9194" s="85"/>
    </row>
    <row r="9195" spans="2:10" s="117" customFormat="1" x14ac:dyDescent="0.25">
      <c r="B9195" s="87"/>
      <c r="C9195" s="85"/>
      <c r="D9195" s="85"/>
      <c r="E9195" s="85"/>
      <c r="F9195" s="85"/>
      <c r="G9195" s="86"/>
      <c r="H9195" s="86"/>
      <c r="I9195" s="85"/>
      <c r="J9195" s="85"/>
    </row>
    <row r="9196" spans="2:10" s="117" customFormat="1" x14ac:dyDescent="0.25">
      <c r="B9196" s="87"/>
      <c r="C9196" s="85"/>
      <c r="D9196" s="85"/>
      <c r="E9196" s="85"/>
      <c r="F9196" s="85"/>
      <c r="G9196" s="86"/>
      <c r="H9196" s="86"/>
      <c r="I9196" s="85"/>
      <c r="J9196" s="85"/>
    </row>
    <row r="9197" spans="2:10" s="117" customFormat="1" x14ac:dyDescent="0.25">
      <c r="B9197" s="87"/>
      <c r="C9197" s="85"/>
      <c r="D9197" s="85"/>
      <c r="E9197" s="85"/>
      <c r="F9197" s="85"/>
      <c r="G9197" s="86"/>
      <c r="H9197" s="86"/>
      <c r="I9197" s="85"/>
      <c r="J9197" s="85"/>
    </row>
    <row r="9198" spans="2:10" s="117" customFormat="1" x14ac:dyDescent="0.25">
      <c r="B9198" s="87"/>
      <c r="C9198" s="85"/>
      <c r="D9198" s="85"/>
      <c r="E9198" s="85"/>
      <c r="F9198" s="85"/>
      <c r="G9198" s="86"/>
      <c r="H9198" s="86"/>
      <c r="I9198" s="85"/>
      <c r="J9198" s="85"/>
    </row>
    <row r="9199" spans="2:10" s="117" customFormat="1" x14ac:dyDescent="0.25">
      <c r="B9199" s="87"/>
      <c r="C9199" s="85"/>
      <c r="D9199" s="85"/>
      <c r="E9199" s="85"/>
      <c r="F9199" s="85"/>
      <c r="G9199" s="86"/>
      <c r="H9199" s="86"/>
      <c r="I9199" s="85"/>
      <c r="J9199" s="85"/>
    </row>
    <row r="9200" spans="2:10" s="117" customFormat="1" x14ac:dyDescent="0.25">
      <c r="B9200" s="87"/>
      <c r="C9200" s="85"/>
      <c r="D9200" s="85"/>
      <c r="E9200" s="85"/>
      <c r="F9200" s="85"/>
      <c r="G9200" s="86"/>
      <c r="H9200" s="86"/>
      <c r="I9200" s="85"/>
      <c r="J9200" s="85"/>
    </row>
    <row r="9201" spans="2:10" s="117" customFormat="1" x14ac:dyDescent="0.25">
      <c r="B9201" s="87"/>
      <c r="C9201" s="85"/>
      <c r="D9201" s="85"/>
      <c r="E9201" s="85"/>
      <c r="F9201" s="85"/>
      <c r="G9201" s="86"/>
      <c r="H9201" s="86"/>
      <c r="I9201" s="85"/>
      <c r="J9201" s="85"/>
    </row>
    <row r="9202" spans="2:10" s="117" customFormat="1" x14ac:dyDescent="0.25">
      <c r="B9202" s="87"/>
      <c r="C9202" s="85"/>
      <c r="D9202" s="85"/>
      <c r="E9202" s="85"/>
      <c r="F9202" s="85"/>
      <c r="G9202" s="86"/>
      <c r="H9202" s="86"/>
      <c r="I9202" s="85"/>
      <c r="J9202" s="85"/>
    </row>
    <row r="9203" spans="2:10" s="117" customFormat="1" x14ac:dyDescent="0.25">
      <c r="B9203" s="87"/>
      <c r="C9203" s="85"/>
      <c r="D9203" s="85"/>
      <c r="E9203" s="85"/>
      <c r="F9203" s="85"/>
      <c r="G9203" s="86"/>
      <c r="H9203" s="86"/>
      <c r="I9203" s="85"/>
      <c r="J9203" s="85"/>
    </row>
    <row r="9204" spans="2:10" s="117" customFormat="1" x14ac:dyDescent="0.25">
      <c r="B9204" s="87"/>
      <c r="C9204" s="85"/>
      <c r="D9204" s="85"/>
      <c r="E9204" s="85"/>
      <c r="F9204" s="85"/>
      <c r="G9204" s="86"/>
      <c r="H9204" s="86"/>
      <c r="I9204" s="85"/>
      <c r="J9204" s="85"/>
    </row>
    <row r="9205" spans="2:10" s="117" customFormat="1" x14ac:dyDescent="0.25">
      <c r="B9205" s="87"/>
      <c r="C9205" s="85"/>
      <c r="D9205" s="85"/>
      <c r="E9205" s="85"/>
      <c r="F9205" s="85"/>
      <c r="G9205" s="86"/>
      <c r="H9205" s="86"/>
      <c r="I9205" s="85"/>
      <c r="J9205" s="85"/>
    </row>
    <row r="9206" spans="2:10" s="117" customFormat="1" x14ac:dyDescent="0.25">
      <c r="B9206" s="87"/>
      <c r="C9206" s="85"/>
      <c r="D9206" s="85"/>
      <c r="E9206" s="85"/>
      <c r="F9206" s="85"/>
      <c r="G9206" s="86"/>
      <c r="H9206" s="86"/>
      <c r="I9206" s="85"/>
      <c r="J9206" s="85"/>
    </row>
    <row r="9207" spans="2:10" s="117" customFormat="1" x14ac:dyDescent="0.25">
      <c r="B9207" s="87"/>
      <c r="C9207" s="85"/>
      <c r="D9207" s="85"/>
      <c r="E9207" s="85"/>
      <c r="F9207" s="85"/>
      <c r="G9207" s="86"/>
      <c r="H9207" s="86"/>
      <c r="I9207" s="85"/>
      <c r="J9207" s="85"/>
    </row>
    <row r="9208" spans="2:10" s="117" customFormat="1" x14ac:dyDescent="0.25">
      <c r="B9208" s="87"/>
      <c r="C9208" s="85"/>
      <c r="D9208" s="85"/>
      <c r="E9208" s="85"/>
      <c r="F9208" s="85"/>
      <c r="G9208" s="86"/>
      <c r="H9208" s="86"/>
      <c r="I9208" s="85"/>
      <c r="J9208" s="85"/>
    </row>
    <row r="9209" spans="2:10" s="117" customFormat="1" x14ac:dyDescent="0.25">
      <c r="B9209" s="87"/>
      <c r="C9209" s="85"/>
      <c r="D9209" s="85"/>
      <c r="E9209" s="85"/>
      <c r="F9209" s="85"/>
      <c r="G9209" s="86"/>
      <c r="H9209" s="86"/>
      <c r="I9209" s="85"/>
      <c r="J9209" s="85"/>
    </row>
    <row r="9210" spans="2:10" s="117" customFormat="1" x14ac:dyDescent="0.25">
      <c r="B9210" s="87"/>
      <c r="C9210" s="85"/>
      <c r="D9210" s="85"/>
      <c r="E9210" s="85"/>
      <c r="F9210" s="85"/>
      <c r="G9210" s="86"/>
      <c r="H9210" s="86"/>
      <c r="I9210" s="85"/>
      <c r="J9210" s="85"/>
    </row>
    <row r="9211" spans="2:10" s="117" customFormat="1" x14ac:dyDescent="0.25">
      <c r="B9211" s="87"/>
      <c r="C9211" s="85"/>
      <c r="D9211" s="85"/>
      <c r="E9211" s="85"/>
      <c r="F9211" s="85"/>
      <c r="G9211" s="86"/>
      <c r="H9211" s="86"/>
      <c r="I9211" s="85"/>
      <c r="J9211" s="85"/>
    </row>
    <row r="9212" spans="2:10" s="117" customFormat="1" x14ac:dyDescent="0.25">
      <c r="B9212" s="87"/>
      <c r="C9212" s="85"/>
      <c r="D9212" s="85"/>
      <c r="E9212" s="85"/>
      <c r="F9212" s="85"/>
      <c r="G9212" s="86"/>
      <c r="H9212" s="86"/>
      <c r="I9212" s="85"/>
      <c r="J9212" s="85"/>
    </row>
    <row r="9213" spans="2:10" s="117" customFormat="1" x14ac:dyDescent="0.25">
      <c r="B9213" s="87"/>
      <c r="C9213" s="85"/>
      <c r="D9213" s="85"/>
      <c r="E9213" s="85"/>
      <c r="F9213" s="85"/>
      <c r="G9213" s="86"/>
      <c r="H9213" s="86"/>
      <c r="I9213" s="85"/>
      <c r="J9213" s="85"/>
    </row>
    <row r="9214" spans="2:10" s="117" customFormat="1" x14ac:dyDescent="0.25">
      <c r="B9214" s="87"/>
      <c r="C9214" s="85"/>
      <c r="D9214" s="85"/>
      <c r="E9214" s="85"/>
      <c r="F9214" s="85"/>
      <c r="G9214" s="86"/>
      <c r="H9214" s="86"/>
      <c r="I9214" s="85"/>
      <c r="J9214" s="85"/>
    </row>
    <row r="9215" spans="2:10" s="117" customFormat="1" x14ac:dyDescent="0.25">
      <c r="B9215" s="87"/>
      <c r="C9215" s="85"/>
      <c r="D9215" s="85"/>
      <c r="E9215" s="85"/>
      <c r="F9215" s="85"/>
      <c r="G9215" s="86"/>
      <c r="H9215" s="86"/>
      <c r="I9215" s="85"/>
      <c r="J9215" s="85"/>
    </row>
    <row r="9216" spans="2:10" s="117" customFormat="1" x14ac:dyDescent="0.25">
      <c r="B9216" s="87"/>
      <c r="C9216" s="85"/>
      <c r="D9216" s="85"/>
      <c r="E9216" s="85"/>
      <c r="F9216" s="85"/>
      <c r="G9216" s="86"/>
      <c r="H9216" s="86"/>
      <c r="I9216" s="85"/>
      <c r="J9216" s="85"/>
    </row>
    <row r="9217" spans="2:10" s="117" customFormat="1" x14ac:dyDescent="0.25">
      <c r="B9217" s="87"/>
      <c r="C9217" s="85"/>
      <c r="D9217" s="85"/>
      <c r="E9217" s="85"/>
      <c r="F9217" s="85"/>
      <c r="G9217" s="86"/>
      <c r="H9217" s="86"/>
      <c r="I9217" s="85"/>
      <c r="J9217" s="85"/>
    </row>
    <row r="9218" spans="2:10" s="117" customFormat="1" x14ac:dyDescent="0.25">
      <c r="B9218" s="87"/>
      <c r="C9218" s="85"/>
      <c r="D9218" s="85"/>
      <c r="E9218" s="85"/>
      <c r="F9218" s="85"/>
      <c r="G9218" s="86"/>
      <c r="H9218" s="86"/>
      <c r="I9218" s="85"/>
      <c r="J9218" s="85"/>
    </row>
    <row r="9219" spans="2:10" s="117" customFormat="1" x14ac:dyDescent="0.25">
      <c r="B9219" s="87"/>
      <c r="C9219" s="85"/>
      <c r="D9219" s="85"/>
      <c r="E9219" s="85"/>
      <c r="F9219" s="85"/>
      <c r="G9219" s="86"/>
      <c r="H9219" s="86"/>
      <c r="I9219" s="85"/>
      <c r="J9219" s="85"/>
    </row>
    <row r="9220" spans="2:10" s="117" customFormat="1" x14ac:dyDescent="0.25">
      <c r="B9220" s="87"/>
      <c r="C9220" s="85"/>
      <c r="D9220" s="85"/>
      <c r="E9220" s="85"/>
      <c r="F9220" s="85"/>
      <c r="G9220" s="86"/>
      <c r="H9220" s="86"/>
      <c r="I9220" s="85"/>
      <c r="J9220" s="85"/>
    </row>
    <row r="9221" spans="2:10" s="117" customFormat="1" x14ac:dyDescent="0.25">
      <c r="B9221" s="87"/>
      <c r="C9221" s="85"/>
      <c r="D9221" s="85"/>
      <c r="E9221" s="85"/>
      <c r="F9221" s="85"/>
      <c r="G9221" s="86"/>
      <c r="H9221" s="86"/>
      <c r="I9221" s="85"/>
      <c r="J9221" s="85"/>
    </row>
    <row r="9222" spans="2:10" s="117" customFormat="1" x14ac:dyDescent="0.25">
      <c r="B9222" s="87"/>
      <c r="C9222" s="85"/>
      <c r="D9222" s="85"/>
      <c r="E9222" s="85"/>
      <c r="F9222" s="85"/>
      <c r="G9222" s="86"/>
      <c r="H9222" s="86"/>
      <c r="I9222" s="85"/>
      <c r="J9222" s="85"/>
    </row>
    <row r="9223" spans="2:10" s="117" customFormat="1" x14ac:dyDescent="0.25">
      <c r="B9223" s="87"/>
      <c r="C9223" s="85"/>
      <c r="D9223" s="85"/>
      <c r="E9223" s="85"/>
      <c r="F9223" s="85"/>
      <c r="G9223" s="86"/>
      <c r="H9223" s="86"/>
      <c r="I9223" s="85"/>
      <c r="J9223" s="85"/>
    </row>
    <row r="9224" spans="2:10" s="117" customFormat="1" x14ac:dyDescent="0.25">
      <c r="B9224" s="87"/>
      <c r="C9224" s="85"/>
      <c r="D9224" s="85"/>
      <c r="E9224" s="85"/>
      <c r="F9224" s="85"/>
      <c r="G9224" s="86"/>
      <c r="H9224" s="86"/>
      <c r="I9224" s="85"/>
      <c r="J9224" s="85"/>
    </row>
    <row r="9225" spans="2:10" s="117" customFormat="1" x14ac:dyDescent="0.25">
      <c r="B9225" s="87"/>
      <c r="C9225" s="85"/>
      <c r="D9225" s="85"/>
      <c r="E9225" s="85"/>
      <c r="F9225" s="85"/>
      <c r="G9225" s="86"/>
      <c r="H9225" s="86"/>
      <c r="I9225" s="85"/>
      <c r="J9225" s="85"/>
    </row>
    <row r="9226" spans="2:10" s="117" customFormat="1" x14ac:dyDescent="0.25">
      <c r="B9226" s="87"/>
      <c r="C9226" s="85"/>
      <c r="D9226" s="85"/>
      <c r="E9226" s="85"/>
      <c r="F9226" s="85"/>
      <c r="G9226" s="86"/>
      <c r="H9226" s="86"/>
      <c r="I9226" s="85"/>
      <c r="J9226" s="85"/>
    </row>
    <row r="9227" spans="2:10" s="117" customFormat="1" x14ac:dyDescent="0.25">
      <c r="B9227" s="87"/>
      <c r="C9227" s="85"/>
      <c r="D9227" s="85"/>
      <c r="E9227" s="85"/>
      <c r="F9227" s="85"/>
      <c r="G9227" s="86"/>
      <c r="H9227" s="86"/>
      <c r="I9227" s="85"/>
      <c r="J9227" s="85"/>
    </row>
    <row r="9228" spans="2:10" s="117" customFormat="1" x14ac:dyDescent="0.25">
      <c r="B9228" s="87"/>
      <c r="C9228" s="85"/>
      <c r="D9228" s="85"/>
      <c r="E9228" s="85"/>
      <c r="F9228" s="85"/>
      <c r="G9228" s="86"/>
      <c r="H9228" s="86"/>
      <c r="I9228" s="85"/>
      <c r="J9228" s="85"/>
    </row>
    <row r="9229" spans="2:10" s="117" customFormat="1" x14ac:dyDescent="0.25">
      <c r="B9229" s="87"/>
      <c r="C9229" s="85"/>
      <c r="D9229" s="85"/>
      <c r="E9229" s="85"/>
      <c r="F9229" s="85"/>
      <c r="G9229" s="86"/>
      <c r="H9229" s="86"/>
      <c r="I9229" s="85"/>
      <c r="J9229" s="85"/>
    </row>
    <row r="9230" spans="2:10" s="117" customFormat="1" x14ac:dyDescent="0.25">
      <c r="B9230" s="87"/>
      <c r="C9230" s="85"/>
      <c r="D9230" s="85"/>
      <c r="E9230" s="85"/>
      <c r="F9230" s="85"/>
      <c r="G9230" s="86"/>
      <c r="H9230" s="86"/>
      <c r="I9230" s="85"/>
      <c r="J9230" s="85"/>
    </row>
    <row r="9231" spans="2:10" s="117" customFormat="1" x14ac:dyDescent="0.25">
      <c r="B9231" s="87"/>
      <c r="C9231" s="85"/>
      <c r="D9231" s="85"/>
      <c r="E9231" s="85"/>
      <c r="F9231" s="85"/>
      <c r="G9231" s="86"/>
      <c r="H9231" s="86"/>
      <c r="I9231" s="85"/>
      <c r="J9231" s="85"/>
    </row>
    <row r="9232" spans="2:10" s="117" customFormat="1" x14ac:dyDescent="0.25">
      <c r="B9232" s="87"/>
      <c r="C9232" s="85"/>
      <c r="D9232" s="85"/>
      <c r="E9232" s="85"/>
      <c r="F9232" s="85"/>
      <c r="G9232" s="86"/>
      <c r="H9232" s="86"/>
      <c r="I9232" s="85"/>
      <c r="J9232" s="85"/>
    </row>
    <row r="9233" spans="2:10" s="117" customFormat="1" x14ac:dyDescent="0.25">
      <c r="B9233" s="87"/>
      <c r="C9233" s="85"/>
      <c r="D9233" s="85"/>
      <c r="E9233" s="85"/>
      <c r="F9233" s="85"/>
      <c r="G9233" s="86"/>
      <c r="H9233" s="86"/>
      <c r="I9233" s="85"/>
      <c r="J9233" s="85"/>
    </row>
    <row r="9234" spans="2:10" s="117" customFormat="1" x14ac:dyDescent="0.25">
      <c r="B9234" s="87"/>
      <c r="C9234" s="85"/>
      <c r="D9234" s="85"/>
      <c r="E9234" s="85"/>
      <c r="F9234" s="85"/>
      <c r="G9234" s="86"/>
      <c r="H9234" s="86"/>
      <c r="I9234" s="85"/>
      <c r="J9234" s="85"/>
    </row>
    <row r="9235" spans="2:10" s="117" customFormat="1" x14ac:dyDescent="0.25">
      <c r="B9235" s="87"/>
      <c r="C9235" s="85"/>
      <c r="D9235" s="85"/>
      <c r="E9235" s="85"/>
      <c r="F9235" s="85"/>
      <c r="G9235" s="86"/>
      <c r="H9235" s="86"/>
      <c r="I9235" s="85"/>
      <c r="J9235" s="85"/>
    </row>
    <row r="9236" spans="2:10" s="117" customFormat="1" x14ac:dyDescent="0.25">
      <c r="B9236" s="87"/>
      <c r="C9236" s="85"/>
      <c r="D9236" s="85"/>
      <c r="E9236" s="85"/>
      <c r="F9236" s="85"/>
      <c r="G9236" s="86"/>
      <c r="H9236" s="86"/>
      <c r="I9236" s="85"/>
      <c r="J9236" s="85"/>
    </row>
    <row r="9237" spans="2:10" s="117" customFormat="1" x14ac:dyDescent="0.25">
      <c r="B9237" s="87"/>
      <c r="C9237" s="85"/>
      <c r="D9237" s="85"/>
      <c r="E9237" s="85"/>
      <c r="F9237" s="85"/>
      <c r="G9237" s="86"/>
      <c r="H9237" s="86"/>
      <c r="I9237" s="85"/>
      <c r="J9237" s="85"/>
    </row>
    <row r="9238" spans="2:10" s="117" customFormat="1" x14ac:dyDescent="0.25">
      <c r="B9238" s="87"/>
      <c r="C9238" s="85"/>
      <c r="D9238" s="85"/>
      <c r="E9238" s="85"/>
      <c r="F9238" s="85"/>
      <c r="G9238" s="86"/>
      <c r="H9238" s="86"/>
      <c r="I9238" s="85"/>
      <c r="J9238" s="85"/>
    </row>
    <row r="9239" spans="2:10" s="117" customFormat="1" x14ac:dyDescent="0.25">
      <c r="B9239" s="87"/>
      <c r="C9239" s="85"/>
      <c r="D9239" s="85"/>
      <c r="E9239" s="85"/>
      <c r="F9239" s="85"/>
      <c r="G9239" s="86"/>
      <c r="H9239" s="86"/>
      <c r="I9239" s="85"/>
      <c r="J9239" s="85"/>
    </row>
    <row r="9240" spans="2:10" s="117" customFormat="1" x14ac:dyDescent="0.25">
      <c r="B9240" s="87"/>
      <c r="C9240" s="85"/>
      <c r="D9240" s="85"/>
      <c r="E9240" s="85"/>
      <c r="F9240" s="85"/>
      <c r="G9240" s="86"/>
      <c r="H9240" s="86"/>
      <c r="I9240" s="85"/>
      <c r="J9240" s="85"/>
    </row>
    <row r="9241" spans="2:10" s="117" customFormat="1" x14ac:dyDescent="0.25">
      <c r="B9241" s="87"/>
      <c r="C9241" s="85"/>
      <c r="D9241" s="85"/>
      <c r="E9241" s="85"/>
      <c r="F9241" s="85"/>
      <c r="G9241" s="86"/>
      <c r="H9241" s="86"/>
      <c r="I9241" s="85"/>
      <c r="J9241" s="85"/>
    </row>
    <row r="9242" spans="2:10" s="117" customFormat="1" x14ac:dyDescent="0.25">
      <c r="B9242" s="87"/>
      <c r="C9242" s="85"/>
      <c r="D9242" s="85"/>
      <c r="E9242" s="85"/>
      <c r="F9242" s="85"/>
      <c r="G9242" s="86"/>
      <c r="H9242" s="86"/>
      <c r="I9242" s="85"/>
      <c r="J9242" s="85"/>
    </row>
    <row r="9243" spans="2:10" s="117" customFormat="1" x14ac:dyDescent="0.25">
      <c r="B9243" s="87"/>
      <c r="C9243" s="85"/>
      <c r="D9243" s="85"/>
      <c r="E9243" s="85"/>
      <c r="F9243" s="85"/>
      <c r="G9243" s="86"/>
      <c r="H9243" s="86"/>
      <c r="I9243" s="85"/>
      <c r="J9243" s="85"/>
    </row>
    <row r="9244" spans="2:10" s="117" customFormat="1" x14ac:dyDescent="0.25">
      <c r="B9244" s="87"/>
      <c r="C9244" s="85"/>
      <c r="D9244" s="85"/>
      <c r="E9244" s="85"/>
      <c r="F9244" s="85"/>
      <c r="G9244" s="86"/>
      <c r="H9244" s="86"/>
      <c r="I9244" s="85"/>
      <c r="J9244" s="85"/>
    </row>
    <row r="9245" spans="2:10" s="117" customFormat="1" x14ac:dyDescent="0.25">
      <c r="B9245" s="87"/>
      <c r="C9245" s="85"/>
      <c r="D9245" s="85"/>
      <c r="E9245" s="85"/>
      <c r="F9245" s="85"/>
      <c r="G9245" s="86"/>
      <c r="H9245" s="86"/>
      <c r="I9245" s="85"/>
      <c r="J9245" s="85"/>
    </row>
    <row r="9246" spans="2:10" s="117" customFormat="1" x14ac:dyDescent="0.25">
      <c r="B9246" s="87"/>
      <c r="C9246" s="85"/>
      <c r="D9246" s="85"/>
      <c r="E9246" s="85"/>
      <c r="F9246" s="85"/>
      <c r="G9246" s="86"/>
      <c r="H9246" s="86"/>
      <c r="I9246" s="85"/>
      <c r="J9246" s="85"/>
    </row>
    <row r="9247" spans="2:10" s="117" customFormat="1" x14ac:dyDescent="0.25">
      <c r="B9247" s="87"/>
      <c r="C9247" s="85"/>
      <c r="D9247" s="85"/>
      <c r="E9247" s="85"/>
      <c r="F9247" s="85"/>
      <c r="G9247" s="86"/>
      <c r="H9247" s="86"/>
      <c r="I9247" s="85"/>
      <c r="J9247" s="85"/>
    </row>
    <row r="9248" spans="2:10" s="117" customFormat="1" x14ac:dyDescent="0.25">
      <c r="B9248" s="87"/>
      <c r="C9248" s="85"/>
      <c r="D9248" s="85"/>
      <c r="E9248" s="85"/>
      <c r="F9248" s="85"/>
      <c r="G9248" s="86"/>
      <c r="H9248" s="86"/>
      <c r="I9248" s="85"/>
      <c r="J9248" s="85"/>
    </row>
    <row r="9249" spans="2:10" s="117" customFormat="1" x14ac:dyDescent="0.25">
      <c r="B9249" s="87"/>
      <c r="C9249" s="85"/>
      <c r="D9249" s="85"/>
      <c r="E9249" s="85"/>
      <c r="F9249" s="85"/>
      <c r="G9249" s="86"/>
      <c r="H9249" s="86"/>
      <c r="I9249" s="85"/>
      <c r="J9249" s="85"/>
    </row>
    <row r="9250" spans="2:10" s="117" customFormat="1" x14ac:dyDescent="0.25">
      <c r="B9250" s="87"/>
      <c r="C9250" s="85"/>
      <c r="D9250" s="85"/>
      <c r="E9250" s="85"/>
      <c r="F9250" s="85"/>
      <c r="G9250" s="86"/>
      <c r="H9250" s="86"/>
      <c r="I9250" s="85"/>
      <c r="J9250" s="85"/>
    </row>
    <row r="9251" spans="2:10" s="117" customFormat="1" x14ac:dyDescent="0.25">
      <c r="B9251" s="87"/>
      <c r="C9251" s="85"/>
      <c r="D9251" s="85"/>
      <c r="E9251" s="85"/>
      <c r="F9251" s="85"/>
      <c r="G9251" s="86"/>
      <c r="H9251" s="86"/>
      <c r="I9251" s="85"/>
      <c r="J9251" s="85"/>
    </row>
    <row r="9252" spans="2:10" s="117" customFormat="1" x14ac:dyDescent="0.25">
      <c r="B9252" s="87"/>
      <c r="C9252" s="85"/>
      <c r="D9252" s="85"/>
      <c r="E9252" s="85"/>
      <c r="F9252" s="85"/>
      <c r="G9252" s="86"/>
      <c r="H9252" s="86"/>
      <c r="I9252" s="85"/>
      <c r="J9252" s="85"/>
    </row>
    <row r="9253" spans="2:10" s="117" customFormat="1" x14ac:dyDescent="0.25">
      <c r="B9253" s="87"/>
      <c r="C9253" s="85"/>
      <c r="D9253" s="85"/>
      <c r="E9253" s="85"/>
      <c r="F9253" s="85"/>
      <c r="G9253" s="86"/>
      <c r="H9253" s="86"/>
      <c r="I9253" s="85"/>
      <c r="J9253" s="85"/>
    </row>
    <row r="9254" spans="2:10" s="117" customFormat="1" x14ac:dyDescent="0.25">
      <c r="B9254" s="87"/>
      <c r="C9254" s="85"/>
      <c r="D9254" s="85"/>
      <c r="E9254" s="85"/>
      <c r="F9254" s="85"/>
      <c r="G9254" s="86"/>
      <c r="H9254" s="86"/>
      <c r="I9254" s="85"/>
      <c r="J9254" s="85"/>
    </row>
    <row r="9255" spans="2:10" s="117" customFormat="1" x14ac:dyDescent="0.25">
      <c r="B9255" s="87"/>
      <c r="C9255" s="85"/>
      <c r="D9255" s="85"/>
      <c r="E9255" s="85"/>
      <c r="F9255" s="85"/>
      <c r="G9255" s="86"/>
      <c r="H9255" s="86"/>
      <c r="I9255" s="85"/>
      <c r="J9255" s="85"/>
    </row>
    <row r="9256" spans="2:10" s="117" customFormat="1" x14ac:dyDescent="0.25">
      <c r="B9256" s="87"/>
      <c r="C9256" s="85"/>
      <c r="D9256" s="85"/>
      <c r="E9256" s="85"/>
      <c r="F9256" s="85"/>
      <c r="G9256" s="86"/>
      <c r="H9256" s="86"/>
      <c r="I9256" s="85"/>
      <c r="J9256" s="85"/>
    </row>
    <row r="9257" spans="2:10" s="117" customFormat="1" x14ac:dyDescent="0.25">
      <c r="B9257" s="87"/>
      <c r="C9257" s="85"/>
      <c r="D9257" s="85"/>
      <c r="E9257" s="85"/>
      <c r="F9257" s="85"/>
      <c r="G9257" s="86"/>
      <c r="H9257" s="86"/>
      <c r="I9257" s="85"/>
      <c r="J9257" s="85"/>
    </row>
    <row r="9258" spans="2:10" s="117" customFormat="1" x14ac:dyDescent="0.25">
      <c r="B9258" s="87"/>
      <c r="C9258" s="85"/>
      <c r="D9258" s="85"/>
      <c r="E9258" s="85"/>
      <c r="F9258" s="85"/>
      <c r="G9258" s="86"/>
      <c r="H9258" s="86"/>
      <c r="I9258" s="85"/>
      <c r="J9258" s="85"/>
    </row>
    <row r="9259" spans="2:10" s="117" customFormat="1" x14ac:dyDescent="0.25">
      <c r="B9259" s="87"/>
      <c r="C9259" s="85"/>
      <c r="D9259" s="85"/>
      <c r="E9259" s="85"/>
      <c r="F9259" s="85"/>
      <c r="G9259" s="86"/>
      <c r="H9259" s="86"/>
      <c r="I9259" s="85"/>
      <c r="J9259" s="85"/>
    </row>
    <row r="9260" spans="2:10" s="117" customFormat="1" x14ac:dyDescent="0.25">
      <c r="B9260" s="87"/>
      <c r="C9260" s="85"/>
      <c r="D9260" s="85"/>
      <c r="E9260" s="85"/>
      <c r="F9260" s="85"/>
      <c r="G9260" s="86"/>
      <c r="H9260" s="86"/>
      <c r="I9260" s="85"/>
      <c r="J9260" s="85"/>
    </row>
    <row r="9261" spans="2:10" s="117" customFormat="1" x14ac:dyDescent="0.25">
      <c r="B9261" s="87"/>
      <c r="C9261" s="85"/>
      <c r="D9261" s="85"/>
      <c r="E9261" s="85"/>
      <c r="F9261" s="85"/>
      <c r="G9261" s="86"/>
      <c r="H9261" s="86"/>
      <c r="I9261" s="85"/>
      <c r="J9261" s="85"/>
    </row>
    <row r="9262" spans="2:10" s="117" customFormat="1" x14ac:dyDescent="0.25">
      <c r="B9262" s="87"/>
      <c r="C9262" s="85"/>
      <c r="D9262" s="85"/>
      <c r="E9262" s="85"/>
      <c r="F9262" s="85"/>
      <c r="G9262" s="86"/>
      <c r="H9262" s="86"/>
      <c r="I9262" s="85"/>
      <c r="J9262" s="85"/>
    </row>
    <row r="9263" spans="2:10" s="117" customFormat="1" x14ac:dyDescent="0.25">
      <c r="B9263" s="87"/>
      <c r="C9263" s="85"/>
      <c r="D9263" s="85"/>
      <c r="E9263" s="85"/>
      <c r="F9263" s="85"/>
      <c r="G9263" s="86"/>
      <c r="H9263" s="86"/>
      <c r="I9263" s="85"/>
      <c r="J9263" s="85"/>
    </row>
    <row r="9264" spans="2:10" s="117" customFormat="1" x14ac:dyDescent="0.25">
      <c r="B9264" s="87"/>
      <c r="C9264" s="85"/>
      <c r="D9264" s="85"/>
      <c r="E9264" s="85"/>
      <c r="F9264" s="85"/>
      <c r="G9264" s="86"/>
      <c r="H9264" s="86"/>
      <c r="I9264" s="85"/>
      <c r="J9264" s="85"/>
    </row>
    <row r="9265" spans="2:10" s="117" customFormat="1" x14ac:dyDescent="0.25">
      <c r="B9265" s="87"/>
      <c r="C9265" s="85"/>
      <c r="D9265" s="85"/>
      <c r="E9265" s="85"/>
      <c r="F9265" s="85"/>
      <c r="G9265" s="86"/>
      <c r="H9265" s="86"/>
      <c r="I9265" s="85"/>
      <c r="J9265" s="85"/>
    </row>
    <row r="9266" spans="2:10" s="117" customFormat="1" x14ac:dyDescent="0.25">
      <c r="B9266" s="87"/>
      <c r="C9266" s="85"/>
      <c r="D9266" s="85"/>
      <c r="E9266" s="85"/>
      <c r="F9266" s="85"/>
      <c r="G9266" s="86"/>
      <c r="H9266" s="86"/>
      <c r="I9266" s="85"/>
      <c r="J9266" s="85"/>
    </row>
    <row r="9267" spans="2:10" s="117" customFormat="1" x14ac:dyDescent="0.25">
      <c r="B9267" s="87"/>
      <c r="C9267" s="85"/>
      <c r="D9267" s="85"/>
      <c r="E9267" s="85"/>
      <c r="F9267" s="85"/>
      <c r="G9267" s="86"/>
      <c r="H9267" s="86"/>
      <c r="I9267" s="85"/>
      <c r="J9267" s="85"/>
    </row>
    <row r="9268" spans="2:10" s="117" customFormat="1" x14ac:dyDescent="0.25">
      <c r="B9268" s="87"/>
      <c r="C9268" s="85"/>
      <c r="D9268" s="85"/>
      <c r="E9268" s="85"/>
      <c r="F9268" s="85"/>
      <c r="G9268" s="86"/>
      <c r="H9268" s="86"/>
      <c r="I9268" s="85"/>
      <c r="J9268" s="85"/>
    </row>
    <row r="9269" spans="2:10" s="117" customFormat="1" x14ac:dyDescent="0.25">
      <c r="B9269" s="87"/>
      <c r="C9269" s="85"/>
      <c r="D9269" s="85"/>
      <c r="E9269" s="85"/>
      <c r="F9269" s="85"/>
      <c r="G9269" s="86"/>
      <c r="H9269" s="86"/>
      <c r="I9269" s="85"/>
      <c r="J9269" s="85"/>
    </row>
    <row r="9270" spans="2:10" s="117" customFormat="1" x14ac:dyDescent="0.25">
      <c r="B9270" s="87"/>
      <c r="C9270" s="85"/>
      <c r="D9270" s="85"/>
      <c r="E9270" s="85"/>
      <c r="F9270" s="85"/>
      <c r="G9270" s="86"/>
      <c r="H9270" s="86"/>
      <c r="I9270" s="85"/>
      <c r="J9270" s="85"/>
    </row>
    <row r="9271" spans="2:10" s="117" customFormat="1" x14ac:dyDescent="0.25">
      <c r="B9271" s="87"/>
      <c r="C9271" s="85"/>
      <c r="D9271" s="85"/>
      <c r="E9271" s="85"/>
      <c r="F9271" s="85"/>
      <c r="G9271" s="86"/>
      <c r="H9271" s="86"/>
      <c r="I9271" s="85"/>
      <c r="J9271" s="85"/>
    </row>
    <row r="9272" spans="2:10" s="117" customFormat="1" x14ac:dyDescent="0.25">
      <c r="B9272" s="87"/>
      <c r="C9272" s="85"/>
      <c r="D9272" s="85"/>
      <c r="E9272" s="85"/>
      <c r="F9272" s="85"/>
      <c r="G9272" s="86"/>
      <c r="H9272" s="86"/>
      <c r="I9272" s="85"/>
      <c r="J9272" s="85"/>
    </row>
    <row r="9273" spans="2:10" s="117" customFormat="1" x14ac:dyDescent="0.25">
      <c r="B9273" s="87"/>
      <c r="C9273" s="85"/>
      <c r="D9273" s="85"/>
      <c r="E9273" s="85"/>
      <c r="F9273" s="85"/>
      <c r="G9273" s="86"/>
      <c r="H9273" s="86"/>
      <c r="I9273" s="85"/>
      <c r="J9273" s="85"/>
    </row>
    <row r="9274" spans="2:10" s="117" customFormat="1" x14ac:dyDescent="0.25">
      <c r="B9274" s="87"/>
      <c r="C9274" s="85"/>
      <c r="D9274" s="85"/>
      <c r="E9274" s="85"/>
      <c r="F9274" s="85"/>
      <c r="G9274" s="86"/>
      <c r="H9274" s="86"/>
      <c r="I9274" s="85"/>
      <c r="J9274" s="85"/>
    </row>
    <row r="9275" spans="2:10" s="117" customFormat="1" x14ac:dyDescent="0.25">
      <c r="B9275" s="87"/>
      <c r="C9275" s="85"/>
      <c r="D9275" s="85"/>
      <c r="E9275" s="85"/>
      <c r="F9275" s="85"/>
      <c r="G9275" s="86"/>
      <c r="H9275" s="86"/>
      <c r="I9275" s="85"/>
      <c r="J9275" s="85"/>
    </row>
    <row r="9276" spans="2:10" s="117" customFormat="1" x14ac:dyDescent="0.25">
      <c r="B9276" s="87"/>
      <c r="C9276" s="85"/>
      <c r="D9276" s="85"/>
      <c r="E9276" s="85"/>
      <c r="F9276" s="85"/>
      <c r="G9276" s="86"/>
      <c r="H9276" s="86"/>
      <c r="I9276" s="85"/>
      <c r="J9276" s="85"/>
    </row>
    <row r="9277" spans="2:10" s="117" customFormat="1" x14ac:dyDescent="0.25">
      <c r="B9277" s="87"/>
      <c r="C9277" s="85"/>
      <c r="D9277" s="85"/>
      <c r="E9277" s="85"/>
      <c r="F9277" s="85"/>
      <c r="G9277" s="86"/>
      <c r="H9277" s="86"/>
      <c r="I9277" s="85"/>
      <c r="J9277" s="85"/>
    </row>
    <row r="9278" spans="2:10" s="117" customFormat="1" x14ac:dyDescent="0.25">
      <c r="B9278" s="87"/>
      <c r="C9278" s="85"/>
      <c r="D9278" s="85"/>
      <c r="E9278" s="85"/>
      <c r="F9278" s="85"/>
      <c r="G9278" s="86"/>
      <c r="H9278" s="86"/>
      <c r="I9278" s="85"/>
      <c r="J9278" s="85"/>
    </row>
    <row r="9279" spans="2:10" s="117" customFormat="1" x14ac:dyDescent="0.25">
      <c r="B9279" s="87"/>
      <c r="C9279" s="85"/>
      <c r="D9279" s="85"/>
      <c r="E9279" s="85"/>
      <c r="F9279" s="85"/>
      <c r="G9279" s="86"/>
      <c r="H9279" s="86"/>
      <c r="I9279" s="85"/>
      <c r="J9279" s="85"/>
    </row>
    <row r="9280" spans="2:10" s="117" customFormat="1" x14ac:dyDescent="0.25">
      <c r="B9280" s="87"/>
      <c r="C9280" s="85"/>
      <c r="D9280" s="85"/>
      <c r="E9280" s="85"/>
      <c r="F9280" s="85"/>
      <c r="G9280" s="86"/>
      <c r="H9280" s="86"/>
      <c r="I9280" s="85"/>
      <c r="J9280" s="85"/>
    </row>
    <row r="9281" spans="2:10" s="117" customFormat="1" x14ac:dyDescent="0.25">
      <c r="B9281" s="87"/>
      <c r="C9281" s="85"/>
      <c r="D9281" s="85"/>
      <c r="E9281" s="85"/>
      <c r="F9281" s="85"/>
      <c r="G9281" s="86"/>
      <c r="H9281" s="86"/>
      <c r="I9281" s="85"/>
      <c r="J9281" s="85"/>
    </row>
    <row r="9282" spans="2:10" s="117" customFormat="1" x14ac:dyDescent="0.25">
      <c r="B9282" s="87"/>
      <c r="C9282" s="85"/>
      <c r="D9282" s="85"/>
      <c r="E9282" s="85"/>
      <c r="F9282" s="85"/>
      <c r="G9282" s="86"/>
      <c r="H9282" s="86"/>
      <c r="I9282" s="85"/>
      <c r="J9282" s="85"/>
    </row>
    <row r="9283" spans="2:10" s="117" customFormat="1" x14ac:dyDescent="0.25">
      <c r="B9283" s="87"/>
      <c r="C9283" s="85"/>
      <c r="D9283" s="85"/>
      <c r="E9283" s="85"/>
      <c r="F9283" s="85"/>
      <c r="G9283" s="86"/>
      <c r="H9283" s="86"/>
      <c r="I9283" s="85"/>
      <c r="J9283" s="85"/>
    </row>
    <row r="9284" spans="2:10" s="117" customFormat="1" x14ac:dyDescent="0.25">
      <c r="B9284" s="87"/>
      <c r="C9284" s="85"/>
      <c r="D9284" s="85"/>
      <c r="E9284" s="85"/>
      <c r="F9284" s="85"/>
      <c r="G9284" s="86"/>
      <c r="H9284" s="86"/>
      <c r="I9284" s="85"/>
      <c r="J9284" s="85"/>
    </row>
    <row r="9285" spans="2:10" s="117" customFormat="1" x14ac:dyDescent="0.25">
      <c r="B9285" s="87"/>
      <c r="C9285" s="85"/>
      <c r="D9285" s="85"/>
      <c r="E9285" s="85"/>
      <c r="F9285" s="85"/>
      <c r="G9285" s="86"/>
      <c r="H9285" s="86"/>
      <c r="I9285" s="85"/>
      <c r="J9285" s="85"/>
    </row>
    <row r="9286" spans="2:10" s="117" customFormat="1" x14ac:dyDescent="0.25">
      <c r="B9286" s="87"/>
      <c r="C9286" s="85"/>
      <c r="D9286" s="85"/>
      <c r="E9286" s="85"/>
      <c r="F9286" s="85"/>
      <c r="G9286" s="86"/>
      <c r="H9286" s="86"/>
      <c r="I9286" s="85"/>
      <c r="J9286" s="85"/>
    </row>
    <row r="9287" spans="2:10" s="117" customFormat="1" x14ac:dyDescent="0.25">
      <c r="B9287" s="87"/>
      <c r="C9287" s="85"/>
      <c r="D9287" s="85"/>
      <c r="E9287" s="85"/>
      <c r="F9287" s="85"/>
      <c r="G9287" s="86"/>
      <c r="H9287" s="86"/>
      <c r="I9287" s="85"/>
      <c r="J9287" s="85"/>
    </row>
    <row r="9288" spans="2:10" s="117" customFormat="1" x14ac:dyDescent="0.25">
      <c r="B9288" s="87"/>
      <c r="C9288" s="85"/>
      <c r="D9288" s="85"/>
      <c r="E9288" s="85"/>
      <c r="F9288" s="85"/>
      <c r="G9288" s="86"/>
      <c r="H9288" s="86"/>
      <c r="I9288" s="85"/>
      <c r="J9288" s="85"/>
    </row>
    <row r="9289" spans="2:10" s="117" customFormat="1" x14ac:dyDescent="0.25">
      <c r="B9289" s="87"/>
      <c r="C9289" s="85"/>
      <c r="D9289" s="85"/>
      <c r="E9289" s="85"/>
      <c r="F9289" s="85"/>
      <c r="G9289" s="86"/>
      <c r="H9289" s="86"/>
      <c r="I9289" s="85"/>
      <c r="J9289" s="85"/>
    </row>
    <row r="9290" spans="2:10" s="117" customFormat="1" x14ac:dyDescent="0.25">
      <c r="B9290" s="87"/>
      <c r="C9290" s="85"/>
      <c r="D9290" s="85"/>
      <c r="E9290" s="85"/>
      <c r="F9290" s="85"/>
      <c r="G9290" s="86"/>
      <c r="H9290" s="86"/>
      <c r="I9290" s="85"/>
      <c r="J9290" s="85"/>
    </row>
    <row r="9291" spans="2:10" s="117" customFormat="1" x14ac:dyDescent="0.25">
      <c r="B9291" s="87"/>
      <c r="C9291" s="85"/>
      <c r="D9291" s="85"/>
      <c r="E9291" s="85"/>
      <c r="F9291" s="85"/>
      <c r="G9291" s="86"/>
      <c r="H9291" s="86"/>
      <c r="I9291" s="85"/>
      <c r="J9291" s="85"/>
    </row>
    <row r="9292" spans="2:10" s="117" customFormat="1" x14ac:dyDescent="0.25">
      <c r="B9292" s="87"/>
      <c r="C9292" s="85"/>
      <c r="D9292" s="85"/>
      <c r="E9292" s="85"/>
      <c r="F9292" s="85"/>
      <c r="G9292" s="86"/>
      <c r="H9292" s="86"/>
      <c r="I9292" s="85"/>
      <c r="J9292" s="85"/>
    </row>
    <row r="9293" spans="2:10" s="117" customFormat="1" x14ac:dyDescent="0.25">
      <c r="B9293" s="87"/>
      <c r="C9293" s="85"/>
      <c r="D9293" s="85"/>
      <c r="E9293" s="85"/>
      <c r="F9293" s="85"/>
      <c r="G9293" s="86"/>
      <c r="H9293" s="86"/>
      <c r="I9293" s="85"/>
      <c r="J9293" s="85"/>
    </row>
    <row r="9294" spans="2:10" s="117" customFormat="1" x14ac:dyDescent="0.25">
      <c r="B9294" s="87"/>
      <c r="C9294" s="85"/>
      <c r="D9294" s="85"/>
      <c r="E9294" s="85"/>
      <c r="F9294" s="85"/>
      <c r="G9294" s="86"/>
      <c r="H9294" s="86"/>
      <c r="I9294" s="85"/>
      <c r="J9294" s="85"/>
    </row>
    <row r="9295" spans="2:10" s="117" customFormat="1" x14ac:dyDescent="0.25">
      <c r="B9295" s="87"/>
      <c r="C9295" s="85"/>
      <c r="D9295" s="85"/>
      <c r="E9295" s="85"/>
      <c r="F9295" s="85"/>
      <c r="G9295" s="86"/>
      <c r="H9295" s="86"/>
      <c r="I9295" s="85"/>
      <c r="J9295" s="85"/>
    </row>
    <row r="9296" spans="2:10" s="117" customFormat="1" x14ac:dyDescent="0.25">
      <c r="B9296" s="87"/>
      <c r="C9296" s="85"/>
      <c r="D9296" s="85"/>
      <c r="E9296" s="85"/>
      <c r="F9296" s="85"/>
      <c r="G9296" s="86"/>
      <c r="H9296" s="86"/>
      <c r="I9296" s="85"/>
      <c r="J9296" s="85"/>
    </row>
    <row r="9297" spans="2:10" s="117" customFormat="1" x14ac:dyDescent="0.25">
      <c r="B9297" s="87"/>
      <c r="C9297" s="85"/>
      <c r="D9297" s="85"/>
      <c r="E9297" s="85"/>
      <c r="F9297" s="85"/>
      <c r="G9297" s="86"/>
      <c r="H9297" s="86"/>
      <c r="I9297" s="85"/>
      <c r="J9297" s="85"/>
    </row>
    <row r="9298" spans="2:10" s="117" customFormat="1" x14ac:dyDescent="0.25">
      <c r="B9298" s="87"/>
      <c r="C9298" s="85"/>
      <c r="D9298" s="85"/>
      <c r="E9298" s="85"/>
      <c r="F9298" s="85"/>
      <c r="G9298" s="86"/>
      <c r="H9298" s="86"/>
      <c r="I9298" s="85"/>
      <c r="J9298" s="85"/>
    </row>
    <row r="9299" spans="2:10" s="117" customFormat="1" x14ac:dyDescent="0.25">
      <c r="B9299" s="87"/>
      <c r="C9299" s="85"/>
      <c r="D9299" s="85"/>
      <c r="E9299" s="85"/>
      <c r="F9299" s="85"/>
      <c r="G9299" s="86"/>
      <c r="H9299" s="86"/>
      <c r="I9299" s="85"/>
      <c r="J9299" s="85"/>
    </row>
    <row r="9300" spans="2:10" s="117" customFormat="1" x14ac:dyDescent="0.25">
      <c r="B9300" s="87"/>
      <c r="C9300" s="85"/>
      <c r="D9300" s="85"/>
      <c r="E9300" s="85"/>
      <c r="F9300" s="85"/>
      <c r="G9300" s="86"/>
      <c r="H9300" s="86"/>
      <c r="I9300" s="85"/>
      <c r="J9300" s="85"/>
    </row>
    <row r="9301" spans="2:10" s="117" customFormat="1" x14ac:dyDescent="0.25">
      <c r="B9301" s="87"/>
      <c r="C9301" s="85"/>
      <c r="D9301" s="85"/>
      <c r="E9301" s="85"/>
      <c r="F9301" s="85"/>
      <c r="G9301" s="86"/>
      <c r="H9301" s="86"/>
      <c r="I9301" s="85"/>
      <c r="J9301" s="85"/>
    </row>
    <row r="9302" spans="2:10" s="117" customFormat="1" x14ac:dyDescent="0.25">
      <c r="B9302" s="87"/>
      <c r="C9302" s="85"/>
      <c r="D9302" s="85"/>
      <c r="E9302" s="85"/>
      <c r="F9302" s="85"/>
      <c r="G9302" s="86"/>
      <c r="H9302" s="86"/>
      <c r="I9302" s="85"/>
      <c r="J9302" s="85"/>
    </row>
    <row r="9303" spans="2:10" s="117" customFormat="1" x14ac:dyDescent="0.25">
      <c r="B9303" s="87"/>
      <c r="C9303" s="85"/>
      <c r="D9303" s="85"/>
      <c r="E9303" s="85"/>
      <c r="F9303" s="85"/>
      <c r="G9303" s="86"/>
      <c r="H9303" s="86"/>
      <c r="I9303" s="85"/>
      <c r="J9303" s="85"/>
    </row>
    <row r="9304" spans="2:10" s="117" customFormat="1" x14ac:dyDescent="0.25">
      <c r="B9304" s="87"/>
      <c r="C9304" s="85"/>
      <c r="D9304" s="85"/>
      <c r="E9304" s="85"/>
      <c r="F9304" s="85"/>
      <c r="G9304" s="86"/>
      <c r="H9304" s="86"/>
      <c r="I9304" s="85"/>
      <c r="J9304" s="85"/>
    </row>
    <row r="9305" spans="2:10" s="117" customFormat="1" x14ac:dyDescent="0.25">
      <c r="B9305" s="87"/>
      <c r="C9305" s="85"/>
      <c r="D9305" s="85"/>
      <c r="E9305" s="85"/>
      <c r="F9305" s="85"/>
      <c r="G9305" s="86"/>
      <c r="H9305" s="86"/>
      <c r="I9305" s="85"/>
      <c r="J9305" s="85"/>
    </row>
    <row r="9306" spans="2:10" s="117" customFormat="1" x14ac:dyDescent="0.25">
      <c r="B9306" s="87"/>
      <c r="C9306" s="85"/>
      <c r="D9306" s="85"/>
      <c r="E9306" s="85"/>
      <c r="F9306" s="85"/>
      <c r="G9306" s="86"/>
      <c r="H9306" s="86"/>
      <c r="I9306" s="85"/>
      <c r="J9306" s="85"/>
    </row>
    <row r="9307" spans="2:10" s="117" customFormat="1" x14ac:dyDescent="0.25">
      <c r="B9307" s="87"/>
      <c r="C9307" s="85"/>
      <c r="D9307" s="85"/>
      <c r="E9307" s="85"/>
      <c r="F9307" s="85"/>
      <c r="G9307" s="86"/>
      <c r="H9307" s="86"/>
      <c r="I9307" s="85"/>
      <c r="J9307" s="85"/>
    </row>
    <row r="9308" spans="2:10" s="117" customFormat="1" x14ac:dyDescent="0.25">
      <c r="B9308" s="87"/>
      <c r="C9308" s="85"/>
      <c r="D9308" s="85"/>
      <c r="E9308" s="85"/>
      <c r="F9308" s="85"/>
      <c r="G9308" s="86"/>
      <c r="H9308" s="86"/>
      <c r="I9308" s="85"/>
      <c r="J9308" s="85"/>
    </row>
    <row r="9309" spans="2:10" s="117" customFormat="1" x14ac:dyDescent="0.25">
      <c r="B9309" s="87"/>
      <c r="C9309" s="85"/>
      <c r="D9309" s="85"/>
      <c r="E9309" s="85"/>
      <c r="F9309" s="85"/>
      <c r="G9309" s="86"/>
      <c r="H9309" s="86"/>
      <c r="I9309" s="85"/>
      <c r="J9309" s="85"/>
    </row>
    <row r="9310" spans="2:10" s="117" customFormat="1" x14ac:dyDescent="0.25">
      <c r="B9310" s="87"/>
      <c r="C9310" s="85"/>
      <c r="D9310" s="85"/>
      <c r="E9310" s="85"/>
      <c r="F9310" s="85"/>
      <c r="G9310" s="86"/>
      <c r="H9310" s="86"/>
      <c r="I9310" s="85"/>
      <c r="J9310" s="85"/>
    </row>
    <row r="9311" spans="2:10" s="117" customFormat="1" x14ac:dyDescent="0.25">
      <c r="B9311" s="87"/>
      <c r="C9311" s="85"/>
      <c r="D9311" s="85"/>
      <c r="E9311" s="85"/>
      <c r="F9311" s="85"/>
      <c r="G9311" s="86"/>
      <c r="H9311" s="86"/>
      <c r="I9311" s="85"/>
      <c r="J9311" s="85"/>
    </row>
    <row r="9312" spans="2:10" s="117" customFormat="1" x14ac:dyDescent="0.25">
      <c r="B9312" s="87"/>
      <c r="C9312" s="85"/>
      <c r="D9312" s="85"/>
      <c r="E9312" s="85"/>
      <c r="F9312" s="85"/>
      <c r="G9312" s="86"/>
      <c r="H9312" s="86"/>
      <c r="I9312" s="85"/>
      <c r="J9312" s="85"/>
    </row>
    <row r="9313" spans="2:10" s="117" customFormat="1" x14ac:dyDescent="0.25">
      <c r="B9313" s="87"/>
      <c r="C9313" s="85"/>
      <c r="D9313" s="85"/>
      <c r="E9313" s="85"/>
      <c r="F9313" s="85"/>
      <c r="G9313" s="86"/>
      <c r="H9313" s="86"/>
      <c r="I9313" s="85"/>
      <c r="J9313" s="85"/>
    </row>
    <row r="9314" spans="2:10" s="117" customFormat="1" x14ac:dyDescent="0.25">
      <c r="B9314" s="87"/>
      <c r="C9314" s="85"/>
      <c r="D9314" s="85"/>
      <c r="E9314" s="85"/>
      <c r="F9314" s="85"/>
      <c r="G9314" s="86"/>
      <c r="H9314" s="86"/>
      <c r="I9314" s="85"/>
      <c r="J9314" s="85"/>
    </row>
    <row r="9315" spans="2:10" s="117" customFormat="1" x14ac:dyDescent="0.25">
      <c r="B9315" s="87"/>
      <c r="C9315" s="85"/>
      <c r="D9315" s="85"/>
      <c r="E9315" s="85"/>
      <c r="F9315" s="85"/>
      <c r="G9315" s="86"/>
      <c r="H9315" s="86"/>
      <c r="I9315" s="85"/>
      <c r="J9315" s="85"/>
    </row>
    <row r="9316" spans="2:10" s="117" customFormat="1" x14ac:dyDescent="0.25">
      <c r="B9316" s="87"/>
      <c r="C9316" s="85"/>
      <c r="D9316" s="85"/>
      <c r="E9316" s="85"/>
      <c r="F9316" s="85"/>
      <c r="G9316" s="86"/>
      <c r="H9316" s="86"/>
      <c r="I9316" s="85"/>
      <c r="J9316" s="85"/>
    </row>
    <row r="9317" spans="2:10" s="117" customFormat="1" x14ac:dyDescent="0.25">
      <c r="B9317" s="87"/>
      <c r="C9317" s="85"/>
      <c r="D9317" s="85"/>
      <c r="E9317" s="85"/>
      <c r="F9317" s="85"/>
      <c r="G9317" s="86"/>
      <c r="H9317" s="86"/>
      <c r="I9317" s="85"/>
      <c r="J9317" s="85"/>
    </row>
    <row r="9318" spans="2:10" s="117" customFormat="1" x14ac:dyDescent="0.25">
      <c r="B9318" s="87"/>
      <c r="C9318" s="85"/>
      <c r="D9318" s="85"/>
      <c r="E9318" s="85"/>
      <c r="F9318" s="85"/>
      <c r="G9318" s="86"/>
      <c r="H9318" s="86"/>
      <c r="I9318" s="85"/>
      <c r="J9318" s="85"/>
    </row>
    <row r="9319" spans="2:10" s="117" customFormat="1" x14ac:dyDescent="0.25">
      <c r="B9319" s="87"/>
      <c r="C9319" s="85"/>
      <c r="D9319" s="85"/>
      <c r="E9319" s="85"/>
      <c r="F9319" s="85"/>
      <c r="G9319" s="86"/>
      <c r="H9319" s="86"/>
      <c r="I9319" s="85"/>
      <c r="J9319" s="85"/>
    </row>
    <row r="9320" spans="2:10" s="117" customFormat="1" x14ac:dyDescent="0.25">
      <c r="B9320" s="87"/>
      <c r="C9320" s="85"/>
      <c r="D9320" s="85"/>
      <c r="E9320" s="85"/>
      <c r="F9320" s="85"/>
      <c r="G9320" s="86"/>
      <c r="H9320" s="86"/>
      <c r="I9320" s="85"/>
      <c r="J9320" s="85"/>
    </row>
    <row r="9321" spans="2:10" s="117" customFormat="1" x14ac:dyDescent="0.25">
      <c r="B9321" s="87"/>
      <c r="C9321" s="85"/>
      <c r="D9321" s="85"/>
      <c r="E9321" s="85"/>
      <c r="F9321" s="85"/>
      <c r="G9321" s="86"/>
      <c r="H9321" s="86"/>
      <c r="I9321" s="85"/>
      <c r="J9321" s="85"/>
    </row>
    <row r="9322" spans="2:10" s="117" customFormat="1" x14ac:dyDescent="0.25">
      <c r="B9322" s="87"/>
      <c r="C9322" s="85"/>
      <c r="D9322" s="85"/>
      <c r="E9322" s="85"/>
      <c r="F9322" s="85"/>
      <c r="G9322" s="86"/>
      <c r="H9322" s="86"/>
      <c r="I9322" s="85"/>
      <c r="J9322" s="85"/>
    </row>
    <row r="9323" spans="2:10" s="117" customFormat="1" x14ac:dyDescent="0.25">
      <c r="B9323" s="87"/>
      <c r="C9323" s="85"/>
      <c r="D9323" s="85"/>
      <c r="E9323" s="85"/>
      <c r="F9323" s="85"/>
      <c r="G9323" s="86"/>
      <c r="H9323" s="86"/>
      <c r="I9323" s="85"/>
      <c r="J9323" s="85"/>
    </row>
    <row r="9324" spans="2:10" s="117" customFormat="1" x14ac:dyDescent="0.25">
      <c r="B9324" s="87"/>
      <c r="C9324" s="85"/>
      <c r="D9324" s="85"/>
      <c r="E9324" s="85"/>
      <c r="F9324" s="85"/>
      <c r="G9324" s="86"/>
      <c r="H9324" s="86"/>
      <c r="I9324" s="85"/>
      <c r="J9324" s="85"/>
    </row>
    <row r="9325" spans="2:10" s="117" customFormat="1" x14ac:dyDescent="0.25">
      <c r="B9325" s="87"/>
      <c r="C9325" s="85"/>
      <c r="D9325" s="85"/>
      <c r="E9325" s="85"/>
      <c r="F9325" s="85"/>
      <c r="G9325" s="86"/>
      <c r="H9325" s="86"/>
      <c r="I9325" s="85"/>
      <c r="J9325" s="85"/>
    </row>
    <row r="9326" spans="2:10" s="117" customFormat="1" x14ac:dyDescent="0.25">
      <c r="B9326" s="87"/>
      <c r="C9326" s="85"/>
      <c r="D9326" s="85"/>
      <c r="E9326" s="85"/>
      <c r="F9326" s="85"/>
      <c r="G9326" s="86"/>
      <c r="H9326" s="86"/>
      <c r="I9326" s="85"/>
      <c r="J9326" s="85"/>
    </row>
    <row r="9327" spans="2:10" s="117" customFormat="1" x14ac:dyDescent="0.25">
      <c r="B9327" s="87"/>
      <c r="C9327" s="85"/>
      <c r="D9327" s="85"/>
      <c r="E9327" s="85"/>
      <c r="F9327" s="85"/>
      <c r="G9327" s="86"/>
      <c r="H9327" s="86"/>
      <c r="I9327" s="85"/>
      <c r="J9327" s="85"/>
    </row>
    <row r="9328" spans="2:10" s="117" customFormat="1" x14ac:dyDescent="0.25">
      <c r="B9328" s="87"/>
      <c r="C9328" s="85"/>
      <c r="D9328" s="85"/>
      <c r="E9328" s="85"/>
      <c r="F9328" s="85"/>
      <c r="G9328" s="86"/>
      <c r="H9328" s="86"/>
      <c r="I9328" s="85"/>
      <c r="J9328" s="85"/>
    </row>
    <row r="9329" spans="2:10" s="117" customFormat="1" x14ac:dyDescent="0.25">
      <c r="B9329" s="87"/>
      <c r="C9329" s="85"/>
      <c r="D9329" s="85"/>
      <c r="E9329" s="85"/>
      <c r="F9329" s="85"/>
      <c r="G9329" s="86"/>
      <c r="H9329" s="86"/>
      <c r="I9329" s="85"/>
      <c r="J9329" s="85"/>
    </row>
    <row r="9330" spans="2:10" s="117" customFormat="1" x14ac:dyDescent="0.25">
      <c r="B9330" s="87"/>
      <c r="C9330" s="85"/>
      <c r="D9330" s="85"/>
      <c r="E9330" s="85"/>
      <c r="F9330" s="85"/>
      <c r="G9330" s="86"/>
      <c r="H9330" s="86"/>
      <c r="I9330" s="85"/>
      <c r="J9330" s="85"/>
    </row>
    <row r="9331" spans="2:10" s="117" customFormat="1" x14ac:dyDescent="0.25">
      <c r="B9331" s="87"/>
      <c r="C9331" s="85"/>
      <c r="D9331" s="85"/>
      <c r="E9331" s="85"/>
      <c r="F9331" s="85"/>
      <c r="G9331" s="86"/>
      <c r="H9331" s="86"/>
      <c r="I9331" s="85"/>
      <c r="J9331" s="85"/>
    </row>
    <row r="9332" spans="2:10" s="117" customFormat="1" x14ac:dyDescent="0.25">
      <c r="B9332" s="87"/>
      <c r="C9332" s="85"/>
      <c r="D9332" s="85"/>
      <c r="E9332" s="85"/>
      <c r="F9332" s="85"/>
      <c r="G9332" s="86"/>
      <c r="H9332" s="86"/>
      <c r="I9332" s="85"/>
      <c r="J9332" s="85"/>
    </row>
    <row r="9333" spans="2:10" s="117" customFormat="1" x14ac:dyDescent="0.25">
      <c r="B9333" s="87"/>
      <c r="C9333" s="85"/>
      <c r="D9333" s="85"/>
      <c r="E9333" s="85"/>
      <c r="F9333" s="85"/>
      <c r="G9333" s="86"/>
      <c r="H9333" s="86"/>
      <c r="I9333" s="85"/>
      <c r="J9333" s="85"/>
    </row>
    <row r="9334" spans="2:10" s="117" customFormat="1" x14ac:dyDescent="0.25">
      <c r="B9334" s="87"/>
      <c r="C9334" s="85"/>
      <c r="D9334" s="85"/>
      <c r="E9334" s="85"/>
      <c r="F9334" s="85"/>
      <c r="G9334" s="86"/>
      <c r="H9334" s="86"/>
      <c r="I9334" s="85"/>
      <c r="J9334" s="85"/>
    </row>
    <row r="9335" spans="2:10" s="117" customFormat="1" x14ac:dyDescent="0.25">
      <c r="B9335" s="87"/>
      <c r="C9335" s="85"/>
      <c r="D9335" s="85"/>
      <c r="E9335" s="85"/>
      <c r="F9335" s="85"/>
      <c r="G9335" s="86"/>
      <c r="H9335" s="86"/>
      <c r="I9335" s="85"/>
      <c r="J9335" s="85"/>
    </row>
    <row r="9336" spans="2:10" s="117" customFormat="1" x14ac:dyDescent="0.25">
      <c r="B9336" s="87"/>
      <c r="C9336" s="85"/>
      <c r="D9336" s="85"/>
      <c r="E9336" s="85"/>
      <c r="F9336" s="85"/>
      <c r="G9336" s="86"/>
      <c r="H9336" s="86"/>
      <c r="I9336" s="85"/>
      <c r="J9336" s="85"/>
    </row>
    <row r="9337" spans="2:10" s="117" customFormat="1" x14ac:dyDescent="0.25">
      <c r="B9337" s="87"/>
      <c r="C9337" s="85"/>
      <c r="D9337" s="85"/>
      <c r="E9337" s="85"/>
      <c r="F9337" s="85"/>
      <c r="G9337" s="86"/>
      <c r="H9337" s="86"/>
      <c r="I9337" s="85"/>
      <c r="J9337" s="85"/>
    </row>
    <row r="9338" spans="2:10" s="117" customFormat="1" x14ac:dyDescent="0.25">
      <c r="B9338" s="87"/>
      <c r="C9338" s="85"/>
      <c r="D9338" s="85"/>
      <c r="E9338" s="85"/>
      <c r="F9338" s="85"/>
      <c r="G9338" s="86"/>
      <c r="H9338" s="86"/>
      <c r="I9338" s="85"/>
      <c r="J9338" s="85"/>
    </row>
    <row r="9339" spans="2:10" s="117" customFormat="1" x14ac:dyDescent="0.25">
      <c r="B9339" s="87"/>
      <c r="C9339" s="85"/>
      <c r="D9339" s="85"/>
      <c r="E9339" s="85"/>
      <c r="F9339" s="85"/>
      <c r="G9339" s="86"/>
      <c r="H9339" s="86"/>
      <c r="I9339" s="85"/>
      <c r="J9339" s="85"/>
    </row>
    <row r="9340" spans="2:10" s="117" customFormat="1" x14ac:dyDescent="0.25">
      <c r="B9340" s="87"/>
      <c r="C9340" s="85"/>
      <c r="D9340" s="85"/>
      <c r="E9340" s="85"/>
      <c r="F9340" s="85"/>
      <c r="G9340" s="86"/>
      <c r="H9340" s="86"/>
      <c r="I9340" s="85"/>
      <c r="J9340" s="85"/>
    </row>
    <row r="9341" spans="2:10" s="117" customFormat="1" x14ac:dyDescent="0.25">
      <c r="B9341" s="87"/>
      <c r="C9341" s="85"/>
      <c r="D9341" s="85"/>
      <c r="E9341" s="85"/>
      <c r="F9341" s="85"/>
      <c r="G9341" s="86"/>
      <c r="H9341" s="86"/>
      <c r="I9341" s="85"/>
      <c r="J9341" s="85"/>
    </row>
    <row r="9342" spans="2:10" s="117" customFormat="1" x14ac:dyDescent="0.25">
      <c r="B9342" s="87"/>
      <c r="C9342" s="85"/>
      <c r="D9342" s="85"/>
      <c r="E9342" s="85"/>
      <c r="F9342" s="85"/>
      <c r="G9342" s="86"/>
      <c r="H9342" s="86"/>
      <c r="I9342" s="85"/>
      <c r="J9342" s="85"/>
    </row>
    <row r="9343" spans="2:10" s="117" customFormat="1" x14ac:dyDescent="0.25">
      <c r="B9343" s="87"/>
      <c r="C9343" s="85"/>
      <c r="D9343" s="85"/>
      <c r="E9343" s="85"/>
      <c r="F9343" s="85"/>
      <c r="G9343" s="86"/>
      <c r="H9343" s="86"/>
      <c r="I9343" s="85"/>
      <c r="J9343" s="85"/>
    </row>
    <row r="9344" spans="2:10" s="117" customFormat="1" x14ac:dyDescent="0.25">
      <c r="B9344" s="87"/>
      <c r="C9344" s="85"/>
      <c r="D9344" s="85"/>
      <c r="E9344" s="85"/>
      <c r="F9344" s="85"/>
      <c r="G9344" s="86"/>
      <c r="H9344" s="86"/>
      <c r="I9344" s="85"/>
      <c r="J9344" s="85"/>
    </row>
    <row r="9345" spans="2:10" s="117" customFormat="1" x14ac:dyDescent="0.25">
      <c r="B9345" s="87"/>
      <c r="C9345" s="85"/>
      <c r="D9345" s="85"/>
      <c r="E9345" s="85"/>
      <c r="F9345" s="85"/>
      <c r="G9345" s="86"/>
      <c r="H9345" s="86"/>
      <c r="I9345" s="85"/>
      <c r="J9345" s="85"/>
    </row>
    <row r="9346" spans="2:10" s="117" customFormat="1" x14ac:dyDescent="0.25">
      <c r="B9346" s="87"/>
      <c r="C9346" s="85"/>
      <c r="D9346" s="85"/>
      <c r="E9346" s="85"/>
      <c r="F9346" s="85"/>
      <c r="G9346" s="86"/>
      <c r="H9346" s="86"/>
      <c r="I9346" s="85"/>
      <c r="J9346" s="85"/>
    </row>
    <row r="9347" spans="2:10" s="117" customFormat="1" x14ac:dyDescent="0.25">
      <c r="B9347" s="87"/>
      <c r="C9347" s="85"/>
      <c r="D9347" s="85"/>
      <c r="E9347" s="85"/>
      <c r="F9347" s="85"/>
      <c r="G9347" s="86"/>
      <c r="H9347" s="86"/>
      <c r="I9347" s="85"/>
      <c r="J9347" s="85"/>
    </row>
    <row r="9348" spans="2:10" s="117" customFormat="1" x14ac:dyDescent="0.25">
      <c r="B9348" s="87"/>
      <c r="C9348" s="85"/>
      <c r="D9348" s="85"/>
      <c r="E9348" s="85"/>
      <c r="F9348" s="85"/>
      <c r="G9348" s="86"/>
      <c r="H9348" s="86"/>
      <c r="I9348" s="85"/>
      <c r="J9348" s="85"/>
    </row>
    <row r="9349" spans="2:10" s="117" customFormat="1" x14ac:dyDescent="0.25">
      <c r="B9349" s="87"/>
      <c r="C9349" s="85"/>
      <c r="D9349" s="85"/>
      <c r="E9349" s="85"/>
      <c r="F9349" s="85"/>
      <c r="G9349" s="86"/>
      <c r="H9349" s="86"/>
      <c r="I9349" s="85"/>
      <c r="J9349" s="85"/>
    </row>
    <row r="9350" spans="2:10" s="117" customFormat="1" x14ac:dyDescent="0.25">
      <c r="B9350" s="87"/>
      <c r="C9350" s="85"/>
      <c r="D9350" s="85"/>
      <c r="E9350" s="85"/>
      <c r="F9350" s="85"/>
      <c r="G9350" s="86"/>
      <c r="H9350" s="86"/>
      <c r="I9350" s="85"/>
      <c r="J9350" s="85"/>
    </row>
    <row r="9351" spans="2:10" s="117" customFormat="1" x14ac:dyDescent="0.25">
      <c r="B9351" s="87"/>
      <c r="C9351" s="85"/>
      <c r="D9351" s="85"/>
      <c r="E9351" s="85"/>
      <c r="F9351" s="85"/>
      <c r="G9351" s="86"/>
      <c r="H9351" s="86"/>
      <c r="I9351" s="85"/>
      <c r="J9351" s="85"/>
    </row>
    <row r="9352" spans="2:10" s="117" customFormat="1" x14ac:dyDescent="0.25">
      <c r="B9352" s="87"/>
      <c r="C9352" s="85"/>
      <c r="D9352" s="85"/>
      <c r="E9352" s="85"/>
      <c r="F9352" s="85"/>
      <c r="G9352" s="86"/>
      <c r="H9352" s="86"/>
      <c r="I9352" s="85"/>
      <c r="J9352" s="85"/>
    </row>
    <row r="9353" spans="2:10" s="117" customFormat="1" x14ac:dyDescent="0.25">
      <c r="B9353" s="87"/>
      <c r="C9353" s="85"/>
      <c r="D9353" s="85"/>
      <c r="E9353" s="85"/>
      <c r="F9353" s="85"/>
      <c r="G9353" s="86"/>
      <c r="H9353" s="86"/>
      <c r="I9353" s="85"/>
      <c r="J9353" s="85"/>
    </row>
    <row r="9354" spans="2:10" s="117" customFormat="1" x14ac:dyDescent="0.25">
      <c r="B9354" s="87"/>
      <c r="C9354" s="85"/>
      <c r="D9354" s="85"/>
      <c r="E9354" s="85"/>
      <c r="F9354" s="85"/>
      <c r="G9354" s="86"/>
      <c r="H9354" s="86"/>
      <c r="I9354" s="85"/>
      <c r="J9354" s="85"/>
    </row>
    <row r="9355" spans="2:10" s="117" customFormat="1" x14ac:dyDescent="0.25">
      <c r="B9355" s="87"/>
      <c r="C9355" s="85"/>
      <c r="D9355" s="85"/>
      <c r="E9355" s="85"/>
      <c r="F9355" s="85"/>
      <c r="G9355" s="86"/>
      <c r="H9355" s="86"/>
      <c r="I9355" s="85"/>
      <c r="J9355" s="85"/>
    </row>
    <row r="9356" spans="2:10" s="117" customFormat="1" x14ac:dyDescent="0.25">
      <c r="B9356" s="87"/>
      <c r="C9356" s="85"/>
      <c r="D9356" s="85"/>
      <c r="E9356" s="85"/>
      <c r="F9356" s="85"/>
      <c r="G9356" s="86"/>
      <c r="H9356" s="86"/>
      <c r="I9356" s="85"/>
      <c r="J9356" s="85"/>
    </row>
    <row r="9357" spans="2:10" s="117" customFormat="1" x14ac:dyDescent="0.25">
      <c r="B9357" s="87"/>
      <c r="C9357" s="85"/>
      <c r="D9357" s="85"/>
      <c r="E9357" s="85"/>
      <c r="F9357" s="85"/>
      <c r="G9357" s="86"/>
      <c r="H9357" s="86"/>
      <c r="I9357" s="85"/>
      <c r="J9357" s="85"/>
    </row>
    <row r="9358" spans="2:10" s="117" customFormat="1" x14ac:dyDescent="0.25">
      <c r="B9358" s="87"/>
      <c r="C9358" s="85"/>
      <c r="D9358" s="85"/>
      <c r="E9358" s="85"/>
      <c r="F9358" s="85"/>
      <c r="G9358" s="86"/>
      <c r="H9358" s="86"/>
      <c r="I9358" s="85"/>
      <c r="J9358" s="85"/>
    </row>
    <row r="9359" spans="2:10" s="117" customFormat="1" x14ac:dyDescent="0.25">
      <c r="B9359" s="87"/>
      <c r="C9359" s="85"/>
      <c r="D9359" s="85"/>
      <c r="E9359" s="85"/>
      <c r="F9359" s="85"/>
      <c r="G9359" s="86"/>
      <c r="H9359" s="86"/>
      <c r="I9359" s="85"/>
      <c r="J9359" s="85"/>
    </row>
    <row r="9360" spans="2:10" s="117" customFormat="1" x14ac:dyDescent="0.25">
      <c r="B9360" s="87"/>
      <c r="C9360" s="85"/>
      <c r="D9360" s="85"/>
      <c r="E9360" s="85"/>
      <c r="F9360" s="85"/>
      <c r="G9360" s="86"/>
      <c r="H9360" s="86"/>
      <c r="I9360" s="85"/>
      <c r="J9360" s="85"/>
    </row>
    <row r="9361" spans="2:10" s="117" customFormat="1" x14ac:dyDescent="0.25">
      <c r="B9361" s="87"/>
      <c r="C9361" s="85"/>
      <c r="D9361" s="85"/>
      <c r="E9361" s="85"/>
      <c r="F9361" s="85"/>
      <c r="G9361" s="86"/>
      <c r="H9361" s="86"/>
      <c r="I9361" s="85"/>
      <c r="J9361" s="85"/>
    </row>
    <row r="9362" spans="2:10" s="117" customFormat="1" x14ac:dyDescent="0.25">
      <c r="B9362" s="87"/>
      <c r="C9362" s="85"/>
      <c r="D9362" s="85"/>
      <c r="E9362" s="85"/>
      <c r="F9362" s="85"/>
      <c r="G9362" s="86"/>
      <c r="H9362" s="86"/>
      <c r="I9362" s="85"/>
      <c r="J9362" s="85"/>
    </row>
    <row r="9363" spans="2:10" s="117" customFormat="1" x14ac:dyDescent="0.25">
      <c r="B9363" s="87"/>
      <c r="C9363" s="85"/>
      <c r="D9363" s="85"/>
      <c r="E9363" s="85"/>
      <c r="F9363" s="85"/>
      <c r="G9363" s="86"/>
      <c r="H9363" s="86"/>
      <c r="I9363" s="85"/>
      <c r="J9363" s="85"/>
    </row>
    <row r="9364" spans="2:10" s="117" customFormat="1" x14ac:dyDescent="0.25">
      <c r="B9364" s="87"/>
      <c r="C9364" s="85"/>
      <c r="D9364" s="85"/>
      <c r="E9364" s="85"/>
      <c r="F9364" s="85"/>
      <c r="G9364" s="86"/>
      <c r="H9364" s="86"/>
      <c r="I9364" s="85"/>
      <c r="J9364" s="85"/>
    </row>
    <row r="9365" spans="2:10" s="117" customFormat="1" x14ac:dyDescent="0.25">
      <c r="B9365" s="87"/>
      <c r="C9365" s="85"/>
      <c r="D9365" s="85"/>
      <c r="E9365" s="85"/>
      <c r="F9365" s="85"/>
      <c r="G9365" s="86"/>
      <c r="H9365" s="86"/>
      <c r="I9365" s="85"/>
      <c r="J9365" s="85"/>
    </row>
    <row r="9366" spans="2:10" s="117" customFormat="1" x14ac:dyDescent="0.25">
      <c r="B9366" s="87"/>
      <c r="C9366" s="85"/>
      <c r="D9366" s="85"/>
      <c r="E9366" s="85"/>
      <c r="F9366" s="85"/>
      <c r="G9366" s="86"/>
      <c r="H9366" s="86"/>
      <c r="I9366" s="85"/>
      <c r="J9366" s="85"/>
    </row>
    <row r="9367" spans="2:10" s="117" customFormat="1" x14ac:dyDescent="0.25">
      <c r="B9367" s="87"/>
      <c r="C9367" s="85"/>
      <c r="D9367" s="85"/>
      <c r="E9367" s="85"/>
      <c r="F9367" s="85"/>
      <c r="G9367" s="86"/>
      <c r="H9367" s="86"/>
      <c r="I9367" s="85"/>
      <c r="J9367" s="85"/>
    </row>
    <row r="9368" spans="2:10" s="117" customFormat="1" x14ac:dyDescent="0.25">
      <c r="B9368" s="87"/>
      <c r="C9368" s="85"/>
      <c r="D9368" s="85"/>
      <c r="E9368" s="85"/>
      <c r="F9368" s="85"/>
      <c r="G9368" s="86"/>
      <c r="H9368" s="86"/>
      <c r="I9368" s="85"/>
      <c r="J9368" s="85"/>
    </row>
    <row r="9369" spans="2:10" s="117" customFormat="1" x14ac:dyDescent="0.25">
      <c r="B9369" s="87"/>
      <c r="C9369" s="85"/>
      <c r="D9369" s="85"/>
      <c r="E9369" s="85"/>
      <c r="F9369" s="85"/>
      <c r="G9369" s="86"/>
      <c r="H9369" s="86"/>
      <c r="I9369" s="85"/>
      <c r="J9369" s="85"/>
    </row>
    <row r="9370" spans="2:10" s="117" customFormat="1" x14ac:dyDescent="0.25">
      <c r="B9370" s="87"/>
      <c r="C9370" s="85"/>
      <c r="D9370" s="85"/>
      <c r="E9370" s="85"/>
      <c r="F9370" s="85"/>
      <c r="G9370" s="86"/>
      <c r="H9370" s="86"/>
      <c r="I9370" s="85"/>
      <c r="J9370" s="85"/>
    </row>
    <row r="9371" spans="2:10" s="117" customFormat="1" x14ac:dyDescent="0.25">
      <c r="B9371" s="87"/>
      <c r="C9371" s="85"/>
      <c r="D9371" s="85"/>
      <c r="E9371" s="85"/>
      <c r="F9371" s="85"/>
      <c r="G9371" s="86"/>
      <c r="H9371" s="86"/>
      <c r="I9371" s="85"/>
      <c r="J9371" s="85"/>
    </row>
    <row r="9372" spans="2:10" s="117" customFormat="1" x14ac:dyDescent="0.25">
      <c r="B9372" s="87"/>
      <c r="C9372" s="85"/>
      <c r="D9372" s="85"/>
      <c r="E9372" s="85"/>
      <c r="F9372" s="85"/>
      <c r="G9372" s="86"/>
      <c r="H9372" s="86"/>
      <c r="I9372" s="85"/>
      <c r="J9372" s="85"/>
    </row>
    <row r="9373" spans="2:10" s="117" customFormat="1" x14ac:dyDescent="0.25">
      <c r="B9373" s="87"/>
      <c r="C9373" s="85"/>
      <c r="D9373" s="85"/>
      <c r="E9373" s="85"/>
      <c r="F9373" s="85"/>
      <c r="G9373" s="86"/>
      <c r="H9373" s="86"/>
      <c r="I9373" s="85"/>
      <c r="J9373" s="85"/>
    </row>
    <row r="9374" spans="2:10" s="117" customFormat="1" x14ac:dyDescent="0.25">
      <c r="B9374" s="87"/>
      <c r="C9374" s="85"/>
      <c r="D9374" s="85"/>
      <c r="E9374" s="85"/>
      <c r="F9374" s="85"/>
      <c r="G9374" s="86"/>
      <c r="H9374" s="86"/>
      <c r="I9374" s="85"/>
      <c r="J9374" s="85"/>
    </row>
    <row r="9375" spans="2:10" s="117" customFormat="1" x14ac:dyDescent="0.25">
      <c r="B9375" s="87"/>
      <c r="C9375" s="85"/>
      <c r="D9375" s="85"/>
      <c r="E9375" s="85"/>
      <c r="F9375" s="85"/>
      <c r="G9375" s="86"/>
      <c r="H9375" s="86"/>
      <c r="I9375" s="85"/>
      <c r="J9375" s="85"/>
    </row>
    <row r="9376" spans="2:10" s="117" customFormat="1" x14ac:dyDescent="0.25">
      <c r="B9376" s="87"/>
      <c r="C9376" s="85"/>
      <c r="D9376" s="85"/>
      <c r="E9376" s="85"/>
      <c r="F9376" s="85"/>
      <c r="G9376" s="86"/>
      <c r="H9376" s="86"/>
      <c r="I9376" s="85"/>
      <c r="J9376" s="85"/>
    </row>
    <row r="9377" spans="2:10" s="117" customFormat="1" x14ac:dyDescent="0.25">
      <c r="B9377" s="87"/>
      <c r="C9377" s="85"/>
      <c r="D9377" s="85"/>
      <c r="E9377" s="85"/>
      <c r="F9377" s="85"/>
      <c r="G9377" s="86"/>
      <c r="H9377" s="86"/>
      <c r="I9377" s="85"/>
      <c r="J9377" s="85"/>
    </row>
    <row r="9378" spans="2:10" s="117" customFormat="1" x14ac:dyDescent="0.25">
      <c r="B9378" s="87"/>
      <c r="C9378" s="85"/>
      <c r="D9378" s="85"/>
      <c r="E9378" s="85"/>
      <c r="F9378" s="85"/>
      <c r="G9378" s="86"/>
      <c r="H9378" s="86"/>
      <c r="I9378" s="85"/>
      <c r="J9378" s="85"/>
    </row>
    <row r="9379" spans="2:10" s="117" customFormat="1" x14ac:dyDescent="0.25">
      <c r="B9379" s="87"/>
      <c r="C9379" s="85"/>
      <c r="D9379" s="85"/>
      <c r="E9379" s="85"/>
      <c r="F9379" s="85"/>
      <c r="G9379" s="86"/>
      <c r="H9379" s="86"/>
      <c r="I9379" s="85"/>
      <c r="J9379" s="85"/>
    </row>
    <row r="9380" spans="2:10" s="117" customFormat="1" x14ac:dyDescent="0.25">
      <c r="B9380" s="87"/>
      <c r="C9380" s="85"/>
      <c r="D9380" s="85"/>
      <c r="E9380" s="85"/>
      <c r="F9380" s="85"/>
      <c r="G9380" s="86"/>
      <c r="H9380" s="86"/>
      <c r="I9380" s="85"/>
      <c r="J9380" s="85"/>
    </row>
    <row r="9381" spans="2:10" s="117" customFormat="1" x14ac:dyDescent="0.25">
      <c r="B9381" s="87"/>
      <c r="C9381" s="85"/>
      <c r="D9381" s="85"/>
      <c r="E9381" s="85"/>
      <c r="F9381" s="85"/>
      <c r="G9381" s="86"/>
      <c r="H9381" s="86"/>
      <c r="I9381" s="85"/>
      <c r="J9381" s="85"/>
    </row>
    <row r="9382" spans="2:10" s="117" customFormat="1" x14ac:dyDescent="0.25">
      <c r="B9382" s="87"/>
      <c r="C9382" s="85"/>
      <c r="D9382" s="85"/>
      <c r="E9382" s="85"/>
      <c r="F9382" s="85"/>
      <c r="G9382" s="86"/>
      <c r="H9382" s="86"/>
      <c r="I9382" s="85"/>
      <c r="J9382" s="85"/>
    </row>
    <row r="9383" spans="2:10" s="117" customFormat="1" x14ac:dyDescent="0.25">
      <c r="B9383" s="87"/>
      <c r="C9383" s="85"/>
      <c r="D9383" s="85"/>
      <c r="E9383" s="85"/>
      <c r="F9383" s="85"/>
      <c r="G9383" s="86"/>
      <c r="H9383" s="86"/>
      <c r="I9383" s="85"/>
      <c r="J9383" s="85"/>
    </row>
    <row r="9384" spans="2:10" s="117" customFormat="1" x14ac:dyDescent="0.25">
      <c r="B9384" s="87"/>
      <c r="C9384" s="85"/>
      <c r="D9384" s="85"/>
      <c r="E9384" s="85"/>
      <c r="F9384" s="85"/>
      <c r="G9384" s="86"/>
      <c r="H9384" s="86"/>
      <c r="I9384" s="85"/>
      <c r="J9384" s="85"/>
    </row>
    <row r="9385" spans="2:10" s="117" customFormat="1" x14ac:dyDescent="0.25">
      <c r="B9385" s="87"/>
      <c r="C9385" s="85"/>
      <c r="D9385" s="85"/>
      <c r="E9385" s="85"/>
      <c r="F9385" s="85"/>
      <c r="G9385" s="86"/>
      <c r="H9385" s="86"/>
      <c r="I9385" s="85"/>
      <c r="J9385" s="85"/>
    </row>
    <row r="9386" spans="2:10" s="117" customFormat="1" x14ac:dyDescent="0.25">
      <c r="B9386" s="87"/>
      <c r="C9386" s="85"/>
      <c r="D9386" s="85"/>
      <c r="E9386" s="85"/>
      <c r="F9386" s="85"/>
      <c r="G9386" s="86"/>
      <c r="H9386" s="86"/>
      <c r="I9386" s="85"/>
      <c r="J9386" s="85"/>
    </row>
    <row r="9387" spans="2:10" s="117" customFormat="1" x14ac:dyDescent="0.25">
      <c r="B9387" s="87"/>
      <c r="C9387" s="85"/>
      <c r="D9387" s="85"/>
      <c r="E9387" s="85"/>
      <c r="F9387" s="85"/>
      <c r="G9387" s="86"/>
      <c r="H9387" s="86"/>
      <c r="I9387" s="85"/>
      <c r="J9387" s="85"/>
    </row>
    <row r="9388" spans="2:10" s="117" customFormat="1" x14ac:dyDescent="0.25">
      <c r="B9388" s="87"/>
      <c r="C9388" s="85"/>
      <c r="D9388" s="85"/>
      <c r="E9388" s="85"/>
      <c r="F9388" s="85"/>
      <c r="G9388" s="86"/>
      <c r="H9388" s="86"/>
      <c r="I9388" s="85"/>
      <c r="J9388" s="85"/>
    </row>
    <row r="9389" spans="2:10" s="117" customFormat="1" x14ac:dyDescent="0.25">
      <c r="B9389" s="87"/>
      <c r="C9389" s="85"/>
      <c r="D9389" s="85"/>
      <c r="E9389" s="85"/>
      <c r="F9389" s="85"/>
      <c r="G9389" s="86"/>
      <c r="H9389" s="86"/>
      <c r="I9389" s="85"/>
      <c r="J9389" s="85"/>
    </row>
    <row r="9390" spans="2:10" s="117" customFormat="1" x14ac:dyDescent="0.25">
      <c r="B9390" s="87"/>
      <c r="C9390" s="85"/>
      <c r="D9390" s="85"/>
      <c r="E9390" s="85"/>
      <c r="F9390" s="85"/>
      <c r="G9390" s="86"/>
      <c r="H9390" s="86"/>
      <c r="I9390" s="85"/>
      <c r="J9390" s="85"/>
    </row>
    <row r="9391" spans="2:10" s="117" customFormat="1" x14ac:dyDescent="0.25">
      <c r="B9391" s="87"/>
      <c r="C9391" s="85"/>
      <c r="D9391" s="85"/>
      <c r="E9391" s="85"/>
      <c r="F9391" s="85"/>
      <c r="G9391" s="86"/>
      <c r="H9391" s="86"/>
      <c r="I9391" s="85"/>
      <c r="J9391" s="85"/>
    </row>
    <row r="9392" spans="2:10" s="117" customFormat="1" x14ac:dyDescent="0.25">
      <c r="B9392" s="87"/>
      <c r="C9392" s="85"/>
      <c r="D9392" s="85"/>
      <c r="E9392" s="85"/>
      <c r="F9392" s="85"/>
      <c r="G9392" s="86"/>
      <c r="H9392" s="86"/>
      <c r="I9392" s="85"/>
      <c r="J9392" s="85"/>
    </row>
    <row r="9393" spans="2:10" s="117" customFormat="1" x14ac:dyDescent="0.25">
      <c r="B9393" s="87"/>
      <c r="C9393" s="85"/>
      <c r="D9393" s="85"/>
      <c r="E9393" s="85"/>
      <c r="F9393" s="85"/>
      <c r="G9393" s="86"/>
      <c r="H9393" s="86"/>
      <c r="I9393" s="85"/>
      <c r="J9393" s="85"/>
    </row>
    <row r="9394" spans="2:10" s="117" customFormat="1" x14ac:dyDescent="0.25">
      <c r="B9394" s="87"/>
      <c r="C9394" s="85"/>
      <c r="D9394" s="85"/>
      <c r="E9394" s="85"/>
      <c r="F9394" s="85"/>
      <c r="G9394" s="86"/>
      <c r="H9394" s="86"/>
      <c r="I9394" s="85"/>
      <c r="J9394" s="85"/>
    </row>
    <row r="9395" spans="2:10" s="117" customFormat="1" x14ac:dyDescent="0.25">
      <c r="B9395" s="87"/>
      <c r="C9395" s="85"/>
      <c r="D9395" s="85"/>
      <c r="E9395" s="85"/>
      <c r="F9395" s="85"/>
      <c r="G9395" s="86"/>
      <c r="H9395" s="86"/>
      <c r="I9395" s="85"/>
      <c r="J9395" s="85"/>
    </row>
    <row r="9396" spans="2:10" s="117" customFormat="1" x14ac:dyDescent="0.25">
      <c r="B9396" s="87"/>
      <c r="C9396" s="85"/>
      <c r="D9396" s="85"/>
      <c r="E9396" s="85"/>
      <c r="F9396" s="85"/>
      <c r="G9396" s="86"/>
      <c r="H9396" s="86"/>
      <c r="I9396" s="85"/>
      <c r="J9396" s="85"/>
    </row>
    <row r="9397" spans="2:10" s="117" customFormat="1" x14ac:dyDescent="0.25">
      <c r="B9397" s="87"/>
      <c r="C9397" s="85"/>
      <c r="D9397" s="85"/>
      <c r="E9397" s="85"/>
      <c r="F9397" s="85"/>
      <c r="G9397" s="86"/>
      <c r="H9397" s="86"/>
      <c r="I9397" s="85"/>
      <c r="J9397" s="85"/>
    </row>
    <row r="9398" spans="2:10" s="117" customFormat="1" x14ac:dyDescent="0.25">
      <c r="B9398" s="87"/>
      <c r="C9398" s="85"/>
      <c r="D9398" s="85"/>
      <c r="E9398" s="85"/>
      <c r="F9398" s="85"/>
      <c r="G9398" s="86"/>
      <c r="H9398" s="86"/>
      <c r="I9398" s="85"/>
      <c r="J9398" s="85"/>
    </row>
    <row r="9399" spans="2:10" s="117" customFormat="1" x14ac:dyDescent="0.25">
      <c r="B9399" s="87"/>
      <c r="C9399" s="85"/>
      <c r="D9399" s="85"/>
      <c r="E9399" s="85"/>
      <c r="F9399" s="85"/>
      <c r="G9399" s="86"/>
      <c r="H9399" s="86"/>
      <c r="I9399" s="85"/>
      <c r="J9399" s="85"/>
    </row>
    <row r="9400" spans="2:10" s="117" customFormat="1" x14ac:dyDescent="0.25">
      <c r="B9400" s="87"/>
      <c r="C9400" s="85"/>
      <c r="D9400" s="85"/>
      <c r="E9400" s="85"/>
      <c r="F9400" s="85"/>
      <c r="G9400" s="86"/>
      <c r="H9400" s="86"/>
      <c r="I9400" s="85"/>
      <c r="J9400" s="85"/>
    </row>
    <row r="9401" spans="2:10" s="117" customFormat="1" x14ac:dyDescent="0.25">
      <c r="B9401" s="87"/>
      <c r="C9401" s="85"/>
      <c r="D9401" s="85"/>
      <c r="E9401" s="85"/>
      <c r="F9401" s="85"/>
      <c r="G9401" s="86"/>
      <c r="H9401" s="86"/>
      <c r="I9401" s="85"/>
      <c r="J9401" s="85"/>
    </row>
    <row r="9402" spans="2:10" s="117" customFormat="1" x14ac:dyDescent="0.25">
      <c r="B9402" s="87"/>
      <c r="C9402" s="85"/>
      <c r="D9402" s="85"/>
      <c r="E9402" s="85"/>
      <c r="F9402" s="85"/>
      <c r="G9402" s="86"/>
      <c r="H9402" s="86"/>
      <c r="I9402" s="85"/>
      <c r="J9402" s="85"/>
    </row>
    <row r="9403" spans="2:10" s="117" customFormat="1" x14ac:dyDescent="0.25">
      <c r="B9403" s="87"/>
      <c r="C9403" s="85"/>
      <c r="D9403" s="85"/>
      <c r="E9403" s="85"/>
      <c r="F9403" s="85"/>
      <c r="G9403" s="86"/>
      <c r="H9403" s="86"/>
      <c r="I9403" s="85"/>
      <c r="J9403" s="85"/>
    </row>
    <row r="9404" spans="2:10" s="117" customFormat="1" x14ac:dyDescent="0.25">
      <c r="B9404" s="87"/>
      <c r="C9404" s="85"/>
      <c r="D9404" s="85"/>
      <c r="E9404" s="85"/>
      <c r="F9404" s="85"/>
      <c r="G9404" s="86"/>
      <c r="H9404" s="86"/>
      <c r="I9404" s="85"/>
      <c r="J9404" s="85"/>
    </row>
    <row r="9405" spans="2:10" s="117" customFormat="1" x14ac:dyDescent="0.25">
      <c r="B9405" s="87"/>
      <c r="C9405" s="85"/>
      <c r="D9405" s="85"/>
      <c r="E9405" s="85"/>
      <c r="F9405" s="85"/>
      <c r="G9405" s="86"/>
      <c r="H9405" s="86"/>
      <c r="I9405" s="85"/>
      <c r="J9405" s="85"/>
    </row>
    <row r="9406" spans="2:10" s="117" customFormat="1" x14ac:dyDescent="0.25">
      <c r="B9406" s="87"/>
      <c r="C9406" s="85"/>
      <c r="D9406" s="85"/>
      <c r="E9406" s="85"/>
      <c r="F9406" s="85"/>
      <c r="G9406" s="86"/>
      <c r="H9406" s="86"/>
      <c r="I9406" s="85"/>
      <c r="J9406" s="85"/>
    </row>
    <row r="9407" spans="2:10" s="117" customFormat="1" x14ac:dyDescent="0.25">
      <c r="B9407" s="87"/>
      <c r="C9407" s="85"/>
      <c r="D9407" s="85"/>
      <c r="E9407" s="85"/>
      <c r="F9407" s="85"/>
      <c r="G9407" s="86"/>
      <c r="H9407" s="86"/>
      <c r="I9407" s="85"/>
      <c r="J9407" s="85"/>
    </row>
    <row r="9408" spans="2:10" s="117" customFormat="1" x14ac:dyDescent="0.25">
      <c r="B9408" s="87"/>
      <c r="C9408" s="85"/>
      <c r="D9408" s="85"/>
      <c r="E9408" s="85"/>
      <c r="F9408" s="85"/>
      <c r="G9408" s="86"/>
      <c r="H9408" s="86"/>
      <c r="I9408" s="85"/>
      <c r="J9408" s="85"/>
    </row>
    <row r="9409" spans="2:10" s="117" customFormat="1" x14ac:dyDescent="0.25">
      <c r="B9409" s="87"/>
      <c r="C9409" s="85"/>
      <c r="D9409" s="85"/>
      <c r="E9409" s="85"/>
      <c r="F9409" s="85"/>
      <c r="G9409" s="86"/>
      <c r="H9409" s="86"/>
      <c r="I9409" s="85"/>
      <c r="J9409" s="85"/>
    </row>
    <row r="9410" spans="2:10" s="117" customFormat="1" x14ac:dyDescent="0.25">
      <c r="B9410" s="87"/>
      <c r="C9410" s="85"/>
      <c r="D9410" s="85"/>
      <c r="E9410" s="85"/>
      <c r="F9410" s="85"/>
      <c r="G9410" s="86"/>
      <c r="H9410" s="86"/>
      <c r="I9410" s="85"/>
      <c r="J9410" s="85"/>
    </row>
    <row r="9411" spans="2:10" s="117" customFormat="1" x14ac:dyDescent="0.25">
      <c r="B9411" s="87"/>
      <c r="C9411" s="85"/>
      <c r="D9411" s="85"/>
      <c r="E9411" s="85"/>
      <c r="F9411" s="85"/>
      <c r="G9411" s="86"/>
      <c r="H9411" s="86"/>
      <c r="I9411" s="85"/>
      <c r="J9411" s="85"/>
    </row>
    <row r="9412" spans="2:10" s="117" customFormat="1" x14ac:dyDescent="0.25">
      <c r="B9412" s="87"/>
      <c r="C9412" s="85"/>
      <c r="D9412" s="85"/>
      <c r="E9412" s="85"/>
      <c r="F9412" s="85"/>
      <c r="G9412" s="86"/>
      <c r="H9412" s="86"/>
      <c r="I9412" s="85"/>
      <c r="J9412" s="85"/>
    </row>
    <row r="9413" spans="2:10" s="117" customFormat="1" x14ac:dyDescent="0.25">
      <c r="B9413" s="87"/>
      <c r="C9413" s="85"/>
      <c r="D9413" s="85"/>
      <c r="E9413" s="85"/>
      <c r="F9413" s="85"/>
      <c r="G9413" s="86"/>
      <c r="H9413" s="86"/>
      <c r="I9413" s="85"/>
      <c r="J9413" s="85"/>
    </row>
    <row r="9414" spans="2:10" s="117" customFormat="1" x14ac:dyDescent="0.25">
      <c r="B9414" s="87"/>
      <c r="C9414" s="85"/>
      <c r="D9414" s="85"/>
      <c r="E9414" s="85"/>
      <c r="F9414" s="85"/>
      <c r="G9414" s="86"/>
      <c r="H9414" s="86"/>
      <c r="I9414" s="85"/>
      <c r="J9414" s="85"/>
    </row>
    <row r="9415" spans="2:10" s="117" customFormat="1" x14ac:dyDescent="0.25">
      <c r="B9415" s="87"/>
      <c r="C9415" s="85"/>
      <c r="D9415" s="85"/>
      <c r="E9415" s="85"/>
      <c r="F9415" s="85"/>
      <c r="G9415" s="86"/>
      <c r="H9415" s="86"/>
      <c r="I9415" s="85"/>
      <c r="J9415" s="85"/>
    </row>
    <row r="9416" spans="2:10" s="117" customFormat="1" x14ac:dyDescent="0.25">
      <c r="B9416" s="87"/>
      <c r="C9416" s="85"/>
      <c r="D9416" s="85"/>
      <c r="E9416" s="85"/>
      <c r="F9416" s="85"/>
      <c r="G9416" s="86"/>
      <c r="H9416" s="86"/>
      <c r="I9416" s="85"/>
      <c r="J9416" s="85"/>
    </row>
    <row r="9417" spans="2:10" s="117" customFormat="1" x14ac:dyDescent="0.25">
      <c r="B9417" s="87"/>
      <c r="C9417" s="85"/>
      <c r="D9417" s="85"/>
      <c r="E9417" s="85"/>
      <c r="F9417" s="85"/>
      <c r="G9417" s="86"/>
      <c r="H9417" s="86"/>
      <c r="I9417" s="85"/>
      <c r="J9417" s="85"/>
    </row>
    <row r="9418" spans="2:10" s="117" customFormat="1" x14ac:dyDescent="0.25">
      <c r="B9418" s="87"/>
      <c r="C9418" s="85"/>
      <c r="D9418" s="85"/>
      <c r="E9418" s="85"/>
      <c r="F9418" s="85"/>
      <c r="G9418" s="86"/>
      <c r="H9418" s="86"/>
      <c r="I9418" s="85"/>
      <c r="J9418" s="85"/>
    </row>
    <row r="9419" spans="2:10" s="117" customFormat="1" x14ac:dyDescent="0.25">
      <c r="B9419" s="87"/>
      <c r="C9419" s="85"/>
      <c r="D9419" s="85"/>
      <c r="E9419" s="85"/>
      <c r="F9419" s="85"/>
      <c r="G9419" s="86"/>
      <c r="H9419" s="86"/>
      <c r="I9419" s="85"/>
      <c r="J9419" s="85"/>
    </row>
    <row r="9420" spans="2:10" s="117" customFormat="1" x14ac:dyDescent="0.25">
      <c r="B9420" s="87"/>
      <c r="C9420" s="85"/>
      <c r="D9420" s="85"/>
      <c r="E9420" s="85"/>
      <c r="F9420" s="85"/>
      <c r="G9420" s="86"/>
      <c r="H9420" s="86"/>
      <c r="I9420" s="85"/>
      <c r="J9420" s="85"/>
    </row>
    <row r="9421" spans="2:10" s="117" customFormat="1" x14ac:dyDescent="0.25">
      <c r="B9421" s="87"/>
      <c r="C9421" s="85"/>
      <c r="D9421" s="85"/>
      <c r="E9421" s="85"/>
      <c r="F9421" s="85"/>
      <c r="G9421" s="86"/>
      <c r="H9421" s="86"/>
      <c r="I9421" s="85"/>
      <c r="J9421" s="85"/>
    </row>
    <row r="9422" spans="2:10" s="117" customFormat="1" x14ac:dyDescent="0.25">
      <c r="B9422" s="87"/>
      <c r="C9422" s="85"/>
      <c r="D9422" s="85"/>
      <c r="E9422" s="85"/>
      <c r="F9422" s="85"/>
      <c r="G9422" s="86"/>
      <c r="H9422" s="86"/>
      <c r="I9422" s="85"/>
      <c r="J9422" s="85"/>
    </row>
    <row r="9423" spans="2:10" s="117" customFormat="1" x14ac:dyDescent="0.25">
      <c r="B9423" s="87"/>
      <c r="C9423" s="85"/>
      <c r="D9423" s="85"/>
      <c r="E9423" s="85"/>
      <c r="F9423" s="85"/>
      <c r="G9423" s="86"/>
      <c r="H9423" s="86"/>
      <c r="I9423" s="85"/>
      <c r="J9423" s="85"/>
    </row>
    <row r="9424" spans="2:10" s="117" customFormat="1" x14ac:dyDescent="0.25">
      <c r="B9424" s="87"/>
      <c r="C9424" s="85"/>
      <c r="D9424" s="85"/>
      <c r="E9424" s="85"/>
      <c r="F9424" s="85"/>
      <c r="G9424" s="86"/>
      <c r="H9424" s="86"/>
      <c r="I9424" s="85"/>
      <c r="J9424" s="85"/>
    </row>
    <row r="9425" spans="2:10" s="117" customFormat="1" x14ac:dyDescent="0.25">
      <c r="B9425" s="87"/>
      <c r="C9425" s="85"/>
      <c r="D9425" s="85"/>
      <c r="E9425" s="85"/>
      <c r="F9425" s="85"/>
      <c r="G9425" s="86"/>
      <c r="H9425" s="86"/>
      <c r="I9425" s="85"/>
      <c r="J9425" s="85"/>
    </row>
    <row r="9426" spans="2:10" s="117" customFormat="1" x14ac:dyDescent="0.25">
      <c r="B9426" s="87"/>
      <c r="C9426" s="85"/>
      <c r="D9426" s="85"/>
      <c r="E9426" s="85"/>
      <c r="F9426" s="85"/>
      <c r="G9426" s="86"/>
      <c r="H9426" s="86"/>
      <c r="I9426" s="85"/>
      <c r="J9426" s="85"/>
    </row>
    <row r="9427" spans="2:10" s="117" customFormat="1" x14ac:dyDescent="0.25">
      <c r="B9427" s="87"/>
      <c r="C9427" s="85"/>
      <c r="D9427" s="85"/>
      <c r="E9427" s="85"/>
      <c r="F9427" s="85"/>
      <c r="G9427" s="86"/>
      <c r="H9427" s="86"/>
      <c r="I9427" s="85"/>
      <c r="J9427" s="85"/>
    </row>
    <row r="9428" spans="2:10" s="117" customFormat="1" x14ac:dyDescent="0.25">
      <c r="B9428" s="87"/>
      <c r="C9428" s="85"/>
      <c r="D9428" s="85"/>
      <c r="E9428" s="85"/>
      <c r="F9428" s="85"/>
      <c r="G9428" s="86"/>
      <c r="H9428" s="86"/>
      <c r="I9428" s="85"/>
      <c r="J9428" s="85"/>
    </row>
    <row r="9429" spans="2:10" s="117" customFormat="1" x14ac:dyDescent="0.25">
      <c r="B9429" s="87"/>
      <c r="C9429" s="85"/>
      <c r="D9429" s="85"/>
      <c r="E9429" s="85"/>
      <c r="F9429" s="85"/>
      <c r="G9429" s="86"/>
      <c r="H9429" s="86"/>
      <c r="I9429" s="85"/>
      <c r="J9429" s="85"/>
    </row>
    <row r="9430" spans="2:10" s="117" customFormat="1" x14ac:dyDescent="0.25">
      <c r="B9430" s="87"/>
      <c r="C9430" s="85"/>
      <c r="D9430" s="85"/>
      <c r="E9430" s="85"/>
      <c r="F9430" s="85"/>
      <c r="G9430" s="86"/>
      <c r="H9430" s="86"/>
      <c r="I9430" s="85"/>
      <c r="J9430" s="85"/>
    </row>
    <row r="9431" spans="2:10" s="117" customFormat="1" x14ac:dyDescent="0.25">
      <c r="B9431" s="87"/>
      <c r="C9431" s="85"/>
      <c r="D9431" s="85"/>
      <c r="E9431" s="85"/>
      <c r="F9431" s="85"/>
      <c r="G9431" s="86"/>
      <c r="H9431" s="86"/>
      <c r="I9431" s="85"/>
      <c r="J9431" s="85"/>
    </row>
    <row r="9432" spans="2:10" s="117" customFormat="1" x14ac:dyDescent="0.25">
      <c r="B9432" s="87"/>
      <c r="C9432" s="85"/>
      <c r="D9432" s="85"/>
      <c r="E9432" s="85"/>
      <c r="F9432" s="85"/>
      <c r="G9432" s="86"/>
      <c r="H9432" s="86"/>
      <c r="I9432" s="85"/>
      <c r="J9432" s="85"/>
    </row>
    <row r="9433" spans="2:10" s="117" customFormat="1" x14ac:dyDescent="0.25">
      <c r="B9433" s="87"/>
      <c r="C9433" s="85"/>
      <c r="D9433" s="85"/>
      <c r="E9433" s="85"/>
      <c r="F9433" s="85"/>
      <c r="G9433" s="86"/>
      <c r="H9433" s="86"/>
      <c r="I9433" s="85"/>
      <c r="J9433" s="85"/>
    </row>
    <row r="9434" spans="2:10" s="117" customFormat="1" x14ac:dyDescent="0.25">
      <c r="B9434" s="87"/>
      <c r="C9434" s="85"/>
      <c r="D9434" s="85"/>
      <c r="E9434" s="85"/>
      <c r="F9434" s="85"/>
      <c r="G9434" s="86"/>
      <c r="H9434" s="86"/>
      <c r="I9434" s="85"/>
      <c r="J9434" s="85"/>
    </row>
    <row r="9435" spans="2:10" s="117" customFormat="1" x14ac:dyDescent="0.25">
      <c r="B9435" s="87"/>
      <c r="C9435" s="85"/>
      <c r="D9435" s="85"/>
      <c r="E9435" s="85"/>
      <c r="F9435" s="85"/>
      <c r="G9435" s="86"/>
      <c r="H9435" s="86"/>
      <c r="I9435" s="85"/>
      <c r="J9435" s="85"/>
    </row>
    <row r="9436" spans="2:10" s="117" customFormat="1" x14ac:dyDescent="0.25">
      <c r="B9436" s="87"/>
      <c r="C9436" s="85"/>
      <c r="D9436" s="85"/>
      <c r="E9436" s="85"/>
      <c r="F9436" s="85"/>
      <c r="G9436" s="86"/>
      <c r="H9436" s="86"/>
      <c r="I9436" s="85"/>
      <c r="J9436" s="85"/>
    </row>
    <row r="9437" spans="2:10" s="117" customFormat="1" x14ac:dyDescent="0.25">
      <c r="B9437" s="87"/>
      <c r="C9437" s="85"/>
      <c r="D9437" s="85"/>
      <c r="E9437" s="85"/>
      <c r="F9437" s="85"/>
      <c r="G9437" s="86"/>
      <c r="H9437" s="86"/>
      <c r="I9437" s="85"/>
      <c r="J9437" s="85"/>
    </row>
    <row r="9438" spans="2:10" s="117" customFormat="1" x14ac:dyDescent="0.25">
      <c r="B9438" s="87"/>
      <c r="C9438" s="85"/>
      <c r="D9438" s="85"/>
      <c r="E9438" s="85"/>
      <c r="F9438" s="85"/>
      <c r="G9438" s="86"/>
      <c r="H9438" s="86"/>
      <c r="I9438" s="85"/>
      <c r="J9438" s="85"/>
    </row>
    <row r="9439" spans="2:10" s="117" customFormat="1" x14ac:dyDescent="0.25">
      <c r="B9439" s="87"/>
      <c r="C9439" s="85"/>
      <c r="D9439" s="85"/>
      <c r="E9439" s="85"/>
      <c r="F9439" s="85"/>
      <c r="G9439" s="86"/>
      <c r="H9439" s="86"/>
      <c r="I9439" s="85"/>
      <c r="J9439" s="85"/>
    </row>
    <row r="9440" spans="2:10" s="117" customFormat="1" x14ac:dyDescent="0.25">
      <c r="B9440" s="87"/>
      <c r="C9440" s="85"/>
      <c r="D9440" s="85"/>
      <c r="E9440" s="85"/>
      <c r="F9440" s="85"/>
      <c r="G9440" s="86"/>
      <c r="H9440" s="86"/>
      <c r="I9440" s="85"/>
      <c r="J9440" s="85"/>
    </row>
    <row r="9441" spans="2:10" s="117" customFormat="1" x14ac:dyDescent="0.25">
      <c r="B9441" s="87"/>
      <c r="C9441" s="85"/>
      <c r="D9441" s="85"/>
      <c r="E9441" s="85"/>
      <c r="F9441" s="85"/>
      <c r="G9441" s="86"/>
      <c r="H9441" s="86"/>
      <c r="I9441" s="85"/>
      <c r="J9441" s="85"/>
    </row>
    <row r="9442" spans="2:10" s="117" customFormat="1" x14ac:dyDescent="0.25">
      <c r="B9442" s="87"/>
      <c r="C9442" s="85"/>
      <c r="D9442" s="85"/>
      <c r="E9442" s="85"/>
      <c r="F9442" s="85"/>
      <c r="G9442" s="86"/>
      <c r="H9442" s="86"/>
      <c r="I9442" s="85"/>
      <c r="J9442" s="85"/>
    </row>
    <row r="9443" spans="2:10" s="117" customFormat="1" x14ac:dyDescent="0.25">
      <c r="B9443" s="87"/>
      <c r="C9443" s="85"/>
      <c r="D9443" s="85"/>
      <c r="E9443" s="85"/>
      <c r="F9443" s="85"/>
      <c r="G9443" s="86"/>
      <c r="H9443" s="86"/>
      <c r="I9443" s="85"/>
      <c r="J9443" s="85"/>
    </row>
    <row r="9444" spans="2:10" s="117" customFormat="1" x14ac:dyDescent="0.25">
      <c r="B9444" s="87"/>
      <c r="C9444" s="85"/>
      <c r="D9444" s="85"/>
      <c r="E9444" s="85"/>
      <c r="F9444" s="85"/>
      <c r="G9444" s="86"/>
      <c r="H9444" s="86"/>
      <c r="I9444" s="85"/>
      <c r="J9444" s="85"/>
    </row>
    <row r="9445" spans="2:10" s="117" customFormat="1" x14ac:dyDescent="0.25">
      <c r="B9445" s="87"/>
      <c r="C9445" s="85"/>
      <c r="D9445" s="85"/>
      <c r="E9445" s="85"/>
      <c r="F9445" s="85"/>
      <c r="G9445" s="86"/>
      <c r="H9445" s="86"/>
      <c r="I9445" s="85"/>
      <c r="J9445" s="85"/>
    </row>
    <row r="9446" spans="2:10" s="117" customFormat="1" x14ac:dyDescent="0.25">
      <c r="B9446" s="87"/>
      <c r="C9446" s="85"/>
      <c r="D9446" s="85"/>
      <c r="E9446" s="85"/>
      <c r="F9446" s="85"/>
      <c r="G9446" s="86"/>
      <c r="H9446" s="86"/>
      <c r="I9446" s="85"/>
      <c r="J9446" s="85"/>
    </row>
    <row r="9447" spans="2:10" s="117" customFormat="1" x14ac:dyDescent="0.25">
      <c r="B9447" s="87"/>
      <c r="C9447" s="85"/>
      <c r="D9447" s="85"/>
      <c r="E9447" s="85"/>
      <c r="F9447" s="85"/>
      <c r="G9447" s="86"/>
      <c r="H9447" s="86"/>
      <c r="I9447" s="85"/>
      <c r="J9447" s="85"/>
    </row>
    <row r="9448" spans="2:10" s="117" customFormat="1" x14ac:dyDescent="0.25">
      <c r="B9448" s="87"/>
      <c r="C9448" s="85"/>
      <c r="D9448" s="85"/>
      <c r="E9448" s="85"/>
      <c r="F9448" s="85"/>
      <c r="G9448" s="86"/>
      <c r="H9448" s="86"/>
      <c r="I9448" s="85"/>
      <c r="J9448" s="85"/>
    </row>
    <row r="9449" spans="2:10" s="117" customFormat="1" x14ac:dyDescent="0.25">
      <c r="B9449" s="87"/>
      <c r="C9449" s="85"/>
      <c r="D9449" s="85"/>
      <c r="E9449" s="85"/>
      <c r="F9449" s="85"/>
      <c r="G9449" s="86"/>
      <c r="H9449" s="86"/>
      <c r="I9449" s="85"/>
      <c r="J9449" s="85"/>
    </row>
    <row r="9450" spans="2:10" s="117" customFormat="1" x14ac:dyDescent="0.25">
      <c r="B9450" s="87"/>
      <c r="C9450" s="85"/>
      <c r="D9450" s="85"/>
      <c r="E9450" s="85"/>
      <c r="F9450" s="85"/>
      <c r="G9450" s="86"/>
      <c r="H9450" s="86"/>
      <c r="I9450" s="85"/>
      <c r="J9450" s="85"/>
    </row>
    <row r="9451" spans="2:10" s="117" customFormat="1" x14ac:dyDescent="0.25">
      <c r="B9451" s="87"/>
      <c r="C9451" s="85"/>
      <c r="D9451" s="85"/>
      <c r="E9451" s="85"/>
      <c r="F9451" s="85"/>
      <c r="G9451" s="86"/>
      <c r="H9451" s="86"/>
      <c r="I9451" s="85"/>
      <c r="J9451" s="85"/>
    </row>
    <row r="9452" spans="2:10" s="117" customFormat="1" x14ac:dyDescent="0.25">
      <c r="B9452" s="87"/>
      <c r="C9452" s="85"/>
      <c r="D9452" s="85"/>
      <c r="E9452" s="85"/>
      <c r="F9452" s="85"/>
      <c r="G9452" s="86"/>
      <c r="H9452" s="86"/>
      <c r="I9452" s="85"/>
      <c r="J9452" s="85"/>
    </row>
    <row r="9453" spans="2:10" s="117" customFormat="1" x14ac:dyDescent="0.25">
      <c r="B9453" s="87"/>
      <c r="C9453" s="85"/>
      <c r="D9453" s="85"/>
      <c r="E9453" s="85"/>
      <c r="F9453" s="85"/>
      <c r="G9453" s="86"/>
      <c r="H9453" s="86"/>
      <c r="I9453" s="85"/>
      <c r="J9453" s="85"/>
    </row>
    <row r="9454" spans="2:10" s="117" customFormat="1" x14ac:dyDescent="0.25">
      <c r="B9454" s="87"/>
      <c r="C9454" s="85"/>
      <c r="D9454" s="85"/>
      <c r="E9454" s="85"/>
      <c r="F9454" s="85"/>
      <c r="G9454" s="86"/>
      <c r="H9454" s="86"/>
      <c r="I9454" s="85"/>
      <c r="J9454" s="85"/>
    </row>
    <row r="9455" spans="2:10" s="117" customFormat="1" x14ac:dyDescent="0.25">
      <c r="B9455" s="87"/>
      <c r="C9455" s="85"/>
      <c r="D9455" s="85"/>
      <c r="E9455" s="85"/>
      <c r="F9455" s="85"/>
      <c r="G9455" s="86"/>
      <c r="H9455" s="86"/>
      <c r="I9455" s="85"/>
      <c r="J9455" s="85"/>
    </row>
    <row r="9456" spans="2:10" s="117" customFormat="1" x14ac:dyDescent="0.25">
      <c r="B9456" s="87"/>
      <c r="C9456" s="85"/>
      <c r="D9456" s="85"/>
      <c r="E9456" s="85"/>
      <c r="F9456" s="85"/>
      <c r="G9456" s="86"/>
      <c r="H9456" s="86"/>
      <c r="I9456" s="85"/>
      <c r="J9456" s="85"/>
    </row>
    <row r="9457" spans="2:10" s="117" customFormat="1" x14ac:dyDescent="0.25">
      <c r="B9457" s="87"/>
      <c r="C9457" s="85"/>
      <c r="D9457" s="85"/>
      <c r="E9457" s="85"/>
      <c r="F9457" s="85"/>
      <c r="G9457" s="86"/>
      <c r="H9457" s="86"/>
      <c r="I9457" s="85"/>
      <c r="J9457" s="85"/>
    </row>
    <row r="9458" spans="2:10" s="117" customFormat="1" x14ac:dyDescent="0.25">
      <c r="B9458" s="87"/>
      <c r="C9458" s="85"/>
      <c r="D9458" s="85"/>
      <c r="E9458" s="85"/>
      <c r="F9458" s="85"/>
      <c r="G9458" s="86"/>
      <c r="H9458" s="86"/>
      <c r="I9458" s="85"/>
      <c r="J9458" s="85"/>
    </row>
    <row r="9459" spans="2:10" s="117" customFormat="1" x14ac:dyDescent="0.25">
      <c r="B9459" s="87"/>
      <c r="C9459" s="85"/>
      <c r="D9459" s="85"/>
      <c r="E9459" s="85"/>
      <c r="F9459" s="85"/>
      <c r="G9459" s="86"/>
      <c r="H9459" s="86"/>
      <c r="I9459" s="85"/>
      <c r="J9459" s="85"/>
    </row>
    <row r="9460" spans="2:10" s="117" customFormat="1" x14ac:dyDescent="0.25">
      <c r="B9460" s="87"/>
      <c r="C9460" s="85"/>
      <c r="D9460" s="85"/>
      <c r="E9460" s="85"/>
      <c r="F9460" s="85"/>
      <c r="G9460" s="86"/>
      <c r="H9460" s="86"/>
      <c r="I9460" s="85"/>
      <c r="J9460" s="85"/>
    </row>
    <row r="9461" spans="2:10" s="117" customFormat="1" x14ac:dyDescent="0.25">
      <c r="B9461" s="87"/>
      <c r="C9461" s="85"/>
      <c r="D9461" s="85"/>
      <c r="E9461" s="85"/>
      <c r="F9461" s="85"/>
      <c r="G9461" s="86"/>
      <c r="H9461" s="86"/>
      <c r="I9461" s="85"/>
      <c r="J9461" s="85"/>
    </row>
    <row r="9462" spans="2:10" s="117" customFormat="1" x14ac:dyDescent="0.25">
      <c r="B9462" s="87"/>
      <c r="C9462" s="85"/>
      <c r="D9462" s="85"/>
      <c r="E9462" s="85"/>
      <c r="F9462" s="85"/>
      <c r="G9462" s="86"/>
      <c r="H9462" s="86"/>
      <c r="I9462" s="85"/>
      <c r="J9462" s="85"/>
    </row>
    <row r="9463" spans="2:10" s="117" customFormat="1" x14ac:dyDescent="0.25">
      <c r="B9463" s="87"/>
      <c r="C9463" s="85"/>
      <c r="D9463" s="85"/>
      <c r="E9463" s="85"/>
      <c r="F9463" s="85"/>
      <c r="G9463" s="86"/>
      <c r="H9463" s="86"/>
      <c r="I9463" s="85"/>
      <c r="J9463" s="85"/>
    </row>
    <row r="9464" spans="2:10" s="117" customFormat="1" x14ac:dyDescent="0.25">
      <c r="B9464" s="87"/>
      <c r="C9464" s="85"/>
      <c r="D9464" s="85"/>
      <c r="E9464" s="85"/>
      <c r="F9464" s="85"/>
      <c r="G9464" s="86"/>
      <c r="H9464" s="86"/>
      <c r="I9464" s="85"/>
      <c r="J9464" s="85"/>
    </row>
    <row r="9465" spans="2:10" s="117" customFormat="1" x14ac:dyDescent="0.25">
      <c r="B9465" s="87"/>
      <c r="C9465" s="85"/>
      <c r="D9465" s="85"/>
      <c r="E9465" s="85"/>
      <c r="F9465" s="85"/>
      <c r="G9465" s="86"/>
      <c r="H9465" s="86"/>
      <c r="I9465" s="85"/>
      <c r="J9465" s="85"/>
    </row>
    <row r="9466" spans="2:10" s="117" customFormat="1" x14ac:dyDescent="0.25">
      <c r="B9466" s="87"/>
      <c r="C9466" s="85"/>
      <c r="D9466" s="85"/>
      <c r="E9466" s="85"/>
      <c r="F9466" s="85"/>
      <c r="G9466" s="86"/>
      <c r="H9466" s="86"/>
      <c r="I9466" s="85"/>
      <c r="J9466" s="85"/>
    </row>
    <row r="9467" spans="2:10" s="117" customFormat="1" x14ac:dyDescent="0.25">
      <c r="B9467" s="87"/>
      <c r="C9467" s="85"/>
      <c r="D9467" s="85"/>
      <c r="E9467" s="85"/>
      <c r="F9467" s="85"/>
      <c r="G9467" s="86"/>
      <c r="H9467" s="86"/>
      <c r="I9467" s="85"/>
      <c r="J9467" s="85"/>
    </row>
    <row r="9468" spans="2:10" s="117" customFormat="1" x14ac:dyDescent="0.25">
      <c r="B9468" s="87"/>
      <c r="C9468" s="85"/>
      <c r="D9468" s="85"/>
      <c r="E9468" s="85"/>
      <c r="F9468" s="85"/>
      <c r="G9468" s="86"/>
      <c r="H9468" s="86"/>
      <c r="I9468" s="85"/>
      <c r="J9468" s="85"/>
    </row>
    <row r="9469" spans="2:10" s="117" customFormat="1" x14ac:dyDescent="0.25">
      <c r="B9469" s="87"/>
      <c r="C9469" s="85"/>
      <c r="D9469" s="85"/>
      <c r="E9469" s="85"/>
      <c r="F9469" s="85"/>
      <c r="G9469" s="86"/>
      <c r="H9469" s="86"/>
      <c r="I9469" s="85"/>
      <c r="J9469" s="85"/>
    </row>
    <row r="9470" spans="2:10" s="117" customFormat="1" x14ac:dyDescent="0.25">
      <c r="B9470" s="87"/>
      <c r="C9470" s="85"/>
      <c r="D9470" s="85"/>
      <c r="E9470" s="85"/>
      <c r="F9470" s="85"/>
      <c r="G9470" s="86"/>
      <c r="H9470" s="86"/>
      <c r="I9470" s="85"/>
      <c r="J9470" s="85"/>
    </row>
    <row r="9471" spans="2:10" s="117" customFormat="1" x14ac:dyDescent="0.25">
      <c r="B9471" s="87"/>
      <c r="C9471" s="85"/>
      <c r="D9471" s="85"/>
      <c r="E9471" s="85"/>
      <c r="F9471" s="85"/>
      <c r="G9471" s="86"/>
      <c r="H9471" s="86"/>
      <c r="I9471" s="85"/>
      <c r="J9471" s="85"/>
    </row>
    <row r="9472" spans="2:10" s="117" customFormat="1" x14ac:dyDescent="0.25">
      <c r="B9472" s="87"/>
      <c r="C9472" s="85"/>
      <c r="D9472" s="85"/>
      <c r="E9472" s="85"/>
      <c r="F9472" s="85"/>
      <c r="G9472" s="86"/>
      <c r="H9472" s="86"/>
      <c r="I9472" s="85"/>
      <c r="J9472" s="85"/>
    </row>
    <row r="9473" spans="2:10" s="117" customFormat="1" x14ac:dyDescent="0.25">
      <c r="B9473" s="87"/>
      <c r="C9473" s="85"/>
      <c r="D9473" s="85"/>
      <c r="E9473" s="85"/>
      <c r="F9473" s="85"/>
      <c r="G9473" s="86"/>
      <c r="H9473" s="86"/>
      <c r="I9473" s="85"/>
      <c r="J9473" s="85"/>
    </row>
    <row r="9474" spans="2:10" s="117" customFormat="1" x14ac:dyDescent="0.25">
      <c r="B9474" s="87"/>
      <c r="C9474" s="85"/>
      <c r="D9474" s="85"/>
      <c r="E9474" s="85"/>
      <c r="F9474" s="85"/>
      <c r="G9474" s="86"/>
      <c r="H9474" s="86"/>
      <c r="I9474" s="85"/>
      <c r="J9474" s="85"/>
    </row>
    <row r="9475" spans="2:10" s="117" customFormat="1" x14ac:dyDescent="0.25">
      <c r="B9475" s="87"/>
      <c r="C9475" s="85"/>
      <c r="D9475" s="85"/>
      <c r="E9475" s="85"/>
      <c r="F9475" s="85"/>
      <c r="G9475" s="86"/>
      <c r="H9475" s="86"/>
      <c r="I9475" s="85"/>
      <c r="J9475" s="85"/>
    </row>
    <row r="9476" spans="2:10" s="117" customFormat="1" x14ac:dyDescent="0.25">
      <c r="B9476" s="87"/>
      <c r="C9476" s="85"/>
      <c r="D9476" s="85"/>
      <c r="E9476" s="85"/>
      <c r="F9476" s="85"/>
      <c r="G9476" s="86"/>
      <c r="H9476" s="86"/>
      <c r="I9476" s="85"/>
      <c r="J9476" s="85"/>
    </row>
    <row r="9477" spans="2:10" s="117" customFormat="1" x14ac:dyDescent="0.25">
      <c r="B9477" s="87"/>
      <c r="C9477" s="85"/>
      <c r="D9477" s="85"/>
      <c r="E9477" s="85"/>
      <c r="F9477" s="85"/>
      <c r="G9477" s="86"/>
      <c r="H9477" s="86"/>
      <c r="I9477" s="85"/>
      <c r="J9477" s="85"/>
    </row>
    <row r="9478" spans="2:10" s="117" customFormat="1" x14ac:dyDescent="0.25">
      <c r="B9478" s="87"/>
      <c r="C9478" s="85"/>
      <c r="D9478" s="85"/>
      <c r="E9478" s="85"/>
      <c r="F9478" s="85"/>
      <c r="G9478" s="86"/>
      <c r="H9478" s="86"/>
      <c r="I9478" s="85"/>
      <c r="J9478" s="85"/>
    </row>
    <row r="9479" spans="2:10" s="117" customFormat="1" x14ac:dyDescent="0.25">
      <c r="B9479" s="87"/>
      <c r="C9479" s="85"/>
      <c r="D9479" s="85"/>
      <c r="E9479" s="85"/>
      <c r="F9479" s="85"/>
      <c r="G9479" s="86"/>
      <c r="H9479" s="86"/>
      <c r="I9479" s="85"/>
      <c r="J9479" s="85"/>
    </row>
    <row r="9480" spans="2:10" s="117" customFormat="1" x14ac:dyDescent="0.25">
      <c r="B9480" s="87"/>
      <c r="C9480" s="85"/>
      <c r="D9480" s="85"/>
      <c r="E9480" s="85"/>
      <c r="F9480" s="85"/>
      <c r="G9480" s="86"/>
      <c r="H9480" s="86"/>
      <c r="I9480" s="85"/>
      <c r="J9480" s="85"/>
    </row>
    <row r="9481" spans="2:10" s="117" customFormat="1" x14ac:dyDescent="0.25">
      <c r="B9481" s="87"/>
      <c r="C9481" s="85"/>
      <c r="D9481" s="85"/>
      <c r="E9481" s="85"/>
      <c r="F9481" s="85"/>
      <c r="G9481" s="86"/>
      <c r="H9481" s="86"/>
      <c r="I9481" s="85"/>
      <c r="J9481" s="85"/>
    </row>
    <row r="9482" spans="2:10" s="117" customFormat="1" x14ac:dyDescent="0.25">
      <c r="B9482" s="87"/>
      <c r="C9482" s="85"/>
      <c r="D9482" s="85"/>
      <c r="E9482" s="85"/>
      <c r="F9482" s="85"/>
      <c r="G9482" s="86"/>
      <c r="H9482" s="86"/>
      <c r="I9482" s="85"/>
      <c r="J9482" s="85"/>
    </row>
    <row r="9483" spans="2:10" s="117" customFormat="1" x14ac:dyDescent="0.25">
      <c r="B9483" s="87"/>
      <c r="C9483" s="85"/>
      <c r="D9483" s="85"/>
      <c r="E9483" s="85"/>
      <c r="F9483" s="85"/>
      <c r="G9483" s="86"/>
      <c r="H9483" s="86"/>
      <c r="I9483" s="85"/>
      <c r="J9483" s="85"/>
    </row>
    <row r="9484" spans="2:10" s="117" customFormat="1" x14ac:dyDescent="0.25">
      <c r="B9484" s="87"/>
      <c r="C9484" s="85"/>
      <c r="D9484" s="85"/>
      <c r="E9484" s="85"/>
      <c r="F9484" s="85"/>
      <c r="G9484" s="86"/>
      <c r="H9484" s="86"/>
      <c r="I9484" s="85"/>
      <c r="J9484" s="85"/>
    </row>
    <row r="9485" spans="2:10" s="117" customFormat="1" x14ac:dyDescent="0.25">
      <c r="B9485" s="87"/>
      <c r="C9485" s="85"/>
      <c r="D9485" s="85"/>
      <c r="E9485" s="85"/>
      <c r="F9485" s="85"/>
      <c r="G9485" s="86"/>
      <c r="H9485" s="86"/>
      <c r="I9485" s="85"/>
      <c r="J9485" s="85"/>
    </row>
    <row r="9486" spans="2:10" s="117" customFormat="1" x14ac:dyDescent="0.25">
      <c r="B9486" s="87"/>
      <c r="C9486" s="85"/>
      <c r="D9486" s="85"/>
      <c r="E9486" s="85"/>
      <c r="F9486" s="85"/>
      <c r="G9486" s="86"/>
      <c r="H9486" s="86"/>
      <c r="I9486" s="85"/>
      <c r="J9486" s="85"/>
    </row>
    <row r="9487" spans="2:10" s="117" customFormat="1" x14ac:dyDescent="0.25">
      <c r="B9487" s="87"/>
      <c r="C9487" s="85"/>
      <c r="D9487" s="85"/>
      <c r="E9487" s="85"/>
      <c r="F9487" s="85"/>
      <c r="G9487" s="86"/>
      <c r="H9487" s="86"/>
      <c r="I9487" s="85"/>
      <c r="J9487" s="85"/>
    </row>
    <row r="9488" spans="2:10" s="117" customFormat="1" x14ac:dyDescent="0.25">
      <c r="B9488" s="87"/>
      <c r="C9488" s="85"/>
      <c r="D9488" s="85"/>
      <c r="E9488" s="85"/>
      <c r="F9488" s="85"/>
      <c r="G9488" s="86"/>
      <c r="H9488" s="86"/>
      <c r="I9488" s="85"/>
      <c r="J9488" s="85"/>
    </row>
    <row r="9489" spans="2:10" s="117" customFormat="1" x14ac:dyDescent="0.25">
      <c r="B9489" s="87"/>
      <c r="C9489" s="85"/>
      <c r="D9489" s="85"/>
      <c r="E9489" s="85"/>
      <c r="F9489" s="85"/>
      <c r="G9489" s="86"/>
      <c r="H9489" s="86"/>
      <c r="I9489" s="85"/>
      <c r="J9489" s="85"/>
    </row>
    <row r="9490" spans="2:10" s="117" customFormat="1" x14ac:dyDescent="0.25">
      <c r="B9490" s="87"/>
      <c r="C9490" s="85"/>
      <c r="D9490" s="85"/>
      <c r="E9490" s="85"/>
      <c r="F9490" s="85"/>
      <c r="G9490" s="86"/>
      <c r="H9490" s="86"/>
      <c r="I9490" s="85"/>
      <c r="J9490" s="85"/>
    </row>
    <row r="9491" spans="2:10" s="117" customFormat="1" x14ac:dyDescent="0.25">
      <c r="B9491" s="87"/>
      <c r="C9491" s="85"/>
      <c r="D9491" s="85"/>
      <c r="E9491" s="85"/>
      <c r="F9491" s="85"/>
      <c r="G9491" s="86"/>
      <c r="H9491" s="86"/>
      <c r="I9491" s="85"/>
      <c r="J9491" s="85"/>
    </row>
    <row r="9492" spans="2:10" s="117" customFormat="1" x14ac:dyDescent="0.25">
      <c r="B9492" s="87"/>
      <c r="C9492" s="85"/>
      <c r="D9492" s="85"/>
      <c r="E9492" s="85"/>
      <c r="F9492" s="85"/>
      <c r="G9492" s="86"/>
      <c r="H9492" s="86"/>
      <c r="I9492" s="85"/>
      <c r="J9492" s="85"/>
    </row>
    <row r="9493" spans="2:10" s="117" customFormat="1" x14ac:dyDescent="0.25">
      <c r="B9493" s="87"/>
      <c r="C9493" s="85"/>
      <c r="D9493" s="85"/>
      <c r="E9493" s="85"/>
      <c r="F9493" s="85"/>
      <c r="G9493" s="86"/>
      <c r="H9493" s="86"/>
      <c r="I9493" s="85"/>
      <c r="J9493" s="85"/>
    </row>
    <row r="9494" spans="2:10" s="117" customFormat="1" x14ac:dyDescent="0.25">
      <c r="B9494" s="87"/>
      <c r="C9494" s="85"/>
      <c r="D9494" s="85"/>
      <c r="E9494" s="85"/>
      <c r="F9494" s="85"/>
      <c r="G9494" s="86"/>
      <c r="H9494" s="86"/>
      <c r="I9494" s="85"/>
      <c r="J9494" s="85"/>
    </row>
    <row r="9495" spans="2:10" s="117" customFormat="1" x14ac:dyDescent="0.25">
      <c r="B9495" s="87"/>
      <c r="C9495" s="85"/>
      <c r="D9495" s="85"/>
      <c r="E9495" s="85"/>
      <c r="F9495" s="85"/>
      <c r="G9495" s="86"/>
      <c r="H9495" s="86"/>
      <c r="I9495" s="85"/>
      <c r="J9495" s="85"/>
    </row>
    <row r="9496" spans="2:10" s="117" customFormat="1" x14ac:dyDescent="0.25">
      <c r="B9496" s="87"/>
      <c r="C9496" s="85"/>
      <c r="D9496" s="85"/>
      <c r="E9496" s="85"/>
      <c r="F9496" s="85"/>
      <c r="G9496" s="86"/>
      <c r="H9496" s="86"/>
      <c r="I9496" s="85"/>
      <c r="J9496" s="85"/>
    </row>
    <row r="9497" spans="2:10" s="117" customFormat="1" x14ac:dyDescent="0.25">
      <c r="B9497" s="87"/>
      <c r="C9497" s="85"/>
      <c r="D9497" s="85"/>
      <c r="E9497" s="85"/>
      <c r="F9497" s="85"/>
      <c r="G9497" s="86"/>
      <c r="H9497" s="86"/>
      <c r="I9497" s="85"/>
      <c r="J9497" s="85"/>
    </row>
    <row r="9498" spans="2:10" s="117" customFormat="1" x14ac:dyDescent="0.25">
      <c r="B9498" s="87"/>
      <c r="C9498" s="85"/>
      <c r="D9498" s="85"/>
      <c r="E9498" s="85"/>
      <c r="F9498" s="85"/>
      <c r="G9498" s="86"/>
      <c r="H9498" s="86"/>
      <c r="I9498" s="85"/>
      <c r="J9498" s="85"/>
    </row>
    <row r="9499" spans="2:10" s="117" customFormat="1" x14ac:dyDescent="0.25">
      <c r="B9499" s="87"/>
      <c r="C9499" s="85"/>
      <c r="D9499" s="85"/>
      <c r="E9499" s="85"/>
      <c r="F9499" s="85"/>
      <c r="G9499" s="86"/>
      <c r="H9499" s="86"/>
      <c r="I9499" s="85"/>
      <c r="J9499" s="85"/>
    </row>
    <row r="9500" spans="2:10" s="117" customFormat="1" x14ac:dyDescent="0.25">
      <c r="B9500" s="87"/>
      <c r="C9500" s="85"/>
      <c r="D9500" s="85"/>
      <c r="E9500" s="85"/>
      <c r="F9500" s="85"/>
      <c r="G9500" s="86"/>
      <c r="H9500" s="86"/>
      <c r="I9500" s="85"/>
      <c r="J9500" s="85"/>
    </row>
    <row r="9501" spans="2:10" s="117" customFormat="1" x14ac:dyDescent="0.25">
      <c r="B9501" s="87"/>
      <c r="C9501" s="85"/>
      <c r="D9501" s="85"/>
      <c r="E9501" s="85"/>
      <c r="F9501" s="85"/>
      <c r="G9501" s="86"/>
      <c r="H9501" s="86"/>
      <c r="I9501" s="85"/>
      <c r="J9501" s="85"/>
    </row>
    <row r="9502" spans="2:10" s="117" customFormat="1" x14ac:dyDescent="0.25">
      <c r="B9502" s="87"/>
      <c r="C9502" s="85"/>
      <c r="D9502" s="85"/>
      <c r="E9502" s="85"/>
      <c r="F9502" s="85"/>
      <c r="G9502" s="86"/>
      <c r="H9502" s="86"/>
      <c r="I9502" s="85"/>
      <c r="J9502" s="85"/>
    </row>
    <row r="9503" spans="2:10" s="117" customFormat="1" x14ac:dyDescent="0.25">
      <c r="B9503" s="87"/>
      <c r="C9503" s="85"/>
      <c r="D9503" s="85"/>
      <c r="E9503" s="85"/>
      <c r="F9503" s="85"/>
      <c r="G9503" s="86"/>
      <c r="H9503" s="86"/>
      <c r="I9503" s="85"/>
      <c r="J9503" s="85"/>
    </row>
    <row r="9504" spans="2:10" s="117" customFormat="1" x14ac:dyDescent="0.25">
      <c r="B9504" s="87"/>
      <c r="C9504" s="85"/>
      <c r="D9504" s="85"/>
      <c r="E9504" s="85"/>
      <c r="F9504" s="85"/>
      <c r="G9504" s="86"/>
      <c r="H9504" s="86"/>
      <c r="I9504" s="85"/>
      <c r="J9504" s="85"/>
    </row>
    <row r="9505" spans="2:10" s="117" customFormat="1" x14ac:dyDescent="0.25">
      <c r="B9505" s="87"/>
      <c r="C9505" s="85"/>
      <c r="D9505" s="85"/>
      <c r="E9505" s="85"/>
      <c r="F9505" s="85"/>
      <c r="G9505" s="86"/>
      <c r="H9505" s="86"/>
      <c r="I9505" s="85"/>
      <c r="J9505" s="85"/>
    </row>
    <row r="9506" spans="2:10" s="117" customFormat="1" x14ac:dyDescent="0.25">
      <c r="B9506" s="87"/>
      <c r="C9506" s="85"/>
      <c r="D9506" s="85"/>
      <c r="E9506" s="85"/>
      <c r="F9506" s="85"/>
      <c r="G9506" s="86"/>
      <c r="H9506" s="86"/>
      <c r="I9506" s="85"/>
      <c r="J9506" s="85"/>
    </row>
    <row r="9507" spans="2:10" s="117" customFormat="1" x14ac:dyDescent="0.25">
      <c r="B9507" s="87"/>
      <c r="C9507" s="85"/>
      <c r="D9507" s="85"/>
      <c r="E9507" s="85"/>
      <c r="F9507" s="85"/>
      <c r="G9507" s="86"/>
      <c r="H9507" s="86"/>
      <c r="I9507" s="85"/>
      <c r="J9507" s="85"/>
    </row>
    <row r="9508" spans="2:10" s="117" customFormat="1" x14ac:dyDescent="0.25">
      <c r="B9508" s="87"/>
      <c r="C9508" s="85"/>
      <c r="D9508" s="85"/>
      <c r="E9508" s="85"/>
      <c r="F9508" s="85"/>
      <c r="G9508" s="86"/>
      <c r="H9508" s="86"/>
      <c r="I9508" s="85"/>
      <c r="J9508" s="85"/>
    </row>
    <row r="9509" spans="2:10" s="117" customFormat="1" x14ac:dyDescent="0.25">
      <c r="B9509" s="87"/>
      <c r="C9509" s="85"/>
      <c r="D9509" s="85"/>
      <c r="E9509" s="85"/>
      <c r="F9509" s="85"/>
      <c r="G9509" s="86"/>
      <c r="H9509" s="86"/>
      <c r="I9509" s="85"/>
      <c r="J9509" s="85"/>
    </row>
    <row r="9510" spans="2:10" s="117" customFormat="1" x14ac:dyDescent="0.25">
      <c r="B9510" s="87"/>
      <c r="C9510" s="85"/>
      <c r="D9510" s="85"/>
      <c r="E9510" s="85"/>
      <c r="F9510" s="85"/>
      <c r="G9510" s="86"/>
      <c r="H9510" s="86"/>
      <c r="I9510" s="85"/>
      <c r="J9510" s="85"/>
    </row>
    <row r="9511" spans="2:10" s="117" customFormat="1" x14ac:dyDescent="0.25">
      <c r="B9511" s="87"/>
      <c r="C9511" s="85"/>
      <c r="D9511" s="85"/>
      <c r="E9511" s="85"/>
      <c r="F9511" s="85"/>
      <c r="G9511" s="86"/>
      <c r="H9511" s="86"/>
      <c r="I9511" s="85"/>
      <c r="J9511" s="85"/>
    </row>
    <row r="9512" spans="2:10" s="117" customFormat="1" x14ac:dyDescent="0.25">
      <c r="B9512" s="87"/>
      <c r="C9512" s="85"/>
      <c r="D9512" s="85"/>
      <c r="E9512" s="85"/>
      <c r="F9512" s="85"/>
      <c r="G9512" s="86"/>
      <c r="H9512" s="86"/>
      <c r="I9512" s="85"/>
      <c r="J9512" s="85"/>
    </row>
    <row r="9513" spans="2:10" s="117" customFormat="1" x14ac:dyDescent="0.25">
      <c r="B9513" s="87"/>
      <c r="C9513" s="85"/>
      <c r="D9513" s="85"/>
      <c r="E9513" s="85"/>
      <c r="F9513" s="85"/>
      <c r="G9513" s="86"/>
      <c r="H9513" s="86"/>
      <c r="I9513" s="85"/>
      <c r="J9513" s="85"/>
    </row>
    <row r="9514" spans="2:10" s="117" customFormat="1" x14ac:dyDescent="0.25">
      <c r="B9514" s="87"/>
      <c r="C9514" s="85"/>
      <c r="D9514" s="85"/>
      <c r="E9514" s="85"/>
      <c r="F9514" s="85"/>
      <c r="G9514" s="86"/>
      <c r="H9514" s="86"/>
      <c r="I9514" s="85"/>
      <c r="J9514" s="85"/>
    </row>
    <row r="9515" spans="2:10" s="117" customFormat="1" x14ac:dyDescent="0.25">
      <c r="B9515" s="87"/>
      <c r="C9515" s="85"/>
      <c r="D9515" s="85"/>
      <c r="E9515" s="85"/>
      <c r="F9515" s="85"/>
      <c r="G9515" s="86"/>
      <c r="H9515" s="86"/>
      <c r="I9515" s="85"/>
      <c r="J9515" s="85"/>
    </row>
    <row r="9516" spans="2:10" s="117" customFormat="1" x14ac:dyDescent="0.25">
      <c r="B9516" s="87"/>
      <c r="C9516" s="85"/>
      <c r="D9516" s="85"/>
      <c r="E9516" s="85"/>
      <c r="F9516" s="85"/>
      <c r="G9516" s="86"/>
      <c r="H9516" s="86"/>
      <c r="I9516" s="85"/>
      <c r="J9516" s="85"/>
    </row>
    <row r="9517" spans="2:10" s="117" customFormat="1" x14ac:dyDescent="0.25">
      <c r="B9517" s="87"/>
      <c r="C9517" s="85"/>
      <c r="D9517" s="85"/>
      <c r="E9517" s="85"/>
      <c r="F9517" s="85"/>
      <c r="G9517" s="86"/>
      <c r="H9517" s="86"/>
      <c r="I9517" s="85"/>
      <c r="J9517" s="85"/>
    </row>
    <row r="9518" spans="2:10" s="117" customFormat="1" x14ac:dyDescent="0.25">
      <c r="B9518" s="87"/>
      <c r="C9518" s="85"/>
      <c r="D9518" s="85"/>
      <c r="E9518" s="85"/>
      <c r="F9518" s="85"/>
      <c r="G9518" s="86"/>
      <c r="H9518" s="86"/>
      <c r="I9518" s="85"/>
      <c r="J9518" s="85"/>
    </row>
    <row r="9519" spans="2:10" s="117" customFormat="1" x14ac:dyDescent="0.25">
      <c r="B9519" s="87"/>
      <c r="C9519" s="85"/>
      <c r="D9519" s="85"/>
      <c r="E9519" s="85"/>
      <c r="F9519" s="85"/>
      <c r="G9519" s="86"/>
      <c r="H9519" s="86"/>
      <c r="I9519" s="85"/>
      <c r="J9519" s="85"/>
    </row>
    <row r="9520" spans="2:10" s="117" customFormat="1" x14ac:dyDescent="0.25">
      <c r="B9520" s="87"/>
      <c r="C9520" s="85"/>
      <c r="D9520" s="85"/>
      <c r="E9520" s="85"/>
      <c r="F9520" s="85"/>
      <c r="G9520" s="86"/>
      <c r="H9520" s="86"/>
      <c r="I9520" s="85"/>
      <c r="J9520" s="85"/>
    </row>
    <row r="9521" spans="2:10" s="117" customFormat="1" x14ac:dyDescent="0.25">
      <c r="B9521" s="87"/>
      <c r="C9521" s="85"/>
      <c r="D9521" s="85"/>
      <c r="E9521" s="85"/>
      <c r="F9521" s="85"/>
      <c r="G9521" s="86"/>
      <c r="H9521" s="86"/>
      <c r="I9521" s="85"/>
      <c r="J9521" s="85"/>
    </row>
    <row r="9522" spans="2:10" s="117" customFormat="1" x14ac:dyDescent="0.25">
      <c r="B9522" s="87"/>
      <c r="C9522" s="85"/>
      <c r="D9522" s="85"/>
      <c r="E9522" s="85"/>
      <c r="F9522" s="85"/>
      <c r="G9522" s="86"/>
      <c r="H9522" s="86"/>
      <c r="I9522" s="85"/>
      <c r="J9522" s="85"/>
    </row>
    <row r="9523" spans="2:10" s="117" customFormat="1" x14ac:dyDescent="0.25">
      <c r="B9523" s="87"/>
      <c r="C9523" s="85"/>
      <c r="D9523" s="85"/>
      <c r="E9523" s="85"/>
      <c r="F9523" s="85"/>
      <c r="G9523" s="86"/>
      <c r="H9523" s="86"/>
      <c r="I9523" s="85"/>
      <c r="J9523" s="85"/>
    </row>
    <row r="9524" spans="2:10" s="117" customFormat="1" x14ac:dyDescent="0.25">
      <c r="B9524" s="87"/>
      <c r="C9524" s="85"/>
      <c r="D9524" s="85"/>
      <c r="E9524" s="85"/>
      <c r="F9524" s="85"/>
      <c r="G9524" s="86"/>
      <c r="H9524" s="86"/>
      <c r="I9524" s="85"/>
      <c r="J9524" s="85"/>
    </row>
    <row r="9525" spans="2:10" s="117" customFormat="1" x14ac:dyDescent="0.25">
      <c r="B9525" s="87"/>
      <c r="C9525" s="85"/>
      <c r="D9525" s="85"/>
      <c r="E9525" s="85"/>
      <c r="F9525" s="85"/>
      <c r="G9525" s="86"/>
      <c r="H9525" s="86"/>
      <c r="I9525" s="85"/>
      <c r="J9525" s="85"/>
    </row>
    <row r="9526" spans="2:10" s="117" customFormat="1" x14ac:dyDescent="0.25">
      <c r="B9526" s="87"/>
      <c r="C9526" s="85"/>
      <c r="D9526" s="85"/>
      <c r="E9526" s="85"/>
      <c r="F9526" s="85"/>
      <c r="G9526" s="86"/>
      <c r="H9526" s="86"/>
      <c r="I9526" s="85"/>
      <c r="J9526" s="85"/>
    </row>
    <row r="9527" spans="2:10" s="117" customFormat="1" x14ac:dyDescent="0.25">
      <c r="B9527" s="87"/>
      <c r="C9527" s="85"/>
      <c r="D9527" s="85"/>
      <c r="E9527" s="85"/>
      <c r="F9527" s="85"/>
      <c r="G9527" s="86"/>
      <c r="H9527" s="86"/>
      <c r="I9527" s="85"/>
      <c r="J9527" s="85"/>
    </row>
    <row r="9528" spans="2:10" s="117" customFormat="1" x14ac:dyDescent="0.25">
      <c r="B9528" s="87"/>
      <c r="C9528" s="85"/>
      <c r="D9528" s="85"/>
      <c r="E9528" s="85"/>
      <c r="F9528" s="85"/>
      <c r="G9528" s="86"/>
      <c r="H9528" s="86"/>
      <c r="I9528" s="85"/>
      <c r="J9528" s="85"/>
    </row>
    <row r="9529" spans="2:10" s="117" customFormat="1" x14ac:dyDescent="0.25">
      <c r="B9529" s="87"/>
      <c r="C9529" s="85"/>
      <c r="D9529" s="85"/>
      <c r="E9529" s="85"/>
      <c r="F9529" s="85"/>
      <c r="G9529" s="86"/>
      <c r="H9529" s="86"/>
      <c r="I9529" s="85"/>
      <c r="J9529" s="85"/>
    </row>
    <row r="9530" spans="2:10" s="117" customFormat="1" x14ac:dyDescent="0.25">
      <c r="B9530" s="87"/>
      <c r="C9530" s="85"/>
      <c r="D9530" s="85"/>
      <c r="E9530" s="85"/>
      <c r="F9530" s="85"/>
      <c r="G9530" s="86"/>
      <c r="H9530" s="86"/>
      <c r="I9530" s="85"/>
      <c r="J9530" s="85"/>
    </row>
    <row r="9531" spans="2:10" s="117" customFormat="1" x14ac:dyDescent="0.25">
      <c r="B9531" s="87"/>
      <c r="C9531" s="85"/>
      <c r="D9531" s="85"/>
      <c r="E9531" s="85"/>
      <c r="F9531" s="85"/>
      <c r="G9531" s="86"/>
      <c r="H9531" s="86"/>
      <c r="I9531" s="85"/>
      <c r="J9531" s="85"/>
    </row>
    <row r="9532" spans="2:10" s="117" customFormat="1" x14ac:dyDescent="0.25">
      <c r="B9532" s="87"/>
      <c r="C9532" s="85"/>
      <c r="D9532" s="85"/>
      <c r="E9532" s="85"/>
      <c r="F9532" s="85"/>
      <c r="G9532" s="86"/>
      <c r="H9532" s="86"/>
      <c r="I9532" s="85"/>
      <c r="J9532" s="85"/>
    </row>
    <row r="9533" spans="2:10" s="117" customFormat="1" x14ac:dyDescent="0.25">
      <c r="B9533" s="87"/>
      <c r="C9533" s="85"/>
      <c r="D9533" s="85"/>
      <c r="E9533" s="85"/>
      <c r="F9533" s="85"/>
      <c r="G9533" s="86"/>
      <c r="H9533" s="86"/>
      <c r="I9533" s="85"/>
      <c r="J9533" s="85"/>
    </row>
    <row r="9534" spans="2:10" s="117" customFormat="1" x14ac:dyDescent="0.25">
      <c r="B9534" s="87"/>
      <c r="C9534" s="85"/>
      <c r="D9534" s="85"/>
      <c r="E9534" s="85"/>
      <c r="F9534" s="85"/>
      <c r="G9534" s="86"/>
      <c r="H9534" s="86"/>
      <c r="I9534" s="85"/>
      <c r="J9534" s="85"/>
    </row>
    <row r="9535" spans="2:10" s="117" customFormat="1" x14ac:dyDescent="0.25">
      <c r="B9535" s="87"/>
      <c r="C9535" s="85"/>
      <c r="D9535" s="85"/>
      <c r="E9535" s="85"/>
      <c r="F9535" s="85"/>
      <c r="G9535" s="86"/>
      <c r="H9535" s="86"/>
      <c r="I9535" s="85"/>
      <c r="J9535" s="85"/>
    </row>
    <row r="9536" spans="2:10" s="117" customFormat="1" x14ac:dyDescent="0.25">
      <c r="B9536" s="87"/>
      <c r="C9536" s="85"/>
      <c r="D9536" s="85"/>
      <c r="E9536" s="85"/>
      <c r="F9536" s="85"/>
      <c r="G9536" s="86"/>
      <c r="H9536" s="86"/>
      <c r="I9536" s="85"/>
      <c r="J9536" s="85"/>
    </row>
    <row r="9537" spans="2:10" s="117" customFormat="1" x14ac:dyDescent="0.25">
      <c r="B9537" s="87"/>
      <c r="C9537" s="85"/>
      <c r="D9537" s="85"/>
      <c r="E9537" s="85"/>
      <c r="F9537" s="85"/>
      <c r="G9537" s="86"/>
      <c r="H9537" s="86"/>
      <c r="I9537" s="85"/>
      <c r="J9537" s="85"/>
    </row>
    <row r="9538" spans="2:10" s="117" customFormat="1" x14ac:dyDescent="0.25">
      <c r="B9538" s="87"/>
      <c r="C9538" s="85"/>
      <c r="D9538" s="85"/>
      <c r="E9538" s="85"/>
      <c r="F9538" s="85"/>
      <c r="G9538" s="86"/>
      <c r="H9538" s="86"/>
      <c r="I9538" s="85"/>
      <c r="J9538" s="85"/>
    </row>
    <row r="9539" spans="2:10" s="117" customFormat="1" x14ac:dyDescent="0.25">
      <c r="B9539" s="87"/>
      <c r="C9539" s="85"/>
      <c r="D9539" s="85"/>
      <c r="E9539" s="85"/>
      <c r="F9539" s="85"/>
      <c r="G9539" s="86"/>
      <c r="H9539" s="86"/>
      <c r="I9539" s="85"/>
      <c r="J9539" s="85"/>
    </row>
    <row r="9540" spans="2:10" s="117" customFormat="1" x14ac:dyDescent="0.25">
      <c r="B9540" s="87"/>
      <c r="C9540" s="85"/>
      <c r="D9540" s="85"/>
      <c r="E9540" s="85"/>
      <c r="F9540" s="85"/>
      <c r="G9540" s="86"/>
      <c r="H9540" s="86"/>
      <c r="I9540" s="85"/>
      <c r="J9540" s="85"/>
    </row>
    <row r="9541" spans="2:10" s="117" customFormat="1" x14ac:dyDescent="0.25">
      <c r="B9541" s="87"/>
      <c r="C9541" s="85"/>
      <c r="D9541" s="85"/>
      <c r="E9541" s="85"/>
      <c r="F9541" s="85"/>
      <c r="G9541" s="86"/>
      <c r="H9541" s="86"/>
      <c r="I9541" s="85"/>
      <c r="J9541" s="85"/>
    </row>
    <row r="9542" spans="2:10" s="117" customFormat="1" x14ac:dyDescent="0.25">
      <c r="B9542" s="87"/>
      <c r="C9542" s="85"/>
      <c r="D9542" s="85"/>
      <c r="E9542" s="85"/>
      <c r="F9542" s="85"/>
      <c r="G9542" s="86"/>
      <c r="H9542" s="86"/>
      <c r="I9542" s="85"/>
      <c r="J9542" s="85"/>
    </row>
    <row r="9543" spans="2:10" s="117" customFormat="1" x14ac:dyDescent="0.25">
      <c r="B9543" s="87"/>
      <c r="C9543" s="85"/>
      <c r="D9543" s="85"/>
      <c r="E9543" s="85"/>
      <c r="F9543" s="85"/>
      <c r="G9543" s="86"/>
      <c r="H9543" s="86"/>
      <c r="I9543" s="85"/>
      <c r="J9543" s="85"/>
    </row>
    <row r="9544" spans="2:10" s="117" customFormat="1" x14ac:dyDescent="0.25">
      <c r="B9544" s="87"/>
      <c r="C9544" s="85"/>
      <c r="D9544" s="85"/>
      <c r="E9544" s="85"/>
      <c r="F9544" s="85"/>
      <c r="G9544" s="86"/>
      <c r="H9544" s="86"/>
      <c r="I9544" s="85"/>
      <c r="J9544" s="85"/>
    </row>
    <row r="9545" spans="2:10" s="117" customFormat="1" x14ac:dyDescent="0.25">
      <c r="B9545" s="87"/>
      <c r="C9545" s="85"/>
      <c r="D9545" s="85"/>
      <c r="E9545" s="85"/>
      <c r="F9545" s="85"/>
      <c r="G9545" s="86"/>
      <c r="H9545" s="86"/>
      <c r="I9545" s="85"/>
      <c r="J9545" s="85"/>
    </row>
    <row r="9546" spans="2:10" s="117" customFormat="1" x14ac:dyDescent="0.25">
      <c r="B9546" s="87"/>
      <c r="C9546" s="85"/>
      <c r="D9546" s="85"/>
      <c r="E9546" s="85"/>
      <c r="F9546" s="85"/>
      <c r="G9546" s="86"/>
      <c r="H9546" s="86"/>
      <c r="I9546" s="85"/>
      <c r="J9546" s="85"/>
    </row>
    <row r="9547" spans="2:10" s="117" customFormat="1" x14ac:dyDescent="0.25">
      <c r="B9547" s="87"/>
      <c r="C9547" s="85"/>
      <c r="D9547" s="85"/>
      <c r="E9547" s="85"/>
      <c r="F9547" s="85"/>
      <c r="G9547" s="86"/>
      <c r="H9547" s="86"/>
      <c r="I9547" s="85"/>
      <c r="J9547" s="85"/>
    </row>
    <row r="9548" spans="2:10" s="117" customFormat="1" x14ac:dyDescent="0.25">
      <c r="B9548" s="87"/>
      <c r="C9548" s="85"/>
      <c r="D9548" s="85"/>
      <c r="E9548" s="85"/>
      <c r="F9548" s="85"/>
      <c r="G9548" s="86"/>
      <c r="H9548" s="86"/>
      <c r="I9548" s="85"/>
      <c r="J9548" s="85"/>
    </row>
    <row r="9549" spans="2:10" s="117" customFormat="1" x14ac:dyDescent="0.25">
      <c r="B9549" s="87"/>
      <c r="C9549" s="85"/>
      <c r="D9549" s="85"/>
      <c r="E9549" s="85"/>
      <c r="F9549" s="85"/>
      <c r="G9549" s="86"/>
      <c r="H9549" s="86"/>
      <c r="I9549" s="85"/>
      <c r="J9549" s="85"/>
    </row>
    <row r="9550" spans="2:10" s="117" customFormat="1" x14ac:dyDescent="0.25">
      <c r="B9550" s="87"/>
      <c r="C9550" s="85"/>
      <c r="D9550" s="85"/>
      <c r="E9550" s="85"/>
      <c r="F9550" s="85"/>
      <c r="G9550" s="86"/>
      <c r="H9550" s="86"/>
      <c r="I9550" s="85"/>
      <c r="J9550" s="85"/>
    </row>
    <row r="9551" spans="2:10" s="117" customFormat="1" x14ac:dyDescent="0.25">
      <c r="B9551" s="87"/>
      <c r="C9551" s="85"/>
      <c r="D9551" s="85"/>
      <c r="E9551" s="85"/>
      <c r="F9551" s="85"/>
      <c r="G9551" s="86"/>
      <c r="H9551" s="86"/>
      <c r="I9551" s="85"/>
      <c r="J9551" s="85"/>
    </row>
    <row r="9552" spans="2:10" s="117" customFormat="1" x14ac:dyDescent="0.25">
      <c r="B9552" s="87"/>
      <c r="C9552" s="85"/>
      <c r="D9552" s="85"/>
      <c r="E9552" s="85"/>
      <c r="F9552" s="85"/>
      <c r="G9552" s="86"/>
      <c r="H9552" s="86"/>
      <c r="I9552" s="85"/>
      <c r="J9552" s="85"/>
    </row>
    <row r="9553" spans="2:10" s="117" customFormat="1" x14ac:dyDescent="0.25">
      <c r="B9553" s="87"/>
      <c r="C9553" s="85"/>
      <c r="D9553" s="85"/>
      <c r="E9553" s="85"/>
      <c r="F9553" s="85"/>
      <c r="G9553" s="86"/>
      <c r="H9553" s="86"/>
      <c r="I9553" s="85"/>
      <c r="J9553" s="85"/>
    </row>
    <row r="9554" spans="2:10" s="117" customFormat="1" x14ac:dyDescent="0.25">
      <c r="B9554" s="87"/>
      <c r="C9554" s="85"/>
      <c r="D9554" s="85"/>
      <c r="E9554" s="85"/>
      <c r="F9554" s="85"/>
      <c r="G9554" s="86"/>
      <c r="H9554" s="86"/>
      <c r="I9554" s="85"/>
      <c r="J9554" s="85"/>
    </row>
    <row r="9555" spans="2:10" s="117" customFormat="1" x14ac:dyDescent="0.25">
      <c r="B9555" s="87"/>
      <c r="C9555" s="85"/>
      <c r="D9555" s="85"/>
      <c r="E9555" s="85"/>
      <c r="F9555" s="85"/>
      <c r="G9555" s="86"/>
      <c r="H9555" s="86"/>
      <c r="I9555" s="85"/>
      <c r="J9555" s="85"/>
    </row>
    <row r="9556" spans="2:10" s="117" customFormat="1" x14ac:dyDescent="0.25">
      <c r="B9556" s="87"/>
      <c r="C9556" s="85"/>
      <c r="D9556" s="85"/>
      <c r="E9556" s="85"/>
      <c r="F9556" s="85"/>
      <c r="G9556" s="86"/>
      <c r="H9556" s="86"/>
      <c r="I9556" s="85"/>
      <c r="J9556" s="85"/>
    </row>
    <row r="9557" spans="2:10" s="117" customFormat="1" x14ac:dyDescent="0.25">
      <c r="B9557" s="87"/>
      <c r="C9557" s="85"/>
      <c r="D9557" s="85"/>
      <c r="E9557" s="85"/>
      <c r="F9557" s="85"/>
      <c r="G9557" s="86"/>
      <c r="H9557" s="86"/>
      <c r="I9557" s="85"/>
      <c r="J9557" s="85"/>
    </row>
    <row r="9558" spans="2:10" s="117" customFormat="1" x14ac:dyDescent="0.25">
      <c r="B9558" s="87"/>
      <c r="C9558" s="85"/>
      <c r="D9558" s="85"/>
      <c r="E9558" s="85"/>
      <c r="F9558" s="85"/>
      <c r="G9558" s="86"/>
      <c r="H9558" s="86"/>
      <c r="I9558" s="85"/>
      <c r="J9558" s="85"/>
    </row>
    <row r="9559" spans="2:10" s="117" customFormat="1" x14ac:dyDescent="0.25">
      <c r="B9559" s="87"/>
      <c r="C9559" s="85"/>
      <c r="D9559" s="85"/>
      <c r="E9559" s="85"/>
      <c r="F9559" s="85"/>
      <c r="G9559" s="86"/>
      <c r="H9559" s="86"/>
      <c r="I9559" s="85"/>
      <c r="J9559" s="85"/>
    </row>
    <row r="9560" spans="2:10" s="117" customFormat="1" x14ac:dyDescent="0.25">
      <c r="B9560" s="87"/>
      <c r="C9560" s="85"/>
      <c r="D9560" s="85"/>
      <c r="E9560" s="85"/>
      <c r="F9560" s="85"/>
      <c r="G9560" s="86"/>
      <c r="H9560" s="86"/>
      <c r="I9560" s="85"/>
      <c r="J9560" s="85"/>
    </row>
    <row r="9561" spans="2:10" s="117" customFormat="1" x14ac:dyDescent="0.25">
      <c r="B9561" s="87"/>
      <c r="C9561" s="85"/>
      <c r="D9561" s="85"/>
      <c r="E9561" s="85"/>
      <c r="F9561" s="85"/>
      <c r="G9561" s="86"/>
      <c r="H9561" s="86"/>
      <c r="I9561" s="85"/>
      <c r="J9561" s="85"/>
    </row>
    <row r="9562" spans="2:10" s="117" customFormat="1" x14ac:dyDescent="0.25">
      <c r="B9562" s="87"/>
      <c r="C9562" s="85"/>
      <c r="D9562" s="85"/>
      <c r="E9562" s="85"/>
      <c r="F9562" s="85"/>
      <c r="G9562" s="86"/>
      <c r="H9562" s="86"/>
      <c r="I9562" s="85"/>
      <c r="J9562" s="85"/>
    </row>
    <row r="9563" spans="2:10" s="117" customFormat="1" x14ac:dyDescent="0.25">
      <c r="B9563" s="87"/>
      <c r="C9563" s="85"/>
      <c r="D9563" s="85"/>
      <c r="E9563" s="85"/>
      <c r="F9563" s="85"/>
      <c r="G9563" s="86"/>
      <c r="H9563" s="86"/>
      <c r="I9563" s="85"/>
      <c r="J9563" s="85"/>
    </row>
    <row r="9564" spans="2:10" s="117" customFormat="1" x14ac:dyDescent="0.25">
      <c r="B9564" s="87"/>
      <c r="C9564" s="85"/>
      <c r="D9564" s="85"/>
      <c r="E9564" s="85"/>
      <c r="F9564" s="85"/>
      <c r="G9564" s="86"/>
      <c r="H9564" s="86"/>
      <c r="I9564" s="85"/>
      <c r="J9564" s="85"/>
    </row>
    <row r="9565" spans="2:10" s="117" customFormat="1" x14ac:dyDescent="0.25">
      <c r="B9565" s="87"/>
      <c r="C9565" s="85"/>
      <c r="D9565" s="85"/>
      <c r="E9565" s="85"/>
      <c r="F9565" s="85"/>
      <c r="G9565" s="86"/>
      <c r="H9565" s="86"/>
      <c r="I9565" s="85"/>
      <c r="J9565" s="85"/>
    </row>
    <row r="9566" spans="2:10" s="117" customFormat="1" x14ac:dyDescent="0.25">
      <c r="B9566" s="87"/>
      <c r="C9566" s="85"/>
      <c r="D9566" s="85"/>
      <c r="E9566" s="85"/>
      <c r="F9566" s="85"/>
      <c r="G9566" s="86"/>
      <c r="H9566" s="86"/>
      <c r="I9566" s="85"/>
      <c r="J9566" s="85"/>
    </row>
    <row r="9567" spans="2:10" s="117" customFormat="1" x14ac:dyDescent="0.25">
      <c r="B9567" s="87"/>
      <c r="C9567" s="85"/>
      <c r="D9567" s="85"/>
      <c r="E9567" s="85"/>
      <c r="F9567" s="85"/>
      <c r="G9567" s="86"/>
      <c r="H9567" s="86"/>
      <c r="I9567" s="85"/>
      <c r="J9567" s="85"/>
    </row>
    <row r="9568" spans="2:10" s="117" customFormat="1" x14ac:dyDescent="0.25">
      <c r="B9568" s="87"/>
      <c r="C9568" s="85"/>
      <c r="D9568" s="85"/>
      <c r="E9568" s="85"/>
      <c r="F9568" s="85"/>
      <c r="G9568" s="86"/>
      <c r="H9568" s="86"/>
      <c r="I9568" s="85"/>
      <c r="J9568" s="85"/>
    </row>
    <row r="9569" spans="2:10" s="117" customFormat="1" x14ac:dyDescent="0.25">
      <c r="B9569" s="87"/>
      <c r="C9569" s="85"/>
      <c r="D9569" s="85"/>
      <c r="E9569" s="85"/>
      <c r="F9569" s="85"/>
      <c r="G9569" s="86"/>
      <c r="H9569" s="86"/>
      <c r="I9569" s="85"/>
      <c r="J9569" s="85"/>
    </row>
    <row r="9570" spans="2:10" s="117" customFormat="1" x14ac:dyDescent="0.25">
      <c r="B9570" s="87"/>
      <c r="C9570" s="85"/>
      <c r="D9570" s="85"/>
      <c r="E9570" s="85"/>
      <c r="F9570" s="85"/>
      <c r="G9570" s="86"/>
      <c r="H9570" s="86"/>
      <c r="I9570" s="85"/>
      <c r="J9570" s="85"/>
    </row>
    <row r="9571" spans="2:10" s="117" customFormat="1" x14ac:dyDescent="0.25">
      <c r="B9571" s="87"/>
      <c r="C9571" s="85"/>
      <c r="D9571" s="85"/>
      <c r="E9571" s="85"/>
      <c r="F9571" s="85"/>
      <c r="G9571" s="86"/>
      <c r="H9571" s="86"/>
      <c r="I9571" s="85"/>
      <c r="J9571" s="85"/>
    </row>
    <row r="9572" spans="2:10" s="117" customFormat="1" x14ac:dyDescent="0.25">
      <c r="B9572" s="87"/>
      <c r="C9572" s="85"/>
      <c r="D9572" s="85"/>
      <c r="E9572" s="85"/>
      <c r="F9572" s="85"/>
      <c r="G9572" s="86"/>
      <c r="H9572" s="86"/>
      <c r="I9572" s="85"/>
      <c r="J9572" s="85"/>
    </row>
    <row r="9573" spans="2:10" s="117" customFormat="1" x14ac:dyDescent="0.25">
      <c r="B9573" s="87"/>
      <c r="C9573" s="85"/>
      <c r="D9573" s="85"/>
      <c r="E9573" s="85"/>
      <c r="F9573" s="85"/>
      <c r="G9573" s="86"/>
      <c r="H9573" s="86"/>
      <c r="I9573" s="85"/>
      <c r="J9573" s="85"/>
    </row>
    <row r="9574" spans="2:10" s="117" customFormat="1" x14ac:dyDescent="0.25">
      <c r="B9574" s="87"/>
      <c r="C9574" s="85"/>
      <c r="D9574" s="85"/>
      <c r="E9574" s="85"/>
      <c r="F9574" s="85"/>
      <c r="G9574" s="86"/>
      <c r="H9574" s="86"/>
      <c r="I9574" s="85"/>
      <c r="J9574" s="85"/>
    </row>
    <row r="9575" spans="2:10" s="117" customFormat="1" x14ac:dyDescent="0.25">
      <c r="B9575" s="87"/>
      <c r="C9575" s="85"/>
      <c r="D9575" s="85"/>
      <c r="E9575" s="85"/>
      <c r="F9575" s="85"/>
      <c r="G9575" s="86"/>
      <c r="H9575" s="86"/>
      <c r="I9575" s="85"/>
      <c r="J9575" s="85"/>
    </row>
    <row r="9576" spans="2:10" s="117" customFormat="1" x14ac:dyDescent="0.25">
      <c r="B9576" s="87"/>
      <c r="C9576" s="85"/>
      <c r="D9576" s="85"/>
      <c r="E9576" s="85"/>
      <c r="F9576" s="85"/>
      <c r="G9576" s="86"/>
      <c r="H9576" s="86"/>
      <c r="I9576" s="85"/>
      <c r="J9576" s="85"/>
    </row>
    <row r="9577" spans="2:10" s="117" customFormat="1" x14ac:dyDescent="0.25">
      <c r="B9577" s="87"/>
      <c r="C9577" s="85"/>
      <c r="D9577" s="85"/>
      <c r="E9577" s="85"/>
      <c r="F9577" s="85"/>
      <c r="G9577" s="86"/>
      <c r="H9577" s="86"/>
      <c r="I9577" s="85"/>
      <c r="J9577" s="85"/>
    </row>
    <row r="9578" spans="2:10" s="117" customFormat="1" x14ac:dyDescent="0.25">
      <c r="B9578" s="87"/>
      <c r="C9578" s="85"/>
      <c r="D9578" s="85"/>
      <c r="E9578" s="85"/>
      <c r="F9578" s="85"/>
      <c r="G9578" s="86"/>
      <c r="H9578" s="86"/>
      <c r="I9578" s="85"/>
      <c r="J9578" s="85"/>
    </row>
    <row r="9579" spans="2:10" s="117" customFormat="1" x14ac:dyDescent="0.25">
      <c r="B9579" s="87"/>
      <c r="C9579" s="85"/>
      <c r="D9579" s="85"/>
      <c r="E9579" s="85"/>
      <c r="F9579" s="85"/>
      <c r="G9579" s="86"/>
      <c r="H9579" s="86"/>
      <c r="I9579" s="85"/>
      <c r="J9579" s="85"/>
    </row>
    <row r="9580" spans="2:10" s="117" customFormat="1" x14ac:dyDescent="0.25">
      <c r="B9580" s="87"/>
      <c r="C9580" s="85"/>
      <c r="D9580" s="85"/>
      <c r="E9580" s="85"/>
      <c r="F9580" s="85"/>
      <c r="G9580" s="86"/>
      <c r="H9580" s="86"/>
      <c r="I9580" s="85"/>
      <c r="J9580" s="85"/>
    </row>
    <row r="9581" spans="2:10" s="117" customFormat="1" x14ac:dyDescent="0.25">
      <c r="B9581" s="87"/>
      <c r="C9581" s="85"/>
      <c r="D9581" s="85"/>
      <c r="E9581" s="85"/>
      <c r="F9581" s="85"/>
      <c r="G9581" s="86"/>
      <c r="H9581" s="86"/>
      <c r="I9581" s="85"/>
      <c r="J9581" s="85"/>
    </row>
    <row r="9582" spans="2:10" s="117" customFormat="1" x14ac:dyDescent="0.25">
      <c r="B9582" s="87"/>
      <c r="C9582" s="85"/>
      <c r="D9582" s="85"/>
      <c r="E9582" s="85"/>
      <c r="F9582" s="85"/>
      <c r="G9582" s="86"/>
      <c r="H9582" s="86"/>
      <c r="I9582" s="85"/>
      <c r="J9582" s="85"/>
    </row>
    <row r="9583" spans="2:10" s="117" customFormat="1" x14ac:dyDescent="0.25">
      <c r="B9583" s="87"/>
      <c r="C9583" s="85"/>
      <c r="D9583" s="85"/>
      <c r="E9583" s="85"/>
      <c r="F9583" s="85"/>
      <c r="G9583" s="86"/>
      <c r="H9583" s="86"/>
      <c r="I9583" s="85"/>
      <c r="J9583" s="85"/>
    </row>
    <row r="9584" spans="2:10" s="117" customFormat="1" x14ac:dyDescent="0.25">
      <c r="B9584" s="87"/>
      <c r="C9584" s="85"/>
      <c r="D9584" s="85"/>
      <c r="E9584" s="85"/>
      <c r="F9584" s="85"/>
      <c r="G9584" s="86"/>
      <c r="H9584" s="86"/>
      <c r="I9584" s="85"/>
      <c r="J9584" s="85"/>
    </row>
    <row r="9585" spans="2:10" s="117" customFormat="1" x14ac:dyDescent="0.25">
      <c r="B9585" s="87"/>
      <c r="C9585" s="85"/>
      <c r="D9585" s="85"/>
      <c r="E9585" s="85"/>
      <c r="F9585" s="85"/>
      <c r="G9585" s="86"/>
      <c r="H9585" s="86"/>
      <c r="I9585" s="85"/>
      <c r="J9585" s="85"/>
    </row>
    <row r="9586" spans="2:10" s="117" customFormat="1" x14ac:dyDescent="0.25">
      <c r="B9586" s="87"/>
      <c r="C9586" s="85"/>
      <c r="D9586" s="85"/>
      <c r="E9586" s="85"/>
      <c r="F9586" s="85"/>
      <c r="G9586" s="86"/>
      <c r="H9586" s="86"/>
      <c r="I9586" s="85"/>
      <c r="J9586" s="85"/>
    </row>
    <row r="9587" spans="2:10" s="117" customFormat="1" x14ac:dyDescent="0.25">
      <c r="B9587" s="87"/>
      <c r="C9587" s="85"/>
      <c r="D9587" s="85"/>
      <c r="E9587" s="85"/>
      <c r="F9587" s="85"/>
      <c r="G9587" s="86"/>
      <c r="H9587" s="86"/>
      <c r="I9587" s="85"/>
      <c r="J9587" s="85"/>
    </row>
    <row r="9588" spans="2:10" s="117" customFormat="1" x14ac:dyDescent="0.25">
      <c r="B9588" s="87"/>
      <c r="C9588" s="85"/>
      <c r="D9588" s="85"/>
      <c r="E9588" s="85"/>
      <c r="F9588" s="85"/>
      <c r="G9588" s="86"/>
      <c r="H9588" s="86"/>
      <c r="I9588" s="85"/>
      <c r="J9588" s="85"/>
    </row>
    <row r="9589" spans="2:10" s="117" customFormat="1" x14ac:dyDescent="0.25">
      <c r="B9589" s="87"/>
      <c r="C9589" s="85"/>
      <c r="D9589" s="85"/>
      <c r="E9589" s="85"/>
      <c r="F9589" s="85"/>
      <c r="G9589" s="86"/>
      <c r="H9589" s="86"/>
      <c r="I9589" s="85"/>
      <c r="J9589" s="85"/>
    </row>
    <row r="9590" spans="2:10" s="117" customFormat="1" x14ac:dyDescent="0.25">
      <c r="B9590" s="87"/>
      <c r="C9590" s="85"/>
      <c r="D9590" s="85"/>
      <c r="E9590" s="85"/>
      <c r="F9590" s="85"/>
      <c r="G9590" s="86"/>
      <c r="H9590" s="86"/>
      <c r="I9590" s="85"/>
      <c r="J9590" s="85"/>
    </row>
    <row r="9591" spans="2:10" s="117" customFormat="1" x14ac:dyDescent="0.25">
      <c r="B9591" s="87"/>
      <c r="C9591" s="85"/>
      <c r="D9591" s="85"/>
      <c r="E9591" s="85"/>
      <c r="F9591" s="85"/>
      <c r="G9591" s="86"/>
      <c r="H9591" s="86"/>
      <c r="I9591" s="85"/>
      <c r="J9591" s="85"/>
    </row>
    <row r="9592" spans="2:10" s="117" customFormat="1" x14ac:dyDescent="0.25">
      <c r="B9592" s="87"/>
      <c r="C9592" s="85"/>
      <c r="D9592" s="85"/>
      <c r="E9592" s="85"/>
      <c r="F9592" s="85"/>
      <c r="G9592" s="86"/>
      <c r="H9592" s="86"/>
      <c r="I9592" s="85"/>
      <c r="J9592" s="85"/>
    </row>
    <row r="9593" spans="2:10" s="117" customFormat="1" x14ac:dyDescent="0.25">
      <c r="B9593" s="87"/>
      <c r="C9593" s="85"/>
      <c r="D9593" s="85"/>
      <c r="E9593" s="85"/>
      <c r="F9593" s="85"/>
      <c r="G9593" s="86"/>
      <c r="H9593" s="86"/>
      <c r="I9593" s="85"/>
      <c r="J9593" s="85"/>
    </row>
    <row r="9594" spans="2:10" s="117" customFormat="1" x14ac:dyDescent="0.25">
      <c r="B9594" s="87"/>
      <c r="C9594" s="85"/>
      <c r="D9594" s="85"/>
      <c r="E9594" s="85"/>
      <c r="F9594" s="85"/>
      <c r="G9594" s="86"/>
      <c r="H9594" s="86"/>
      <c r="I9594" s="85"/>
      <c r="J9594" s="85"/>
    </row>
    <row r="9595" spans="2:10" s="117" customFormat="1" x14ac:dyDescent="0.25">
      <c r="B9595" s="87"/>
      <c r="C9595" s="85"/>
      <c r="D9595" s="85"/>
      <c r="E9595" s="85"/>
      <c r="F9595" s="85"/>
      <c r="G9595" s="86"/>
      <c r="H9595" s="86"/>
      <c r="I9595" s="85"/>
      <c r="J9595" s="85"/>
    </row>
    <row r="9596" spans="2:10" s="117" customFormat="1" x14ac:dyDescent="0.25">
      <c r="B9596" s="87"/>
      <c r="C9596" s="85"/>
      <c r="D9596" s="85"/>
      <c r="E9596" s="85"/>
      <c r="F9596" s="85"/>
      <c r="G9596" s="86"/>
      <c r="H9596" s="86"/>
      <c r="I9596" s="85"/>
      <c r="J9596" s="85"/>
    </row>
    <row r="9597" spans="2:10" s="117" customFormat="1" x14ac:dyDescent="0.25">
      <c r="B9597" s="87"/>
      <c r="C9597" s="85"/>
      <c r="D9597" s="85"/>
      <c r="E9597" s="85"/>
      <c r="F9597" s="85"/>
      <c r="G9597" s="86"/>
      <c r="H9597" s="86"/>
      <c r="I9597" s="85"/>
      <c r="J9597" s="85"/>
    </row>
    <row r="9598" spans="2:10" s="117" customFormat="1" x14ac:dyDescent="0.25">
      <c r="B9598" s="87"/>
      <c r="C9598" s="85"/>
      <c r="D9598" s="85"/>
      <c r="E9598" s="85"/>
      <c r="F9598" s="85"/>
      <c r="G9598" s="86"/>
      <c r="H9598" s="86"/>
      <c r="I9598" s="85"/>
      <c r="J9598" s="85"/>
    </row>
    <row r="9599" spans="2:10" s="117" customFormat="1" x14ac:dyDescent="0.25">
      <c r="B9599" s="87"/>
      <c r="C9599" s="85"/>
      <c r="D9599" s="85"/>
      <c r="E9599" s="85"/>
      <c r="F9599" s="85"/>
      <c r="G9599" s="86"/>
      <c r="H9599" s="86"/>
      <c r="I9599" s="85"/>
      <c r="J9599" s="85"/>
    </row>
    <row r="9600" spans="2:10" s="117" customFormat="1" x14ac:dyDescent="0.25">
      <c r="B9600" s="87"/>
      <c r="C9600" s="85"/>
      <c r="D9600" s="85"/>
      <c r="E9600" s="85"/>
      <c r="F9600" s="85"/>
      <c r="G9600" s="86"/>
      <c r="H9600" s="86"/>
      <c r="I9600" s="85"/>
      <c r="J9600" s="85"/>
    </row>
    <row r="9601" spans="2:10" s="117" customFormat="1" x14ac:dyDescent="0.25">
      <c r="B9601" s="87"/>
      <c r="C9601" s="85"/>
      <c r="D9601" s="85"/>
      <c r="E9601" s="85"/>
      <c r="F9601" s="85"/>
      <c r="G9601" s="86"/>
      <c r="H9601" s="86"/>
      <c r="I9601" s="85"/>
      <c r="J9601" s="85"/>
    </row>
    <row r="9602" spans="2:10" s="117" customFormat="1" x14ac:dyDescent="0.25">
      <c r="B9602" s="87"/>
      <c r="C9602" s="85"/>
      <c r="D9602" s="85"/>
      <c r="E9602" s="85"/>
      <c r="F9602" s="85"/>
      <c r="G9602" s="86"/>
      <c r="H9602" s="86"/>
      <c r="I9602" s="85"/>
      <c r="J9602" s="85"/>
    </row>
    <row r="9603" spans="2:10" s="117" customFormat="1" x14ac:dyDescent="0.25">
      <c r="B9603" s="87"/>
      <c r="C9603" s="85"/>
      <c r="D9603" s="85"/>
      <c r="E9603" s="85"/>
      <c r="F9603" s="85"/>
      <c r="G9603" s="86"/>
      <c r="H9603" s="86"/>
      <c r="I9603" s="85"/>
      <c r="J9603" s="85"/>
    </row>
    <row r="9604" spans="2:10" s="117" customFormat="1" x14ac:dyDescent="0.25">
      <c r="B9604" s="87"/>
      <c r="C9604" s="85"/>
      <c r="D9604" s="85"/>
      <c r="E9604" s="85"/>
      <c r="F9604" s="85"/>
      <c r="G9604" s="86"/>
      <c r="H9604" s="86"/>
      <c r="I9604" s="85"/>
      <c r="J9604" s="85"/>
    </row>
    <row r="9605" spans="2:10" s="117" customFormat="1" x14ac:dyDescent="0.25">
      <c r="B9605" s="87"/>
      <c r="C9605" s="85"/>
      <c r="D9605" s="85"/>
      <c r="E9605" s="85"/>
      <c r="F9605" s="85"/>
      <c r="G9605" s="86"/>
      <c r="H9605" s="86"/>
      <c r="I9605" s="85"/>
      <c r="J9605" s="85"/>
    </row>
    <row r="9606" spans="2:10" s="117" customFormat="1" x14ac:dyDescent="0.25">
      <c r="B9606" s="87"/>
      <c r="C9606" s="85"/>
      <c r="D9606" s="85"/>
      <c r="E9606" s="85"/>
      <c r="F9606" s="85"/>
      <c r="G9606" s="86"/>
      <c r="H9606" s="86"/>
      <c r="I9606" s="85"/>
      <c r="J9606" s="85"/>
    </row>
    <row r="9607" spans="2:10" s="117" customFormat="1" x14ac:dyDescent="0.25">
      <c r="B9607" s="87"/>
      <c r="C9607" s="85"/>
      <c r="D9607" s="85"/>
      <c r="E9607" s="85"/>
      <c r="F9607" s="85"/>
      <c r="G9607" s="86"/>
      <c r="H9607" s="86"/>
      <c r="I9607" s="85"/>
      <c r="J9607" s="85"/>
    </row>
    <row r="9608" spans="2:10" s="117" customFormat="1" x14ac:dyDescent="0.25">
      <c r="B9608" s="87"/>
      <c r="C9608" s="85"/>
      <c r="D9608" s="85"/>
      <c r="E9608" s="85"/>
      <c r="F9608" s="85"/>
      <c r="G9608" s="86"/>
      <c r="H9608" s="86"/>
      <c r="I9608" s="85"/>
      <c r="J9608" s="85"/>
    </row>
    <row r="9609" spans="2:10" s="117" customFormat="1" x14ac:dyDescent="0.25">
      <c r="B9609" s="87"/>
      <c r="C9609" s="85"/>
      <c r="D9609" s="85"/>
      <c r="E9609" s="85"/>
      <c r="F9609" s="85"/>
      <c r="G9609" s="86"/>
      <c r="H9609" s="86"/>
      <c r="I9609" s="85"/>
      <c r="J9609" s="85"/>
    </row>
    <row r="9610" spans="2:10" s="117" customFormat="1" x14ac:dyDescent="0.25">
      <c r="B9610" s="87"/>
      <c r="C9610" s="85"/>
      <c r="D9610" s="85"/>
      <c r="E9610" s="85"/>
      <c r="F9610" s="85"/>
      <c r="G9610" s="86"/>
      <c r="H9610" s="86"/>
      <c r="I9610" s="85"/>
      <c r="J9610" s="85"/>
    </row>
    <row r="9611" spans="2:10" s="117" customFormat="1" x14ac:dyDescent="0.25">
      <c r="B9611" s="87"/>
      <c r="C9611" s="85"/>
      <c r="D9611" s="85"/>
      <c r="E9611" s="85"/>
      <c r="F9611" s="85"/>
      <c r="G9611" s="86"/>
      <c r="H9611" s="86"/>
      <c r="I9611" s="85"/>
      <c r="J9611" s="85"/>
    </row>
    <row r="9612" spans="2:10" s="117" customFormat="1" x14ac:dyDescent="0.25">
      <c r="B9612" s="87"/>
      <c r="C9612" s="85"/>
      <c r="D9612" s="85"/>
      <c r="E9612" s="85"/>
      <c r="F9612" s="85"/>
      <c r="G9612" s="86"/>
      <c r="H9612" s="86"/>
      <c r="I9612" s="85"/>
      <c r="J9612" s="85"/>
    </row>
    <row r="9613" spans="2:10" s="117" customFormat="1" x14ac:dyDescent="0.25">
      <c r="B9613" s="87"/>
      <c r="C9613" s="85"/>
      <c r="D9613" s="85"/>
      <c r="E9613" s="85"/>
      <c r="F9613" s="85"/>
      <c r="G9613" s="86"/>
      <c r="H9613" s="86"/>
      <c r="I9613" s="85"/>
      <c r="J9613" s="85"/>
    </row>
    <row r="9614" spans="2:10" s="117" customFormat="1" x14ac:dyDescent="0.25">
      <c r="B9614" s="87"/>
      <c r="C9614" s="85"/>
      <c r="D9614" s="85"/>
      <c r="E9614" s="85"/>
      <c r="F9614" s="85"/>
      <c r="G9614" s="86"/>
      <c r="H9614" s="86"/>
      <c r="I9614" s="85"/>
      <c r="J9614" s="85"/>
    </row>
    <row r="9615" spans="2:10" s="117" customFormat="1" x14ac:dyDescent="0.25">
      <c r="B9615" s="87"/>
      <c r="C9615" s="85"/>
      <c r="D9615" s="85"/>
      <c r="E9615" s="85"/>
      <c r="F9615" s="85"/>
      <c r="G9615" s="86"/>
      <c r="H9615" s="86"/>
      <c r="I9615" s="85"/>
      <c r="J9615" s="85"/>
    </row>
    <row r="9616" spans="2:10" s="117" customFormat="1" x14ac:dyDescent="0.25">
      <c r="B9616" s="87"/>
      <c r="C9616" s="85"/>
      <c r="D9616" s="85"/>
      <c r="E9616" s="85"/>
      <c r="F9616" s="85"/>
      <c r="G9616" s="86"/>
      <c r="H9616" s="86"/>
      <c r="I9616" s="85"/>
      <c r="J9616" s="85"/>
    </row>
    <row r="9617" spans="2:10" s="117" customFormat="1" x14ac:dyDescent="0.25">
      <c r="B9617" s="87"/>
      <c r="C9617" s="85"/>
      <c r="D9617" s="85"/>
      <c r="E9617" s="85"/>
      <c r="F9617" s="85"/>
      <c r="G9617" s="86"/>
      <c r="H9617" s="86"/>
      <c r="I9617" s="85"/>
      <c r="J9617" s="85"/>
    </row>
    <row r="9618" spans="2:10" s="117" customFormat="1" x14ac:dyDescent="0.25">
      <c r="B9618" s="87"/>
      <c r="C9618" s="85"/>
      <c r="D9618" s="85"/>
      <c r="E9618" s="85"/>
      <c r="F9618" s="85"/>
      <c r="G9618" s="86"/>
      <c r="H9618" s="86"/>
      <c r="I9618" s="85"/>
      <c r="J9618" s="85"/>
    </row>
    <row r="9619" spans="2:10" s="117" customFormat="1" x14ac:dyDescent="0.25">
      <c r="B9619" s="87"/>
      <c r="C9619" s="85"/>
      <c r="D9619" s="85"/>
      <c r="E9619" s="85"/>
      <c r="F9619" s="85"/>
      <c r="G9619" s="86"/>
      <c r="H9619" s="86"/>
      <c r="I9619" s="85"/>
      <c r="J9619" s="85"/>
    </row>
    <row r="9620" spans="2:10" s="117" customFormat="1" x14ac:dyDescent="0.25">
      <c r="B9620" s="87"/>
      <c r="C9620" s="85"/>
      <c r="D9620" s="85"/>
      <c r="E9620" s="85"/>
      <c r="F9620" s="85"/>
      <c r="G9620" s="86"/>
      <c r="H9620" s="86"/>
      <c r="I9620" s="85"/>
      <c r="J9620" s="85"/>
    </row>
    <row r="9621" spans="2:10" s="117" customFormat="1" x14ac:dyDescent="0.25">
      <c r="B9621" s="87"/>
      <c r="C9621" s="85"/>
      <c r="D9621" s="85"/>
      <c r="E9621" s="85"/>
      <c r="F9621" s="85"/>
      <c r="G9621" s="86"/>
      <c r="H9621" s="86"/>
      <c r="I9621" s="85"/>
      <c r="J9621" s="85"/>
    </row>
    <row r="9622" spans="2:10" s="117" customFormat="1" x14ac:dyDescent="0.25">
      <c r="B9622" s="87"/>
      <c r="C9622" s="85"/>
      <c r="D9622" s="85"/>
      <c r="E9622" s="85"/>
      <c r="F9622" s="85"/>
      <c r="G9622" s="86"/>
      <c r="H9622" s="86"/>
      <c r="I9622" s="85"/>
      <c r="J9622" s="85"/>
    </row>
    <row r="9623" spans="2:10" s="117" customFormat="1" x14ac:dyDescent="0.25">
      <c r="B9623" s="87"/>
      <c r="C9623" s="85"/>
      <c r="D9623" s="85"/>
      <c r="E9623" s="85"/>
      <c r="F9623" s="85"/>
      <c r="G9623" s="86"/>
      <c r="H9623" s="86"/>
      <c r="I9623" s="85"/>
      <c r="J9623" s="85"/>
    </row>
    <row r="9624" spans="2:10" s="117" customFormat="1" x14ac:dyDescent="0.25">
      <c r="B9624" s="87"/>
      <c r="C9624" s="85"/>
      <c r="D9624" s="85"/>
      <c r="E9624" s="85"/>
      <c r="F9624" s="85"/>
      <c r="G9624" s="86"/>
      <c r="H9624" s="86"/>
      <c r="I9624" s="85"/>
      <c r="J9624" s="85"/>
    </row>
    <row r="9625" spans="2:10" s="117" customFormat="1" x14ac:dyDescent="0.25">
      <c r="B9625" s="87"/>
      <c r="C9625" s="85"/>
      <c r="D9625" s="85"/>
      <c r="E9625" s="85"/>
      <c r="F9625" s="85"/>
      <c r="G9625" s="86"/>
      <c r="H9625" s="86"/>
      <c r="I9625" s="85"/>
      <c r="J9625" s="85"/>
    </row>
    <row r="9626" spans="2:10" s="117" customFormat="1" x14ac:dyDescent="0.25">
      <c r="B9626" s="87"/>
      <c r="C9626" s="85"/>
      <c r="D9626" s="85"/>
      <c r="E9626" s="85"/>
      <c r="F9626" s="85"/>
      <c r="G9626" s="86"/>
      <c r="H9626" s="86"/>
      <c r="I9626" s="85"/>
      <c r="J9626" s="85"/>
    </row>
    <row r="9627" spans="2:10" s="117" customFormat="1" x14ac:dyDescent="0.25">
      <c r="B9627" s="87"/>
      <c r="C9627" s="85"/>
      <c r="D9627" s="85"/>
      <c r="E9627" s="85"/>
      <c r="F9627" s="85"/>
      <c r="G9627" s="86"/>
      <c r="H9627" s="86"/>
      <c r="I9627" s="85"/>
      <c r="J9627" s="85"/>
    </row>
    <row r="9628" spans="2:10" s="117" customFormat="1" x14ac:dyDescent="0.25">
      <c r="B9628" s="87"/>
      <c r="C9628" s="85"/>
      <c r="D9628" s="85"/>
      <c r="E9628" s="85"/>
      <c r="F9628" s="85"/>
      <c r="G9628" s="86"/>
      <c r="H9628" s="86"/>
      <c r="I9628" s="85"/>
      <c r="J9628" s="85"/>
    </row>
    <row r="9629" spans="2:10" s="117" customFormat="1" x14ac:dyDescent="0.25">
      <c r="B9629" s="87"/>
      <c r="C9629" s="85"/>
      <c r="D9629" s="85"/>
      <c r="E9629" s="85"/>
      <c r="F9629" s="85"/>
      <c r="G9629" s="86"/>
      <c r="H9629" s="86"/>
      <c r="I9629" s="85"/>
      <c r="J9629" s="85"/>
    </row>
    <row r="9630" spans="2:10" s="117" customFormat="1" x14ac:dyDescent="0.25">
      <c r="B9630" s="87"/>
      <c r="C9630" s="85"/>
      <c r="D9630" s="85"/>
      <c r="E9630" s="85"/>
      <c r="F9630" s="85"/>
      <c r="G9630" s="86"/>
      <c r="H9630" s="86"/>
      <c r="I9630" s="85"/>
      <c r="J9630" s="85"/>
    </row>
    <row r="9631" spans="2:10" s="117" customFormat="1" x14ac:dyDescent="0.25">
      <c r="B9631" s="87"/>
      <c r="C9631" s="85"/>
      <c r="D9631" s="85"/>
      <c r="E9631" s="85"/>
      <c r="F9631" s="85"/>
      <c r="G9631" s="86"/>
      <c r="H9631" s="86"/>
      <c r="I9631" s="85"/>
      <c r="J9631" s="85"/>
    </row>
    <row r="9632" spans="2:10" s="117" customFormat="1" x14ac:dyDescent="0.25">
      <c r="B9632" s="87"/>
      <c r="C9632" s="85"/>
      <c r="D9632" s="85"/>
      <c r="E9632" s="85"/>
      <c r="F9632" s="85"/>
      <c r="G9632" s="86"/>
      <c r="H9632" s="86"/>
      <c r="I9632" s="85"/>
      <c r="J9632" s="85"/>
    </row>
    <row r="9633" spans="2:10" s="117" customFormat="1" x14ac:dyDescent="0.25">
      <c r="B9633" s="87"/>
      <c r="C9633" s="85"/>
      <c r="D9633" s="85"/>
      <c r="E9633" s="85"/>
      <c r="F9633" s="85"/>
      <c r="G9633" s="86"/>
      <c r="H9633" s="86"/>
      <c r="I9633" s="85"/>
      <c r="J9633" s="85"/>
    </row>
    <row r="9634" spans="2:10" s="117" customFormat="1" x14ac:dyDescent="0.25">
      <c r="B9634" s="87"/>
      <c r="C9634" s="85"/>
      <c r="D9634" s="85"/>
      <c r="E9634" s="85"/>
      <c r="F9634" s="85"/>
      <c r="G9634" s="86"/>
      <c r="H9634" s="86"/>
      <c r="I9634" s="85"/>
      <c r="J9634" s="85"/>
    </row>
    <row r="9635" spans="2:10" s="117" customFormat="1" x14ac:dyDescent="0.25">
      <c r="B9635" s="87"/>
      <c r="C9635" s="85"/>
      <c r="D9635" s="85"/>
      <c r="E9635" s="85"/>
      <c r="F9635" s="85"/>
      <c r="G9635" s="86"/>
      <c r="H9635" s="86"/>
      <c r="I9635" s="85"/>
      <c r="J9635" s="85"/>
    </row>
    <row r="9636" spans="2:10" s="117" customFormat="1" x14ac:dyDescent="0.25">
      <c r="B9636" s="87"/>
      <c r="C9636" s="85"/>
      <c r="D9636" s="85"/>
      <c r="E9636" s="85"/>
      <c r="F9636" s="85"/>
      <c r="G9636" s="86"/>
      <c r="H9636" s="86"/>
      <c r="I9636" s="85"/>
      <c r="J9636" s="85"/>
    </row>
    <row r="9637" spans="2:10" s="117" customFormat="1" x14ac:dyDescent="0.25">
      <c r="B9637" s="87"/>
      <c r="C9637" s="85"/>
      <c r="D9637" s="85"/>
      <c r="E9637" s="85"/>
      <c r="F9637" s="85"/>
      <c r="G9637" s="86"/>
      <c r="H9637" s="86"/>
      <c r="I9637" s="85"/>
      <c r="J9637" s="85"/>
    </row>
    <row r="9638" spans="2:10" s="117" customFormat="1" x14ac:dyDescent="0.25">
      <c r="B9638" s="87"/>
      <c r="C9638" s="85"/>
      <c r="D9638" s="85"/>
      <c r="E9638" s="85"/>
      <c r="F9638" s="85"/>
      <c r="G9638" s="86"/>
      <c r="H9638" s="86"/>
      <c r="I9638" s="85"/>
      <c r="J9638" s="85"/>
    </row>
    <row r="9639" spans="2:10" s="117" customFormat="1" x14ac:dyDescent="0.25">
      <c r="B9639" s="87"/>
      <c r="C9639" s="85"/>
      <c r="D9639" s="85"/>
      <c r="E9639" s="85"/>
      <c r="F9639" s="85"/>
      <c r="G9639" s="86"/>
      <c r="H9639" s="86"/>
      <c r="I9639" s="85"/>
      <c r="J9639" s="85"/>
    </row>
    <row r="9640" spans="2:10" s="117" customFormat="1" x14ac:dyDescent="0.25">
      <c r="B9640" s="87"/>
      <c r="C9640" s="85"/>
      <c r="D9640" s="85"/>
      <c r="E9640" s="85"/>
      <c r="F9640" s="85"/>
      <c r="G9640" s="86"/>
      <c r="H9640" s="86"/>
      <c r="I9640" s="85"/>
      <c r="J9640" s="85"/>
    </row>
    <row r="9641" spans="2:10" s="117" customFormat="1" x14ac:dyDescent="0.25">
      <c r="B9641" s="87"/>
      <c r="C9641" s="85"/>
      <c r="D9641" s="85"/>
      <c r="E9641" s="85"/>
      <c r="F9641" s="85"/>
      <c r="G9641" s="86"/>
      <c r="H9641" s="86"/>
      <c r="I9641" s="85"/>
      <c r="J9641" s="85"/>
    </row>
    <row r="9642" spans="2:10" s="117" customFormat="1" x14ac:dyDescent="0.25">
      <c r="B9642" s="87"/>
      <c r="C9642" s="85"/>
      <c r="D9642" s="85"/>
      <c r="E9642" s="85"/>
      <c r="F9642" s="85"/>
      <c r="G9642" s="86"/>
      <c r="H9642" s="86"/>
      <c r="I9642" s="85"/>
      <c r="J9642" s="85"/>
    </row>
    <row r="9643" spans="2:10" s="117" customFormat="1" x14ac:dyDescent="0.25">
      <c r="B9643" s="87"/>
      <c r="C9643" s="85"/>
      <c r="D9643" s="85"/>
      <c r="E9643" s="85"/>
      <c r="F9643" s="85"/>
      <c r="G9643" s="86"/>
      <c r="H9643" s="86"/>
      <c r="I9643" s="85"/>
      <c r="J9643" s="85"/>
    </row>
    <row r="9644" spans="2:10" s="117" customFormat="1" x14ac:dyDescent="0.25">
      <c r="B9644" s="87"/>
      <c r="C9644" s="85"/>
      <c r="D9644" s="85"/>
      <c r="E9644" s="85"/>
      <c r="F9644" s="85"/>
      <c r="G9644" s="86"/>
      <c r="H9644" s="86"/>
      <c r="I9644" s="85"/>
      <c r="J9644" s="85"/>
    </row>
    <row r="9645" spans="2:10" s="117" customFormat="1" x14ac:dyDescent="0.25">
      <c r="B9645" s="87"/>
      <c r="C9645" s="85"/>
      <c r="D9645" s="85"/>
      <c r="E9645" s="85"/>
      <c r="F9645" s="85"/>
      <c r="G9645" s="86"/>
      <c r="H9645" s="86"/>
      <c r="I9645" s="85"/>
      <c r="J9645" s="85"/>
    </row>
    <row r="9646" spans="2:10" s="117" customFormat="1" x14ac:dyDescent="0.25">
      <c r="B9646" s="87"/>
      <c r="C9646" s="85"/>
      <c r="D9646" s="85"/>
      <c r="E9646" s="85"/>
      <c r="F9646" s="85"/>
      <c r="G9646" s="86"/>
      <c r="H9646" s="86"/>
      <c r="I9646" s="85"/>
      <c r="J9646" s="85"/>
    </row>
    <row r="9647" spans="2:10" s="117" customFormat="1" x14ac:dyDescent="0.25">
      <c r="B9647" s="87"/>
      <c r="C9647" s="85"/>
      <c r="D9647" s="85"/>
      <c r="E9647" s="85"/>
      <c r="F9647" s="85"/>
      <c r="G9647" s="86"/>
      <c r="H9647" s="86"/>
      <c r="I9647" s="85"/>
      <c r="J9647" s="85"/>
    </row>
    <row r="9648" spans="2:10" s="117" customFormat="1" x14ac:dyDescent="0.25">
      <c r="B9648" s="87"/>
      <c r="C9648" s="85"/>
      <c r="D9648" s="85"/>
      <c r="E9648" s="85"/>
      <c r="F9648" s="85"/>
      <c r="G9648" s="86"/>
      <c r="H9648" s="86"/>
      <c r="I9648" s="85"/>
      <c r="J9648" s="85"/>
    </row>
    <row r="9649" spans="2:10" s="117" customFormat="1" x14ac:dyDescent="0.25">
      <c r="B9649" s="87"/>
      <c r="C9649" s="85"/>
      <c r="D9649" s="85"/>
      <c r="E9649" s="85"/>
      <c r="F9649" s="85"/>
      <c r="G9649" s="86"/>
      <c r="H9649" s="86"/>
      <c r="I9649" s="85"/>
      <c r="J9649" s="85"/>
    </row>
    <row r="9650" spans="2:10" s="117" customFormat="1" x14ac:dyDescent="0.25">
      <c r="B9650" s="87"/>
      <c r="C9650" s="85"/>
      <c r="D9650" s="85"/>
      <c r="E9650" s="85"/>
      <c r="F9650" s="85"/>
      <c r="G9650" s="86"/>
      <c r="H9650" s="86"/>
      <c r="I9650" s="85"/>
      <c r="J9650" s="85"/>
    </row>
    <row r="9651" spans="2:10" s="117" customFormat="1" x14ac:dyDescent="0.25">
      <c r="B9651" s="87"/>
      <c r="C9651" s="85"/>
      <c r="D9651" s="85"/>
      <c r="E9651" s="85"/>
      <c r="F9651" s="85"/>
      <c r="G9651" s="86"/>
      <c r="H9651" s="86"/>
      <c r="I9651" s="85"/>
      <c r="J9651" s="85"/>
    </row>
    <row r="9652" spans="2:10" s="117" customFormat="1" x14ac:dyDescent="0.25">
      <c r="B9652" s="87"/>
      <c r="C9652" s="85"/>
      <c r="D9652" s="85"/>
      <c r="E9652" s="85"/>
      <c r="F9652" s="85"/>
      <c r="G9652" s="86"/>
      <c r="H9652" s="86"/>
      <c r="I9652" s="85"/>
      <c r="J9652" s="85"/>
    </row>
    <row r="9653" spans="2:10" s="117" customFormat="1" x14ac:dyDescent="0.25">
      <c r="B9653" s="87"/>
      <c r="C9653" s="85"/>
      <c r="D9653" s="85"/>
      <c r="E9653" s="85"/>
      <c r="F9653" s="85"/>
      <c r="G9653" s="86"/>
      <c r="H9653" s="86"/>
      <c r="I9653" s="85"/>
      <c r="J9653" s="85"/>
    </row>
    <row r="9654" spans="2:10" s="117" customFormat="1" x14ac:dyDescent="0.25">
      <c r="B9654" s="87"/>
      <c r="C9654" s="85"/>
      <c r="D9654" s="85"/>
      <c r="E9654" s="85"/>
      <c r="F9654" s="85"/>
      <c r="G9654" s="86"/>
      <c r="H9654" s="86"/>
      <c r="I9654" s="85"/>
      <c r="J9654" s="85"/>
    </row>
    <row r="9655" spans="2:10" s="117" customFormat="1" x14ac:dyDescent="0.25">
      <c r="B9655" s="87"/>
      <c r="C9655" s="85"/>
      <c r="D9655" s="85"/>
      <c r="E9655" s="85"/>
      <c r="F9655" s="85"/>
      <c r="G9655" s="86"/>
      <c r="H9655" s="86"/>
      <c r="I9655" s="85"/>
      <c r="J9655" s="85"/>
    </row>
    <row r="9656" spans="2:10" s="117" customFormat="1" x14ac:dyDescent="0.25">
      <c r="B9656" s="87"/>
      <c r="C9656" s="85"/>
      <c r="D9656" s="85"/>
      <c r="E9656" s="85"/>
      <c r="F9656" s="85"/>
      <c r="G9656" s="86"/>
      <c r="H9656" s="86"/>
      <c r="I9656" s="85"/>
      <c r="J9656" s="85"/>
    </row>
    <row r="9657" spans="2:10" s="117" customFormat="1" x14ac:dyDescent="0.25">
      <c r="B9657" s="87"/>
      <c r="C9657" s="85"/>
      <c r="D9657" s="85"/>
      <c r="E9657" s="85"/>
      <c r="F9657" s="85"/>
      <c r="G9657" s="86"/>
      <c r="H9657" s="86"/>
      <c r="I9657" s="85"/>
      <c r="J9657" s="85"/>
    </row>
    <row r="9658" spans="2:10" s="117" customFormat="1" x14ac:dyDescent="0.25">
      <c r="B9658" s="87"/>
      <c r="C9658" s="85"/>
      <c r="D9658" s="85"/>
      <c r="E9658" s="85"/>
      <c r="F9658" s="85"/>
      <c r="G9658" s="86"/>
      <c r="H9658" s="86"/>
      <c r="I9658" s="85"/>
      <c r="J9658" s="85"/>
    </row>
    <row r="9659" spans="2:10" s="117" customFormat="1" x14ac:dyDescent="0.25">
      <c r="B9659" s="87"/>
      <c r="C9659" s="85"/>
      <c r="D9659" s="85"/>
      <c r="E9659" s="85"/>
      <c r="F9659" s="85"/>
      <c r="G9659" s="86"/>
      <c r="H9659" s="86"/>
      <c r="I9659" s="85"/>
      <c r="J9659" s="85"/>
    </row>
    <row r="9660" spans="2:10" s="117" customFormat="1" x14ac:dyDescent="0.25">
      <c r="B9660" s="87"/>
      <c r="C9660" s="85"/>
      <c r="D9660" s="85"/>
      <c r="E9660" s="85"/>
      <c r="F9660" s="85"/>
      <c r="G9660" s="86"/>
      <c r="H9660" s="86"/>
      <c r="I9660" s="85"/>
      <c r="J9660" s="85"/>
    </row>
    <row r="9661" spans="2:10" s="117" customFormat="1" x14ac:dyDescent="0.25">
      <c r="B9661" s="87"/>
      <c r="C9661" s="85"/>
      <c r="D9661" s="85"/>
      <c r="E9661" s="85"/>
      <c r="F9661" s="85"/>
      <c r="G9661" s="86"/>
      <c r="H9661" s="86"/>
      <c r="I9661" s="85"/>
      <c r="J9661" s="85"/>
    </row>
    <row r="9662" spans="2:10" s="117" customFormat="1" x14ac:dyDescent="0.25">
      <c r="B9662" s="87"/>
      <c r="C9662" s="85"/>
      <c r="D9662" s="85"/>
      <c r="E9662" s="85"/>
      <c r="F9662" s="85"/>
      <c r="G9662" s="86"/>
      <c r="H9662" s="86"/>
      <c r="I9662" s="85"/>
      <c r="J9662" s="85"/>
    </row>
    <row r="9663" spans="2:10" s="117" customFormat="1" x14ac:dyDescent="0.25">
      <c r="B9663" s="87"/>
      <c r="C9663" s="85"/>
      <c r="D9663" s="85"/>
      <c r="E9663" s="85"/>
      <c r="F9663" s="85"/>
      <c r="G9663" s="86"/>
      <c r="H9663" s="86"/>
      <c r="I9663" s="85"/>
      <c r="J9663" s="85"/>
    </row>
    <row r="9664" spans="2:10" s="117" customFormat="1" x14ac:dyDescent="0.25">
      <c r="B9664" s="87"/>
      <c r="C9664" s="85"/>
      <c r="D9664" s="85"/>
      <c r="E9664" s="85"/>
      <c r="F9664" s="85"/>
      <c r="G9664" s="86"/>
      <c r="H9664" s="86"/>
      <c r="I9664" s="85"/>
      <c r="J9664" s="85"/>
    </row>
    <row r="9665" spans="2:10" s="117" customFormat="1" x14ac:dyDescent="0.25">
      <c r="B9665" s="87"/>
      <c r="C9665" s="85"/>
      <c r="D9665" s="85"/>
      <c r="E9665" s="85"/>
      <c r="F9665" s="85"/>
      <c r="G9665" s="86"/>
      <c r="H9665" s="86"/>
      <c r="I9665" s="85"/>
      <c r="J9665" s="85"/>
    </row>
    <row r="9666" spans="2:10" s="117" customFormat="1" x14ac:dyDescent="0.25">
      <c r="B9666" s="87"/>
      <c r="C9666" s="85"/>
      <c r="D9666" s="85"/>
      <c r="E9666" s="85"/>
      <c r="F9666" s="85"/>
      <c r="G9666" s="86"/>
      <c r="H9666" s="86"/>
      <c r="I9666" s="85"/>
      <c r="J9666" s="85"/>
    </row>
    <row r="9667" spans="2:10" s="117" customFormat="1" x14ac:dyDescent="0.25">
      <c r="B9667" s="87"/>
      <c r="C9667" s="85"/>
      <c r="D9667" s="85"/>
      <c r="E9667" s="85"/>
      <c r="F9667" s="85"/>
      <c r="G9667" s="86"/>
      <c r="H9667" s="86"/>
      <c r="I9667" s="85"/>
      <c r="J9667" s="85"/>
    </row>
    <row r="9668" spans="2:10" s="117" customFormat="1" x14ac:dyDescent="0.25">
      <c r="B9668" s="87"/>
      <c r="C9668" s="85"/>
      <c r="D9668" s="85"/>
      <c r="E9668" s="85"/>
      <c r="F9668" s="85"/>
      <c r="G9668" s="86"/>
      <c r="H9668" s="86"/>
      <c r="I9668" s="85"/>
      <c r="J9668" s="85"/>
    </row>
    <row r="9669" spans="2:10" s="117" customFormat="1" x14ac:dyDescent="0.25">
      <c r="B9669" s="87"/>
      <c r="C9669" s="85"/>
      <c r="D9669" s="85"/>
      <c r="E9669" s="85"/>
      <c r="F9669" s="85"/>
      <c r="G9669" s="86"/>
      <c r="H9669" s="86"/>
      <c r="I9669" s="85"/>
      <c r="J9669" s="85"/>
    </row>
    <row r="9670" spans="2:10" s="117" customFormat="1" x14ac:dyDescent="0.25">
      <c r="B9670" s="87"/>
      <c r="C9670" s="85"/>
      <c r="D9670" s="85"/>
      <c r="E9670" s="85"/>
      <c r="F9670" s="85"/>
      <c r="G9670" s="86"/>
      <c r="H9670" s="86"/>
      <c r="I9670" s="85"/>
      <c r="J9670" s="85"/>
    </row>
    <row r="9671" spans="2:10" s="117" customFormat="1" x14ac:dyDescent="0.25">
      <c r="B9671" s="87"/>
      <c r="C9671" s="85"/>
      <c r="D9671" s="85"/>
      <c r="E9671" s="85"/>
      <c r="F9671" s="85"/>
      <c r="G9671" s="86"/>
      <c r="H9671" s="86"/>
      <c r="I9671" s="85"/>
      <c r="J9671" s="85"/>
    </row>
    <row r="9672" spans="2:10" s="117" customFormat="1" x14ac:dyDescent="0.25">
      <c r="B9672" s="87"/>
      <c r="C9672" s="85"/>
      <c r="D9672" s="85"/>
      <c r="E9672" s="85"/>
      <c r="F9672" s="85"/>
      <c r="G9672" s="86"/>
      <c r="H9672" s="86"/>
      <c r="I9672" s="85"/>
      <c r="J9672" s="85"/>
    </row>
    <row r="9673" spans="2:10" s="117" customFormat="1" x14ac:dyDescent="0.25">
      <c r="B9673" s="87"/>
      <c r="C9673" s="85"/>
      <c r="D9673" s="85"/>
      <c r="E9673" s="85"/>
      <c r="F9673" s="85"/>
      <c r="G9673" s="86"/>
      <c r="H9673" s="86"/>
      <c r="I9673" s="85"/>
      <c r="J9673" s="85"/>
    </row>
    <row r="9674" spans="2:10" s="117" customFormat="1" x14ac:dyDescent="0.25">
      <c r="B9674" s="87"/>
      <c r="C9674" s="85"/>
      <c r="D9674" s="85"/>
      <c r="E9674" s="85"/>
      <c r="F9674" s="85"/>
      <c r="G9674" s="86"/>
      <c r="H9674" s="86"/>
      <c r="I9674" s="85"/>
      <c r="J9674" s="85"/>
    </row>
    <row r="9675" spans="2:10" s="117" customFormat="1" x14ac:dyDescent="0.25">
      <c r="B9675" s="87"/>
      <c r="C9675" s="85"/>
      <c r="D9675" s="85"/>
      <c r="E9675" s="85"/>
      <c r="F9675" s="85"/>
      <c r="G9675" s="86"/>
      <c r="H9675" s="86"/>
      <c r="I9675" s="85"/>
      <c r="J9675" s="85"/>
    </row>
    <row r="9676" spans="2:10" s="117" customFormat="1" x14ac:dyDescent="0.25">
      <c r="B9676" s="87"/>
      <c r="C9676" s="85"/>
      <c r="D9676" s="85"/>
      <c r="E9676" s="85"/>
      <c r="F9676" s="85"/>
      <c r="G9676" s="86"/>
      <c r="H9676" s="86"/>
      <c r="I9676" s="85"/>
      <c r="J9676" s="85"/>
    </row>
    <row r="9677" spans="2:10" s="117" customFormat="1" x14ac:dyDescent="0.25">
      <c r="B9677" s="87"/>
      <c r="C9677" s="85"/>
      <c r="D9677" s="85"/>
      <c r="E9677" s="85"/>
      <c r="F9677" s="85"/>
      <c r="G9677" s="86"/>
      <c r="H9677" s="86"/>
      <c r="I9677" s="85"/>
      <c r="J9677" s="85"/>
    </row>
    <row r="9678" spans="2:10" s="117" customFormat="1" x14ac:dyDescent="0.25">
      <c r="B9678" s="87"/>
      <c r="C9678" s="85"/>
      <c r="D9678" s="85"/>
      <c r="E9678" s="85"/>
      <c r="F9678" s="85"/>
      <c r="G9678" s="86"/>
      <c r="H9678" s="86"/>
      <c r="I9678" s="85"/>
      <c r="J9678" s="85"/>
    </row>
    <row r="9679" spans="2:10" s="117" customFormat="1" x14ac:dyDescent="0.25">
      <c r="B9679" s="87"/>
      <c r="C9679" s="85"/>
      <c r="D9679" s="85"/>
      <c r="E9679" s="85"/>
      <c r="F9679" s="85"/>
      <c r="G9679" s="86"/>
      <c r="H9679" s="86"/>
      <c r="I9679" s="85"/>
      <c r="J9679" s="85"/>
    </row>
    <row r="9680" spans="2:10" s="117" customFormat="1" x14ac:dyDescent="0.25">
      <c r="B9680" s="87"/>
      <c r="C9680" s="85"/>
      <c r="D9680" s="85"/>
      <c r="E9680" s="85"/>
      <c r="F9680" s="85"/>
      <c r="G9680" s="86"/>
      <c r="H9680" s="86"/>
      <c r="I9680" s="85"/>
      <c r="J9680" s="85"/>
    </row>
    <row r="9681" spans="2:10" s="117" customFormat="1" x14ac:dyDescent="0.25">
      <c r="B9681" s="87"/>
      <c r="C9681" s="85"/>
      <c r="D9681" s="85"/>
      <c r="E9681" s="85"/>
      <c r="F9681" s="85"/>
      <c r="G9681" s="86"/>
      <c r="H9681" s="86"/>
      <c r="I9681" s="85"/>
      <c r="J9681" s="85"/>
    </row>
    <row r="9682" spans="2:10" s="117" customFormat="1" x14ac:dyDescent="0.25">
      <c r="B9682" s="87"/>
      <c r="C9682" s="85"/>
      <c r="D9682" s="85"/>
      <c r="E9682" s="85"/>
      <c r="F9682" s="85"/>
      <c r="G9682" s="86"/>
      <c r="H9682" s="86"/>
      <c r="I9682" s="85"/>
      <c r="J9682" s="85"/>
    </row>
    <row r="9683" spans="2:10" s="117" customFormat="1" x14ac:dyDescent="0.25">
      <c r="B9683" s="87"/>
      <c r="C9683" s="85"/>
      <c r="D9683" s="85"/>
      <c r="E9683" s="85"/>
      <c r="F9683" s="85"/>
      <c r="G9683" s="86"/>
      <c r="H9683" s="86"/>
      <c r="I9683" s="85"/>
      <c r="J9683" s="85"/>
    </row>
    <row r="9684" spans="2:10" s="117" customFormat="1" x14ac:dyDescent="0.25">
      <c r="B9684" s="87"/>
      <c r="C9684" s="85"/>
      <c r="D9684" s="85"/>
      <c r="E9684" s="85"/>
      <c r="F9684" s="85"/>
      <c r="G9684" s="86"/>
      <c r="H9684" s="86"/>
      <c r="I9684" s="85"/>
      <c r="J9684" s="85"/>
    </row>
    <row r="9685" spans="2:10" s="117" customFormat="1" x14ac:dyDescent="0.25">
      <c r="B9685" s="87"/>
      <c r="C9685" s="85"/>
      <c r="D9685" s="85"/>
      <c r="E9685" s="85"/>
      <c r="F9685" s="85"/>
      <c r="G9685" s="86"/>
      <c r="H9685" s="86"/>
      <c r="I9685" s="85"/>
      <c r="J9685" s="85"/>
    </row>
    <row r="9686" spans="2:10" s="117" customFormat="1" x14ac:dyDescent="0.25">
      <c r="B9686" s="87"/>
      <c r="C9686" s="85"/>
      <c r="D9686" s="85"/>
      <c r="E9686" s="85"/>
      <c r="F9686" s="85"/>
      <c r="G9686" s="86"/>
      <c r="H9686" s="86"/>
      <c r="I9686" s="85"/>
      <c r="J9686" s="85"/>
    </row>
    <row r="9687" spans="2:10" s="117" customFormat="1" x14ac:dyDescent="0.25">
      <c r="B9687" s="87"/>
      <c r="C9687" s="85"/>
      <c r="D9687" s="85"/>
      <c r="E9687" s="85"/>
      <c r="F9687" s="85"/>
      <c r="G9687" s="86"/>
      <c r="H9687" s="86"/>
      <c r="I9687" s="85"/>
      <c r="J9687" s="85"/>
    </row>
    <row r="9688" spans="2:10" s="117" customFormat="1" x14ac:dyDescent="0.25">
      <c r="B9688" s="87"/>
      <c r="C9688" s="85"/>
      <c r="D9688" s="85"/>
      <c r="E9688" s="85"/>
      <c r="F9688" s="85"/>
      <c r="G9688" s="86"/>
      <c r="H9688" s="86"/>
      <c r="I9688" s="85"/>
      <c r="J9688" s="85"/>
    </row>
    <row r="9689" spans="2:10" s="117" customFormat="1" x14ac:dyDescent="0.25">
      <c r="B9689" s="87"/>
      <c r="C9689" s="85"/>
      <c r="D9689" s="85"/>
      <c r="E9689" s="85"/>
      <c r="F9689" s="85"/>
      <c r="G9689" s="86"/>
      <c r="H9689" s="86"/>
      <c r="I9689" s="85"/>
      <c r="J9689" s="85"/>
    </row>
    <row r="9690" spans="2:10" s="117" customFormat="1" x14ac:dyDescent="0.25">
      <c r="B9690" s="87"/>
      <c r="C9690" s="85"/>
      <c r="D9690" s="85"/>
      <c r="E9690" s="85"/>
      <c r="F9690" s="85"/>
      <c r="G9690" s="86"/>
      <c r="H9690" s="86"/>
      <c r="I9690" s="85"/>
      <c r="J9690" s="85"/>
    </row>
    <row r="9691" spans="2:10" s="117" customFormat="1" x14ac:dyDescent="0.25">
      <c r="B9691" s="87"/>
      <c r="C9691" s="85"/>
      <c r="D9691" s="85"/>
      <c r="E9691" s="85"/>
      <c r="F9691" s="85"/>
      <c r="G9691" s="86"/>
      <c r="H9691" s="86"/>
      <c r="I9691" s="85"/>
      <c r="J9691" s="85"/>
    </row>
    <row r="9692" spans="2:10" s="117" customFormat="1" x14ac:dyDescent="0.25">
      <c r="B9692" s="87"/>
      <c r="C9692" s="85"/>
      <c r="D9692" s="85"/>
      <c r="E9692" s="85"/>
      <c r="F9692" s="85"/>
      <c r="G9692" s="86"/>
      <c r="H9692" s="86"/>
      <c r="I9692" s="85"/>
      <c r="J9692" s="85"/>
    </row>
    <row r="9693" spans="2:10" s="117" customFormat="1" x14ac:dyDescent="0.25">
      <c r="B9693" s="87"/>
      <c r="C9693" s="85"/>
      <c r="D9693" s="85"/>
      <c r="E9693" s="85"/>
      <c r="F9693" s="85"/>
      <c r="G9693" s="86"/>
      <c r="H9693" s="86"/>
      <c r="I9693" s="85"/>
      <c r="J9693" s="85"/>
    </row>
    <row r="9694" spans="2:10" s="117" customFormat="1" x14ac:dyDescent="0.25">
      <c r="B9694" s="87"/>
      <c r="C9694" s="85"/>
      <c r="D9694" s="85"/>
      <c r="E9694" s="85"/>
      <c r="F9694" s="85"/>
      <c r="G9694" s="86"/>
      <c r="H9694" s="86"/>
      <c r="I9694" s="85"/>
      <c r="J9694" s="85"/>
    </row>
    <row r="9695" spans="2:10" s="117" customFormat="1" x14ac:dyDescent="0.25">
      <c r="B9695" s="87"/>
      <c r="C9695" s="85"/>
      <c r="D9695" s="85"/>
      <c r="E9695" s="85"/>
      <c r="F9695" s="85"/>
      <c r="G9695" s="86"/>
      <c r="H9695" s="86"/>
      <c r="I9695" s="85"/>
      <c r="J9695" s="85"/>
    </row>
    <row r="9696" spans="2:10" s="117" customFormat="1" x14ac:dyDescent="0.25">
      <c r="B9696" s="87"/>
      <c r="C9696" s="85"/>
      <c r="D9696" s="85"/>
      <c r="E9696" s="85"/>
      <c r="F9696" s="85"/>
      <c r="G9696" s="86"/>
      <c r="H9696" s="86"/>
      <c r="I9696" s="85"/>
      <c r="J9696" s="85"/>
    </row>
    <row r="9697" spans="2:10" s="117" customFormat="1" x14ac:dyDescent="0.25">
      <c r="B9697" s="87"/>
      <c r="C9697" s="85"/>
      <c r="D9697" s="85"/>
      <c r="E9697" s="85"/>
      <c r="F9697" s="85"/>
      <c r="G9697" s="86"/>
      <c r="H9697" s="86"/>
      <c r="I9697" s="85"/>
      <c r="J9697" s="85"/>
    </row>
    <row r="9698" spans="2:10" s="117" customFormat="1" x14ac:dyDescent="0.25">
      <c r="B9698" s="87"/>
      <c r="C9698" s="85"/>
      <c r="D9698" s="85"/>
      <c r="E9698" s="85"/>
      <c r="F9698" s="85"/>
      <c r="G9698" s="86"/>
      <c r="H9698" s="86"/>
      <c r="I9698" s="85"/>
      <c r="J9698" s="85"/>
    </row>
    <row r="9699" spans="2:10" s="117" customFormat="1" x14ac:dyDescent="0.25">
      <c r="B9699" s="87"/>
      <c r="C9699" s="85"/>
      <c r="D9699" s="85"/>
      <c r="E9699" s="85"/>
      <c r="F9699" s="85"/>
      <c r="G9699" s="86"/>
      <c r="H9699" s="86"/>
      <c r="I9699" s="85"/>
      <c r="J9699" s="85"/>
    </row>
    <row r="9700" spans="2:10" s="117" customFormat="1" x14ac:dyDescent="0.25">
      <c r="B9700" s="87"/>
      <c r="C9700" s="85"/>
      <c r="D9700" s="85"/>
      <c r="E9700" s="85"/>
      <c r="F9700" s="85"/>
      <c r="G9700" s="86"/>
      <c r="H9700" s="86"/>
      <c r="I9700" s="85"/>
      <c r="J9700" s="85"/>
    </row>
    <row r="9701" spans="2:10" s="117" customFormat="1" x14ac:dyDescent="0.25">
      <c r="B9701" s="87"/>
      <c r="C9701" s="85"/>
      <c r="D9701" s="85"/>
      <c r="E9701" s="85"/>
      <c r="F9701" s="85"/>
      <c r="G9701" s="86"/>
      <c r="H9701" s="86"/>
      <c r="I9701" s="85"/>
      <c r="J9701" s="85"/>
    </row>
    <row r="9702" spans="2:10" s="117" customFormat="1" x14ac:dyDescent="0.25">
      <c r="B9702" s="87"/>
      <c r="C9702" s="85"/>
      <c r="D9702" s="85"/>
      <c r="E9702" s="85"/>
      <c r="F9702" s="85"/>
      <c r="G9702" s="86"/>
      <c r="H9702" s="86"/>
      <c r="I9702" s="85"/>
      <c r="J9702" s="85"/>
    </row>
    <row r="9703" spans="2:10" s="117" customFormat="1" x14ac:dyDescent="0.25">
      <c r="B9703" s="87"/>
      <c r="C9703" s="85"/>
      <c r="D9703" s="85"/>
      <c r="E9703" s="85"/>
      <c r="F9703" s="85"/>
      <c r="G9703" s="86"/>
      <c r="H9703" s="86"/>
      <c r="I9703" s="85"/>
      <c r="J9703" s="85"/>
    </row>
    <row r="9704" spans="2:10" s="117" customFormat="1" x14ac:dyDescent="0.25">
      <c r="B9704" s="87"/>
      <c r="C9704" s="85"/>
      <c r="D9704" s="85"/>
      <c r="E9704" s="85"/>
      <c r="F9704" s="85"/>
      <c r="G9704" s="86"/>
      <c r="H9704" s="86"/>
      <c r="I9704" s="85"/>
      <c r="J9704" s="85"/>
    </row>
    <row r="9705" spans="2:10" s="117" customFormat="1" x14ac:dyDescent="0.25">
      <c r="B9705" s="87"/>
      <c r="C9705" s="85"/>
      <c r="D9705" s="85"/>
      <c r="E9705" s="85"/>
      <c r="F9705" s="85"/>
      <c r="G9705" s="86"/>
      <c r="H9705" s="86"/>
      <c r="I9705" s="85"/>
      <c r="J9705" s="85"/>
    </row>
    <row r="9706" spans="2:10" s="117" customFormat="1" x14ac:dyDescent="0.25">
      <c r="B9706" s="87"/>
      <c r="C9706" s="85"/>
      <c r="D9706" s="85"/>
      <c r="E9706" s="85"/>
      <c r="F9706" s="85"/>
      <c r="G9706" s="86"/>
      <c r="H9706" s="86"/>
      <c r="I9706" s="85"/>
      <c r="J9706" s="85"/>
    </row>
    <row r="9707" spans="2:10" s="117" customFormat="1" x14ac:dyDescent="0.25">
      <c r="B9707" s="87"/>
      <c r="C9707" s="85"/>
      <c r="D9707" s="85"/>
      <c r="E9707" s="85"/>
      <c r="F9707" s="85"/>
      <c r="G9707" s="86"/>
      <c r="H9707" s="86"/>
      <c r="I9707" s="85"/>
      <c r="J9707" s="85"/>
    </row>
    <row r="9708" spans="2:10" s="117" customFormat="1" x14ac:dyDescent="0.25">
      <c r="B9708" s="87"/>
      <c r="C9708" s="85"/>
      <c r="D9708" s="85"/>
      <c r="E9708" s="85"/>
      <c r="F9708" s="85"/>
      <c r="G9708" s="86"/>
      <c r="H9708" s="86"/>
      <c r="I9708" s="85"/>
      <c r="J9708" s="85"/>
    </row>
    <row r="9709" spans="2:10" s="117" customFormat="1" x14ac:dyDescent="0.25">
      <c r="B9709" s="87"/>
      <c r="C9709" s="85"/>
      <c r="D9709" s="85"/>
      <c r="E9709" s="85"/>
      <c r="F9709" s="85"/>
      <c r="G9709" s="86"/>
      <c r="H9709" s="86"/>
      <c r="I9709" s="85"/>
      <c r="J9709" s="85"/>
    </row>
    <row r="9710" spans="2:10" s="117" customFormat="1" x14ac:dyDescent="0.25">
      <c r="B9710" s="87"/>
      <c r="C9710" s="85"/>
      <c r="D9710" s="85"/>
      <c r="E9710" s="85"/>
      <c r="F9710" s="85"/>
      <c r="G9710" s="86"/>
      <c r="H9710" s="86"/>
      <c r="I9710" s="85"/>
      <c r="J9710" s="85"/>
    </row>
    <row r="9711" spans="2:10" s="117" customFormat="1" x14ac:dyDescent="0.25">
      <c r="B9711" s="87"/>
      <c r="C9711" s="85"/>
      <c r="D9711" s="85"/>
      <c r="E9711" s="85"/>
      <c r="F9711" s="85"/>
      <c r="G9711" s="86"/>
      <c r="H9711" s="86"/>
      <c r="I9711" s="85"/>
      <c r="J9711" s="85"/>
    </row>
    <row r="9712" spans="2:10" s="117" customFormat="1" x14ac:dyDescent="0.25">
      <c r="B9712" s="87"/>
      <c r="C9712" s="85"/>
      <c r="D9712" s="85"/>
      <c r="E9712" s="85"/>
      <c r="F9712" s="85"/>
      <c r="G9712" s="86"/>
      <c r="H9712" s="86"/>
      <c r="I9712" s="85"/>
      <c r="J9712" s="85"/>
    </row>
    <row r="9713" spans="2:10" s="117" customFormat="1" x14ac:dyDescent="0.25">
      <c r="B9713" s="87"/>
      <c r="C9713" s="85"/>
      <c r="D9713" s="85"/>
      <c r="E9713" s="85"/>
      <c r="F9713" s="85"/>
      <c r="G9713" s="86"/>
      <c r="H9713" s="86"/>
      <c r="I9713" s="85"/>
      <c r="J9713" s="85"/>
    </row>
    <row r="9714" spans="2:10" s="117" customFormat="1" x14ac:dyDescent="0.25">
      <c r="B9714" s="87"/>
      <c r="C9714" s="85"/>
      <c r="D9714" s="85"/>
      <c r="E9714" s="85"/>
      <c r="F9714" s="85"/>
      <c r="G9714" s="86"/>
      <c r="H9714" s="86"/>
      <c r="I9714" s="85"/>
      <c r="J9714" s="85"/>
    </row>
    <row r="9715" spans="2:10" s="117" customFormat="1" x14ac:dyDescent="0.25">
      <c r="B9715" s="87"/>
      <c r="C9715" s="85"/>
      <c r="D9715" s="85"/>
      <c r="E9715" s="85"/>
      <c r="F9715" s="85"/>
      <c r="G9715" s="86"/>
      <c r="H9715" s="86"/>
      <c r="I9715" s="85"/>
      <c r="J9715" s="85"/>
    </row>
    <row r="9716" spans="2:10" s="117" customFormat="1" x14ac:dyDescent="0.25">
      <c r="B9716" s="87"/>
      <c r="C9716" s="85"/>
      <c r="D9716" s="85"/>
      <c r="E9716" s="85"/>
      <c r="F9716" s="85"/>
      <c r="G9716" s="86"/>
      <c r="H9716" s="86"/>
      <c r="I9716" s="85"/>
      <c r="J9716" s="85"/>
    </row>
    <row r="9717" spans="2:10" s="117" customFormat="1" x14ac:dyDescent="0.25">
      <c r="B9717" s="87"/>
      <c r="C9717" s="85"/>
      <c r="D9717" s="85"/>
      <c r="E9717" s="85"/>
      <c r="F9717" s="85"/>
      <c r="G9717" s="86"/>
      <c r="H9717" s="86"/>
      <c r="I9717" s="85"/>
      <c r="J9717" s="85"/>
    </row>
    <row r="9718" spans="2:10" s="117" customFormat="1" x14ac:dyDescent="0.25">
      <c r="B9718" s="87"/>
      <c r="C9718" s="85"/>
      <c r="D9718" s="85"/>
      <c r="E9718" s="85"/>
      <c r="F9718" s="85"/>
      <c r="G9718" s="86"/>
      <c r="H9718" s="86"/>
      <c r="I9718" s="85"/>
      <c r="J9718" s="85"/>
    </row>
    <row r="9719" spans="2:10" s="117" customFormat="1" x14ac:dyDescent="0.25">
      <c r="B9719" s="87"/>
      <c r="C9719" s="85"/>
      <c r="D9719" s="85"/>
      <c r="E9719" s="85"/>
      <c r="F9719" s="85"/>
      <c r="G9719" s="86"/>
      <c r="H9719" s="86"/>
      <c r="I9719" s="85"/>
      <c r="J9719" s="85"/>
    </row>
    <row r="9720" spans="2:10" s="117" customFormat="1" x14ac:dyDescent="0.25">
      <c r="B9720" s="87"/>
      <c r="C9720" s="85"/>
      <c r="D9720" s="85"/>
      <c r="E9720" s="85"/>
      <c r="F9720" s="85"/>
      <c r="G9720" s="86"/>
      <c r="H9720" s="86"/>
      <c r="I9720" s="85"/>
      <c r="J9720" s="85"/>
    </row>
    <row r="9721" spans="2:10" s="117" customFormat="1" x14ac:dyDescent="0.25">
      <c r="B9721" s="87"/>
      <c r="C9721" s="85"/>
      <c r="D9721" s="85"/>
      <c r="E9721" s="85"/>
      <c r="F9721" s="85"/>
      <c r="G9721" s="86"/>
      <c r="H9721" s="86"/>
      <c r="I9721" s="85"/>
      <c r="J9721" s="85"/>
    </row>
    <row r="9722" spans="2:10" s="117" customFormat="1" x14ac:dyDescent="0.25">
      <c r="B9722" s="87"/>
      <c r="C9722" s="85"/>
      <c r="D9722" s="85"/>
      <c r="E9722" s="85"/>
      <c r="F9722" s="85"/>
      <c r="G9722" s="86"/>
      <c r="H9722" s="86"/>
      <c r="I9722" s="85"/>
      <c r="J9722" s="85"/>
    </row>
    <row r="9723" spans="2:10" s="117" customFormat="1" x14ac:dyDescent="0.25">
      <c r="B9723" s="87"/>
      <c r="C9723" s="85"/>
      <c r="D9723" s="85"/>
      <c r="E9723" s="85"/>
      <c r="F9723" s="85"/>
      <c r="G9723" s="86"/>
      <c r="H9723" s="86"/>
      <c r="I9723" s="85"/>
      <c r="J9723" s="85"/>
    </row>
    <row r="9724" spans="2:10" s="117" customFormat="1" x14ac:dyDescent="0.25">
      <c r="B9724" s="87"/>
      <c r="C9724" s="85"/>
      <c r="D9724" s="85"/>
      <c r="E9724" s="85"/>
      <c r="F9724" s="85"/>
      <c r="G9724" s="86"/>
      <c r="H9724" s="86"/>
      <c r="I9724" s="85"/>
      <c r="J9724" s="85"/>
    </row>
    <row r="9725" spans="2:10" s="117" customFormat="1" x14ac:dyDescent="0.25">
      <c r="B9725" s="87"/>
      <c r="C9725" s="85"/>
      <c r="D9725" s="85"/>
      <c r="E9725" s="85"/>
      <c r="F9725" s="85"/>
      <c r="G9725" s="86"/>
      <c r="H9725" s="86"/>
      <c r="I9725" s="85"/>
      <c r="J9725" s="85"/>
    </row>
    <row r="9726" spans="2:10" s="117" customFormat="1" x14ac:dyDescent="0.25">
      <c r="B9726" s="87"/>
      <c r="C9726" s="85"/>
      <c r="D9726" s="85"/>
      <c r="E9726" s="85"/>
      <c r="F9726" s="85"/>
      <c r="G9726" s="86"/>
      <c r="H9726" s="86"/>
      <c r="I9726" s="85"/>
      <c r="J9726" s="85"/>
    </row>
    <row r="9727" spans="2:10" s="117" customFormat="1" x14ac:dyDescent="0.25">
      <c r="B9727" s="87"/>
      <c r="C9727" s="85"/>
      <c r="D9727" s="85"/>
      <c r="E9727" s="85"/>
      <c r="F9727" s="85"/>
      <c r="G9727" s="86"/>
      <c r="H9727" s="86"/>
      <c r="I9727" s="85"/>
      <c r="J9727" s="85"/>
    </row>
    <row r="9728" spans="2:10" s="117" customFormat="1" x14ac:dyDescent="0.25">
      <c r="B9728" s="87"/>
      <c r="C9728" s="85"/>
      <c r="D9728" s="85"/>
      <c r="E9728" s="85"/>
      <c r="F9728" s="85"/>
      <c r="G9728" s="86"/>
      <c r="H9728" s="86"/>
      <c r="I9728" s="85"/>
      <c r="J9728" s="85"/>
    </row>
    <row r="9729" spans="2:10" s="117" customFormat="1" x14ac:dyDescent="0.25">
      <c r="B9729" s="87"/>
      <c r="C9729" s="85"/>
      <c r="D9729" s="85"/>
      <c r="E9729" s="85"/>
      <c r="F9729" s="85"/>
      <c r="G9729" s="86"/>
      <c r="H9729" s="86"/>
      <c r="I9729" s="85"/>
      <c r="J9729" s="85"/>
    </row>
    <row r="9730" spans="2:10" s="117" customFormat="1" x14ac:dyDescent="0.25">
      <c r="B9730" s="87"/>
      <c r="C9730" s="85"/>
      <c r="D9730" s="85"/>
      <c r="E9730" s="85"/>
      <c r="F9730" s="85"/>
      <c r="G9730" s="86"/>
      <c r="H9730" s="86"/>
      <c r="I9730" s="85"/>
      <c r="J9730" s="85"/>
    </row>
    <row r="9731" spans="2:10" s="117" customFormat="1" x14ac:dyDescent="0.25">
      <c r="B9731" s="87"/>
      <c r="C9731" s="85"/>
      <c r="D9731" s="85"/>
      <c r="E9731" s="85"/>
      <c r="F9731" s="85"/>
      <c r="G9731" s="86"/>
      <c r="H9731" s="86"/>
      <c r="I9731" s="85"/>
      <c r="J9731" s="85"/>
    </row>
    <row r="9732" spans="2:10" s="117" customFormat="1" x14ac:dyDescent="0.25">
      <c r="B9732" s="87"/>
      <c r="C9732" s="85"/>
      <c r="D9732" s="85"/>
      <c r="E9732" s="85"/>
      <c r="F9732" s="85"/>
      <c r="G9732" s="86"/>
      <c r="H9732" s="86"/>
      <c r="I9732" s="85"/>
      <c r="J9732" s="85"/>
    </row>
    <row r="9733" spans="2:10" s="117" customFormat="1" x14ac:dyDescent="0.25">
      <c r="B9733" s="87"/>
      <c r="C9733" s="85"/>
      <c r="D9733" s="85"/>
      <c r="E9733" s="85"/>
      <c r="F9733" s="85"/>
      <c r="G9733" s="86"/>
      <c r="H9733" s="86"/>
      <c r="I9733" s="85"/>
      <c r="J9733" s="85"/>
    </row>
    <row r="9734" spans="2:10" s="117" customFormat="1" x14ac:dyDescent="0.25">
      <c r="B9734" s="87"/>
      <c r="C9734" s="85"/>
      <c r="D9734" s="85"/>
      <c r="E9734" s="85"/>
      <c r="F9734" s="85"/>
      <c r="G9734" s="86"/>
      <c r="H9734" s="86"/>
      <c r="I9734" s="85"/>
      <c r="J9734" s="85"/>
    </row>
    <row r="9735" spans="2:10" s="117" customFormat="1" x14ac:dyDescent="0.25">
      <c r="B9735" s="87"/>
      <c r="C9735" s="85"/>
      <c r="D9735" s="85"/>
      <c r="E9735" s="85"/>
      <c r="F9735" s="85"/>
      <c r="G9735" s="86"/>
      <c r="H9735" s="86"/>
      <c r="I9735" s="85"/>
      <c r="J9735" s="85"/>
    </row>
    <row r="9736" spans="2:10" s="117" customFormat="1" x14ac:dyDescent="0.25">
      <c r="B9736" s="87"/>
      <c r="C9736" s="85"/>
      <c r="D9736" s="85"/>
      <c r="E9736" s="85"/>
      <c r="F9736" s="85"/>
      <c r="G9736" s="86"/>
      <c r="H9736" s="86"/>
      <c r="I9736" s="85"/>
      <c r="J9736" s="85"/>
    </row>
    <row r="9737" spans="2:10" s="117" customFormat="1" x14ac:dyDescent="0.25">
      <c r="B9737" s="87"/>
      <c r="C9737" s="85"/>
      <c r="D9737" s="85"/>
      <c r="E9737" s="85"/>
      <c r="F9737" s="85"/>
      <c r="G9737" s="86"/>
      <c r="H9737" s="86"/>
      <c r="I9737" s="85"/>
      <c r="J9737" s="85"/>
    </row>
    <row r="9738" spans="2:10" s="117" customFormat="1" x14ac:dyDescent="0.25">
      <c r="B9738" s="87"/>
      <c r="C9738" s="85"/>
      <c r="D9738" s="85"/>
      <c r="E9738" s="85"/>
      <c r="F9738" s="85"/>
      <c r="G9738" s="86"/>
      <c r="H9738" s="86"/>
      <c r="I9738" s="85"/>
      <c r="J9738" s="85"/>
    </row>
    <row r="9739" spans="2:10" s="117" customFormat="1" x14ac:dyDescent="0.25">
      <c r="B9739" s="87"/>
      <c r="C9739" s="85"/>
      <c r="D9739" s="85"/>
      <c r="E9739" s="85"/>
      <c r="F9739" s="85"/>
      <c r="G9739" s="86"/>
      <c r="H9739" s="86"/>
      <c r="I9739" s="85"/>
      <c r="J9739" s="85"/>
    </row>
    <row r="9740" spans="2:10" s="117" customFormat="1" x14ac:dyDescent="0.25">
      <c r="B9740" s="87"/>
      <c r="C9740" s="85"/>
      <c r="D9740" s="85"/>
      <c r="E9740" s="85"/>
      <c r="F9740" s="85"/>
      <c r="G9740" s="86"/>
      <c r="H9740" s="86"/>
      <c r="I9740" s="85"/>
      <c r="J9740" s="85"/>
    </row>
    <row r="9741" spans="2:10" s="117" customFormat="1" x14ac:dyDescent="0.25">
      <c r="B9741" s="87"/>
      <c r="C9741" s="85"/>
      <c r="D9741" s="85"/>
      <c r="E9741" s="85"/>
      <c r="F9741" s="85"/>
      <c r="G9741" s="86"/>
      <c r="H9741" s="86"/>
      <c r="I9741" s="85"/>
      <c r="J9741" s="85"/>
    </row>
    <row r="9742" spans="2:10" s="117" customFormat="1" x14ac:dyDescent="0.25">
      <c r="B9742" s="87"/>
      <c r="C9742" s="85"/>
      <c r="D9742" s="85"/>
      <c r="E9742" s="85"/>
      <c r="F9742" s="85"/>
      <c r="G9742" s="86"/>
      <c r="H9742" s="86"/>
      <c r="I9742" s="85"/>
      <c r="J9742" s="85"/>
    </row>
    <row r="9743" spans="2:10" s="117" customFormat="1" x14ac:dyDescent="0.25">
      <c r="B9743" s="87"/>
      <c r="C9743" s="85"/>
      <c r="D9743" s="85"/>
      <c r="E9743" s="85"/>
      <c r="F9743" s="85"/>
      <c r="G9743" s="86"/>
      <c r="H9743" s="86"/>
      <c r="I9743" s="85"/>
      <c r="J9743" s="85"/>
    </row>
    <row r="9744" spans="2:10" s="117" customFormat="1" x14ac:dyDescent="0.25">
      <c r="B9744" s="87"/>
      <c r="C9744" s="85"/>
      <c r="D9744" s="85"/>
      <c r="E9744" s="85"/>
      <c r="F9744" s="85"/>
      <c r="G9744" s="86"/>
      <c r="H9744" s="86"/>
      <c r="I9744" s="85"/>
      <c r="J9744" s="85"/>
    </row>
    <row r="9745" spans="2:10" s="117" customFormat="1" x14ac:dyDescent="0.25">
      <c r="B9745" s="87"/>
      <c r="C9745" s="85"/>
      <c r="D9745" s="85"/>
      <c r="E9745" s="85"/>
      <c r="F9745" s="85"/>
      <c r="G9745" s="86"/>
      <c r="H9745" s="86"/>
      <c r="I9745" s="85"/>
      <c r="J9745" s="85"/>
    </row>
    <row r="9746" spans="2:10" s="117" customFormat="1" x14ac:dyDescent="0.25">
      <c r="B9746" s="87"/>
      <c r="C9746" s="85"/>
      <c r="D9746" s="85"/>
      <c r="E9746" s="85"/>
      <c r="F9746" s="85"/>
      <c r="G9746" s="86"/>
      <c r="H9746" s="86"/>
      <c r="I9746" s="85"/>
      <c r="J9746" s="85"/>
    </row>
    <row r="9747" spans="2:10" s="117" customFormat="1" x14ac:dyDescent="0.25">
      <c r="B9747" s="87"/>
      <c r="C9747" s="85"/>
      <c r="D9747" s="85"/>
      <c r="E9747" s="85"/>
      <c r="F9747" s="85"/>
      <c r="G9747" s="86"/>
      <c r="H9747" s="86"/>
      <c r="I9747" s="85"/>
      <c r="J9747" s="85"/>
    </row>
    <row r="9748" spans="2:10" s="117" customFormat="1" x14ac:dyDescent="0.25">
      <c r="B9748" s="87"/>
      <c r="C9748" s="85"/>
      <c r="D9748" s="85"/>
      <c r="E9748" s="85"/>
      <c r="F9748" s="85"/>
      <c r="G9748" s="86"/>
      <c r="H9748" s="86"/>
      <c r="I9748" s="85"/>
      <c r="J9748" s="85"/>
    </row>
    <row r="9749" spans="2:10" s="117" customFormat="1" x14ac:dyDescent="0.25">
      <c r="B9749" s="87"/>
      <c r="C9749" s="85"/>
      <c r="D9749" s="85"/>
      <c r="E9749" s="85"/>
      <c r="F9749" s="85"/>
      <c r="G9749" s="86"/>
      <c r="H9749" s="86"/>
      <c r="I9749" s="85"/>
      <c r="J9749" s="85"/>
    </row>
    <row r="9750" spans="2:10" s="117" customFormat="1" x14ac:dyDescent="0.25">
      <c r="B9750" s="87"/>
      <c r="C9750" s="85"/>
      <c r="D9750" s="85"/>
      <c r="E9750" s="85"/>
      <c r="F9750" s="85"/>
      <c r="G9750" s="86"/>
      <c r="H9750" s="86"/>
      <c r="I9750" s="85"/>
      <c r="J9750" s="85"/>
    </row>
    <row r="9751" spans="2:10" s="117" customFormat="1" x14ac:dyDescent="0.25">
      <c r="B9751" s="87"/>
      <c r="C9751" s="85"/>
      <c r="D9751" s="85"/>
      <c r="E9751" s="85"/>
      <c r="F9751" s="85"/>
      <c r="G9751" s="86"/>
      <c r="H9751" s="86"/>
      <c r="I9751" s="85"/>
      <c r="J9751" s="85"/>
    </row>
    <row r="9752" spans="2:10" s="117" customFormat="1" x14ac:dyDescent="0.25">
      <c r="B9752" s="87"/>
      <c r="C9752" s="85"/>
      <c r="D9752" s="85"/>
      <c r="E9752" s="85"/>
      <c r="F9752" s="85"/>
      <c r="G9752" s="86"/>
      <c r="H9752" s="86"/>
      <c r="I9752" s="85"/>
      <c r="J9752" s="85"/>
    </row>
    <row r="9753" spans="2:10" s="117" customFormat="1" x14ac:dyDescent="0.25">
      <c r="B9753" s="87"/>
      <c r="C9753" s="85"/>
      <c r="D9753" s="85"/>
      <c r="E9753" s="85"/>
      <c r="F9753" s="85"/>
      <c r="G9753" s="86"/>
      <c r="H9753" s="86"/>
      <c r="I9753" s="85"/>
      <c r="J9753" s="85"/>
    </row>
    <row r="9754" spans="2:10" s="117" customFormat="1" x14ac:dyDescent="0.25">
      <c r="B9754" s="87"/>
      <c r="C9754" s="85"/>
      <c r="D9754" s="85"/>
      <c r="E9754" s="85"/>
      <c r="F9754" s="85"/>
      <c r="G9754" s="86"/>
      <c r="H9754" s="86"/>
      <c r="I9754" s="85"/>
      <c r="J9754" s="85"/>
    </row>
    <row r="9755" spans="2:10" s="117" customFormat="1" x14ac:dyDescent="0.25">
      <c r="B9755" s="87"/>
      <c r="C9755" s="85"/>
      <c r="D9755" s="85"/>
      <c r="E9755" s="85"/>
      <c r="F9755" s="85"/>
      <c r="G9755" s="86"/>
      <c r="H9755" s="86"/>
      <c r="I9755" s="85"/>
      <c r="J9755" s="85"/>
    </row>
    <row r="9756" spans="2:10" s="117" customFormat="1" x14ac:dyDescent="0.25">
      <c r="B9756" s="87"/>
      <c r="C9756" s="85"/>
      <c r="D9756" s="85"/>
      <c r="E9756" s="85"/>
      <c r="F9756" s="85"/>
      <c r="G9756" s="86"/>
      <c r="H9756" s="86"/>
      <c r="I9756" s="85"/>
      <c r="J9756" s="85"/>
    </row>
    <row r="9757" spans="2:10" s="117" customFormat="1" x14ac:dyDescent="0.25">
      <c r="B9757" s="87"/>
      <c r="C9757" s="85"/>
      <c r="D9757" s="85"/>
      <c r="E9757" s="85"/>
      <c r="F9757" s="85"/>
      <c r="G9757" s="86"/>
      <c r="H9757" s="86"/>
      <c r="I9757" s="85"/>
      <c r="J9757" s="85"/>
    </row>
    <row r="9758" spans="2:10" s="117" customFormat="1" x14ac:dyDescent="0.25">
      <c r="B9758" s="87"/>
      <c r="C9758" s="85"/>
      <c r="D9758" s="85"/>
      <c r="E9758" s="85"/>
      <c r="F9758" s="85"/>
      <c r="G9758" s="86"/>
      <c r="H9758" s="86"/>
      <c r="I9758" s="85"/>
      <c r="J9758" s="85"/>
    </row>
    <row r="9759" spans="2:10" s="117" customFormat="1" x14ac:dyDescent="0.25">
      <c r="B9759" s="87"/>
      <c r="C9759" s="85"/>
      <c r="D9759" s="85"/>
      <c r="E9759" s="85"/>
      <c r="F9759" s="85"/>
      <c r="G9759" s="86"/>
      <c r="H9759" s="86"/>
      <c r="I9759" s="85"/>
      <c r="J9759" s="85"/>
    </row>
    <row r="9760" spans="2:10" s="117" customFormat="1" x14ac:dyDescent="0.25">
      <c r="B9760" s="87"/>
      <c r="C9760" s="85"/>
      <c r="D9760" s="85"/>
      <c r="E9760" s="85"/>
      <c r="F9760" s="85"/>
      <c r="G9760" s="86"/>
      <c r="H9760" s="86"/>
      <c r="I9760" s="85"/>
      <c r="J9760" s="85"/>
    </row>
    <row r="9761" spans="2:10" s="117" customFormat="1" x14ac:dyDescent="0.25">
      <c r="B9761" s="87"/>
      <c r="C9761" s="85"/>
      <c r="D9761" s="85"/>
      <c r="E9761" s="85"/>
      <c r="F9761" s="85"/>
      <c r="G9761" s="86"/>
      <c r="H9761" s="86"/>
      <c r="I9761" s="85"/>
      <c r="J9761" s="85"/>
    </row>
    <row r="9762" spans="2:10" s="117" customFormat="1" x14ac:dyDescent="0.25">
      <c r="B9762" s="87"/>
      <c r="C9762" s="85"/>
      <c r="D9762" s="85"/>
      <c r="E9762" s="85"/>
      <c r="F9762" s="85"/>
      <c r="G9762" s="86"/>
      <c r="H9762" s="86"/>
      <c r="I9762" s="85"/>
      <c r="J9762" s="85"/>
    </row>
    <row r="9763" spans="2:10" s="117" customFormat="1" x14ac:dyDescent="0.25">
      <c r="B9763" s="87"/>
      <c r="C9763" s="85"/>
      <c r="D9763" s="85"/>
      <c r="E9763" s="85"/>
      <c r="F9763" s="85"/>
      <c r="G9763" s="86"/>
      <c r="H9763" s="86"/>
      <c r="I9763" s="85"/>
      <c r="J9763" s="85"/>
    </row>
    <row r="9764" spans="2:10" s="117" customFormat="1" x14ac:dyDescent="0.25">
      <c r="B9764" s="87"/>
      <c r="C9764" s="85"/>
      <c r="D9764" s="85"/>
      <c r="E9764" s="85"/>
      <c r="F9764" s="85"/>
      <c r="G9764" s="86"/>
      <c r="H9764" s="86"/>
      <c r="I9764" s="85"/>
      <c r="J9764" s="85"/>
    </row>
    <row r="9765" spans="2:10" s="117" customFormat="1" x14ac:dyDescent="0.25">
      <c r="B9765" s="87"/>
      <c r="C9765" s="85"/>
      <c r="D9765" s="85"/>
      <c r="E9765" s="85"/>
      <c r="F9765" s="85"/>
      <c r="G9765" s="86"/>
      <c r="H9765" s="86"/>
      <c r="I9765" s="85"/>
      <c r="J9765" s="85"/>
    </row>
    <row r="9766" spans="2:10" s="117" customFormat="1" x14ac:dyDescent="0.25">
      <c r="B9766" s="87"/>
      <c r="C9766" s="85"/>
      <c r="D9766" s="85"/>
      <c r="E9766" s="85"/>
      <c r="F9766" s="85"/>
      <c r="G9766" s="86"/>
      <c r="H9766" s="86"/>
      <c r="I9766" s="85"/>
      <c r="J9766" s="85"/>
    </row>
    <row r="9767" spans="2:10" s="117" customFormat="1" x14ac:dyDescent="0.25">
      <c r="B9767" s="87"/>
      <c r="C9767" s="85"/>
      <c r="D9767" s="85"/>
      <c r="E9767" s="85"/>
      <c r="F9767" s="85"/>
      <c r="G9767" s="86"/>
      <c r="H9767" s="86"/>
      <c r="I9767" s="85"/>
      <c r="J9767" s="85"/>
    </row>
    <row r="9768" spans="2:10" s="117" customFormat="1" x14ac:dyDescent="0.25">
      <c r="B9768" s="87"/>
      <c r="C9768" s="85"/>
      <c r="D9768" s="85"/>
      <c r="E9768" s="85"/>
      <c r="F9768" s="85"/>
      <c r="G9768" s="86"/>
      <c r="H9768" s="86"/>
      <c r="I9768" s="85"/>
      <c r="J9768" s="85"/>
    </row>
    <row r="9769" spans="2:10" s="117" customFormat="1" x14ac:dyDescent="0.25">
      <c r="B9769" s="87"/>
      <c r="C9769" s="85"/>
      <c r="D9769" s="85"/>
      <c r="E9769" s="85"/>
      <c r="F9769" s="85"/>
      <c r="G9769" s="86"/>
      <c r="H9769" s="86"/>
      <c r="I9769" s="85"/>
      <c r="J9769" s="85"/>
    </row>
    <row r="9770" spans="2:10" s="117" customFormat="1" x14ac:dyDescent="0.25">
      <c r="B9770" s="87"/>
      <c r="C9770" s="85"/>
      <c r="D9770" s="85"/>
      <c r="E9770" s="85"/>
      <c r="F9770" s="85"/>
      <c r="G9770" s="86"/>
      <c r="H9770" s="86"/>
      <c r="I9770" s="85"/>
      <c r="J9770" s="85"/>
    </row>
    <row r="9771" spans="2:10" s="117" customFormat="1" x14ac:dyDescent="0.25">
      <c r="B9771" s="87"/>
      <c r="C9771" s="85"/>
      <c r="D9771" s="85"/>
      <c r="E9771" s="85"/>
      <c r="F9771" s="85"/>
      <c r="G9771" s="86"/>
      <c r="H9771" s="86"/>
      <c r="I9771" s="85"/>
      <c r="J9771" s="85"/>
    </row>
    <row r="9772" spans="2:10" s="117" customFormat="1" x14ac:dyDescent="0.25">
      <c r="B9772" s="87"/>
      <c r="C9772" s="85"/>
      <c r="D9772" s="85"/>
      <c r="E9772" s="85"/>
      <c r="F9772" s="85"/>
      <c r="G9772" s="86"/>
      <c r="H9772" s="86"/>
      <c r="I9772" s="85"/>
      <c r="J9772" s="85"/>
    </row>
    <row r="9773" spans="2:10" s="117" customFormat="1" x14ac:dyDescent="0.25">
      <c r="B9773" s="87"/>
      <c r="C9773" s="85"/>
      <c r="D9773" s="85"/>
      <c r="E9773" s="85"/>
      <c r="F9773" s="85"/>
      <c r="G9773" s="86"/>
      <c r="H9773" s="86"/>
      <c r="I9773" s="85"/>
      <c r="J9773" s="85"/>
    </row>
    <row r="9774" spans="2:10" s="117" customFormat="1" x14ac:dyDescent="0.25">
      <c r="B9774" s="87"/>
      <c r="C9774" s="85"/>
      <c r="D9774" s="85"/>
      <c r="E9774" s="85"/>
      <c r="F9774" s="85"/>
      <c r="G9774" s="86"/>
      <c r="H9774" s="86"/>
      <c r="I9774" s="85"/>
      <c r="J9774" s="85"/>
    </row>
    <row r="9775" spans="2:10" s="117" customFormat="1" x14ac:dyDescent="0.25">
      <c r="B9775" s="87"/>
      <c r="C9775" s="85"/>
      <c r="D9775" s="85"/>
      <c r="E9775" s="85"/>
      <c r="F9775" s="85"/>
      <c r="G9775" s="86"/>
      <c r="H9775" s="86"/>
      <c r="I9775" s="85"/>
      <c r="J9775" s="85"/>
    </row>
    <row r="9776" spans="2:10" s="117" customFormat="1" x14ac:dyDescent="0.25">
      <c r="B9776" s="87"/>
      <c r="C9776" s="85"/>
      <c r="D9776" s="85"/>
      <c r="E9776" s="85"/>
      <c r="F9776" s="85"/>
      <c r="G9776" s="86"/>
      <c r="H9776" s="86"/>
      <c r="I9776" s="85"/>
      <c r="J9776" s="85"/>
    </row>
    <row r="9777" spans="2:10" s="117" customFormat="1" x14ac:dyDescent="0.25">
      <c r="B9777" s="87"/>
      <c r="C9777" s="85"/>
      <c r="D9777" s="85"/>
      <c r="E9777" s="85"/>
      <c r="F9777" s="85"/>
      <c r="G9777" s="86"/>
      <c r="H9777" s="86"/>
      <c r="I9777" s="85"/>
      <c r="J9777" s="85"/>
    </row>
    <row r="9778" spans="2:10" s="117" customFormat="1" x14ac:dyDescent="0.25">
      <c r="B9778" s="87"/>
      <c r="C9778" s="85"/>
      <c r="D9778" s="85"/>
      <c r="E9778" s="85"/>
      <c r="F9778" s="85"/>
      <c r="G9778" s="86"/>
      <c r="H9778" s="86"/>
      <c r="I9778" s="85"/>
      <c r="J9778" s="85"/>
    </row>
    <row r="9779" spans="2:10" s="117" customFormat="1" x14ac:dyDescent="0.25">
      <c r="B9779" s="87"/>
      <c r="C9779" s="85"/>
      <c r="D9779" s="85"/>
      <c r="E9779" s="85"/>
      <c r="F9779" s="85"/>
      <c r="G9779" s="86"/>
      <c r="H9779" s="86"/>
      <c r="I9779" s="85"/>
      <c r="J9779" s="85"/>
    </row>
    <row r="9780" spans="2:10" s="117" customFormat="1" x14ac:dyDescent="0.25">
      <c r="B9780" s="87"/>
      <c r="C9780" s="85"/>
      <c r="D9780" s="85"/>
      <c r="E9780" s="85"/>
      <c r="F9780" s="85"/>
      <c r="G9780" s="86"/>
      <c r="H9780" s="86"/>
      <c r="I9780" s="85"/>
      <c r="J9780" s="85"/>
    </row>
    <row r="9781" spans="2:10" s="117" customFormat="1" x14ac:dyDescent="0.25">
      <c r="B9781" s="87"/>
      <c r="C9781" s="85"/>
      <c r="D9781" s="85"/>
      <c r="E9781" s="85"/>
      <c r="F9781" s="85"/>
      <c r="G9781" s="86"/>
      <c r="H9781" s="86"/>
      <c r="I9781" s="85"/>
      <c r="J9781" s="85"/>
    </row>
    <row r="9782" spans="2:10" s="117" customFormat="1" x14ac:dyDescent="0.25">
      <c r="B9782" s="87"/>
      <c r="C9782" s="85"/>
      <c r="D9782" s="85"/>
      <c r="E9782" s="85"/>
      <c r="F9782" s="85"/>
      <c r="G9782" s="86"/>
      <c r="H9782" s="86"/>
      <c r="I9782" s="85"/>
      <c r="J9782" s="85"/>
    </row>
    <row r="9783" spans="2:10" s="117" customFormat="1" x14ac:dyDescent="0.25">
      <c r="B9783" s="87"/>
      <c r="C9783" s="85"/>
      <c r="D9783" s="85"/>
      <c r="E9783" s="85"/>
      <c r="F9783" s="85"/>
      <c r="G9783" s="86"/>
      <c r="H9783" s="86"/>
      <c r="I9783" s="85"/>
      <c r="J9783" s="85"/>
    </row>
    <row r="9784" spans="2:10" s="117" customFormat="1" x14ac:dyDescent="0.25">
      <c r="B9784" s="87"/>
      <c r="C9784" s="85"/>
      <c r="D9784" s="85"/>
      <c r="E9784" s="85"/>
      <c r="F9784" s="85"/>
      <c r="G9784" s="86"/>
      <c r="H9784" s="86"/>
      <c r="I9784" s="85"/>
      <c r="J9784" s="85"/>
    </row>
    <row r="9785" spans="2:10" s="117" customFormat="1" x14ac:dyDescent="0.25">
      <c r="B9785" s="87"/>
      <c r="C9785" s="85"/>
      <c r="D9785" s="85"/>
      <c r="E9785" s="85"/>
      <c r="F9785" s="85"/>
      <c r="G9785" s="86"/>
      <c r="H9785" s="86"/>
      <c r="I9785" s="85"/>
      <c r="J9785" s="85"/>
    </row>
    <row r="9786" spans="2:10" s="117" customFormat="1" x14ac:dyDescent="0.25">
      <c r="B9786" s="87"/>
      <c r="C9786" s="85"/>
      <c r="D9786" s="85"/>
      <c r="E9786" s="85"/>
      <c r="F9786" s="85"/>
      <c r="G9786" s="86"/>
      <c r="H9786" s="86"/>
      <c r="I9786" s="85"/>
      <c r="J9786" s="85"/>
    </row>
    <row r="9787" spans="2:10" s="117" customFormat="1" x14ac:dyDescent="0.25">
      <c r="B9787" s="87"/>
      <c r="C9787" s="85"/>
      <c r="D9787" s="85"/>
      <c r="E9787" s="85"/>
      <c r="F9787" s="85"/>
      <c r="G9787" s="86"/>
      <c r="H9787" s="86"/>
      <c r="I9787" s="85"/>
      <c r="J9787" s="85"/>
    </row>
    <row r="9788" spans="2:10" s="117" customFormat="1" x14ac:dyDescent="0.25">
      <c r="B9788" s="87"/>
      <c r="C9788" s="85"/>
      <c r="D9788" s="85"/>
      <c r="E9788" s="85"/>
      <c r="F9788" s="85"/>
      <c r="G9788" s="86"/>
      <c r="H9788" s="86"/>
      <c r="I9788" s="85"/>
      <c r="J9788" s="85"/>
    </row>
    <row r="9789" spans="2:10" s="117" customFormat="1" x14ac:dyDescent="0.25">
      <c r="B9789" s="87"/>
      <c r="C9789" s="85"/>
      <c r="D9789" s="85"/>
      <c r="E9789" s="85"/>
      <c r="F9789" s="85"/>
      <c r="G9789" s="86"/>
      <c r="H9789" s="86"/>
      <c r="I9789" s="85"/>
      <c r="J9789" s="85"/>
    </row>
    <row r="9790" spans="2:10" s="117" customFormat="1" x14ac:dyDescent="0.25">
      <c r="B9790" s="87"/>
      <c r="C9790" s="85"/>
      <c r="D9790" s="85"/>
      <c r="E9790" s="85"/>
      <c r="F9790" s="85"/>
      <c r="G9790" s="86"/>
      <c r="H9790" s="86"/>
      <c r="I9790" s="85"/>
      <c r="J9790" s="85"/>
    </row>
    <row r="9791" spans="2:10" s="117" customFormat="1" x14ac:dyDescent="0.25">
      <c r="B9791" s="87"/>
      <c r="C9791" s="85"/>
      <c r="D9791" s="85"/>
      <c r="E9791" s="85"/>
      <c r="F9791" s="85"/>
      <c r="G9791" s="86"/>
      <c r="H9791" s="86"/>
      <c r="I9791" s="85"/>
      <c r="J9791" s="85"/>
    </row>
    <row r="9792" spans="2:10" s="117" customFormat="1" x14ac:dyDescent="0.25">
      <c r="B9792" s="87"/>
      <c r="C9792" s="85"/>
      <c r="D9792" s="85"/>
      <c r="E9792" s="85"/>
      <c r="F9792" s="85"/>
      <c r="G9792" s="86"/>
      <c r="H9792" s="86"/>
      <c r="I9792" s="85"/>
      <c r="J9792" s="85"/>
    </row>
    <row r="9793" spans="2:10" s="117" customFormat="1" x14ac:dyDescent="0.25">
      <c r="B9793" s="87"/>
      <c r="C9793" s="85"/>
      <c r="D9793" s="85"/>
      <c r="E9793" s="85"/>
      <c r="F9793" s="85"/>
      <c r="G9793" s="86"/>
      <c r="H9793" s="86"/>
      <c r="I9793" s="85"/>
      <c r="J9793" s="85"/>
    </row>
    <row r="9794" spans="2:10" s="117" customFormat="1" x14ac:dyDescent="0.25">
      <c r="B9794" s="87"/>
      <c r="C9794" s="85"/>
      <c r="D9794" s="85"/>
      <c r="E9794" s="85"/>
      <c r="F9794" s="85"/>
      <c r="G9794" s="86"/>
      <c r="H9794" s="86"/>
      <c r="I9794" s="85"/>
      <c r="J9794" s="85"/>
    </row>
    <row r="9795" spans="2:10" s="117" customFormat="1" x14ac:dyDescent="0.25">
      <c r="B9795" s="87"/>
      <c r="C9795" s="85"/>
      <c r="D9795" s="85"/>
      <c r="E9795" s="85"/>
      <c r="F9795" s="85"/>
      <c r="G9795" s="86"/>
      <c r="H9795" s="86"/>
      <c r="I9795" s="85"/>
      <c r="J9795" s="85"/>
    </row>
    <row r="9796" spans="2:10" s="117" customFormat="1" x14ac:dyDescent="0.25">
      <c r="B9796" s="87"/>
      <c r="C9796" s="85"/>
      <c r="D9796" s="85"/>
      <c r="E9796" s="85"/>
      <c r="F9796" s="85"/>
      <c r="G9796" s="86"/>
      <c r="H9796" s="86"/>
      <c r="I9796" s="85"/>
      <c r="J9796" s="85"/>
    </row>
    <row r="9797" spans="2:10" s="117" customFormat="1" x14ac:dyDescent="0.25">
      <c r="B9797" s="87"/>
      <c r="C9797" s="85"/>
      <c r="D9797" s="85"/>
      <c r="E9797" s="85"/>
      <c r="F9797" s="85"/>
      <c r="G9797" s="86"/>
      <c r="H9797" s="86"/>
      <c r="I9797" s="85"/>
      <c r="J9797" s="85"/>
    </row>
    <row r="9798" spans="2:10" s="117" customFormat="1" x14ac:dyDescent="0.25">
      <c r="B9798" s="87"/>
      <c r="C9798" s="85"/>
      <c r="D9798" s="85"/>
      <c r="E9798" s="85"/>
      <c r="F9798" s="85"/>
      <c r="G9798" s="86"/>
      <c r="H9798" s="86"/>
      <c r="I9798" s="85"/>
      <c r="J9798" s="85"/>
    </row>
    <row r="9799" spans="2:10" s="117" customFormat="1" x14ac:dyDescent="0.25">
      <c r="B9799" s="87"/>
      <c r="C9799" s="85"/>
      <c r="D9799" s="85"/>
      <c r="E9799" s="85"/>
      <c r="F9799" s="85"/>
      <c r="G9799" s="86"/>
      <c r="H9799" s="86"/>
      <c r="I9799" s="85"/>
      <c r="J9799" s="85"/>
    </row>
    <row r="9800" spans="2:10" s="117" customFormat="1" x14ac:dyDescent="0.25">
      <c r="B9800" s="87"/>
      <c r="C9800" s="85"/>
      <c r="D9800" s="85"/>
      <c r="E9800" s="85"/>
      <c r="F9800" s="85"/>
      <c r="G9800" s="86"/>
      <c r="H9800" s="86"/>
      <c r="I9800" s="85"/>
      <c r="J9800" s="85"/>
    </row>
    <row r="9801" spans="2:10" s="117" customFormat="1" x14ac:dyDescent="0.25">
      <c r="B9801" s="87"/>
      <c r="C9801" s="85"/>
      <c r="D9801" s="85"/>
      <c r="E9801" s="85"/>
      <c r="F9801" s="85"/>
      <c r="G9801" s="86"/>
      <c r="H9801" s="86"/>
      <c r="I9801" s="85"/>
      <c r="J9801" s="85"/>
    </row>
    <row r="9802" spans="2:10" s="117" customFormat="1" x14ac:dyDescent="0.25">
      <c r="B9802" s="87"/>
      <c r="C9802" s="85"/>
      <c r="D9802" s="85"/>
      <c r="E9802" s="85"/>
      <c r="F9802" s="85"/>
      <c r="G9802" s="86"/>
      <c r="H9802" s="86"/>
      <c r="I9802" s="85"/>
      <c r="J9802" s="85"/>
    </row>
    <row r="9803" spans="2:10" s="117" customFormat="1" x14ac:dyDescent="0.25">
      <c r="B9803" s="87"/>
      <c r="C9803" s="85"/>
      <c r="D9803" s="85"/>
      <c r="E9803" s="85"/>
      <c r="F9803" s="85"/>
      <c r="G9803" s="86"/>
      <c r="H9803" s="86"/>
      <c r="I9803" s="85"/>
      <c r="J9803" s="85"/>
    </row>
    <row r="9804" spans="2:10" s="117" customFormat="1" x14ac:dyDescent="0.25">
      <c r="B9804" s="87"/>
      <c r="C9804" s="85"/>
      <c r="D9804" s="85"/>
      <c r="E9804" s="85"/>
      <c r="F9804" s="85"/>
      <c r="G9804" s="86"/>
      <c r="H9804" s="86"/>
      <c r="I9804" s="85"/>
      <c r="J9804" s="85"/>
    </row>
    <row r="9805" spans="2:10" s="117" customFormat="1" x14ac:dyDescent="0.25">
      <c r="B9805" s="87"/>
      <c r="C9805" s="85"/>
      <c r="D9805" s="85"/>
      <c r="E9805" s="85"/>
      <c r="F9805" s="85"/>
      <c r="G9805" s="86"/>
      <c r="H9805" s="86"/>
      <c r="I9805" s="85"/>
      <c r="J9805" s="85"/>
    </row>
    <row r="9806" spans="2:10" s="117" customFormat="1" x14ac:dyDescent="0.25">
      <c r="B9806" s="87"/>
      <c r="C9806" s="85"/>
      <c r="D9806" s="85"/>
      <c r="E9806" s="85"/>
      <c r="F9806" s="85"/>
      <c r="G9806" s="86"/>
      <c r="H9806" s="86"/>
      <c r="I9806" s="85"/>
      <c r="J9806" s="85"/>
    </row>
    <row r="9807" spans="2:10" s="117" customFormat="1" x14ac:dyDescent="0.25">
      <c r="B9807" s="87"/>
      <c r="C9807" s="85"/>
      <c r="D9807" s="85"/>
      <c r="E9807" s="85"/>
      <c r="F9807" s="85"/>
      <c r="G9807" s="86"/>
      <c r="H9807" s="86"/>
      <c r="I9807" s="85"/>
      <c r="J9807" s="85"/>
    </row>
    <row r="9808" spans="2:10" s="117" customFormat="1" x14ac:dyDescent="0.25">
      <c r="B9808" s="87"/>
      <c r="C9808" s="85"/>
      <c r="D9808" s="85"/>
      <c r="E9808" s="85"/>
      <c r="F9808" s="85"/>
      <c r="G9808" s="86"/>
      <c r="H9808" s="86"/>
      <c r="I9808" s="85"/>
      <c r="J9808" s="85"/>
    </row>
    <row r="9809" spans="2:10" s="117" customFormat="1" x14ac:dyDescent="0.25">
      <c r="B9809" s="87"/>
      <c r="C9809" s="85"/>
      <c r="D9809" s="85"/>
      <c r="E9809" s="85"/>
      <c r="F9809" s="85"/>
      <c r="G9809" s="86"/>
      <c r="H9809" s="86"/>
      <c r="I9809" s="85"/>
      <c r="J9809" s="85"/>
    </row>
    <row r="9810" spans="2:10" s="117" customFormat="1" x14ac:dyDescent="0.25">
      <c r="B9810" s="87"/>
      <c r="C9810" s="85"/>
      <c r="D9810" s="85"/>
      <c r="E9810" s="85"/>
      <c r="F9810" s="85"/>
      <c r="G9810" s="86"/>
      <c r="H9810" s="86"/>
      <c r="I9810" s="85"/>
      <c r="J9810" s="85"/>
    </row>
    <row r="9811" spans="2:10" s="117" customFormat="1" x14ac:dyDescent="0.25">
      <c r="B9811" s="87"/>
      <c r="C9811" s="85"/>
      <c r="D9811" s="85"/>
      <c r="E9811" s="85"/>
      <c r="F9811" s="85"/>
      <c r="G9811" s="86"/>
      <c r="H9811" s="86"/>
      <c r="I9811" s="85"/>
      <c r="J9811" s="85"/>
    </row>
    <row r="9812" spans="2:10" s="117" customFormat="1" x14ac:dyDescent="0.25">
      <c r="B9812" s="87"/>
      <c r="C9812" s="85"/>
      <c r="D9812" s="85"/>
      <c r="E9812" s="85"/>
      <c r="F9812" s="85"/>
      <c r="G9812" s="86"/>
      <c r="H9812" s="86"/>
      <c r="I9812" s="85"/>
      <c r="J9812" s="85"/>
    </row>
    <row r="9813" spans="2:10" s="117" customFormat="1" x14ac:dyDescent="0.25">
      <c r="B9813" s="87"/>
      <c r="C9813" s="85"/>
      <c r="D9813" s="85"/>
      <c r="E9813" s="85"/>
      <c r="F9813" s="85"/>
      <c r="G9813" s="86"/>
      <c r="H9813" s="86"/>
      <c r="I9813" s="85"/>
      <c r="J9813" s="85"/>
    </row>
    <row r="9814" spans="2:10" s="117" customFormat="1" x14ac:dyDescent="0.25">
      <c r="B9814" s="87"/>
      <c r="C9814" s="85"/>
      <c r="D9814" s="85"/>
      <c r="E9814" s="85"/>
      <c r="F9814" s="85"/>
      <c r="G9814" s="86"/>
      <c r="H9814" s="86"/>
      <c r="I9814" s="85"/>
      <c r="J9814" s="85"/>
    </row>
    <row r="9815" spans="2:10" s="117" customFormat="1" x14ac:dyDescent="0.25">
      <c r="B9815" s="87"/>
      <c r="C9815" s="85"/>
      <c r="D9815" s="85"/>
      <c r="E9815" s="85"/>
      <c r="F9815" s="85"/>
      <c r="G9815" s="86"/>
      <c r="H9815" s="86"/>
      <c r="I9815" s="85"/>
      <c r="J9815" s="85"/>
    </row>
    <row r="9816" spans="2:10" s="117" customFormat="1" x14ac:dyDescent="0.25">
      <c r="B9816" s="87"/>
      <c r="C9816" s="85"/>
      <c r="D9816" s="85"/>
      <c r="E9816" s="85"/>
      <c r="F9816" s="85"/>
      <c r="G9816" s="86"/>
      <c r="H9816" s="86"/>
      <c r="I9816" s="85"/>
      <c r="J9816" s="85"/>
    </row>
    <row r="9817" spans="2:10" s="117" customFormat="1" x14ac:dyDescent="0.25">
      <c r="B9817" s="87"/>
      <c r="C9817" s="85"/>
      <c r="D9817" s="85"/>
      <c r="E9817" s="85"/>
      <c r="F9817" s="85"/>
      <c r="G9817" s="86"/>
      <c r="H9817" s="86"/>
      <c r="I9817" s="85"/>
      <c r="J9817" s="85"/>
    </row>
    <row r="9818" spans="2:10" s="117" customFormat="1" x14ac:dyDescent="0.25">
      <c r="B9818" s="87"/>
      <c r="C9818" s="85"/>
      <c r="D9818" s="85"/>
      <c r="E9818" s="85"/>
      <c r="F9818" s="85"/>
      <c r="G9818" s="86"/>
      <c r="H9818" s="86"/>
      <c r="I9818" s="85"/>
      <c r="J9818" s="85"/>
    </row>
    <row r="9819" spans="2:10" s="117" customFormat="1" x14ac:dyDescent="0.25">
      <c r="B9819" s="87"/>
      <c r="C9819" s="85"/>
      <c r="D9819" s="85"/>
      <c r="E9819" s="85"/>
      <c r="F9819" s="85"/>
      <c r="G9819" s="86"/>
      <c r="H9819" s="86"/>
      <c r="I9819" s="85"/>
      <c r="J9819" s="85"/>
    </row>
    <row r="9820" spans="2:10" s="117" customFormat="1" x14ac:dyDescent="0.25">
      <c r="B9820" s="87"/>
      <c r="C9820" s="85"/>
      <c r="D9820" s="85"/>
      <c r="E9820" s="85"/>
      <c r="F9820" s="85"/>
      <c r="G9820" s="86"/>
      <c r="H9820" s="86"/>
      <c r="I9820" s="85"/>
      <c r="J9820" s="85"/>
    </row>
    <row r="9821" spans="2:10" s="117" customFormat="1" x14ac:dyDescent="0.25">
      <c r="B9821" s="87"/>
      <c r="C9821" s="85"/>
      <c r="D9821" s="85"/>
      <c r="E9821" s="85"/>
      <c r="F9821" s="85"/>
      <c r="G9821" s="86"/>
      <c r="H9821" s="86"/>
      <c r="I9821" s="85"/>
      <c r="J9821" s="85"/>
    </row>
    <row r="9822" spans="2:10" s="117" customFormat="1" x14ac:dyDescent="0.25">
      <c r="B9822" s="87"/>
      <c r="C9822" s="85"/>
      <c r="D9822" s="85"/>
      <c r="E9822" s="85"/>
      <c r="F9822" s="85"/>
      <c r="G9822" s="86"/>
      <c r="H9822" s="86"/>
      <c r="I9822" s="85"/>
      <c r="J9822" s="85"/>
    </row>
    <row r="9823" spans="2:10" s="117" customFormat="1" x14ac:dyDescent="0.25">
      <c r="B9823" s="87"/>
      <c r="C9823" s="85"/>
      <c r="D9823" s="85"/>
      <c r="E9823" s="85"/>
      <c r="F9823" s="85"/>
      <c r="G9823" s="86"/>
      <c r="H9823" s="86"/>
      <c r="I9823" s="85"/>
      <c r="J9823" s="85"/>
    </row>
    <row r="9824" spans="2:10" s="117" customFormat="1" x14ac:dyDescent="0.25">
      <c r="B9824" s="87"/>
      <c r="C9824" s="85"/>
      <c r="D9824" s="85"/>
      <c r="E9824" s="85"/>
      <c r="F9824" s="85"/>
      <c r="G9824" s="86"/>
      <c r="H9824" s="86"/>
      <c r="I9824" s="85"/>
      <c r="J9824" s="85"/>
    </row>
    <row r="9825" spans="2:10" s="117" customFormat="1" x14ac:dyDescent="0.25">
      <c r="B9825" s="87"/>
      <c r="C9825" s="85"/>
      <c r="D9825" s="85"/>
      <c r="E9825" s="85"/>
      <c r="F9825" s="85"/>
      <c r="G9825" s="86"/>
      <c r="H9825" s="86"/>
      <c r="I9825" s="85"/>
      <c r="J9825" s="85"/>
    </row>
    <row r="9826" spans="2:10" s="117" customFormat="1" x14ac:dyDescent="0.25">
      <c r="B9826" s="87"/>
      <c r="C9826" s="85"/>
      <c r="D9826" s="85"/>
      <c r="E9826" s="85"/>
      <c r="F9826" s="85"/>
      <c r="G9826" s="86"/>
      <c r="H9826" s="86"/>
      <c r="I9826" s="85"/>
      <c r="J9826" s="85"/>
    </row>
    <row r="9827" spans="2:10" s="117" customFormat="1" x14ac:dyDescent="0.25">
      <c r="B9827" s="87"/>
      <c r="C9827" s="85"/>
      <c r="D9827" s="85"/>
      <c r="E9827" s="85"/>
      <c r="F9827" s="85"/>
      <c r="G9827" s="86"/>
      <c r="H9827" s="86"/>
      <c r="I9827" s="85"/>
      <c r="J9827" s="85"/>
    </row>
    <row r="9828" spans="2:10" s="117" customFormat="1" x14ac:dyDescent="0.25">
      <c r="B9828" s="87"/>
      <c r="C9828" s="85"/>
      <c r="D9828" s="85"/>
      <c r="E9828" s="85"/>
      <c r="F9828" s="85"/>
      <c r="G9828" s="86"/>
      <c r="H9828" s="86"/>
      <c r="I9828" s="85"/>
      <c r="J9828" s="85"/>
    </row>
    <row r="9829" spans="2:10" s="117" customFormat="1" x14ac:dyDescent="0.25">
      <c r="B9829" s="87"/>
      <c r="C9829" s="85"/>
      <c r="D9829" s="85"/>
      <c r="E9829" s="85"/>
      <c r="F9829" s="85"/>
      <c r="G9829" s="86"/>
      <c r="H9829" s="86"/>
      <c r="I9829" s="85"/>
      <c r="J9829" s="85"/>
    </row>
    <row r="9830" spans="2:10" s="117" customFormat="1" x14ac:dyDescent="0.25">
      <c r="B9830" s="87"/>
      <c r="C9830" s="85"/>
      <c r="D9830" s="85"/>
      <c r="E9830" s="85"/>
      <c r="F9830" s="85"/>
      <c r="G9830" s="86"/>
      <c r="H9830" s="86"/>
      <c r="I9830" s="85"/>
      <c r="J9830" s="85"/>
    </row>
    <row r="9831" spans="2:10" s="117" customFormat="1" x14ac:dyDescent="0.25">
      <c r="B9831" s="87"/>
      <c r="C9831" s="85"/>
      <c r="D9831" s="85"/>
      <c r="E9831" s="85"/>
      <c r="F9831" s="85"/>
      <c r="G9831" s="86"/>
      <c r="H9831" s="86"/>
      <c r="I9831" s="85"/>
      <c r="J9831" s="85"/>
    </row>
    <row r="9832" spans="2:10" s="117" customFormat="1" x14ac:dyDescent="0.25">
      <c r="B9832" s="87"/>
      <c r="C9832" s="85"/>
      <c r="D9832" s="85"/>
      <c r="E9832" s="85"/>
      <c r="F9832" s="85"/>
      <c r="G9832" s="86"/>
      <c r="H9832" s="86"/>
      <c r="I9832" s="85"/>
      <c r="J9832" s="85"/>
    </row>
    <row r="9833" spans="2:10" s="117" customFormat="1" x14ac:dyDescent="0.25">
      <c r="B9833" s="87"/>
      <c r="C9833" s="85"/>
      <c r="D9833" s="85"/>
      <c r="E9833" s="85"/>
      <c r="F9833" s="85"/>
      <c r="G9833" s="86"/>
      <c r="H9833" s="86"/>
      <c r="I9833" s="85"/>
      <c r="J9833" s="85"/>
    </row>
    <row r="9834" spans="2:10" s="117" customFormat="1" x14ac:dyDescent="0.25">
      <c r="B9834" s="87"/>
      <c r="C9834" s="85"/>
      <c r="D9834" s="85"/>
      <c r="E9834" s="85"/>
      <c r="F9834" s="85"/>
      <c r="G9834" s="86"/>
      <c r="H9834" s="86"/>
      <c r="I9834" s="85"/>
      <c r="J9834" s="85"/>
    </row>
    <row r="9835" spans="2:10" s="117" customFormat="1" x14ac:dyDescent="0.25">
      <c r="B9835" s="87"/>
      <c r="C9835" s="85"/>
      <c r="D9835" s="85"/>
      <c r="E9835" s="85"/>
      <c r="F9835" s="85"/>
      <c r="G9835" s="86"/>
      <c r="H9835" s="86"/>
      <c r="I9835" s="85"/>
      <c r="J9835" s="85"/>
    </row>
    <row r="9836" spans="2:10" s="117" customFormat="1" x14ac:dyDescent="0.25">
      <c r="B9836" s="87"/>
      <c r="C9836" s="85"/>
      <c r="D9836" s="85"/>
      <c r="E9836" s="85"/>
      <c r="F9836" s="85"/>
      <c r="G9836" s="86"/>
      <c r="H9836" s="86"/>
      <c r="I9836" s="85"/>
      <c r="J9836" s="85"/>
    </row>
    <row r="9837" spans="2:10" s="117" customFormat="1" x14ac:dyDescent="0.25">
      <c r="B9837" s="87"/>
      <c r="C9837" s="85"/>
      <c r="D9837" s="85"/>
      <c r="E9837" s="85"/>
      <c r="F9837" s="85"/>
      <c r="G9837" s="86"/>
      <c r="H9837" s="86"/>
      <c r="I9837" s="85"/>
      <c r="J9837" s="85"/>
    </row>
    <row r="9838" spans="2:10" s="117" customFormat="1" x14ac:dyDescent="0.25">
      <c r="B9838" s="87"/>
      <c r="C9838" s="85"/>
      <c r="D9838" s="85"/>
      <c r="E9838" s="85"/>
      <c r="F9838" s="85"/>
      <c r="G9838" s="86"/>
      <c r="H9838" s="86"/>
      <c r="I9838" s="85"/>
      <c r="J9838" s="85"/>
    </row>
    <row r="9839" spans="2:10" s="117" customFormat="1" x14ac:dyDescent="0.25">
      <c r="B9839" s="87"/>
      <c r="C9839" s="85"/>
      <c r="D9839" s="85"/>
      <c r="E9839" s="85"/>
      <c r="F9839" s="85"/>
      <c r="G9839" s="86"/>
      <c r="H9839" s="86"/>
      <c r="I9839" s="85"/>
      <c r="J9839" s="85"/>
    </row>
    <row r="9840" spans="2:10" s="117" customFormat="1" x14ac:dyDescent="0.25">
      <c r="B9840" s="87"/>
      <c r="C9840" s="85"/>
      <c r="D9840" s="85"/>
      <c r="E9840" s="85"/>
      <c r="F9840" s="85"/>
      <c r="G9840" s="86"/>
      <c r="H9840" s="86"/>
      <c r="I9840" s="85"/>
      <c r="J9840" s="85"/>
    </row>
    <row r="9841" spans="2:10" s="117" customFormat="1" x14ac:dyDescent="0.25">
      <c r="B9841" s="87"/>
      <c r="C9841" s="85"/>
      <c r="D9841" s="85"/>
      <c r="E9841" s="85"/>
      <c r="F9841" s="85"/>
      <c r="G9841" s="86"/>
      <c r="H9841" s="86"/>
      <c r="I9841" s="85"/>
      <c r="J9841" s="85"/>
    </row>
    <row r="9842" spans="2:10" s="117" customFormat="1" x14ac:dyDescent="0.25">
      <c r="B9842" s="87"/>
      <c r="C9842" s="85"/>
      <c r="D9842" s="85"/>
      <c r="E9842" s="85"/>
      <c r="F9842" s="85"/>
      <c r="G9842" s="86"/>
      <c r="H9842" s="86"/>
      <c r="I9842" s="85"/>
      <c r="J9842" s="85"/>
    </row>
    <row r="9843" spans="2:10" s="117" customFormat="1" x14ac:dyDescent="0.25">
      <c r="B9843" s="87"/>
      <c r="C9843" s="85"/>
      <c r="D9843" s="85"/>
      <c r="E9843" s="85"/>
      <c r="F9843" s="85"/>
      <c r="G9843" s="86"/>
      <c r="H9843" s="86"/>
      <c r="I9843" s="85"/>
      <c r="J9843" s="85"/>
    </row>
    <row r="9844" spans="2:10" s="117" customFormat="1" x14ac:dyDescent="0.25">
      <c r="B9844" s="87"/>
      <c r="C9844" s="85"/>
      <c r="D9844" s="85"/>
      <c r="E9844" s="85"/>
      <c r="F9844" s="85"/>
      <c r="G9844" s="86"/>
      <c r="H9844" s="86"/>
      <c r="I9844" s="85"/>
      <c r="J9844" s="85"/>
    </row>
    <row r="9845" spans="2:10" s="117" customFormat="1" x14ac:dyDescent="0.25">
      <c r="B9845" s="87"/>
      <c r="C9845" s="85"/>
      <c r="D9845" s="85"/>
      <c r="E9845" s="85"/>
      <c r="F9845" s="85"/>
      <c r="G9845" s="86"/>
      <c r="H9845" s="86"/>
      <c r="I9845" s="85"/>
      <c r="J9845" s="85"/>
    </row>
    <row r="9846" spans="2:10" s="117" customFormat="1" x14ac:dyDescent="0.25">
      <c r="B9846" s="87"/>
      <c r="C9846" s="85"/>
      <c r="D9846" s="85"/>
      <c r="E9846" s="85"/>
      <c r="F9846" s="85"/>
      <c r="G9846" s="86"/>
      <c r="H9846" s="86"/>
      <c r="I9846" s="85"/>
      <c r="J9846" s="85"/>
    </row>
    <row r="9847" spans="2:10" s="117" customFormat="1" x14ac:dyDescent="0.25">
      <c r="B9847" s="87"/>
      <c r="C9847" s="85"/>
      <c r="D9847" s="85"/>
      <c r="E9847" s="85"/>
      <c r="F9847" s="85"/>
      <c r="G9847" s="86"/>
      <c r="H9847" s="86"/>
      <c r="I9847" s="85"/>
      <c r="J9847" s="85"/>
    </row>
    <row r="9848" spans="2:10" s="117" customFormat="1" x14ac:dyDescent="0.25">
      <c r="B9848" s="87"/>
      <c r="C9848" s="85"/>
      <c r="D9848" s="85"/>
      <c r="E9848" s="85"/>
      <c r="F9848" s="85"/>
      <c r="G9848" s="86"/>
      <c r="H9848" s="86"/>
      <c r="I9848" s="85"/>
      <c r="J9848" s="85"/>
    </row>
    <row r="9849" spans="2:10" s="117" customFormat="1" x14ac:dyDescent="0.25">
      <c r="B9849" s="87"/>
      <c r="C9849" s="85"/>
      <c r="D9849" s="85"/>
      <c r="E9849" s="85"/>
      <c r="F9849" s="85"/>
      <c r="G9849" s="86"/>
      <c r="H9849" s="86"/>
      <c r="I9849" s="85"/>
      <c r="J9849" s="85"/>
    </row>
    <row r="9850" spans="2:10" s="117" customFormat="1" x14ac:dyDescent="0.25">
      <c r="B9850" s="87"/>
      <c r="C9850" s="85"/>
      <c r="D9850" s="85"/>
      <c r="E9850" s="85"/>
      <c r="F9850" s="85"/>
      <c r="G9850" s="86"/>
      <c r="H9850" s="86"/>
      <c r="I9850" s="85"/>
      <c r="J9850" s="85"/>
    </row>
    <row r="9851" spans="2:10" s="117" customFormat="1" x14ac:dyDescent="0.25">
      <c r="B9851" s="87"/>
      <c r="C9851" s="85"/>
      <c r="D9851" s="85"/>
      <c r="E9851" s="85"/>
      <c r="F9851" s="85"/>
      <c r="G9851" s="86"/>
      <c r="H9851" s="86"/>
      <c r="I9851" s="85"/>
      <c r="J9851" s="85"/>
    </row>
    <row r="9852" spans="2:10" s="117" customFormat="1" x14ac:dyDescent="0.25">
      <c r="B9852" s="87"/>
      <c r="C9852" s="85"/>
      <c r="D9852" s="85"/>
      <c r="E9852" s="85"/>
      <c r="F9852" s="85"/>
      <c r="G9852" s="86"/>
      <c r="H9852" s="86"/>
      <c r="I9852" s="85"/>
      <c r="J9852" s="85"/>
    </row>
    <row r="9853" spans="2:10" s="117" customFormat="1" x14ac:dyDescent="0.25">
      <c r="B9853" s="87"/>
      <c r="C9853" s="85"/>
      <c r="D9853" s="85"/>
      <c r="E9853" s="85"/>
      <c r="F9853" s="85"/>
      <c r="G9853" s="86"/>
      <c r="H9853" s="86"/>
      <c r="I9853" s="85"/>
      <c r="J9853" s="85"/>
    </row>
    <row r="9854" spans="2:10" s="117" customFormat="1" x14ac:dyDescent="0.25">
      <c r="B9854" s="87"/>
      <c r="C9854" s="85"/>
      <c r="D9854" s="85"/>
      <c r="E9854" s="85"/>
      <c r="F9854" s="85"/>
      <c r="G9854" s="86"/>
      <c r="H9854" s="86"/>
      <c r="I9854" s="85"/>
      <c r="J9854" s="85"/>
    </row>
    <row r="9855" spans="2:10" s="117" customFormat="1" x14ac:dyDescent="0.25">
      <c r="B9855" s="87"/>
      <c r="C9855" s="85"/>
      <c r="D9855" s="85"/>
      <c r="E9855" s="85"/>
      <c r="F9855" s="85"/>
      <c r="G9855" s="86"/>
      <c r="H9855" s="86"/>
      <c r="I9855" s="85"/>
      <c r="J9855" s="85"/>
    </row>
    <row r="9856" spans="2:10" s="117" customFormat="1" x14ac:dyDescent="0.25">
      <c r="B9856" s="87"/>
      <c r="C9856" s="85"/>
      <c r="D9856" s="85"/>
      <c r="E9856" s="85"/>
      <c r="F9856" s="85"/>
      <c r="G9856" s="86"/>
      <c r="H9856" s="86"/>
      <c r="I9856" s="85"/>
      <c r="J9856" s="85"/>
    </row>
    <row r="9857" spans="2:10" s="117" customFormat="1" x14ac:dyDescent="0.25">
      <c r="B9857" s="87"/>
      <c r="C9857" s="85"/>
      <c r="D9857" s="85"/>
      <c r="E9857" s="85"/>
      <c r="F9857" s="85"/>
      <c r="G9857" s="86"/>
      <c r="H9857" s="86"/>
      <c r="I9857" s="85"/>
      <c r="J9857" s="85"/>
    </row>
    <row r="9858" spans="2:10" s="117" customFormat="1" x14ac:dyDescent="0.25">
      <c r="B9858" s="87"/>
      <c r="C9858" s="85"/>
      <c r="D9858" s="85"/>
      <c r="E9858" s="85"/>
      <c r="F9858" s="85"/>
      <c r="G9858" s="86"/>
      <c r="H9858" s="86"/>
      <c r="I9858" s="85"/>
      <c r="J9858" s="85"/>
    </row>
    <row r="9859" spans="2:10" s="117" customFormat="1" x14ac:dyDescent="0.25">
      <c r="B9859" s="87"/>
      <c r="C9859" s="85"/>
      <c r="D9859" s="85"/>
      <c r="E9859" s="85"/>
      <c r="F9859" s="85"/>
      <c r="G9859" s="86"/>
      <c r="H9859" s="86"/>
      <c r="I9859" s="85"/>
      <c r="J9859" s="85"/>
    </row>
    <row r="9860" spans="2:10" s="117" customFormat="1" x14ac:dyDescent="0.25">
      <c r="B9860" s="87"/>
      <c r="C9860" s="85"/>
      <c r="D9860" s="85"/>
      <c r="E9860" s="85"/>
      <c r="F9860" s="85"/>
      <c r="G9860" s="86"/>
      <c r="H9860" s="86"/>
      <c r="I9860" s="85"/>
      <c r="J9860" s="85"/>
    </row>
    <row r="9861" spans="2:10" s="117" customFormat="1" x14ac:dyDescent="0.25">
      <c r="B9861" s="87"/>
      <c r="C9861" s="85"/>
      <c r="D9861" s="85"/>
      <c r="E9861" s="85"/>
      <c r="F9861" s="85"/>
      <c r="G9861" s="86"/>
      <c r="H9861" s="86"/>
      <c r="I9861" s="85"/>
      <c r="J9861" s="85"/>
    </row>
    <row r="9862" spans="2:10" s="117" customFormat="1" x14ac:dyDescent="0.25">
      <c r="B9862" s="87"/>
      <c r="C9862" s="85"/>
      <c r="D9862" s="85"/>
      <c r="E9862" s="85"/>
      <c r="F9862" s="85"/>
      <c r="G9862" s="86"/>
      <c r="H9862" s="86"/>
      <c r="I9862" s="85"/>
      <c r="J9862" s="85"/>
    </row>
    <row r="9863" spans="2:10" s="117" customFormat="1" x14ac:dyDescent="0.25">
      <c r="B9863" s="87"/>
      <c r="C9863" s="85"/>
      <c r="D9863" s="85"/>
      <c r="E9863" s="85"/>
      <c r="F9863" s="85"/>
      <c r="G9863" s="86"/>
      <c r="H9863" s="86"/>
      <c r="I9863" s="85"/>
      <c r="J9863" s="85"/>
    </row>
    <row r="9864" spans="2:10" s="117" customFormat="1" x14ac:dyDescent="0.25">
      <c r="B9864" s="87"/>
      <c r="C9864" s="85"/>
      <c r="D9864" s="85"/>
      <c r="E9864" s="85"/>
      <c r="F9864" s="85"/>
      <c r="G9864" s="86"/>
      <c r="H9864" s="86"/>
      <c r="I9864" s="85"/>
      <c r="J9864" s="85"/>
    </row>
    <row r="9865" spans="2:10" s="117" customFormat="1" x14ac:dyDescent="0.25">
      <c r="B9865" s="87"/>
      <c r="C9865" s="85"/>
      <c r="D9865" s="85"/>
      <c r="E9865" s="85"/>
      <c r="F9865" s="85"/>
      <c r="G9865" s="86"/>
      <c r="H9865" s="86"/>
      <c r="I9865" s="85"/>
      <c r="J9865" s="85"/>
    </row>
    <row r="9866" spans="2:10" s="117" customFormat="1" x14ac:dyDescent="0.25">
      <c r="B9866" s="87"/>
      <c r="C9866" s="85"/>
      <c r="D9866" s="85"/>
      <c r="E9866" s="85"/>
      <c r="F9866" s="85"/>
      <c r="G9866" s="86"/>
      <c r="H9866" s="86"/>
      <c r="I9866" s="85"/>
      <c r="J9866" s="85"/>
    </row>
    <row r="9867" spans="2:10" s="117" customFormat="1" x14ac:dyDescent="0.25">
      <c r="B9867" s="87"/>
      <c r="C9867" s="85"/>
      <c r="D9867" s="85"/>
      <c r="E9867" s="85"/>
      <c r="F9867" s="85"/>
      <c r="G9867" s="86"/>
      <c r="H9867" s="86"/>
      <c r="I9867" s="85"/>
      <c r="J9867" s="85"/>
    </row>
    <row r="9868" spans="2:10" s="117" customFormat="1" x14ac:dyDescent="0.25">
      <c r="B9868" s="87"/>
      <c r="C9868" s="85"/>
      <c r="D9868" s="85"/>
      <c r="E9868" s="85"/>
      <c r="F9868" s="85"/>
      <c r="G9868" s="86"/>
      <c r="H9868" s="86"/>
      <c r="I9868" s="85"/>
      <c r="J9868" s="85"/>
    </row>
    <row r="9869" spans="2:10" s="117" customFormat="1" x14ac:dyDescent="0.25">
      <c r="B9869" s="87"/>
      <c r="C9869" s="85"/>
      <c r="D9869" s="85"/>
      <c r="E9869" s="85"/>
      <c r="F9869" s="85"/>
      <c r="G9869" s="86"/>
      <c r="H9869" s="86"/>
      <c r="I9869" s="85"/>
      <c r="J9869" s="85"/>
    </row>
    <row r="9870" spans="2:10" s="117" customFormat="1" x14ac:dyDescent="0.25">
      <c r="B9870" s="87"/>
      <c r="C9870" s="85"/>
      <c r="D9870" s="85"/>
      <c r="E9870" s="85"/>
      <c r="F9870" s="85"/>
      <c r="G9870" s="86"/>
      <c r="H9870" s="86"/>
      <c r="I9870" s="85"/>
      <c r="J9870" s="85"/>
    </row>
    <row r="9871" spans="2:10" s="117" customFormat="1" x14ac:dyDescent="0.25">
      <c r="B9871" s="87"/>
      <c r="C9871" s="85"/>
      <c r="D9871" s="85"/>
      <c r="E9871" s="85"/>
      <c r="F9871" s="85"/>
      <c r="G9871" s="86"/>
      <c r="H9871" s="86"/>
      <c r="I9871" s="85"/>
      <c r="J9871" s="85"/>
    </row>
    <row r="9872" spans="2:10" s="117" customFormat="1" x14ac:dyDescent="0.25">
      <c r="B9872" s="87"/>
      <c r="C9872" s="85"/>
      <c r="D9872" s="85"/>
      <c r="E9872" s="85"/>
      <c r="F9872" s="85"/>
      <c r="G9872" s="86"/>
      <c r="H9872" s="86"/>
      <c r="I9872" s="85"/>
      <c r="J9872" s="85"/>
    </row>
    <row r="9873" spans="2:10" s="117" customFormat="1" x14ac:dyDescent="0.25">
      <c r="B9873" s="87"/>
      <c r="C9873" s="85"/>
      <c r="D9873" s="85"/>
      <c r="E9873" s="85"/>
      <c r="F9873" s="85"/>
      <c r="G9873" s="86"/>
      <c r="H9873" s="86"/>
      <c r="I9873" s="85"/>
      <c r="J9873" s="85"/>
    </row>
    <row r="9874" spans="2:10" s="117" customFormat="1" x14ac:dyDescent="0.25">
      <c r="B9874" s="87"/>
      <c r="C9874" s="85"/>
      <c r="D9874" s="85"/>
      <c r="E9874" s="85"/>
      <c r="F9874" s="85"/>
      <c r="G9874" s="86"/>
      <c r="H9874" s="86"/>
      <c r="I9874" s="85"/>
      <c r="J9874" s="85"/>
    </row>
    <row r="9875" spans="2:10" s="117" customFormat="1" x14ac:dyDescent="0.25">
      <c r="B9875" s="87"/>
      <c r="C9875" s="85"/>
      <c r="D9875" s="85"/>
      <c r="E9875" s="85"/>
      <c r="F9875" s="85"/>
      <c r="G9875" s="86"/>
      <c r="H9875" s="86"/>
      <c r="I9875" s="85"/>
      <c r="J9875" s="85"/>
    </row>
    <row r="9876" spans="2:10" s="117" customFormat="1" x14ac:dyDescent="0.25">
      <c r="B9876" s="87"/>
      <c r="C9876" s="85"/>
      <c r="D9876" s="85"/>
      <c r="E9876" s="85"/>
      <c r="F9876" s="85"/>
      <c r="G9876" s="86"/>
      <c r="H9876" s="86"/>
      <c r="I9876" s="85"/>
      <c r="J9876" s="85"/>
    </row>
    <row r="9877" spans="2:10" s="117" customFormat="1" x14ac:dyDescent="0.25">
      <c r="B9877" s="87"/>
      <c r="C9877" s="85"/>
      <c r="D9877" s="85"/>
      <c r="E9877" s="85"/>
      <c r="F9877" s="85"/>
      <c r="G9877" s="86"/>
      <c r="H9877" s="86"/>
      <c r="I9877" s="85"/>
      <c r="J9877" s="85"/>
    </row>
    <row r="9878" spans="2:10" s="117" customFormat="1" x14ac:dyDescent="0.25">
      <c r="B9878" s="87"/>
      <c r="C9878" s="85"/>
      <c r="D9878" s="85"/>
      <c r="E9878" s="85"/>
      <c r="F9878" s="85"/>
      <c r="G9878" s="86"/>
      <c r="H9878" s="86"/>
      <c r="I9878" s="85"/>
      <c r="J9878" s="85"/>
    </row>
    <row r="9879" spans="2:10" s="117" customFormat="1" x14ac:dyDescent="0.25">
      <c r="B9879" s="87"/>
      <c r="C9879" s="85"/>
      <c r="D9879" s="85"/>
      <c r="E9879" s="85"/>
      <c r="F9879" s="85"/>
      <c r="G9879" s="86"/>
      <c r="H9879" s="86"/>
      <c r="I9879" s="85"/>
      <c r="J9879" s="85"/>
    </row>
    <row r="9880" spans="2:10" s="117" customFormat="1" x14ac:dyDescent="0.25">
      <c r="B9880" s="87"/>
      <c r="C9880" s="85"/>
      <c r="D9880" s="85"/>
      <c r="E9880" s="85"/>
      <c r="F9880" s="85"/>
      <c r="G9880" s="86"/>
      <c r="H9880" s="86"/>
      <c r="I9880" s="85"/>
      <c r="J9880" s="85"/>
    </row>
    <row r="9881" spans="2:10" s="117" customFormat="1" x14ac:dyDescent="0.25">
      <c r="B9881" s="87"/>
      <c r="C9881" s="85"/>
      <c r="D9881" s="85"/>
      <c r="E9881" s="85"/>
      <c r="F9881" s="85"/>
      <c r="G9881" s="86"/>
      <c r="H9881" s="86"/>
      <c r="I9881" s="85"/>
      <c r="J9881" s="85"/>
    </row>
    <row r="9882" spans="2:10" s="117" customFormat="1" x14ac:dyDescent="0.25">
      <c r="B9882" s="87"/>
      <c r="C9882" s="85"/>
      <c r="D9882" s="85"/>
      <c r="E9882" s="85"/>
      <c r="F9882" s="85"/>
      <c r="G9882" s="86"/>
      <c r="H9882" s="86"/>
      <c r="I9882" s="85"/>
      <c r="J9882" s="85"/>
    </row>
    <row r="9883" spans="2:10" s="117" customFormat="1" x14ac:dyDescent="0.25">
      <c r="B9883" s="87"/>
      <c r="C9883" s="85"/>
      <c r="D9883" s="85"/>
      <c r="E9883" s="85"/>
      <c r="F9883" s="85"/>
      <c r="G9883" s="86"/>
      <c r="H9883" s="86"/>
      <c r="I9883" s="85"/>
      <c r="J9883" s="85"/>
    </row>
    <row r="9884" spans="2:10" s="117" customFormat="1" x14ac:dyDescent="0.25">
      <c r="B9884" s="87"/>
      <c r="C9884" s="85"/>
      <c r="D9884" s="85"/>
      <c r="E9884" s="85"/>
      <c r="F9884" s="85"/>
      <c r="G9884" s="86"/>
      <c r="H9884" s="86"/>
      <c r="I9884" s="85"/>
      <c r="J9884" s="85"/>
    </row>
    <row r="9885" spans="2:10" s="117" customFormat="1" x14ac:dyDescent="0.25">
      <c r="B9885" s="87"/>
      <c r="C9885" s="85"/>
      <c r="D9885" s="85"/>
      <c r="E9885" s="85"/>
      <c r="F9885" s="85"/>
      <c r="G9885" s="86"/>
      <c r="H9885" s="86"/>
      <c r="I9885" s="85"/>
      <c r="J9885" s="85"/>
    </row>
    <row r="9886" spans="2:10" s="117" customFormat="1" x14ac:dyDescent="0.25">
      <c r="B9886" s="87"/>
      <c r="C9886" s="85"/>
      <c r="D9886" s="85"/>
      <c r="E9886" s="85"/>
      <c r="F9886" s="85"/>
      <c r="G9886" s="86"/>
      <c r="H9886" s="86"/>
      <c r="I9886" s="85"/>
      <c r="J9886" s="85"/>
    </row>
    <row r="9887" spans="2:10" s="117" customFormat="1" x14ac:dyDescent="0.25">
      <c r="B9887" s="87"/>
      <c r="C9887" s="85"/>
      <c r="D9887" s="85"/>
      <c r="E9887" s="85"/>
      <c r="F9887" s="85"/>
      <c r="G9887" s="86"/>
      <c r="H9887" s="86"/>
      <c r="I9887" s="85"/>
      <c r="J9887" s="85"/>
    </row>
    <row r="9888" spans="2:10" s="117" customFormat="1" x14ac:dyDescent="0.25">
      <c r="B9888" s="87"/>
      <c r="C9888" s="85"/>
      <c r="D9888" s="85"/>
      <c r="E9888" s="85"/>
      <c r="F9888" s="85"/>
      <c r="G9888" s="86"/>
      <c r="H9888" s="86"/>
      <c r="I9888" s="85"/>
      <c r="J9888" s="85"/>
    </row>
    <row r="9889" spans="2:10" s="117" customFormat="1" x14ac:dyDescent="0.25">
      <c r="B9889" s="87"/>
      <c r="C9889" s="85"/>
      <c r="D9889" s="85"/>
      <c r="E9889" s="85"/>
      <c r="F9889" s="85"/>
      <c r="G9889" s="86"/>
      <c r="H9889" s="86"/>
      <c r="I9889" s="85"/>
      <c r="J9889" s="85"/>
    </row>
    <row r="9890" spans="2:10" s="117" customFormat="1" x14ac:dyDescent="0.25">
      <c r="B9890" s="87"/>
      <c r="C9890" s="85"/>
      <c r="D9890" s="85"/>
      <c r="E9890" s="85"/>
      <c r="F9890" s="85"/>
      <c r="G9890" s="86"/>
      <c r="H9890" s="86"/>
      <c r="I9890" s="85"/>
      <c r="J9890" s="85"/>
    </row>
    <row r="9891" spans="2:10" s="117" customFormat="1" x14ac:dyDescent="0.25">
      <c r="B9891" s="87"/>
      <c r="C9891" s="85"/>
      <c r="D9891" s="85"/>
      <c r="E9891" s="85"/>
      <c r="F9891" s="85"/>
      <c r="G9891" s="86"/>
      <c r="H9891" s="86"/>
      <c r="I9891" s="85"/>
      <c r="J9891" s="85"/>
    </row>
    <row r="9892" spans="2:10" s="117" customFormat="1" x14ac:dyDescent="0.25">
      <c r="B9892" s="87"/>
      <c r="C9892" s="85"/>
      <c r="D9892" s="85"/>
      <c r="E9892" s="85"/>
      <c r="F9892" s="85"/>
      <c r="G9892" s="86"/>
      <c r="H9892" s="86"/>
      <c r="I9892" s="85"/>
      <c r="J9892" s="85"/>
    </row>
    <row r="9893" spans="2:10" s="117" customFormat="1" x14ac:dyDescent="0.25">
      <c r="B9893" s="87"/>
      <c r="C9893" s="85"/>
      <c r="D9893" s="85"/>
      <c r="E9893" s="85"/>
      <c r="F9893" s="85"/>
      <c r="G9893" s="86"/>
      <c r="H9893" s="86"/>
      <c r="I9893" s="85"/>
      <c r="J9893" s="85"/>
    </row>
    <row r="9894" spans="2:10" s="117" customFormat="1" x14ac:dyDescent="0.25">
      <c r="B9894" s="87"/>
      <c r="C9894" s="85"/>
      <c r="D9894" s="85"/>
      <c r="E9894" s="85"/>
      <c r="F9894" s="85"/>
      <c r="G9894" s="86"/>
      <c r="H9894" s="86"/>
      <c r="I9894" s="85"/>
      <c r="J9894" s="85"/>
    </row>
    <row r="9895" spans="2:10" s="117" customFormat="1" x14ac:dyDescent="0.25">
      <c r="B9895" s="87"/>
      <c r="C9895" s="85"/>
      <c r="D9895" s="85"/>
      <c r="E9895" s="85"/>
      <c r="F9895" s="85"/>
      <c r="G9895" s="86"/>
      <c r="H9895" s="86"/>
      <c r="I9895" s="85"/>
      <c r="J9895" s="85"/>
    </row>
    <row r="9896" spans="2:10" s="117" customFormat="1" x14ac:dyDescent="0.25">
      <c r="B9896" s="87"/>
      <c r="C9896" s="85"/>
      <c r="D9896" s="85"/>
      <c r="E9896" s="85"/>
      <c r="F9896" s="85"/>
      <c r="G9896" s="86"/>
      <c r="H9896" s="86"/>
      <c r="I9896" s="85"/>
      <c r="J9896" s="85"/>
    </row>
    <row r="9897" spans="2:10" s="117" customFormat="1" x14ac:dyDescent="0.25">
      <c r="B9897" s="87"/>
      <c r="C9897" s="85"/>
      <c r="D9897" s="85"/>
      <c r="E9897" s="85"/>
      <c r="F9897" s="85"/>
      <c r="G9897" s="86"/>
      <c r="H9897" s="86"/>
      <c r="I9897" s="85"/>
      <c r="J9897" s="85"/>
    </row>
    <row r="9898" spans="2:10" s="117" customFormat="1" x14ac:dyDescent="0.25">
      <c r="B9898" s="87"/>
      <c r="C9898" s="85"/>
      <c r="D9898" s="85"/>
      <c r="E9898" s="85"/>
      <c r="F9898" s="85"/>
      <c r="G9898" s="86"/>
      <c r="H9898" s="86"/>
      <c r="I9898" s="85"/>
      <c r="J9898" s="85"/>
    </row>
    <row r="9899" spans="2:10" s="117" customFormat="1" x14ac:dyDescent="0.25">
      <c r="B9899" s="87"/>
      <c r="C9899" s="85"/>
      <c r="D9899" s="85"/>
      <c r="E9899" s="85"/>
      <c r="F9899" s="85"/>
      <c r="G9899" s="86"/>
      <c r="H9899" s="86"/>
      <c r="I9899" s="85"/>
      <c r="J9899" s="85"/>
    </row>
    <row r="9900" spans="2:10" s="117" customFormat="1" x14ac:dyDescent="0.25">
      <c r="B9900" s="87"/>
      <c r="C9900" s="85"/>
      <c r="D9900" s="85"/>
      <c r="E9900" s="85"/>
      <c r="F9900" s="85"/>
      <c r="G9900" s="86"/>
      <c r="H9900" s="86"/>
      <c r="I9900" s="85"/>
      <c r="J9900" s="85"/>
    </row>
    <row r="9901" spans="2:10" s="117" customFormat="1" x14ac:dyDescent="0.25">
      <c r="B9901" s="87"/>
      <c r="C9901" s="85"/>
      <c r="D9901" s="85"/>
      <c r="E9901" s="85"/>
      <c r="F9901" s="85"/>
      <c r="G9901" s="86"/>
      <c r="H9901" s="86"/>
      <c r="I9901" s="85"/>
      <c r="J9901" s="85"/>
    </row>
    <row r="9902" spans="2:10" s="117" customFormat="1" x14ac:dyDescent="0.25">
      <c r="B9902" s="87"/>
      <c r="C9902" s="85"/>
      <c r="D9902" s="85"/>
      <c r="E9902" s="85"/>
      <c r="F9902" s="85"/>
      <c r="G9902" s="86"/>
      <c r="H9902" s="86"/>
      <c r="I9902" s="85"/>
      <c r="J9902" s="85"/>
    </row>
    <row r="9903" spans="2:10" s="117" customFormat="1" x14ac:dyDescent="0.25">
      <c r="B9903" s="87"/>
      <c r="C9903" s="85"/>
      <c r="D9903" s="85"/>
      <c r="E9903" s="85"/>
      <c r="F9903" s="85"/>
      <c r="G9903" s="86"/>
      <c r="H9903" s="86"/>
      <c r="I9903" s="85"/>
      <c r="J9903" s="85"/>
    </row>
    <row r="9904" spans="2:10" s="117" customFormat="1" x14ac:dyDescent="0.25">
      <c r="B9904" s="87"/>
      <c r="C9904" s="85"/>
      <c r="D9904" s="85"/>
      <c r="E9904" s="85"/>
      <c r="F9904" s="85"/>
      <c r="G9904" s="86"/>
      <c r="H9904" s="86"/>
      <c r="I9904" s="85"/>
      <c r="J9904" s="85"/>
    </row>
    <row r="9905" spans="2:10" s="117" customFormat="1" x14ac:dyDescent="0.25">
      <c r="B9905" s="87"/>
      <c r="C9905" s="85"/>
      <c r="D9905" s="85"/>
      <c r="E9905" s="85"/>
      <c r="F9905" s="85"/>
      <c r="G9905" s="86"/>
      <c r="H9905" s="86"/>
      <c r="I9905" s="85"/>
      <c r="J9905" s="85"/>
    </row>
    <row r="9906" spans="2:10" s="117" customFormat="1" x14ac:dyDescent="0.25">
      <c r="B9906" s="87"/>
      <c r="C9906" s="85"/>
      <c r="D9906" s="85"/>
      <c r="E9906" s="85"/>
      <c r="F9906" s="85"/>
      <c r="G9906" s="86"/>
      <c r="H9906" s="86"/>
      <c r="I9906" s="85"/>
      <c r="J9906" s="85"/>
    </row>
    <row r="9907" spans="2:10" s="117" customFormat="1" x14ac:dyDescent="0.25">
      <c r="B9907" s="87"/>
      <c r="C9907" s="85"/>
      <c r="D9907" s="85"/>
      <c r="E9907" s="85"/>
      <c r="F9907" s="85"/>
      <c r="G9907" s="86"/>
      <c r="H9907" s="86"/>
      <c r="I9907" s="85"/>
      <c r="J9907" s="85"/>
    </row>
    <row r="9908" spans="2:10" s="117" customFormat="1" x14ac:dyDescent="0.25">
      <c r="B9908" s="87"/>
      <c r="C9908" s="85"/>
      <c r="D9908" s="85"/>
      <c r="E9908" s="85"/>
      <c r="F9908" s="85"/>
      <c r="G9908" s="86"/>
      <c r="H9908" s="86"/>
      <c r="I9908" s="85"/>
      <c r="J9908" s="85"/>
    </row>
    <row r="9909" spans="2:10" s="117" customFormat="1" x14ac:dyDescent="0.25">
      <c r="B9909" s="87"/>
      <c r="C9909" s="85"/>
      <c r="D9909" s="85"/>
      <c r="E9909" s="85"/>
      <c r="F9909" s="85"/>
      <c r="G9909" s="86"/>
      <c r="H9909" s="86"/>
      <c r="I9909" s="85"/>
      <c r="J9909" s="85"/>
    </row>
    <row r="9910" spans="2:10" s="117" customFormat="1" x14ac:dyDescent="0.25">
      <c r="B9910" s="87"/>
      <c r="C9910" s="85"/>
      <c r="D9910" s="85"/>
      <c r="E9910" s="85"/>
      <c r="F9910" s="85"/>
      <c r="G9910" s="86"/>
      <c r="H9910" s="86"/>
      <c r="I9910" s="85"/>
      <c r="J9910" s="85"/>
    </row>
    <row r="9911" spans="2:10" s="117" customFormat="1" x14ac:dyDescent="0.25">
      <c r="B9911" s="87"/>
      <c r="C9911" s="85"/>
      <c r="D9911" s="85"/>
      <c r="E9911" s="85"/>
      <c r="F9911" s="85"/>
      <c r="G9911" s="86"/>
      <c r="H9911" s="86"/>
      <c r="I9911" s="85"/>
      <c r="J9911" s="85"/>
    </row>
    <row r="9912" spans="2:10" s="117" customFormat="1" x14ac:dyDescent="0.25">
      <c r="B9912" s="87"/>
      <c r="C9912" s="85"/>
      <c r="D9912" s="85"/>
      <c r="E9912" s="85"/>
      <c r="F9912" s="85"/>
      <c r="G9912" s="86"/>
      <c r="H9912" s="86"/>
      <c r="I9912" s="85"/>
      <c r="J9912" s="85"/>
    </row>
    <row r="9913" spans="2:10" s="117" customFormat="1" x14ac:dyDescent="0.25">
      <c r="B9913" s="87"/>
      <c r="C9913" s="85"/>
      <c r="D9913" s="85"/>
      <c r="E9913" s="85"/>
      <c r="F9913" s="85"/>
      <c r="G9913" s="86"/>
      <c r="H9913" s="86"/>
      <c r="I9913" s="85"/>
      <c r="J9913" s="85"/>
    </row>
    <row r="9914" spans="2:10" s="117" customFormat="1" x14ac:dyDescent="0.25">
      <c r="B9914" s="87"/>
      <c r="C9914" s="85"/>
      <c r="D9914" s="85"/>
      <c r="E9914" s="85"/>
      <c r="F9914" s="85"/>
      <c r="G9914" s="86"/>
      <c r="H9914" s="86"/>
      <c r="I9914" s="85"/>
      <c r="J9914" s="85"/>
    </row>
    <row r="9915" spans="2:10" s="117" customFormat="1" x14ac:dyDescent="0.25">
      <c r="B9915" s="87"/>
      <c r="C9915" s="85"/>
      <c r="D9915" s="85"/>
      <c r="E9915" s="85"/>
      <c r="F9915" s="85"/>
      <c r="G9915" s="86"/>
      <c r="H9915" s="86"/>
      <c r="I9915" s="85"/>
      <c r="J9915" s="85"/>
    </row>
    <row r="9916" spans="2:10" s="117" customFormat="1" x14ac:dyDescent="0.25">
      <c r="B9916" s="87"/>
      <c r="C9916" s="85"/>
      <c r="D9916" s="85"/>
      <c r="E9916" s="85"/>
      <c r="F9916" s="85"/>
      <c r="G9916" s="86"/>
      <c r="H9916" s="86"/>
      <c r="I9916" s="85"/>
      <c r="J9916" s="85"/>
    </row>
    <row r="9917" spans="2:10" s="117" customFormat="1" x14ac:dyDescent="0.25">
      <c r="B9917" s="87"/>
      <c r="C9917" s="85"/>
      <c r="D9917" s="85"/>
      <c r="E9917" s="85"/>
      <c r="F9917" s="85"/>
      <c r="G9917" s="86"/>
      <c r="H9917" s="86"/>
      <c r="I9917" s="85"/>
      <c r="J9917" s="85"/>
    </row>
    <row r="9918" spans="2:10" s="117" customFormat="1" x14ac:dyDescent="0.25">
      <c r="B9918" s="87"/>
      <c r="C9918" s="85"/>
      <c r="D9918" s="85"/>
      <c r="E9918" s="85"/>
      <c r="F9918" s="85"/>
      <c r="G9918" s="86"/>
      <c r="H9918" s="86"/>
      <c r="I9918" s="85"/>
      <c r="J9918" s="85"/>
    </row>
    <row r="9919" spans="2:10" s="117" customFormat="1" x14ac:dyDescent="0.25">
      <c r="B9919" s="87"/>
      <c r="C9919" s="85"/>
      <c r="D9919" s="85"/>
      <c r="E9919" s="85"/>
      <c r="F9919" s="85"/>
      <c r="G9919" s="86"/>
      <c r="H9919" s="86"/>
      <c r="I9919" s="85"/>
      <c r="J9919" s="85"/>
    </row>
    <row r="9920" spans="2:10" s="117" customFormat="1" x14ac:dyDescent="0.25">
      <c r="B9920" s="87"/>
      <c r="C9920" s="85"/>
      <c r="D9920" s="85"/>
      <c r="E9920" s="85"/>
      <c r="F9920" s="85"/>
      <c r="G9920" s="86"/>
      <c r="H9920" s="86"/>
      <c r="I9920" s="85"/>
      <c r="J9920" s="85"/>
    </row>
    <row r="9921" spans="2:10" s="117" customFormat="1" x14ac:dyDescent="0.25">
      <c r="B9921" s="87"/>
      <c r="C9921" s="85"/>
      <c r="D9921" s="85"/>
      <c r="E9921" s="85"/>
      <c r="F9921" s="85"/>
      <c r="G9921" s="86"/>
      <c r="H9921" s="86"/>
      <c r="I9921" s="85"/>
      <c r="J9921" s="85"/>
    </row>
    <row r="9922" spans="2:10" s="117" customFormat="1" x14ac:dyDescent="0.25">
      <c r="B9922" s="87"/>
      <c r="C9922" s="85"/>
      <c r="D9922" s="85"/>
      <c r="E9922" s="85"/>
      <c r="F9922" s="85"/>
      <c r="G9922" s="86"/>
      <c r="H9922" s="86"/>
      <c r="I9922" s="85"/>
      <c r="J9922" s="85"/>
    </row>
    <row r="9923" spans="2:10" s="117" customFormat="1" x14ac:dyDescent="0.25">
      <c r="B9923" s="87"/>
      <c r="C9923" s="85"/>
      <c r="D9923" s="85"/>
      <c r="E9923" s="85"/>
      <c r="F9923" s="85"/>
      <c r="G9923" s="86"/>
      <c r="H9923" s="86"/>
      <c r="I9923" s="85"/>
      <c r="J9923" s="85"/>
    </row>
    <row r="9924" spans="2:10" s="117" customFormat="1" x14ac:dyDescent="0.25">
      <c r="B9924" s="87"/>
      <c r="C9924" s="85"/>
      <c r="D9924" s="85"/>
      <c r="E9924" s="85"/>
      <c r="F9924" s="85"/>
      <c r="G9924" s="86"/>
      <c r="H9924" s="86"/>
      <c r="I9924" s="85"/>
      <c r="J9924" s="85"/>
    </row>
    <row r="9925" spans="2:10" s="117" customFormat="1" x14ac:dyDescent="0.25">
      <c r="B9925" s="87"/>
      <c r="C9925" s="85"/>
      <c r="D9925" s="85"/>
      <c r="E9925" s="85"/>
      <c r="F9925" s="85"/>
      <c r="G9925" s="86"/>
      <c r="H9925" s="86"/>
      <c r="I9925" s="85"/>
      <c r="J9925" s="85"/>
    </row>
    <row r="9926" spans="2:10" s="117" customFormat="1" x14ac:dyDescent="0.25">
      <c r="B9926" s="87"/>
      <c r="C9926" s="85"/>
      <c r="D9926" s="85"/>
      <c r="E9926" s="85"/>
      <c r="F9926" s="85"/>
      <c r="G9926" s="86"/>
      <c r="H9926" s="86"/>
      <c r="I9926" s="85"/>
      <c r="J9926" s="85"/>
    </row>
    <row r="9927" spans="2:10" s="117" customFormat="1" x14ac:dyDescent="0.25">
      <c r="B9927" s="87"/>
      <c r="C9927" s="85"/>
      <c r="D9927" s="85"/>
      <c r="E9927" s="85"/>
      <c r="F9927" s="85"/>
      <c r="G9927" s="86"/>
      <c r="H9927" s="86"/>
      <c r="I9927" s="85"/>
      <c r="J9927" s="85"/>
    </row>
    <row r="9928" spans="2:10" s="117" customFormat="1" x14ac:dyDescent="0.25">
      <c r="B9928" s="87"/>
      <c r="C9928" s="85"/>
      <c r="D9928" s="85"/>
      <c r="E9928" s="85"/>
      <c r="F9928" s="85"/>
      <c r="G9928" s="86"/>
      <c r="H9928" s="86"/>
      <c r="I9928" s="85"/>
      <c r="J9928" s="85"/>
    </row>
    <row r="9929" spans="2:10" s="117" customFormat="1" x14ac:dyDescent="0.25">
      <c r="B9929" s="87"/>
      <c r="C9929" s="85"/>
      <c r="D9929" s="85"/>
      <c r="E9929" s="85"/>
      <c r="F9929" s="85"/>
      <c r="G9929" s="86"/>
      <c r="H9929" s="86"/>
      <c r="I9929" s="85"/>
      <c r="J9929" s="85"/>
    </row>
    <row r="9930" spans="2:10" s="117" customFormat="1" x14ac:dyDescent="0.25">
      <c r="B9930" s="87"/>
      <c r="C9930" s="85"/>
      <c r="D9930" s="85"/>
      <c r="E9930" s="85"/>
      <c r="F9930" s="85"/>
      <c r="G9930" s="86"/>
      <c r="H9930" s="86"/>
      <c r="I9930" s="85"/>
      <c r="J9930" s="85"/>
    </row>
    <row r="9931" spans="2:10" s="117" customFormat="1" x14ac:dyDescent="0.25">
      <c r="B9931" s="87"/>
      <c r="C9931" s="85"/>
      <c r="D9931" s="85"/>
      <c r="E9931" s="85"/>
      <c r="F9931" s="85"/>
      <c r="G9931" s="86"/>
      <c r="H9931" s="86"/>
      <c r="I9931" s="85"/>
      <c r="J9931" s="85"/>
    </row>
    <row r="9932" spans="2:10" s="117" customFormat="1" x14ac:dyDescent="0.25">
      <c r="B9932" s="87"/>
      <c r="C9932" s="85"/>
      <c r="D9932" s="85"/>
      <c r="E9932" s="85"/>
      <c r="F9932" s="85"/>
      <c r="G9932" s="86"/>
      <c r="H9932" s="86"/>
      <c r="I9932" s="85"/>
      <c r="J9932" s="85"/>
    </row>
    <row r="9933" spans="2:10" s="117" customFormat="1" x14ac:dyDescent="0.25">
      <c r="B9933" s="87"/>
      <c r="C9933" s="85"/>
      <c r="D9933" s="85"/>
      <c r="E9933" s="85"/>
      <c r="F9933" s="85"/>
      <c r="G9933" s="86"/>
      <c r="H9933" s="86"/>
      <c r="I9933" s="85"/>
      <c r="J9933" s="85"/>
    </row>
    <row r="9934" spans="2:10" s="117" customFormat="1" x14ac:dyDescent="0.25">
      <c r="B9934" s="87"/>
      <c r="C9934" s="85"/>
      <c r="D9934" s="85"/>
      <c r="E9934" s="85"/>
      <c r="F9934" s="85"/>
      <c r="G9934" s="86"/>
      <c r="H9934" s="86"/>
      <c r="I9934" s="85"/>
      <c r="J9934" s="85"/>
    </row>
    <row r="9935" spans="2:10" s="117" customFormat="1" x14ac:dyDescent="0.25">
      <c r="B9935" s="87"/>
      <c r="C9935" s="85"/>
      <c r="D9935" s="85"/>
      <c r="E9935" s="85"/>
      <c r="F9935" s="85"/>
      <c r="G9935" s="86"/>
      <c r="H9935" s="86"/>
      <c r="I9935" s="85"/>
      <c r="J9935" s="85"/>
    </row>
    <row r="9936" spans="2:10" s="117" customFormat="1" x14ac:dyDescent="0.25">
      <c r="B9936" s="87"/>
      <c r="C9936" s="85"/>
      <c r="D9936" s="85"/>
      <c r="E9936" s="85"/>
      <c r="F9936" s="85"/>
      <c r="G9936" s="86"/>
      <c r="H9936" s="86"/>
      <c r="I9936" s="85"/>
      <c r="J9936" s="85"/>
    </row>
    <row r="9937" spans="2:10" s="117" customFormat="1" x14ac:dyDescent="0.25">
      <c r="B9937" s="87"/>
      <c r="C9937" s="85"/>
      <c r="D9937" s="85"/>
      <c r="E9937" s="85"/>
      <c r="F9937" s="85"/>
      <c r="G9937" s="86"/>
      <c r="H9937" s="86"/>
      <c r="I9937" s="85"/>
      <c r="J9937" s="85"/>
    </row>
    <row r="9938" spans="2:10" s="117" customFormat="1" x14ac:dyDescent="0.25">
      <c r="B9938" s="87"/>
      <c r="C9938" s="85"/>
      <c r="D9938" s="85"/>
      <c r="E9938" s="85"/>
      <c r="F9938" s="85"/>
      <c r="G9938" s="86"/>
      <c r="H9938" s="86"/>
      <c r="I9938" s="85"/>
      <c r="J9938" s="85"/>
    </row>
    <row r="9939" spans="2:10" s="117" customFormat="1" x14ac:dyDescent="0.25">
      <c r="B9939" s="87"/>
      <c r="C9939" s="85"/>
      <c r="D9939" s="85"/>
      <c r="E9939" s="85"/>
      <c r="F9939" s="85"/>
      <c r="G9939" s="86"/>
      <c r="H9939" s="86"/>
      <c r="I9939" s="85"/>
      <c r="J9939" s="85"/>
    </row>
    <row r="9940" spans="2:10" s="117" customFormat="1" x14ac:dyDescent="0.25">
      <c r="B9940" s="87"/>
      <c r="C9940" s="85"/>
      <c r="D9940" s="85"/>
      <c r="E9940" s="85"/>
      <c r="F9940" s="85"/>
      <c r="G9940" s="86"/>
      <c r="H9940" s="86"/>
      <c r="I9940" s="85"/>
      <c r="J9940" s="85"/>
    </row>
    <row r="9941" spans="2:10" s="117" customFormat="1" x14ac:dyDescent="0.25">
      <c r="B9941" s="87"/>
      <c r="C9941" s="85"/>
      <c r="D9941" s="85"/>
      <c r="E9941" s="85"/>
      <c r="F9941" s="85"/>
      <c r="G9941" s="86"/>
      <c r="H9941" s="86"/>
      <c r="I9941" s="85"/>
      <c r="J9941" s="85"/>
    </row>
    <row r="9942" spans="2:10" s="117" customFormat="1" x14ac:dyDescent="0.25">
      <c r="B9942" s="87"/>
      <c r="C9942" s="85"/>
      <c r="D9942" s="85"/>
      <c r="E9942" s="85"/>
      <c r="F9942" s="85"/>
      <c r="G9942" s="86"/>
      <c r="H9942" s="86"/>
      <c r="I9942" s="85"/>
      <c r="J9942" s="85"/>
    </row>
    <row r="9943" spans="2:10" s="117" customFormat="1" x14ac:dyDescent="0.25">
      <c r="B9943" s="87"/>
      <c r="C9943" s="85"/>
      <c r="D9943" s="85"/>
      <c r="E9943" s="85"/>
      <c r="F9943" s="85"/>
      <c r="G9943" s="86"/>
      <c r="H9943" s="86"/>
      <c r="I9943" s="85"/>
      <c r="J9943" s="85"/>
    </row>
    <row r="9944" spans="2:10" s="117" customFormat="1" x14ac:dyDescent="0.25">
      <c r="B9944" s="87"/>
      <c r="C9944" s="85"/>
      <c r="D9944" s="85"/>
      <c r="E9944" s="85"/>
      <c r="F9944" s="85"/>
      <c r="G9944" s="86"/>
      <c r="H9944" s="86"/>
      <c r="I9944" s="85"/>
      <c r="J9944" s="85"/>
    </row>
    <row r="9945" spans="2:10" s="117" customFormat="1" x14ac:dyDescent="0.25">
      <c r="B9945" s="87"/>
      <c r="C9945" s="85"/>
      <c r="D9945" s="85"/>
      <c r="E9945" s="85"/>
      <c r="F9945" s="85"/>
      <c r="G9945" s="86"/>
      <c r="H9945" s="86"/>
      <c r="I9945" s="85"/>
      <c r="J9945" s="85"/>
    </row>
    <row r="9946" spans="2:10" s="117" customFormat="1" x14ac:dyDescent="0.25">
      <c r="B9946" s="87"/>
      <c r="C9946" s="85"/>
      <c r="D9946" s="85"/>
      <c r="E9946" s="85"/>
      <c r="F9946" s="85"/>
      <c r="G9946" s="86"/>
      <c r="H9946" s="86"/>
      <c r="I9946" s="85"/>
      <c r="J9946" s="85"/>
    </row>
    <row r="9947" spans="2:10" s="117" customFormat="1" x14ac:dyDescent="0.25">
      <c r="B9947" s="87"/>
      <c r="C9947" s="85"/>
      <c r="D9947" s="85"/>
      <c r="E9947" s="85"/>
      <c r="F9947" s="85"/>
      <c r="G9947" s="86"/>
      <c r="H9947" s="86"/>
      <c r="I9947" s="85"/>
      <c r="J9947" s="85"/>
    </row>
    <row r="9948" spans="2:10" s="117" customFormat="1" x14ac:dyDescent="0.25">
      <c r="B9948" s="87"/>
      <c r="C9948" s="85"/>
      <c r="D9948" s="85"/>
      <c r="E9948" s="85"/>
      <c r="F9948" s="85"/>
      <c r="G9948" s="86"/>
      <c r="H9948" s="86"/>
      <c r="I9948" s="85"/>
      <c r="J9948" s="85"/>
    </row>
    <row r="9949" spans="2:10" s="117" customFormat="1" x14ac:dyDescent="0.25">
      <c r="B9949" s="87"/>
      <c r="C9949" s="85"/>
      <c r="D9949" s="85"/>
      <c r="E9949" s="85"/>
      <c r="F9949" s="85"/>
      <c r="G9949" s="86"/>
      <c r="H9949" s="86"/>
      <c r="I9949" s="85"/>
      <c r="J9949" s="85"/>
    </row>
    <row r="9950" spans="2:10" s="117" customFormat="1" x14ac:dyDescent="0.25">
      <c r="B9950" s="87"/>
      <c r="C9950" s="85"/>
      <c r="D9950" s="85"/>
      <c r="E9950" s="85"/>
      <c r="F9950" s="85"/>
      <c r="G9950" s="86"/>
      <c r="H9950" s="86"/>
      <c r="I9950" s="85"/>
      <c r="J9950" s="85"/>
    </row>
    <row r="9951" spans="2:10" s="117" customFormat="1" x14ac:dyDescent="0.25">
      <c r="B9951" s="87"/>
      <c r="C9951" s="85"/>
      <c r="D9951" s="85"/>
      <c r="E9951" s="85"/>
      <c r="F9951" s="85"/>
      <c r="G9951" s="86"/>
      <c r="H9951" s="86"/>
      <c r="I9951" s="85"/>
      <c r="J9951" s="85"/>
    </row>
    <row r="9952" spans="2:10" s="117" customFormat="1" x14ac:dyDescent="0.25">
      <c r="B9952" s="87"/>
      <c r="C9952" s="85"/>
      <c r="D9952" s="85"/>
      <c r="E9952" s="85"/>
      <c r="F9952" s="85"/>
      <c r="G9952" s="86"/>
      <c r="H9952" s="86"/>
      <c r="I9952" s="85"/>
      <c r="J9952" s="85"/>
    </row>
    <row r="9953" spans="2:10" s="117" customFormat="1" x14ac:dyDescent="0.25">
      <c r="B9953" s="87"/>
      <c r="C9953" s="85"/>
      <c r="D9953" s="85"/>
      <c r="E9953" s="85"/>
      <c r="F9953" s="85"/>
      <c r="G9953" s="86"/>
      <c r="H9953" s="86"/>
      <c r="I9953" s="85"/>
      <c r="J9953" s="85"/>
    </row>
    <row r="9954" spans="2:10" s="117" customFormat="1" x14ac:dyDescent="0.25">
      <c r="B9954" s="87"/>
      <c r="C9954" s="85"/>
      <c r="D9954" s="85"/>
      <c r="E9954" s="85"/>
      <c r="F9954" s="85"/>
      <c r="G9954" s="86"/>
      <c r="H9954" s="86"/>
      <c r="I9954" s="85"/>
      <c r="J9954" s="85"/>
    </row>
    <row r="9955" spans="2:10" s="117" customFormat="1" x14ac:dyDescent="0.25">
      <c r="B9955" s="87"/>
      <c r="C9955" s="85"/>
      <c r="D9955" s="85"/>
      <c r="E9955" s="85"/>
      <c r="F9955" s="85"/>
      <c r="G9955" s="86"/>
      <c r="H9955" s="86"/>
      <c r="I9955" s="85"/>
      <c r="J9955" s="85"/>
    </row>
    <row r="9956" spans="2:10" s="117" customFormat="1" x14ac:dyDescent="0.25">
      <c r="B9956" s="87"/>
      <c r="C9956" s="85"/>
      <c r="D9956" s="85"/>
      <c r="E9956" s="85"/>
      <c r="F9956" s="85"/>
      <c r="G9956" s="86"/>
      <c r="H9956" s="86"/>
      <c r="I9956" s="85"/>
      <c r="J9956" s="85"/>
    </row>
    <row r="9957" spans="2:10" s="117" customFormat="1" x14ac:dyDescent="0.25">
      <c r="B9957" s="87"/>
      <c r="C9957" s="85"/>
      <c r="D9957" s="85"/>
      <c r="E9957" s="85"/>
      <c r="F9957" s="85"/>
      <c r="G9957" s="86"/>
      <c r="H9957" s="86"/>
      <c r="I9957" s="85"/>
      <c r="J9957" s="85"/>
    </row>
    <row r="9958" spans="2:10" s="117" customFormat="1" x14ac:dyDescent="0.25">
      <c r="B9958" s="87"/>
      <c r="C9958" s="85"/>
      <c r="D9958" s="85"/>
      <c r="E9958" s="85"/>
      <c r="F9958" s="85"/>
      <c r="G9958" s="86"/>
      <c r="H9958" s="86"/>
      <c r="I9958" s="85"/>
      <c r="J9958" s="85"/>
    </row>
    <row r="9959" spans="2:10" s="117" customFormat="1" x14ac:dyDescent="0.25">
      <c r="B9959" s="87"/>
      <c r="C9959" s="85"/>
      <c r="D9959" s="85"/>
      <c r="E9959" s="85"/>
      <c r="F9959" s="85"/>
      <c r="G9959" s="86"/>
      <c r="H9959" s="86"/>
      <c r="I9959" s="85"/>
      <c r="J9959" s="85"/>
    </row>
    <row r="9960" spans="2:10" s="117" customFormat="1" x14ac:dyDescent="0.25">
      <c r="B9960" s="87"/>
      <c r="C9960" s="85"/>
      <c r="D9960" s="85"/>
      <c r="E9960" s="85"/>
      <c r="F9960" s="85"/>
      <c r="G9960" s="86"/>
      <c r="H9960" s="86"/>
      <c r="I9960" s="85"/>
      <c r="J9960" s="85"/>
    </row>
    <row r="9961" spans="2:10" s="117" customFormat="1" x14ac:dyDescent="0.25">
      <c r="B9961" s="87"/>
      <c r="C9961" s="85"/>
      <c r="D9961" s="85"/>
      <c r="E9961" s="85"/>
      <c r="F9961" s="85"/>
      <c r="G9961" s="86"/>
      <c r="H9961" s="86"/>
      <c r="I9961" s="85"/>
      <c r="J9961" s="85"/>
    </row>
    <row r="9962" spans="2:10" s="117" customFormat="1" x14ac:dyDescent="0.25">
      <c r="B9962" s="87"/>
      <c r="C9962" s="85"/>
      <c r="D9962" s="85"/>
      <c r="E9962" s="85"/>
      <c r="F9962" s="85"/>
      <c r="G9962" s="86"/>
      <c r="H9962" s="86"/>
      <c r="I9962" s="85"/>
      <c r="J9962" s="85"/>
    </row>
    <row r="9963" spans="2:10" s="117" customFormat="1" x14ac:dyDescent="0.25">
      <c r="B9963" s="87"/>
      <c r="C9963" s="85"/>
      <c r="D9963" s="85"/>
      <c r="E9963" s="85"/>
      <c r="F9963" s="85"/>
      <c r="G9963" s="86"/>
      <c r="H9963" s="86"/>
      <c r="I9963" s="85"/>
      <c r="J9963" s="85"/>
    </row>
    <row r="9964" spans="2:10" s="117" customFormat="1" x14ac:dyDescent="0.25">
      <c r="B9964" s="87"/>
      <c r="C9964" s="85"/>
      <c r="D9964" s="85"/>
      <c r="E9964" s="85"/>
      <c r="F9964" s="85"/>
      <c r="G9964" s="86"/>
      <c r="H9964" s="86"/>
      <c r="I9964" s="85"/>
      <c r="J9964" s="85"/>
    </row>
    <row r="9965" spans="2:10" s="117" customFormat="1" x14ac:dyDescent="0.25">
      <c r="B9965" s="87"/>
      <c r="C9965" s="85"/>
      <c r="D9965" s="85"/>
      <c r="E9965" s="85"/>
      <c r="F9965" s="85"/>
      <c r="G9965" s="86"/>
      <c r="H9965" s="86"/>
      <c r="I9965" s="85"/>
      <c r="J9965" s="85"/>
    </row>
    <row r="9966" spans="2:10" s="117" customFormat="1" x14ac:dyDescent="0.25">
      <c r="B9966" s="87"/>
      <c r="C9966" s="85"/>
      <c r="D9966" s="85"/>
      <c r="E9966" s="85"/>
      <c r="F9966" s="85"/>
      <c r="G9966" s="86"/>
      <c r="H9966" s="86"/>
      <c r="I9966" s="85"/>
      <c r="J9966" s="85"/>
    </row>
    <row r="9967" spans="2:10" s="117" customFormat="1" x14ac:dyDescent="0.25">
      <c r="B9967" s="87"/>
      <c r="C9967" s="85"/>
      <c r="D9967" s="85"/>
      <c r="E9967" s="85"/>
      <c r="F9967" s="85"/>
      <c r="G9967" s="86"/>
      <c r="H9967" s="86"/>
      <c r="I9967" s="85"/>
      <c r="J9967" s="85"/>
    </row>
    <row r="9968" spans="2:10" s="117" customFormat="1" x14ac:dyDescent="0.25">
      <c r="B9968" s="87"/>
      <c r="C9968" s="85"/>
      <c r="D9968" s="85"/>
      <c r="E9968" s="85"/>
      <c r="F9968" s="85"/>
      <c r="G9968" s="86"/>
      <c r="H9968" s="86"/>
      <c r="I9968" s="85"/>
      <c r="J9968" s="85"/>
    </row>
    <row r="9969" spans="2:10" s="117" customFormat="1" x14ac:dyDescent="0.25">
      <c r="B9969" s="87"/>
      <c r="C9969" s="85"/>
      <c r="D9969" s="85"/>
      <c r="E9969" s="85"/>
      <c r="F9969" s="85"/>
      <c r="G9969" s="86"/>
      <c r="H9969" s="86"/>
      <c r="I9969" s="85"/>
      <c r="J9969" s="85"/>
    </row>
    <row r="9970" spans="2:10" s="117" customFormat="1" x14ac:dyDescent="0.25">
      <c r="B9970" s="87"/>
      <c r="C9970" s="85"/>
      <c r="D9970" s="85"/>
      <c r="E9970" s="85"/>
      <c r="F9970" s="85"/>
      <c r="G9970" s="86"/>
      <c r="H9970" s="86"/>
      <c r="I9970" s="85"/>
      <c r="J9970" s="85"/>
    </row>
    <row r="9971" spans="2:10" s="117" customFormat="1" x14ac:dyDescent="0.25">
      <c r="B9971" s="87"/>
      <c r="C9971" s="85"/>
      <c r="D9971" s="85"/>
      <c r="E9971" s="85"/>
      <c r="F9971" s="85"/>
      <c r="G9971" s="86"/>
      <c r="H9971" s="86"/>
      <c r="I9971" s="85"/>
      <c r="J9971" s="85"/>
    </row>
    <row r="9972" spans="2:10" s="117" customFormat="1" x14ac:dyDescent="0.25">
      <c r="B9972" s="87"/>
      <c r="C9972" s="85"/>
      <c r="D9972" s="85"/>
      <c r="E9972" s="85"/>
      <c r="F9972" s="85"/>
      <c r="G9972" s="86"/>
      <c r="H9972" s="86"/>
      <c r="I9972" s="85"/>
      <c r="J9972" s="85"/>
    </row>
    <row r="9973" spans="2:10" s="117" customFormat="1" x14ac:dyDescent="0.25">
      <c r="B9973" s="87"/>
      <c r="C9973" s="85"/>
      <c r="D9973" s="85"/>
      <c r="E9973" s="85"/>
      <c r="F9973" s="85"/>
      <c r="G9973" s="86"/>
      <c r="H9973" s="86"/>
      <c r="I9973" s="85"/>
      <c r="J9973" s="85"/>
    </row>
    <row r="9974" spans="2:10" s="117" customFormat="1" x14ac:dyDescent="0.25">
      <c r="B9974" s="87"/>
      <c r="C9974" s="85"/>
      <c r="D9974" s="85"/>
      <c r="E9974" s="85"/>
      <c r="F9974" s="85"/>
      <c r="G9974" s="86"/>
      <c r="H9974" s="86"/>
      <c r="I9974" s="85"/>
      <c r="J9974" s="85"/>
    </row>
    <row r="9975" spans="2:10" s="117" customFormat="1" x14ac:dyDescent="0.25">
      <c r="B9975" s="87"/>
      <c r="C9975" s="85"/>
      <c r="D9975" s="85"/>
      <c r="E9975" s="85"/>
      <c r="F9975" s="85"/>
      <c r="G9975" s="86"/>
      <c r="H9975" s="86"/>
      <c r="I9975" s="85"/>
      <c r="J9975" s="85"/>
    </row>
    <row r="9976" spans="2:10" s="117" customFormat="1" x14ac:dyDescent="0.25">
      <c r="B9976" s="87"/>
      <c r="C9976" s="85"/>
      <c r="D9976" s="85"/>
      <c r="E9976" s="85"/>
      <c r="F9976" s="85"/>
      <c r="G9976" s="86"/>
      <c r="H9976" s="86"/>
      <c r="I9976" s="85"/>
      <c r="J9976" s="85"/>
    </row>
    <row r="9977" spans="2:10" s="117" customFormat="1" x14ac:dyDescent="0.25">
      <c r="B9977" s="87"/>
      <c r="C9977" s="85"/>
      <c r="D9977" s="85"/>
      <c r="E9977" s="85"/>
      <c r="F9977" s="85"/>
      <c r="G9977" s="86"/>
      <c r="H9977" s="86"/>
      <c r="I9977" s="85"/>
      <c r="J9977" s="85"/>
    </row>
    <row r="9978" spans="2:10" s="117" customFormat="1" x14ac:dyDescent="0.25">
      <c r="B9978" s="87"/>
      <c r="C9978" s="85"/>
      <c r="D9978" s="85"/>
      <c r="E9978" s="85"/>
      <c r="F9978" s="85"/>
      <c r="G9978" s="86"/>
      <c r="H9978" s="86"/>
      <c r="I9978" s="85"/>
      <c r="J9978" s="85"/>
    </row>
    <row r="9979" spans="2:10" s="117" customFormat="1" x14ac:dyDescent="0.25">
      <c r="B9979" s="87"/>
      <c r="C9979" s="85"/>
      <c r="D9979" s="85"/>
      <c r="E9979" s="85"/>
      <c r="F9979" s="85"/>
      <c r="G9979" s="86"/>
      <c r="H9979" s="86"/>
      <c r="I9979" s="85"/>
      <c r="J9979" s="85"/>
    </row>
    <row r="9980" spans="2:10" s="117" customFormat="1" x14ac:dyDescent="0.25">
      <c r="B9980" s="87"/>
      <c r="C9980" s="85"/>
      <c r="D9980" s="85"/>
      <c r="E9980" s="85"/>
      <c r="F9980" s="85"/>
      <c r="G9980" s="86"/>
      <c r="H9980" s="86"/>
      <c r="I9980" s="85"/>
      <c r="J9980" s="85"/>
    </row>
    <row r="9981" spans="2:10" s="117" customFormat="1" x14ac:dyDescent="0.25">
      <c r="B9981" s="87"/>
      <c r="C9981" s="85"/>
      <c r="D9981" s="85"/>
      <c r="E9981" s="85"/>
      <c r="F9981" s="85"/>
      <c r="G9981" s="86"/>
      <c r="H9981" s="86"/>
      <c r="I9981" s="85"/>
      <c r="J9981" s="85"/>
    </row>
    <row r="9982" spans="2:10" s="117" customFormat="1" x14ac:dyDescent="0.25">
      <c r="B9982" s="87"/>
      <c r="C9982" s="85"/>
      <c r="D9982" s="85"/>
      <c r="E9982" s="85"/>
      <c r="F9982" s="85"/>
      <c r="G9982" s="86"/>
      <c r="H9982" s="86"/>
      <c r="I9982" s="85"/>
      <c r="J9982" s="85"/>
    </row>
    <row r="9983" spans="2:10" s="117" customFormat="1" x14ac:dyDescent="0.25">
      <c r="B9983" s="87"/>
      <c r="C9983" s="85"/>
      <c r="D9983" s="85"/>
      <c r="E9983" s="85"/>
      <c r="F9983" s="85"/>
      <c r="G9983" s="86"/>
      <c r="H9983" s="86"/>
      <c r="I9983" s="85"/>
      <c r="J9983" s="85"/>
    </row>
    <row r="9984" spans="2:10" s="117" customFormat="1" x14ac:dyDescent="0.25">
      <c r="B9984" s="87"/>
      <c r="C9984" s="85"/>
      <c r="D9984" s="85"/>
      <c r="E9984" s="85"/>
      <c r="F9984" s="85"/>
      <c r="G9984" s="86"/>
      <c r="H9984" s="86"/>
      <c r="I9984" s="85"/>
      <c r="J9984" s="85"/>
    </row>
    <row r="9985" spans="2:10" s="117" customFormat="1" x14ac:dyDescent="0.25">
      <c r="B9985" s="87"/>
      <c r="C9985" s="85"/>
      <c r="D9985" s="85"/>
      <c r="E9985" s="85"/>
      <c r="F9985" s="85"/>
      <c r="G9985" s="86"/>
      <c r="H9985" s="86"/>
      <c r="I9985" s="85"/>
      <c r="J9985" s="85"/>
    </row>
    <row r="9986" spans="2:10" s="117" customFormat="1" x14ac:dyDescent="0.25">
      <c r="B9986" s="87"/>
      <c r="C9986" s="85"/>
      <c r="D9986" s="85"/>
      <c r="E9986" s="85"/>
      <c r="F9986" s="85"/>
      <c r="G9986" s="86"/>
      <c r="H9986" s="86"/>
      <c r="I9986" s="85"/>
      <c r="J9986" s="85"/>
    </row>
    <row r="9987" spans="2:10" s="117" customFormat="1" x14ac:dyDescent="0.25">
      <c r="B9987" s="87"/>
      <c r="C9987" s="85"/>
      <c r="D9987" s="85"/>
      <c r="E9987" s="85"/>
      <c r="F9987" s="85"/>
      <c r="G9987" s="86"/>
      <c r="H9987" s="86"/>
      <c r="I9987" s="85"/>
      <c r="J9987" s="85"/>
    </row>
    <row r="9988" spans="2:10" s="117" customFormat="1" x14ac:dyDescent="0.25">
      <c r="B9988" s="87"/>
      <c r="C9988" s="85"/>
      <c r="D9988" s="85"/>
      <c r="E9988" s="85"/>
      <c r="F9988" s="85"/>
      <c r="G9988" s="86"/>
      <c r="H9988" s="86"/>
      <c r="I9988" s="85"/>
      <c r="J9988" s="85"/>
    </row>
    <row r="9989" spans="2:10" s="117" customFormat="1" x14ac:dyDescent="0.25">
      <c r="B9989" s="87"/>
      <c r="C9989" s="85"/>
      <c r="D9989" s="85"/>
      <c r="E9989" s="85"/>
      <c r="F9989" s="85"/>
      <c r="G9989" s="86"/>
      <c r="H9989" s="86"/>
      <c r="I9989" s="85"/>
      <c r="J9989" s="85"/>
    </row>
    <row r="9990" spans="2:10" s="117" customFormat="1" x14ac:dyDescent="0.25">
      <c r="B9990" s="87"/>
      <c r="C9990" s="85"/>
      <c r="D9990" s="85"/>
      <c r="E9990" s="85"/>
      <c r="F9990" s="85"/>
      <c r="G9990" s="86"/>
      <c r="H9990" s="86"/>
      <c r="I9990" s="85"/>
      <c r="J9990" s="85"/>
    </row>
    <row r="9991" spans="2:10" s="117" customFormat="1" x14ac:dyDescent="0.25">
      <c r="B9991" s="87"/>
      <c r="C9991" s="85"/>
      <c r="D9991" s="85"/>
      <c r="E9991" s="85"/>
      <c r="F9991" s="85"/>
      <c r="G9991" s="86"/>
      <c r="H9991" s="86"/>
      <c r="I9991" s="85"/>
      <c r="J9991" s="85"/>
    </row>
    <row r="9992" spans="2:10" s="117" customFormat="1" x14ac:dyDescent="0.25">
      <c r="B9992" s="87"/>
      <c r="C9992" s="85"/>
      <c r="D9992" s="85"/>
      <c r="E9992" s="85"/>
      <c r="F9992" s="85"/>
      <c r="G9992" s="86"/>
      <c r="H9992" s="86"/>
      <c r="I9992" s="85"/>
      <c r="J9992" s="85"/>
    </row>
    <row r="9993" spans="2:10" s="117" customFormat="1" x14ac:dyDescent="0.25">
      <c r="B9993" s="87"/>
      <c r="C9993" s="85"/>
      <c r="D9993" s="85"/>
      <c r="E9993" s="85"/>
      <c r="F9993" s="85"/>
      <c r="G9993" s="86"/>
      <c r="H9993" s="86"/>
      <c r="I9993" s="85"/>
      <c r="J9993" s="85"/>
    </row>
    <row r="9994" spans="2:10" s="117" customFormat="1" x14ac:dyDescent="0.25">
      <c r="B9994" s="87"/>
      <c r="C9994" s="85"/>
      <c r="D9994" s="85"/>
      <c r="E9994" s="85"/>
      <c r="F9994" s="85"/>
      <c r="G9994" s="86"/>
      <c r="H9994" s="86"/>
      <c r="I9994" s="85"/>
      <c r="J9994" s="85"/>
    </row>
    <row r="9995" spans="2:10" s="117" customFormat="1" x14ac:dyDescent="0.25">
      <c r="B9995" s="87"/>
      <c r="C9995" s="85"/>
      <c r="D9995" s="85"/>
      <c r="E9995" s="85"/>
      <c r="F9995" s="85"/>
      <c r="G9995" s="86"/>
      <c r="H9995" s="86"/>
      <c r="I9995" s="85"/>
      <c r="J9995" s="85"/>
    </row>
    <row r="9996" spans="2:10" s="117" customFormat="1" x14ac:dyDescent="0.25">
      <c r="B9996" s="87"/>
      <c r="C9996" s="85"/>
      <c r="D9996" s="85"/>
      <c r="E9996" s="85"/>
      <c r="F9996" s="85"/>
      <c r="G9996" s="86"/>
      <c r="H9996" s="86"/>
      <c r="I9996" s="85"/>
      <c r="J9996" s="85"/>
    </row>
    <row r="9997" spans="2:10" s="117" customFormat="1" x14ac:dyDescent="0.25">
      <c r="B9997" s="87"/>
      <c r="C9997" s="85"/>
      <c r="D9997" s="85"/>
      <c r="E9997" s="85"/>
      <c r="F9997" s="85"/>
      <c r="G9997" s="86"/>
      <c r="H9997" s="86"/>
      <c r="I9997" s="85"/>
      <c r="J9997" s="85"/>
    </row>
    <row r="9998" spans="2:10" s="117" customFormat="1" x14ac:dyDescent="0.25">
      <c r="B9998" s="87"/>
      <c r="C9998" s="85"/>
      <c r="D9998" s="85"/>
      <c r="E9998" s="85"/>
      <c r="F9998" s="85"/>
      <c r="G9998" s="86"/>
      <c r="H9998" s="86"/>
      <c r="I9998" s="85"/>
      <c r="J9998" s="85"/>
    </row>
    <row r="9999" spans="2:10" s="117" customFormat="1" x14ac:dyDescent="0.25">
      <c r="B9999" s="87"/>
      <c r="C9999" s="85"/>
      <c r="D9999" s="85"/>
      <c r="E9999" s="85"/>
      <c r="F9999" s="85"/>
      <c r="G9999" s="86"/>
      <c r="H9999" s="86"/>
      <c r="I9999" s="85"/>
      <c r="J9999" s="85"/>
    </row>
    <row r="10000" spans="2:10" s="117" customFormat="1" x14ac:dyDescent="0.25">
      <c r="B10000" s="87"/>
      <c r="C10000" s="85"/>
      <c r="D10000" s="85"/>
      <c r="E10000" s="85"/>
      <c r="F10000" s="85"/>
      <c r="G10000" s="86"/>
      <c r="H10000" s="86"/>
      <c r="I10000" s="85"/>
      <c r="J10000" s="85"/>
    </row>
    <row r="10001" spans="2:10" s="117" customFormat="1" x14ac:dyDescent="0.25">
      <c r="B10001" s="87"/>
      <c r="C10001" s="85"/>
      <c r="D10001" s="85"/>
      <c r="E10001" s="85"/>
      <c r="F10001" s="85"/>
      <c r="G10001" s="86"/>
      <c r="H10001" s="86"/>
      <c r="I10001" s="85"/>
      <c r="J10001" s="85"/>
    </row>
    <row r="10002" spans="2:10" s="117" customFormat="1" x14ac:dyDescent="0.25">
      <c r="B10002" s="87"/>
      <c r="C10002" s="85"/>
      <c r="D10002" s="85"/>
      <c r="E10002" s="85"/>
      <c r="F10002" s="85"/>
      <c r="G10002" s="86"/>
      <c r="H10002" s="86"/>
      <c r="I10002" s="85"/>
      <c r="J10002" s="85"/>
    </row>
    <row r="10003" spans="2:10" s="117" customFormat="1" x14ac:dyDescent="0.25">
      <c r="B10003" s="87"/>
      <c r="C10003" s="85"/>
      <c r="D10003" s="85"/>
      <c r="E10003" s="85"/>
      <c r="F10003" s="85"/>
      <c r="G10003" s="86"/>
      <c r="H10003" s="86"/>
      <c r="I10003" s="85"/>
      <c r="J10003" s="85"/>
    </row>
    <row r="10004" spans="2:10" s="117" customFormat="1" x14ac:dyDescent="0.25">
      <c r="B10004" s="87"/>
      <c r="C10004" s="85"/>
      <c r="D10004" s="85"/>
      <c r="E10004" s="85"/>
      <c r="F10004" s="85"/>
      <c r="G10004" s="86"/>
      <c r="H10004" s="86"/>
      <c r="I10004" s="85"/>
      <c r="J10004" s="85"/>
    </row>
    <row r="10005" spans="2:10" s="117" customFormat="1" x14ac:dyDescent="0.25">
      <c r="B10005" s="87"/>
      <c r="C10005" s="85"/>
      <c r="D10005" s="85"/>
      <c r="E10005" s="85"/>
      <c r="F10005" s="85"/>
      <c r="G10005" s="86"/>
      <c r="H10005" s="86"/>
      <c r="I10005" s="85"/>
      <c r="J10005" s="85"/>
    </row>
    <row r="10006" spans="2:10" s="117" customFormat="1" x14ac:dyDescent="0.25">
      <c r="B10006" s="87"/>
      <c r="C10006" s="85"/>
      <c r="D10006" s="85"/>
      <c r="E10006" s="85"/>
      <c r="F10006" s="85"/>
      <c r="G10006" s="86"/>
      <c r="H10006" s="86"/>
      <c r="I10006" s="85"/>
      <c r="J10006" s="85"/>
    </row>
    <row r="10007" spans="2:10" s="117" customFormat="1" x14ac:dyDescent="0.25">
      <c r="B10007" s="87"/>
      <c r="C10007" s="85"/>
      <c r="D10007" s="85"/>
      <c r="E10007" s="85"/>
      <c r="F10007" s="85"/>
      <c r="G10007" s="86"/>
      <c r="H10007" s="86"/>
      <c r="I10007" s="85"/>
      <c r="J10007" s="85"/>
    </row>
    <row r="10008" spans="2:10" s="117" customFormat="1" x14ac:dyDescent="0.25">
      <c r="B10008" s="87"/>
      <c r="C10008" s="85"/>
      <c r="D10008" s="85"/>
      <c r="E10008" s="85"/>
      <c r="F10008" s="85"/>
      <c r="G10008" s="86"/>
      <c r="H10008" s="86"/>
      <c r="I10008" s="85"/>
      <c r="J10008" s="85"/>
    </row>
    <row r="10009" spans="2:10" s="117" customFormat="1" x14ac:dyDescent="0.25">
      <c r="B10009" s="87"/>
      <c r="C10009" s="85"/>
      <c r="D10009" s="85"/>
      <c r="E10009" s="85"/>
      <c r="F10009" s="85"/>
      <c r="G10009" s="86"/>
      <c r="H10009" s="86"/>
      <c r="I10009" s="85"/>
      <c r="J10009" s="85"/>
    </row>
    <row r="10010" spans="2:10" s="117" customFormat="1" x14ac:dyDescent="0.25">
      <c r="B10010" s="87"/>
      <c r="C10010" s="85"/>
      <c r="D10010" s="85"/>
      <c r="E10010" s="85"/>
      <c r="F10010" s="85"/>
      <c r="G10010" s="86"/>
      <c r="H10010" s="86"/>
      <c r="I10010" s="85"/>
      <c r="J10010" s="85"/>
    </row>
    <row r="10011" spans="2:10" s="117" customFormat="1" x14ac:dyDescent="0.25">
      <c r="B10011" s="87"/>
      <c r="C10011" s="85"/>
      <c r="D10011" s="85"/>
      <c r="E10011" s="85"/>
      <c r="F10011" s="85"/>
      <c r="G10011" s="86"/>
      <c r="H10011" s="86"/>
      <c r="I10011" s="85"/>
      <c r="J10011" s="85"/>
    </row>
    <row r="10012" spans="2:10" s="117" customFormat="1" x14ac:dyDescent="0.25">
      <c r="B10012" s="87"/>
      <c r="C10012" s="85"/>
      <c r="D10012" s="85"/>
      <c r="E10012" s="85"/>
      <c r="F10012" s="85"/>
      <c r="G10012" s="86"/>
      <c r="H10012" s="86"/>
      <c r="I10012" s="85"/>
      <c r="J10012" s="85"/>
    </row>
    <row r="10013" spans="2:10" s="117" customFormat="1" x14ac:dyDescent="0.25">
      <c r="B10013" s="87"/>
      <c r="C10013" s="85"/>
      <c r="D10013" s="85"/>
      <c r="E10013" s="85"/>
      <c r="F10013" s="85"/>
      <c r="G10013" s="86"/>
      <c r="H10013" s="86"/>
      <c r="I10013" s="85"/>
      <c r="J10013" s="85"/>
    </row>
    <row r="10014" spans="2:10" s="117" customFormat="1" x14ac:dyDescent="0.25">
      <c r="B10014" s="87"/>
      <c r="C10014" s="85"/>
      <c r="D10014" s="85"/>
      <c r="E10014" s="85"/>
      <c r="F10014" s="85"/>
      <c r="G10014" s="86"/>
      <c r="H10014" s="86"/>
      <c r="I10014" s="85"/>
      <c r="J10014" s="85"/>
    </row>
    <row r="10015" spans="2:10" s="117" customFormat="1" x14ac:dyDescent="0.25">
      <c r="B10015" s="87"/>
      <c r="C10015" s="85"/>
      <c r="D10015" s="85"/>
      <c r="E10015" s="85"/>
      <c r="F10015" s="85"/>
      <c r="G10015" s="86"/>
      <c r="H10015" s="86"/>
      <c r="I10015" s="85"/>
      <c r="J10015" s="85"/>
    </row>
    <row r="10016" spans="2:10" s="117" customFormat="1" x14ac:dyDescent="0.25">
      <c r="B10016" s="87"/>
      <c r="C10016" s="85"/>
      <c r="D10016" s="85"/>
      <c r="E10016" s="85"/>
      <c r="F10016" s="85"/>
      <c r="G10016" s="86"/>
      <c r="H10016" s="86"/>
      <c r="I10016" s="85"/>
      <c r="J10016" s="85"/>
    </row>
    <row r="10017" spans="2:10" s="117" customFormat="1" x14ac:dyDescent="0.25">
      <c r="B10017" s="87"/>
      <c r="C10017" s="85"/>
      <c r="D10017" s="85"/>
      <c r="E10017" s="85"/>
      <c r="F10017" s="85"/>
      <c r="G10017" s="86"/>
      <c r="H10017" s="86"/>
      <c r="I10017" s="85"/>
      <c r="J10017" s="85"/>
    </row>
    <row r="10018" spans="2:10" s="117" customFormat="1" x14ac:dyDescent="0.25">
      <c r="B10018" s="87"/>
      <c r="C10018" s="85"/>
      <c r="D10018" s="85"/>
      <c r="E10018" s="85"/>
      <c r="F10018" s="85"/>
      <c r="G10018" s="86"/>
      <c r="H10018" s="86"/>
      <c r="I10018" s="85"/>
      <c r="J10018" s="85"/>
    </row>
    <row r="10019" spans="2:10" s="117" customFormat="1" x14ac:dyDescent="0.25">
      <c r="B10019" s="87"/>
      <c r="C10019" s="85"/>
      <c r="D10019" s="85"/>
      <c r="E10019" s="85"/>
      <c r="F10019" s="85"/>
      <c r="G10019" s="86"/>
      <c r="H10019" s="86"/>
      <c r="I10019" s="85"/>
      <c r="J10019" s="85"/>
    </row>
    <row r="10020" spans="2:10" s="117" customFormat="1" x14ac:dyDescent="0.25">
      <c r="B10020" s="87"/>
      <c r="C10020" s="85"/>
      <c r="D10020" s="85"/>
      <c r="E10020" s="85"/>
      <c r="F10020" s="85"/>
      <c r="G10020" s="86"/>
      <c r="H10020" s="86"/>
      <c r="I10020" s="85"/>
      <c r="J10020" s="85"/>
    </row>
    <row r="10021" spans="2:10" s="117" customFormat="1" x14ac:dyDescent="0.25">
      <c r="B10021" s="87"/>
      <c r="C10021" s="85"/>
      <c r="D10021" s="85"/>
      <c r="E10021" s="85"/>
      <c r="F10021" s="85"/>
      <c r="G10021" s="86"/>
      <c r="H10021" s="86"/>
      <c r="I10021" s="85"/>
      <c r="J10021" s="85"/>
    </row>
    <row r="10022" spans="2:10" s="117" customFormat="1" x14ac:dyDescent="0.25">
      <c r="B10022" s="87"/>
      <c r="C10022" s="85"/>
      <c r="D10022" s="85"/>
      <c r="E10022" s="85"/>
      <c r="F10022" s="85"/>
      <c r="G10022" s="86"/>
      <c r="H10022" s="86"/>
      <c r="I10022" s="85"/>
      <c r="J10022" s="85"/>
    </row>
    <row r="10023" spans="2:10" s="117" customFormat="1" x14ac:dyDescent="0.25">
      <c r="B10023" s="87"/>
      <c r="C10023" s="85"/>
      <c r="D10023" s="85"/>
      <c r="E10023" s="85"/>
      <c r="F10023" s="85"/>
      <c r="G10023" s="86"/>
      <c r="H10023" s="86"/>
      <c r="I10023" s="85"/>
      <c r="J10023" s="85"/>
    </row>
    <row r="10024" spans="2:10" s="117" customFormat="1" x14ac:dyDescent="0.25">
      <c r="B10024" s="87"/>
      <c r="C10024" s="85"/>
      <c r="D10024" s="85"/>
      <c r="E10024" s="85"/>
      <c r="F10024" s="85"/>
      <c r="G10024" s="86"/>
      <c r="H10024" s="86"/>
      <c r="I10024" s="85"/>
      <c r="J10024" s="85"/>
    </row>
    <row r="10025" spans="2:10" s="117" customFormat="1" x14ac:dyDescent="0.25">
      <c r="B10025" s="87"/>
      <c r="C10025" s="85"/>
      <c r="D10025" s="85"/>
      <c r="E10025" s="85"/>
      <c r="F10025" s="85"/>
      <c r="G10025" s="86"/>
      <c r="H10025" s="86"/>
      <c r="I10025" s="85"/>
      <c r="J10025" s="85"/>
    </row>
    <row r="10026" spans="2:10" s="117" customFormat="1" x14ac:dyDescent="0.25">
      <c r="B10026" s="87"/>
      <c r="C10026" s="85"/>
      <c r="D10026" s="85"/>
      <c r="E10026" s="85"/>
      <c r="F10026" s="85"/>
      <c r="G10026" s="86"/>
      <c r="H10026" s="86"/>
      <c r="I10026" s="85"/>
      <c r="J10026" s="85"/>
    </row>
    <row r="10027" spans="2:10" s="117" customFormat="1" x14ac:dyDescent="0.25">
      <c r="B10027" s="87"/>
      <c r="C10027" s="85"/>
      <c r="D10027" s="85"/>
      <c r="E10027" s="85"/>
      <c r="F10027" s="85"/>
      <c r="G10027" s="86"/>
      <c r="H10027" s="86"/>
      <c r="I10027" s="85"/>
      <c r="J10027" s="85"/>
    </row>
    <row r="10028" spans="2:10" s="117" customFormat="1" x14ac:dyDescent="0.25">
      <c r="B10028" s="87"/>
      <c r="C10028" s="85"/>
      <c r="D10028" s="85"/>
      <c r="E10028" s="85"/>
      <c r="F10028" s="85"/>
      <c r="G10028" s="86"/>
      <c r="H10028" s="86"/>
      <c r="I10028" s="85"/>
      <c r="J10028" s="85"/>
    </row>
    <row r="10029" spans="2:10" s="117" customFormat="1" x14ac:dyDescent="0.25">
      <c r="B10029" s="87"/>
      <c r="C10029" s="85"/>
      <c r="D10029" s="85"/>
      <c r="E10029" s="85"/>
      <c r="F10029" s="85"/>
      <c r="G10029" s="86"/>
      <c r="H10029" s="86"/>
      <c r="I10029" s="85"/>
      <c r="J10029" s="85"/>
    </row>
    <row r="10030" spans="2:10" s="117" customFormat="1" x14ac:dyDescent="0.25">
      <c r="B10030" s="87"/>
      <c r="C10030" s="85"/>
      <c r="D10030" s="85"/>
      <c r="E10030" s="85"/>
      <c r="F10030" s="85"/>
      <c r="G10030" s="86"/>
      <c r="H10030" s="86"/>
      <c r="I10030" s="85"/>
      <c r="J10030" s="85"/>
    </row>
    <row r="10031" spans="2:10" s="117" customFormat="1" x14ac:dyDescent="0.25">
      <c r="B10031" s="87"/>
      <c r="C10031" s="85"/>
      <c r="D10031" s="85"/>
      <c r="E10031" s="85"/>
      <c r="F10031" s="85"/>
      <c r="G10031" s="86"/>
      <c r="H10031" s="86"/>
      <c r="I10031" s="85"/>
      <c r="J10031" s="85"/>
    </row>
    <row r="10032" spans="2:10" s="117" customFormat="1" x14ac:dyDescent="0.25">
      <c r="B10032" s="87"/>
      <c r="C10032" s="85"/>
      <c r="D10032" s="85"/>
      <c r="E10032" s="85"/>
      <c r="F10032" s="85"/>
      <c r="G10032" s="86"/>
      <c r="H10032" s="86"/>
      <c r="I10032" s="85"/>
      <c r="J10032" s="85"/>
    </row>
    <row r="10033" spans="2:10" s="117" customFormat="1" x14ac:dyDescent="0.25">
      <c r="B10033" s="87"/>
      <c r="C10033" s="85"/>
      <c r="D10033" s="85"/>
      <c r="E10033" s="85"/>
      <c r="F10033" s="85"/>
      <c r="G10033" s="86"/>
      <c r="H10033" s="86"/>
      <c r="I10033" s="85"/>
      <c r="J10033" s="85"/>
    </row>
    <row r="10034" spans="2:10" s="117" customFormat="1" x14ac:dyDescent="0.25">
      <c r="B10034" s="87"/>
      <c r="C10034" s="85"/>
      <c r="D10034" s="85"/>
      <c r="E10034" s="85"/>
      <c r="F10034" s="85"/>
      <c r="G10034" s="86"/>
      <c r="H10034" s="86"/>
      <c r="I10034" s="85"/>
      <c r="J10034" s="85"/>
    </row>
    <row r="10035" spans="2:10" s="117" customFormat="1" x14ac:dyDescent="0.25">
      <c r="B10035" s="87"/>
      <c r="C10035" s="85"/>
      <c r="D10035" s="85"/>
      <c r="E10035" s="85"/>
      <c r="F10035" s="85"/>
      <c r="G10035" s="86"/>
      <c r="H10035" s="86"/>
      <c r="I10035" s="85"/>
      <c r="J10035" s="85"/>
    </row>
    <row r="10036" spans="2:10" s="117" customFormat="1" x14ac:dyDescent="0.25">
      <c r="B10036" s="87"/>
      <c r="C10036" s="85"/>
      <c r="D10036" s="85"/>
      <c r="E10036" s="85"/>
      <c r="F10036" s="85"/>
      <c r="G10036" s="86"/>
      <c r="H10036" s="86"/>
      <c r="I10036" s="85"/>
      <c r="J10036" s="85"/>
    </row>
    <row r="10037" spans="2:10" s="117" customFormat="1" x14ac:dyDescent="0.25">
      <c r="B10037" s="87"/>
      <c r="C10037" s="85"/>
      <c r="D10037" s="85"/>
      <c r="E10037" s="85"/>
      <c r="F10037" s="85"/>
      <c r="G10037" s="86"/>
      <c r="H10037" s="86"/>
      <c r="I10037" s="85"/>
      <c r="J10037" s="85"/>
    </row>
    <row r="10038" spans="2:10" s="117" customFormat="1" x14ac:dyDescent="0.25">
      <c r="B10038" s="87"/>
      <c r="C10038" s="85"/>
      <c r="D10038" s="85"/>
      <c r="E10038" s="85"/>
      <c r="F10038" s="85"/>
      <c r="G10038" s="86"/>
      <c r="H10038" s="86"/>
      <c r="I10038" s="85"/>
      <c r="J10038" s="85"/>
    </row>
    <row r="10039" spans="2:10" s="117" customFormat="1" x14ac:dyDescent="0.25">
      <c r="B10039" s="87"/>
      <c r="C10039" s="85"/>
      <c r="D10039" s="85"/>
      <c r="E10039" s="85"/>
      <c r="F10039" s="85"/>
      <c r="G10039" s="86"/>
      <c r="H10039" s="86"/>
      <c r="I10039" s="85"/>
      <c r="J10039" s="85"/>
    </row>
    <row r="10040" spans="2:10" s="117" customFormat="1" x14ac:dyDescent="0.25">
      <c r="B10040" s="87"/>
      <c r="C10040" s="85"/>
      <c r="D10040" s="85"/>
      <c r="E10040" s="85"/>
      <c r="F10040" s="85"/>
      <c r="G10040" s="86"/>
      <c r="H10040" s="86"/>
      <c r="I10040" s="85"/>
      <c r="J10040" s="85"/>
    </row>
    <row r="10041" spans="2:10" s="117" customFormat="1" x14ac:dyDescent="0.25">
      <c r="B10041" s="87"/>
      <c r="C10041" s="85"/>
      <c r="D10041" s="85"/>
      <c r="E10041" s="85"/>
      <c r="F10041" s="85"/>
      <c r="G10041" s="86"/>
      <c r="H10041" s="86"/>
      <c r="I10041" s="85"/>
      <c r="J10041" s="85"/>
    </row>
    <row r="10042" spans="2:10" s="117" customFormat="1" x14ac:dyDescent="0.25">
      <c r="B10042" s="87"/>
      <c r="C10042" s="85"/>
      <c r="D10042" s="85"/>
      <c r="E10042" s="85"/>
      <c r="F10042" s="85"/>
      <c r="G10042" s="86"/>
      <c r="H10042" s="86"/>
      <c r="I10042" s="85"/>
      <c r="J10042" s="85"/>
    </row>
    <row r="10043" spans="2:10" s="117" customFormat="1" x14ac:dyDescent="0.25">
      <c r="B10043" s="87"/>
      <c r="C10043" s="85"/>
      <c r="D10043" s="85"/>
      <c r="E10043" s="85"/>
      <c r="F10043" s="85"/>
      <c r="G10043" s="86"/>
      <c r="H10043" s="86"/>
      <c r="I10043" s="85"/>
      <c r="J10043" s="85"/>
    </row>
    <row r="10044" spans="2:10" s="117" customFormat="1" x14ac:dyDescent="0.25">
      <c r="B10044" s="87"/>
      <c r="C10044" s="85"/>
      <c r="D10044" s="85"/>
      <c r="E10044" s="85"/>
      <c r="F10044" s="85"/>
      <c r="G10044" s="86"/>
      <c r="H10044" s="86"/>
      <c r="I10044" s="85"/>
      <c r="J10044" s="85"/>
    </row>
    <row r="10045" spans="2:10" s="117" customFormat="1" x14ac:dyDescent="0.25">
      <c r="B10045" s="87"/>
      <c r="C10045" s="85"/>
      <c r="D10045" s="85"/>
      <c r="E10045" s="85"/>
      <c r="F10045" s="85"/>
      <c r="G10045" s="86"/>
      <c r="H10045" s="86"/>
      <c r="I10045" s="85"/>
      <c r="J10045" s="85"/>
    </row>
    <row r="10046" spans="2:10" s="117" customFormat="1" x14ac:dyDescent="0.25">
      <c r="B10046" s="87"/>
      <c r="C10046" s="85"/>
      <c r="D10046" s="85"/>
      <c r="E10046" s="85"/>
      <c r="F10046" s="85"/>
      <c r="G10046" s="86"/>
      <c r="H10046" s="86"/>
      <c r="I10046" s="85"/>
      <c r="J10046" s="85"/>
    </row>
    <row r="10047" spans="2:10" s="117" customFormat="1" x14ac:dyDescent="0.25">
      <c r="B10047" s="87"/>
      <c r="C10047" s="85"/>
      <c r="D10047" s="85"/>
      <c r="E10047" s="85"/>
      <c r="F10047" s="85"/>
      <c r="G10047" s="86"/>
      <c r="H10047" s="86"/>
      <c r="I10047" s="85"/>
      <c r="J10047" s="85"/>
    </row>
    <row r="10048" spans="2:10" s="117" customFormat="1" x14ac:dyDescent="0.25">
      <c r="B10048" s="87"/>
      <c r="C10048" s="85"/>
      <c r="D10048" s="85"/>
      <c r="E10048" s="85"/>
      <c r="F10048" s="85"/>
      <c r="G10048" s="86"/>
      <c r="H10048" s="86"/>
      <c r="I10048" s="85"/>
      <c r="J10048" s="85"/>
    </row>
    <row r="10049" spans="2:10" s="117" customFormat="1" x14ac:dyDescent="0.25">
      <c r="B10049" s="87"/>
      <c r="C10049" s="85"/>
      <c r="D10049" s="85"/>
      <c r="E10049" s="85"/>
      <c r="F10049" s="85"/>
      <c r="G10049" s="86"/>
      <c r="H10049" s="86"/>
      <c r="I10049" s="85"/>
      <c r="J10049" s="85"/>
    </row>
    <row r="10050" spans="2:10" s="117" customFormat="1" x14ac:dyDescent="0.25">
      <c r="B10050" s="87"/>
      <c r="C10050" s="85"/>
      <c r="D10050" s="85"/>
      <c r="E10050" s="85"/>
      <c r="F10050" s="85"/>
      <c r="G10050" s="86"/>
      <c r="H10050" s="86"/>
      <c r="I10050" s="85"/>
      <c r="J10050" s="85"/>
    </row>
    <row r="10051" spans="2:10" s="117" customFormat="1" x14ac:dyDescent="0.25">
      <c r="B10051" s="87"/>
      <c r="C10051" s="85"/>
      <c r="D10051" s="85"/>
      <c r="E10051" s="85"/>
      <c r="F10051" s="85"/>
      <c r="G10051" s="86"/>
      <c r="H10051" s="86"/>
      <c r="I10051" s="85"/>
      <c r="J10051" s="85"/>
    </row>
    <row r="10052" spans="2:10" s="117" customFormat="1" x14ac:dyDescent="0.25">
      <c r="B10052" s="87"/>
      <c r="C10052" s="85"/>
      <c r="D10052" s="85"/>
      <c r="E10052" s="85"/>
      <c r="F10052" s="85"/>
      <c r="G10052" s="86"/>
      <c r="H10052" s="86"/>
      <c r="I10052" s="85"/>
      <c r="J10052" s="85"/>
    </row>
    <row r="10053" spans="2:10" s="117" customFormat="1" x14ac:dyDescent="0.25">
      <c r="B10053" s="87"/>
      <c r="C10053" s="85"/>
      <c r="D10053" s="85"/>
      <c r="E10053" s="85"/>
      <c r="F10053" s="85"/>
      <c r="G10053" s="86"/>
      <c r="H10053" s="86"/>
      <c r="I10053" s="85"/>
      <c r="J10053" s="85"/>
    </row>
    <row r="10054" spans="2:10" s="117" customFormat="1" x14ac:dyDescent="0.25">
      <c r="B10054" s="87"/>
      <c r="C10054" s="85"/>
      <c r="D10054" s="85"/>
      <c r="E10054" s="85"/>
      <c r="F10054" s="85"/>
      <c r="G10054" s="86"/>
      <c r="H10054" s="86"/>
      <c r="I10054" s="85"/>
      <c r="J10054" s="85"/>
    </row>
    <row r="10055" spans="2:10" s="117" customFormat="1" x14ac:dyDescent="0.25">
      <c r="B10055" s="87"/>
      <c r="C10055" s="85"/>
      <c r="D10055" s="85"/>
      <c r="E10055" s="85"/>
      <c r="F10055" s="85"/>
      <c r="G10055" s="86"/>
      <c r="H10055" s="86"/>
      <c r="I10055" s="85"/>
      <c r="J10055" s="85"/>
    </row>
    <row r="10056" spans="2:10" s="117" customFormat="1" x14ac:dyDescent="0.25">
      <c r="B10056" s="87"/>
      <c r="C10056" s="85"/>
      <c r="D10056" s="85"/>
      <c r="E10056" s="85"/>
      <c r="F10056" s="85"/>
      <c r="G10056" s="86"/>
      <c r="H10056" s="86"/>
      <c r="I10056" s="85"/>
      <c r="J10056" s="85"/>
    </row>
    <row r="10057" spans="2:10" s="117" customFormat="1" x14ac:dyDescent="0.25">
      <c r="B10057" s="87"/>
      <c r="C10057" s="85"/>
      <c r="D10057" s="85"/>
      <c r="E10057" s="85"/>
      <c r="F10057" s="85"/>
      <c r="G10057" s="86"/>
      <c r="H10057" s="86"/>
      <c r="I10057" s="85"/>
      <c r="J10057" s="85"/>
    </row>
    <row r="10058" spans="2:10" s="117" customFormat="1" x14ac:dyDescent="0.25">
      <c r="B10058" s="87"/>
      <c r="C10058" s="85"/>
      <c r="D10058" s="85"/>
      <c r="E10058" s="85"/>
      <c r="F10058" s="85"/>
      <c r="G10058" s="86"/>
      <c r="H10058" s="86"/>
      <c r="I10058" s="85"/>
      <c r="J10058" s="85"/>
    </row>
    <row r="10059" spans="2:10" s="117" customFormat="1" x14ac:dyDescent="0.25">
      <c r="B10059" s="87"/>
      <c r="C10059" s="85"/>
      <c r="D10059" s="85"/>
      <c r="E10059" s="85"/>
      <c r="F10059" s="85"/>
      <c r="G10059" s="86"/>
      <c r="H10059" s="86"/>
      <c r="I10059" s="85"/>
      <c r="J10059" s="85"/>
    </row>
    <row r="10060" spans="2:10" s="117" customFormat="1" x14ac:dyDescent="0.25">
      <c r="B10060" s="87"/>
      <c r="C10060" s="85"/>
      <c r="D10060" s="85"/>
      <c r="E10060" s="85"/>
      <c r="F10060" s="85"/>
      <c r="G10060" s="86"/>
      <c r="H10060" s="86"/>
      <c r="I10060" s="85"/>
      <c r="J10060" s="85"/>
    </row>
    <row r="10061" spans="2:10" s="117" customFormat="1" x14ac:dyDescent="0.25">
      <c r="B10061" s="87"/>
      <c r="C10061" s="85"/>
      <c r="D10061" s="85"/>
      <c r="E10061" s="85"/>
      <c r="F10061" s="85"/>
      <c r="G10061" s="86"/>
      <c r="H10061" s="86"/>
      <c r="I10061" s="85"/>
      <c r="J10061" s="85"/>
    </row>
    <row r="10062" spans="2:10" s="117" customFormat="1" x14ac:dyDescent="0.25">
      <c r="B10062" s="87"/>
      <c r="C10062" s="85"/>
      <c r="D10062" s="85"/>
      <c r="E10062" s="85"/>
      <c r="F10062" s="85"/>
      <c r="G10062" s="86"/>
      <c r="H10062" s="86"/>
      <c r="I10062" s="85"/>
      <c r="J10062" s="85"/>
    </row>
    <row r="10063" spans="2:10" s="117" customFormat="1" x14ac:dyDescent="0.25">
      <c r="B10063" s="87"/>
      <c r="C10063" s="85"/>
      <c r="D10063" s="85"/>
      <c r="E10063" s="85"/>
      <c r="F10063" s="85"/>
      <c r="G10063" s="86"/>
      <c r="H10063" s="86"/>
      <c r="I10063" s="85"/>
      <c r="J10063" s="85"/>
    </row>
    <row r="10064" spans="2:10" s="117" customFormat="1" x14ac:dyDescent="0.25">
      <c r="B10064" s="87"/>
      <c r="C10064" s="85"/>
      <c r="D10064" s="85"/>
      <c r="E10064" s="85"/>
      <c r="F10064" s="85"/>
      <c r="G10064" s="86"/>
      <c r="H10064" s="86"/>
      <c r="I10064" s="85"/>
      <c r="J10064" s="85"/>
    </row>
    <row r="10065" spans="2:10" s="117" customFormat="1" x14ac:dyDescent="0.25">
      <c r="B10065" s="87"/>
      <c r="C10065" s="85"/>
      <c r="D10065" s="85"/>
      <c r="E10065" s="85"/>
      <c r="F10065" s="85"/>
      <c r="G10065" s="86"/>
      <c r="H10065" s="86"/>
      <c r="I10065" s="85"/>
      <c r="J10065" s="85"/>
    </row>
    <row r="10066" spans="2:10" s="117" customFormat="1" x14ac:dyDescent="0.25">
      <c r="B10066" s="87"/>
      <c r="C10066" s="85"/>
      <c r="D10066" s="85"/>
      <c r="E10066" s="85"/>
      <c r="F10066" s="85"/>
      <c r="G10066" s="86"/>
      <c r="H10066" s="86"/>
      <c r="I10066" s="85"/>
      <c r="J10066" s="85"/>
    </row>
    <row r="10067" spans="2:10" s="117" customFormat="1" x14ac:dyDescent="0.25">
      <c r="B10067" s="87"/>
      <c r="C10067" s="85"/>
      <c r="D10067" s="85"/>
      <c r="E10067" s="85"/>
      <c r="F10067" s="85"/>
      <c r="G10067" s="86"/>
      <c r="H10067" s="86"/>
      <c r="I10067" s="85"/>
      <c r="J10067" s="85"/>
    </row>
    <row r="10068" spans="2:10" s="117" customFormat="1" x14ac:dyDescent="0.25">
      <c r="B10068" s="87"/>
      <c r="C10068" s="85"/>
      <c r="D10068" s="85"/>
      <c r="E10068" s="85"/>
      <c r="F10068" s="85"/>
      <c r="G10068" s="86"/>
      <c r="H10068" s="86"/>
      <c r="I10068" s="85"/>
      <c r="J10068" s="85"/>
    </row>
    <row r="10069" spans="2:10" s="117" customFormat="1" x14ac:dyDescent="0.25">
      <c r="B10069" s="87"/>
      <c r="C10069" s="85"/>
      <c r="D10069" s="85"/>
      <c r="E10069" s="85"/>
      <c r="F10069" s="85"/>
      <c r="G10069" s="86"/>
      <c r="H10069" s="86"/>
      <c r="I10069" s="85"/>
      <c r="J10069" s="85"/>
    </row>
    <row r="10070" spans="2:10" s="117" customFormat="1" x14ac:dyDescent="0.25">
      <c r="B10070" s="87"/>
      <c r="C10070" s="85"/>
      <c r="D10070" s="85"/>
      <c r="E10070" s="85"/>
      <c r="F10070" s="85"/>
      <c r="G10070" s="86"/>
      <c r="H10070" s="86"/>
      <c r="I10070" s="85"/>
      <c r="J10070" s="85"/>
    </row>
    <row r="10071" spans="2:10" s="117" customFormat="1" x14ac:dyDescent="0.25">
      <c r="B10071" s="87"/>
      <c r="C10071" s="85"/>
      <c r="D10071" s="85"/>
      <c r="E10071" s="85"/>
      <c r="F10071" s="85"/>
      <c r="G10071" s="86"/>
      <c r="H10071" s="86"/>
      <c r="I10071" s="85"/>
      <c r="J10071" s="85"/>
    </row>
    <row r="10072" spans="2:10" s="117" customFormat="1" x14ac:dyDescent="0.25">
      <c r="B10072" s="87"/>
      <c r="C10072" s="85"/>
      <c r="D10072" s="85"/>
      <c r="E10072" s="85"/>
      <c r="F10072" s="85"/>
      <c r="G10072" s="86"/>
      <c r="H10072" s="86"/>
      <c r="I10072" s="85"/>
      <c r="J10072" s="85"/>
    </row>
    <row r="10073" spans="2:10" s="117" customFormat="1" x14ac:dyDescent="0.25">
      <c r="B10073" s="87"/>
      <c r="C10073" s="85"/>
      <c r="D10073" s="85"/>
      <c r="E10073" s="85"/>
      <c r="F10073" s="85"/>
      <c r="G10073" s="86"/>
      <c r="H10073" s="86"/>
      <c r="I10073" s="85"/>
      <c r="J10073" s="85"/>
    </row>
    <row r="10074" spans="2:10" s="117" customFormat="1" x14ac:dyDescent="0.25">
      <c r="B10074" s="87"/>
      <c r="C10074" s="85"/>
      <c r="D10074" s="85"/>
      <c r="E10074" s="85"/>
      <c r="F10074" s="85"/>
      <c r="G10074" s="86"/>
      <c r="H10074" s="86"/>
      <c r="I10074" s="85"/>
      <c r="J10074" s="85"/>
    </row>
    <row r="10075" spans="2:10" s="117" customFormat="1" x14ac:dyDescent="0.25">
      <c r="B10075" s="87"/>
      <c r="C10075" s="85"/>
      <c r="D10075" s="85"/>
      <c r="E10075" s="85"/>
      <c r="F10075" s="85"/>
      <c r="G10075" s="86"/>
      <c r="H10075" s="86"/>
      <c r="I10075" s="85"/>
      <c r="J10075" s="85"/>
    </row>
    <row r="10076" spans="2:10" s="117" customFormat="1" x14ac:dyDescent="0.25">
      <c r="B10076" s="87"/>
      <c r="C10076" s="85"/>
      <c r="D10076" s="85"/>
      <c r="E10076" s="85"/>
      <c r="F10076" s="85"/>
      <c r="G10076" s="86"/>
      <c r="H10076" s="86"/>
      <c r="I10076" s="85"/>
      <c r="J10076" s="85"/>
    </row>
    <row r="10077" spans="2:10" s="117" customFormat="1" x14ac:dyDescent="0.25">
      <c r="B10077" s="87"/>
      <c r="C10077" s="85"/>
      <c r="D10077" s="85"/>
      <c r="E10077" s="85"/>
      <c r="F10077" s="85"/>
      <c r="G10077" s="86"/>
      <c r="H10077" s="86"/>
      <c r="I10077" s="85"/>
      <c r="J10077" s="85"/>
    </row>
    <row r="10078" spans="2:10" s="117" customFormat="1" x14ac:dyDescent="0.25">
      <c r="B10078" s="87"/>
      <c r="C10078" s="85"/>
      <c r="D10078" s="85"/>
      <c r="E10078" s="85"/>
      <c r="F10078" s="85"/>
      <c r="G10078" s="86"/>
      <c r="H10078" s="86"/>
      <c r="I10078" s="85"/>
      <c r="J10078" s="85"/>
    </row>
    <row r="10079" spans="2:10" s="117" customFormat="1" x14ac:dyDescent="0.25">
      <c r="B10079" s="87"/>
      <c r="C10079" s="85"/>
      <c r="D10079" s="85"/>
      <c r="E10079" s="85"/>
      <c r="F10079" s="85"/>
      <c r="G10079" s="86"/>
      <c r="H10079" s="86"/>
      <c r="I10079" s="85"/>
      <c r="J10079" s="85"/>
    </row>
    <row r="10080" spans="2:10" s="117" customFormat="1" x14ac:dyDescent="0.25">
      <c r="B10080" s="87"/>
      <c r="C10080" s="85"/>
      <c r="D10080" s="85"/>
      <c r="E10080" s="85"/>
      <c r="F10080" s="85"/>
      <c r="G10080" s="86"/>
      <c r="H10080" s="86"/>
      <c r="I10080" s="85"/>
      <c r="J10080" s="85"/>
    </row>
    <row r="10081" spans="2:10" s="117" customFormat="1" x14ac:dyDescent="0.25">
      <c r="B10081" s="87"/>
      <c r="C10081" s="85"/>
      <c r="D10081" s="85"/>
      <c r="E10081" s="85"/>
      <c r="F10081" s="85"/>
      <c r="G10081" s="86"/>
      <c r="H10081" s="86"/>
      <c r="I10081" s="85"/>
      <c r="J10081" s="85"/>
    </row>
    <row r="10082" spans="2:10" s="117" customFormat="1" x14ac:dyDescent="0.25">
      <c r="B10082" s="87"/>
      <c r="C10082" s="85"/>
      <c r="D10082" s="85"/>
      <c r="E10082" s="85"/>
      <c r="F10082" s="85"/>
      <c r="G10082" s="86"/>
      <c r="H10082" s="86"/>
      <c r="I10082" s="85"/>
      <c r="J10082" s="85"/>
    </row>
    <row r="10083" spans="2:10" s="117" customFormat="1" x14ac:dyDescent="0.25">
      <c r="B10083" s="87"/>
      <c r="C10083" s="85"/>
      <c r="D10083" s="85"/>
      <c r="E10083" s="85"/>
      <c r="F10083" s="85"/>
      <c r="G10083" s="86"/>
      <c r="H10083" s="86"/>
      <c r="I10083" s="85"/>
      <c r="J10083" s="85"/>
    </row>
    <row r="10084" spans="2:10" s="117" customFormat="1" x14ac:dyDescent="0.25">
      <c r="B10084" s="87"/>
      <c r="C10084" s="85"/>
      <c r="D10084" s="85"/>
      <c r="E10084" s="85"/>
      <c r="F10084" s="85"/>
      <c r="G10084" s="86"/>
      <c r="H10084" s="86"/>
      <c r="I10084" s="85"/>
      <c r="J10084" s="85"/>
    </row>
    <row r="10085" spans="2:10" s="117" customFormat="1" x14ac:dyDescent="0.25">
      <c r="B10085" s="87"/>
      <c r="C10085" s="85"/>
      <c r="D10085" s="85"/>
      <c r="E10085" s="85"/>
      <c r="F10085" s="85"/>
      <c r="G10085" s="86"/>
      <c r="H10085" s="86"/>
      <c r="I10085" s="85"/>
      <c r="J10085" s="85"/>
    </row>
    <row r="10086" spans="2:10" s="117" customFormat="1" x14ac:dyDescent="0.25">
      <c r="B10086" s="87"/>
      <c r="C10086" s="85"/>
      <c r="D10086" s="85"/>
      <c r="E10086" s="85"/>
      <c r="F10086" s="85"/>
      <c r="G10086" s="86"/>
      <c r="H10086" s="86"/>
      <c r="I10086" s="85"/>
      <c r="J10086" s="85"/>
    </row>
    <row r="10087" spans="2:10" s="117" customFormat="1" x14ac:dyDescent="0.25">
      <c r="B10087" s="87"/>
      <c r="C10087" s="85"/>
      <c r="D10087" s="85"/>
      <c r="E10087" s="85"/>
      <c r="F10087" s="85"/>
      <c r="G10087" s="86"/>
      <c r="H10087" s="86"/>
      <c r="I10087" s="85"/>
      <c r="J10087" s="85"/>
    </row>
    <row r="10088" spans="2:10" s="117" customFormat="1" x14ac:dyDescent="0.25">
      <c r="B10088" s="87"/>
      <c r="C10088" s="85"/>
      <c r="D10088" s="85"/>
      <c r="E10088" s="85"/>
      <c r="F10088" s="85"/>
      <c r="G10088" s="86"/>
      <c r="H10088" s="86"/>
      <c r="I10088" s="85"/>
      <c r="J10088" s="85"/>
    </row>
    <row r="10089" spans="2:10" s="117" customFormat="1" x14ac:dyDescent="0.25">
      <c r="B10089" s="87"/>
      <c r="C10089" s="85"/>
      <c r="D10089" s="85"/>
      <c r="E10089" s="85"/>
      <c r="F10089" s="85"/>
      <c r="G10089" s="86"/>
      <c r="H10089" s="86"/>
      <c r="I10089" s="85"/>
      <c r="J10089" s="85"/>
    </row>
    <row r="10090" spans="2:10" s="117" customFormat="1" x14ac:dyDescent="0.25">
      <c r="B10090" s="87"/>
      <c r="C10090" s="85"/>
      <c r="D10090" s="85"/>
      <c r="E10090" s="85"/>
      <c r="F10090" s="85"/>
      <c r="G10090" s="86"/>
      <c r="H10090" s="86"/>
      <c r="I10090" s="85"/>
      <c r="J10090" s="85"/>
    </row>
    <row r="10091" spans="2:10" s="117" customFormat="1" x14ac:dyDescent="0.25">
      <c r="B10091" s="87"/>
      <c r="C10091" s="85"/>
      <c r="D10091" s="85"/>
      <c r="E10091" s="85"/>
      <c r="F10091" s="85"/>
      <c r="G10091" s="86"/>
      <c r="H10091" s="86"/>
      <c r="I10091" s="85"/>
      <c r="J10091" s="85"/>
    </row>
    <row r="10092" spans="2:10" s="117" customFormat="1" x14ac:dyDescent="0.25">
      <c r="B10092" s="87"/>
      <c r="C10092" s="85"/>
      <c r="D10092" s="85"/>
      <c r="E10092" s="85"/>
      <c r="F10092" s="85"/>
      <c r="G10092" s="86"/>
      <c r="H10092" s="86"/>
      <c r="I10092" s="85"/>
      <c r="J10092" s="85"/>
    </row>
    <row r="10093" spans="2:10" s="117" customFormat="1" x14ac:dyDescent="0.25">
      <c r="B10093" s="87"/>
      <c r="C10093" s="85"/>
      <c r="D10093" s="85"/>
      <c r="E10093" s="85"/>
      <c r="F10093" s="85"/>
      <c r="G10093" s="86"/>
      <c r="H10093" s="86"/>
      <c r="I10093" s="85"/>
      <c r="J10093" s="85"/>
    </row>
    <row r="10094" spans="2:10" s="117" customFormat="1" x14ac:dyDescent="0.25">
      <c r="B10094" s="87"/>
      <c r="C10094" s="85"/>
      <c r="D10094" s="85"/>
      <c r="E10094" s="85"/>
      <c r="F10094" s="85"/>
      <c r="G10094" s="86"/>
      <c r="H10094" s="86"/>
      <c r="I10094" s="85"/>
      <c r="J10094" s="85"/>
    </row>
    <row r="10095" spans="2:10" s="117" customFormat="1" x14ac:dyDescent="0.25">
      <c r="B10095" s="87"/>
      <c r="C10095" s="85"/>
      <c r="D10095" s="85"/>
      <c r="E10095" s="85"/>
      <c r="F10095" s="85"/>
      <c r="G10095" s="86"/>
      <c r="H10095" s="86"/>
      <c r="I10095" s="85"/>
      <c r="J10095" s="85"/>
    </row>
    <row r="10096" spans="2:10" s="117" customFormat="1" x14ac:dyDescent="0.25">
      <c r="B10096" s="87"/>
      <c r="C10096" s="85"/>
      <c r="D10096" s="85"/>
      <c r="E10096" s="85"/>
      <c r="F10096" s="85"/>
      <c r="G10096" s="86"/>
      <c r="H10096" s="86"/>
      <c r="I10096" s="85"/>
      <c r="J10096" s="85"/>
    </row>
    <row r="10097" spans="2:10" s="117" customFormat="1" x14ac:dyDescent="0.25">
      <c r="B10097" s="87"/>
      <c r="C10097" s="85"/>
      <c r="D10097" s="85"/>
      <c r="E10097" s="85"/>
      <c r="F10097" s="85"/>
      <c r="G10097" s="86"/>
      <c r="H10097" s="86"/>
      <c r="I10097" s="85"/>
      <c r="J10097" s="85"/>
    </row>
    <row r="10098" spans="2:10" s="117" customFormat="1" x14ac:dyDescent="0.25">
      <c r="B10098" s="87"/>
      <c r="C10098" s="85"/>
      <c r="D10098" s="85"/>
      <c r="E10098" s="85"/>
      <c r="F10098" s="85"/>
      <c r="G10098" s="86"/>
      <c r="H10098" s="86"/>
      <c r="I10098" s="85"/>
      <c r="J10098" s="85"/>
    </row>
    <row r="10099" spans="2:10" s="117" customFormat="1" x14ac:dyDescent="0.25">
      <c r="B10099" s="87"/>
      <c r="C10099" s="85"/>
      <c r="D10099" s="85"/>
      <c r="E10099" s="85"/>
      <c r="F10099" s="85"/>
      <c r="G10099" s="86"/>
      <c r="H10099" s="86"/>
      <c r="I10099" s="85"/>
      <c r="J10099" s="85"/>
    </row>
    <row r="10100" spans="2:10" s="117" customFormat="1" x14ac:dyDescent="0.25">
      <c r="B10100" s="87"/>
      <c r="C10100" s="85"/>
      <c r="D10100" s="85"/>
      <c r="E10100" s="85"/>
      <c r="F10100" s="85"/>
      <c r="G10100" s="86"/>
      <c r="H10100" s="86"/>
      <c r="I10100" s="85"/>
      <c r="J10100" s="85"/>
    </row>
    <row r="10101" spans="2:10" s="117" customFormat="1" x14ac:dyDescent="0.25">
      <c r="B10101" s="87"/>
      <c r="C10101" s="85"/>
      <c r="D10101" s="85"/>
      <c r="E10101" s="85"/>
      <c r="F10101" s="85"/>
      <c r="G10101" s="86"/>
      <c r="H10101" s="86"/>
      <c r="I10101" s="85"/>
      <c r="J10101" s="85"/>
    </row>
    <row r="10102" spans="2:10" s="117" customFormat="1" x14ac:dyDescent="0.25">
      <c r="B10102" s="87"/>
      <c r="C10102" s="85"/>
      <c r="D10102" s="85"/>
      <c r="E10102" s="85"/>
      <c r="F10102" s="85"/>
      <c r="G10102" s="86"/>
      <c r="H10102" s="86"/>
      <c r="I10102" s="85"/>
      <c r="J10102" s="85"/>
    </row>
    <row r="10103" spans="2:10" s="117" customFormat="1" x14ac:dyDescent="0.25">
      <c r="B10103" s="87"/>
      <c r="C10103" s="85"/>
      <c r="D10103" s="85"/>
      <c r="E10103" s="85"/>
      <c r="F10103" s="85"/>
      <c r="G10103" s="86"/>
      <c r="H10103" s="86"/>
      <c r="I10103" s="85"/>
      <c r="J10103" s="85"/>
    </row>
    <row r="10104" spans="2:10" s="117" customFormat="1" x14ac:dyDescent="0.25">
      <c r="B10104" s="87"/>
      <c r="C10104" s="85"/>
      <c r="D10104" s="85"/>
      <c r="E10104" s="85"/>
      <c r="F10104" s="85"/>
      <c r="G10104" s="86"/>
      <c r="H10104" s="86"/>
      <c r="I10104" s="85"/>
      <c r="J10104" s="85"/>
    </row>
    <row r="10105" spans="2:10" s="117" customFormat="1" x14ac:dyDescent="0.25">
      <c r="B10105" s="87"/>
      <c r="C10105" s="85"/>
      <c r="D10105" s="85"/>
      <c r="E10105" s="85"/>
      <c r="F10105" s="85"/>
      <c r="G10105" s="86"/>
      <c r="H10105" s="86"/>
      <c r="I10105" s="85"/>
      <c r="J10105" s="85"/>
    </row>
    <row r="10106" spans="2:10" s="117" customFormat="1" x14ac:dyDescent="0.25">
      <c r="B10106" s="87"/>
      <c r="C10106" s="85"/>
      <c r="D10106" s="85"/>
      <c r="E10106" s="85"/>
      <c r="F10106" s="85"/>
      <c r="G10106" s="86"/>
      <c r="H10106" s="86"/>
      <c r="I10106" s="85"/>
      <c r="J10106" s="85"/>
    </row>
    <row r="10107" spans="2:10" s="117" customFormat="1" x14ac:dyDescent="0.25">
      <c r="B10107" s="87"/>
      <c r="C10107" s="85"/>
      <c r="D10107" s="85"/>
      <c r="E10107" s="85"/>
      <c r="F10107" s="85"/>
      <c r="G10107" s="86"/>
      <c r="H10107" s="86"/>
      <c r="I10107" s="85"/>
      <c r="J10107" s="85"/>
    </row>
    <row r="10108" spans="2:10" s="117" customFormat="1" x14ac:dyDescent="0.25">
      <c r="B10108" s="87"/>
      <c r="C10108" s="85"/>
      <c r="D10108" s="85"/>
      <c r="E10108" s="85"/>
      <c r="F10108" s="85"/>
      <c r="G10108" s="86"/>
      <c r="H10108" s="86"/>
      <c r="I10108" s="85"/>
      <c r="J10108" s="85"/>
    </row>
    <row r="10109" spans="2:10" s="117" customFormat="1" x14ac:dyDescent="0.25">
      <c r="B10109" s="87"/>
      <c r="C10109" s="85"/>
      <c r="D10109" s="85"/>
      <c r="E10109" s="85"/>
      <c r="F10109" s="85"/>
      <c r="G10109" s="86"/>
      <c r="H10109" s="86"/>
      <c r="I10109" s="85"/>
      <c r="J10109" s="85"/>
    </row>
    <row r="10110" spans="2:10" s="117" customFormat="1" x14ac:dyDescent="0.25">
      <c r="B10110" s="87"/>
      <c r="C10110" s="85"/>
      <c r="D10110" s="85"/>
      <c r="E10110" s="85"/>
      <c r="F10110" s="85"/>
      <c r="G10110" s="86"/>
      <c r="H10110" s="86"/>
      <c r="I10110" s="85"/>
      <c r="J10110" s="85"/>
    </row>
    <row r="10111" spans="2:10" s="117" customFormat="1" x14ac:dyDescent="0.25">
      <c r="B10111" s="87"/>
      <c r="C10111" s="85"/>
      <c r="D10111" s="85"/>
      <c r="E10111" s="85"/>
      <c r="F10111" s="85"/>
      <c r="G10111" s="86"/>
      <c r="H10111" s="86"/>
      <c r="I10111" s="85"/>
      <c r="J10111" s="85"/>
    </row>
    <row r="10112" spans="2:10" s="117" customFormat="1" x14ac:dyDescent="0.25">
      <c r="B10112" s="87"/>
      <c r="C10112" s="85"/>
      <c r="D10112" s="85"/>
      <c r="E10112" s="85"/>
      <c r="F10112" s="85"/>
      <c r="G10112" s="86"/>
      <c r="H10112" s="86"/>
      <c r="I10112" s="85"/>
      <c r="J10112" s="85"/>
    </row>
    <row r="10113" spans="2:10" s="117" customFormat="1" x14ac:dyDescent="0.25">
      <c r="B10113" s="87"/>
      <c r="C10113" s="85"/>
      <c r="D10113" s="85"/>
      <c r="E10113" s="85"/>
      <c r="F10113" s="85"/>
      <c r="G10113" s="86"/>
      <c r="H10113" s="86"/>
      <c r="I10113" s="85"/>
      <c r="J10113" s="85"/>
    </row>
    <row r="10114" spans="2:10" s="117" customFormat="1" x14ac:dyDescent="0.25">
      <c r="B10114" s="87"/>
      <c r="C10114" s="85"/>
      <c r="D10114" s="85"/>
      <c r="E10114" s="85"/>
      <c r="F10114" s="85"/>
      <c r="G10114" s="86"/>
      <c r="H10114" s="86"/>
      <c r="I10114" s="85"/>
      <c r="J10114" s="85"/>
    </row>
    <row r="10115" spans="2:10" s="117" customFormat="1" x14ac:dyDescent="0.25">
      <c r="B10115" s="87"/>
      <c r="C10115" s="85"/>
      <c r="D10115" s="85"/>
      <c r="E10115" s="85"/>
      <c r="F10115" s="85"/>
      <c r="G10115" s="86"/>
      <c r="H10115" s="86"/>
      <c r="I10115" s="85"/>
      <c r="J10115" s="85"/>
    </row>
    <row r="10116" spans="2:10" s="117" customFormat="1" x14ac:dyDescent="0.25">
      <c r="B10116" s="87"/>
      <c r="C10116" s="85"/>
      <c r="D10116" s="85"/>
      <c r="E10116" s="85"/>
      <c r="F10116" s="85"/>
      <c r="G10116" s="86"/>
      <c r="H10116" s="86"/>
      <c r="I10116" s="85"/>
      <c r="J10116" s="85"/>
    </row>
    <row r="10117" spans="2:10" s="117" customFormat="1" x14ac:dyDescent="0.25">
      <c r="B10117" s="87"/>
      <c r="C10117" s="85"/>
      <c r="D10117" s="85"/>
      <c r="E10117" s="85"/>
      <c r="F10117" s="85"/>
      <c r="G10117" s="86"/>
      <c r="H10117" s="86"/>
      <c r="I10117" s="85"/>
      <c r="J10117" s="85"/>
    </row>
    <row r="10118" spans="2:10" s="117" customFormat="1" x14ac:dyDescent="0.25">
      <c r="B10118" s="87"/>
      <c r="C10118" s="85"/>
      <c r="D10118" s="85"/>
      <c r="E10118" s="85"/>
      <c r="F10118" s="85"/>
      <c r="G10118" s="86"/>
      <c r="H10118" s="86"/>
      <c r="I10118" s="85"/>
      <c r="J10118" s="85"/>
    </row>
    <row r="10119" spans="2:10" s="117" customFormat="1" x14ac:dyDescent="0.25">
      <c r="B10119" s="87"/>
      <c r="C10119" s="85"/>
      <c r="D10119" s="85"/>
      <c r="E10119" s="85"/>
      <c r="F10119" s="85"/>
      <c r="G10119" s="86"/>
      <c r="H10119" s="86"/>
      <c r="I10119" s="85"/>
      <c r="J10119" s="85"/>
    </row>
    <row r="10120" spans="2:10" s="117" customFormat="1" x14ac:dyDescent="0.25">
      <c r="B10120" s="87"/>
      <c r="C10120" s="85"/>
      <c r="D10120" s="85"/>
      <c r="E10120" s="85"/>
      <c r="F10120" s="85"/>
      <c r="G10120" s="86"/>
      <c r="H10120" s="86"/>
      <c r="I10120" s="85"/>
      <c r="J10120" s="85"/>
    </row>
    <row r="10121" spans="2:10" s="117" customFormat="1" x14ac:dyDescent="0.25">
      <c r="B10121" s="87"/>
      <c r="C10121" s="85"/>
      <c r="D10121" s="85"/>
      <c r="E10121" s="85"/>
      <c r="F10121" s="85"/>
      <c r="G10121" s="86"/>
      <c r="H10121" s="86"/>
      <c r="I10121" s="85"/>
      <c r="J10121" s="85"/>
    </row>
    <row r="10122" spans="2:10" s="117" customFormat="1" x14ac:dyDescent="0.25">
      <c r="B10122" s="87"/>
      <c r="C10122" s="85"/>
      <c r="D10122" s="85"/>
      <c r="E10122" s="85"/>
      <c r="F10122" s="85"/>
      <c r="G10122" s="86"/>
      <c r="H10122" s="86"/>
      <c r="I10122" s="85"/>
      <c r="J10122" s="85"/>
    </row>
    <row r="10123" spans="2:10" s="117" customFormat="1" x14ac:dyDescent="0.25">
      <c r="B10123" s="87"/>
      <c r="C10123" s="85"/>
      <c r="D10123" s="85"/>
      <c r="E10123" s="85"/>
      <c r="F10123" s="85"/>
      <c r="G10123" s="86"/>
      <c r="H10123" s="86"/>
      <c r="I10123" s="85"/>
      <c r="J10123" s="85"/>
    </row>
    <row r="10124" spans="2:10" s="117" customFormat="1" x14ac:dyDescent="0.25">
      <c r="B10124" s="87"/>
      <c r="C10124" s="85"/>
      <c r="D10124" s="85"/>
      <c r="E10124" s="85"/>
      <c r="F10124" s="85"/>
      <c r="G10124" s="86"/>
      <c r="H10124" s="86"/>
      <c r="I10124" s="85"/>
      <c r="J10124" s="85"/>
    </row>
    <row r="10125" spans="2:10" s="117" customFormat="1" x14ac:dyDescent="0.25">
      <c r="B10125" s="87"/>
      <c r="C10125" s="85"/>
      <c r="D10125" s="85"/>
      <c r="E10125" s="85"/>
      <c r="F10125" s="85"/>
      <c r="G10125" s="86"/>
      <c r="H10125" s="86"/>
      <c r="I10125" s="85"/>
      <c r="J10125" s="85"/>
    </row>
    <row r="10126" spans="2:10" s="117" customFormat="1" x14ac:dyDescent="0.25">
      <c r="B10126" s="87"/>
      <c r="C10126" s="85"/>
      <c r="D10126" s="85"/>
      <c r="E10126" s="85"/>
      <c r="F10126" s="85"/>
      <c r="G10126" s="86"/>
      <c r="H10126" s="86"/>
      <c r="I10126" s="85"/>
      <c r="J10126" s="85"/>
    </row>
    <row r="10127" spans="2:10" s="117" customFormat="1" x14ac:dyDescent="0.25">
      <c r="B10127" s="87"/>
      <c r="C10127" s="85"/>
      <c r="D10127" s="85"/>
      <c r="E10127" s="85"/>
      <c r="F10127" s="85"/>
      <c r="G10127" s="86"/>
      <c r="H10127" s="86"/>
      <c r="I10127" s="85"/>
      <c r="J10127" s="85"/>
    </row>
    <row r="10128" spans="2:10" s="117" customFormat="1" x14ac:dyDescent="0.25">
      <c r="B10128" s="87"/>
      <c r="C10128" s="85"/>
      <c r="D10128" s="85"/>
      <c r="E10128" s="85"/>
      <c r="F10128" s="85"/>
      <c r="G10128" s="86"/>
      <c r="H10128" s="86"/>
      <c r="I10128" s="85"/>
      <c r="J10128" s="85"/>
    </row>
    <row r="10129" spans="2:10" s="117" customFormat="1" x14ac:dyDescent="0.25">
      <c r="B10129" s="87"/>
      <c r="C10129" s="85"/>
      <c r="D10129" s="85"/>
      <c r="E10129" s="85"/>
      <c r="F10129" s="85"/>
      <c r="G10129" s="86"/>
      <c r="H10129" s="86"/>
      <c r="I10129" s="85"/>
      <c r="J10129" s="85"/>
    </row>
    <row r="10130" spans="2:10" s="117" customFormat="1" x14ac:dyDescent="0.25">
      <c r="B10130" s="87"/>
      <c r="C10130" s="85"/>
      <c r="D10130" s="85"/>
      <c r="E10130" s="85"/>
      <c r="F10130" s="85"/>
      <c r="G10130" s="86"/>
      <c r="H10130" s="86"/>
      <c r="I10130" s="85"/>
      <c r="J10130" s="85"/>
    </row>
    <row r="10131" spans="2:10" s="117" customFormat="1" x14ac:dyDescent="0.25">
      <c r="B10131" s="87"/>
      <c r="C10131" s="85"/>
      <c r="D10131" s="85"/>
      <c r="E10131" s="85"/>
      <c r="F10131" s="85"/>
      <c r="G10131" s="86"/>
      <c r="H10131" s="86"/>
      <c r="I10131" s="85"/>
      <c r="J10131" s="85"/>
    </row>
    <row r="10132" spans="2:10" s="117" customFormat="1" x14ac:dyDescent="0.25">
      <c r="B10132" s="87"/>
      <c r="C10132" s="85"/>
      <c r="D10132" s="85"/>
      <c r="E10132" s="85"/>
      <c r="F10132" s="85"/>
      <c r="G10132" s="86"/>
      <c r="H10132" s="86"/>
      <c r="I10132" s="85"/>
      <c r="J10132" s="85"/>
    </row>
    <row r="10133" spans="2:10" s="117" customFormat="1" x14ac:dyDescent="0.25">
      <c r="B10133" s="87"/>
      <c r="C10133" s="85"/>
      <c r="D10133" s="85"/>
      <c r="E10133" s="85"/>
      <c r="F10133" s="85"/>
      <c r="G10133" s="86"/>
      <c r="H10133" s="86"/>
      <c r="I10133" s="85"/>
      <c r="J10133" s="85"/>
    </row>
    <row r="10134" spans="2:10" s="117" customFormat="1" x14ac:dyDescent="0.25">
      <c r="B10134" s="87"/>
      <c r="C10134" s="85"/>
      <c r="D10134" s="85"/>
      <c r="E10134" s="85"/>
      <c r="F10134" s="85"/>
      <c r="G10134" s="86"/>
      <c r="H10134" s="86"/>
      <c r="I10134" s="85"/>
      <c r="J10134" s="85"/>
    </row>
    <row r="10135" spans="2:10" s="117" customFormat="1" x14ac:dyDescent="0.25">
      <c r="B10135" s="87"/>
      <c r="C10135" s="85"/>
      <c r="D10135" s="85"/>
      <c r="E10135" s="85"/>
      <c r="F10135" s="85"/>
      <c r="G10135" s="86"/>
      <c r="H10135" s="86"/>
      <c r="I10135" s="85"/>
      <c r="J10135" s="85"/>
    </row>
    <row r="10136" spans="2:10" s="117" customFormat="1" x14ac:dyDescent="0.25">
      <c r="B10136" s="87"/>
      <c r="C10136" s="85"/>
      <c r="D10136" s="85"/>
      <c r="E10136" s="85"/>
      <c r="F10136" s="85"/>
      <c r="G10136" s="86"/>
      <c r="H10136" s="86"/>
      <c r="I10136" s="85"/>
      <c r="J10136" s="85"/>
    </row>
    <row r="10137" spans="2:10" s="117" customFormat="1" x14ac:dyDescent="0.25">
      <c r="B10137" s="87"/>
      <c r="C10137" s="85"/>
      <c r="D10137" s="85"/>
      <c r="E10137" s="85"/>
      <c r="F10137" s="85"/>
      <c r="G10137" s="86"/>
      <c r="H10137" s="86"/>
      <c r="I10137" s="85"/>
      <c r="J10137" s="85"/>
    </row>
    <row r="10138" spans="2:10" s="117" customFormat="1" x14ac:dyDescent="0.25">
      <c r="B10138" s="87"/>
      <c r="C10138" s="85"/>
      <c r="D10138" s="85"/>
      <c r="E10138" s="85"/>
      <c r="F10138" s="85"/>
      <c r="G10138" s="86"/>
      <c r="H10138" s="86"/>
      <c r="I10138" s="85"/>
      <c r="J10138" s="85"/>
    </row>
    <row r="10139" spans="2:10" s="117" customFormat="1" x14ac:dyDescent="0.25">
      <c r="B10139" s="87"/>
      <c r="C10139" s="85"/>
      <c r="D10139" s="85"/>
      <c r="E10139" s="85"/>
      <c r="F10139" s="85"/>
      <c r="G10139" s="86"/>
      <c r="H10139" s="86"/>
      <c r="I10139" s="85"/>
      <c r="J10139" s="85"/>
    </row>
    <row r="10140" spans="2:10" s="117" customFormat="1" x14ac:dyDescent="0.25">
      <c r="B10140" s="87"/>
      <c r="C10140" s="85"/>
      <c r="D10140" s="85"/>
      <c r="E10140" s="85"/>
      <c r="F10140" s="85"/>
      <c r="G10140" s="86"/>
      <c r="H10140" s="86"/>
      <c r="I10140" s="85"/>
      <c r="J10140" s="85"/>
    </row>
    <row r="10141" spans="2:10" s="117" customFormat="1" x14ac:dyDescent="0.25">
      <c r="B10141" s="87"/>
      <c r="C10141" s="85"/>
      <c r="D10141" s="85"/>
      <c r="E10141" s="85"/>
      <c r="F10141" s="85"/>
      <c r="G10141" s="86"/>
      <c r="H10141" s="86"/>
      <c r="I10141" s="85"/>
      <c r="J10141" s="85"/>
    </row>
    <row r="10142" spans="2:10" s="117" customFormat="1" x14ac:dyDescent="0.25">
      <c r="B10142" s="87"/>
      <c r="C10142" s="85"/>
      <c r="D10142" s="85"/>
      <c r="E10142" s="85"/>
      <c r="F10142" s="85"/>
      <c r="G10142" s="86"/>
      <c r="H10142" s="86"/>
      <c r="I10142" s="85"/>
      <c r="J10142" s="85"/>
    </row>
    <row r="10143" spans="2:10" s="117" customFormat="1" x14ac:dyDescent="0.25">
      <c r="B10143" s="87"/>
      <c r="C10143" s="85"/>
      <c r="D10143" s="85"/>
      <c r="E10143" s="85"/>
      <c r="F10143" s="85"/>
      <c r="G10143" s="86"/>
      <c r="H10143" s="86"/>
      <c r="I10143" s="85"/>
      <c r="J10143" s="85"/>
    </row>
    <row r="10144" spans="2:10" s="117" customFormat="1" x14ac:dyDescent="0.25">
      <c r="B10144" s="87"/>
      <c r="C10144" s="85"/>
      <c r="D10144" s="85"/>
      <c r="E10144" s="85"/>
      <c r="F10144" s="85"/>
      <c r="G10144" s="86"/>
      <c r="H10144" s="86"/>
      <c r="I10144" s="85"/>
      <c r="J10144" s="85"/>
    </row>
    <row r="10145" spans="2:10" s="117" customFormat="1" x14ac:dyDescent="0.25">
      <c r="B10145" s="87"/>
      <c r="C10145" s="85"/>
      <c r="D10145" s="85"/>
      <c r="E10145" s="85"/>
      <c r="F10145" s="85"/>
      <c r="G10145" s="86"/>
      <c r="H10145" s="86"/>
      <c r="I10145" s="85"/>
      <c r="J10145" s="85"/>
    </row>
    <row r="10146" spans="2:10" s="117" customFormat="1" x14ac:dyDescent="0.25">
      <c r="B10146" s="87"/>
      <c r="C10146" s="85"/>
      <c r="D10146" s="85"/>
      <c r="E10146" s="85"/>
      <c r="F10146" s="85"/>
      <c r="G10146" s="86"/>
      <c r="H10146" s="86"/>
      <c r="I10146" s="85"/>
      <c r="J10146" s="85"/>
    </row>
    <row r="10147" spans="2:10" s="117" customFormat="1" x14ac:dyDescent="0.25">
      <c r="B10147" s="87"/>
      <c r="C10147" s="85"/>
      <c r="D10147" s="85"/>
      <c r="E10147" s="85"/>
      <c r="F10147" s="85"/>
      <c r="G10147" s="86"/>
      <c r="H10147" s="86"/>
      <c r="I10147" s="85"/>
      <c r="J10147" s="85"/>
    </row>
    <row r="10148" spans="2:10" s="117" customFormat="1" x14ac:dyDescent="0.25">
      <c r="B10148" s="87"/>
      <c r="C10148" s="85"/>
      <c r="D10148" s="85"/>
      <c r="E10148" s="85"/>
      <c r="F10148" s="85"/>
      <c r="G10148" s="86"/>
      <c r="H10148" s="86"/>
      <c r="I10148" s="85"/>
      <c r="J10148" s="85"/>
    </row>
    <row r="10149" spans="2:10" s="117" customFormat="1" x14ac:dyDescent="0.25">
      <c r="B10149" s="87"/>
      <c r="C10149" s="85"/>
      <c r="D10149" s="85"/>
      <c r="E10149" s="85"/>
      <c r="F10149" s="85"/>
      <c r="G10149" s="86"/>
      <c r="H10149" s="86"/>
      <c r="I10149" s="85"/>
      <c r="J10149" s="85"/>
    </row>
    <row r="10150" spans="2:10" s="117" customFormat="1" x14ac:dyDescent="0.25">
      <c r="B10150" s="87"/>
      <c r="C10150" s="85"/>
      <c r="D10150" s="85"/>
      <c r="E10150" s="85"/>
      <c r="F10150" s="85"/>
      <c r="G10150" s="86"/>
      <c r="H10150" s="86"/>
      <c r="I10150" s="85"/>
      <c r="J10150" s="85"/>
    </row>
    <row r="10151" spans="2:10" s="117" customFormat="1" x14ac:dyDescent="0.25">
      <c r="B10151" s="87"/>
      <c r="C10151" s="85"/>
      <c r="D10151" s="85"/>
      <c r="E10151" s="85"/>
      <c r="F10151" s="85"/>
      <c r="G10151" s="86"/>
      <c r="H10151" s="86"/>
      <c r="I10151" s="85"/>
      <c r="J10151" s="85"/>
    </row>
    <row r="10152" spans="2:10" s="117" customFormat="1" x14ac:dyDescent="0.25">
      <c r="B10152" s="87"/>
      <c r="C10152" s="85"/>
      <c r="D10152" s="85"/>
      <c r="E10152" s="85"/>
      <c r="F10152" s="85"/>
      <c r="G10152" s="86"/>
      <c r="H10152" s="86"/>
      <c r="I10152" s="85"/>
      <c r="J10152" s="85"/>
    </row>
    <row r="10153" spans="2:10" s="117" customFormat="1" x14ac:dyDescent="0.25">
      <c r="B10153" s="87"/>
      <c r="C10153" s="85"/>
      <c r="D10153" s="85"/>
      <c r="E10153" s="85"/>
      <c r="F10153" s="85"/>
      <c r="G10153" s="86"/>
      <c r="H10153" s="86"/>
      <c r="I10153" s="85"/>
      <c r="J10153" s="85"/>
    </row>
    <row r="10154" spans="2:10" s="117" customFormat="1" x14ac:dyDescent="0.25">
      <c r="B10154" s="87"/>
      <c r="C10154" s="85"/>
      <c r="D10154" s="85"/>
      <c r="E10154" s="85"/>
      <c r="F10154" s="85"/>
      <c r="G10154" s="86"/>
      <c r="H10154" s="86"/>
      <c r="I10154" s="85"/>
      <c r="J10154" s="85"/>
    </row>
    <row r="10155" spans="2:10" s="117" customFormat="1" x14ac:dyDescent="0.25">
      <c r="B10155" s="87"/>
      <c r="C10155" s="85"/>
      <c r="D10155" s="85"/>
      <c r="E10155" s="85"/>
      <c r="F10155" s="85"/>
      <c r="G10155" s="86"/>
      <c r="H10155" s="86"/>
      <c r="I10155" s="85"/>
      <c r="J10155" s="85"/>
    </row>
    <row r="10156" spans="2:10" s="117" customFormat="1" x14ac:dyDescent="0.25">
      <c r="B10156" s="87"/>
      <c r="C10156" s="85"/>
      <c r="D10156" s="85"/>
      <c r="E10156" s="85"/>
      <c r="F10156" s="85"/>
      <c r="G10156" s="86"/>
      <c r="H10156" s="86"/>
      <c r="I10156" s="85"/>
      <c r="J10156" s="85"/>
    </row>
    <row r="10157" spans="2:10" s="117" customFormat="1" x14ac:dyDescent="0.25">
      <c r="B10157" s="87"/>
      <c r="C10157" s="85"/>
      <c r="D10157" s="85"/>
      <c r="E10157" s="85"/>
      <c r="F10157" s="85"/>
      <c r="G10157" s="86"/>
      <c r="H10157" s="86"/>
      <c r="I10157" s="85"/>
      <c r="J10157" s="85"/>
    </row>
    <row r="10158" spans="2:10" s="117" customFormat="1" x14ac:dyDescent="0.25">
      <c r="B10158" s="87"/>
      <c r="C10158" s="85"/>
      <c r="D10158" s="85"/>
      <c r="E10158" s="85"/>
      <c r="F10158" s="85"/>
      <c r="G10158" s="86"/>
      <c r="H10158" s="86"/>
      <c r="I10158" s="85"/>
      <c r="J10158" s="85"/>
    </row>
    <row r="10159" spans="2:10" s="117" customFormat="1" x14ac:dyDescent="0.25">
      <c r="B10159" s="87"/>
      <c r="C10159" s="85"/>
      <c r="D10159" s="85"/>
      <c r="E10159" s="85"/>
      <c r="F10159" s="85"/>
      <c r="G10159" s="86"/>
      <c r="H10159" s="86"/>
      <c r="I10159" s="85"/>
      <c r="J10159" s="85"/>
    </row>
    <row r="10160" spans="2:10" s="117" customFormat="1" x14ac:dyDescent="0.25">
      <c r="B10160" s="87"/>
      <c r="C10160" s="85"/>
      <c r="D10160" s="85"/>
      <c r="E10160" s="85"/>
      <c r="F10160" s="85"/>
      <c r="G10160" s="86"/>
      <c r="H10160" s="86"/>
      <c r="I10160" s="85"/>
      <c r="J10160" s="85"/>
    </row>
    <row r="10161" spans="2:10" s="117" customFormat="1" x14ac:dyDescent="0.25">
      <c r="B10161" s="87"/>
      <c r="C10161" s="85"/>
      <c r="D10161" s="85"/>
      <c r="E10161" s="85"/>
      <c r="F10161" s="85"/>
      <c r="G10161" s="86"/>
      <c r="H10161" s="86"/>
      <c r="I10161" s="85"/>
      <c r="J10161" s="85"/>
    </row>
    <row r="10162" spans="2:10" s="117" customFormat="1" x14ac:dyDescent="0.25">
      <c r="B10162" s="87"/>
      <c r="C10162" s="85"/>
      <c r="D10162" s="85"/>
      <c r="E10162" s="85"/>
      <c r="F10162" s="85"/>
      <c r="G10162" s="86"/>
      <c r="H10162" s="86"/>
      <c r="I10162" s="85"/>
      <c r="J10162" s="85"/>
    </row>
    <row r="10163" spans="2:10" s="117" customFormat="1" x14ac:dyDescent="0.25">
      <c r="B10163" s="87"/>
      <c r="C10163" s="85"/>
      <c r="D10163" s="85"/>
      <c r="E10163" s="85"/>
      <c r="F10163" s="85"/>
      <c r="G10163" s="86"/>
      <c r="H10163" s="86"/>
      <c r="I10163" s="85"/>
      <c r="J10163" s="85"/>
    </row>
    <row r="10164" spans="2:10" s="117" customFormat="1" x14ac:dyDescent="0.25">
      <c r="B10164" s="87"/>
      <c r="C10164" s="85"/>
      <c r="D10164" s="85"/>
      <c r="E10164" s="85"/>
      <c r="F10164" s="85"/>
      <c r="G10164" s="86"/>
      <c r="H10164" s="86"/>
      <c r="I10164" s="85"/>
      <c r="J10164" s="85"/>
    </row>
    <row r="10165" spans="2:10" s="117" customFormat="1" x14ac:dyDescent="0.25">
      <c r="B10165" s="87"/>
      <c r="C10165" s="85"/>
      <c r="D10165" s="85"/>
      <c r="E10165" s="85"/>
      <c r="F10165" s="85"/>
      <c r="G10165" s="86"/>
      <c r="H10165" s="86"/>
      <c r="I10165" s="85"/>
      <c r="J10165" s="85"/>
    </row>
    <row r="10166" spans="2:10" s="117" customFormat="1" x14ac:dyDescent="0.25">
      <c r="B10166" s="87"/>
      <c r="C10166" s="85"/>
      <c r="D10166" s="85"/>
      <c r="E10166" s="85"/>
      <c r="F10166" s="85"/>
      <c r="G10166" s="86"/>
      <c r="H10166" s="86"/>
      <c r="I10166" s="85"/>
      <c r="J10166" s="85"/>
    </row>
    <row r="10167" spans="2:10" s="117" customFormat="1" x14ac:dyDescent="0.25">
      <c r="B10167" s="87"/>
      <c r="C10167" s="85"/>
      <c r="D10167" s="85"/>
      <c r="E10167" s="85"/>
      <c r="F10167" s="85"/>
      <c r="G10167" s="86"/>
      <c r="H10167" s="86"/>
      <c r="I10167" s="85"/>
      <c r="J10167" s="85"/>
    </row>
    <row r="10168" spans="2:10" s="117" customFormat="1" x14ac:dyDescent="0.25">
      <c r="B10168" s="87"/>
      <c r="C10168" s="85"/>
      <c r="D10168" s="85"/>
      <c r="E10168" s="85"/>
      <c r="F10168" s="85"/>
      <c r="G10168" s="86"/>
      <c r="H10168" s="86"/>
      <c r="I10168" s="85"/>
      <c r="J10168" s="85"/>
    </row>
    <row r="10169" spans="2:10" s="117" customFormat="1" x14ac:dyDescent="0.25">
      <c r="B10169" s="87"/>
      <c r="C10169" s="85"/>
      <c r="D10169" s="85"/>
      <c r="E10169" s="85"/>
      <c r="F10169" s="85"/>
      <c r="G10169" s="86"/>
      <c r="H10169" s="86"/>
      <c r="I10169" s="85"/>
      <c r="J10169" s="85"/>
    </row>
    <row r="10170" spans="2:10" s="117" customFormat="1" x14ac:dyDescent="0.25">
      <c r="B10170" s="87"/>
      <c r="C10170" s="85"/>
      <c r="D10170" s="85"/>
      <c r="E10170" s="85"/>
      <c r="F10170" s="85"/>
      <c r="G10170" s="86"/>
      <c r="H10170" s="86"/>
      <c r="I10170" s="85"/>
      <c r="J10170" s="85"/>
    </row>
    <row r="10171" spans="2:10" s="117" customFormat="1" x14ac:dyDescent="0.25">
      <c r="B10171" s="87"/>
      <c r="C10171" s="85"/>
      <c r="D10171" s="85"/>
      <c r="E10171" s="85"/>
      <c r="F10171" s="85"/>
      <c r="G10171" s="86"/>
      <c r="H10171" s="86"/>
      <c r="I10171" s="85"/>
      <c r="J10171" s="85"/>
    </row>
    <row r="10172" spans="2:10" s="117" customFormat="1" x14ac:dyDescent="0.25">
      <c r="B10172" s="87"/>
      <c r="C10172" s="85"/>
      <c r="D10172" s="85"/>
      <c r="E10172" s="85"/>
      <c r="F10172" s="85"/>
      <c r="G10172" s="86"/>
      <c r="H10172" s="86"/>
      <c r="I10172" s="85"/>
      <c r="J10172" s="85"/>
    </row>
    <row r="10173" spans="2:10" s="117" customFormat="1" x14ac:dyDescent="0.25">
      <c r="B10173" s="87"/>
      <c r="C10173" s="85"/>
      <c r="D10173" s="85"/>
      <c r="E10173" s="85"/>
      <c r="F10173" s="85"/>
      <c r="G10173" s="86"/>
      <c r="H10173" s="86"/>
      <c r="I10173" s="85"/>
      <c r="J10173" s="85"/>
    </row>
    <row r="10174" spans="2:10" s="117" customFormat="1" x14ac:dyDescent="0.25">
      <c r="B10174" s="87"/>
      <c r="C10174" s="85"/>
      <c r="D10174" s="85"/>
      <c r="E10174" s="85"/>
      <c r="F10174" s="85"/>
      <c r="G10174" s="86"/>
      <c r="H10174" s="86"/>
      <c r="I10174" s="85"/>
      <c r="J10174" s="85"/>
    </row>
    <row r="10175" spans="2:10" s="117" customFormat="1" x14ac:dyDescent="0.25">
      <c r="B10175" s="87"/>
      <c r="C10175" s="85"/>
      <c r="D10175" s="85"/>
      <c r="E10175" s="85"/>
      <c r="F10175" s="85"/>
      <c r="G10175" s="86"/>
      <c r="H10175" s="86"/>
      <c r="I10175" s="85"/>
      <c r="J10175" s="85"/>
    </row>
    <row r="10176" spans="2:10" s="117" customFormat="1" x14ac:dyDescent="0.25">
      <c r="B10176" s="87"/>
      <c r="C10176" s="85"/>
      <c r="D10176" s="85"/>
      <c r="E10176" s="85"/>
      <c r="F10176" s="85"/>
      <c r="G10176" s="86"/>
      <c r="H10176" s="86"/>
      <c r="I10176" s="85"/>
      <c r="J10176" s="85"/>
    </row>
    <row r="10177" spans="2:10" s="117" customFormat="1" x14ac:dyDescent="0.25">
      <c r="B10177" s="87"/>
      <c r="C10177" s="85"/>
      <c r="D10177" s="85"/>
      <c r="E10177" s="85"/>
      <c r="F10177" s="85"/>
      <c r="G10177" s="86"/>
      <c r="H10177" s="86"/>
      <c r="I10177" s="85"/>
      <c r="J10177" s="85"/>
    </row>
    <row r="10178" spans="2:10" s="117" customFormat="1" x14ac:dyDescent="0.25">
      <c r="B10178" s="87"/>
      <c r="C10178" s="85"/>
      <c r="D10178" s="85"/>
      <c r="E10178" s="85"/>
      <c r="F10178" s="85"/>
      <c r="G10178" s="86"/>
      <c r="H10178" s="86"/>
      <c r="I10178" s="85"/>
      <c r="J10178" s="85"/>
    </row>
    <row r="10179" spans="2:10" s="117" customFormat="1" x14ac:dyDescent="0.25">
      <c r="B10179" s="87"/>
      <c r="C10179" s="85"/>
      <c r="D10179" s="85"/>
      <c r="E10179" s="85"/>
      <c r="F10179" s="85"/>
      <c r="G10179" s="86"/>
      <c r="H10179" s="86"/>
      <c r="I10179" s="85"/>
      <c r="J10179" s="85"/>
    </row>
    <row r="10180" spans="2:10" s="117" customFormat="1" x14ac:dyDescent="0.25">
      <c r="B10180" s="87"/>
      <c r="C10180" s="85"/>
      <c r="D10180" s="85"/>
      <c r="E10180" s="85"/>
      <c r="F10180" s="85"/>
      <c r="G10180" s="86"/>
      <c r="H10180" s="86"/>
      <c r="I10180" s="85"/>
      <c r="J10180" s="85"/>
    </row>
    <row r="10181" spans="2:10" s="117" customFormat="1" x14ac:dyDescent="0.25">
      <c r="B10181" s="87"/>
      <c r="C10181" s="85"/>
      <c r="D10181" s="85"/>
      <c r="E10181" s="85"/>
      <c r="F10181" s="85"/>
      <c r="G10181" s="86"/>
      <c r="H10181" s="86"/>
      <c r="I10181" s="85"/>
      <c r="J10181" s="85"/>
    </row>
    <row r="10182" spans="2:10" s="117" customFormat="1" x14ac:dyDescent="0.25">
      <c r="B10182" s="87"/>
      <c r="C10182" s="85"/>
      <c r="D10182" s="85"/>
      <c r="E10182" s="85"/>
      <c r="F10182" s="85"/>
      <c r="G10182" s="86"/>
      <c r="H10182" s="86"/>
      <c r="I10182" s="85"/>
      <c r="J10182" s="85"/>
    </row>
    <row r="10183" spans="2:10" s="117" customFormat="1" x14ac:dyDescent="0.25">
      <c r="B10183" s="87"/>
      <c r="C10183" s="85"/>
      <c r="D10183" s="85"/>
      <c r="E10183" s="85"/>
      <c r="F10183" s="85"/>
      <c r="G10183" s="86"/>
      <c r="H10183" s="86"/>
      <c r="I10183" s="85"/>
      <c r="J10183" s="85"/>
    </row>
    <row r="10184" spans="2:10" s="117" customFormat="1" x14ac:dyDescent="0.25">
      <c r="B10184" s="87"/>
      <c r="C10184" s="85"/>
      <c r="D10184" s="85"/>
      <c r="E10184" s="85"/>
      <c r="F10184" s="85"/>
      <c r="G10184" s="86"/>
      <c r="H10184" s="86"/>
      <c r="I10184" s="85"/>
      <c r="J10184" s="85"/>
    </row>
    <row r="10185" spans="2:10" s="117" customFormat="1" x14ac:dyDescent="0.25">
      <c r="B10185" s="87"/>
      <c r="C10185" s="85"/>
      <c r="D10185" s="85"/>
      <c r="E10185" s="85"/>
      <c r="F10185" s="85"/>
      <c r="G10185" s="86"/>
      <c r="H10185" s="86"/>
      <c r="I10185" s="85"/>
      <c r="J10185" s="85"/>
    </row>
    <row r="10186" spans="2:10" s="117" customFormat="1" x14ac:dyDescent="0.25">
      <c r="B10186" s="87"/>
      <c r="C10186" s="85"/>
      <c r="D10186" s="85"/>
      <c r="E10186" s="85"/>
      <c r="F10186" s="85"/>
      <c r="G10186" s="86"/>
      <c r="H10186" s="86"/>
      <c r="I10186" s="85"/>
      <c r="J10186" s="85"/>
    </row>
    <row r="10187" spans="2:10" s="117" customFormat="1" x14ac:dyDescent="0.25">
      <c r="B10187" s="87"/>
      <c r="C10187" s="85"/>
      <c r="D10187" s="85"/>
      <c r="E10187" s="85"/>
      <c r="F10187" s="85"/>
      <c r="G10187" s="86"/>
      <c r="H10187" s="86"/>
      <c r="I10187" s="85"/>
      <c r="J10187" s="85"/>
    </row>
    <row r="10188" spans="2:10" s="117" customFormat="1" x14ac:dyDescent="0.25">
      <c r="B10188" s="87"/>
      <c r="C10188" s="85"/>
      <c r="D10188" s="85"/>
      <c r="E10188" s="85"/>
      <c r="F10188" s="85"/>
      <c r="G10188" s="86"/>
      <c r="H10188" s="86"/>
      <c r="I10188" s="85"/>
      <c r="J10188" s="85"/>
    </row>
    <row r="10189" spans="2:10" s="117" customFormat="1" x14ac:dyDescent="0.25">
      <c r="B10189" s="87"/>
      <c r="C10189" s="85"/>
      <c r="D10189" s="85"/>
      <c r="E10189" s="85"/>
      <c r="F10189" s="85"/>
      <c r="G10189" s="86"/>
      <c r="H10189" s="86"/>
      <c r="I10189" s="85"/>
      <c r="J10189" s="85"/>
    </row>
    <row r="10190" spans="2:10" s="117" customFormat="1" x14ac:dyDescent="0.25">
      <c r="B10190" s="87"/>
      <c r="C10190" s="85"/>
      <c r="D10190" s="85"/>
      <c r="E10190" s="85"/>
      <c r="F10190" s="85"/>
      <c r="G10190" s="86"/>
      <c r="H10190" s="86"/>
      <c r="I10190" s="85"/>
      <c r="J10190" s="85"/>
    </row>
    <row r="10191" spans="2:10" s="117" customFormat="1" x14ac:dyDescent="0.25">
      <c r="B10191" s="87"/>
      <c r="C10191" s="85"/>
      <c r="D10191" s="85"/>
      <c r="E10191" s="85"/>
      <c r="F10191" s="85"/>
      <c r="G10191" s="86"/>
      <c r="H10191" s="86"/>
      <c r="I10191" s="85"/>
      <c r="J10191" s="85"/>
    </row>
    <row r="10192" spans="2:10" s="117" customFormat="1" x14ac:dyDescent="0.25">
      <c r="B10192" s="87"/>
      <c r="C10192" s="85"/>
      <c r="D10192" s="85"/>
      <c r="E10192" s="85"/>
      <c r="F10192" s="85"/>
      <c r="G10192" s="86"/>
      <c r="H10192" s="86"/>
      <c r="I10192" s="85"/>
      <c r="J10192" s="85"/>
    </row>
    <row r="10193" spans="2:10" s="117" customFormat="1" x14ac:dyDescent="0.25">
      <c r="B10193" s="87"/>
      <c r="C10193" s="85"/>
      <c r="D10193" s="85"/>
      <c r="E10193" s="85"/>
      <c r="F10193" s="85"/>
      <c r="G10193" s="86"/>
      <c r="H10193" s="86"/>
      <c r="I10193" s="85"/>
      <c r="J10193" s="85"/>
    </row>
    <row r="10194" spans="2:10" s="117" customFormat="1" x14ac:dyDescent="0.25">
      <c r="B10194" s="87"/>
      <c r="C10194" s="85"/>
      <c r="D10194" s="85"/>
      <c r="E10194" s="85"/>
      <c r="F10194" s="85"/>
      <c r="G10194" s="86"/>
      <c r="H10194" s="86"/>
      <c r="I10194" s="85"/>
      <c r="J10194" s="85"/>
    </row>
    <row r="10195" spans="2:10" s="117" customFormat="1" x14ac:dyDescent="0.25">
      <c r="B10195" s="87"/>
      <c r="C10195" s="85"/>
      <c r="D10195" s="85"/>
      <c r="E10195" s="85"/>
      <c r="F10195" s="85"/>
      <c r="G10195" s="86"/>
      <c r="H10195" s="86"/>
      <c r="I10195" s="85"/>
      <c r="J10195" s="85"/>
    </row>
    <row r="10196" spans="2:10" s="117" customFormat="1" x14ac:dyDescent="0.25">
      <c r="B10196" s="87"/>
      <c r="C10196" s="85"/>
      <c r="D10196" s="85"/>
      <c r="E10196" s="85"/>
      <c r="F10196" s="85"/>
      <c r="G10196" s="86"/>
      <c r="H10196" s="86"/>
      <c r="I10196" s="85"/>
      <c r="J10196" s="85"/>
    </row>
    <row r="10197" spans="2:10" s="117" customFormat="1" x14ac:dyDescent="0.25">
      <c r="B10197" s="87"/>
      <c r="C10197" s="85"/>
      <c r="D10197" s="85"/>
      <c r="E10197" s="85"/>
      <c r="F10197" s="85"/>
      <c r="G10197" s="86"/>
      <c r="H10197" s="86"/>
      <c r="I10197" s="85"/>
      <c r="J10197" s="85"/>
    </row>
    <row r="10198" spans="2:10" s="117" customFormat="1" x14ac:dyDescent="0.25">
      <c r="B10198" s="87"/>
      <c r="C10198" s="85"/>
      <c r="D10198" s="85"/>
      <c r="E10198" s="85"/>
      <c r="F10198" s="85"/>
      <c r="G10198" s="86"/>
      <c r="H10198" s="86"/>
      <c r="I10198" s="85"/>
      <c r="J10198" s="85"/>
    </row>
    <row r="10199" spans="2:10" s="117" customFormat="1" x14ac:dyDescent="0.25">
      <c r="B10199" s="87"/>
      <c r="C10199" s="85"/>
      <c r="D10199" s="85"/>
      <c r="E10199" s="85"/>
      <c r="F10199" s="85"/>
      <c r="G10199" s="86"/>
      <c r="H10199" s="86"/>
      <c r="I10199" s="85"/>
      <c r="J10199" s="85"/>
    </row>
    <row r="10200" spans="2:10" s="117" customFormat="1" x14ac:dyDescent="0.25">
      <c r="B10200" s="87"/>
      <c r="C10200" s="85"/>
      <c r="D10200" s="85"/>
      <c r="E10200" s="85"/>
      <c r="F10200" s="85"/>
      <c r="G10200" s="86"/>
      <c r="H10200" s="86"/>
      <c r="I10200" s="85"/>
      <c r="J10200" s="85"/>
    </row>
    <row r="10201" spans="2:10" s="117" customFormat="1" x14ac:dyDescent="0.25">
      <c r="B10201" s="87"/>
      <c r="C10201" s="85"/>
      <c r="D10201" s="85"/>
      <c r="E10201" s="85"/>
      <c r="F10201" s="85"/>
      <c r="G10201" s="86"/>
      <c r="H10201" s="86"/>
      <c r="I10201" s="85"/>
      <c r="J10201" s="85"/>
    </row>
    <row r="10202" spans="2:10" s="117" customFormat="1" x14ac:dyDescent="0.25">
      <c r="B10202" s="87"/>
      <c r="C10202" s="85"/>
      <c r="D10202" s="85"/>
      <c r="E10202" s="85"/>
      <c r="F10202" s="85"/>
      <c r="G10202" s="86"/>
      <c r="H10202" s="86"/>
      <c r="I10202" s="85"/>
      <c r="J10202" s="85"/>
    </row>
    <row r="10203" spans="2:10" s="117" customFormat="1" x14ac:dyDescent="0.25">
      <c r="B10203" s="87"/>
      <c r="C10203" s="85"/>
      <c r="D10203" s="85"/>
      <c r="E10203" s="85"/>
      <c r="F10203" s="85"/>
      <c r="G10203" s="86"/>
      <c r="H10203" s="86"/>
      <c r="I10203" s="85"/>
      <c r="J10203" s="85"/>
    </row>
    <row r="10204" spans="2:10" s="117" customFormat="1" x14ac:dyDescent="0.25">
      <c r="B10204" s="87"/>
      <c r="C10204" s="85"/>
      <c r="D10204" s="85"/>
      <c r="E10204" s="85"/>
      <c r="F10204" s="85"/>
      <c r="G10204" s="86"/>
      <c r="H10204" s="86"/>
      <c r="I10204" s="85"/>
      <c r="J10204" s="85"/>
    </row>
    <row r="10205" spans="2:10" s="117" customFormat="1" x14ac:dyDescent="0.25">
      <c r="B10205" s="87"/>
      <c r="C10205" s="85"/>
      <c r="D10205" s="85"/>
      <c r="E10205" s="85"/>
      <c r="F10205" s="85"/>
      <c r="G10205" s="86"/>
      <c r="H10205" s="86"/>
      <c r="I10205" s="85"/>
      <c r="J10205" s="85"/>
    </row>
    <row r="10206" spans="2:10" s="117" customFormat="1" x14ac:dyDescent="0.25">
      <c r="B10206" s="87"/>
      <c r="C10206" s="85"/>
      <c r="D10206" s="85"/>
      <c r="E10206" s="85"/>
      <c r="F10206" s="85"/>
      <c r="G10206" s="86"/>
      <c r="H10206" s="86"/>
      <c r="I10206" s="85"/>
      <c r="J10206" s="85"/>
    </row>
    <row r="10207" spans="2:10" s="117" customFormat="1" x14ac:dyDescent="0.25">
      <c r="B10207" s="87"/>
      <c r="C10207" s="85"/>
      <c r="D10207" s="85"/>
      <c r="E10207" s="85"/>
      <c r="F10207" s="85"/>
      <c r="G10207" s="86"/>
      <c r="H10207" s="86"/>
      <c r="I10207" s="85"/>
      <c r="J10207" s="85"/>
    </row>
    <row r="10208" spans="2:10" s="117" customFormat="1" x14ac:dyDescent="0.25">
      <c r="B10208" s="87"/>
      <c r="C10208" s="85"/>
      <c r="D10208" s="85"/>
      <c r="E10208" s="85"/>
      <c r="F10208" s="85"/>
      <c r="G10208" s="86"/>
      <c r="H10208" s="86"/>
      <c r="I10208" s="85"/>
      <c r="J10208" s="85"/>
    </row>
    <row r="10209" spans="2:10" s="117" customFormat="1" x14ac:dyDescent="0.25">
      <c r="B10209" s="87"/>
      <c r="C10209" s="85"/>
      <c r="D10209" s="85"/>
      <c r="E10209" s="85"/>
      <c r="F10209" s="85"/>
      <c r="G10209" s="86"/>
      <c r="H10209" s="86"/>
      <c r="I10209" s="85"/>
      <c r="J10209" s="85"/>
    </row>
    <row r="10210" spans="2:10" s="117" customFormat="1" x14ac:dyDescent="0.25">
      <c r="B10210" s="87"/>
      <c r="C10210" s="85"/>
      <c r="D10210" s="85"/>
      <c r="E10210" s="85"/>
      <c r="F10210" s="85"/>
      <c r="G10210" s="86"/>
      <c r="H10210" s="86"/>
      <c r="I10210" s="85"/>
      <c r="J10210" s="85"/>
    </row>
    <row r="10211" spans="2:10" s="117" customFormat="1" x14ac:dyDescent="0.25">
      <c r="B10211" s="87"/>
      <c r="C10211" s="85"/>
      <c r="D10211" s="85"/>
      <c r="E10211" s="85"/>
      <c r="F10211" s="85"/>
      <c r="G10211" s="86"/>
      <c r="H10211" s="86"/>
      <c r="I10211" s="85"/>
      <c r="J10211" s="85"/>
    </row>
    <row r="10212" spans="2:10" s="117" customFormat="1" x14ac:dyDescent="0.25">
      <c r="B10212" s="87"/>
      <c r="C10212" s="85"/>
      <c r="D10212" s="85"/>
      <c r="E10212" s="85"/>
      <c r="F10212" s="85"/>
      <c r="G10212" s="86"/>
      <c r="H10212" s="86"/>
      <c r="I10212" s="85"/>
      <c r="J10212" s="85"/>
    </row>
    <row r="10213" spans="2:10" s="117" customFormat="1" x14ac:dyDescent="0.25">
      <c r="B10213" s="87"/>
      <c r="C10213" s="85"/>
      <c r="D10213" s="85"/>
      <c r="E10213" s="85"/>
      <c r="F10213" s="85"/>
      <c r="G10213" s="86"/>
      <c r="H10213" s="86"/>
      <c r="I10213" s="85"/>
      <c r="J10213" s="85"/>
    </row>
    <row r="10214" spans="2:10" s="117" customFormat="1" x14ac:dyDescent="0.25">
      <c r="B10214" s="87"/>
      <c r="C10214" s="85"/>
      <c r="D10214" s="85"/>
      <c r="E10214" s="85"/>
      <c r="F10214" s="85"/>
      <c r="G10214" s="86"/>
      <c r="H10214" s="86"/>
      <c r="I10214" s="85"/>
      <c r="J10214" s="85"/>
    </row>
    <row r="10215" spans="2:10" s="117" customFormat="1" x14ac:dyDescent="0.25">
      <c r="B10215" s="87"/>
      <c r="C10215" s="85"/>
      <c r="D10215" s="85"/>
      <c r="E10215" s="85"/>
      <c r="F10215" s="85"/>
      <c r="G10215" s="86"/>
      <c r="H10215" s="86"/>
      <c r="I10215" s="85"/>
      <c r="J10215" s="85"/>
    </row>
    <row r="10216" spans="2:10" s="117" customFormat="1" x14ac:dyDescent="0.25">
      <c r="B10216" s="87"/>
      <c r="C10216" s="85"/>
      <c r="D10216" s="85"/>
      <c r="E10216" s="85"/>
      <c r="F10216" s="85"/>
      <c r="G10216" s="86"/>
      <c r="H10216" s="86"/>
      <c r="I10216" s="85"/>
      <c r="J10216" s="85"/>
    </row>
    <row r="10217" spans="2:10" s="117" customFormat="1" x14ac:dyDescent="0.25">
      <c r="B10217" s="87"/>
      <c r="C10217" s="85"/>
      <c r="D10217" s="85"/>
      <c r="E10217" s="85"/>
      <c r="F10217" s="85"/>
      <c r="G10217" s="86"/>
      <c r="H10217" s="86"/>
      <c r="I10217" s="85"/>
      <c r="J10217" s="85"/>
    </row>
    <row r="10218" spans="2:10" s="117" customFormat="1" x14ac:dyDescent="0.25">
      <c r="B10218" s="87"/>
      <c r="C10218" s="85"/>
      <c r="D10218" s="85"/>
      <c r="E10218" s="85"/>
      <c r="F10218" s="85"/>
      <c r="G10218" s="86"/>
      <c r="H10218" s="86"/>
      <c r="I10218" s="85"/>
      <c r="J10218" s="85"/>
    </row>
    <row r="10219" spans="2:10" s="117" customFormat="1" x14ac:dyDescent="0.25">
      <c r="B10219" s="87"/>
      <c r="C10219" s="85"/>
      <c r="D10219" s="85"/>
      <c r="E10219" s="85"/>
      <c r="F10219" s="85"/>
      <c r="G10219" s="86"/>
      <c r="H10219" s="86"/>
      <c r="I10219" s="85"/>
      <c r="J10219" s="85"/>
    </row>
    <row r="10220" spans="2:10" s="117" customFormat="1" x14ac:dyDescent="0.25">
      <c r="B10220" s="87"/>
      <c r="C10220" s="85"/>
      <c r="D10220" s="85"/>
      <c r="E10220" s="85"/>
      <c r="F10220" s="85"/>
      <c r="G10220" s="86"/>
      <c r="H10220" s="86"/>
      <c r="I10220" s="85"/>
      <c r="J10220" s="85"/>
    </row>
    <row r="10221" spans="2:10" s="117" customFormat="1" x14ac:dyDescent="0.25">
      <c r="B10221" s="87"/>
      <c r="C10221" s="85"/>
      <c r="D10221" s="85"/>
      <c r="E10221" s="85"/>
      <c r="F10221" s="85"/>
      <c r="G10221" s="86"/>
      <c r="H10221" s="86"/>
      <c r="I10221" s="85"/>
      <c r="J10221" s="85"/>
    </row>
    <row r="10222" spans="2:10" s="117" customFormat="1" x14ac:dyDescent="0.25">
      <c r="B10222" s="87"/>
      <c r="C10222" s="85"/>
      <c r="D10222" s="85"/>
      <c r="E10222" s="85"/>
      <c r="F10222" s="85"/>
      <c r="G10222" s="86"/>
      <c r="H10222" s="86"/>
      <c r="I10222" s="85"/>
      <c r="J10222" s="85"/>
    </row>
    <row r="10223" spans="2:10" s="117" customFormat="1" x14ac:dyDescent="0.25">
      <c r="B10223" s="87"/>
      <c r="C10223" s="85"/>
      <c r="D10223" s="85"/>
      <c r="E10223" s="85"/>
      <c r="F10223" s="85"/>
      <c r="G10223" s="86"/>
      <c r="H10223" s="86"/>
      <c r="I10223" s="85"/>
      <c r="J10223" s="85"/>
    </row>
    <row r="10224" spans="2:10" s="117" customFormat="1" x14ac:dyDescent="0.25">
      <c r="B10224" s="87"/>
      <c r="C10224" s="85"/>
      <c r="D10224" s="85"/>
      <c r="E10224" s="85"/>
      <c r="F10224" s="85"/>
      <c r="G10224" s="86"/>
      <c r="H10224" s="86"/>
      <c r="I10224" s="85"/>
      <c r="J10224" s="85"/>
    </row>
    <row r="10225" spans="2:10" s="117" customFormat="1" x14ac:dyDescent="0.25">
      <c r="B10225" s="87"/>
      <c r="C10225" s="85"/>
      <c r="D10225" s="85"/>
      <c r="E10225" s="85"/>
      <c r="F10225" s="85"/>
      <c r="G10225" s="86"/>
      <c r="H10225" s="86"/>
      <c r="I10225" s="85"/>
      <c r="J10225" s="85"/>
    </row>
    <row r="10226" spans="2:10" s="117" customFormat="1" x14ac:dyDescent="0.25">
      <c r="B10226" s="87"/>
      <c r="C10226" s="85"/>
      <c r="D10226" s="85"/>
      <c r="E10226" s="85"/>
      <c r="F10226" s="85"/>
      <c r="G10226" s="86"/>
      <c r="H10226" s="86"/>
      <c r="I10226" s="85"/>
      <c r="J10226" s="85"/>
    </row>
    <row r="10227" spans="2:10" s="117" customFormat="1" x14ac:dyDescent="0.25">
      <c r="B10227" s="87"/>
      <c r="C10227" s="85"/>
      <c r="D10227" s="85"/>
      <c r="E10227" s="85"/>
      <c r="F10227" s="85"/>
      <c r="G10227" s="86"/>
      <c r="H10227" s="86"/>
      <c r="I10227" s="85"/>
      <c r="J10227" s="85"/>
    </row>
    <row r="10228" spans="2:10" s="117" customFormat="1" x14ac:dyDescent="0.25">
      <c r="B10228" s="87"/>
      <c r="C10228" s="85"/>
      <c r="D10228" s="85"/>
      <c r="E10228" s="85"/>
      <c r="F10228" s="85"/>
      <c r="G10228" s="86"/>
      <c r="H10228" s="86"/>
      <c r="I10228" s="85"/>
      <c r="J10228" s="85"/>
    </row>
    <row r="10229" spans="2:10" s="117" customFormat="1" x14ac:dyDescent="0.25">
      <c r="B10229" s="87"/>
      <c r="C10229" s="85"/>
      <c r="D10229" s="85"/>
      <c r="E10229" s="85"/>
      <c r="F10229" s="85"/>
      <c r="G10229" s="86"/>
      <c r="H10229" s="86"/>
      <c r="I10229" s="85"/>
      <c r="J10229" s="85"/>
    </row>
    <row r="10230" spans="2:10" s="117" customFormat="1" x14ac:dyDescent="0.25">
      <c r="B10230" s="87"/>
      <c r="C10230" s="85"/>
      <c r="D10230" s="85"/>
      <c r="E10230" s="85"/>
      <c r="F10230" s="85"/>
      <c r="G10230" s="86"/>
      <c r="H10230" s="86"/>
      <c r="I10230" s="85"/>
      <c r="J10230" s="85"/>
    </row>
    <row r="10231" spans="2:10" s="117" customFormat="1" x14ac:dyDescent="0.25">
      <c r="B10231" s="87"/>
      <c r="C10231" s="85"/>
      <c r="D10231" s="85"/>
      <c r="E10231" s="85"/>
      <c r="F10231" s="85"/>
      <c r="G10231" s="86"/>
      <c r="H10231" s="86"/>
      <c r="I10231" s="85"/>
      <c r="J10231" s="85"/>
    </row>
    <row r="10232" spans="2:10" s="117" customFormat="1" x14ac:dyDescent="0.25">
      <c r="B10232" s="87"/>
      <c r="C10232" s="85"/>
      <c r="D10232" s="85"/>
      <c r="E10232" s="85"/>
      <c r="F10232" s="85"/>
      <c r="G10232" s="86"/>
      <c r="H10232" s="86"/>
      <c r="I10232" s="85"/>
      <c r="J10232" s="85"/>
    </row>
    <row r="10233" spans="2:10" s="117" customFormat="1" x14ac:dyDescent="0.25">
      <c r="B10233" s="87"/>
      <c r="C10233" s="85"/>
      <c r="D10233" s="85"/>
      <c r="E10233" s="85"/>
      <c r="F10233" s="85"/>
      <c r="G10233" s="86"/>
      <c r="H10233" s="86"/>
      <c r="I10233" s="85"/>
      <c r="J10233" s="85"/>
    </row>
    <row r="10234" spans="2:10" s="117" customFormat="1" x14ac:dyDescent="0.25">
      <c r="B10234" s="87"/>
      <c r="C10234" s="85"/>
      <c r="D10234" s="85"/>
      <c r="E10234" s="85"/>
      <c r="F10234" s="85"/>
      <c r="G10234" s="86"/>
      <c r="H10234" s="86"/>
      <c r="I10234" s="85"/>
      <c r="J10234" s="85"/>
    </row>
    <row r="10235" spans="2:10" s="117" customFormat="1" x14ac:dyDescent="0.25">
      <c r="B10235" s="87"/>
      <c r="C10235" s="85"/>
      <c r="D10235" s="85"/>
      <c r="E10235" s="85"/>
      <c r="F10235" s="85"/>
      <c r="G10235" s="86"/>
      <c r="H10235" s="86"/>
      <c r="I10235" s="85"/>
      <c r="J10235" s="85"/>
    </row>
    <row r="10236" spans="2:10" s="117" customFormat="1" x14ac:dyDescent="0.25">
      <c r="B10236" s="87"/>
      <c r="C10236" s="85"/>
      <c r="D10236" s="85"/>
      <c r="E10236" s="85"/>
      <c r="F10236" s="85"/>
      <c r="G10236" s="86"/>
      <c r="H10236" s="86"/>
      <c r="I10236" s="85"/>
      <c r="J10236" s="85"/>
    </row>
    <row r="10237" spans="2:10" s="117" customFormat="1" x14ac:dyDescent="0.25">
      <c r="B10237" s="87"/>
      <c r="C10237" s="85"/>
      <c r="D10237" s="85"/>
      <c r="E10237" s="85"/>
      <c r="F10237" s="85"/>
      <c r="G10237" s="86"/>
      <c r="H10237" s="86"/>
      <c r="I10237" s="85"/>
      <c r="J10237" s="85"/>
    </row>
    <row r="10238" spans="2:10" s="117" customFormat="1" x14ac:dyDescent="0.25">
      <c r="B10238" s="87"/>
      <c r="C10238" s="85"/>
      <c r="D10238" s="85"/>
      <c r="E10238" s="85"/>
      <c r="F10238" s="85"/>
      <c r="G10238" s="86"/>
      <c r="H10238" s="86"/>
      <c r="I10238" s="85"/>
      <c r="J10238" s="85"/>
    </row>
    <row r="10239" spans="2:10" s="117" customFormat="1" x14ac:dyDescent="0.25">
      <c r="B10239" s="87"/>
      <c r="C10239" s="85"/>
      <c r="D10239" s="85"/>
      <c r="E10239" s="85"/>
      <c r="F10239" s="85"/>
      <c r="G10239" s="86"/>
      <c r="H10239" s="86"/>
      <c r="I10239" s="85"/>
      <c r="J10239" s="85"/>
    </row>
    <row r="10240" spans="2:10" s="117" customFormat="1" x14ac:dyDescent="0.25">
      <c r="B10240" s="87"/>
      <c r="C10240" s="85"/>
      <c r="D10240" s="85"/>
      <c r="E10240" s="85"/>
      <c r="F10240" s="85"/>
      <c r="G10240" s="86"/>
      <c r="H10240" s="86"/>
      <c r="I10240" s="85"/>
      <c r="J10240" s="85"/>
    </row>
    <row r="10241" spans="2:10" s="117" customFormat="1" x14ac:dyDescent="0.25">
      <c r="B10241" s="87"/>
      <c r="C10241" s="85"/>
      <c r="D10241" s="85"/>
      <c r="E10241" s="85"/>
      <c r="F10241" s="85"/>
      <c r="G10241" s="86"/>
      <c r="H10241" s="86"/>
      <c r="I10241" s="85"/>
      <c r="J10241" s="85"/>
    </row>
    <row r="10242" spans="2:10" s="117" customFormat="1" x14ac:dyDescent="0.25">
      <c r="B10242" s="87"/>
      <c r="C10242" s="85"/>
      <c r="D10242" s="85"/>
      <c r="E10242" s="85"/>
      <c r="F10242" s="85"/>
      <c r="G10242" s="86"/>
      <c r="H10242" s="86"/>
      <c r="I10242" s="85"/>
      <c r="J10242" s="85"/>
    </row>
    <row r="10243" spans="2:10" s="117" customFormat="1" x14ac:dyDescent="0.25">
      <c r="B10243" s="87"/>
      <c r="C10243" s="85"/>
      <c r="D10243" s="85"/>
      <c r="E10243" s="85"/>
      <c r="F10243" s="85"/>
      <c r="G10243" s="86"/>
      <c r="H10243" s="86"/>
      <c r="I10243" s="85"/>
      <c r="J10243" s="85"/>
    </row>
    <row r="10244" spans="2:10" s="117" customFormat="1" x14ac:dyDescent="0.25">
      <c r="B10244" s="87"/>
      <c r="C10244" s="85"/>
      <c r="D10244" s="85"/>
      <c r="E10244" s="85"/>
      <c r="F10244" s="85"/>
      <c r="G10244" s="86"/>
      <c r="H10244" s="86"/>
      <c r="I10244" s="85"/>
      <c r="J10244" s="85"/>
    </row>
    <row r="10245" spans="2:10" s="117" customFormat="1" x14ac:dyDescent="0.25">
      <c r="B10245" s="87"/>
      <c r="C10245" s="85"/>
      <c r="D10245" s="85"/>
      <c r="E10245" s="85"/>
      <c r="F10245" s="85"/>
      <c r="G10245" s="86"/>
      <c r="H10245" s="86"/>
      <c r="I10245" s="85"/>
      <c r="J10245" s="85"/>
    </row>
    <row r="10246" spans="2:10" s="117" customFormat="1" x14ac:dyDescent="0.25">
      <c r="B10246" s="87"/>
      <c r="C10246" s="85"/>
      <c r="D10246" s="85"/>
      <c r="E10246" s="85"/>
      <c r="F10246" s="85"/>
      <c r="G10246" s="86"/>
      <c r="H10246" s="86"/>
      <c r="I10246" s="85"/>
      <c r="J10246" s="85"/>
    </row>
    <row r="10247" spans="2:10" s="117" customFormat="1" x14ac:dyDescent="0.25">
      <c r="B10247" s="87"/>
      <c r="C10247" s="85"/>
      <c r="D10247" s="85"/>
      <c r="E10247" s="85"/>
      <c r="F10247" s="85"/>
      <c r="G10247" s="86"/>
      <c r="H10247" s="86"/>
      <c r="I10247" s="85"/>
      <c r="J10247" s="85"/>
    </row>
    <row r="10248" spans="2:10" s="117" customFormat="1" x14ac:dyDescent="0.25">
      <c r="B10248" s="87"/>
      <c r="C10248" s="85"/>
      <c r="D10248" s="85"/>
      <c r="E10248" s="85"/>
      <c r="F10248" s="85"/>
      <c r="G10248" s="86"/>
      <c r="H10248" s="86"/>
      <c r="I10248" s="85"/>
      <c r="J10248" s="85"/>
    </row>
    <row r="10249" spans="2:10" s="117" customFormat="1" x14ac:dyDescent="0.25">
      <c r="B10249" s="87"/>
      <c r="C10249" s="85"/>
      <c r="D10249" s="85"/>
      <c r="E10249" s="85"/>
      <c r="F10249" s="85"/>
      <c r="G10249" s="86"/>
      <c r="H10249" s="86"/>
      <c r="I10249" s="85"/>
      <c r="J10249" s="85"/>
    </row>
    <row r="10250" spans="2:10" s="117" customFormat="1" x14ac:dyDescent="0.25">
      <c r="B10250" s="87"/>
      <c r="C10250" s="85"/>
      <c r="D10250" s="85"/>
      <c r="E10250" s="85"/>
      <c r="F10250" s="85"/>
      <c r="G10250" s="86"/>
      <c r="H10250" s="86"/>
      <c r="I10250" s="85"/>
      <c r="J10250" s="85"/>
    </row>
    <row r="10251" spans="2:10" s="117" customFormat="1" x14ac:dyDescent="0.25">
      <c r="B10251" s="87"/>
      <c r="C10251" s="85"/>
      <c r="D10251" s="85"/>
      <c r="E10251" s="85"/>
      <c r="F10251" s="85"/>
      <c r="G10251" s="86"/>
      <c r="H10251" s="86"/>
      <c r="I10251" s="85"/>
      <c r="J10251" s="85"/>
    </row>
    <row r="10252" spans="2:10" s="117" customFormat="1" x14ac:dyDescent="0.25">
      <c r="B10252" s="87"/>
      <c r="C10252" s="85"/>
      <c r="D10252" s="85"/>
      <c r="E10252" s="85"/>
      <c r="F10252" s="85"/>
      <c r="G10252" s="86"/>
      <c r="H10252" s="86"/>
      <c r="I10252" s="85"/>
      <c r="J10252" s="85"/>
    </row>
    <row r="10253" spans="2:10" s="117" customFormat="1" x14ac:dyDescent="0.25">
      <c r="B10253" s="87"/>
      <c r="C10253" s="85"/>
      <c r="D10253" s="85"/>
      <c r="E10253" s="85"/>
      <c r="F10253" s="85"/>
      <c r="G10253" s="86"/>
      <c r="H10253" s="86"/>
      <c r="I10253" s="85"/>
      <c r="J10253" s="85"/>
    </row>
    <row r="10254" spans="2:10" s="117" customFormat="1" x14ac:dyDescent="0.25">
      <c r="B10254" s="87"/>
      <c r="C10254" s="85"/>
      <c r="D10254" s="85"/>
      <c r="E10254" s="85"/>
      <c r="F10254" s="85"/>
      <c r="G10254" s="86"/>
      <c r="H10254" s="86"/>
      <c r="I10254" s="85"/>
      <c r="J10254" s="85"/>
    </row>
    <row r="10255" spans="2:10" s="117" customFormat="1" x14ac:dyDescent="0.25">
      <c r="B10255" s="87"/>
      <c r="C10255" s="85"/>
      <c r="D10255" s="85"/>
      <c r="E10255" s="85"/>
      <c r="F10255" s="85"/>
      <c r="G10255" s="86"/>
      <c r="H10255" s="86"/>
      <c r="I10255" s="85"/>
      <c r="J10255" s="85"/>
    </row>
    <row r="10256" spans="2:10" s="117" customFormat="1" x14ac:dyDescent="0.25">
      <c r="B10256" s="87"/>
      <c r="C10256" s="85"/>
      <c r="D10256" s="85"/>
      <c r="E10256" s="85"/>
      <c r="F10256" s="85"/>
      <c r="G10256" s="86"/>
      <c r="H10256" s="86"/>
      <c r="I10256" s="85"/>
      <c r="J10256" s="85"/>
    </row>
    <row r="10257" spans="2:10" s="117" customFormat="1" x14ac:dyDescent="0.25">
      <c r="B10257" s="87"/>
      <c r="C10257" s="85"/>
      <c r="D10257" s="85"/>
      <c r="E10257" s="85"/>
      <c r="F10257" s="85"/>
      <c r="G10257" s="86"/>
      <c r="H10257" s="86"/>
      <c r="I10257" s="85"/>
      <c r="J10257" s="85"/>
    </row>
    <row r="10258" spans="2:10" s="117" customFormat="1" x14ac:dyDescent="0.25">
      <c r="B10258" s="87"/>
      <c r="C10258" s="85"/>
      <c r="D10258" s="85"/>
      <c r="E10258" s="85"/>
      <c r="F10258" s="85"/>
      <c r="G10258" s="86"/>
      <c r="H10258" s="86"/>
      <c r="I10258" s="85"/>
      <c r="J10258" s="85"/>
    </row>
    <row r="10259" spans="2:10" s="117" customFormat="1" x14ac:dyDescent="0.25">
      <c r="B10259" s="87"/>
      <c r="C10259" s="85"/>
      <c r="D10259" s="85"/>
      <c r="E10259" s="85"/>
      <c r="F10259" s="85"/>
      <c r="G10259" s="86"/>
      <c r="H10259" s="86"/>
      <c r="I10259" s="85"/>
      <c r="J10259" s="85"/>
    </row>
    <row r="10260" spans="2:10" s="117" customFormat="1" x14ac:dyDescent="0.25">
      <c r="B10260" s="87"/>
      <c r="C10260" s="85"/>
      <c r="D10260" s="85"/>
      <c r="E10260" s="85"/>
      <c r="F10260" s="85"/>
      <c r="G10260" s="86"/>
      <c r="H10260" s="86"/>
      <c r="I10260" s="85"/>
      <c r="J10260" s="85"/>
    </row>
    <row r="10261" spans="2:10" s="117" customFormat="1" x14ac:dyDescent="0.25">
      <c r="B10261" s="87"/>
      <c r="C10261" s="85"/>
      <c r="D10261" s="85"/>
      <c r="E10261" s="85"/>
      <c r="F10261" s="85"/>
      <c r="G10261" s="86"/>
      <c r="H10261" s="86"/>
      <c r="I10261" s="85"/>
      <c r="J10261" s="85"/>
    </row>
    <row r="10262" spans="2:10" s="117" customFormat="1" x14ac:dyDescent="0.25">
      <c r="B10262" s="87"/>
      <c r="C10262" s="85"/>
      <c r="D10262" s="85"/>
      <c r="E10262" s="85"/>
      <c r="F10262" s="85"/>
      <c r="G10262" s="86"/>
      <c r="H10262" s="86"/>
      <c r="I10262" s="85"/>
      <c r="J10262" s="85"/>
    </row>
    <row r="10263" spans="2:10" s="117" customFormat="1" x14ac:dyDescent="0.25">
      <c r="B10263" s="87"/>
      <c r="C10263" s="85"/>
      <c r="D10263" s="85"/>
      <c r="E10263" s="85"/>
      <c r="F10263" s="85"/>
      <c r="G10263" s="86"/>
      <c r="H10263" s="86"/>
      <c r="I10263" s="85"/>
      <c r="J10263" s="85"/>
    </row>
    <row r="10264" spans="2:10" s="117" customFormat="1" x14ac:dyDescent="0.25">
      <c r="B10264" s="87"/>
      <c r="C10264" s="85"/>
      <c r="D10264" s="85"/>
      <c r="E10264" s="85"/>
      <c r="F10264" s="85"/>
      <c r="G10264" s="86"/>
      <c r="H10264" s="86"/>
      <c r="I10264" s="85"/>
      <c r="J10264" s="85"/>
    </row>
    <row r="10265" spans="2:10" s="117" customFormat="1" x14ac:dyDescent="0.25">
      <c r="B10265" s="87"/>
      <c r="C10265" s="85"/>
      <c r="D10265" s="85"/>
      <c r="E10265" s="85"/>
      <c r="F10265" s="85"/>
      <c r="G10265" s="86"/>
      <c r="H10265" s="86"/>
      <c r="I10265" s="85"/>
      <c r="J10265" s="85"/>
    </row>
    <row r="10266" spans="2:10" s="117" customFormat="1" x14ac:dyDescent="0.25">
      <c r="B10266" s="87"/>
      <c r="C10266" s="85"/>
      <c r="D10266" s="85"/>
      <c r="E10266" s="85"/>
      <c r="F10266" s="85"/>
      <c r="G10266" s="86"/>
      <c r="H10266" s="86"/>
      <c r="I10266" s="85"/>
      <c r="J10266" s="85"/>
    </row>
    <row r="10267" spans="2:10" s="117" customFormat="1" x14ac:dyDescent="0.25">
      <c r="B10267" s="87"/>
      <c r="C10267" s="85"/>
      <c r="D10267" s="85"/>
      <c r="E10267" s="85"/>
      <c r="F10267" s="85"/>
      <c r="G10267" s="86"/>
      <c r="H10267" s="86"/>
      <c r="I10267" s="85"/>
      <c r="J10267" s="85"/>
    </row>
    <row r="10268" spans="2:10" s="117" customFormat="1" x14ac:dyDescent="0.25">
      <c r="B10268" s="87"/>
      <c r="C10268" s="85"/>
      <c r="D10268" s="85"/>
      <c r="E10268" s="85"/>
      <c r="F10268" s="85"/>
      <c r="G10268" s="86"/>
      <c r="H10268" s="86"/>
      <c r="I10268" s="85"/>
      <c r="J10268" s="85"/>
    </row>
    <row r="10269" spans="2:10" s="117" customFormat="1" x14ac:dyDescent="0.25">
      <c r="B10269" s="87"/>
      <c r="C10269" s="85"/>
      <c r="D10269" s="85"/>
      <c r="E10269" s="85"/>
      <c r="F10269" s="85"/>
      <c r="G10269" s="86"/>
      <c r="H10269" s="86"/>
      <c r="I10269" s="85"/>
      <c r="J10269" s="85"/>
    </row>
    <row r="10270" spans="2:10" s="117" customFormat="1" x14ac:dyDescent="0.25">
      <c r="B10270" s="87"/>
      <c r="C10270" s="85"/>
      <c r="D10270" s="85"/>
      <c r="E10270" s="85"/>
      <c r="F10270" s="85"/>
      <c r="G10270" s="86"/>
      <c r="H10270" s="86"/>
      <c r="I10270" s="85"/>
      <c r="J10270" s="85"/>
    </row>
    <row r="10271" spans="2:10" s="117" customFormat="1" x14ac:dyDescent="0.25">
      <c r="B10271" s="87"/>
      <c r="C10271" s="85"/>
      <c r="D10271" s="85"/>
      <c r="E10271" s="85"/>
      <c r="F10271" s="85"/>
      <c r="G10271" s="86"/>
      <c r="H10271" s="86"/>
      <c r="I10271" s="85"/>
      <c r="J10271" s="85"/>
    </row>
    <row r="10272" spans="2:10" s="117" customFormat="1" x14ac:dyDescent="0.25">
      <c r="B10272" s="87"/>
      <c r="C10272" s="85"/>
      <c r="D10272" s="85"/>
      <c r="E10272" s="85"/>
      <c r="F10272" s="85"/>
      <c r="G10272" s="86"/>
      <c r="H10272" s="86"/>
      <c r="I10272" s="85"/>
      <c r="J10272" s="85"/>
    </row>
    <row r="10273" spans="2:10" s="117" customFormat="1" x14ac:dyDescent="0.25">
      <c r="B10273" s="87"/>
      <c r="C10273" s="85"/>
      <c r="D10273" s="85"/>
      <c r="E10273" s="85"/>
      <c r="F10273" s="85"/>
      <c r="G10273" s="86"/>
      <c r="H10273" s="86"/>
      <c r="I10273" s="85"/>
      <c r="J10273" s="85"/>
    </row>
    <row r="10274" spans="2:10" s="117" customFormat="1" x14ac:dyDescent="0.25">
      <c r="B10274" s="87"/>
      <c r="C10274" s="85"/>
      <c r="D10274" s="85"/>
      <c r="E10274" s="85"/>
      <c r="F10274" s="85"/>
      <c r="G10274" s="86"/>
      <c r="H10274" s="86"/>
      <c r="I10274" s="85"/>
      <c r="J10274" s="85"/>
    </row>
    <row r="10275" spans="2:10" s="117" customFormat="1" x14ac:dyDescent="0.25">
      <c r="B10275" s="87"/>
      <c r="C10275" s="85"/>
      <c r="D10275" s="85"/>
      <c r="E10275" s="85"/>
      <c r="F10275" s="85"/>
      <c r="G10275" s="86"/>
      <c r="H10275" s="86"/>
      <c r="I10275" s="85"/>
      <c r="J10275" s="85"/>
    </row>
    <row r="10276" spans="2:10" s="117" customFormat="1" x14ac:dyDescent="0.25">
      <c r="B10276" s="87"/>
      <c r="C10276" s="85"/>
      <c r="D10276" s="85"/>
      <c r="E10276" s="85"/>
      <c r="F10276" s="85"/>
      <c r="G10276" s="86"/>
      <c r="H10276" s="86"/>
      <c r="I10276" s="85"/>
      <c r="J10276" s="85"/>
    </row>
    <row r="10277" spans="2:10" s="117" customFormat="1" x14ac:dyDescent="0.25">
      <c r="B10277" s="87"/>
      <c r="C10277" s="85"/>
      <c r="D10277" s="85"/>
      <c r="E10277" s="85"/>
      <c r="F10277" s="85"/>
      <c r="G10277" s="86"/>
      <c r="H10277" s="86"/>
      <c r="I10277" s="85"/>
      <c r="J10277" s="85"/>
    </row>
    <row r="10278" spans="2:10" s="117" customFormat="1" x14ac:dyDescent="0.25">
      <c r="B10278" s="87"/>
      <c r="C10278" s="85"/>
      <c r="D10278" s="85"/>
      <c r="E10278" s="85"/>
      <c r="F10278" s="85"/>
      <c r="G10278" s="86"/>
      <c r="H10278" s="86"/>
      <c r="I10278" s="85"/>
      <c r="J10278" s="85"/>
    </row>
    <row r="10279" spans="2:10" s="117" customFormat="1" x14ac:dyDescent="0.25">
      <c r="B10279" s="87"/>
      <c r="C10279" s="85"/>
      <c r="D10279" s="85"/>
      <c r="E10279" s="85"/>
      <c r="F10279" s="85"/>
      <c r="G10279" s="86"/>
      <c r="H10279" s="86"/>
      <c r="I10279" s="85"/>
      <c r="J10279" s="85"/>
    </row>
    <row r="10280" spans="2:10" s="117" customFormat="1" x14ac:dyDescent="0.25">
      <c r="B10280" s="87"/>
      <c r="C10280" s="85"/>
      <c r="D10280" s="85"/>
      <c r="E10280" s="85"/>
      <c r="F10280" s="85"/>
      <c r="G10280" s="86"/>
      <c r="H10280" s="86"/>
      <c r="I10280" s="85"/>
      <c r="J10280" s="85"/>
    </row>
    <row r="10281" spans="2:10" s="117" customFormat="1" x14ac:dyDescent="0.25">
      <c r="B10281" s="87"/>
      <c r="C10281" s="85"/>
      <c r="D10281" s="85"/>
      <c r="E10281" s="85"/>
      <c r="F10281" s="85"/>
      <c r="G10281" s="86"/>
      <c r="H10281" s="86"/>
      <c r="I10281" s="85"/>
      <c r="J10281" s="85"/>
    </row>
    <row r="10282" spans="2:10" s="117" customFormat="1" x14ac:dyDescent="0.25">
      <c r="B10282" s="87"/>
      <c r="C10282" s="85"/>
      <c r="D10282" s="85"/>
      <c r="E10282" s="85"/>
      <c r="F10282" s="85"/>
      <c r="G10282" s="86"/>
      <c r="H10282" s="86"/>
      <c r="I10282" s="85"/>
      <c r="J10282" s="85"/>
    </row>
    <row r="10283" spans="2:10" s="117" customFormat="1" x14ac:dyDescent="0.25">
      <c r="B10283" s="87"/>
      <c r="C10283" s="85"/>
      <c r="D10283" s="85"/>
      <c r="E10283" s="85"/>
      <c r="F10283" s="85"/>
      <c r="G10283" s="86"/>
      <c r="H10283" s="86"/>
      <c r="I10283" s="85"/>
      <c r="J10283" s="85"/>
    </row>
    <row r="10284" spans="2:10" s="117" customFormat="1" x14ac:dyDescent="0.25">
      <c r="B10284" s="87"/>
      <c r="C10284" s="85"/>
      <c r="D10284" s="85"/>
      <c r="E10284" s="85"/>
      <c r="F10284" s="85"/>
      <c r="G10284" s="86"/>
      <c r="H10284" s="86"/>
      <c r="I10284" s="85"/>
      <c r="J10284" s="85"/>
    </row>
    <row r="10285" spans="2:10" s="117" customFormat="1" x14ac:dyDescent="0.25">
      <c r="B10285" s="87"/>
      <c r="C10285" s="85"/>
      <c r="D10285" s="85"/>
      <c r="E10285" s="85"/>
      <c r="F10285" s="85"/>
      <c r="G10285" s="86"/>
      <c r="H10285" s="86"/>
      <c r="I10285" s="85"/>
      <c r="J10285" s="85"/>
    </row>
    <row r="10286" spans="2:10" s="117" customFormat="1" x14ac:dyDescent="0.25">
      <c r="B10286" s="87"/>
      <c r="C10286" s="85"/>
      <c r="D10286" s="85"/>
      <c r="E10286" s="85"/>
      <c r="F10286" s="85"/>
      <c r="G10286" s="86"/>
      <c r="H10286" s="86"/>
      <c r="I10286" s="85"/>
      <c r="J10286" s="85"/>
    </row>
    <row r="10287" spans="2:10" s="117" customFormat="1" x14ac:dyDescent="0.25">
      <c r="B10287" s="87"/>
      <c r="C10287" s="85"/>
      <c r="D10287" s="85"/>
      <c r="E10287" s="85"/>
      <c r="F10287" s="85"/>
      <c r="G10287" s="86"/>
      <c r="H10287" s="86"/>
      <c r="I10287" s="85"/>
      <c r="J10287" s="85"/>
    </row>
    <row r="10288" spans="2:10" s="117" customFormat="1" x14ac:dyDescent="0.25">
      <c r="B10288" s="87"/>
      <c r="C10288" s="85"/>
      <c r="D10288" s="85"/>
      <c r="E10288" s="85"/>
      <c r="F10288" s="85"/>
      <c r="G10288" s="86"/>
      <c r="H10288" s="86"/>
      <c r="I10288" s="85"/>
      <c r="J10288" s="85"/>
    </row>
    <row r="10289" spans="2:10" s="117" customFormat="1" x14ac:dyDescent="0.25">
      <c r="B10289" s="87"/>
      <c r="C10289" s="85"/>
      <c r="D10289" s="85"/>
      <c r="E10289" s="85"/>
      <c r="F10289" s="85"/>
      <c r="G10289" s="86"/>
      <c r="H10289" s="86"/>
      <c r="I10289" s="85"/>
      <c r="J10289" s="85"/>
    </row>
    <row r="10290" spans="2:10" s="117" customFormat="1" x14ac:dyDescent="0.25">
      <c r="B10290" s="87"/>
      <c r="C10290" s="85"/>
      <c r="D10290" s="85"/>
      <c r="E10290" s="85"/>
      <c r="F10290" s="85"/>
      <c r="G10290" s="86"/>
      <c r="H10290" s="86"/>
      <c r="I10290" s="85"/>
      <c r="J10290" s="85"/>
    </row>
    <row r="10291" spans="2:10" s="117" customFormat="1" x14ac:dyDescent="0.25">
      <c r="B10291" s="87"/>
      <c r="C10291" s="85"/>
      <c r="D10291" s="85"/>
      <c r="E10291" s="85"/>
      <c r="F10291" s="85"/>
      <c r="G10291" s="86"/>
      <c r="H10291" s="86"/>
      <c r="I10291" s="85"/>
      <c r="J10291" s="85"/>
    </row>
    <row r="10292" spans="2:10" s="117" customFormat="1" x14ac:dyDescent="0.25">
      <c r="B10292" s="87"/>
      <c r="C10292" s="85"/>
      <c r="D10292" s="85"/>
      <c r="E10292" s="85"/>
      <c r="F10292" s="85"/>
      <c r="G10292" s="86"/>
      <c r="H10292" s="86"/>
      <c r="I10292" s="85"/>
      <c r="J10292" s="85"/>
    </row>
    <row r="10293" spans="2:10" s="117" customFormat="1" x14ac:dyDescent="0.25">
      <c r="B10293" s="87"/>
      <c r="C10293" s="85"/>
      <c r="D10293" s="85"/>
      <c r="E10293" s="85"/>
      <c r="F10293" s="85"/>
      <c r="G10293" s="86"/>
      <c r="H10293" s="86"/>
      <c r="I10293" s="85"/>
      <c r="J10293" s="85"/>
    </row>
    <row r="10294" spans="2:10" s="117" customFormat="1" x14ac:dyDescent="0.25">
      <c r="B10294" s="87"/>
      <c r="C10294" s="85"/>
      <c r="D10294" s="85"/>
      <c r="E10294" s="85"/>
      <c r="F10294" s="85"/>
      <c r="G10294" s="86"/>
      <c r="H10294" s="86"/>
      <c r="I10294" s="85"/>
      <c r="J10294" s="85"/>
    </row>
    <row r="10295" spans="2:10" s="117" customFormat="1" x14ac:dyDescent="0.25">
      <c r="B10295" s="87"/>
      <c r="C10295" s="85"/>
      <c r="D10295" s="85"/>
      <c r="E10295" s="85"/>
      <c r="F10295" s="85"/>
      <c r="G10295" s="86"/>
      <c r="H10295" s="86"/>
      <c r="I10295" s="85"/>
      <c r="J10295" s="85"/>
    </row>
    <row r="10296" spans="2:10" s="117" customFormat="1" x14ac:dyDescent="0.25">
      <c r="B10296" s="87"/>
      <c r="C10296" s="85"/>
      <c r="D10296" s="85"/>
      <c r="E10296" s="85"/>
      <c r="F10296" s="85"/>
      <c r="G10296" s="86"/>
      <c r="H10296" s="86"/>
      <c r="I10296" s="85"/>
      <c r="J10296" s="85"/>
    </row>
    <row r="10297" spans="2:10" s="117" customFormat="1" x14ac:dyDescent="0.25">
      <c r="B10297" s="87"/>
      <c r="C10297" s="85"/>
      <c r="D10297" s="85"/>
      <c r="E10297" s="85"/>
      <c r="F10297" s="85"/>
      <c r="G10297" s="86"/>
      <c r="H10297" s="86"/>
      <c r="I10297" s="85"/>
      <c r="J10297" s="85"/>
    </row>
    <row r="10298" spans="2:10" s="117" customFormat="1" x14ac:dyDescent="0.25">
      <c r="B10298" s="87"/>
      <c r="C10298" s="85"/>
      <c r="D10298" s="85"/>
      <c r="E10298" s="85"/>
      <c r="F10298" s="85"/>
      <c r="G10298" s="86"/>
      <c r="H10298" s="86"/>
      <c r="I10298" s="85"/>
      <c r="J10298" s="85"/>
    </row>
    <row r="10299" spans="2:10" s="117" customFormat="1" x14ac:dyDescent="0.25">
      <c r="B10299" s="87"/>
      <c r="C10299" s="85"/>
      <c r="D10299" s="85"/>
      <c r="E10299" s="85"/>
      <c r="F10299" s="85"/>
      <c r="G10299" s="86"/>
      <c r="H10299" s="86"/>
      <c r="I10299" s="85"/>
      <c r="J10299" s="85"/>
    </row>
    <row r="10300" spans="2:10" s="117" customFormat="1" x14ac:dyDescent="0.25">
      <c r="B10300" s="87"/>
      <c r="C10300" s="85"/>
      <c r="D10300" s="85"/>
      <c r="E10300" s="85"/>
      <c r="F10300" s="85"/>
      <c r="G10300" s="86"/>
      <c r="H10300" s="86"/>
      <c r="I10300" s="85"/>
      <c r="J10300" s="85"/>
    </row>
    <row r="10301" spans="2:10" s="117" customFormat="1" x14ac:dyDescent="0.25">
      <c r="B10301" s="87"/>
      <c r="C10301" s="85"/>
      <c r="D10301" s="85"/>
      <c r="E10301" s="85"/>
      <c r="F10301" s="85"/>
      <c r="G10301" s="86"/>
      <c r="H10301" s="86"/>
      <c r="I10301" s="85"/>
      <c r="J10301" s="85"/>
    </row>
    <row r="10302" spans="2:10" s="117" customFormat="1" x14ac:dyDescent="0.25">
      <c r="B10302" s="87"/>
      <c r="C10302" s="85"/>
      <c r="D10302" s="85"/>
      <c r="E10302" s="85"/>
      <c r="F10302" s="85"/>
      <c r="G10302" s="86"/>
      <c r="H10302" s="86"/>
      <c r="I10302" s="85"/>
      <c r="J10302" s="85"/>
    </row>
    <row r="10303" spans="2:10" s="117" customFormat="1" x14ac:dyDescent="0.25">
      <c r="B10303" s="87"/>
      <c r="C10303" s="85"/>
      <c r="D10303" s="85"/>
      <c r="E10303" s="85"/>
      <c r="F10303" s="85"/>
      <c r="G10303" s="86"/>
      <c r="H10303" s="86"/>
      <c r="I10303" s="85"/>
      <c r="J10303" s="85"/>
    </row>
    <row r="10304" spans="2:10" s="117" customFormat="1" x14ac:dyDescent="0.25">
      <c r="B10304" s="87"/>
      <c r="C10304" s="85"/>
      <c r="D10304" s="85"/>
      <c r="E10304" s="85"/>
      <c r="F10304" s="85"/>
      <c r="G10304" s="86"/>
      <c r="H10304" s="86"/>
      <c r="I10304" s="85"/>
      <c r="J10304" s="85"/>
    </row>
    <row r="10305" spans="2:10" s="117" customFormat="1" x14ac:dyDescent="0.25">
      <c r="B10305" s="87"/>
      <c r="C10305" s="85"/>
      <c r="D10305" s="85"/>
      <c r="E10305" s="85"/>
      <c r="F10305" s="85"/>
      <c r="G10305" s="86"/>
      <c r="H10305" s="86"/>
      <c r="I10305" s="85"/>
      <c r="J10305" s="85"/>
    </row>
    <row r="10306" spans="2:10" s="117" customFormat="1" x14ac:dyDescent="0.25">
      <c r="B10306" s="87"/>
      <c r="C10306" s="85"/>
      <c r="D10306" s="85"/>
      <c r="E10306" s="85"/>
      <c r="F10306" s="85"/>
      <c r="G10306" s="86"/>
      <c r="H10306" s="86"/>
      <c r="I10306" s="85"/>
      <c r="J10306" s="85"/>
    </row>
    <row r="10307" spans="2:10" s="117" customFormat="1" x14ac:dyDescent="0.25">
      <c r="B10307" s="87"/>
      <c r="C10307" s="85"/>
      <c r="D10307" s="85"/>
      <c r="E10307" s="85"/>
      <c r="F10307" s="85"/>
      <c r="G10307" s="86"/>
      <c r="H10307" s="86"/>
      <c r="I10307" s="85"/>
      <c r="J10307" s="85"/>
    </row>
    <row r="10308" spans="2:10" s="117" customFormat="1" x14ac:dyDescent="0.25">
      <c r="B10308" s="87"/>
      <c r="C10308" s="85"/>
      <c r="D10308" s="85"/>
      <c r="E10308" s="85"/>
      <c r="F10308" s="85"/>
      <c r="G10308" s="86"/>
      <c r="H10308" s="86"/>
      <c r="I10308" s="85"/>
      <c r="J10308" s="85"/>
    </row>
    <row r="10309" spans="2:10" s="117" customFormat="1" x14ac:dyDescent="0.25">
      <c r="B10309" s="87"/>
      <c r="C10309" s="85"/>
      <c r="D10309" s="85"/>
      <c r="E10309" s="85"/>
      <c r="F10309" s="85"/>
      <c r="G10309" s="86"/>
      <c r="H10309" s="86"/>
      <c r="I10309" s="85"/>
      <c r="J10309" s="85"/>
    </row>
    <row r="10310" spans="2:10" s="117" customFormat="1" x14ac:dyDescent="0.25">
      <c r="B10310" s="87"/>
      <c r="C10310" s="85"/>
      <c r="D10310" s="85"/>
      <c r="E10310" s="85"/>
      <c r="F10310" s="85"/>
      <c r="G10310" s="86"/>
      <c r="H10310" s="86"/>
      <c r="I10310" s="85"/>
      <c r="J10310" s="85"/>
    </row>
    <row r="10311" spans="2:10" s="117" customFormat="1" x14ac:dyDescent="0.25">
      <c r="B10311" s="87"/>
      <c r="C10311" s="85"/>
      <c r="D10311" s="85"/>
      <c r="E10311" s="85"/>
      <c r="F10311" s="85"/>
      <c r="G10311" s="86"/>
      <c r="H10311" s="86"/>
      <c r="I10311" s="85"/>
      <c r="J10311" s="85"/>
    </row>
    <row r="10312" spans="2:10" s="117" customFormat="1" x14ac:dyDescent="0.25">
      <c r="B10312" s="87"/>
      <c r="C10312" s="85"/>
      <c r="D10312" s="85"/>
      <c r="E10312" s="85"/>
      <c r="F10312" s="85"/>
      <c r="G10312" s="86"/>
      <c r="H10312" s="86"/>
      <c r="I10312" s="85"/>
      <c r="J10312" s="85"/>
    </row>
    <row r="10313" spans="2:10" s="117" customFormat="1" x14ac:dyDescent="0.25">
      <c r="B10313" s="87"/>
      <c r="C10313" s="85"/>
      <c r="D10313" s="85"/>
      <c r="E10313" s="85"/>
      <c r="F10313" s="85"/>
      <c r="G10313" s="86"/>
      <c r="H10313" s="86"/>
      <c r="I10313" s="85"/>
      <c r="J10313" s="85"/>
    </row>
    <row r="10314" spans="2:10" s="117" customFormat="1" x14ac:dyDescent="0.25">
      <c r="B10314" s="87"/>
      <c r="C10314" s="85"/>
      <c r="D10314" s="85"/>
      <c r="E10314" s="85"/>
      <c r="F10314" s="85"/>
      <c r="G10314" s="86"/>
      <c r="H10314" s="86"/>
      <c r="I10314" s="85"/>
      <c r="J10314" s="85"/>
    </row>
    <row r="10315" spans="2:10" s="117" customFormat="1" x14ac:dyDescent="0.25">
      <c r="B10315" s="87"/>
      <c r="C10315" s="85"/>
      <c r="D10315" s="85"/>
      <c r="E10315" s="85"/>
      <c r="F10315" s="85"/>
      <c r="G10315" s="86"/>
      <c r="H10315" s="86"/>
      <c r="I10315" s="85"/>
      <c r="J10315" s="85"/>
    </row>
    <row r="10316" spans="2:10" s="117" customFormat="1" x14ac:dyDescent="0.25">
      <c r="B10316" s="87"/>
      <c r="C10316" s="85"/>
      <c r="D10316" s="85"/>
      <c r="E10316" s="85"/>
      <c r="F10316" s="85"/>
      <c r="G10316" s="86"/>
      <c r="H10316" s="86"/>
      <c r="I10316" s="85"/>
      <c r="J10316" s="85"/>
    </row>
    <row r="10317" spans="2:10" s="117" customFormat="1" x14ac:dyDescent="0.25">
      <c r="B10317" s="87"/>
      <c r="C10317" s="85"/>
      <c r="D10317" s="85"/>
      <c r="E10317" s="85"/>
      <c r="F10317" s="85"/>
      <c r="G10317" s="86"/>
      <c r="H10317" s="86"/>
      <c r="I10317" s="85"/>
      <c r="J10317" s="85"/>
    </row>
    <row r="10318" spans="2:10" s="117" customFormat="1" x14ac:dyDescent="0.25">
      <c r="B10318" s="87"/>
      <c r="C10318" s="85"/>
      <c r="D10318" s="85"/>
      <c r="E10318" s="85"/>
      <c r="F10318" s="85"/>
      <c r="G10318" s="86"/>
      <c r="H10318" s="86"/>
      <c r="I10318" s="85"/>
      <c r="J10318" s="85"/>
    </row>
    <row r="10319" spans="2:10" s="117" customFormat="1" x14ac:dyDescent="0.25">
      <c r="B10319" s="87"/>
      <c r="C10319" s="85"/>
      <c r="D10319" s="85"/>
      <c r="E10319" s="85"/>
      <c r="F10319" s="85"/>
      <c r="G10319" s="86"/>
      <c r="H10319" s="86"/>
      <c r="I10319" s="85"/>
      <c r="J10319" s="85"/>
    </row>
    <row r="10320" spans="2:10" s="117" customFormat="1" x14ac:dyDescent="0.25">
      <c r="B10320" s="87"/>
      <c r="C10320" s="85"/>
      <c r="D10320" s="85"/>
      <c r="E10320" s="85"/>
      <c r="F10320" s="85"/>
      <c r="G10320" s="86"/>
      <c r="H10320" s="86"/>
      <c r="I10320" s="85"/>
      <c r="J10320" s="85"/>
    </row>
    <row r="10321" spans="2:10" s="117" customFormat="1" x14ac:dyDescent="0.25">
      <c r="B10321" s="87"/>
      <c r="C10321" s="85"/>
      <c r="D10321" s="85"/>
      <c r="E10321" s="85"/>
      <c r="F10321" s="85"/>
      <c r="G10321" s="86"/>
      <c r="H10321" s="86"/>
      <c r="I10321" s="85"/>
      <c r="J10321" s="85"/>
    </row>
    <row r="10322" spans="2:10" s="117" customFormat="1" x14ac:dyDescent="0.25">
      <c r="B10322" s="87"/>
      <c r="C10322" s="85"/>
      <c r="D10322" s="85"/>
      <c r="E10322" s="85"/>
      <c r="F10322" s="85"/>
      <c r="G10322" s="86"/>
      <c r="H10322" s="86"/>
      <c r="I10322" s="85"/>
      <c r="J10322" s="85"/>
    </row>
    <row r="10323" spans="2:10" s="117" customFormat="1" x14ac:dyDescent="0.25">
      <c r="B10323" s="87"/>
      <c r="C10323" s="85"/>
      <c r="D10323" s="85"/>
      <c r="E10323" s="85"/>
      <c r="F10323" s="85"/>
      <c r="G10323" s="86"/>
      <c r="H10323" s="86"/>
      <c r="I10323" s="85"/>
      <c r="J10323" s="85"/>
    </row>
    <row r="10324" spans="2:10" s="117" customFormat="1" x14ac:dyDescent="0.25">
      <c r="B10324" s="87"/>
      <c r="C10324" s="85"/>
      <c r="D10324" s="85"/>
      <c r="E10324" s="85"/>
      <c r="F10324" s="85"/>
      <c r="G10324" s="86"/>
      <c r="H10324" s="86"/>
      <c r="I10324" s="85"/>
      <c r="J10324" s="85"/>
    </row>
    <row r="10325" spans="2:10" s="117" customFormat="1" x14ac:dyDescent="0.25">
      <c r="B10325" s="87"/>
      <c r="C10325" s="85"/>
      <c r="D10325" s="85"/>
      <c r="E10325" s="85"/>
      <c r="F10325" s="85"/>
      <c r="G10325" s="86"/>
      <c r="H10325" s="86"/>
      <c r="I10325" s="85"/>
      <c r="J10325" s="85"/>
    </row>
    <row r="10326" spans="2:10" s="117" customFormat="1" x14ac:dyDescent="0.25">
      <c r="B10326" s="87"/>
      <c r="C10326" s="85"/>
      <c r="D10326" s="85"/>
      <c r="E10326" s="85"/>
      <c r="F10326" s="85"/>
      <c r="G10326" s="86"/>
      <c r="H10326" s="86"/>
      <c r="I10326" s="85"/>
      <c r="J10326" s="85"/>
    </row>
    <row r="10327" spans="2:10" s="117" customFormat="1" x14ac:dyDescent="0.25">
      <c r="B10327" s="87"/>
      <c r="C10327" s="85"/>
      <c r="D10327" s="85"/>
      <c r="E10327" s="85"/>
      <c r="F10327" s="85"/>
      <c r="G10327" s="86"/>
      <c r="H10327" s="86"/>
      <c r="I10327" s="85"/>
      <c r="J10327" s="85"/>
    </row>
    <row r="10328" spans="2:10" s="117" customFormat="1" x14ac:dyDescent="0.25">
      <c r="B10328" s="87"/>
      <c r="C10328" s="85"/>
      <c r="D10328" s="85"/>
      <c r="E10328" s="85"/>
      <c r="F10328" s="85"/>
      <c r="G10328" s="86"/>
      <c r="H10328" s="86"/>
      <c r="I10328" s="85"/>
      <c r="J10328" s="85"/>
    </row>
    <row r="10329" spans="2:10" s="117" customFormat="1" x14ac:dyDescent="0.25">
      <c r="B10329" s="87"/>
      <c r="C10329" s="85"/>
      <c r="D10329" s="85"/>
      <c r="E10329" s="85"/>
      <c r="F10329" s="85"/>
      <c r="G10329" s="86"/>
      <c r="H10329" s="86"/>
      <c r="I10329" s="85"/>
      <c r="J10329" s="85"/>
    </row>
    <row r="10330" spans="2:10" s="117" customFormat="1" x14ac:dyDescent="0.25">
      <c r="B10330" s="87"/>
      <c r="C10330" s="85"/>
      <c r="D10330" s="85"/>
      <c r="E10330" s="85"/>
      <c r="F10330" s="85"/>
      <c r="G10330" s="86"/>
      <c r="H10330" s="86"/>
      <c r="I10330" s="85"/>
      <c r="J10330" s="85"/>
    </row>
    <row r="10331" spans="2:10" s="117" customFormat="1" x14ac:dyDescent="0.25">
      <c r="B10331" s="87"/>
      <c r="C10331" s="85"/>
      <c r="D10331" s="85"/>
      <c r="E10331" s="85"/>
      <c r="F10331" s="85"/>
      <c r="G10331" s="86"/>
      <c r="H10331" s="86"/>
      <c r="I10331" s="85"/>
      <c r="J10331" s="85"/>
    </row>
    <row r="10332" spans="2:10" s="117" customFormat="1" x14ac:dyDescent="0.25">
      <c r="B10332" s="87"/>
      <c r="C10332" s="85"/>
      <c r="D10332" s="85"/>
      <c r="E10332" s="85"/>
      <c r="F10332" s="85"/>
      <c r="G10332" s="86"/>
      <c r="H10332" s="86"/>
      <c r="I10332" s="85"/>
      <c r="J10332" s="85"/>
    </row>
    <row r="10333" spans="2:10" s="117" customFormat="1" x14ac:dyDescent="0.25">
      <c r="B10333" s="87"/>
      <c r="C10333" s="85"/>
      <c r="D10333" s="85"/>
      <c r="E10333" s="85"/>
      <c r="F10333" s="85"/>
      <c r="G10333" s="86"/>
      <c r="H10333" s="86"/>
      <c r="I10333" s="85"/>
      <c r="J10333" s="85"/>
    </row>
    <row r="10334" spans="2:10" s="117" customFormat="1" x14ac:dyDescent="0.25">
      <c r="B10334" s="87"/>
      <c r="C10334" s="85"/>
      <c r="D10334" s="85"/>
      <c r="E10334" s="85"/>
      <c r="F10334" s="85"/>
      <c r="G10334" s="86"/>
      <c r="H10334" s="86"/>
      <c r="I10334" s="85"/>
      <c r="J10334" s="85"/>
    </row>
    <row r="10335" spans="2:10" s="117" customFormat="1" x14ac:dyDescent="0.25">
      <c r="B10335" s="87"/>
      <c r="C10335" s="85"/>
      <c r="D10335" s="85"/>
      <c r="E10335" s="85"/>
      <c r="F10335" s="85"/>
      <c r="G10335" s="86"/>
      <c r="H10335" s="86"/>
      <c r="I10335" s="85"/>
      <c r="J10335" s="85"/>
    </row>
    <row r="10336" spans="2:10" s="117" customFormat="1" x14ac:dyDescent="0.25">
      <c r="B10336" s="87"/>
      <c r="C10336" s="85"/>
      <c r="D10336" s="85"/>
      <c r="E10336" s="85"/>
      <c r="F10336" s="85"/>
      <c r="G10336" s="86"/>
      <c r="H10336" s="86"/>
      <c r="I10336" s="85"/>
      <c r="J10336" s="85"/>
    </row>
    <row r="10337" spans="2:10" s="117" customFormat="1" x14ac:dyDescent="0.25">
      <c r="B10337" s="87"/>
      <c r="C10337" s="85"/>
      <c r="D10337" s="85"/>
      <c r="E10337" s="85"/>
      <c r="F10337" s="85"/>
      <c r="G10337" s="86"/>
      <c r="H10337" s="86"/>
      <c r="I10337" s="85"/>
      <c r="J10337" s="85"/>
    </row>
    <row r="10338" spans="2:10" s="117" customFormat="1" x14ac:dyDescent="0.25">
      <c r="B10338" s="87"/>
      <c r="C10338" s="85"/>
      <c r="D10338" s="85"/>
      <c r="E10338" s="85"/>
      <c r="F10338" s="85"/>
      <c r="G10338" s="86"/>
      <c r="H10338" s="86"/>
      <c r="I10338" s="85"/>
      <c r="J10338" s="85"/>
    </row>
    <row r="10339" spans="2:10" s="117" customFormat="1" x14ac:dyDescent="0.25">
      <c r="B10339" s="87"/>
      <c r="C10339" s="85"/>
      <c r="D10339" s="85"/>
      <c r="E10339" s="85"/>
      <c r="F10339" s="85"/>
      <c r="G10339" s="86"/>
      <c r="H10339" s="86"/>
      <c r="I10339" s="85"/>
      <c r="J10339" s="85"/>
    </row>
    <row r="10340" spans="2:10" s="117" customFormat="1" x14ac:dyDescent="0.25">
      <c r="B10340" s="87"/>
      <c r="C10340" s="85"/>
      <c r="D10340" s="85"/>
      <c r="E10340" s="85"/>
      <c r="F10340" s="85"/>
      <c r="G10340" s="86"/>
      <c r="H10340" s="86"/>
      <c r="I10340" s="85"/>
      <c r="J10340" s="85"/>
    </row>
    <row r="10341" spans="2:10" s="117" customFormat="1" x14ac:dyDescent="0.25">
      <c r="B10341" s="87"/>
      <c r="C10341" s="85"/>
      <c r="D10341" s="85"/>
      <c r="E10341" s="85"/>
      <c r="F10341" s="85"/>
      <c r="G10341" s="86"/>
      <c r="H10341" s="86"/>
      <c r="I10341" s="85"/>
      <c r="J10341" s="85"/>
    </row>
    <row r="10342" spans="2:10" s="117" customFormat="1" x14ac:dyDescent="0.25">
      <c r="B10342" s="87"/>
      <c r="C10342" s="85"/>
      <c r="D10342" s="85"/>
      <c r="E10342" s="85"/>
      <c r="F10342" s="85"/>
      <c r="G10342" s="86"/>
      <c r="H10342" s="86"/>
      <c r="I10342" s="85"/>
      <c r="J10342" s="85"/>
    </row>
    <row r="10343" spans="2:10" s="117" customFormat="1" x14ac:dyDescent="0.25">
      <c r="B10343" s="87"/>
      <c r="C10343" s="85"/>
      <c r="D10343" s="85"/>
      <c r="E10343" s="85"/>
      <c r="F10343" s="85"/>
      <c r="G10343" s="86"/>
      <c r="H10343" s="86"/>
      <c r="I10343" s="85"/>
      <c r="J10343" s="85"/>
    </row>
    <row r="10344" spans="2:10" s="117" customFormat="1" x14ac:dyDescent="0.25">
      <c r="B10344" s="87"/>
      <c r="C10344" s="85"/>
      <c r="D10344" s="85"/>
      <c r="E10344" s="85"/>
      <c r="F10344" s="85"/>
      <c r="G10344" s="86"/>
      <c r="H10344" s="86"/>
      <c r="I10344" s="85"/>
      <c r="J10344" s="85"/>
    </row>
    <row r="10345" spans="2:10" s="117" customFormat="1" x14ac:dyDescent="0.25">
      <c r="B10345" s="87"/>
      <c r="C10345" s="85"/>
      <c r="D10345" s="85"/>
      <c r="E10345" s="85"/>
      <c r="F10345" s="85"/>
      <c r="G10345" s="86"/>
      <c r="H10345" s="86"/>
      <c r="I10345" s="85"/>
      <c r="J10345" s="85"/>
    </row>
    <row r="10346" spans="2:10" s="117" customFormat="1" x14ac:dyDescent="0.25">
      <c r="B10346" s="87"/>
      <c r="C10346" s="85"/>
      <c r="D10346" s="85"/>
      <c r="E10346" s="85"/>
      <c r="F10346" s="85"/>
      <c r="G10346" s="86"/>
      <c r="H10346" s="86"/>
      <c r="I10346" s="85"/>
      <c r="J10346" s="85"/>
    </row>
    <row r="10347" spans="2:10" s="117" customFormat="1" x14ac:dyDescent="0.25">
      <c r="B10347" s="87"/>
      <c r="C10347" s="85"/>
      <c r="D10347" s="85"/>
      <c r="E10347" s="85"/>
      <c r="F10347" s="85"/>
      <c r="G10347" s="86"/>
      <c r="H10347" s="86"/>
      <c r="I10347" s="85"/>
      <c r="J10347" s="85"/>
    </row>
    <row r="10348" spans="2:10" s="117" customFormat="1" x14ac:dyDescent="0.25">
      <c r="B10348" s="87"/>
      <c r="C10348" s="85"/>
      <c r="D10348" s="85"/>
      <c r="E10348" s="85"/>
      <c r="F10348" s="85"/>
      <c r="G10348" s="86"/>
      <c r="H10348" s="86"/>
      <c r="I10348" s="85"/>
      <c r="J10348" s="85"/>
    </row>
    <row r="10349" spans="2:10" s="117" customFormat="1" x14ac:dyDescent="0.25">
      <c r="B10349" s="87"/>
      <c r="C10349" s="85"/>
      <c r="D10349" s="85"/>
      <c r="E10349" s="85"/>
      <c r="F10349" s="85"/>
      <c r="G10349" s="86"/>
      <c r="H10349" s="86"/>
      <c r="I10349" s="85"/>
      <c r="J10349" s="85"/>
    </row>
    <row r="10350" spans="2:10" s="117" customFormat="1" x14ac:dyDescent="0.25">
      <c r="B10350" s="87"/>
      <c r="C10350" s="85"/>
      <c r="D10350" s="85"/>
      <c r="E10350" s="85"/>
      <c r="F10350" s="85"/>
      <c r="G10350" s="86"/>
      <c r="H10350" s="86"/>
      <c r="I10350" s="85"/>
      <c r="J10350" s="85"/>
    </row>
    <row r="10351" spans="2:10" s="117" customFormat="1" x14ac:dyDescent="0.25">
      <c r="B10351" s="87"/>
      <c r="C10351" s="85"/>
      <c r="D10351" s="85"/>
      <c r="E10351" s="85"/>
      <c r="F10351" s="85"/>
      <c r="G10351" s="86"/>
      <c r="H10351" s="86"/>
      <c r="I10351" s="85"/>
      <c r="J10351" s="85"/>
    </row>
    <row r="10352" spans="2:10" s="117" customFormat="1" x14ac:dyDescent="0.25">
      <c r="B10352" s="87"/>
      <c r="C10352" s="85"/>
      <c r="D10352" s="85"/>
      <c r="E10352" s="85"/>
      <c r="F10352" s="85"/>
      <c r="G10352" s="86"/>
      <c r="H10352" s="86"/>
      <c r="I10352" s="85"/>
      <c r="J10352" s="85"/>
    </row>
    <row r="10353" spans="2:10" s="117" customFormat="1" x14ac:dyDescent="0.25">
      <c r="B10353" s="87"/>
      <c r="C10353" s="85"/>
      <c r="D10353" s="85"/>
      <c r="E10353" s="85"/>
      <c r="F10353" s="85"/>
      <c r="G10353" s="86"/>
      <c r="H10353" s="86"/>
      <c r="I10353" s="85"/>
      <c r="J10353" s="85"/>
    </row>
    <row r="10354" spans="2:10" s="117" customFormat="1" x14ac:dyDescent="0.25">
      <c r="B10354" s="87"/>
      <c r="C10354" s="85"/>
      <c r="D10354" s="85"/>
      <c r="E10354" s="85"/>
      <c r="F10354" s="85"/>
      <c r="G10354" s="86"/>
      <c r="H10354" s="86"/>
      <c r="I10354" s="85"/>
      <c r="J10354" s="85"/>
    </row>
    <row r="10355" spans="2:10" s="117" customFormat="1" x14ac:dyDescent="0.25">
      <c r="B10355" s="87"/>
      <c r="C10355" s="85"/>
      <c r="D10355" s="85"/>
      <c r="E10355" s="85"/>
      <c r="F10355" s="85"/>
      <c r="G10355" s="86"/>
      <c r="H10355" s="86"/>
      <c r="I10355" s="85"/>
      <c r="J10355" s="85"/>
    </row>
    <row r="10356" spans="2:10" s="117" customFormat="1" x14ac:dyDescent="0.25">
      <c r="B10356" s="87"/>
      <c r="C10356" s="85"/>
      <c r="D10356" s="85"/>
      <c r="E10356" s="85"/>
      <c r="F10356" s="85"/>
      <c r="G10356" s="86"/>
      <c r="H10356" s="86"/>
      <c r="I10356" s="85"/>
      <c r="J10356" s="85"/>
    </row>
    <row r="10357" spans="2:10" s="117" customFormat="1" x14ac:dyDescent="0.25">
      <c r="B10357" s="87"/>
      <c r="C10357" s="85"/>
      <c r="D10357" s="85"/>
      <c r="E10357" s="85"/>
      <c r="F10357" s="85"/>
      <c r="G10357" s="86"/>
      <c r="H10357" s="86"/>
      <c r="I10357" s="85"/>
      <c r="J10357" s="85"/>
    </row>
    <row r="10358" spans="2:10" s="117" customFormat="1" x14ac:dyDescent="0.25">
      <c r="B10358" s="87"/>
      <c r="C10358" s="85"/>
      <c r="D10358" s="85"/>
      <c r="E10358" s="85"/>
      <c r="F10358" s="85"/>
      <c r="G10358" s="86"/>
      <c r="H10358" s="86"/>
      <c r="I10358" s="85"/>
      <c r="J10358" s="85"/>
    </row>
    <row r="10359" spans="2:10" s="117" customFormat="1" x14ac:dyDescent="0.25">
      <c r="B10359" s="87"/>
      <c r="C10359" s="85"/>
      <c r="D10359" s="85"/>
      <c r="E10359" s="85"/>
      <c r="F10359" s="85"/>
      <c r="G10359" s="86"/>
      <c r="H10359" s="86"/>
      <c r="I10359" s="85"/>
      <c r="J10359" s="85"/>
    </row>
    <row r="10360" spans="2:10" s="117" customFormat="1" x14ac:dyDescent="0.25">
      <c r="B10360" s="87"/>
      <c r="C10360" s="85"/>
      <c r="D10360" s="85"/>
      <c r="E10360" s="85"/>
      <c r="F10360" s="85"/>
      <c r="G10360" s="86"/>
      <c r="H10360" s="86"/>
      <c r="I10360" s="85"/>
      <c r="J10360" s="85"/>
    </row>
    <row r="10361" spans="2:10" s="117" customFormat="1" x14ac:dyDescent="0.25">
      <c r="B10361" s="87"/>
      <c r="C10361" s="85"/>
      <c r="D10361" s="85"/>
      <c r="E10361" s="85"/>
      <c r="F10361" s="85"/>
      <c r="G10361" s="86"/>
      <c r="H10361" s="86"/>
      <c r="I10361" s="85"/>
      <c r="J10361" s="85"/>
    </row>
    <row r="10362" spans="2:10" s="117" customFormat="1" x14ac:dyDescent="0.25">
      <c r="B10362" s="87"/>
      <c r="C10362" s="85"/>
      <c r="D10362" s="85"/>
      <c r="E10362" s="85"/>
      <c r="F10362" s="85"/>
      <c r="G10362" s="86"/>
      <c r="H10362" s="86"/>
      <c r="I10362" s="85"/>
      <c r="J10362" s="85"/>
    </row>
    <row r="10363" spans="2:10" s="117" customFormat="1" x14ac:dyDescent="0.25">
      <c r="B10363" s="87"/>
      <c r="C10363" s="85"/>
      <c r="D10363" s="85"/>
      <c r="E10363" s="85"/>
      <c r="F10363" s="85"/>
      <c r="G10363" s="86"/>
      <c r="H10363" s="86"/>
      <c r="I10363" s="85"/>
      <c r="J10363" s="85"/>
    </row>
    <row r="10364" spans="2:10" s="117" customFormat="1" x14ac:dyDescent="0.25">
      <c r="B10364" s="87"/>
      <c r="C10364" s="85"/>
      <c r="D10364" s="85"/>
      <c r="E10364" s="85"/>
      <c r="F10364" s="85"/>
      <c r="G10364" s="86"/>
      <c r="H10364" s="86"/>
      <c r="I10364" s="85"/>
      <c r="J10364" s="85"/>
    </row>
    <row r="10365" spans="2:10" s="117" customFormat="1" x14ac:dyDescent="0.25">
      <c r="B10365" s="87"/>
      <c r="C10365" s="85"/>
      <c r="D10365" s="85"/>
      <c r="E10365" s="85"/>
      <c r="F10365" s="85"/>
      <c r="G10365" s="86"/>
      <c r="H10365" s="86"/>
      <c r="I10365" s="85"/>
      <c r="J10365" s="85"/>
    </row>
    <row r="10366" spans="2:10" s="117" customFormat="1" x14ac:dyDescent="0.25">
      <c r="B10366" s="87"/>
      <c r="C10366" s="85"/>
      <c r="D10366" s="85"/>
      <c r="E10366" s="85"/>
      <c r="F10366" s="85"/>
      <c r="G10366" s="86"/>
      <c r="H10366" s="86"/>
      <c r="I10366" s="85"/>
      <c r="J10366" s="85"/>
    </row>
    <row r="10367" spans="2:10" s="117" customFormat="1" x14ac:dyDescent="0.25">
      <c r="B10367" s="87"/>
      <c r="C10367" s="85"/>
      <c r="D10367" s="85"/>
      <c r="E10367" s="85"/>
      <c r="F10367" s="85"/>
      <c r="G10367" s="86"/>
      <c r="H10367" s="86"/>
      <c r="I10367" s="85"/>
      <c r="J10367" s="85"/>
    </row>
    <row r="10368" spans="2:10" s="117" customFormat="1" x14ac:dyDescent="0.25">
      <c r="B10368" s="87"/>
      <c r="C10368" s="85"/>
      <c r="D10368" s="85"/>
      <c r="E10368" s="85"/>
      <c r="F10368" s="85"/>
      <c r="G10368" s="86"/>
      <c r="H10368" s="86"/>
      <c r="I10368" s="85"/>
      <c r="J10368" s="85"/>
    </row>
    <row r="10369" spans="2:10" s="117" customFormat="1" x14ac:dyDescent="0.25">
      <c r="B10369" s="87"/>
      <c r="C10369" s="85"/>
      <c r="D10369" s="85"/>
      <c r="E10369" s="85"/>
      <c r="F10369" s="85"/>
      <c r="G10369" s="86"/>
      <c r="H10369" s="86"/>
      <c r="I10369" s="85"/>
      <c r="J10369" s="85"/>
    </row>
    <row r="10370" spans="2:10" s="117" customFormat="1" x14ac:dyDescent="0.25">
      <c r="B10370" s="87"/>
      <c r="C10370" s="85"/>
      <c r="D10370" s="85"/>
      <c r="E10370" s="85"/>
      <c r="F10370" s="85"/>
      <c r="G10370" s="86"/>
      <c r="H10370" s="86"/>
      <c r="I10370" s="85"/>
      <c r="J10370" s="85"/>
    </row>
    <row r="10371" spans="2:10" s="117" customFormat="1" x14ac:dyDescent="0.25">
      <c r="B10371" s="87"/>
      <c r="C10371" s="85"/>
      <c r="D10371" s="85"/>
      <c r="E10371" s="85"/>
      <c r="F10371" s="85"/>
      <c r="G10371" s="86"/>
      <c r="H10371" s="86"/>
      <c r="I10371" s="85"/>
      <c r="J10371" s="85"/>
    </row>
    <row r="10372" spans="2:10" s="117" customFormat="1" x14ac:dyDescent="0.25">
      <c r="B10372" s="87"/>
      <c r="C10372" s="85"/>
      <c r="D10372" s="85"/>
      <c r="E10372" s="85"/>
      <c r="F10372" s="85"/>
      <c r="G10372" s="86"/>
      <c r="H10372" s="86"/>
      <c r="I10372" s="85"/>
      <c r="J10372" s="85"/>
    </row>
    <row r="10373" spans="2:10" s="117" customFormat="1" x14ac:dyDescent="0.25">
      <c r="B10373" s="87"/>
      <c r="C10373" s="85"/>
      <c r="D10373" s="85"/>
      <c r="E10373" s="85"/>
      <c r="F10373" s="85"/>
      <c r="G10373" s="86"/>
      <c r="H10373" s="86"/>
      <c r="I10373" s="85"/>
      <c r="J10373" s="85"/>
    </row>
    <row r="10374" spans="2:10" s="117" customFormat="1" x14ac:dyDescent="0.25">
      <c r="B10374" s="87"/>
      <c r="C10374" s="85"/>
      <c r="D10374" s="85"/>
      <c r="E10374" s="85"/>
      <c r="F10374" s="85"/>
      <c r="G10374" s="86"/>
      <c r="H10374" s="86"/>
      <c r="I10374" s="85"/>
      <c r="J10374" s="85"/>
    </row>
    <row r="10375" spans="2:10" s="117" customFormat="1" x14ac:dyDescent="0.25">
      <c r="B10375" s="87"/>
      <c r="C10375" s="85"/>
      <c r="D10375" s="85"/>
      <c r="E10375" s="85"/>
      <c r="F10375" s="85"/>
      <c r="G10375" s="86"/>
      <c r="H10375" s="86"/>
      <c r="I10375" s="85"/>
      <c r="J10375" s="85"/>
    </row>
    <row r="10376" spans="2:10" s="117" customFormat="1" x14ac:dyDescent="0.25">
      <c r="B10376" s="87"/>
      <c r="C10376" s="85"/>
      <c r="D10376" s="85"/>
      <c r="E10376" s="85"/>
      <c r="F10376" s="85"/>
      <c r="G10376" s="86"/>
      <c r="H10376" s="86"/>
      <c r="I10376" s="85"/>
      <c r="J10376" s="85"/>
    </row>
    <row r="10377" spans="2:10" s="117" customFormat="1" x14ac:dyDescent="0.25">
      <c r="B10377" s="87"/>
      <c r="C10377" s="85"/>
      <c r="D10377" s="85"/>
      <c r="E10377" s="85"/>
      <c r="F10377" s="85"/>
      <c r="G10377" s="86"/>
      <c r="H10377" s="86"/>
      <c r="I10377" s="85"/>
      <c r="J10377" s="85"/>
    </row>
    <row r="10378" spans="2:10" s="117" customFormat="1" x14ac:dyDescent="0.25">
      <c r="B10378" s="87"/>
      <c r="C10378" s="85"/>
      <c r="D10378" s="85"/>
      <c r="E10378" s="85"/>
      <c r="F10378" s="85"/>
      <c r="G10378" s="86"/>
      <c r="H10378" s="86"/>
      <c r="I10378" s="85"/>
      <c r="J10378" s="85"/>
    </row>
    <row r="10379" spans="2:10" s="117" customFormat="1" x14ac:dyDescent="0.25">
      <c r="B10379" s="87"/>
      <c r="C10379" s="85"/>
      <c r="D10379" s="85"/>
      <c r="E10379" s="85"/>
      <c r="F10379" s="85"/>
      <c r="G10379" s="86"/>
      <c r="H10379" s="86"/>
      <c r="I10379" s="85"/>
      <c r="J10379" s="85"/>
    </row>
    <row r="10380" spans="2:10" s="117" customFormat="1" x14ac:dyDescent="0.25">
      <c r="B10380" s="87"/>
      <c r="C10380" s="85"/>
      <c r="D10380" s="85"/>
      <c r="E10380" s="85"/>
      <c r="F10380" s="85"/>
      <c r="G10380" s="86"/>
      <c r="H10380" s="86"/>
      <c r="I10380" s="85"/>
      <c r="J10380" s="85"/>
    </row>
    <row r="10381" spans="2:10" s="117" customFormat="1" x14ac:dyDescent="0.25">
      <c r="B10381" s="87"/>
      <c r="C10381" s="85"/>
      <c r="D10381" s="85"/>
      <c r="E10381" s="85"/>
      <c r="F10381" s="85"/>
      <c r="G10381" s="86"/>
      <c r="H10381" s="86"/>
      <c r="I10381" s="85"/>
      <c r="J10381" s="85"/>
    </row>
    <row r="10382" spans="2:10" s="117" customFormat="1" x14ac:dyDescent="0.25">
      <c r="B10382" s="87"/>
      <c r="C10382" s="85"/>
      <c r="D10382" s="85"/>
      <c r="E10382" s="85"/>
      <c r="F10382" s="85"/>
      <c r="G10382" s="86"/>
      <c r="H10382" s="86"/>
      <c r="I10382" s="85"/>
      <c r="J10382" s="85"/>
    </row>
    <row r="10383" spans="2:10" s="117" customFormat="1" x14ac:dyDescent="0.25">
      <c r="B10383" s="87"/>
      <c r="C10383" s="85"/>
      <c r="D10383" s="85"/>
      <c r="E10383" s="85"/>
      <c r="F10383" s="85"/>
      <c r="G10383" s="86"/>
      <c r="H10383" s="86"/>
      <c r="I10383" s="85"/>
      <c r="J10383" s="85"/>
    </row>
    <row r="10384" spans="2:10" s="117" customFormat="1" x14ac:dyDescent="0.25">
      <c r="B10384" s="87"/>
      <c r="C10384" s="85"/>
      <c r="D10384" s="85"/>
      <c r="E10384" s="85"/>
      <c r="F10384" s="85"/>
      <c r="G10384" s="86"/>
      <c r="H10384" s="86"/>
      <c r="I10384" s="85"/>
      <c r="J10384" s="85"/>
    </row>
    <row r="10385" spans="2:10" s="117" customFormat="1" x14ac:dyDescent="0.25">
      <c r="B10385" s="87"/>
      <c r="C10385" s="85"/>
      <c r="D10385" s="85"/>
      <c r="E10385" s="85"/>
      <c r="F10385" s="85"/>
      <c r="G10385" s="86"/>
      <c r="H10385" s="86"/>
      <c r="I10385" s="85"/>
      <c r="J10385" s="85"/>
    </row>
    <row r="10386" spans="2:10" s="117" customFormat="1" x14ac:dyDescent="0.25">
      <c r="B10386" s="87"/>
      <c r="C10386" s="85"/>
      <c r="D10386" s="85"/>
      <c r="E10386" s="85"/>
      <c r="F10386" s="85"/>
      <c r="G10386" s="86"/>
      <c r="H10386" s="86"/>
      <c r="I10386" s="85"/>
      <c r="J10386" s="85"/>
    </row>
    <row r="10387" spans="2:10" s="117" customFormat="1" x14ac:dyDescent="0.25">
      <c r="B10387" s="87"/>
      <c r="C10387" s="85"/>
      <c r="D10387" s="85"/>
      <c r="E10387" s="85"/>
      <c r="F10387" s="85"/>
      <c r="G10387" s="86"/>
      <c r="H10387" s="86"/>
      <c r="I10387" s="85"/>
      <c r="J10387" s="85"/>
    </row>
    <row r="10388" spans="2:10" s="117" customFormat="1" x14ac:dyDescent="0.25">
      <c r="B10388" s="87"/>
      <c r="C10388" s="85"/>
      <c r="D10388" s="85"/>
      <c r="E10388" s="85"/>
      <c r="F10388" s="85"/>
      <c r="G10388" s="86"/>
      <c r="H10388" s="86"/>
      <c r="I10388" s="85"/>
      <c r="J10388" s="85"/>
    </row>
    <row r="10389" spans="2:10" s="117" customFormat="1" x14ac:dyDescent="0.25">
      <c r="B10389" s="87"/>
      <c r="C10389" s="85"/>
      <c r="D10389" s="85"/>
      <c r="E10389" s="85"/>
      <c r="F10389" s="85"/>
      <c r="G10389" s="86"/>
      <c r="H10389" s="86"/>
      <c r="I10389" s="85"/>
      <c r="J10389" s="85"/>
    </row>
    <row r="10390" spans="2:10" s="117" customFormat="1" x14ac:dyDescent="0.25">
      <c r="B10390" s="87"/>
      <c r="C10390" s="85"/>
      <c r="D10390" s="85"/>
      <c r="E10390" s="85"/>
      <c r="F10390" s="85"/>
      <c r="G10390" s="86"/>
      <c r="H10390" s="86"/>
      <c r="I10390" s="85"/>
      <c r="J10390" s="85"/>
    </row>
    <row r="10391" spans="2:10" s="117" customFormat="1" x14ac:dyDescent="0.25">
      <c r="B10391" s="87"/>
      <c r="C10391" s="85"/>
      <c r="D10391" s="85"/>
      <c r="E10391" s="85"/>
      <c r="F10391" s="85"/>
      <c r="G10391" s="86"/>
      <c r="H10391" s="86"/>
      <c r="I10391" s="85"/>
      <c r="J10391" s="85"/>
    </row>
    <row r="10392" spans="2:10" s="117" customFormat="1" x14ac:dyDescent="0.25">
      <c r="B10392" s="87"/>
      <c r="C10392" s="85"/>
      <c r="D10392" s="85"/>
      <c r="E10392" s="85"/>
      <c r="F10392" s="85"/>
      <c r="G10392" s="86"/>
      <c r="H10392" s="86"/>
      <c r="I10392" s="85"/>
      <c r="J10392" s="85"/>
    </row>
    <row r="10393" spans="2:10" s="117" customFormat="1" x14ac:dyDescent="0.25">
      <c r="B10393" s="87"/>
      <c r="C10393" s="85"/>
      <c r="D10393" s="85"/>
      <c r="E10393" s="85"/>
      <c r="F10393" s="85"/>
      <c r="G10393" s="86"/>
      <c r="H10393" s="86"/>
      <c r="I10393" s="85"/>
      <c r="J10393" s="85"/>
    </row>
    <row r="10394" spans="2:10" s="117" customFormat="1" x14ac:dyDescent="0.25">
      <c r="B10394" s="87"/>
      <c r="C10394" s="85"/>
      <c r="D10394" s="85"/>
      <c r="E10394" s="85"/>
      <c r="F10394" s="85"/>
      <c r="G10394" s="86"/>
      <c r="H10394" s="86"/>
      <c r="I10394" s="85"/>
      <c r="J10394" s="85"/>
    </row>
    <row r="10395" spans="2:10" s="117" customFormat="1" x14ac:dyDescent="0.25">
      <c r="B10395" s="87"/>
      <c r="C10395" s="85"/>
      <c r="D10395" s="85"/>
      <c r="E10395" s="85"/>
      <c r="F10395" s="85"/>
      <c r="G10395" s="86"/>
      <c r="H10395" s="86"/>
      <c r="I10395" s="85"/>
      <c r="J10395" s="85"/>
    </row>
    <row r="10396" spans="2:10" s="117" customFormat="1" x14ac:dyDescent="0.25">
      <c r="B10396" s="87"/>
      <c r="C10396" s="85"/>
      <c r="D10396" s="85"/>
      <c r="E10396" s="85"/>
      <c r="F10396" s="85"/>
      <c r="G10396" s="86"/>
      <c r="H10396" s="86"/>
      <c r="I10396" s="85"/>
      <c r="J10396" s="85"/>
    </row>
    <row r="10397" spans="2:10" s="117" customFormat="1" x14ac:dyDescent="0.25">
      <c r="B10397" s="87"/>
      <c r="C10397" s="85"/>
      <c r="D10397" s="85"/>
      <c r="E10397" s="85"/>
      <c r="F10397" s="85"/>
      <c r="G10397" s="86"/>
      <c r="H10397" s="86"/>
      <c r="I10397" s="85"/>
      <c r="J10397" s="85"/>
    </row>
    <row r="10398" spans="2:10" s="117" customFormat="1" x14ac:dyDescent="0.25">
      <c r="B10398" s="87"/>
      <c r="C10398" s="85"/>
      <c r="D10398" s="85"/>
      <c r="E10398" s="85"/>
      <c r="F10398" s="85"/>
      <c r="G10398" s="86"/>
      <c r="H10398" s="86"/>
      <c r="I10398" s="85"/>
      <c r="J10398" s="85"/>
    </row>
    <row r="10399" spans="2:10" s="117" customFormat="1" x14ac:dyDescent="0.25">
      <c r="B10399" s="87"/>
      <c r="C10399" s="85"/>
      <c r="D10399" s="85"/>
      <c r="E10399" s="85"/>
      <c r="F10399" s="85"/>
      <c r="G10399" s="86"/>
      <c r="H10399" s="86"/>
      <c r="I10399" s="85"/>
      <c r="J10399" s="85"/>
    </row>
    <row r="10400" spans="2:10" s="117" customFormat="1" x14ac:dyDescent="0.25">
      <c r="B10400" s="87"/>
      <c r="C10400" s="85"/>
      <c r="D10400" s="85"/>
      <c r="E10400" s="85"/>
      <c r="F10400" s="85"/>
      <c r="G10400" s="86"/>
      <c r="H10400" s="86"/>
      <c r="I10400" s="85"/>
      <c r="J10400" s="85"/>
    </row>
    <row r="10401" spans="2:10" s="117" customFormat="1" x14ac:dyDescent="0.25">
      <c r="B10401" s="87"/>
      <c r="C10401" s="85"/>
      <c r="D10401" s="85"/>
      <c r="E10401" s="85"/>
      <c r="F10401" s="85"/>
      <c r="G10401" s="86"/>
      <c r="H10401" s="86"/>
      <c r="I10401" s="85"/>
      <c r="J10401" s="85"/>
    </row>
    <row r="10402" spans="2:10" s="117" customFormat="1" x14ac:dyDescent="0.25">
      <c r="B10402" s="87"/>
      <c r="C10402" s="85"/>
      <c r="D10402" s="85"/>
      <c r="E10402" s="85"/>
      <c r="F10402" s="85"/>
      <c r="G10402" s="86"/>
      <c r="H10402" s="86"/>
      <c r="I10402" s="85"/>
      <c r="J10402" s="85"/>
    </row>
    <row r="10403" spans="2:10" s="117" customFormat="1" x14ac:dyDescent="0.25">
      <c r="B10403" s="87"/>
      <c r="C10403" s="85"/>
      <c r="D10403" s="85"/>
      <c r="E10403" s="85"/>
      <c r="F10403" s="85"/>
      <c r="G10403" s="86"/>
      <c r="H10403" s="86"/>
      <c r="I10403" s="85"/>
      <c r="J10403" s="85"/>
    </row>
    <row r="10404" spans="2:10" s="117" customFormat="1" x14ac:dyDescent="0.25">
      <c r="B10404" s="87"/>
      <c r="C10404" s="85"/>
      <c r="D10404" s="85"/>
      <c r="E10404" s="85"/>
      <c r="F10404" s="85"/>
      <c r="G10404" s="86"/>
      <c r="H10404" s="86"/>
      <c r="I10404" s="85"/>
      <c r="J10404" s="85"/>
    </row>
    <row r="10405" spans="2:10" s="117" customFormat="1" x14ac:dyDescent="0.25">
      <c r="B10405" s="87"/>
      <c r="C10405" s="85"/>
      <c r="D10405" s="85"/>
      <c r="E10405" s="85"/>
      <c r="F10405" s="85"/>
      <c r="G10405" s="86"/>
      <c r="H10405" s="86"/>
      <c r="I10405" s="85"/>
      <c r="J10405" s="85"/>
    </row>
    <row r="10406" spans="2:10" s="117" customFormat="1" x14ac:dyDescent="0.25">
      <c r="B10406" s="87"/>
      <c r="C10406" s="85"/>
      <c r="D10406" s="85"/>
      <c r="E10406" s="85"/>
      <c r="F10406" s="85"/>
      <c r="G10406" s="86"/>
      <c r="H10406" s="86"/>
      <c r="I10406" s="85"/>
      <c r="J10406" s="85"/>
    </row>
    <row r="10407" spans="2:10" s="117" customFormat="1" x14ac:dyDescent="0.25">
      <c r="B10407" s="87"/>
      <c r="C10407" s="85"/>
      <c r="D10407" s="85"/>
      <c r="E10407" s="85"/>
      <c r="F10407" s="85"/>
      <c r="G10407" s="86"/>
      <c r="H10407" s="86"/>
      <c r="I10407" s="85"/>
      <c r="J10407" s="85"/>
    </row>
    <row r="10408" spans="2:10" s="117" customFormat="1" x14ac:dyDescent="0.25">
      <c r="B10408" s="87"/>
      <c r="C10408" s="85"/>
      <c r="D10408" s="85"/>
      <c r="E10408" s="85"/>
      <c r="F10408" s="85"/>
      <c r="G10408" s="86"/>
      <c r="H10408" s="86"/>
      <c r="I10408" s="85"/>
      <c r="J10408" s="85"/>
    </row>
    <row r="10409" spans="2:10" s="117" customFormat="1" x14ac:dyDescent="0.25">
      <c r="B10409" s="87"/>
      <c r="C10409" s="85"/>
      <c r="D10409" s="85"/>
      <c r="E10409" s="85"/>
      <c r="F10409" s="85"/>
      <c r="G10409" s="86"/>
      <c r="H10409" s="86"/>
      <c r="I10409" s="85"/>
      <c r="J10409" s="85"/>
    </row>
    <row r="10410" spans="2:10" s="117" customFormat="1" x14ac:dyDescent="0.25">
      <c r="B10410" s="87"/>
      <c r="C10410" s="85"/>
      <c r="D10410" s="85"/>
      <c r="E10410" s="85"/>
      <c r="F10410" s="85"/>
      <c r="G10410" s="86"/>
      <c r="H10410" s="86"/>
      <c r="I10410" s="85"/>
      <c r="J10410" s="85"/>
    </row>
    <row r="10411" spans="2:10" s="117" customFormat="1" x14ac:dyDescent="0.25">
      <c r="B10411" s="87"/>
      <c r="C10411" s="85"/>
      <c r="D10411" s="85"/>
      <c r="E10411" s="85"/>
      <c r="F10411" s="85"/>
      <c r="G10411" s="86"/>
      <c r="H10411" s="86"/>
      <c r="I10411" s="85"/>
      <c r="J10411" s="85"/>
    </row>
    <row r="10412" spans="2:10" s="117" customFormat="1" x14ac:dyDescent="0.25">
      <c r="B10412" s="87"/>
      <c r="C10412" s="85"/>
      <c r="D10412" s="85"/>
      <c r="E10412" s="85"/>
      <c r="F10412" s="85"/>
      <c r="G10412" s="86"/>
      <c r="H10412" s="86"/>
      <c r="I10412" s="85"/>
      <c r="J10412" s="85"/>
    </row>
    <row r="10413" spans="2:10" s="117" customFormat="1" x14ac:dyDescent="0.25">
      <c r="B10413" s="87"/>
      <c r="C10413" s="85"/>
      <c r="D10413" s="85"/>
      <c r="E10413" s="85"/>
      <c r="F10413" s="85"/>
      <c r="G10413" s="86"/>
      <c r="H10413" s="86"/>
      <c r="I10413" s="85"/>
      <c r="J10413" s="85"/>
    </row>
    <row r="10414" spans="2:10" s="117" customFormat="1" x14ac:dyDescent="0.25">
      <c r="B10414" s="87"/>
      <c r="C10414" s="85"/>
      <c r="D10414" s="85"/>
      <c r="E10414" s="85"/>
      <c r="F10414" s="85"/>
      <c r="G10414" s="86"/>
      <c r="H10414" s="86"/>
      <c r="I10414" s="85"/>
      <c r="J10414" s="85"/>
    </row>
    <row r="10415" spans="2:10" s="117" customFormat="1" x14ac:dyDescent="0.25">
      <c r="B10415" s="87"/>
      <c r="C10415" s="85"/>
      <c r="D10415" s="85"/>
      <c r="E10415" s="85"/>
      <c r="F10415" s="85"/>
      <c r="G10415" s="86"/>
      <c r="H10415" s="86"/>
      <c r="I10415" s="85"/>
      <c r="J10415" s="85"/>
    </row>
    <row r="10416" spans="2:10" s="117" customFormat="1" x14ac:dyDescent="0.25">
      <c r="B10416" s="87"/>
      <c r="C10416" s="85"/>
      <c r="D10416" s="85"/>
      <c r="E10416" s="85"/>
      <c r="F10416" s="85"/>
      <c r="G10416" s="86"/>
      <c r="H10416" s="86"/>
      <c r="I10416" s="85"/>
      <c r="J10416" s="85"/>
    </row>
    <row r="10417" spans="2:10" s="117" customFormat="1" x14ac:dyDescent="0.25">
      <c r="B10417" s="87"/>
      <c r="C10417" s="85"/>
      <c r="D10417" s="85"/>
      <c r="E10417" s="85"/>
      <c r="F10417" s="85"/>
      <c r="G10417" s="86"/>
      <c r="H10417" s="86"/>
      <c r="I10417" s="85"/>
      <c r="J10417" s="85"/>
    </row>
    <row r="10418" spans="2:10" s="117" customFormat="1" x14ac:dyDescent="0.25">
      <c r="B10418" s="87"/>
      <c r="C10418" s="85"/>
      <c r="D10418" s="85"/>
      <c r="E10418" s="85"/>
      <c r="F10418" s="85"/>
      <c r="G10418" s="86"/>
      <c r="H10418" s="86"/>
      <c r="I10418" s="85"/>
      <c r="J10418" s="85"/>
    </row>
    <row r="10419" spans="2:10" s="117" customFormat="1" x14ac:dyDescent="0.25">
      <c r="B10419" s="87"/>
      <c r="C10419" s="85"/>
      <c r="D10419" s="85"/>
      <c r="E10419" s="85"/>
      <c r="F10419" s="85"/>
      <c r="G10419" s="86"/>
      <c r="H10419" s="86"/>
      <c r="I10419" s="85"/>
      <c r="J10419" s="85"/>
    </row>
    <row r="10420" spans="2:10" s="117" customFormat="1" x14ac:dyDescent="0.25">
      <c r="B10420" s="87"/>
      <c r="C10420" s="85"/>
      <c r="D10420" s="85"/>
      <c r="E10420" s="85"/>
      <c r="F10420" s="85"/>
      <c r="G10420" s="86"/>
      <c r="H10420" s="86"/>
      <c r="I10420" s="85"/>
      <c r="J10420" s="85"/>
    </row>
    <row r="10421" spans="2:10" s="117" customFormat="1" x14ac:dyDescent="0.25">
      <c r="B10421" s="87"/>
      <c r="C10421" s="85"/>
      <c r="D10421" s="85"/>
      <c r="E10421" s="85"/>
      <c r="F10421" s="85"/>
      <c r="G10421" s="86"/>
      <c r="H10421" s="86"/>
      <c r="I10421" s="85"/>
      <c r="J10421" s="85"/>
    </row>
    <row r="10422" spans="2:10" s="117" customFormat="1" x14ac:dyDescent="0.25">
      <c r="B10422" s="87"/>
      <c r="C10422" s="85"/>
      <c r="D10422" s="85"/>
      <c r="E10422" s="85"/>
      <c r="F10422" s="85"/>
      <c r="G10422" s="86"/>
      <c r="H10422" s="86"/>
      <c r="I10422" s="85"/>
      <c r="J10422" s="85"/>
    </row>
    <row r="10423" spans="2:10" s="117" customFormat="1" x14ac:dyDescent="0.25">
      <c r="B10423" s="87"/>
      <c r="C10423" s="85"/>
      <c r="D10423" s="85"/>
      <c r="E10423" s="85"/>
      <c r="F10423" s="85"/>
      <c r="G10423" s="86"/>
      <c r="H10423" s="86"/>
      <c r="I10423" s="85"/>
      <c r="J10423" s="85"/>
    </row>
    <row r="10424" spans="2:10" s="117" customFormat="1" x14ac:dyDescent="0.25">
      <c r="B10424" s="87"/>
      <c r="C10424" s="85"/>
      <c r="D10424" s="85"/>
      <c r="E10424" s="85"/>
      <c r="F10424" s="85"/>
      <c r="G10424" s="86"/>
      <c r="H10424" s="86"/>
      <c r="I10424" s="85"/>
      <c r="J10424" s="85"/>
    </row>
    <row r="10425" spans="2:10" s="117" customFormat="1" x14ac:dyDescent="0.25">
      <c r="B10425" s="87"/>
      <c r="C10425" s="85"/>
      <c r="D10425" s="85"/>
      <c r="E10425" s="85"/>
      <c r="F10425" s="85"/>
      <c r="G10425" s="86"/>
      <c r="H10425" s="86"/>
      <c r="I10425" s="85"/>
      <c r="J10425" s="85"/>
    </row>
    <row r="10426" spans="2:10" s="117" customFormat="1" x14ac:dyDescent="0.25">
      <c r="B10426" s="87"/>
      <c r="C10426" s="85"/>
      <c r="D10426" s="85"/>
      <c r="E10426" s="85"/>
      <c r="F10426" s="85"/>
      <c r="G10426" s="86"/>
      <c r="H10426" s="86"/>
      <c r="I10426" s="85"/>
      <c r="J10426" s="85"/>
    </row>
    <row r="10427" spans="2:10" s="117" customFormat="1" x14ac:dyDescent="0.25">
      <c r="B10427" s="87"/>
      <c r="C10427" s="85"/>
      <c r="D10427" s="85"/>
      <c r="E10427" s="85"/>
      <c r="F10427" s="85"/>
      <c r="G10427" s="86"/>
      <c r="H10427" s="86"/>
      <c r="I10427" s="85"/>
      <c r="J10427" s="85"/>
    </row>
    <row r="10428" spans="2:10" s="117" customFormat="1" x14ac:dyDescent="0.25">
      <c r="B10428" s="87"/>
      <c r="C10428" s="85"/>
      <c r="D10428" s="85"/>
      <c r="E10428" s="85"/>
      <c r="F10428" s="85"/>
      <c r="G10428" s="86"/>
      <c r="H10428" s="86"/>
      <c r="I10428" s="85"/>
      <c r="J10428" s="85"/>
    </row>
    <row r="10429" spans="2:10" s="117" customFormat="1" x14ac:dyDescent="0.25">
      <c r="B10429" s="87"/>
      <c r="C10429" s="85"/>
      <c r="D10429" s="85"/>
      <c r="E10429" s="85"/>
      <c r="F10429" s="85"/>
      <c r="G10429" s="86"/>
      <c r="H10429" s="86"/>
      <c r="I10429" s="85"/>
      <c r="J10429" s="85"/>
    </row>
    <row r="10430" spans="2:10" s="117" customFormat="1" x14ac:dyDescent="0.25">
      <c r="B10430" s="87"/>
      <c r="C10430" s="85"/>
      <c r="D10430" s="85"/>
      <c r="E10430" s="85"/>
      <c r="F10430" s="85"/>
      <c r="G10430" s="86"/>
      <c r="H10430" s="86"/>
      <c r="I10430" s="85"/>
      <c r="J10430" s="85"/>
    </row>
    <row r="10431" spans="2:10" s="117" customFormat="1" x14ac:dyDescent="0.25">
      <c r="B10431" s="87"/>
      <c r="C10431" s="85"/>
      <c r="D10431" s="85"/>
      <c r="E10431" s="85"/>
      <c r="F10431" s="85"/>
      <c r="G10431" s="86"/>
      <c r="H10431" s="86"/>
      <c r="I10431" s="85"/>
      <c r="J10431" s="85"/>
    </row>
    <row r="10432" spans="2:10" s="117" customFormat="1" x14ac:dyDescent="0.25">
      <c r="B10432" s="87"/>
      <c r="C10432" s="85"/>
      <c r="D10432" s="85"/>
      <c r="E10432" s="85"/>
      <c r="F10432" s="85"/>
      <c r="G10432" s="86"/>
      <c r="H10432" s="86"/>
      <c r="I10432" s="85"/>
      <c r="J10432" s="85"/>
    </row>
    <row r="10433" spans="2:10" s="117" customFormat="1" x14ac:dyDescent="0.25">
      <c r="B10433" s="87"/>
      <c r="C10433" s="85"/>
      <c r="D10433" s="85"/>
      <c r="E10433" s="85"/>
      <c r="F10433" s="85"/>
      <c r="G10433" s="86"/>
      <c r="H10433" s="86"/>
      <c r="I10433" s="85"/>
      <c r="J10433" s="85"/>
    </row>
    <row r="10434" spans="2:10" s="117" customFormat="1" x14ac:dyDescent="0.25">
      <c r="B10434" s="87"/>
      <c r="C10434" s="85"/>
      <c r="D10434" s="85"/>
      <c r="E10434" s="85"/>
      <c r="F10434" s="85"/>
      <c r="G10434" s="86"/>
      <c r="H10434" s="86"/>
      <c r="I10434" s="85"/>
      <c r="J10434" s="85"/>
    </row>
    <row r="10435" spans="2:10" s="117" customFormat="1" x14ac:dyDescent="0.25">
      <c r="B10435" s="87"/>
      <c r="C10435" s="85"/>
      <c r="D10435" s="85"/>
      <c r="E10435" s="85"/>
      <c r="F10435" s="85"/>
      <c r="G10435" s="86"/>
      <c r="H10435" s="86"/>
      <c r="I10435" s="85"/>
      <c r="J10435" s="85"/>
    </row>
    <row r="10436" spans="2:10" s="117" customFormat="1" x14ac:dyDescent="0.25">
      <c r="B10436" s="87"/>
      <c r="C10436" s="85"/>
      <c r="D10436" s="85"/>
      <c r="E10436" s="85"/>
      <c r="F10436" s="85"/>
      <c r="G10436" s="86"/>
      <c r="H10436" s="86"/>
      <c r="I10436" s="85"/>
      <c r="J10436" s="85"/>
    </row>
    <row r="10437" spans="2:10" s="117" customFormat="1" x14ac:dyDescent="0.25">
      <c r="B10437" s="87"/>
      <c r="C10437" s="85"/>
      <c r="D10437" s="85"/>
      <c r="E10437" s="85"/>
      <c r="F10437" s="85"/>
      <c r="G10437" s="86"/>
      <c r="H10437" s="86"/>
      <c r="I10437" s="85"/>
      <c r="J10437" s="85"/>
    </row>
    <row r="10438" spans="2:10" s="117" customFormat="1" x14ac:dyDescent="0.25">
      <c r="B10438" s="87"/>
      <c r="C10438" s="85"/>
      <c r="D10438" s="85"/>
      <c r="E10438" s="85"/>
      <c r="F10438" s="85"/>
      <c r="G10438" s="86"/>
      <c r="H10438" s="86"/>
      <c r="I10438" s="85"/>
      <c r="J10438" s="85"/>
    </row>
    <row r="10439" spans="2:10" s="117" customFormat="1" x14ac:dyDescent="0.25">
      <c r="B10439" s="87"/>
      <c r="C10439" s="85"/>
      <c r="D10439" s="85"/>
      <c r="E10439" s="85"/>
      <c r="F10439" s="85"/>
      <c r="G10439" s="86"/>
      <c r="H10439" s="86"/>
      <c r="I10439" s="85"/>
      <c r="J10439" s="85"/>
    </row>
    <row r="10440" spans="2:10" s="117" customFormat="1" x14ac:dyDescent="0.25">
      <c r="B10440" s="87"/>
      <c r="C10440" s="85"/>
      <c r="D10440" s="85"/>
      <c r="E10440" s="85"/>
      <c r="F10440" s="85"/>
      <c r="G10440" s="86"/>
      <c r="H10440" s="86"/>
      <c r="I10440" s="85"/>
      <c r="J10440" s="85"/>
    </row>
    <row r="10441" spans="2:10" s="117" customFormat="1" x14ac:dyDescent="0.25">
      <c r="B10441" s="87"/>
      <c r="C10441" s="85"/>
      <c r="D10441" s="85"/>
      <c r="E10441" s="85"/>
      <c r="F10441" s="85"/>
      <c r="G10441" s="86"/>
      <c r="H10441" s="86"/>
      <c r="I10441" s="85"/>
      <c r="J10441" s="85"/>
    </row>
    <row r="10442" spans="2:10" s="117" customFormat="1" x14ac:dyDescent="0.25">
      <c r="B10442" s="87"/>
      <c r="C10442" s="85"/>
      <c r="D10442" s="85"/>
      <c r="E10442" s="85"/>
      <c r="F10442" s="85"/>
      <c r="G10442" s="86"/>
      <c r="H10442" s="86"/>
      <c r="I10442" s="85"/>
      <c r="J10442" s="85"/>
    </row>
    <row r="10443" spans="2:10" s="117" customFormat="1" x14ac:dyDescent="0.25">
      <c r="B10443" s="87"/>
      <c r="C10443" s="85"/>
      <c r="D10443" s="85"/>
      <c r="E10443" s="85"/>
      <c r="F10443" s="85"/>
      <c r="G10443" s="86"/>
      <c r="H10443" s="86"/>
      <c r="I10443" s="85"/>
      <c r="J10443" s="85"/>
    </row>
    <row r="10444" spans="2:10" s="117" customFormat="1" x14ac:dyDescent="0.25">
      <c r="B10444" s="87"/>
      <c r="C10444" s="85"/>
      <c r="D10444" s="85"/>
      <c r="E10444" s="85"/>
      <c r="F10444" s="85"/>
      <c r="G10444" s="86"/>
      <c r="H10444" s="86"/>
      <c r="I10444" s="85"/>
      <c r="J10444" s="85"/>
    </row>
    <row r="10445" spans="2:10" s="117" customFormat="1" x14ac:dyDescent="0.25">
      <c r="B10445" s="87"/>
      <c r="C10445" s="85"/>
      <c r="D10445" s="85"/>
      <c r="E10445" s="85"/>
      <c r="F10445" s="85"/>
      <c r="G10445" s="86"/>
      <c r="H10445" s="86"/>
      <c r="I10445" s="85"/>
      <c r="J10445" s="85"/>
    </row>
    <row r="10446" spans="2:10" s="117" customFormat="1" x14ac:dyDescent="0.25">
      <c r="B10446" s="87"/>
      <c r="C10446" s="85"/>
      <c r="D10446" s="85"/>
      <c r="E10446" s="85"/>
      <c r="F10446" s="85"/>
      <c r="G10446" s="86"/>
      <c r="H10446" s="86"/>
      <c r="I10446" s="85"/>
      <c r="J10446" s="85"/>
    </row>
    <row r="10447" spans="2:10" s="117" customFormat="1" x14ac:dyDescent="0.25">
      <c r="B10447" s="87"/>
      <c r="C10447" s="85"/>
      <c r="D10447" s="85"/>
      <c r="E10447" s="85"/>
      <c r="F10447" s="85"/>
      <c r="G10447" s="86"/>
      <c r="H10447" s="86"/>
      <c r="I10447" s="85"/>
      <c r="J10447" s="85"/>
    </row>
    <row r="10448" spans="2:10" s="117" customFormat="1" x14ac:dyDescent="0.25">
      <c r="B10448" s="87"/>
      <c r="C10448" s="85"/>
      <c r="D10448" s="85"/>
      <c r="E10448" s="85"/>
      <c r="F10448" s="85"/>
      <c r="G10448" s="86"/>
      <c r="H10448" s="86"/>
      <c r="I10448" s="85"/>
      <c r="J10448" s="85"/>
    </row>
    <row r="10449" spans="2:10" s="117" customFormat="1" x14ac:dyDescent="0.25">
      <c r="B10449" s="87"/>
      <c r="C10449" s="85"/>
      <c r="D10449" s="85"/>
      <c r="E10449" s="85"/>
      <c r="F10449" s="85"/>
      <c r="G10449" s="86"/>
      <c r="H10449" s="86"/>
      <c r="I10449" s="85"/>
      <c r="J10449" s="85"/>
    </row>
    <row r="10450" spans="2:10" s="117" customFormat="1" x14ac:dyDescent="0.25">
      <c r="B10450" s="87"/>
      <c r="C10450" s="85"/>
      <c r="D10450" s="85"/>
      <c r="E10450" s="85"/>
      <c r="F10450" s="85"/>
      <c r="G10450" s="86"/>
      <c r="H10450" s="86"/>
      <c r="I10450" s="85"/>
      <c r="J10450" s="85"/>
    </row>
    <row r="10451" spans="2:10" s="117" customFormat="1" x14ac:dyDescent="0.25">
      <c r="B10451" s="87"/>
      <c r="C10451" s="85"/>
      <c r="D10451" s="85"/>
      <c r="E10451" s="85"/>
      <c r="F10451" s="85"/>
      <c r="G10451" s="86"/>
      <c r="H10451" s="86"/>
      <c r="I10451" s="85"/>
      <c r="J10451" s="85"/>
    </row>
    <row r="10452" spans="2:10" s="117" customFormat="1" x14ac:dyDescent="0.25">
      <c r="B10452" s="87"/>
      <c r="C10452" s="85"/>
      <c r="D10452" s="85"/>
      <c r="E10452" s="85"/>
      <c r="F10452" s="85"/>
      <c r="G10452" s="86"/>
      <c r="H10452" s="86"/>
      <c r="I10452" s="85"/>
      <c r="J10452" s="85"/>
    </row>
    <row r="10453" spans="2:10" s="117" customFormat="1" x14ac:dyDescent="0.25">
      <c r="B10453" s="87"/>
      <c r="C10453" s="85"/>
      <c r="D10453" s="85"/>
      <c r="E10453" s="85"/>
      <c r="F10453" s="85"/>
      <c r="G10453" s="86"/>
      <c r="H10453" s="86"/>
      <c r="I10453" s="85"/>
      <c r="J10453" s="85"/>
    </row>
    <row r="10454" spans="2:10" s="117" customFormat="1" x14ac:dyDescent="0.25">
      <c r="B10454" s="87"/>
      <c r="C10454" s="85"/>
      <c r="D10454" s="85"/>
      <c r="E10454" s="85"/>
      <c r="F10454" s="85"/>
      <c r="G10454" s="86"/>
      <c r="H10454" s="86"/>
      <c r="I10454" s="85"/>
      <c r="J10454" s="85"/>
    </row>
    <row r="10455" spans="2:10" s="117" customFormat="1" x14ac:dyDescent="0.25">
      <c r="B10455" s="87"/>
      <c r="C10455" s="85"/>
      <c r="D10455" s="85"/>
      <c r="E10455" s="85"/>
      <c r="F10455" s="85"/>
      <c r="G10455" s="86"/>
      <c r="H10455" s="86"/>
      <c r="I10455" s="85"/>
      <c r="J10455" s="85"/>
    </row>
    <row r="10456" spans="2:10" s="117" customFormat="1" x14ac:dyDescent="0.25">
      <c r="B10456" s="87"/>
      <c r="C10456" s="85"/>
      <c r="D10456" s="85"/>
      <c r="E10456" s="85"/>
      <c r="F10456" s="85"/>
      <c r="G10456" s="86"/>
      <c r="H10456" s="86"/>
      <c r="I10456" s="85"/>
      <c r="J10456" s="85"/>
    </row>
    <row r="10457" spans="2:10" s="117" customFormat="1" x14ac:dyDescent="0.25">
      <c r="B10457" s="87"/>
      <c r="C10457" s="85"/>
      <c r="D10457" s="85"/>
      <c r="E10457" s="85"/>
      <c r="F10457" s="85"/>
      <c r="G10457" s="86"/>
      <c r="H10457" s="86"/>
      <c r="I10457" s="85"/>
      <c r="J10457" s="85"/>
    </row>
    <row r="10458" spans="2:10" s="117" customFormat="1" x14ac:dyDescent="0.25">
      <c r="B10458" s="87"/>
      <c r="C10458" s="85"/>
      <c r="D10458" s="85"/>
      <c r="E10458" s="85"/>
      <c r="F10458" s="85"/>
      <c r="G10458" s="86"/>
      <c r="H10458" s="86"/>
      <c r="I10458" s="85"/>
      <c r="J10458" s="85"/>
    </row>
    <row r="10459" spans="2:10" s="117" customFormat="1" x14ac:dyDescent="0.25">
      <c r="B10459" s="87"/>
      <c r="C10459" s="85"/>
      <c r="D10459" s="85"/>
      <c r="E10459" s="85"/>
      <c r="F10459" s="85"/>
      <c r="G10459" s="86"/>
      <c r="H10459" s="86"/>
      <c r="I10459" s="85"/>
      <c r="J10459" s="85"/>
    </row>
    <row r="10460" spans="2:10" s="117" customFormat="1" x14ac:dyDescent="0.25">
      <c r="B10460" s="87"/>
      <c r="C10460" s="85"/>
      <c r="D10460" s="85"/>
      <c r="E10460" s="85"/>
      <c r="F10460" s="85"/>
      <c r="G10460" s="86"/>
      <c r="H10460" s="86"/>
      <c r="I10460" s="85"/>
      <c r="J10460" s="85"/>
    </row>
    <row r="10461" spans="2:10" s="117" customFormat="1" x14ac:dyDescent="0.25">
      <c r="B10461" s="87"/>
      <c r="C10461" s="85"/>
      <c r="D10461" s="85"/>
      <c r="E10461" s="85"/>
      <c r="F10461" s="85"/>
      <c r="G10461" s="86"/>
      <c r="H10461" s="86"/>
      <c r="I10461" s="85"/>
      <c r="J10461" s="85"/>
    </row>
    <row r="10462" spans="2:10" s="117" customFormat="1" x14ac:dyDescent="0.25">
      <c r="B10462" s="87"/>
      <c r="C10462" s="85"/>
      <c r="D10462" s="85"/>
      <c r="E10462" s="85"/>
      <c r="F10462" s="85"/>
      <c r="G10462" s="86"/>
      <c r="H10462" s="86"/>
      <c r="I10462" s="85"/>
      <c r="J10462" s="85"/>
    </row>
    <row r="10463" spans="2:10" s="117" customFormat="1" x14ac:dyDescent="0.25">
      <c r="B10463" s="87"/>
      <c r="C10463" s="85"/>
      <c r="D10463" s="85"/>
      <c r="E10463" s="85"/>
      <c r="F10463" s="85"/>
      <c r="G10463" s="86"/>
      <c r="H10463" s="86"/>
      <c r="I10463" s="85"/>
      <c r="J10463" s="85"/>
    </row>
    <row r="10464" spans="2:10" s="117" customFormat="1" x14ac:dyDescent="0.25">
      <c r="B10464" s="87"/>
      <c r="C10464" s="85"/>
      <c r="D10464" s="85"/>
      <c r="E10464" s="85"/>
      <c r="F10464" s="85"/>
      <c r="G10464" s="86"/>
      <c r="H10464" s="86"/>
      <c r="I10464" s="85"/>
      <c r="J10464" s="85"/>
    </row>
    <row r="10465" spans="2:10" s="117" customFormat="1" x14ac:dyDescent="0.25">
      <c r="B10465" s="87"/>
      <c r="C10465" s="85"/>
      <c r="D10465" s="85"/>
      <c r="E10465" s="85"/>
      <c r="F10465" s="85"/>
      <c r="G10465" s="86"/>
      <c r="H10465" s="86"/>
      <c r="I10465" s="85"/>
      <c r="J10465" s="85"/>
    </row>
    <row r="10466" spans="2:10" s="117" customFormat="1" x14ac:dyDescent="0.25">
      <c r="B10466" s="87"/>
      <c r="C10466" s="85"/>
      <c r="D10466" s="85"/>
      <c r="E10466" s="85"/>
      <c r="F10466" s="85"/>
      <c r="G10466" s="86"/>
      <c r="H10466" s="86"/>
      <c r="I10466" s="85"/>
      <c r="J10466" s="85"/>
    </row>
    <row r="10467" spans="2:10" s="117" customFormat="1" x14ac:dyDescent="0.25">
      <c r="B10467" s="87"/>
      <c r="C10467" s="85"/>
      <c r="D10467" s="85"/>
      <c r="E10467" s="85"/>
      <c r="F10467" s="85"/>
      <c r="G10467" s="86"/>
      <c r="H10467" s="86"/>
      <c r="I10467" s="85"/>
      <c r="J10467" s="85"/>
    </row>
    <row r="10468" spans="2:10" s="117" customFormat="1" x14ac:dyDescent="0.25">
      <c r="B10468" s="87"/>
      <c r="C10468" s="85"/>
      <c r="D10468" s="85"/>
      <c r="E10468" s="85"/>
      <c r="F10468" s="85"/>
      <c r="G10468" s="86"/>
      <c r="H10468" s="86"/>
      <c r="I10468" s="85"/>
      <c r="J10468" s="85"/>
    </row>
    <row r="10469" spans="2:10" s="117" customFormat="1" x14ac:dyDescent="0.25">
      <c r="B10469" s="87"/>
      <c r="C10469" s="85"/>
      <c r="D10469" s="85"/>
      <c r="E10469" s="85"/>
      <c r="F10469" s="85"/>
      <c r="G10469" s="86"/>
      <c r="H10469" s="86"/>
      <c r="I10469" s="85"/>
      <c r="J10469" s="85"/>
    </row>
    <row r="10470" spans="2:10" s="117" customFormat="1" x14ac:dyDescent="0.25">
      <c r="B10470" s="87"/>
      <c r="C10470" s="85"/>
      <c r="D10470" s="85"/>
      <c r="E10470" s="85"/>
      <c r="F10470" s="85"/>
      <c r="G10470" s="86"/>
      <c r="H10470" s="86"/>
      <c r="I10470" s="85"/>
      <c r="J10470" s="85"/>
    </row>
    <row r="10471" spans="2:10" s="117" customFormat="1" x14ac:dyDescent="0.25">
      <c r="B10471" s="87"/>
      <c r="C10471" s="85"/>
      <c r="D10471" s="85"/>
      <c r="E10471" s="85"/>
      <c r="F10471" s="85"/>
      <c r="G10471" s="86"/>
      <c r="H10471" s="86"/>
      <c r="I10471" s="85"/>
      <c r="J10471" s="85"/>
    </row>
    <row r="10472" spans="2:10" s="117" customFormat="1" x14ac:dyDescent="0.25">
      <c r="B10472" s="87"/>
      <c r="C10472" s="85"/>
      <c r="D10472" s="85"/>
      <c r="E10472" s="85"/>
      <c r="F10472" s="85"/>
      <c r="G10472" s="86"/>
      <c r="H10472" s="86"/>
      <c r="I10472" s="85"/>
      <c r="J10472" s="85"/>
    </row>
    <row r="10473" spans="2:10" s="117" customFormat="1" x14ac:dyDescent="0.25">
      <c r="B10473" s="87"/>
      <c r="C10473" s="85"/>
      <c r="D10473" s="85"/>
      <c r="E10473" s="85"/>
      <c r="F10473" s="85"/>
      <c r="G10473" s="86"/>
      <c r="H10473" s="86"/>
      <c r="I10473" s="85"/>
      <c r="J10473" s="85"/>
    </row>
    <row r="10474" spans="2:10" s="117" customFormat="1" x14ac:dyDescent="0.25">
      <c r="B10474" s="87"/>
      <c r="C10474" s="85"/>
      <c r="D10474" s="85"/>
      <c r="E10474" s="85"/>
      <c r="F10474" s="85"/>
      <c r="G10474" s="86"/>
      <c r="H10474" s="86"/>
      <c r="I10474" s="85"/>
      <c r="J10474" s="85"/>
    </row>
    <row r="10475" spans="2:10" s="117" customFormat="1" x14ac:dyDescent="0.25">
      <c r="B10475" s="87"/>
      <c r="C10475" s="85"/>
      <c r="D10475" s="85"/>
      <c r="E10475" s="85"/>
      <c r="F10475" s="85"/>
      <c r="G10475" s="86"/>
      <c r="H10475" s="86"/>
      <c r="I10475" s="85"/>
      <c r="J10475" s="85"/>
    </row>
    <row r="10476" spans="2:10" s="117" customFormat="1" x14ac:dyDescent="0.25">
      <c r="B10476" s="87"/>
      <c r="C10476" s="85"/>
      <c r="D10476" s="85"/>
      <c r="E10476" s="85"/>
      <c r="F10476" s="85"/>
      <c r="G10476" s="86"/>
      <c r="H10476" s="86"/>
      <c r="I10476" s="85"/>
      <c r="J10476" s="85"/>
    </row>
    <row r="10477" spans="2:10" s="117" customFormat="1" x14ac:dyDescent="0.25">
      <c r="B10477" s="87"/>
      <c r="C10477" s="85"/>
      <c r="D10477" s="85"/>
      <c r="E10477" s="85"/>
      <c r="F10477" s="85"/>
      <c r="G10477" s="86"/>
      <c r="H10477" s="86"/>
      <c r="I10477" s="85"/>
      <c r="J10477" s="85"/>
    </row>
    <row r="10478" spans="2:10" s="117" customFormat="1" x14ac:dyDescent="0.25">
      <c r="B10478" s="87"/>
      <c r="C10478" s="85"/>
      <c r="D10478" s="85"/>
      <c r="E10478" s="85"/>
      <c r="F10478" s="85"/>
      <c r="G10478" s="86"/>
      <c r="H10478" s="86"/>
      <c r="I10478" s="85"/>
      <c r="J10478" s="85"/>
    </row>
    <row r="10479" spans="2:10" s="117" customFormat="1" x14ac:dyDescent="0.25">
      <c r="B10479" s="87"/>
      <c r="C10479" s="85"/>
      <c r="D10479" s="85"/>
      <c r="E10479" s="85"/>
      <c r="F10479" s="85"/>
      <c r="G10479" s="86"/>
      <c r="H10479" s="86"/>
      <c r="I10479" s="85"/>
      <c r="J10479" s="85"/>
    </row>
    <row r="10480" spans="2:10" s="117" customFormat="1" x14ac:dyDescent="0.25">
      <c r="B10480" s="87"/>
      <c r="C10480" s="85"/>
      <c r="D10480" s="85"/>
      <c r="E10480" s="85"/>
      <c r="F10480" s="85"/>
      <c r="G10480" s="86"/>
      <c r="H10480" s="86"/>
      <c r="I10480" s="85"/>
      <c r="J10480" s="85"/>
    </row>
    <row r="10481" spans="2:10" s="117" customFormat="1" x14ac:dyDescent="0.25">
      <c r="B10481" s="87"/>
      <c r="C10481" s="85"/>
      <c r="D10481" s="85"/>
      <c r="E10481" s="85"/>
      <c r="F10481" s="85"/>
      <c r="G10481" s="86"/>
      <c r="H10481" s="86"/>
      <c r="I10481" s="85"/>
      <c r="J10481" s="85"/>
    </row>
    <row r="10482" spans="2:10" s="117" customFormat="1" x14ac:dyDescent="0.25">
      <c r="B10482" s="87"/>
      <c r="C10482" s="85"/>
      <c r="D10482" s="85"/>
      <c r="E10482" s="85"/>
      <c r="F10482" s="85"/>
      <c r="G10482" s="86"/>
      <c r="H10482" s="86"/>
      <c r="I10482" s="85"/>
      <c r="J10482" s="85"/>
    </row>
    <row r="10483" spans="2:10" s="117" customFormat="1" x14ac:dyDescent="0.25">
      <c r="B10483" s="87"/>
      <c r="C10483" s="85"/>
      <c r="D10483" s="85"/>
      <c r="E10483" s="85"/>
      <c r="F10483" s="85"/>
      <c r="G10483" s="86"/>
      <c r="H10483" s="86"/>
      <c r="I10483" s="85"/>
      <c r="J10483" s="85"/>
    </row>
    <row r="10484" spans="2:10" s="117" customFormat="1" x14ac:dyDescent="0.25">
      <c r="B10484" s="87"/>
      <c r="C10484" s="85"/>
      <c r="D10484" s="85"/>
      <c r="E10484" s="85"/>
      <c r="F10484" s="85"/>
      <c r="G10484" s="86"/>
      <c r="H10484" s="86"/>
      <c r="I10484" s="85"/>
      <c r="J10484" s="85"/>
    </row>
    <row r="10485" spans="2:10" s="117" customFormat="1" x14ac:dyDescent="0.25">
      <c r="B10485" s="87"/>
      <c r="C10485" s="85"/>
      <c r="D10485" s="85"/>
      <c r="E10485" s="85"/>
      <c r="F10485" s="85"/>
      <c r="G10485" s="86"/>
      <c r="H10485" s="86"/>
      <c r="I10485" s="85"/>
      <c r="J10485" s="85"/>
    </row>
    <row r="10486" spans="2:10" s="117" customFormat="1" x14ac:dyDescent="0.25">
      <c r="B10486" s="87"/>
      <c r="C10486" s="85"/>
      <c r="D10486" s="85"/>
      <c r="E10486" s="85"/>
      <c r="F10486" s="85"/>
      <c r="G10486" s="86"/>
      <c r="H10486" s="86"/>
      <c r="I10486" s="85"/>
      <c r="J10486" s="85"/>
    </row>
    <row r="10487" spans="2:10" s="117" customFormat="1" x14ac:dyDescent="0.25">
      <c r="B10487" s="87"/>
      <c r="C10487" s="85"/>
      <c r="D10487" s="85"/>
      <c r="E10487" s="85"/>
      <c r="F10487" s="85"/>
      <c r="G10487" s="86"/>
      <c r="H10487" s="86"/>
      <c r="I10487" s="85"/>
      <c r="J10487" s="85"/>
    </row>
    <row r="10488" spans="2:10" s="117" customFormat="1" x14ac:dyDescent="0.25">
      <c r="B10488" s="87"/>
      <c r="C10488" s="85"/>
      <c r="D10488" s="85"/>
      <c r="E10488" s="85"/>
      <c r="F10488" s="85"/>
      <c r="G10488" s="86"/>
      <c r="H10488" s="86"/>
      <c r="I10488" s="85"/>
      <c r="J10488" s="85"/>
    </row>
    <row r="10489" spans="2:10" s="117" customFormat="1" x14ac:dyDescent="0.25">
      <c r="B10489" s="87"/>
      <c r="C10489" s="85"/>
      <c r="D10489" s="85"/>
      <c r="E10489" s="85"/>
      <c r="F10489" s="85"/>
      <c r="G10489" s="86"/>
      <c r="H10489" s="86"/>
      <c r="I10489" s="85"/>
      <c r="J10489" s="85"/>
    </row>
    <row r="10490" spans="2:10" s="117" customFormat="1" x14ac:dyDescent="0.25">
      <c r="B10490" s="87"/>
      <c r="C10490" s="85"/>
      <c r="D10490" s="85"/>
      <c r="E10490" s="85"/>
      <c r="F10490" s="85"/>
      <c r="G10490" s="86"/>
      <c r="H10490" s="86"/>
      <c r="I10490" s="85"/>
      <c r="J10490" s="85"/>
    </row>
    <row r="10491" spans="2:10" s="117" customFormat="1" x14ac:dyDescent="0.25">
      <c r="B10491" s="87"/>
      <c r="C10491" s="85"/>
      <c r="D10491" s="85"/>
      <c r="E10491" s="85"/>
      <c r="F10491" s="85"/>
      <c r="G10491" s="86"/>
      <c r="H10491" s="86"/>
      <c r="I10491" s="85"/>
      <c r="J10491" s="85"/>
    </row>
    <row r="10492" spans="2:10" s="117" customFormat="1" x14ac:dyDescent="0.25">
      <c r="B10492" s="87"/>
      <c r="C10492" s="85"/>
      <c r="D10492" s="85"/>
      <c r="E10492" s="85"/>
      <c r="F10492" s="85"/>
      <c r="G10492" s="86"/>
      <c r="H10492" s="86"/>
      <c r="I10492" s="85"/>
      <c r="J10492" s="85"/>
    </row>
    <row r="10493" spans="2:10" s="117" customFormat="1" x14ac:dyDescent="0.25">
      <c r="B10493" s="87"/>
      <c r="C10493" s="85"/>
      <c r="D10493" s="85"/>
      <c r="E10493" s="85"/>
      <c r="F10493" s="85"/>
      <c r="G10493" s="86"/>
      <c r="H10493" s="86"/>
      <c r="I10493" s="85"/>
      <c r="J10493" s="85"/>
    </row>
    <row r="10494" spans="2:10" s="117" customFormat="1" x14ac:dyDescent="0.25">
      <c r="B10494" s="87"/>
      <c r="C10494" s="85"/>
      <c r="D10494" s="85"/>
      <c r="E10494" s="85"/>
      <c r="F10494" s="85"/>
      <c r="G10494" s="86"/>
      <c r="H10494" s="86"/>
      <c r="I10494" s="85"/>
      <c r="J10494" s="85"/>
    </row>
    <row r="10495" spans="2:10" s="117" customFormat="1" x14ac:dyDescent="0.25">
      <c r="B10495" s="87"/>
      <c r="C10495" s="85"/>
      <c r="D10495" s="85"/>
      <c r="E10495" s="85"/>
      <c r="F10495" s="85"/>
      <c r="G10495" s="86"/>
      <c r="H10495" s="86"/>
      <c r="I10495" s="85"/>
      <c r="J10495" s="85"/>
    </row>
    <row r="10496" spans="2:10" s="117" customFormat="1" x14ac:dyDescent="0.25">
      <c r="B10496" s="87"/>
      <c r="C10496" s="85"/>
      <c r="D10496" s="85"/>
      <c r="E10496" s="85"/>
      <c r="F10496" s="85"/>
      <c r="G10496" s="86"/>
      <c r="H10496" s="86"/>
      <c r="I10496" s="85"/>
      <c r="J10496" s="85"/>
    </row>
    <row r="10497" spans="2:10" s="117" customFormat="1" x14ac:dyDescent="0.25">
      <c r="B10497" s="87"/>
      <c r="C10497" s="85"/>
      <c r="D10497" s="85"/>
      <c r="E10497" s="85"/>
      <c r="F10497" s="85"/>
      <c r="G10497" s="86"/>
      <c r="H10497" s="86"/>
      <c r="I10497" s="85"/>
      <c r="J10497" s="85"/>
    </row>
    <row r="10498" spans="2:10" s="117" customFormat="1" x14ac:dyDescent="0.25">
      <c r="B10498" s="87"/>
      <c r="C10498" s="85"/>
      <c r="D10498" s="85"/>
      <c r="E10498" s="85"/>
      <c r="F10498" s="85"/>
      <c r="G10498" s="86"/>
      <c r="H10498" s="86"/>
      <c r="I10498" s="85"/>
      <c r="J10498" s="85"/>
    </row>
    <row r="10499" spans="2:10" s="117" customFormat="1" x14ac:dyDescent="0.25">
      <c r="B10499" s="87"/>
      <c r="C10499" s="85"/>
      <c r="D10499" s="85"/>
      <c r="E10499" s="85"/>
      <c r="F10499" s="85"/>
      <c r="G10499" s="86"/>
      <c r="H10499" s="86"/>
      <c r="I10499" s="85"/>
      <c r="J10499" s="85"/>
    </row>
    <row r="10500" spans="2:10" s="117" customFormat="1" x14ac:dyDescent="0.25">
      <c r="B10500" s="87"/>
      <c r="C10500" s="85"/>
      <c r="D10500" s="85"/>
      <c r="E10500" s="85"/>
      <c r="F10500" s="85"/>
      <c r="G10500" s="86"/>
      <c r="H10500" s="86"/>
      <c r="I10500" s="85"/>
      <c r="J10500" s="85"/>
    </row>
    <row r="10501" spans="2:10" s="117" customFormat="1" x14ac:dyDescent="0.25">
      <c r="B10501" s="87"/>
      <c r="C10501" s="85"/>
      <c r="D10501" s="85"/>
      <c r="E10501" s="85"/>
      <c r="F10501" s="85"/>
      <c r="G10501" s="86"/>
      <c r="H10501" s="86"/>
      <c r="I10501" s="85"/>
      <c r="J10501" s="85"/>
    </row>
    <row r="10502" spans="2:10" s="117" customFormat="1" x14ac:dyDescent="0.25">
      <c r="B10502" s="87"/>
      <c r="C10502" s="85"/>
      <c r="D10502" s="85"/>
      <c r="E10502" s="85"/>
      <c r="F10502" s="85"/>
      <c r="G10502" s="86"/>
      <c r="H10502" s="86"/>
      <c r="I10502" s="85"/>
      <c r="J10502" s="85"/>
    </row>
    <row r="10503" spans="2:10" s="117" customFormat="1" x14ac:dyDescent="0.25">
      <c r="B10503" s="87"/>
      <c r="C10503" s="85"/>
      <c r="D10503" s="85"/>
      <c r="E10503" s="85"/>
      <c r="F10503" s="85"/>
      <c r="G10503" s="86"/>
      <c r="H10503" s="86"/>
      <c r="I10503" s="85"/>
      <c r="J10503" s="85"/>
    </row>
    <row r="10504" spans="2:10" s="117" customFormat="1" x14ac:dyDescent="0.25">
      <c r="B10504" s="87"/>
      <c r="C10504" s="85"/>
      <c r="D10504" s="85"/>
      <c r="E10504" s="85"/>
      <c r="F10504" s="85"/>
      <c r="G10504" s="86"/>
      <c r="H10504" s="86"/>
      <c r="I10504" s="85"/>
      <c r="J10504" s="85"/>
    </row>
    <row r="10505" spans="2:10" s="117" customFormat="1" x14ac:dyDescent="0.25">
      <c r="B10505" s="87"/>
      <c r="C10505" s="85"/>
      <c r="D10505" s="85"/>
      <c r="E10505" s="85"/>
      <c r="F10505" s="85"/>
      <c r="G10505" s="86"/>
      <c r="H10505" s="86"/>
      <c r="I10505" s="85"/>
      <c r="J10505" s="85"/>
    </row>
    <row r="10506" spans="2:10" s="117" customFormat="1" x14ac:dyDescent="0.25">
      <c r="B10506" s="87"/>
      <c r="C10506" s="85"/>
      <c r="D10506" s="85"/>
      <c r="E10506" s="85"/>
      <c r="F10506" s="85"/>
      <c r="G10506" s="86"/>
      <c r="H10506" s="86"/>
      <c r="I10506" s="85"/>
      <c r="J10506" s="85"/>
    </row>
    <row r="10507" spans="2:10" s="117" customFormat="1" x14ac:dyDescent="0.25">
      <c r="B10507" s="87"/>
      <c r="C10507" s="85"/>
      <c r="D10507" s="85"/>
      <c r="E10507" s="85"/>
      <c r="F10507" s="85"/>
      <c r="G10507" s="86"/>
      <c r="H10507" s="86"/>
      <c r="I10507" s="85"/>
      <c r="J10507" s="85"/>
    </row>
    <row r="10508" spans="2:10" s="117" customFormat="1" x14ac:dyDescent="0.25">
      <c r="B10508" s="87"/>
      <c r="C10508" s="85"/>
      <c r="D10508" s="85"/>
      <c r="E10508" s="85"/>
      <c r="F10508" s="85"/>
      <c r="G10508" s="86"/>
      <c r="H10508" s="86"/>
      <c r="I10508" s="85"/>
      <c r="J10508" s="85"/>
    </row>
    <row r="10509" spans="2:10" s="117" customFormat="1" x14ac:dyDescent="0.25">
      <c r="B10509" s="87"/>
      <c r="C10509" s="85"/>
      <c r="D10509" s="85"/>
      <c r="E10509" s="85"/>
      <c r="F10509" s="85"/>
      <c r="G10509" s="86"/>
      <c r="H10509" s="86"/>
      <c r="I10509" s="85"/>
      <c r="J10509" s="85"/>
    </row>
    <row r="10510" spans="2:10" s="117" customFormat="1" x14ac:dyDescent="0.25">
      <c r="B10510" s="87"/>
      <c r="C10510" s="85"/>
      <c r="D10510" s="85"/>
      <c r="E10510" s="85"/>
      <c r="F10510" s="85"/>
      <c r="G10510" s="86"/>
      <c r="H10510" s="86"/>
      <c r="I10510" s="85"/>
      <c r="J10510" s="85"/>
    </row>
    <row r="10511" spans="2:10" s="117" customFormat="1" x14ac:dyDescent="0.25">
      <c r="B10511" s="87"/>
      <c r="C10511" s="85"/>
      <c r="D10511" s="85"/>
      <c r="E10511" s="85"/>
      <c r="F10511" s="85"/>
      <c r="G10511" s="86"/>
      <c r="H10511" s="86"/>
      <c r="I10511" s="85"/>
      <c r="J10511" s="85"/>
    </row>
    <row r="10512" spans="2:10" s="117" customFormat="1" x14ac:dyDescent="0.25">
      <c r="B10512" s="87"/>
      <c r="C10512" s="85"/>
      <c r="D10512" s="85"/>
      <c r="E10512" s="85"/>
      <c r="F10512" s="85"/>
      <c r="G10512" s="86"/>
      <c r="H10512" s="86"/>
      <c r="I10512" s="85"/>
      <c r="J10512" s="85"/>
    </row>
    <row r="10513" spans="2:10" s="117" customFormat="1" x14ac:dyDescent="0.25">
      <c r="B10513" s="87"/>
      <c r="C10513" s="85"/>
      <c r="D10513" s="85"/>
      <c r="E10513" s="85"/>
      <c r="F10513" s="85"/>
      <c r="G10513" s="86"/>
      <c r="H10513" s="86"/>
      <c r="I10513" s="85"/>
      <c r="J10513" s="85"/>
    </row>
    <row r="10514" spans="2:10" s="117" customFormat="1" x14ac:dyDescent="0.25">
      <c r="B10514" s="87"/>
      <c r="C10514" s="85"/>
      <c r="D10514" s="85"/>
      <c r="E10514" s="85"/>
      <c r="F10514" s="85"/>
      <c r="G10514" s="86"/>
      <c r="H10514" s="86"/>
      <c r="I10514" s="85"/>
      <c r="J10514" s="85"/>
    </row>
    <row r="10515" spans="2:10" s="117" customFormat="1" x14ac:dyDescent="0.25">
      <c r="B10515" s="87"/>
      <c r="C10515" s="85"/>
      <c r="D10515" s="85"/>
      <c r="E10515" s="85"/>
      <c r="F10515" s="85"/>
      <c r="G10515" s="86"/>
      <c r="H10515" s="86"/>
      <c r="I10515" s="85"/>
      <c r="J10515" s="85"/>
    </row>
    <row r="10516" spans="2:10" s="117" customFormat="1" x14ac:dyDescent="0.25">
      <c r="B10516" s="87"/>
      <c r="C10516" s="85"/>
      <c r="D10516" s="85"/>
      <c r="E10516" s="85"/>
      <c r="F10516" s="85"/>
      <c r="G10516" s="86"/>
      <c r="H10516" s="86"/>
      <c r="I10516" s="85"/>
      <c r="J10516" s="85"/>
    </row>
    <row r="10517" spans="2:10" s="117" customFormat="1" x14ac:dyDescent="0.25">
      <c r="B10517" s="87"/>
      <c r="C10517" s="85"/>
      <c r="D10517" s="85"/>
      <c r="E10517" s="85"/>
      <c r="F10517" s="85"/>
      <c r="G10517" s="86"/>
      <c r="H10517" s="86"/>
      <c r="I10517" s="85"/>
      <c r="J10517" s="85"/>
    </row>
    <row r="10518" spans="2:10" s="117" customFormat="1" x14ac:dyDescent="0.25">
      <c r="B10518" s="87"/>
      <c r="C10518" s="85"/>
      <c r="D10518" s="85"/>
      <c r="E10518" s="85"/>
      <c r="F10518" s="85"/>
      <c r="G10518" s="86"/>
      <c r="H10518" s="86"/>
      <c r="I10518" s="85"/>
      <c r="J10518" s="85"/>
    </row>
    <row r="10519" spans="2:10" s="117" customFormat="1" x14ac:dyDescent="0.25">
      <c r="B10519" s="87"/>
      <c r="C10519" s="85"/>
      <c r="D10519" s="85"/>
      <c r="E10519" s="85"/>
      <c r="F10519" s="85"/>
      <c r="G10519" s="86"/>
      <c r="H10519" s="86"/>
      <c r="I10519" s="85"/>
      <c r="J10519" s="85"/>
    </row>
    <row r="10520" spans="2:10" s="117" customFormat="1" x14ac:dyDescent="0.25">
      <c r="B10520" s="87"/>
      <c r="C10520" s="85"/>
      <c r="D10520" s="85"/>
      <c r="E10520" s="85"/>
      <c r="F10520" s="85"/>
      <c r="G10520" s="86"/>
      <c r="H10520" s="86"/>
      <c r="I10520" s="85"/>
      <c r="J10520" s="85"/>
    </row>
    <row r="10521" spans="2:10" s="117" customFormat="1" x14ac:dyDescent="0.25">
      <c r="B10521" s="87"/>
      <c r="C10521" s="85"/>
      <c r="D10521" s="85"/>
      <c r="E10521" s="85"/>
      <c r="F10521" s="85"/>
      <c r="G10521" s="86"/>
      <c r="H10521" s="86"/>
      <c r="I10521" s="85"/>
      <c r="J10521" s="85"/>
    </row>
    <row r="10522" spans="2:10" s="117" customFormat="1" x14ac:dyDescent="0.25">
      <c r="B10522" s="87"/>
      <c r="C10522" s="85"/>
      <c r="D10522" s="85"/>
      <c r="E10522" s="85"/>
      <c r="F10522" s="85"/>
      <c r="G10522" s="86"/>
      <c r="H10522" s="86"/>
      <c r="I10522" s="85"/>
      <c r="J10522" s="85"/>
    </row>
    <row r="10523" spans="2:10" s="117" customFormat="1" x14ac:dyDescent="0.25">
      <c r="B10523" s="87"/>
      <c r="C10523" s="85"/>
      <c r="D10523" s="85"/>
      <c r="E10523" s="85"/>
      <c r="F10523" s="85"/>
      <c r="G10523" s="86"/>
      <c r="H10523" s="86"/>
      <c r="I10523" s="85"/>
      <c r="J10523" s="85"/>
    </row>
    <row r="10524" spans="2:10" s="117" customFormat="1" x14ac:dyDescent="0.25">
      <c r="B10524" s="87"/>
      <c r="C10524" s="85"/>
      <c r="D10524" s="85"/>
      <c r="E10524" s="85"/>
      <c r="F10524" s="85"/>
      <c r="G10524" s="86"/>
      <c r="H10524" s="86"/>
      <c r="I10524" s="85"/>
      <c r="J10524" s="85"/>
    </row>
    <row r="10525" spans="2:10" s="117" customFormat="1" x14ac:dyDescent="0.25">
      <c r="B10525" s="87"/>
      <c r="C10525" s="85"/>
      <c r="D10525" s="85"/>
      <c r="E10525" s="85"/>
      <c r="F10525" s="85"/>
      <c r="G10525" s="86"/>
      <c r="H10525" s="86"/>
      <c r="I10525" s="85"/>
      <c r="J10525" s="85"/>
    </row>
    <row r="10526" spans="2:10" s="117" customFormat="1" x14ac:dyDescent="0.25">
      <c r="B10526" s="87"/>
      <c r="C10526" s="85"/>
      <c r="D10526" s="85"/>
      <c r="E10526" s="85"/>
      <c r="F10526" s="85"/>
      <c r="G10526" s="86"/>
      <c r="H10526" s="86"/>
      <c r="I10526" s="85"/>
      <c r="J10526" s="85"/>
    </row>
    <row r="10527" spans="2:10" s="117" customFormat="1" x14ac:dyDescent="0.25">
      <c r="B10527" s="87"/>
      <c r="C10527" s="85"/>
      <c r="D10527" s="85"/>
      <c r="E10527" s="85"/>
      <c r="F10527" s="85"/>
      <c r="G10527" s="86"/>
      <c r="H10527" s="86"/>
      <c r="I10527" s="85"/>
      <c r="J10527" s="85"/>
    </row>
    <row r="10528" spans="2:10" s="117" customFormat="1" x14ac:dyDescent="0.25">
      <c r="B10528" s="87"/>
      <c r="C10528" s="85"/>
      <c r="D10528" s="85"/>
      <c r="E10528" s="85"/>
      <c r="F10528" s="85"/>
      <c r="G10528" s="86"/>
      <c r="H10528" s="86"/>
      <c r="I10528" s="85"/>
      <c r="J10528" s="85"/>
    </row>
    <row r="10529" spans="2:10" s="117" customFormat="1" x14ac:dyDescent="0.25">
      <c r="B10529" s="87"/>
      <c r="C10529" s="85"/>
      <c r="D10529" s="85"/>
      <c r="E10529" s="85"/>
      <c r="F10529" s="85"/>
      <c r="G10529" s="86"/>
      <c r="H10529" s="86"/>
      <c r="I10529" s="85"/>
      <c r="J10529" s="85"/>
    </row>
    <row r="10530" spans="2:10" s="117" customFormat="1" x14ac:dyDescent="0.25">
      <c r="B10530" s="87"/>
      <c r="C10530" s="85"/>
      <c r="D10530" s="85"/>
      <c r="E10530" s="85"/>
      <c r="F10530" s="85"/>
      <c r="G10530" s="86"/>
      <c r="H10530" s="86"/>
      <c r="I10530" s="85"/>
      <c r="J10530" s="85"/>
    </row>
    <row r="10531" spans="2:10" s="117" customFormat="1" x14ac:dyDescent="0.25">
      <c r="B10531" s="87"/>
      <c r="C10531" s="85"/>
      <c r="D10531" s="85"/>
      <c r="E10531" s="85"/>
      <c r="F10531" s="85"/>
      <c r="G10531" s="86"/>
      <c r="H10531" s="86"/>
      <c r="I10531" s="85"/>
      <c r="J10531" s="85"/>
    </row>
    <row r="10532" spans="2:10" s="117" customFormat="1" x14ac:dyDescent="0.25">
      <c r="B10532" s="87"/>
      <c r="C10532" s="85"/>
      <c r="D10532" s="85"/>
      <c r="E10532" s="85"/>
      <c r="F10532" s="85"/>
      <c r="G10532" s="86"/>
      <c r="H10532" s="86"/>
      <c r="I10532" s="85"/>
      <c r="J10532" s="85"/>
    </row>
    <row r="10533" spans="2:10" s="117" customFormat="1" x14ac:dyDescent="0.25">
      <c r="B10533" s="87"/>
      <c r="C10533" s="85"/>
      <c r="D10533" s="85"/>
      <c r="E10533" s="85"/>
      <c r="F10533" s="85"/>
      <c r="G10533" s="86"/>
      <c r="H10533" s="86"/>
      <c r="I10533" s="85"/>
      <c r="J10533" s="85"/>
    </row>
    <row r="10534" spans="2:10" s="117" customFormat="1" x14ac:dyDescent="0.25">
      <c r="B10534" s="87"/>
      <c r="C10534" s="85"/>
      <c r="D10534" s="85"/>
      <c r="E10534" s="85"/>
      <c r="F10534" s="85"/>
      <c r="G10534" s="86"/>
      <c r="H10534" s="86"/>
      <c r="I10534" s="85"/>
      <c r="J10534" s="85"/>
    </row>
    <row r="10535" spans="2:10" s="117" customFormat="1" x14ac:dyDescent="0.25">
      <c r="B10535" s="87"/>
      <c r="C10535" s="85"/>
      <c r="D10535" s="85"/>
      <c r="E10535" s="85"/>
      <c r="F10535" s="85"/>
      <c r="G10535" s="86"/>
      <c r="H10535" s="86"/>
      <c r="I10535" s="85"/>
      <c r="J10535" s="85"/>
    </row>
    <row r="10536" spans="2:10" s="117" customFormat="1" x14ac:dyDescent="0.25">
      <c r="B10536" s="87"/>
      <c r="C10536" s="85"/>
      <c r="D10536" s="85"/>
      <c r="E10536" s="85"/>
      <c r="F10536" s="85"/>
      <c r="G10536" s="86"/>
      <c r="H10536" s="86"/>
      <c r="I10536" s="85"/>
      <c r="J10536" s="85"/>
    </row>
    <row r="10537" spans="2:10" s="117" customFormat="1" x14ac:dyDescent="0.25">
      <c r="B10537" s="87"/>
      <c r="C10537" s="85"/>
      <c r="D10537" s="85"/>
      <c r="E10537" s="85"/>
      <c r="F10537" s="85"/>
      <c r="G10537" s="86"/>
      <c r="H10537" s="86"/>
      <c r="I10537" s="85"/>
      <c r="J10537" s="85"/>
    </row>
    <row r="10538" spans="2:10" s="117" customFormat="1" x14ac:dyDescent="0.25">
      <c r="B10538" s="87"/>
      <c r="C10538" s="85"/>
      <c r="D10538" s="85"/>
      <c r="E10538" s="85"/>
      <c r="F10538" s="85"/>
      <c r="G10538" s="86"/>
      <c r="H10538" s="86"/>
      <c r="I10538" s="85"/>
      <c r="J10538" s="85"/>
    </row>
    <row r="10539" spans="2:10" s="117" customFormat="1" x14ac:dyDescent="0.25">
      <c r="B10539" s="87"/>
      <c r="C10539" s="85"/>
      <c r="D10539" s="85"/>
      <c r="E10539" s="85"/>
      <c r="F10539" s="85"/>
      <c r="G10539" s="86"/>
      <c r="H10539" s="86"/>
      <c r="I10539" s="85"/>
      <c r="J10539" s="85"/>
    </row>
    <row r="10540" spans="2:10" s="117" customFormat="1" x14ac:dyDescent="0.25">
      <c r="B10540" s="87"/>
      <c r="C10540" s="85"/>
      <c r="D10540" s="85"/>
      <c r="E10540" s="85"/>
      <c r="F10540" s="85"/>
      <c r="G10540" s="86"/>
      <c r="H10540" s="86"/>
      <c r="I10540" s="85"/>
      <c r="J10540" s="85"/>
    </row>
    <row r="10541" spans="2:10" s="117" customFormat="1" x14ac:dyDescent="0.25">
      <c r="B10541" s="87"/>
      <c r="C10541" s="85"/>
      <c r="D10541" s="85"/>
      <c r="E10541" s="85"/>
      <c r="F10541" s="85"/>
      <c r="G10541" s="86"/>
      <c r="H10541" s="86"/>
      <c r="I10541" s="85"/>
      <c r="J10541" s="85"/>
    </row>
    <row r="10542" spans="2:10" s="117" customFormat="1" x14ac:dyDescent="0.25">
      <c r="B10542" s="87"/>
      <c r="C10542" s="85"/>
      <c r="D10542" s="85"/>
      <c r="E10542" s="85"/>
      <c r="F10542" s="85"/>
      <c r="G10542" s="86"/>
      <c r="H10542" s="86"/>
      <c r="I10542" s="85"/>
      <c r="J10542" s="85"/>
    </row>
    <row r="10543" spans="2:10" s="117" customFormat="1" x14ac:dyDescent="0.25">
      <c r="B10543" s="87"/>
      <c r="C10543" s="85"/>
      <c r="D10543" s="85"/>
      <c r="E10543" s="85"/>
      <c r="F10543" s="85"/>
      <c r="G10543" s="86"/>
      <c r="H10543" s="86"/>
      <c r="I10543" s="85"/>
      <c r="J10543" s="85"/>
    </row>
    <row r="10544" spans="2:10" s="117" customFormat="1" x14ac:dyDescent="0.25">
      <c r="B10544" s="87"/>
      <c r="C10544" s="85"/>
      <c r="D10544" s="85"/>
      <c r="E10544" s="85"/>
      <c r="F10544" s="85"/>
      <c r="G10544" s="86"/>
      <c r="H10544" s="86"/>
      <c r="I10544" s="85"/>
      <c r="J10544" s="85"/>
    </row>
    <row r="10545" spans="2:10" s="117" customFormat="1" x14ac:dyDescent="0.25">
      <c r="B10545" s="87"/>
      <c r="C10545" s="85"/>
      <c r="D10545" s="85"/>
      <c r="E10545" s="85"/>
      <c r="F10545" s="85"/>
      <c r="G10545" s="86"/>
      <c r="H10545" s="86"/>
      <c r="I10545" s="85"/>
      <c r="J10545" s="85"/>
    </row>
    <row r="10546" spans="2:10" s="117" customFormat="1" x14ac:dyDescent="0.25">
      <c r="B10546" s="87"/>
      <c r="C10546" s="85"/>
      <c r="D10546" s="85"/>
      <c r="E10546" s="85"/>
      <c r="F10546" s="85"/>
      <c r="G10546" s="86"/>
      <c r="H10546" s="86"/>
      <c r="I10546" s="85"/>
      <c r="J10546" s="85"/>
    </row>
    <row r="10547" spans="2:10" s="117" customFormat="1" x14ac:dyDescent="0.25">
      <c r="B10547" s="87"/>
      <c r="C10547" s="85"/>
      <c r="D10547" s="85"/>
      <c r="E10547" s="85"/>
      <c r="F10547" s="85"/>
      <c r="G10547" s="86"/>
      <c r="H10547" s="86"/>
      <c r="I10547" s="85"/>
      <c r="J10547" s="85"/>
    </row>
    <row r="10548" spans="2:10" s="117" customFormat="1" x14ac:dyDescent="0.25">
      <c r="B10548" s="87"/>
      <c r="C10548" s="85"/>
      <c r="D10548" s="85"/>
      <c r="E10548" s="85"/>
      <c r="F10548" s="85"/>
      <c r="G10548" s="86"/>
      <c r="H10548" s="86"/>
      <c r="I10548" s="85"/>
      <c r="J10548" s="85"/>
    </row>
    <row r="10549" spans="2:10" s="117" customFormat="1" x14ac:dyDescent="0.25">
      <c r="B10549" s="87"/>
      <c r="C10549" s="85"/>
      <c r="D10549" s="85"/>
      <c r="E10549" s="85"/>
      <c r="F10549" s="85"/>
      <c r="G10549" s="86"/>
      <c r="H10549" s="86"/>
      <c r="I10549" s="85"/>
      <c r="J10549" s="85"/>
    </row>
    <row r="10550" spans="2:10" s="117" customFormat="1" x14ac:dyDescent="0.25">
      <c r="B10550" s="87"/>
      <c r="C10550" s="85"/>
      <c r="D10550" s="85"/>
      <c r="E10550" s="85"/>
      <c r="F10550" s="85"/>
      <c r="G10550" s="86"/>
      <c r="H10550" s="86"/>
      <c r="I10550" s="85"/>
      <c r="J10550" s="85"/>
    </row>
    <row r="10551" spans="2:10" s="117" customFormat="1" x14ac:dyDescent="0.25">
      <c r="B10551" s="87"/>
      <c r="C10551" s="85"/>
      <c r="D10551" s="85"/>
      <c r="E10551" s="85"/>
      <c r="F10551" s="85"/>
      <c r="G10551" s="86"/>
      <c r="H10551" s="86"/>
      <c r="I10551" s="85"/>
      <c r="J10551" s="85"/>
    </row>
    <row r="10552" spans="2:10" s="117" customFormat="1" x14ac:dyDescent="0.25">
      <c r="B10552" s="87"/>
      <c r="C10552" s="85"/>
      <c r="D10552" s="85"/>
      <c r="E10552" s="85"/>
      <c r="F10552" s="85"/>
      <c r="G10552" s="86"/>
      <c r="H10552" s="86"/>
      <c r="I10552" s="85"/>
      <c r="J10552" s="85"/>
    </row>
    <row r="10553" spans="2:10" s="117" customFormat="1" x14ac:dyDescent="0.25">
      <c r="B10553" s="87"/>
      <c r="C10553" s="85"/>
      <c r="D10553" s="85"/>
      <c r="E10553" s="85"/>
      <c r="F10553" s="85"/>
      <c r="G10553" s="86"/>
      <c r="H10553" s="86"/>
      <c r="I10553" s="85"/>
      <c r="J10553" s="85"/>
    </row>
    <row r="10554" spans="2:10" s="117" customFormat="1" x14ac:dyDescent="0.25">
      <c r="B10554" s="87"/>
      <c r="C10554" s="85"/>
      <c r="D10554" s="85"/>
      <c r="E10554" s="85"/>
      <c r="F10554" s="85"/>
      <c r="G10554" s="86"/>
      <c r="H10554" s="86"/>
      <c r="I10554" s="85"/>
      <c r="J10554" s="85"/>
    </row>
    <row r="10555" spans="2:10" s="117" customFormat="1" x14ac:dyDescent="0.25">
      <c r="B10555" s="87"/>
      <c r="C10555" s="85"/>
      <c r="D10555" s="85"/>
      <c r="E10555" s="85"/>
      <c r="F10555" s="85"/>
      <c r="G10555" s="86"/>
      <c r="H10555" s="86"/>
      <c r="I10555" s="85"/>
      <c r="J10555" s="85"/>
    </row>
    <row r="10556" spans="2:10" s="117" customFormat="1" x14ac:dyDescent="0.25">
      <c r="B10556" s="87"/>
      <c r="C10556" s="85"/>
      <c r="D10556" s="85"/>
      <c r="E10556" s="85"/>
      <c r="F10556" s="85"/>
      <c r="G10556" s="86"/>
      <c r="H10556" s="86"/>
      <c r="I10556" s="85"/>
      <c r="J10556" s="85"/>
    </row>
    <row r="10557" spans="2:10" s="117" customFormat="1" x14ac:dyDescent="0.25">
      <c r="B10557" s="87"/>
      <c r="C10557" s="85"/>
      <c r="D10557" s="85"/>
      <c r="E10557" s="85"/>
      <c r="F10557" s="85"/>
      <c r="G10557" s="86"/>
      <c r="H10557" s="86"/>
      <c r="I10557" s="85"/>
      <c r="J10557" s="85"/>
    </row>
    <row r="10558" spans="2:10" s="117" customFormat="1" x14ac:dyDescent="0.25">
      <c r="B10558" s="87"/>
      <c r="C10558" s="85"/>
      <c r="D10558" s="85"/>
      <c r="E10558" s="85"/>
      <c r="F10558" s="85"/>
      <c r="G10558" s="86"/>
      <c r="H10558" s="86"/>
      <c r="I10558" s="85"/>
      <c r="J10558" s="85"/>
    </row>
    <row r="10559" spans="2:10" s="117" customFormat="1" x14ac:dyDescent="0.25">
      <c r="B10559" s="87"/>
      <c r="C10559" s="85"/>
      <c r="D10559" s="85"/>
      <c r="E10559" s="85"/>
      <c r="F10559" s="85"/>
      <c r="G10559" s="86"/>
      <c r="H10559" s="86"/>
      <c r="I10559" s="85"/>
      <c r="J10559" s="85"/>
    </row>
    <row r="10560" spans="2:10" s="117" customFormat="1" x14ac:dyDescent="0.25">
      <c r="B10560" s="87"/>
      <c r="C10560" s="85"/>
      <c r="D10560" s="85"/>
      <c r="E10560" s="85"/>
      <c r="F10560" s="85"/>
      <c r="G10560" s="86"/>
      <c r="H10560" s="86"/>
      <c r="I10560" s="85"/>
      <c r="J10560" s="85"/>
    </row>
    <row r="10561" spans="2:10" s="117" customFormat="1" x14ac:dyDescent="0.25">
      <c r="B10561" s="87"/>
      <c r="C10561" s="85"/>
      <c r="D10561" s="85"/>
      <c r="E10561" s="85"/>
      <c r="F10561" s="85"/>
      <c r="G10561" s="86"/>
      <c r="H10561" s="86"/>
      <c r="I10561" s="85"/>
      <c r="J10561" s="85"/>
    </row>
    <row r="10562" spans="2:10" s="117" customFormat="1" x14ac:dyDescent="0.25">
      <c r="B10562" s="87"/>
      <c r="C10562" s="85"/>
      <c r="D10562" s="85"/>
      <c r="E10562" s="85"/>
      <c r="F10562" s="85"/>
      <c r="G10562" s="86"/>
      <c r="H10562" s="86"/>
      <c r="I10562" s="85"/>
      <c r="J10562" s="85"/>
    </row>
    <row r="10563" spans="2:10" s="117" customFormat="1" x14ac:dyDescent="0.25">
      <c r="B10563" s="87"/>
      <c r="C10563" s="85"/>
      <c r="D10563" s="85"/>
      <c r="E10563" s="85"/>
      <c r="F10563" s="85"/>
      <c r="G10563" s="86"/>
      <c r="H10563" s="86"/>
      <c r="I10563" s="85"/>
      <c r="J10563" s="85"/>
    </row>
    <row r="10564" spans="2:10" s="117" customFormat="1" x14ac:dyDescent="0.25">
      <c r="B10564" s="87"/>
      <c r="C10564" s="85"/>
      <c r="D10564" s="85"/>
      <c r="E10564" s="85"/>
      <c r="F10564" s="85"/>
      <c r="G10564" s="86"/>
      <c r="H10564" s="86"/>
      <c r="I10564" s="85"/>
      <c r="J10564" s="85"/>
    </row>
    <row r="10565" spans="2:10" s="117" customFormat="1" x14ac:dyDescent="0.25">
      <c r="B10565" s="87"/>
      <c r="C10565" s="85"/>
      <c r="D10565" s="85"/>
      <c r="E10565" s="85"/>
      <c r="F10565" s="85"/>
      <c r="G10565" s="86"/>
      <c r="H10565" s="86"/>
      <c r="I10565" s="85"/>
      <c r="J10565" s="85"/>
    </row>
    <row r="10566" spans="2:10" s="117" customFormat="1" x14ac:dyDescent="0.25">
      <c r="B10566" s="87"/>
      <c r="C10566" s="85"/>
      <c r="D10566" s="85"/>
      <c r="E10566" s="85"/>
      <c r="F10566" s="85"/>
      <c r="G10566" s="86"/>
      <c r="H10566" s="86"/>
      <c r="I10566" s="85"/>
      <c r="J10566" s="85"/>
    </row>
    <row r="10567" spans="2:10" s="117" customFormat="1" x14ac:dyDescent="0.25">
      <c r="B10567" s="87"/>
      <c r="C10567" s="85"/>
      <c r="D10567" s="85"/>
      <c r="E10567" s="85"/>
      <c r="F10567" s="85"/>
      <c r="G10567" s="86"/>
      <c r="H10567" s="86"/>
      <c r="I10567" s="85"/>
      <c r="J10567" s="85"/>
    </row>
    <row r="10568" spans="2:10" s="117" customFormat="1" x14ac:dyDescent="0.25">
      <c r="B10568" s="87"/>
      <c r="C10568" s="85"/>
      <c r="D10568" s="85"/>
      <c r="E10568" s="85"/>
      <c r="F10568" s="85"/>
      <c r="G10568" s="86"/>
      <c r="H10568" s="86"/>
      <c r="I10568" s="85"/>
      <c r="J10568" s="85"/>
    </row>
    <row r="10569" spans="2:10" s="117" customFormat="1" x14ac:dyDescent="0.25">
      <c r="B10569" s="87"/>
      <c r="C10569" s="85"/>
      <c r="D10569" s="85"/>
      <c r="E10569" s="85"/>
      <c r="F10569" s="85"/>
      <c r="G10569" s="86"/>
      <c r="H10569" s="86"/>
      <c r="I10569" s="85"/>
      <c r="J10569" s="85"/>
    </row>
    <row r="10570" spans="2:10" s="117" customFormat="1" x14ac:dyDescent="0.25">
      <c r="B10570" s="87"/>
      <c r="C10570" s="85"/>
      <c r="D10570" s="85"/>
      <c r="E10570" s="85"/>
      <c r="F10570" s="85"/>
      <c r="G10570" s="86"/>
      <c r="H10570" s="86"/>
      <c r="I10570" s="85"/>
      <c r="J10570" s="85"/>
    </row>
    <row r="10571" spans="2:10" s="117" customFormat="1" x14ac:dyDescent="0.25">
      <c r="B10571" s="87"/>
      <c r="C10571" s="85"/>
      <c r="D10571" s="85"/>
      <c r="E10571" s="85"/>
      <c r="F10571" s="85"/>
      <c r="G10571" s="86"/>
      <c r="H10571" s="86"/>
      <c r="I10571" s="85"/>
      <c r="J10571" s="85"/>
    </row>
    <row r="10572" spans="2:10" s="117" customFormat="1" x14ac:dyDescent="0.25">
      <c r="B10572" s="87"/>
      <c r="C10572" s="85"/>
      <c r="D10572" s="85"/>
      <c r="E10572" s="85"/>
      <c r="F10572" s="85"/>
      <c r="G10572" s="86"/>
      <c r="H10572" s="86"/>
      <c r="I10572" s="85"/>
      <c r="J10572" s="85"/>
    </row>
    <row r="10573" spans="2:10" s="117" customFormat="1" x14ac:dyDescent="0.25">
      <c r="B10573" s="87"/>
      <c r="C10573" s="85"/>
      <c r="D10573" s="85"/>
      <c r="E10573" s="85"/>
      <c r="F10573" s="85"/>
      <c r="G10573" s="86"/>
      <c r="H10573" s="86"/>
      <c r="I10573" s="85"/>
      <c r="J10573" s="85"/>
    </row>
    <row r="10574" spans="2:10" s="117" customFormat="1" x14ac:dyDescent="0.25">
      <c r="B10574" s="87"/>
      <c r="C10574" s="85"/>
      <c r="D10574" s="85"/>
      <c r="E10574" s="85"/>
      <c r="F10574" s="85"/>
      <c r="G10574" s="86"/>
      <c r="H10574" s="86"/>
      <c r="I10574" s="85"/>
      <c r="J10574" s="85"/>
    </row>
    <row r="10575" spans="2:10" s="117" customFormat="1" x14ac:dyDescent="0.25">
      <c r="B10575" s="87"/>
      <c r="C10575" s="85"/>
      <c r="D10575" s="85"/>
      <c r="E10575" s="85"/>
      <c r="F10575" s="85"/>
      <c r="G10575" s="86"/>
      <c r="H10575" s="86"/>
      <c r="I10575" s="85"/>
      <c r="J10575" s="85"/>
    </row>
    <row r="10576" spans="2:10" s="117" customFormat="1" x14ac:dyDescent="0.25">
      <c r="B10576" s="87"/>
      <c r="C10576" s="85"/>
      <c r="D10576" s="85"/>
      <c r="E10576" s="85"/>
      <c r="F10576" s="85"/>
      <c r="G10576" s="86"/>
      <c r="H10576" s="86"/>
      <c r="I10576" s="85"/>
      <c r="J10576" s="85"/>
    </row>
    <row r="10577" spans="2:10" s="117" customFormat="1" x14ac:dyDescent="0.25">
      <c r="B10577" s="87"/>
      <c r="C10577" s="85"/>
      <c r="D10577" s="85"/>
      <c r="E10577" s="85"/>
      <c r="F10577" s="85"/>
      <c r="G10577" s="86"/>
      <c r="H10577" s="86"/>
      <c r="I10577" s="85"/>
      <c r="J10577" s="85"/>
    </row>
    <row r="10578" spans="2:10" s="117" customFormat="1" x14ac:dyDescent="0.25">
      <c r="B10578" s="87"/>
      <c r="C10578" s="85"/>
      <c r="D10578" s="85"/>
      <c r="E10578" s="85"/>
      <c r="F10578" s="85"/>
      <c r="G10578" s="86"/>
      <c r="H10578" s="86"/>
      <c r="I10578" s="85"/>
      <c r="J10578" s="85"/>
    </row>
    <row r="10579" spans="2:10" s="117" customFormat="1" x14ac:dyDescent="0.25">
      <c r="B10579" s="87"/>
      <c r="C10579" s="85"/>
      <c r="D10579" s="85"/>
      <c r="E10579" s="85"/>
      <c r="F10579" s="85"/>
      <c r="G10579" s="86"/>
      <c r="H10579" s="86"/>
      <c r="I10579" s="85"/>
      <c r="J10579" s="85"/>
    </row>
    <row r="10580" spans="2:10" s="117" customFormat="1" x14ac:dyDescent="0.25">
      <c r="B10580" s="87"/>
      <c r="C10580" s="85"/>
      <c r="D10580" s="85"/>
      <c r="E10580" s="85"/>
      <c r="F10580" s="85"/>
      <c r="G10580" s="86"/>
      <c r="H10580" s="86"/>
      <c r="I10580" s="85"/>
      <c r="J10580" s="85"/>
    </row>
    <row r="10581" spans="2:10" s="117" customFormat="1" x14ac:dyDescent="0.25">
      <c r="B10581" s="87"/>
      <c r="C10581" s="85"/>
      <c r="D10581" s="85"/>
      <c r="E10581" s="85"/>
      <c r="F10581" s="85"/>
      <c r="G10581" s="86"/>
      <c r="H10581" s="86"/>
      <c r="I10581" s="85"/>
      <c r="J10581" s="85"/>
    </row>
    <row r="10582" spans="2:10" s="117" customFormat="1" x14ac:dyDescent="0.25">
      <c r="B10582" s="87"/>
      <c r="C10582" s="85"/>
      <c r="D10582" s="85"/>
      <c r="E10582" s="85"/>
      <c r="F10582" s="85"/>
      <c r="G10582" s="86"/>
      <c r="H10582" s="86"/>
      <c r="I10582" s="85"/>
      <c r="J10582" s="85"/>
    </row>
    <row r="10583" spans="2:10" s="117" customFormat="1" x14ac:dyDescent="0.25">
      <c r="B10583" s="87"/>
      <c r="C10583" s="85"/>
      <c r="D10583" s="85"/>
      <c r="E10583" s="85"/>
      <c r="F10583" s="85"/>
      <c r="G10583" s="86"/>
      <c r="H10583" s="86"/>
      <c r="I10583" s="85"/>
      <c r="J10583" s="85"/>
    </row>
    <row r="10584" spans="2:10" s="117" customFormat="1" x14ac:dyDescent="0.25">
      <c r="B10584" s="87"/>
      <c r="C10584" s="85"/>
      <c r="D10584" s="85"/>
      <c r="E10584" s="85"/>
      <c r="F10584" s="85"/>
      <c r="G10584" s="86"/>
      <c r="H10584" s="86"/>
      <c r="I10584" s="85"/>
      <c r="J10584" s="85"/>
    </row>
    <row r="10585" spans="2:10" s="117" customFormat="1" x14ac:dyDescent="0.25">
      <c r="B10585" s="87"/>
      <c r="C10585" s="85"/>
      <c r="D10585" s="85"/>
      <c r="E10585" s="85"/>
      <c r="F10585" s="85"/>
      <c r="G10585" s="86"/>
      <c r="H10585" s="86"/>
      <c r="I10585" s="85"/>
      <c r="J10585" s="85"/>
    </row>
    <row r="10586" spans="2:10" s="117" customFormat="1" x14ac:dyDescent="0.25">
      <c r="B10586" s="87"/>
      <c r="C10586" s="85"/>
      <c r="D10586" s="85"/>
      <c r="E10586" s="85"/>
      <c r="F10586" s="85"/>
      <c r="G10586" s="86"/>
      <c r="H10586" s="86"/>
      <c r="I10586" s="85"/>
      <c r="J10586" s="85"/>
    </row>
    <row r="10587" spans="2:10" s="117" customFormat="1" x14ac:dyDescent="0.25">
      <c r="B10587" s="87"/>
      <c r="C10587" s="85"/>
      <c r="D10587" s="85"/>
      <c r="E10587" s="85"/>
      <c r="F10587" s="85"/>
      <c r="G10587" s="86"/>
      <c r="H10587" s="86"/>
      <c r="I10587" s="85"/>
      <c r="J10587" s="85"/>
    </row>
    <row r="10588" spans="2:10" s="117" customFormat="1" x14ac:dyDescent="0.25">
      <c r="B10588" s="87"/>
      <c r="C10588" s="85"/>
      <c r="D10588" s="85"/>
      <c r="E10588" s="85"/>
      <c r="F10588" s="85"/>
      <c r="G10588" s="86"/>
      <c r="H10588" s="86"/>
      <c r="I10588" s="85"/>
      <c r="J10588" s="85"/>
    </row>
    <row r="10589" spans="2:10" s="117" customFormat="1" x14ac:dyDescent="0.25">
      <c r="B10589" s="87"/>
      <c r="C10589" s="85"/>
      <c r="D10589" s="85"/>
      <c r="E10589" s="85"/>
      <c r="F10589" s="85"/>
      <c r="G10589" s="86"/>
      <c r="H10589" s="86"/>
      <c r="I10589" s="85"/>
      <c r="J10589" s="85"/>
    </row>
    <row r="10590" spans="2:10" s="117" customFormat="1" x14ac:dyDescent="0.25">
      <c r="B10590" s="87"/>
      <c r="C10590" s="85"/>
      <c r="D10590" s="85"/>
      <c r="E10590" s="85"/>
      <c r="F10590" s="85"/>
      <c r="G10590" s="86"/>
      <c r="H10590" s="86"/>
      <c r="I10590" s="85"/>
      <c r="J10590" s="85"/>
    </row>
    <row r="10591" spans="2:10" s="117" customFormat="1" x14ac:dyDescent="0.25">
      <c r="B10591" s="87"/>
      <c r="C10591" s="85"/>
      <c r="D10591" s="85"/>
      <c r="E10591" s="85"/>
      <c r="F10591" s="85"/>
      <c r="G10591" s="86"/>
      <c r="H10591" s="86"/>
      <c r="I10591" s="85"/>
      <c r="J10591" s="85"/>
    </row>
    <row r="10592" spans="2:10" s="117" customFormat="1" x14ac:dyDescent="0.25">
      <c r="B10592" s="87"/>
      <c r="C10592" s="85"/>
      <c r="D10592" s="85"/>
      <c r="E10592" s="85"/>
      <c r="F10592" s="85"/>
      <c r="G10592" s="86"/>
      <c r="H10592" s="86"/>
      <c r="I10592" s="85"/>
      <c r="J10592" s="85"/>
    </row>
    <row r="10593" spans="2:10" s="117" customFormat="1" x14ac:dyDescent="0.25">
      <c r="B10593" s="87"/>
      <c r="C10593" s="85"/>
      <c r="D10593" s="85"/>
      <c r="E10593" s="85"/>
      <c r="F10593" s="85"/>
      <c r="G10593" s="86"/>
      <c r="H10593" s="86"/>
      <c r="I10593" s="85"/>
      <c r="J10593" s="85"/>
    </row>
    <row r="10594" spans="2:10" s="117" customFormat="1" x14ac:dyDescent="0.25">
      <c r="B10594" s="87"/>
      <c r="C10594" s="85"/>
      <c r="D10594" s="85"/>
      <c r="E10594" s="85"/>
      <c r="F10594" s="85"/>
      <c r="G10594" s="86"/>
      <c r="H10594" s="86"/>
      <c r="I10594" s="85"/>
      <c r="J10594" s="85"/>
    </row>
    <row r="10595" spans="2:10" s="117" customFormat="1" x14ac:dyDescent="0.25">
      <c r="B10595" s="87"/>
      <c r="C10595" s="85"/>
      <c r="D10595" s="85"/>
      <c r="E10595" s="85"/>
      <c r="F10595" s="85"/>
      <c r="G10595" s="86"/>
      <c r="H10595" s="86"/>
      <c r="I10595" s="85"/>
      <c r="J10595" s="85"/>
    </row>
    <row r="10596" spans="2:10" s="117" customFormat="1" x14ac:dyDescent="0.25">
      <c r="B10596" s="87"/>
      <c r="C10596" s="85"/>
      <c r="D10596" s="85"/>
      <c r="E10596" s="85"/>
      <c r="F10596" s="85"/>
      <c r="G10596" s="86"/>
      <c r="H10596" s="86"/>
      <c r="I10596" s="85"/>
      <c r="J10596" s="85"/>
    </row>
    <row r="10597" spans="2:10" s="117" customFormat="1" x14ac:dyDescent="0.25">
      <c r="B10597" s="87"/>
      <c r="C10597" s="85"/>
      <c r="D10597" s="85"/>
      <c r="E10597" s="85"/>
      <c r="F10597" s="85"/>
      <c r="G10597" s="86"/>
      <c r="H10597" s="86"/>
      <c r="I10597" s="85"/>
      <c r="J10597" s="85"/>
    </row>
    <row r="10598" spans="2:10" s="117" customFormat="1" x14ac:dyDescent="0.25">
      <c r="B10598" s="87"/>
      <c r="C10598" s="85"/>
      <c r="D10598" s="85"/>
      <c r="E10598" s="85"/>
      <c r="F10598" s="85"/>
      <c r="G10598" s="86"/>
      <c r="H10598" s="86"/>
      <c r="I10598" s="85"/>
      <c r="J10598" s="85"/>
    </row>
    <row r="10599" spans="2:10" s="117" customFormat="1" x14ac:dyDescent="0.25">
      <c r="B10599" s="87"/>
      <c r="C10599" s="85"/>
      <c r="D10599" s="85"/>
      <c r="E10599" s="85"/>
      <c r="F10599" s="85"/>
      <c r="G10599" s="86"/>
      <c r="H10599" s="86"/>
      <c r="I10599" s="85"/>
      <c r="J10599" s="85"/>
    </row>
    <row r="10600" spans="2:10" s="117" customFormat="1" x14ac:dyDescent="0.25">
      <c r="B10600" s="87"/>
      <c r="C10600" s="85"/>
      <c r="D10600" s="85"/>
      <c r="E10600" s="85"/>
      <c r="F10600" s="85"/>
      <c r="G10600" s="86"/>
      <c r="H10600" s="86"/>
      <c r="I10600" s="85"/>
      <c r="J10600" s="85"/>
    </row>
    <row r="10601" spans="2:10" s="117" customFormat="1" x14ac:dyDescent="0.25">
      <c r="B10601" s="87"/>
      <c r="C10601" s="85"/>
      <c r="D10601" s="85"/>
      <c r="E10601" s="85"/>
      <c r="F10601" s="85"/>
      <c r="G10601" s="86"/>
      <c r="H10601" s="86"/>
      <c r="I10601" s="85"/>
      <c r="J10601" s="85"/>
    </row>
    <row r="10602" spans="2:10" s="117" customFormat="1" x14ac:dyDescent="0.25">
      <c r="B10602" s="87"/>
      <c r="C10602" s="85"/>
      <c r="D10602" s="85"/>
      <c r="E10602" s="85"/>
      <c r="F10602" s="85"/>
      <c r="G10602" s="86"/>
      <c r="H10602" s="86"/>
      <c r="I10602" s="85"/>
      <c r="J10602" s="85"/>
    </row>
    <row r="10603" spans="2:10" s="117" customFormat="1" x14ac:dyDescent="0.25">
      <c r="B10603" s="87"/>
      <c r="C10603" s="85"/>
      <c r="D10603" s="85"/>
      <c r="E10603" s="85"/>
      <c r="F10603" s="85"/>
      <c r="G10603" s="86"/>
      <c r="H10603" s="86"/>
      <c r="I10603" s="85"/>
      <c r="J10603" s="85"/>
    </row>
    <row r="10604" spans="2:10" s="117" customFormat="1" x14ac:dyDescent="0.25">
      <c r="B10604" s="87"/>
      <c r="C10604" s="85"/>
      <c r="D10604" s="85"/>
      <c r="E10604" s="85"/>
      <c r="F10604" s="85"/>
      <c r="G10604" s="86"/>
      <c r="H10604" s="86"/>
      <c r="I10604" s="85"/>
      <c r="J10604" s="85"/>
    </row>
    <row r="10605" spans="2:10" s="117" customFormat="1" x14ac:dyDescent="0.25">
      <c r="B10605" s="87"/>
      <c r="C10605" s="85"/>
      <c r="D10605" s="85"/>
      <c r="E10605" s="85"/>
      <c r="F10605" s="85"/>
      <c r="G10605" s="86"/>
      <c r="H10605" s="86"/>
      <c r="I10605" s="85"/>
      <c r="J10605" s="85"/>
    </row>
    <row r="10606" spans="2:10" s="117" customFormat="1" x14ac:dyDescent="0.25">
      <c r="B10606" s="87"/>
      <c r="C10606" s="85"/>
      <c r="D10606" s="85"/>
      <c r="E10606" s="85"/>
      <c r="F10606" s="85"/>
      <c r="G10606" s="86"/>
      <c r="H10606" s="86"/>
      <c r="I10606" s="85"/>
      <c r="J10606" s="85"/>
    </row>
    <row r="10607" spans="2:10" s="117" customFormat="1" x14ac:dyDescent="0.25">
      <c r="B10607" s="87"/>
      <c r="C10607" s="85"/>
      <c r="D10607" s="85"/>
      <c r="E10607" s="85"/>
      <c r="F10607" s="85"/>
      <c r="G10607" s="86"/>
      <c r="H10607" s="86"/>
      <c r="I10607" s="85"/>
      <c r="J10607" s="85"/>
    </row>
    <row r="10608" spans="2:10" s="117" customFormat="1" x14ac:dyDescent="0.25">
      <c r="B10608" s="87"/>
      <c r="C10608" s="85"/>
      <c r="D10608" s="85"/>
      <c r="E10608" s="85"/>
      <c r="F10608" s="85"/>
      <c r="G10608" s="86"/>
      <c r="H10608" s="86"/>
      <c r="I10608" s="85"/>
      <c r="J10608" s="85"/>
    </row>
    <row r="10609" spans="2:10" s="117" customFormat="1" x14ac:dyDescent="0.25">
      <c r="B10609" s="87"/>
      <c r="C10609" s="85"/>
      <c r="D10609" s="85"/>
      <c r="E10609" s="85"/>
      <c r="F10609" s="85"/>
      <c r="G10609" s="86"/>
      <c r="H10609" s="86"/>
      <c r="I10609" s="85"/>
      <c r="J10609" s="85"/>
    </row>
    <row r="10610" spans="2:10" s="117" customFormat="1" x14ac:dyDescent="0.25">
      <c r="B10610" s="87"/>
      <c r="C10610" s="85"/>
      <c r="D10610" s="85"/>
      <c r="E10610" s="85"/>
      <c r="F10610" s="85"/>
      <c r="G10610" s="86"/>
      <c r="H10610" s="86"/>
      <c r="I10610" s="85"/>
      <c r="J10610" s="85"/>
    </row>
    <row r="10611" spans="2:10" s="117" customFormat="1" x14ac:dyDescent="0.25">
      <c r="B10611" s="87"/>
      <c r="C10611" s="85"/>
      <c r="D10611" s="85"/>
      <c r="E10611" s="85"/>
      <c r="F10611" s="85"/>
      <c r="G10611" s="86"/>
      <c r="H10611" s="86"/>
      <c r="I10611" s="85"/>
      <c r="J10611" s="85"/>
    </row>
    <row r="10612" spans="2:10" s="117" customFormat="1" x14ac:dyDescent="0.25">
      <c r="B10612" s="87"/>
      <c r="C10612" s="85"/>
      <c r="D10612" s="85"/>
      <c r="E10612" s="85"/>
      <c r="F10612" s="85"/>
      <c r="G10612" s="86"/>
      <c r="H10612" s="86"/>
      <c r="I10612" s="85"/>
      <c r="J10612" s="85"/>
    </row>
    <row r="10613" spans="2:10" s="117" customFormat="1" x14ac:dyDescent="0.25">
      <c r="B10613" s="87"/>
      <c r="C10613" s="85"/>
      <c r="D10613" s="85"/>
      <c r="E10613" s="85"/>
      <c r="F10613" s="85"/>
      <c r="G10613" s="86"/>
      <c r="H10613" s="86"/>
      <c r="I10613" s="85"/>
      <c r="J10613" s="85"/>
    </row>
    <row r="10614" spans="2:10" s="117" customFormat="1" x14ac:dyDescent="0.25">
      <c r="B10614" s="87"/>
      <c r="C10614" s="85"/>
      <c r="D10614" s="85"/>
      <c r="E10614" s="85"/>
      <c r="F10614" s="85"/>
      <c r="G10614" s="86"/>
      <c r="H10614" s="86"/>
      <c r="I10614" s="85"/>
      <c r="J10614" s="85"/>
    </row>
    <row r="10615" spans="2:10" s="117" customFormat="1" x14ac:dyDescent="0.25">
      <c r="B10615" s="87"/>
      <c r="C10615" s="85"/>
      <c r="D10615" s="85"/>
      <c r="E10615" s="85"/>
      <c r="F10615" s="85"/>
      <c r="G10615" s="86"/>
      <c r="H10615" s="86"/>
      <c r="I10615" s="85"/>
      <c r="J10615" s="85"/>
    </row>
    <row r="10616" spans="2:10" s="117" customFormat="1" x14ac:dyDescent="0.25">
      <c r="B10616" s="87"/>
      <c r="C10616" s="85"/>
      <c r="D10616" s="85"/>
      <c r="E10616" s="85"/>
      <c r="F10616" s="85"/>
      <c r="G10616" s="86"/>
      <c r="H10616" s="86"/>
      <c r="I10616" s="85"/>
      <c r="J10616" s="85"/>
    </row>
    <row r="10617" spans="2:10" s="117" customFormat="1" x14ac:dyDescent="0.25">
      <c r="B10617" s="87"/>
      <c r="C10617" s="85"/>
      <c r="D10617" s="85"/>
      <c r="E10617" s="85"/>
      <c r="F10617" s="85"/>
      <c r="G10617" s="86"/>
      <c r="H10617" s="86"/>
      <c r="I10617" s="85"/>
      <c r="J10617" s="85"/>
    </row>
    <row r="10618" spans="2:10" s="117" customFormat="1" x14ac:dyDescent="0.25">
      <c r="B10618" s="87"/>
      <c r="C10618" s="85"/>
      <c r="D10618" s="85"/>
      <c r="E10618" s="85"/>
      <c r="F10618" s="85"/>
      <c r="G10618" s="86"/>
      <c r="H10618" s="86"/>
      <c r="I10618" s="85"/>
      <c r="J10618" s="85"/>
    </row>
    <row r="10619" spans="2:10" s="117" customFormat="1" x14ac:dyDescent="0.25">
      <c r="B10619" s="87"/>
      <c r="C10619" s="85"/>
      <c r="D10619" s="85"/>
      <c r="E10619" s="85"/>
      <c r="F10619" s="85"/>
      <c r="G10619" s="86"/>
      <c r="H10619" s="86"/>
      <c r="I10619" s="85"/>
      <c r="J10619" s="85"/>
    </row>
    <row r="10620" spans="2:10" s="117" customFormat="1" x14ac:dyDescent="0.25">
      <c r="B10620" s="87"/>
      <c r="C10620" s="85"/>
      <c r="D10620" s="85"/>
      <c r="E10620" s="85"/>
      <c r="F10620" s="85"/>
      <c r="G10620" s="86"/>
      <c r="H10620" s="86"/>
      <c r="I10620" s="85"/>
      <c r="J10620" s="85"/>
    </row>
    <row r="10621" spans="2:10" s="117" customFormat="1" x14ac:dyDescent="0.25">
      <c r="B10621" s="87"/>
      <c r="C10621" s="85"/>
      <c r="D10621" s="85"/>
      <c r="E10621" s="85"/>
      <c r="F10621" s="85"/>
      <c r="G10621" s="86"/>
      <c r="H10621" s="86"/>
      <c r="I10621" s="85"/>
      <c r="J10621" s="85"/>
    </row>
    <row r="10622" spans="2:10" s="117" customFormat="1" x14ac:dyDescent="0.25">
      <c r="B10622" s="87"/>
      <c r="C10622" s="85"/>
      <c r="D10622" s="85"/>
      <c r="E10622" s="85"/>
      <c r="F10622" s="85"/>
      <c r="G10622" s="86"/>
      <c r="H10622" s="86"/>
      <c r="I10622" s="85"/>
      <c r="J10622" s="85"/>
    </row>
    <row r="10623" spans="2:10" s="117" customFormat="1" x14ac:dyDescent="0.25">
      <c r="B10623" s="87"/>
      <c r="C10623" s="85"/>
      <c r="D10623" s="85"/>
      <c r="E10623" s="85"/>
      <c r="F10623" s="85"/>
      <c r="G10623" s="86"/>
      <c r="H10623" s="86"/>
      <c r="I10623" s="85"/>
      <c r="J10623" s="85"/>
    </row>
    <row r="10624" spans="2:10" s="117" customFormat="1" x14ac:dyDescent="0.25">
      <c r="B10624" s="87"/>
      <c r="C10624" s="85"/>
      <c r="D10624" s="85"/>
      <c r="E10624" s="85"/>
      <c r="F10624" s="85"/>
      <c r="G10624" s="86"/>
      <c r="H10624" s="86"/>
      <c r="I10624" s="85"/>
      <c r="J10624" s="85"/>
    </row>
    <row r="10625" spans="2:10" s="117" customFormat="1" x14ac:dyDescent="0.25">
      <c r="B10625" s="87"/>
      <c r="C10625" s="85"/>
      <c r="D10625" s="85"/>
      <c r="E10625" s="85"/>
      <c r="F10625" s="85"/>
      <c r="G10625" s="86"/>
      <c r="H10625" s="86"/>
      <c r="I10625" s="85"/>
      <c r="J10625" s="85"/>
    </row>
    <row r="10626" spans="2:10" s="117" customFormat="1" x14ac:dyDescent="0.25">
      <c r="B10626" s="87"/>
      <c r="C10626" s="85"/>
      <c r="D10626" s="85"/>
      <c r="E10626" s="85"/>
      <c r="F10626" s="85"/>
      <c r="G10626" s="86"/>
      <c r="H10626" s="86"/>
      <c r="I10626" s="85"/>
      <c r="J10626" s="85"/>
    </row>
    <row r="10627" spans="2:10" s="117" customFormat="1" x14ac:dyDescent="0.25">
      <c r="B10627" s="87"/>
      <c r="C10627" s="85"/>
      <c r="D10627" s="85"/>
      <c r="E10627" s="85"/>
      <c r="F10627" s="85"/>
      <c r="G10627" s="86"/>
      <c r="H10627" s="86"/>
      <c r="I10627" s="85"/>
      <c r="J10627" s="85"/>
    </row>
    <row r="10628" spans="2:10" s="117" customFormat="1" x14ac:dyDescent="0.25">
      <c r="B10628" s="87"/>
      <c r="C10628" s="85"/>
      <c r="D10628" s="85"/>
      <c r="E10628" s="85"/>
      <c r="F10628" s="85"/>
      <c r="G10628" s="86"/>
      <c r="H10628" s="86"/>
      <c r="I10628" s="85"/>
      <c r="J10628" s="85"/>
    </row>
    <row r="10629" spans="2:10" s="117" customFormat="1" x14ac:dyDescent="0.25">
      <c r="B10629" s="87"/>
      <c r="C10629" s="85"/>
      <c r="D10629" s="85"/>
      <c r="E10629" s="85"/>
      <c r="F10629" s="85"/>
      <c r="G10629" s="86"/>
      <c r="H10629" s="86"/>
      <c r="I10629" s="85"/>
      <c r="J10629" s="85"/>
    </row>
    <row r="10630" spans="2:10" s="117" customFormat="1" x14ac:dyDescent="0.25">
      <c r="B10630" s="87"/>
      <c r="C10630" s="85"/>
      <c r="D10630" s="85"/>
      <c r="E10630" s="85"/>
      <c r="F10630" s="85"/>
      <c r="G10630" s="86"/>
      <c r="H10630" s="86"/>
      <c r="I10630" s="85"/>
      <c r="J10630" s="85"/>
    </row>
    <row r="10631" spans="2:10" s="117" customFormat="1" x14ac:dyDescent="0.25">
      <c r="B10631" s="87"/>
      <c r="C10631" s="85"/>
      <c r="D10631" s="85"/>
      <c r="E10631" s="85"/>
      <c r="F10631" s="85"/>
      <c r="G10631" s="86"/>
      <c r="H10631" s="86"/>
      <c r="I10631" s="85"/>
      <c r="J10631" s="85"/>
    </row>
    <row r="10632" spans="2:10" s="117" customFormat="1" x14ac:dyDescent="0.25">
      <c r="B10632" s="87"/>
      <c r="C10632" s="85"/>
      <c r="D10632" s="85"/>
      <c r="E10632" s="85"/>
      <c r="F10632" s="85"/>
      <c r="G10632" s="86"/>
      <c r="H10632" s="86"/>
      <c r="I10632" s="85"/>
      <c r="J10632" s="85"/>
    </row>
    <row r="10633" spans="2:10" s="117" customFormat="1" x14ac:dyDescent="0.25">
      <c r="B10633" s="87"/>
      <c r="C10633" s="85"/>
      <c r="D10633" s="85"/>
      <c r="E10633" s="85"/>
      <c r="F10633" s="85"/>
      <c r="G10633" s="86"/>
      <c r="H10633" s="86"/>
      <c r="I10633" s="85"/>
      <c r="J10633" s="85"/>
    </row>
    <row r="10634" spans="2:10" s="117" customFormat="1" x14ac:dyDescent="0.25">
      <c r="B10634" s="87"/>
      <c r="C10634" s="85"/>
      <c r="D10634" s="85"/>
      <c r="E10634" s="85"/>
      <c r="F10634" s="85"/>
      <c r="G10634" s="86"/>
      <c r="H10634" s="86"/>
      <c r="I10634" s="85"/>
      <c r="J10634" s="85"/>
    </row>
    <row r="10635" spans="2:10" s="117" customFormat="1" x14ac:dyDescent="0.25">
      <c r="B10635" s="87"/>
      <c r="C10635" s="85"/>
      <c r="D10635" s="85"/>
      <c r="E10635" s="85"/>
      <c r="F10635" s="85"/>
      <c r="G10635" s="86"/>
      <c r="H10635" s="86"/>
      <c r="I10635" s="85"/>
      <c r="J10635" s="85"/>
    </row>
    <row r="10636" spans="2:10" s="117" customFormat="1" x14ac:dyDescent="0.25">
      <c r="B10636" s="87"/>
      <c r="C10636" s="85"/>
      <c r="D10636" s="85"/>
      <c r="E10636" s="85"/>
      <c r="F10636" s="85"/>
      <c r="G10636" s="86"/>
      <c r="H10636" s="86"/>
      <c r="I10636" s="85"/>
      <c r="J10636" s="85"/>
    </row>
    <row r="10637" spans="2:10" s="117" customFormat="1" x14ac:dyDescent="0.25">
      <c r="B10637" s="87"/>
      <c r="C10637" s="85"/>
      <c r="D10637" s="85"/>
      <c r="E10637" s="85"/>
      <c r="F10637" s="85"/>
      <c r="G10637" s="86"/>
      <c r="H10637" s="86"/>
      <c r="I10637" s="85"/>
      <c r="J10637" s="85"/>
    </row>
    <row r="10638" spans="2:10" s="117" customFormat="1" x14ac:dyDescent="0.25">
      <c r="B10638" s="87"/>
      <c r="C10638" s="85"/>
      <c r="D10638" s="85"/>
      <c r="E10638" s="85"/>
      <c r="F10638" s="85"/>
      <c r="G10638" s="86"/>
      <c r="H10638" s="86"/>
      <c r="I10638" s="85"/>
      <c r="J10638" s="85"/>
    </row>
    <row r="10639" spans="2:10" s="117" customFormat="1" x14ac:dyDescent="0.25">
      <c r="B10639" s="87"/>
      <c r="C10639" s="85"/>
      <c r="D10639" s="85"/>
      <c r="E10639" s="85"/>
      <c r="F10639" s="85"/>
      <c r="G10639" s="86"/>
      <c r="H10639" s="86"/>
      <c r="I10639" s="85"/>
      <c r="J10639" s="85"/>
    </row>
    <row r="10640" spans="2:10" s="117" customFormat="1" x14ac:dyDescent="0.25">
      <c r="B10640" s="87"/>
      <c r="C10640" s="85"/>
      <c r="D10640" s="85"/>
      <c r="E10640" s="85"/>
      <c r="F10640" s="85"/>
      <c r="G10640" s="86"/>
      <c r="H10640" s="86"/>
      <c r="I10640" s="85"/>
      <c r="J10640" s="85"/>
    </row>
    <row r="10641" spans="2:10" s="117" customFormat="1" x14ac:dyDescent="0.25">
      <c r="B10641" s="87"/>
      <c r="C10641" s="85"/>
      <c r="D10641" s="85"/>
      <c r="E10641" s="85"/>
      <c r="F10641" s="85"/>
      <c r="G10641" s="86"/>
      <c r="H10641" s="86"/>
      <c r="I10641" s="85"/>
      <c r="J10641" s="85"/>
    </row>
    <row r="10642" spans="2:10" s="117" customFormat="1" x14ac:dyDescent="0.25">
      <c r="B10642" s="87"/>
      <c r="C10642" s="85"/>
      <c r="D10642" s="85"/>
      <c r="E10642" s="85"/>
      <c r="F10642" s="85"/>
      <c r="G10642" s="86"/>
      <c r="H10642" s="86"/>
      <c r="I10642" s="85"/>
      <c r="J10642" s="85"/>
    </row>
    <row r="10643" spans="2:10" s="117" customFormat="1" x14ac:dyDescent="0.25">
      <c r="B10643" s="87"/>
      <c r="C10643" s="85"/>
      <c r="D10643" s="85"/>
      <c r="E10643" s="85"/>
      <c r="F10643" s="85"/>
      <c r="G10643" s="86"/>
      <c r="H10643" s="86"/>
      <c r="I10643" s="85"/>
      <c r="J10643" s="85"/>
    </row>
    <row r="10644" spans="2:10" s="117" customFormat="1" x14ac:dyDescent="0.25">
      <c r="B10644" s="87"/>
      <c r="C10644" s="85"/>
      <c r="D10644" s="85"/>
      <c r="E10644" s="85"/>
      <c r="F10644" s="85"/>
      <c r="G10644" s="86"/>
      <c r="H10644" s="86"/>
      <c r="I10644" s="85"/>
      <c r="J10644" s="85"/>
    </row>
    <row r="10645" spans="2:10" s="117" customFormat="1" x14ac:dyDescent="0.25">
      <c r="B10645" s="87"/>
      <c r="C10645" s="85"/>
      <c r="D10645" s="85"/>
      <c r="E10645" s="85"/>
      <c r="F10645" s="85"/>
      <c r="G10645" s="86"/>
      <c r="H10645" s="86"/>
      <c r="I10645" s="85"/>
      <c r="J10645" s="85"/>
    </row>
    <row r="10646" spans="2:10" s="117" customFormat="1" x14ac:dyDescent="0.25">
      <c r="B10646" s="87"/>
      <c r="C10646" s="85"/>
      <c r="D10646" s="85"/>
      <c r="E10646" s="85"/>
      <c r="F10646" s="85"/>
      <c r="G10646" s="86"/>
      <c r="H10646" s="86"/>
      <c r="I10646" s="85"/>
      <c r="J10646" s="85"/>
    </row>
    <row r="10647" spans="2:10" s="117" customFormat="1" x14ac:dyDescent="0.25">
      <c r="B10647" s="87"/>
      <c r="C10647" s="85"/>
      <c r="D10647" s="85"/>
      <c r="E10647" s="85"/>
      <c r="F10647" s="85"/>
      <c r="G10647" s="86"/>
      <c r="H10647" s="86"/>
      <c r="I10647" s="85"/>
      <c r="J10647" s="85"/>
    </row>
    <row r="10648" spans="2:10" s="117" customFormat="1" x14ac:dyDescent="0.25">
      <c r="B10648" s="87"/>
      <c r="C10648" s="85"/>
      <c r="D10648" s="85"/>
      <c r="E10648" s="85"/>
      <c r="F10648" s="85"/>
      <c r="G10648" s="86"/>
      <c r="H10648" s="86"/>
      <c r="I10648" s="85"/>
      <c r="J10648" s="85"/>
    </row>
    <row r="10649" spans="2:10" s="117" customFormat="1" x14ac:dyDescent="0.25">
      <c r="B10649" s="87"/>
      <c r="C10649" s="85"/>
      <c r="D10649" s="85"/>
      <c r="E10649" s="85"/>
      <c r="F10649" s="85"/>
      <c r="G10649" s="86"/>
      <c r="H10649" s="86"/>
      <c r="I10649" s="85"/>
      <c r="J10649" s="85"/>
    </row>
    <row r="10650" spans="2:10" s="117" customFormat="1" x14ac:dyDescent="0.25">
      <c r="B10650" s="87"/>
      <c r="C10650" s="85"/>
      <c r="D10650" s="85"/>
      <c r="E10650" s="85"/>
      <c r="F10650" s="85"/>
      <c r="G10650" s="86"/>
      <c r="H10650" s="86"/>
      <c r="I10650" s="85"/>
      <c r="J10650" s="85"/>
    </row>
    <row r="10651" spans="2:10" s="117" customFormat="1" x14ac:dyDescent="0.25">
      <c r="B10651" s="87"/>
      <c r="C10651" s="85"/>
      <c r="D10651" s="85"/>
      <c r="E10651" s="85"/>
      <c r="F10651" s="85"/>
      <c r="G10651" s="86"/>
      <c r="H10651" s="86"/>
      <c r="I10651" s="85"/>
      <c r="J10651" s="85"/>
    </row>
    <row r="10652" spans="2:10" s="117" customFormat="1" x14ac:dyDescent="0.25">
      <c r="B10652" s="87"/>
      <c r="C10652" s="85"/>
      <c r="D10652" s="85"/>
      <c r="E10652" s="85"/>
      <c r="F10652" s="85"/>
      <c r="G10652" s="86"/>
      <c r="H10652" s="86"/>
      <c r="I10652" s="85"/>
      <c r="J10652" s="85"/>
    </row>
    <row r="10653" spans="2:10" s="117" customFormat="1" x14ac:dyDescent="0.25">
      <c r="B10653" s="87"/>
      <c r="C10653" s="85"/>
      <c r="D10653" s="85"/>
      <c r="E10653" s="85"/>
      <c r="F10653" s="85"/>
      <c r="G10653" s="86"/>
      <c r="H10653" s="86"/>
      <c r="I10653" s="85"/>
      <c r="J10653" s="85"/>
    </row>
    <row r="10654" spans="2:10" s="117" customFormat="1" x14ac:dyDescent="0.25">
      <c r="B10654" s="87"/>
      <c r="C10654" s="85"/>
      <c r="D10654" s="85"/>
      <c r="E10654" s="85"/>
      <c r="F10654" s="85"/>
      <c r="G10654" s="86"/>
      <c r="H10654" s="86"/>
      <c r="I10654" s="85"/>
      <c r="J10654" s="85"/>
    </row>
    <row r="10655" spans="2:10" s="117" customFormat="1" x14ac:dyDescent="0.25">
      <c r="B10655" s="87"/>
      <c r="C10655" s="85"/>
      <c r="D10655" s="85"/>
      <c r="E10655" s="85"/>
      <c r="F10655" s="85"/>
      <c r="G10655" s="86"/>
      <c r="H10655" s="86"/>
      <c r="I10655" s="85"/>
      <c r="J10655" s="85"/>
    </row>
    <row r="10656" spans="2:10" s="117" customFormat="1" x14ac:dyDescent="0.25">
      <c r="B10656" s="87"/>
      <c r="C10656" s="85"/>
      <c r="D10656" s="85"/>
      <c r="E10656" s="85"/>
      <c r="F10656" s="85"/>
      <c r="G10656" s="86"/>
      <c r="H10656" s="86"/>
      <c r="I10656" s="85"/>
      <c r="J10656" s="85"/>
    </row>
    <row r="10657" spans="2:10" s="117" customFormat="1" x14ac:dyDescent="0.25">
      <c r="B10657" s="87"/>
      <c r="C10657" s="85"/>
      <c r="D10657" s="85"/>
      <c r="E10657" s="85"/>
      <c r="F10657" s="85"/>
      <c r="G10657" s="86"/>
      <c r="H10657" s="86"/>
      <c r="I10657" s="85"/>
      <c r="J10657" s="85"/>
    </row>
    <row r="10658" spans="2:10" s="117" customFormat="1" x14ac:dyDescent="0.25">
      <c r="B10658" s="87"/>
      <c r="C10658" s="85"/>
      <c r="D10658" s="85"/>
      <c r="E10658" s="85"/>
      <c r="F10658" s="85"/>
      <c r="G10658" s="86"/>
      <c r="H10658" s="86"/>
      <c r="I10658" s="85"/>
      <c r="J10658" s="85"/>
    </row>
    <row r="10659" spans="2:10" s="117" customFormat="1" x14ac:dyDescent="0.25">
      <c r="B10659" s="87"/>
      <c r="C10659" s="85"/>
      <c r="D10659" s="85"/>
      <c r="E10659" s="85"/>
      <c r="F10659" s="85"/>
      <c r="G10659" s="86"/>
      <c r="H10659" s="86"/>
      <c r="I10659" s="85"/>
      <c r="J10659" s="85"/>
    </row>
    <row r="10660" spans="2:10" s="117" customFormat="1" x14ac:dyDescent="0.25">
      <c r="B10660" s="87"/>
      <c r="C10660" s="85"/>
      <c r="D10660" s="85"/>
      <c r="E10660" s="85"/>
      <c r="F10660" s="85"/>
      <c r="G10660" s="86"/>
      <c r="H10660" s="86"/>
      <c r="I10660" s="85"/>
      <c r="J10660" s="85"/>
    </row>
    <row r="10661" spans="2:10" s="117" customFormat="1" x14ac:dyDescent="0.25">
      <c r="B10661" s="87"/>
      <c r="C10661" s="85"/>
      <c r="D10661" s="85"/>
      <c r="E10661" s="85"/>
      <c r="F10661" s="85"/>
      <c r="G10661" s="86"/>
      <c r="H10661" s="86"/>
      <c r="I10661" s="85"/>
      <c r="J10661" s="85"/>
    </row>
    <row r="10662" spans="2:10" s="117" customFormat="1" x14ac:dyDescent="0.25">
      <c r="B10662" s="87"/>
      <c r="C10662" s="85"/>
      <c r="D10662" s="85"/>
      <c r="E10662" s="85"/>
      <c r="F10662" s="85"/>
      <c r="G10662" s="86"/>
      <c r="H10662" s="86"/>
      <c r="I10662" s="85"/>
      <c r="J10662" s="85"/>
    </row>
    <row r="10663" spans="2:10" s="117" customFormat="1" x14ac:dyDescent="0.25">
      <c r="B10663" s="87"/>
      <c r="C10663" s="85"/>
      <c r="D10663" s="85"/>
      <c r="E10663" s="85"/>
      <c r="F10663" s="85"/>
      <c r="G10663" s="86"/>
      <c r="H10663" s="86"/>
      <c r="I10663" s="85"/>
      <c r="J10663" s="85"/>
    </row>
    <row r="10664" spans="2:10" s="117" customFormat="1" x14ac:dyDescent="0.25">
      <c r="B10664" s="87"/>
      <c r="C10664" s="85"/>
      <c r="D10664" s="85"/>
      <c r="E10664" s="85"/>
      <c r="F10664" s="85"/>
      <c r="G10664" s="86"/>
      <c r="H10664" s="86"/>
      <c r="I10664" s="85"/>
      <c r="J10664" s="85"/>
    </row>
    <row r="10665" spans="2:10" s="117" customFormat="1" x14ac:dyDescent="0.25">
      <c r="B10665" s="87"/>
      <c r="C10665" s="85"/>
      <c r="D10665" s="85"/>
      <c r="E10665" s="85"/>
      <c r="F10665" s="85"/>
      <c r="G10665" s="86"/>
      <c r="H10665" s="86"/>
      <c r="I10665" s="85"/>
      <c r="J10665" s="85"/>
    </row>
    <row r="10666" spans="2:10" s="117" customFormat="1" x14ac:dyDescent="0.25">
      <c r="B10666" s="87"/>
      <c r="C10666" s="85"/>
      <c r="D10666" s="85"/>
      <c r="E10666" s="85"/>
      <c r="F10666" s="85"/>
      <c r="G10666" s="86"/>
      <c r="H10666" s="86"/>
      <c r="I10666" s="85"/>
      <c r="J10666" s="85"/>
    </row>
    <row r="10667" spans="2:10" s="117" customFormat="1" x14ac:dyDescent="0.25">
      <c r="B10667" s="87"/>
      <c r="C10667" s="85"/>
      <c r="D10667" s="85"/>
      <c r="E10667" s="85"/>
      <c r="F10667" s="85"/>
      <c r="G10667" s="86"/>
      <c r="H10667" s="86"/>
      <c r="I10667" s="85"/>
      <c r="J10667" s="85"/>
    </row>
    <row r="10668" spans="2:10" s="117" customFormat="1" x14ac:dyDescent="0.25">
      <c r="B10668" s="87"/>
      <c r="C10668" s="85"/>
      <c r="D10668" s="85"/>
      <c r="E10668" s="85"/>
      <c r="F10668" s="85"/>
      <c r="G10668" s="86"/>
      <c r="H10668" s="86"/>
      <c r="I10668" s="85"/>
      <c r="J10668" s="85"/>
    </row>
    <row r="10669" spans="2:10" s="117" customFormat="1" x14ac:dyDescent="0.25">
      <c r="B10669" s="87"/>
      <c r="C10669" s="85"/>
      <c r="D10669" s="85"/>
      <c r="E10669" s="85"/>
      <c r="F10669" s="85"/>
      <c r="G10669" s="86"/>
      <c r="H10669" s="86"/>
      <c r="I10669" s="85"/>
      <c r="J10669" s="85"/>
    </row>
    <row r="10670" spans="2:10" s="117" customFormat="1" x14ac:dyDescent="0.25">
      <c r="B10670" s="87"/>
      <c r="C10670" s="85"/>
      <c r="D10670" s="85"/>
      <c r="E10670" s="85"/>
      <c r="F10670" s="85"/>
      <c r="G10670" s="86"/>
      <c r="H10670" s="86"/>
      <c r="I10670" s="85"/>
      <c r="J10670" s="85"/>
    </row>
    <row r="10671" spans="2:10" s="117" customFormat="1" x14ac:dyDescent="0.25">
      <c r="B10671" s="87"/>
      <c r="C10671" s="85"/>
      <c r="D10671" s="85"/>
      <c r="E10671" s="85"/>
      <c r="F10671" s="85"/>
      <c r="G10671" s="86"/>
      <c r="H10671" s="86"/>
      <c r="I10671" s="85"/>
      <c r="J10671" s="85"/>
    </row>
    <row r="10672" spans="2:10" s="117" customFormat="1" x14ac:dyDescent="0.25">
      <c r="B10672" s="87"/>
      <c r="C10672" s="85"/>
      <c r="D10672" s="85"/>
      <c r="E10672" s="85"/>
      <c r="F10672" s="85"/>
      <c r="G10672" s="86"/>
      <c r="H10672" s="86"/>
      <c r="I10672" s="85"/>
      <c r="J10672" s="85"/>
    </row>
    <row r="10673" spans="2:10" s="117" customFormat="1" x14ac:dyDescent="0.25">
      <c r="B10673" s="87"/>
      <c r="C10673" s="85"/>
      <c r="D10673" s="85"/>
      <c r="E10673" s="85"/>
      <c r="F10673" s="85"/>
      <c r="G10673" s="86"/>
      <c r="H10673" s="86"/>
      <c r="I10673" s="85"/>
      <c r="J10673" s="85"/>
    </row>
    <row r="10674" spans="2:10" s="117" customFormat="1" x14ac:dyDescent="0.25">
      <c r="B10674" s="87"/>
      <c r="C10674" s="85"/>
      <c r="D10674" s="85"/>
      <c r="E10674" s="85"/>
      <c r="F10674" s="85"/>
      <c r="G10674" s="86"/>
      <c r="H10674" s="86"/>
      <c r="I10674" s="85"/>
      <c r="J10674" s="85"/>
    </row>
    <row r="10675" spans="2:10" s="117" customFormat="1" x14ac:dyDescent="0.25">
      <c r="B10675" s="87"/>
      <c r="C10675" s="85"/>
      <c r="D10675" s="85"/>
      <c r="E10675" s="85"/>
      <c r="F10675" s="85"/>
      <c r="G10675" s="86"/>
      <c r="H10675" s="86"/>
      <c r="I10675" s="85"/>
      <c r="J10675" s="85"/>
    </row>
    <row r="10676" spans="2:10" s="117" customFormat="1" x14ac:dyDescent="0.25">
      <c r="B10676" s="87"/>
      <c r="C10676" s="85"/>
      <c r="D10676" s="85"/>
      <c r="E10676" s="85"/>
      <c r="F10676" s="85"/>
      <c r="G10676" s="86"/>
      <c r="H10676" s="86"/>
      <c r="I10676" s="85"/>
      <c r="J10676" s="85"/>
    </row>
    <row r="10677" spans="2:10" s="117" customFormat="1" x14ac:dyDescent="0.25">
      <c r="B10677" s="87"/>
      <c r="C10677" s="85"/>
      <c r="D10677" s="85"/>
      <c r="E10677" s="85"/>
      <c r="F10677" s="85"/>
      <c r="G10677" s="86"/>
      <c r="H10677" s="86"/>
      <c r="I10677" s="85"/>
      <c r="J10677" s="85"/>
    </row>
    <row r="10678" spans="2:10" s="117" customFormat="1" x14ac:dyDescent="0.25">
      <c r="B10678" s="87"/>
      <c r="C10678" s="85"/>
      <c r="D10678" s="85"/>
      <c r="E10678" s="85"/>
      <c r="F10678" s="85"/>
      <c r="G10678" s="86"/>
      <c r="H10678" s="86"/>
      <c r="I10678" s="85"/>
      <c r="J10678" s="85"/>
    </row>
    <row r="10679" spans="2:10" s="117" customFormat="1" x14ac:dyDescent="0.25">
      <c r="B10679" s="87"/>
      <c r="C10679" s="85"/>
      <c r="D10679" s="85"/>
      <c r="E10679" s="85"/>
      <c r="F10679" s="85"/>
      <c r="G10679" s="86"/>
      <c r="H10679" s="86"/>
      <c r="I10679" s="85"/>
      <c r="J10679" s="85"/>
    </row>
    <row r="10680" spans="2:10" s="117" customFormat="1" x14ac:dyDescent="0.25">
      <c r="B10680" s="87"/>
      <c r="C10680" s="85"/>
      <c r="D10680" s="85"/>
      <c r="E10680" s="85"/>
      <c r="F10680" s="85"/>
      <c r="G10680" s="86"/>
      <c r="H10680" s="86"/>
      <c r="I10680" s="85"/>
      <c r="J10680" s="85"/>
    </row>
    <row r="10681" spans="2:10" s="117" customFormat="1" x14ac:dyDescent="0.25">
      <c r="B10681" s="87"/>
      <c r="C10681" s="85"/>
      <c r="D10681" s="85"/>
      <c r="E10681" s="85"/>
      <c r="F10681" s="85"/>
      <c r="G10681" s="86"/>
      <c r="H10681" s="86"/>
      <c r="I10681" s="85"/>
      <c r="J10681" s="85"/>
    </row>
    <row r="10682" spans="2:10" s="117" customFormat="1" x14ac:dyDescent="0.25">
      <c r="B10682" s="87"/>
      <c r="C10682" s="85"/>
      <c r="D10682" s="85"/>
      <c r="E10682" s="85"/>
      <c r="F10682" s="85"/>
      <c r="G10682" s="86"/>
      <c r="H10682" s="86"/>
      <c r="I10682" s="85"/>
      <c r="J10682" s="85"/>
    </row>
    <row r="10683" spans="2:10" s="117" customFormat="1" x14ac:dyDescent="0.25">
      <c r="B10683" s="87"/>
      <c r="C10683" s="85"/>
      <c r="D10683" s="85"/>
      <c r="E10683" s="85"/>
      <c r="F10683" s="85"/>
      <c r="G10683" s="86"/>
      <c r="H10683" s="86"/>
      <c r="I10683" s="85"/>
      <c r="J10683" s="85"/>
    </row>
    <row r="10684" spans="2:10" s="117" customFormat="1" x14ac:dyDescent="0.25">
      <c r="B10684" s="87"/>
      <c r="C10684" s="85"/>
      <c r="D10684" s="85"/>
      <c r="E10684" s="85"/>
      <c r="F10684" s="85"/>
      <c r="G10684" s="86"/>
      <c r="H10684" s="86"/>
      <c r="I10684" s="85"/>
      <c r="J10684" s="85"/>
    </row>
    <row r="10685" spans="2:10" s="117" customFormat="1" x14ac:dyDescent="0.25">
      <c r="B10685" s="87"/>
      <c r="C10685" s="85"/>
      <c r="D10685" s="85"/>
      <c r="E10685" s="85"/>
      <c r="F10685" s="85"/>
      <c r="G10685" s="86"/>
      <c r="H10685" s="86"/>
      <c r="I10685" s="85"/>
      <c r="J10685" s="85"/>
    </row>
    <row r="10686" spans="2:10" s="117" customFormat="1" x14ac:dyDescent="0.25">
      <c r="B10686" s="87"/>
      <c r="C10686" s="85"/>
      <c r="D10686" s="85"/>
      <c r="E10686" s="85"/>
      <c r="F10686" s="85"/>
      <c r="G10686" s="86"/>
      <c r="H10686" s="86"/>
      <c r="I10686" s="85"/>
      <c r="J10686" s="85"/>
    </row>
    <row r="10687" spans="2:10" s="117" customFormat="1" x14ac:dyDescent="0.25">
      <c r="B10687" s="87"/>
      <c r="C10687" s="85"/>
      <c r="D10687" s="85"/>
      <c r="E10687" s="85"/>
      <c r="F10687" s="85"/>
      <c r="G10687" s="86"/>
      <c r="H10687" s="86"/>
      <c r="I10687" s="85"/>
      <c r="J10687" s="85"/>
    </row>
    <row r="10688" spans="2:10" s="117" customFormat="1" x14ac:dyDescent="0.25">
      <c r="B10688" s="87"/>
      <c r="C10688" s="85"/>
      <c r="D10688" s="85"/>
      <c r="E10688" s="85"/>
      <c r="F10688" s="85"/>
      <c r="G10688" s="86"/>
      <c r="H10688" s="86"/>
      <c r="I10688" s="85"/>
      <c r="J10688" s="85"/>
    </row>
    <row r="10689" spans="2:10" s="117" customFormat="1" x14ac:dyDescent="0.25">
      <c r="B10689" s="87"/>
      <c r="C10689" s="85"/>
      <c r="D10689" s="85"/>
      <c r="E10689" s="85"/>
      <c r="F10689" s="85"/>
      <c r="G10689" s="86"/>
      <c r="H10689" s="86"/>
      <c r="I10689" s="85"/>
      <c r="J10689" s="85"/>
    </row>
    <row r="10690" spans="2:10" s="117" customFormat="1" x14ac:dyDescent="0.25">
      <c r="B10690" s="87"/>
      <c r="C10690" s="85"/>
      <c r="D10690" s="85"/>
      <c r="E10690" s="85"/>
      <c r="F10690" s="85"/>
      <c r="G10690" s="86"/>
      <c r="H10690" s="86"/>
      <c r="I10690" s="85"/>
      <c r="J10690" s="85"/>
    </row>
    <row r="10691" spans="2:10" s="117" customFormat="1" x14ac:dyDescent="0.25">
      <c r="B10691" s="87"/>
      <c r="C10691" s="85"/>
      <c r="D10691" s="85"/>
      <c r="E10691" s="85"/>
      <c r="F10691" s="85"/>
      <c r="G10691" s="86"/>
      <c r="H10691" s="86"/>
      <c r="I10691" s="85"/>
      <c r="J10691" s="85"/>
    </row>
    <row r="10692" spans="2:10" s="117" customFormat="1" x14ac:dyDescent="0.25">
      <c r="B10692" s="87"/>
      <c r="C10692" s="85"/>
      <c r="D10692" s="85"/>
      <c r="E10692" s="85"/>
      <c r="F10692" s="85"/>
      <c r="G10692" s="86"/>
      <c r="H10692" s="86"/>
      <c r="I10692" s="85"/>
      <c r="J10692" s="85"/>
    </row>
    <row r="10693" spans="2:10" s="117" customFormat="1" x14ac:dyDescent="0.25">
      <c r="B10693" s="87"/>
      <c r="C10693" s="85"/>
      <c r="D10693" s="85"/>
      <c r="E10693" s="85"/>
      <c r="F10693" s="85"/>
      <c r="G10693" s="86"/>
      <c r="H10693" s="86"/>
      <c r="I10693" s="85"/>
      <c r="J10693" s="85"/>
    </row>
    <row r="10694" spans="2:10" s="117" customFormat="1" x14ac:dyDescent="0.25">
      <c r="B10694" s="87"/>
      <c r="C10694" s="85"/>
      <c r="D10694" s="85"/>
      <c r="E10694" s="85"/>
      <c r="F10694" s="85"/>
      <c r="G10694" s="86"/>
      <c r="H10694" s="86"/>
      <c r="I10694" s="85"/>
      <c r="J10694" s="85"/>
    </row>
    <row r="10695" spans="2:10" s="117" customFormat="1" x14ac:dyDescent="0.25">
      <c r="B10695" s="87"/>
      <c r="C10695" s="85"/>
      <c r="D10695" s="85"/>
      <c r="E10695" s="85"/>
      <c r="F10695" s="85"/>
      <c r="G10695" s="86"/>
      <c r="H10695" s="86"/>
      <c r="I10695" s="85"/>
      <c r="J10695" s="85"/>
    </row>
    <row r="10696" spans="2:10" s="117" customFormat="1" x14ac:dyDescent="0.25">
      <c r="B10696" s="87"/>
      <c r="C10696" s="85"/>
      <c r="D10696" s="85"/>
      <c r="E10696" s="85"/>
      <c r="F10696" s="85"/>
      <c r="G10696" s="86"/>
      <c r="H10696" s="86"/>
      <c r="I10696" s="85"/>
      <c r="J10696" s="85"/>
    </row>
    <row r="10697" spans="2:10" s="117" customFormat="1" x14ac:dyDescent="0.25">
      <c r="B10697" s="87"/>
      <c r="C10697" s="85"/>
      <c r="D10697" s="85"/>
      <c r="E10697" s="85"/>
      <c r="F10697" s="85"/>
      <c r="G10697" s="86"/>
      <c r="H10697" s="86"/>
      <c r="I10697" s="85"/>
      <c r="J10697" s="85"/>
    </row>
    <row r="10698" spans="2:10" s="117" customFormat="1" x14ac:dyDescent="0.25">
      <c r="B10698" s="87"/>
      <c r="C10698" s="85"/>
      <c r="D10698" s="85"/>
      <c r="E10698" s="85"/>
      <c r="F10698" s="85"/>
      <c r="G10698" s="86"/>
      <c r="H10698" s="86"/>
      <c r="I10698" s="85"/>
      <c r="J10698" s="85"/>
    </row>
    <row r="10699" spans="2:10" s="117" customFormat="1" x14ac:dyDescent="0.25">
      <c r="B10699" s="87"/>
      <c r="C10699" s="85"/>
      <c r="D10699" s="85"/>
      <c r="E10699" s="85"/>
      <c r="F10699" s="85"/>
      <c r="G10699" s="86"/>
      <c r="H10699" s="86"/>
      <c r="I10699" s="85"/>
      <c r="J10699" s="85"/>
    </row>
    <row r="10700" spans="2:10" s="117" customFormat="1" x14ac:dyDescent="0.25">
      <c r="B10700" s="87"/>
      <c r="C10700" s="85"/>
      <c r="D10700" s="85"/>
      <c r="E10700" s="85"/>
      <c r="F10700" s="85"/>
      <c r="G10700" s="86"/>
      <c r="H10700" s="86"/>
      <c r="I10700" s="85"/>
      <c r="J10700" s="85"/>
    </row>
    <row r="10701" spans="2:10" s="117" customFormat="1" x14ac:dyDescent="0.25">
      <c r="B10701" s="87"/>
      <c r="C10701" s="85"/>
      <c r="D10701" s="85"/>
      <c r="E10701" s="85"/>
      <c r="F10701" s="85"/>
      <c r="G10701" s="86"/>
      <c r="H10701" s="86"/>
      <c r="I10701" s="85"/>
      <c r="J10701" s="85"/>
    </row>
    <row r="10702" spans="2:10" s="117" customFormat="1" x14ac:dyDescent="0.25">
      <c r="B10702" s="87"/>
      <c r="C10702" s="85"/>
      <c r="D10702" s="85"/>
      <c r="E10702" s="85"/>
      <c r="F10702" s="85"/>
      <c r="G10702" s="86"/>
      <c r="H10702" s="86"/>
      <c r="I10702" s="85"/>
      <c r="J10702" s="85"/>
    </row>
    <row r="10703" spans="2:10" s="117" customFormat="1" x14ac:dyDescent="0.25">
      <c r="B10703" s="87"/>
      <c r="C10703" s="85"/>
      <c r="D10703" s="85"/>
      <c r="E10703" s="85"/>
      <c r="F10703" s="85"/>
      <c r="G10703" s="86"/>
      <c r="H10703" s="86"/>
      <c r="I10703" s="85"/>
      <c r="J10703" s="85"/>
    </row>
    <row r="10704" spans="2:10" s="117" customFormat="1" x14ac:dyDescent="0.25">
      <c r="B10704" s="87"/>
      <c r="C10704" s="85"/>
      <c r="D10704" s="85"/>
      <c r="E10704" s="85"/>
      <c r="F10704" s="85"/>
      <c r="G10704" s="86"/>
      <c r="H10704" s="86"/>
      <c r="I10704" s="85"/>
      <c r="J10704" s="85"/>
    </row>
    <row r="10705" spans="2:10" s="117" customFormat="1" x14ac:dyDescent="0.25">
      <c r="B10705" s="87"/>
      <c r="C10705" s="85"/>
      <c r="D10705" s="85"/>
      <c r="E10705" s="85"/>
      <c r="F10705" s="85"/>
      <c r="G10705" s="86"/>
      <c r="H10705" s="86"/>
      <c r="I10705" s="85"/>
      <c r="J10705" s="85"/>
    </row>
    <row r="10706" spans="2:10" s="117" customFormat="1" x14ac:dyDescent="0.25">
      <c r="B10706" s="87"/>
      <c r="C10706" s="85"/>
      <c r="D10706" s="85"/>
      <c r="E10706" s="85"/>
      <c r="F10706" s="85"/>
      <c r="G10706" s="86"/>
      <c r="H10706" s="86"/>
      <c r="I10706" s="85"/>
      <c r="J10706" s="85"/>
    </row>
    <row r="10707" spans="2:10" s="117" customFormat="1" x14ac:dyDescent="0.25">
      <c r="B10707" s="87"/>
      <c r="C10707" s="85"/>
      <c r="D10707" s="85"/>
      <c r="E10707" s="85"/>
      <c r="F10707" s="85"/>
      <c r="G10707" s="86"/>
      <c r="H10707" s="86"/>
      <c r="I10707" s="85"/>
      <c r="J10707" s="85"/>
    </row>
    <row r="10708" spans="2:10" s="117" customFormat="1" x14ac:dyDescent="0.25">
      <c r="B10708" s="87"/>
      <c r="C10708" s="85"/>
      <c r="D10708" s="85"/>
      <c r="E10708" s="85"/>
      <c r="F10708" s="85"/>
      <c r="G10708" s="86"/>
      <c r="H10708" s="86"/>
      <c r="I10708" s="85"/>
      <c r="J10708" s="85"/>
    </row>
    <row r="10709" spans="2:10" s="117" customFormat="1" x14ac:dyDescent="0.25">
      <c r="B10709" s="87"/>
      <c r="C10709" s="85"/>
      <c r="D10709" s="85"/>
      <c r="E10709" s="85"/>
      <c r="F10709" s="85"/>
      <c r="G10709" s="86"/>
      <c r="H10709" s="86"/>
      <c r="I10709" s="85"/>
      <c r="J10709" s="85"/>
    </row>
    <row r="10710" spans="2:10" s="117" customFormat="1" x14ac:dyDescent="0.25">
      <c r="B10710" s="87"/>
      <c r="C10710" s="85"/>
      <c r="D10710" s="85"/>
      <c r="E10710" s="85"/>
      <c r="F10710" s="85"/>
      <c r="G10710" s="86"/>
      <c r="H10710" s="86"/>
      <c r="I10710" s="85"/>
      <c r="J10710" s="85"/>
    </row>
    <row r="10711" spans="2:10" s="117" customFormat="1" x14ac:dyDescent="0.25">
      <c r="B10711" s="87"/>
      <c r="C10711" s="85"/>
      <c r="D10711" s="85"/>
      <c r="E10711" s="85"/>
      <c r="F10711" s="85"/>
      <c r="G10711" s="86"/>
      <c r="H10711" s="86"/>
      <c r="I10711" s="85"/>
      <c r="J10711" s="85"/>
    </row>
    <row r="10712" spans="2:10" s="117" customFormat="1" x14ac:dyDescent="0.25">
      <c r="B10712" s="87"/>
      <c r="C10712" s="85"/>
      <c r="D10712" s="85"/>
      <c r="E10712" s="85"/>
      <c r="F10712" s="85"/>
      <c r="G10712" s="86"/>
      <c r="H10712" s="86"/>
      <c r="I10712" s="85"/>
      <c r="J10712" s="85"/>
    </row>
    <row r="10713" spans="2:10" s="117" customFormat="1" x14ac:dyDescent="0.25">
      <c r="B10713" s="87"/>
      <c r="C10713" s="85"/>
      <c r="D10713" s="85"/>
      <c r="E10713" s="85"/>
      <c r="F10713" s="85"/>
      <c r="G10713" s="86"/>
      <c r="H10713" s="86"/>
      <c r="I10713" s="85"/>
      <c r="J10713" s="85"/>
    </row>
    <row r="10714" spans="2:10" s="117" customFormat="1" x14ac:dyDescent="0.25">
      <c r="B10714" s="87"/>
      <c r="C10714" s="85"/>
      <c r="D10714" s="85"/>
      <c r="E10714" s="85"/>
      <c r="F10714" s="85"/>
      <c r="G10714" s="86"/>
      <c r="H10714" s="86"/>
      <c r="I10714" s="85"/>
      <c r="J10714" s="85"/>
    </row>
    <row r="10715" spans="2:10" s="117" customFormat="1" x14ac:dyDescent="0.25">
      <c r="B10715" s="87"/>
      <c r="C10715" s="85"/>
      <c r="D10715" s="85"/>
      <c r="E10715" s="85"/>
      <c r="F10715" s="85"/>
      <c r="G10715" s="86"/>
      <c r="H10715" s="86"/>
      <c r="I10715" s="85"/>
      <c r="J10715" s="85"/>
    </row>
    <row r="10716" spans="2:10" s="117" customFormat="1" x14ac:dyDescent="0.25">
      <c r="B10716" s="87"/>
      <c r="C10716" s="85"/>
      <c r="D10716" s="85"/>
      <c r="E10716" s="85"/>
      <c r="F10716" s="85"/>
      <c r="G10716" s="86"/>
      <c r="H10716" s="86"/>
      <c r="I10716" s="85"/>
      <c r="J10716" s="85"/>
    </row>
    <row r="10717" spans="2:10" s="117" customFormat="1" x14ac:dyDescent="0.25">
      <c r="B10717" s="87"/>
      <c r="C10717" s="85"/>
      <c r="D10717" s="85"/>
      <c r="E10717" s="85"/>
      <c r="F10717" s="85"/>
      <c r="G10717" s="86"/>
      <c r="H10717" s="86"/>
      <c r="I10717" s="85"/>
      <c r="J10717" s="85"/>
    </row>
    <row r="10718" spans="2:10" s="117" customFormat="1" x14ac:dyDescent="0.25">
      <c r="B10718" s="87"/>
      <c r="C10718" s="85"/>
      <c r="D10718" s="85"/>
      <c r="E10718" s="85"/>
      <c r="F10718" s="85"/>
      <c r="G10718" s="86"/>
      <c r="H10718" s="86"/>
      <c r="I10718" s="85"/>
      <c r="J10718" s="85"/>
    </row>
    <row r="10719" spans="2:10" s="117" customFormat="1" x14ac:dyDescent="0.25">
      <c r="B10719" s="87"/>
      <c r="C10719" s="85"/>
      <c r="D10719" s="85"/>
      <c r="E10719" s="85"/>
      <c r="F10719" s="85"/>
      <c r="G10719" s="86"/>
      <c r="H10719" s="86"/>
      <c r="I10719" s="85"/>
      <c r="J10719" s="85"/>
    </row>
    <row r="10720" spans="2:10" s="117" customFormat="1" x14ac:dyDescent="0.25">
      <c r="B10720" s="87"/>
      <c r="C10720" s="85"/>
      <c r="D10720" s="85"/>
      <c r="E10720" s="85"/>
      <c r="F10720" s="85"/>
      <c r="G10720" s="86"/>
      <c r="H10720" s="86"/>
      <c r="I10720" s="85"/>
      <c r="J10720" s="85"/>
    </row>
    <row r="10721" spans="2:10" s="117" customFormat="1" x14ac:dyDescent="0.25">
      <c r="B10721" s="87"/>
      <c r="C10721" s="85"/>
      <c r="D10721" s="85"/>
      <c r="E10721" s="85"/>
      <c r="F10721" s="85"/>
      <c r="G10721" s="86"/>
      <c r="H10721" s="86"/>
      <c r="I10721" s="85"/>
      <c r="J10721" s="85"/>
    </row>
    <row r="10722" spans="2:10" s="117" customFormat="1" x14ac:dyDescent="0.25">
      <c r="B10722" s="87"/>
      <c r="C10722" s="85"/>
      <c r="D10722" s="85"/>
      <c r="E10722" s="85"/>
      <c r="F10722" s="85"/>
      <c r="G10722" s="86"/>
      <c r="H10722" s="86"/>
      <c r="I10722" s="85"/>
      <c r="J10722" s="85"/>
    </row>
    <row r="10723" spans="2:10" s="117" customFormat="1" x14ac:dyDescent="0.25">
      <c r="B10723" s="87"/>
      <c r="C10723" s="85"/>
      <c r="D10723" s="85"/>
      <c r="E10723" s="85"/>
      <c r="F10723" s="85"/>
      <c r="G10723" s="86"/>
      <c r="H10723" s="86"/>
      <c r="I10723" s="85"/>
      <c r="J10723" s="85"/>
    </row>
    <row r="10724" spans="2:10" s="117" customFormat="1" x14ac:dyDescent="0.25">
      <c r="B10724" s="87"/>
      <c r="C10724" s="85"/>
      <c r="D10724" s="85"/>
      <c r="E10724" s="85"/>
      <c r="F10724" s="85"/>
      <c r="G10724" s="86"/>
      <c r="H10724" s="86"/>
      <c r="I10724" s="85"/>
      <c r="J10724" s="85"/>
    </row>
    <row r="10725" spans="2:10" s="117" customFormat="1" x14ac:dyDescent="0.25">
      <c r="B10725" s="87"/>
      <c r="C10725" s="85"/>
      <c r="D10725" s="85"/>
      <c r="E10725" s="85"/>
      <c r="F10725" s="85"/>
      <c r="G10725" s="86"/>
      <c r="H10725" s="86"/>
      <c r="I10725" s="85"/>
      <c r="J10725" s="85"/>
    </row>
    <row r="10726" spans="2:10" s="117" customFormat="1" x14ac:dyDescent="0.25">
      <c r="B10726" s="87"/>
      <c r="C10726" s="85"/>
      <c r="D10726" s="85"/>
      <c r="E10726" s="85"/>
      <c r="F10726" s="85"/>
      <c r="G10726" s="86"/>
      <c r="H10726" s="86"/>
      <c r="I10726" s="85"/>
      <c r="J10726" s="85"/>
    </row>
    <row r="10727" spans="2:10" s="117" customFormat="1" x14ac:dyDescent="0.25">
      <c r="B10727" s="87"/>
      <c r="C10727" s="85"/>
      <c r="D10727" s="85"/>
      <c r="E10727" s="85"/>
      <c r="F10727" s="85"/>
      <c r="G10727" s="86"/>
      <c r="H10727" s="86"/>
      <c r="I10727" s="85"/>
      <c r="J10727" s="85"/>
    </row>
    <row r="10728" spans="2:10" s="117" customFormat="1" x14ac:dyDescent="0.25">
      <c r="B10728" s="87"/>
      <c r="C10728" s="85"/>
      <c r="D10728" s="85"/>
      <c r="E10728" s="85"/>
      <c r="F10728" s="85"/>
      <c r="G10728" s="86"/>
      <c r="H10728" s="86"/>
      <c r="I10728" s="85"/>
      <c r="J10728" s="85"/>
    </row>
    <row r="10729" spans="2:10" s="117" customFormat="1" x14ac:dyDescent="0.25">
      <c r="B10729" s="87"/>
      <c r="C10729" s="85"/>
      <c r="D10729" s="85"/>
      <c r="E10729" s="85"/>
      <c r="F10729" s="85"/>
      <c r="G10729" s="86"/>
      <c r="H10729" s="86"/>
      <c r="I10729" s="85"/>
      <c r="J10729" s="85"/>
    </row>
    <row r="10730" spans="2:10" s="117" customFormat="1" x14ac:dyDescent="0.25">
      <c r="B10730" s="87"/>
      <c r="C10730" s="85"/>
      <c r="D10730" s="85"/>
      <c r="E10730" s="85"/>
      <c r="F10730" s="85"/>
      <c r="G10730" s="86"/>
      <c r="H10730" s="86"/>
      <c r="I10730" s="85"/>
      <c r="J10730" s="85"/>
    </row>
    <row r="10731" spans="2:10" s="117" customFormat="1" x14ac:dyDescent="0.25">
      <c r="B10731" s="87"/>
      <c r="C10731" s="85"/>
      <c r="D10731" s="85"/>
      <c r="E10731" s="85"/>
      <c r="F10731" s="85"/>
      <c r="G10731" s="86"/>
      <c r="H10731" s="86"/>
      <c r="I10731" s="85"/>
      <c r="J10731" s="85"/>
    </row>
    <row r="10732" spans="2:10" s="117" customFormat="1" x14ac:dyDescent="0.25">
      <c r="B10732" s="87"/>
      <c r="C10732" s="85"/>
      <c r="D10732" s="85"/>
      <c r="E10732" s="85"/>
      <c r="F10732" s="85"/>
      <c r="G10732" s="86"/>
      <c r="H10732" s="86"/>
      <c r="I10732" s="85"/>
      <c r="J10732" s="85"/>
    </row>
    <row r="10733" spans="2:10" s="117" customFormat="1" x14ac:dyDescent="0.25">
      <c r="B10733" s="87"/>
      <c r="C10733" s="85"/>
      <c r="D10733" s="85"/>
      <c r="E10733" s="85"/>
      <c r="F10733" s="85"/>
      <c r="G10733" s="86"/>
      <c r="H10733" s="86"/>
      <c r="I10733" s="85"/>
      <c r="J10733" s="85"/>
    </row>
    <row r="10734" spans="2:10" s="117" customFormat="1" x14ac:dyDescent="0.25">
      <c r="B10734" s="87"/>
      <c r="C10734" s="85"/>
      <c r="D10734" s="85"/>
      <c r="E10734" s="85"/>
      <c r="F10734" s="85"/>
      <c r="G10734" s="86"/>
      <c r="H10734" s="86"/>
      <c r="I10734" s="85"/>
      <c r="J10734" s="85"/>
    </row>
    <row r="10735" spans="2:10" s="117" customFormat="1" x14ac:dyDescent="0.25">
      <c r="B10735" s="87"/>
      <c r="C10735" s="85"/>
      <c r="D10735" s="85"/>
      <c r="E10735" s="85"/>
      <c r="F10735" s="85"/>
      <c r="G10735" s="86"/>
      <c r="H10735" s="86"/>
      <c r="I10735" s="85"/>
      <c r="J10735" s="85"/>
    </row>
    <row r="10736" spans="2:10" s="117" customFormat="1" x14ac:dyDescent="0.25">
      <c r="B10736" s="87"/>
      <c r="C10736" s="85"/>
      <c r="D10736" s="85"/>
      <c r="E10736" s="85"/>
      <c r="F10736" s="85"/>
      <c r="G10736" s="86"/>
      <c r="H10736" s="86"/>
      <c r="I10736" s="85"/>
      <c r="J10736" s="85"/>
    </row>
    <row r="10737" spans="2:10" s="117" customFormat="1" x14ac:dyDescent="0.25">
      <c r="B10737" s="87"/>
      <c r="C10737" s="85"/>
      <c r="D10737" s="85"/>
      <c r="E10737" s="85"/>
      <c r="F10737" s="85"/>
      <c r="G10737" s="86"/>
      <c r="H10737" s="86"/>
      <c r="I10737" s="85"/>
      <c r="J10737" s="85"/>
    </row>
    <row r="10738" spans="2:10" s="117" customFormat="1" x14ac:dyDescent="0.25">
      <c r="B10738" s="87"/>
      <c r="C10738" s="85"/>
      <c r="D10738" s="85"/>
      <c r="E10738" s="85"/>
      <c r="F10738" s="85"/>
      <c r="G10738" s="86"/>
      <c r="H10738" s="86"/>
      <c r="I10738" s="85"/>
      <c r="J10738" s="85"/>
    </row>
    <row r="10739" spans="2:10" s="117" customFormat="1" x14ac:dyDescent="0.25">
      <c r="B10739" s="87"/>
      <c r="C10739" s="85"/>
      <c r="D10739" s="85"/>
      <c r="E10739" s="85"/>
      <c r="F10739" s="85"/>
      <c r="G10739" s="86"/>
      <c r="H10739" s="86"/>
      <c r="I10739" s="85"/>
      <c r="J10739" s="85"/>
    </row>
    <row r="10740" spans="2:10" s="117" customFormat="1" x14ac:dyDescent="0.25">
      <c r="B10740" s="87"/>
      <c r="C10740" s="85"/>
      <c r="D10740" s="85"/>
      <c r="E10740" s="85"/>
      <c r="F10740" s="85"/>
      <c r="G10740" s="86"/>
      <c r="H10740" s="86"/>
      <c r="I10740" s="85"/>
      <c r="J10740" s="85"/>
    </row>
    <row r="10741" spans="2:10" s="117" customFormat="1" x14ac:dyDescent="0.25">
      <c r="B10741" s="87"/>
      <c r="C10741" s="85"/>
      <c r="D10741" s="85"/>
      <c r="E10741" s="85"/>
      <c r="F10741" s="85"/>
      <c r="G10741" s="86"/>
      <c r="H10741" s="86"/>
      <c r="I10741" s="85"/>
      <c r="J10741" s="85"/>
    </row>
    <row r="10742" spans="2:10" s="117" customFormat="1" x14ac:dyDescent="0.25">
      <c r="B10742" s="87"/>
      <c r="C10742" s="85"/>
      <c r="D10742" s="85"/>
      <c r="E10742" s="85"/>
      <c r="F10742" s="85"/>
      <c r="G10742" s="86"/>
      <c r="H10742" s="86"/>
      <c r="I10742" s="85"/>
      <c r="J10742" s="85"/>
    </row>
    <row r="10743" spans="2:10" s="117" customFormat="1" x14ac:dyDescent="0.25">
      <c r="B10743" s="87"/>
      <c r="C10743" s="85"/>
      <c r="D10743" s="85"/>
      <c r="E10743" s="85"/>
      <c r="F10743" s="85"/>
      <c r="G10743" s="86"/>
      <c r="H10743" s="86"/>
      <c r="I10743" s="85"/>
      <c r="J10743" s="85"/>
    </row>
    <row r="10744" spans="2:10" s="117" customFormat="1" x14ac:dyDescent="0.25">
      <c r="B10744" s="87"/>
      <c r="C10744" s="85"/>
      <c r="D10744" s="85"/>
      <c r="E10744" s="85"/>
      <c r="F10744" s="85"/>
      <c r="G10744" s="86"/>
      <c r="H10744" s="86"/>
      <c r="I10744" s="85"/>
      <c r="J10744" s="85"/>
    </row>
    <row r="10745" spans="2:10" s="117" customFormat="1" x14ac:dyDescent="0.25">
      <c r="B10745" s="87"/>
      <c r="C10745" s="85"/>
      <c r="D10745" s="85"/>
      <c r="E10745" s="85"/>
      <c r="F10745" s="85"/>
      <c r="G10745" s="86"/>
      <c r="H10745" s="86"/>
      <c r="I10745" s="85"/>
      <c r="J10745" s="85"/>
    </row>
    <row r="10746" spans="2:10" s="117" customFormat="1" x14ac:dyDescent="0.25">
      <c r="B10746" s="87"/>
      <c r="C10746" s="85"/>
      <c r="D10746" s="85"/>
      <c r="E10746" s="85"/>
      <c r="F10746" s="85"/>
      <c r="G10746" s="86"/>
      <c r="H10746" s="86"/>
      <c r="I10746" s="85"/>
      <c r="J10746" s="85"/>
    </row>
    <row r="10747" spans="2:10" s="117" customFormat="1" x14ac:dyDescent="0.25">
      <c r="B10747" s="87"/>
      <c r="C10747" s="85"/>
      <c r="D10747" s="85"/>
      <c r="E10747" s="85"/>
      <c r="F10747" s="85"/>
      <c r="G10747" s="86"/>
      <c r="H10747" s="86"/>
      <c r="I10747" s="85"/>
      <c r="J10747" s="85"/>
    </row>
    <row r="10748" spans="2:10" s="117" customFormat="1" x14ac:dyDescent="0.25">
      <c r="B10748" s="87"/>
      <c r="C10748" s="85"/>
      <c r="D10748" s="85"/>
      <c r="E10748" s="85"/>
      <c r="F10748" s="85"/>
      <c r="G10748" s="86"/>
      <c r="H10748" s="86"/>
      <c r="I10748" s="85"/>
      <c r="J10748" s="85"/>
    </row>
    <row r="10749" spans="2:10" s="117" customFormat="1" x14ac:dyDescent="0.25">
      <c r="B10749" s="87"/>
      <c r="C10749" s="85"/>
      <c r="D10749" s="85"/>
      <c r="E10749" s="85"/>
      <c r="F10749" s="85"/>
      <c r="G10749" s="86"/>
      <c r="H10749" s="86"/>
      <c r="I10749" s="85"/>
      <c r="J10749" s="85"/>
    </row>
    <row r="10750" spans="2:10" s="117" customFormat="1" x14ac:dyDescent="0.25">
      <c r="B10750" s="87"/>
      <c r="C10750" s="85"/>
      <c r="D10750" s="85"/>
      <c r="E10750" s="85"/>
      <c r="F10750" s="85"/>
      <c r="G10750" s="86"/>
      <c r="H10750" s="86"/>
      <c r="I10750" s="85"/>
      <c r="J10750" s="85"/>
    </row>
    <row r="10751" spans="2:10" s="117" customFormat="1" x14ac:dyDescent="0.25">
      <c r="B10751" s="87"/>
      <c r="C10751" s="85"/>
      <c r="D10751" s="85"/>
      <c r="E10751" s="85"/>
      <c r="F10751" s="85"/>
      <c r="G10751" s="86"/>
      <c r="H10751" s="86"/>
      <c r="I10751" s="85"/>
      <c r="J10751" s="85"/>
    </row>
    <row r="10752" spans="2:10" s="117" customFormat="1" x14ac:dyDescent="0.25">
      <c r="B10752" s="87"/>
      <c r="C10752" s="85"/>
      <c r="D10752" s="85"/>
      <c r="E10752" s="85"/>
      <c r="F10752" s="85"/>
      <c r="G10752" s="86"/>
      <c r="H10752" s="86"/>
      <c r="I10752" s="85"/>
      <c r="J10752" s="85"/>
    </row>
    <row r="10753" spans="2:10" s="117" customFormat="1" x14ac:dyDescent="0.25">
      <c r="B10753" s="87"/>
      <c r="C10753" s="85"/>
      <c r="D10753" s="85"/>
      <c r="E10753" s="85"/>
      <c r="F10753" s="85"/>
      <c r="G10753" s="86"/>
      <c r="H10753" s="86"/>
      <c r="I10753" s="85"/>
      <c r="J10753" s="85"/>
    </row>
    <row r="10754" spans="2:10" s="117" customFormat="1" x14ac:dyDescent="0.25">
      <c r="B10754" s="87"/>
      <c r="C10754" s="85"/>
      <c r="D10754" s="85"/>
      <c r="E10754" s="85"/>
      <c r="F10754" s="85"/>
      <c r="G10754" s="86"/>
      <c r="H10754" s="86"/>
      <c r="I10754" s="85"/>
      <c r="J10754" s="85"/>
    </row>
    <row r="10755" spans="2:10" s="117" customFormat="1" x14ac:dyDescent="0.25">
      <c r="B10755" s="87"/>
      <c r="C10755" s="85"/>
      <c r="D10755" s="85"/>
      <c r="E10755" s="85"/>
      <c r="F10755" s="85"/>
      <c r="G10755" s="86"/>
      <c r="H10755" s="86"/>
      <c r="I10755" s="85"/>
      <c r="J10755" s="85"/>
    </row>
    <row r="10756" spans="2:10" s="117" customFormat="1" x14ac:dyDescent="0.25">
      <c r="B10756" s="87"/>
      <c r="C10756" s="85"/>
      <c r="D10756" s="85"/>
      <c r="E10756" s="85"/>
      <c r="F10756" s="85"/>
      <c r="G10756" s="86"/>
      <c r="H10756" s="86"/>
      <c r="I10756" s="85"/>
      <c r="J10756" s="85"/>
    </row>
    <row r="10757" spans="2:10" s="117" customFormat="1" x14ac:dyDescent="0.25">
      <c r="B10757" s="87"/>
      <c r="C10757" s="85"/>
      <c r="D10757" s="85"/>
      <c r="E10757" s="85"/>
      <c r="F10757" s="85"/>
      <c r="G10757" s="86"/>
      <c r="H10757" s="86"/>
      <c r="I10757" s="85"/>
      <c r="J10757" s="85"/>
    </row>
    <row r="10758" spans="2:10" s="117" customFormat="1" x14ac:dyDescent="0.25">
      <c r="B10758" s="87"/>
      <c r="C10758" s="85"/>
      <c r="D10758" s="85"/>
      <c r="E10758" s="85"/>
      <c r="F10758" s="85"/>
      <c r="G10758" s="86"/>
      <c r="H10758" s="86"/>
      <c r="I10758" s="85"/>
      <c r="J10758" s="85"/>
    </row>
    <row r="10759" spans="2:10" s="117" customFormat="1" x14ac:dyDescent="0.25">
      <c r="B10759" s="87"/>
      <c r="C10759" s="85"/>
      <c r="D10759" s="85"/>
      <c r="E10759" s="85"/>
      <c r="F10759" s="85"/>
      <c r="G10759" s="86"/>
      <c r="H10759" s="86"/>
      <c r="I10759" s="85"/>
      <c r="J10759" s="85"/>
    </row>
    <row r="10760" spans="2:10" s="117" customFormat="1" x14ac:dyDescent="0.25">
      <c r="B10760" s="87"/>
      <c r="C10760" s="85"/>
      <c r="D10760" s="85"/>
      <c r="E10760" s="85"/>
      <c r="F10760" s="85"/>
      <c r="G10760" s="86"/>
      <c r="H10760" s="86"/>
      <c r="I10760" s="85"/>
      <c r="J10760" s="85"/>
    </row>
    <row r="10761" spans="2:10" s="117" customFormat="1" x14ac:dyDescent="0.25">
      <c r="B10761" s="87"/>
      <c r="C10761" s="85"/>
      <c r="D10761" s="85"/>
      <c r="E10761" s="85"/>
      <c r="F10761" s="85"/>
      <c r="G10761" s="86"/>
      <c r="H10761" s="86"/>
      <c r="I10761" s="85"/>
      <c r="J10761" s="85"/>
    </row>
    <row r="10762" spans="2:10" s="117" customFormat="1" x14ac:dyDescent="0.25">
      <c r="B10762" s="87"/>
      <c r="C10762" s="85"/>
      <c r="D10762" s="85"/>
      <c r="E10762" s="85"/>
      <c r="F10762" s="85"/>
      <c r="G10762" s="86"/>
      <c r="H10762" s="86"/>
      <c r="I10762" s="85"/>
      <c r="J10762" s="85"/>
    </row>
    <row r="10763" spans="2:10" s="117" customFormat="1" x14ac:dyDescent="0.25">
      <c r="B10763" s="87"/>
      <c r="C10763" s="85"/>
      <c r="D10763" s="85"/>
      <c r="E10763" s="85"/>
      <c r="F10763" s="85"/>
      <c r="G10763" s="86"/>
      <c r="H10763" s="86"/>
      <c r="I10763" s="85"/>
      <c r="J10763" s="85"/>
    </row>
    <row r="10764" spans="2:10" s="117" customFormat="1" x14ac:dyDescent="0.25">
      <c r="B10764" s="87"/>
      <c r="C10764" s="85"/>
      <c r="D10764" s="85"/>
      <c r="E10764" s="85"/>
      <c r="F10764" s="85"/>
      <c r="G10764" s="86"/>
      <c r="H10764" s="86"/>
      <c r="I10764" s="85"/>
      <c r="J10764" s="85"/>
    </row>
    <row r="10765" spans="2:10" s="117" customFormat="1" x14ac:dyDescent="0.25">
      <c r="B10765" s="87"/>
      <c r="C10765" s="85"/>
      <c r="D10765" s="85"/>
      <c r="E10765" s="85"/>
      <c r="F10765" s="85"/>
      <c r="G10765" s="86"/>
      <c r="H10765" s="86"/>
      <c r="I10765" s="85"/>
      <c r="J10765" s="85"/>
    </row>
    <row r="10766" spans="2:10" s="117" customFormat="1" x14ac:dyDescent="0.25">
      <c r="B10766" s="87"/>
      <c r="C10766" s="85"/>
      <c r="D10766" s="85"/>
      <c r="E10766" s="85"/>
      <c r="F10766" s="85"/>
      <c r="G10766" s="86"/>
      <c r="H10766" s="86"/>
      <c r="I10766" s="85"/>
      <c r="J10766" s="85"/>
    </row>
    <row r="10767" spans="2:10" s="117" customFormat="1" x14ac:dyDescent="0.25">
      <c r="B10767" s="87"/>
      <c r="C10767" s="85"/>
      <c r="D10767" s="85"/>
      <c r="E10767" s="85"/>
      <c r="F10767" s="85"/>
      <c r="G10767" s="86"/>
      <c r="H10767" s="86"/>
      <c r="I10767" s="85"/>
      <c r="J10767" s="85"/>
    </row>
    <row r="10768" spans="2:10" s="117" customFormat="1" x14ac:dyDescent="0.25">
      <c r="B10768" s="87"/>
      <c r="C10768" s="85"/>
      <c r="D10768" s="85"/>
      <c r="E10768" s="85"/>
      <c r="F10768" s="85"/>
      <c r="G10768" s="86"/>
      <c r="H10768" s="86"/>
      <c r="I10768" s="85"/>
      <c r="J10768" s="85"/>
    </row>
    <row r="10769" spans="2:10" s="117" customFormat="1" x14ac:dyDescent="0.25">
      <c r="B10769" s="87"/>
      <c r="C10769" s="85"/>
      <c r="D10769" s="85"/>
      <c r="E10769" s="85"/>
      <c r="F10769" s="85"/>
      <c r="G10769" s="86"/>
      <c r="H10769" s="86"/>
      <c r="I10769" s="85"/>
      <c r="J10769" s="85"/>
    </row>
    <row r="10770" spans="2:10" s="117" customFormat="1" x14ac:dyDescent="0.25">
      <c r="B10770" s="87"/>
      <c r="C10770" s="85"/>
      <c r="D10770" s="85"/>
      <c r="E10770" s="85"/>
      <c r="F10770" s="85"/>
      <c r="G10770" s="86"/>
      <c r="H10770" s="86"/>
      <c r="I10770" s="85"/>
      <c r="J10770" s="85"/>
    </row>
    <row r="10771" spans="2:10" s="117" customFormat="1" x14ac:dyDescent="0.25">
      <c r="B10771" s="87"/>
      <c r="C10771" s="85"/>
      <c r="D10771" s="85"/>
      <c r="E10771" s="85"/>
      <c r="F10771" s="85"/>
      <c r="G10771" s="86"/>
      <c r="H10771" s="86"/>
      <c r="I10771" s="85"/>
      <c r="J10771" s="85"/>
    </row>
    <row r="10772" spans="2:10" s="117" customFormat="1" x14ac:dyDescent="0.25">
      <c r="B10772" s="87"/>
      <c r="C10772" s="85"/>
      <c r="D10772" s="85"/>
      <c r="E10772" s="85"/>
      <c r="F10772" s="85"/>
      <c r="G10772" s="86"/>
      <c r="H10772" s="86"/>
      <c r="I10772" s="85"/>
      <c r="J10772" s="85"/>
    </row>
    <row r="10773" spans="2:10" s="117" customFormat="1" x14ac:dyDescent="0.25">
      <c r="B10773" s="87"/>
      <c r="C10773" s="85"/>
      <c r="D10773" s="85"/>
      <c r="E10773" s="85"/>
      <c r="F10773" s="85"/>
      <c r="G10773" s="86"/>
      <c r="H10773" s="86"/>
      <c r="I10773" s="85"/>
      <c r="J10773" s="85"/>
    </row>
    <row r="10774" spans="2:10" s="117" customFormat="1" x14ac:dyDescent="0.25">
      <c r="B10774" s="87"/>
      <c r="C10774" s="85"/>
      <c r="D10774" s="85"/>
      <c r="E10774" s="85"/>
      <c r="F10774" s="85"/>
      <c r="G10774" s="86"/>
      <c r="H10774" s="86"/>
      <c r="I10774" s="85"/>
      <c r="J10774" s="85"/>
    </row>
    <row r="10775" spans="2:10" s="117" customFormat="1" x14ac:dyDescent="0.25">
      <c r="B10775" s="87"/>
      <c r="C10775" s="85"/>
      <c r="D10775" s="85"/>
      <c r="E10775" s="85"/>
      <c r="F10775" s="85"/>
      <c r="G10775" s="86"/>
      <c r="H10775" s="86"/>
      <c r="I10775" s="85"/>
      <c r="J10775" s="85"/>
    </row>
    <row r="10776" spans="2:10" s="117" customFormat="1" x14ac:dyDescent="0.25">
      <c r="B10776" s="87"/>
      <c r="C10776" s="85"/>
      <c r="D10776" s="85"/>
      <c r="E10776" s="85"/>
      <c r="F10776" s="85"/>
      <c r="G10776" s="86"/>
      <c r="H10776" s="86"/>
      <c r="I10776" s="85"/>
      <c r="J10776" s="85"/>
    </row>
    <row r="10777" spans="2:10" s="117" customFormat="1" x14ac:dyDescent="0.25">
      <c r="B10777" s="87"/>
      <c r="C10777" s="85"/>
      <c r="D10777" s="85"/>
      <c r="E10777" s="85"/>
      <c r="F10777" s="85"/>
      <c r="G10777" s="86"/>
      <c r="H10777" s="86"/>
      <c r="I10777" s="85"/>
      <c r="J10777" s="85"/>
    </row>
    <row r="10778" spans="2:10" s="117" customFormat="1" x14ac:dyDescent="0.25">
      <c r="B10778" s="87"/>
      <c r="C10778" s="85"/>
      <c r="D10778" s="85"/>
      <c r="E10778" s="85"/>
      <c r="F10778" s="85"/>
      <c r="G10778" s="86"/>
      <c r="H10778" s="86"/>
      <c r="I10778" s="85"/>
      <c r="J10778" s="85"/>
    </row>
    <row r="10779" spans="2:10" s="117" customFormat="1" x14ac:dyDescent="0.25">
      <c r="B10779" s="87"/>
      <c r="C10779" s="85"/>
      <c r="D10779" s="85"/>
      <c r="E10779" s="85"/>
      <c r="F10779" s="85"/>
      <c r="G10779" s="86"/>
      <c r="H10779" s="86"/>
      <c r="I10779" s="85"/>
      <c r="J10779" s="85"/>
    </row>
    <row r="10780" spans="2:10" s="117" customFormat="1" x14ac:dyDescent="0.25">
      <c r="B10780" s="87"/>
      <c r="C10780" s="85"/>
      <c r="D10780" s="85"/>
      <c r="E10780" s="85"/>
      <c r="F10780" s="85"/>
      <c r="G10780" s="86"/>
      <c r="H10780" s="86"/>
      <c r="I10780" s="85"/>
      <c r="J10780" s="85"/>
    </row>
    <row r="10781" spans="2:10" s="117" customFormat="1" x14ac:dyDescent="0.25">
      <c r="B10781" s="87"/>
      <c r="C10781" s="85"/>
      <c r="D10781" s="85"/>
      <c r="E10781" s="85"/>
      <c r="F10781" s="85"/>
      <c r="G10781" s="86"/>
      <c r="H10781" s="86"/>
      <c r="I10781" s="85"/>
      <c r="J10781" s="85"/>
    </row>
    <row r="10782" spans="2:10" s="117" customFormat="1" x14ac:dyDescent="0.25">
      <c r="B10782" s="87"/>
      <c r="C10782" s="85"/>
      <c r="D10782" s="85"/>
      <c r="E10782" s="85"/>
      <c r="F10782" s="85"/>
      <c r="G10782" s="86"/>
      <c r="H10782" s="86"/>
      <c r="I10782" s="85"/>
      <c r="J10782" s="85"/>
    </row>
    <row r="10783" spans="2:10" s="117" customFormat="1" x14ac:dyDescent="0.25">
      <c r="B10783" s="87"/>
      <c r="C10783" s="85"/>
      <c r="D10783" s="85"/>
      <c r="E10783" s="85"/>
      <c r="F10783" s="85"/>
      <c r="G10783" s="86"/>
      <c r="H10783" s="86"/>
      <c r="I10783" s="85"/>
      <c r="J10783" s="85"/>
    </row>
    <row r="10784" spans="2:10" s="117" customFormat="1" x14ac:dyDescent="0.25">
      <c r="B10784" s="87"/>
      <c r="C10784" s="85"/>
      <c r="D10784" s="85"/>
      <c r="E10784" s="85"/>
      <c r="F10784" s="85"/>
      <c r="G10784" s="86"/>
      <c r="H10784" s="86"/>
      <c r="I10784" s="85"/>
      <c r="J10784" s="85"/>
    </row>
    <row r="10785" spans="2:10" s="117" customFormat="1" x14ac:dyDescent="0.25">
      <c r="B10785" s="87"/>
      <c r="C10785" s="85"/>
      <c r="D10785" s="85"/>
      <c r="E10785" s="85"/>
      <c r="F10785" s="85"/>
      <c r="G10785" s="86"/>
      <c r="H10785" s="86"/>
      <c r="I10785" s="85"/>
      <c r="J10785" s="85"/>
    </row>
    <row r="10786" spans="2:10" s="117" customFormat="1" x14ac:dyDescent="0.25">
      <c r="B10786" s="87"/>
      <c r="C10786" s="85"/>
      <c r="D10786" s="85"/>
      <c r="E10786" s="85"/>
      <c r="F10786" s="85"/>
      <c r="G10786" s="86"/>
      <c r="H10786" s="86"/>
      <c r="I10786" s="85"/>
      <c r="J10786" s="85"/>
    </row>
    <row r="10787" spans="2:10" s="117" customFormat="1" x14ac:dyDescent="0.25">
      <c r="B10787" s="87"/>
      <c r="C10787" s="85"/>
      <c r="D10787" s="85"/>
      <c r="E10787" s="85"/>
      <c r="F10787" s="85"/>
      <c r="G10787" s="86"/>
      <c r="H10787" s="86"/>
      <c r="I10787" s="85"/>
      <c r="J10787" s="85"/>
    </row>
    <row r="10788" spans="2:10" s="117" customFormat="1" x14ac:dyDescent="0.25">
      <c r="B10788" s="87"/>
      <c r="C10788" s="85"/>
      <c r="D10788" s="85"/>
      <c r="E10788" s="85"/>
      <c r="F10788" s="85"/>
      <c r="G10788" s="86"/>
      <c r="H10788" s="86"/>
      <c r="I10788" s="85"/>
      <c r="J10788" s="85"/>
    </row>
    <row r="10789" spans="2:10" s="117" customFormat="1" x14ac:dyDescent="0.25">
      <c r="B10789" s="87"/>
      <c r="C10789" s="85"/>
      <c r="D10789" s="85"/>
      <c r="E10789" s="85"/>
      <c r="F10789" s="85"/>
      <c r="G10789" s="86"/>
      <c r="H10789" s="86"/>
      <c r="I10789" s="85"/>
      <c r="J10789" s="85"/>
    </row>
    <row r="10790" spans="2:10" s="117" customFormat="1" x14ac:dyDescent="0.25">
      <c r="B10790" s="87"/>
      <c r="C10790" s="85"/>
      <c r="D10790" s="85"/>
      <c r="E10790" s="85"/>
      <c r="F10790" s="85"/>
      <c r="G10790" s="86"/>
      <c r="H10790" s="86"/>
      <c r="I10790" s="85"/>
      <c r="J10790" s="85"/>
    </row>
    <row r="10791" spans="2:10" s="117" customFormat="1" x14ac:dyDescent="0.25">
      <c r="B10791" s="87"/>
      <c r="C10791" s="85"/>
      <c r="D10791" s="85"/>
      <c r="E10791" s="85"/>
      <c r="F10791" s="85"/>
      <c r="G10791" s="86"/>
      <c r="H10791" s="86"/>
      <c r="I10791" s="85"/>
      <c r="J10791" s="85"/>
    </row>
    <row r="10792" spans="2:10" s="117" customFormat="1" x14ac:dyDescent="0.25">
      <c r="B10792" s="87"/>
      <c r="C10792" s="85"/>
      <c r="D10792" s="85"/>
      <c r="E10792" s="85"/>
      <c r="F10792" s="85"/>
      <c r="G10792" s="86"/>
      <c r="H10792" s="86"/>
      <c r="I10792" s="85"/>
      <c r="J10792" s="85"/>
    </row>
    <row r="10793" spans="2:10" s="117" customFormat="1" x14ac:dyDescent="0.25">
      <c r="B10793" s="87"/>
      <c r="C10793" s="85"/>
      <c r="D10793" s="85"/>
      <c r="E10793" s="85"/>
      <c r="F10793" s="85"/>
      <c r="G10793" s="86"/>
      <c r="H10793" s="86"/>
      <c r="I10793" s="85"/>
      <c r="J10793" s="85"/>
    </row>
    <row r="10794" spans="2:10" s="117" customFormat="1" x14ac:dyDescent="0.25">
      <c r="B10794" s="87"/>
      <c r="C10794" s="85"/>
      <c r="D10794" s="85"/>
      <c r="E10794" s="85"/>
      <c r="F10794" s="85"/>
      <c r="G10794" s="86"/>
      <c r="H10794" s="86"/>
      <c r="I10794" s="85"/>
      <c r="J10794" s="85"/>
    </row>
    <row r="10795" spans="2:10" s="117" customFormat="1" x14ac:dyDescent="0.25">
      <c r="B10795" s="87"/>
      <c r="C10795" s="85"/>
      <c r="D10795" s="85"/>
      <c r="E10795" s="85"/>
      <c r="F10795" s="85"/>
      <c r="G10795" s="86"/>
      <c r="H10795" s="86"/>
      <c r="I10795" s="85"/>
      <c r="J10795" s="85"/>
    </row>
    <row r="10796" spans="2:10" s="117" customFormat="1" x14ac:dyDescent="0.25">
      <c r="B10796" s="87"/>
      <c r="C10796" s="85"/>
      <c r="D10796" s="85"/>
      <c r="E10796" s="85"/>
      <c r="F10796" s="85"/>
      <c r="G10796" s="86"/>
      <c r="H10796" s="86"/>
      <c r="I10796" s="85"/>
      <c r="J10796" s="85"/>
    </row>
    <row r="10797" spans="2:10" s="117" customFormat="1" x14ac:dyDescent="0.25">
      <c r="B10797" s="87"/>
      <c r="C10797" s="85"/>
      <c r="D10797" s="85"/>
      <c r="E10797" s="85"/>
      <c r="F10797" s="85"/>
      <c r="G10797" s="86"/>
      <c r="H10797" s="86"/>
      <c r="I10797" s="85"/>
      <c r="J10797" s="85"/>
    </row>
    <row r="10798" spans="2:10" s="117" customFormat="1" x14ac:dyDescent="0.25">
      <c r="B10798" s="87"/>
      <c r="C10798" s="85"/>
      <c r="D10798" s="85"/>
      <c r="E10798" s="85"/>
      <c r="F10798" s="85"/>
      <c r="G10798" s="86"/>
      <c r="H10798" s="86"/>
      <c r="I10798" s="85"/>
      <c r="J10798" s="85"/>
    </row>
    <row r="10799" spans="2:10" s="117" customFormat="1" x14ac:dyDescent="0.25">
      <c r="B10799" s="87"/>
      <c r="C10799" s="85"/>
      <c r="D10799" s="85"/>
      <c r="E10799" s="85"/>
      <c r="F10799" s="85"/>
      <c r="G10799" s="86"/>
      <c r="H10799" s="86"/>
      <c r="I10799" s="85"/>
      <c r="J10799" s="85"/>
    </row>
    <row r="10800" spans="2:10" s="117" customFormat="1" x14ac:dyDescent="0.25">
      <c r="B10800" s="87"/>
      <c r="C10800" s="85"/>
      <c r="D10800" s="85"/>
      <c r="E10800" s="85"/>
      <c r="F10800" s="85"/>
      <c r="G10800" s="86"/>
      <c r="H10800" s="86"/>
      <c r="I10800" s="85"/>
      <c r="J10800" s="85"/>
    </row>
    <row r="10801" spans="2:10" s="117" customFormat="1" x14ac:dyDescent="0.25">
      <c r="B10801" s="87"/>
      <c r="C10801" s="85"/>
      <c r="D10801" s="85"/>
      <c r="E10801" s="85"/>
      <c r="F10801" s="85"/>
      <c r="G10801" s="86"/>
      <c r="H10801" s="86"/>
      <c r="I10801" s="85"/>
      <c r="J10801" s="85"/>
    </row>
    <row r="10802" spans="2:10" s="117" customFormat="1" x14ac:dyDescent="0.25">
      <c r="B10802" s="87"/>
      <c r="C10802" s="85"/>
      <c r="D10802" s="85"/>
      <c r="E10802" s="85"/>
      <c r="F10802" s="85"/>
      <c r="G10802" s="86"/>
      <c r="H10802" s="86"/>
      <c r="I10802" s="85"/>
      <c r="J10802" s="85"/>
    </row>
    <row r="10803" spans="2:10" s="117" customFormat="1" x14ac:dyDescent="0.25">
      <c r="B10803" s="87"/>
      <c r="C10803" s="85"/>
      <c r="D10803" s="85"/>
      <c r="E10803" s="85"/>
      <c r="F10803" s="85"/>
      <c r="G10803" s="86"/>
      <c r="H10803" s="86"/>
      <c r="I10803" s="85"/>
      <c r="J10803" s="85"/>
    </row>
    <row r="10804" spans="2:10" s="117" customFormat="1" x14ac:dyDescent="0.25">
      <c r="B10804" s="87"/>
      <c r="C10804" s="85"/>
      <c r="D10804" s="85"/>
      <c r="E10804" s="85"/>
      <c r="F10804" s="85"/>
      <c r="G10804" s="86"/>
      <c r="H10804" s="86"/>
      <c r="I10804" s="85"/>
      <c r="J10804" s="85"/>
    </row>
    <row r="10805" spans="2:10" s="117" customFormat="1" x14ac:dyDescent="0.25">
      <c r="B10805" s="87"/>
      <c r="C10805" s="85"/>
      <c r="D10805" s="85"/>
      <c r="E10805" s="85"/>
      <c r="F10805" s="85"/>
      <c r="G10805" s="86"/>
      <c r="H10805" s="86"/>
      <c r="I10805" s="85"/>
      <c r="J10805" s="85"/>
    </row>
    <row r="10806" spans="2:10" s="117" customFormat="1" x14ac:dyDescent="0.25">
      <c r="B10806" s="87"/>
      <c r="C10806" s="85"/>
      <c r="D10806" s="85"/>
      <c r="E10806" s="85"/>
      <c r="F10806" s="85"/>
      <c r="G10806" s="86"/>
      <c r="H10806" s="86"/>
      <c r="I10806" s="85"/>
      <c r="J10806" s="85"/>
    </row>
    <row r="10807" spans="2:10" s="117" customFormat="1" x14ac:dyDescent="0.25">
      <c r="B10807" s="87"/>
      <c r="C10807" s="85"/>
      <c r="D10807" s="85"/>
      <c r="E10807" s="85"/>
      <c r="F10807" s="85"/>
      <c r="G10807" s="86"/>
      <c r="H10807" s="86"/>
      <c r="I10807" s="85"/>
      <c r="J10807" s="85"/>
    </row>
    <row r="10808" spans="2:10" s="117" customFormat="1" x14ac:dyDescent="0.25">
      <c r="B10808" s="87"/>
      <c r="C10808" s="85"/>
      <c r="D10808" s="85"/>
      <c r="E10808" s="85"/>
      <c r="F10808" s="85"/>
      <c r="G10808" s="86"/>
      <c r="H10808" s="86"/>
      <c r="I10808" s="85"/>
      <c r="J10808" s="85"/>
    </row>
    <row r="10809" spans="2:10" s="117" customFormat="1" x14ac:dyDescent="0.25">
      <c r="B10809" s="87"/>
      <c r="C10809" s="85"/>
      <c r="D10809" s="85"/>
      <c r="E10809" s="85"/>
      <c r="F10809" s="85"/>
      <c r="G10809" s="86"/>
      <c r="H10809" s="86"/>
      <c r="I10809" s="85"/>
      <c r="J10809" s="85"/>
    </row>
    <row r="10810" spans="2:10" s="117" customFormat="1" x14ac:dyDescent="0.25">
      <c r="B10810" s="87"/>
      <c r="C10810" s="85"/>
      <c r="D10810" s="85"/>
      <c r="E10810" s="85"/>
      <c r="F10810" s="85"/>
      <c r="G10810" s="86"/>
      <c r="H10810" s="86"/>
      <c r="I10810" s="85"/>
      <c r="J10810" s="85"/>
    </row>
    <row r="10811" spans="2:10" s="117" customFormat="1" x14ac:dyDescent="0.25">
      <c r="B10811" s="87"/>
      <c r="C10811" s="85"/>
      <c r="D10811" s="85"/>
      <c r="E10811" s="85"/>
      <c r="F10811" s="85"/>
      <c r="G10811" s="86"/>
      <c r="H10811" s="86"/>
      <c r="I10811" s="85"/>
      <c r="J10811" s="85"/>
    </row>
    <row r="10812" spans="2:10" s="117" customFormat="1" x14ac:dyDescent="0.25">
      <c r="B10812" s="87"/>
      <c r="C10812" s="85"/>
      <c r="D10812" s="85"/>
      <c r="E10812" s="85"/>
      <c r="F10812" s="85"/>
      <c r="G10812" s="86"/>
      <c r="H10812" s="86"/>
      <c r="I10812" s="85"/>
      <c r="J10812" s="85"/>
    </row>
    <row r="10813" spans="2:10" s="117" customFormat="1" x14ac:dyDescent="0.25">
      <c r="B10813" s="87"/>
      <c r="C10813" s="85"/>
      <c r="D10813" s="85"/>
      <c r="E10813" s="85"/>
      <c r="F10813" s="85"/>
      <c r="G10813" s="86"/>
      <c r="H10813" s="86"/>
      <c r="I10813" s="85"/>
      <c r="J10813" s="85"/>
    </row>
    <row r="10814" spans="2:10" s="117" customFormat="1" x14ac:dyDescent="0.25">
      <c r="B10814" s="87"/>
      <c r="C10814" s="85"/>
      <c r="D10814" s="85"/>
      <c r="E10814" s="85"/>
      <c r="F10814" s="85"/>
      <c r="G10814" s="86"/>
      <c r="H10814" s="86"/>
      <c r="I10814" s="85"/>
      <c r="J10814" s="85"/>
    </row>
    <row r="10815" spans="2:10" s="117" customFormat="1" x14ac:dyDescent="0.25">
      <c r="B10815" s="87"/>
      <c r="C10815" s="85"/>
      <c r="D10815" s="85"/>
      <c r="E10815" s="85"/>
      <c r="F10815" s="85"/>
      <c r="G10815" s="86"/>
      <c r="H10815" s="86"/>
      <c r="I10815" s="85"/>
      <c r="J10815" s="85"/>
    </row>
    <row r="10816" spans="2:10" s="117" customFormat="1" x14ac:dyDescent="0.25">
      <c r="B10816" s="87"/>
      <c r="C10816" s="85"/>
      <c r="D10816" s="85"/>
      <c r="E10816" s="85"/>
      <c r="F10816" s="85"/>
      <c r="G10816" s="86"/>
      <c r="H10816" s="86"/>
      <c r="I10816" s="85"/>
      <c r="J10816" s="85"/>
    </row>
    <row r="10817" spans="2:10" s="117" customFormat="1" x14ac:dyDescent="0.25">
      <c r="B10817" s="87"/>
      <c r="C10817" s="85"/>
      <c r="D10817" s="85"/>
      <c r="E10817" s="85"/>
      <c r="F10817" s="85"/>
      <c r="G10817" s="86"/>
      <c r="H10817" s="86"/>
      <c r="I10817" s="85"/>
      <c r="J10817" s="85"/>
    </row>
    <row r="10818" spans="2:10" s="117" customFormat="1" x14ac:dyDescent="0.25">
      <c r="B10818" s="87"/>
      <c r="C10818" s="85"/>
      <c r="D10818" s="85"/>
      <c r="E10818" s="85"/>
      <c r="F10818" s="85"/>
      <c r="G10818" s="86"/>
      <c r="H10818" s="86"/>
      <c r="I10818" s="85"/>
      <c r="J10818" s="85"/>
    </row>
    <row r="10819" spans="2:10" s="117" customFormat="1" x14ac:dyDescent="0.25">
      <c r="B10819" s="87"/>
      <c r="C10819" s="85"/>
      <c r="D10819" s="85"/>
      <c r="E10819" s="85"/>
      <c r="F10819" s="85"/>
      <c r="G10819" s="86"/>
      <c r="H10819" s="86"/>
      <c r="I10819" s="85"/>
      <c r="J10819" s="85"/>
    </row>
    <row r="10820" spans="2:10" s="117" customFormat="1" x14ac:dyDescent="0.25">
      <c r="B10820" s="87"/>
      <c r="C10820" s="85"/>
      <c r="D10820" s="85"/>
      <c r="E10820" s="85"/>
      <c r="F10820" s="85"/>
      <c r="G10820" s="86"/>
      <c r="H10820" s="86"/>
      <c r="I10820" s="85"/>
      <c r="J10820" s="85"/>
    </row>
    <row r="10821" spans="2:10" s="117" customFormat="1" x14ac:dyDescent="0.25">
      <c r="B10821" s="87"/>
      <c r="C10821" s="85"/>
      <c r="D10821" s="85"/>
      <c r="E10821" s="85"/>
      <c r="F10821" s="85"/>
      <c r="G10821" s="86"/>
      <c r="H10821" s="86"/>
      <c r="I10821" s="85"/>
      <c r="J10821" s="85"/>
    </row>
    <row r="10822" spans="2:10" s="117" customFormat="1" x14ac:dyDescent="0.25">
      <c r="B10822" s="87"/>
      <c r="C10822" s="85"/>
      <c r="D10822" s="85"/>
      <c r="E10822" s="85"/>
      <c r="F10822" s="85"/>
      <c r="G10822" s="86"/>
      <c r="H10822" s="86"/>
      <c r="I10822" s="85"/>
      <c r="J10822" s="85"/>
    </row>
    <row r="10823" spans="2:10" s="117" customFormat="1" x14ac:dyDescent="0.25">
      <c r="B10823" s="87"/>
      <c r="C10823" s="85"/>
      <c r="D10823" s="85"/>
      <c r="E10823" s="85"/>
      <c r="F10823" s="85"/>
      <c r="G10823" s="86"/>
      <c r="H10823" s="86"/>
      <c r="I10823" s="85"/>
      <c r="J10823" s="85"/>
    </row>
    <row r="10824" spans="2:10" s="117" customFormat="1" x14ac:dyDescent="0.25">
      <c r="B10824" s="87"/>
      <c r="C10824" s="85"/>
      <c r="D10824" s="85"/>
      <c r="E10824" s="85"/>
      <c r="F10824" s="85"/>
      <c r="G10824" s="86"/>
      <c r="H10824" s="86"/>
      <c r="I10824" s="85"/>
      <c r="J10824" s="85"/>
    </row>
    <row r="10825" spans="2:10" s="117" customFormat="1" x14ac:dyDescent="0.25">
      <c r="B10825" s="87"/>
      <c r="C10825" s="85"/>
      <c r="D10825" s="85"/>
      <c r="E10825" s="85"/>
      <c r="F10825" s="85"/>
      <c r="G10825" s="86"/>
      <c r="H10825" s="86"/>
      <c r="I10825" s="85"/>
      <c r="J10825" s="85"/>
    </row>
    <row r="10826" spans="2:10" s="117" customFormat="1" x14ac:dyDescent="0.25">
      <c r="B10826" s="87"/>
      <c r="C10826" s="85"/>
      <c r="D10826" s="85"/>
      <c r="E10826" s="85"/>
      <c r="F10826" s="85"/>
      <c r="G10826" s="86"/>
      <c r="H10826" s="86"/>
      <c r="I10826" s="85"/>
      <c r="J10826" s="85"/>
    </row>
    <row r="10827" spans="2:10" s="117" customFormat="1" x14ac:dyDescent="0.25">
      <c r="B10827" s="87"/>
      <c r="C10827" s="85"/>
      <c r="D10827" s="85"/>
      <c r="E10827" s="85"/>
      <c r="F10827" s="85"/>
      <c r="G10827" s="86"/>
      <c r="H10827" s="86"/>
      <c r="I10827" s="85"/>
      <c r="J10827" s="85"/>
    </row>
    <row r="10828" spans="2:10" s="117" customFormat="1" x14ac:dyDescent="0.25">
      <c r="B10828" s="87"/>
      <c r="C10828" s="85"/>
      <c r="D10828" s="85"/>
      <c r="E10828" s="85"/>
      <c r="F10828" s="85"/>
      <c r="G10828" s="86"/>
      <c r="H10828" s="86"/>
      <c r="I10828" s="85"/>
      <c r="J10828" s="85"/>
    </row>
    <row r="10829" spans="2:10" s="117" customFormat="1" x14ac:dyDescent="0.25">
      <c r="B10829" s="87"/>
      <c r="C10829" s="85"/>
      <c r="D10829" s="85"/>
      <c r="E10829" s="85"/>
      <c r="F10829" s="85"/>
      <c r="G10829" s="86"/>
      <c r="H10829" s="86"/>
      <c r="I10829" s="85"/>
      <c r="J10829" s="85"/>
    </row>
    <row r="10830" spans="2:10" s="117" customFormat="1" x14ac:dyDescent="0.25">
      <c r="B10830" s="87"/>
      <c r="C10830" s="85"/>
      <c r="D10830" s="85"/>
      <c r="E10830" s="85"/>
      <c r="F10830" s="85"/>
      <c r="G10830" s="86"/>
      <c r="H10830" s="86"/>
      <c r="I10830" s="85"/>
      <c r="J10830" s="85"/>
    </row>
    <row r="10831" spans="2:10" s="117" customFormat="1" x14ac:dyDescent="0.25">
      <c r="B10831" s="87"/>
      <c r="C10831" s="85"/>
      <c r="D10831" s="85"/>
      <c r="E10831" s="85"/>
      <c r="F10831" s="85"/>
      <c r="G10831" s="86"/>
      <c r="H10831" s="86"/>
      <c r="I10831" s="85"/>
      <c r="J10831" s="85"/>
    </row>
    <row r="10832" spans="2:10" s="117" customFormat="1" x14ac:dyDescent="0.25">
      <c r="B10832" s="87"/>
      <c r="C10832" s="85"/>
      <c r="D10832" s="85"/>
      <c r="E10832" s="85"/>
      <c r="F10832" s="85"/>
      <c r="G10832" s="86"/>
      <c r="H10832" s="86"/>
      <c r="I10832" s="85"/>
      <c r="J10832" s="85"/>
    </row>
    <row r="10833" spans="2:10" s="117" customFormat="1" x14ac:dyDescent="0.25">
      <c r="B10833" s="87"/>
      <c r="C10833" s="85"/>
      <c r="D10833" s="85"/>
      <c r="E10833" s="85"/>
      <c r="F10833" s="85"/>
      <c r="G10833" s="86"/>
      <c r="H10833" s="86"/>
      <c r="I10833" s="85"/>
      <c r="J10833" s="85"/>
    </row>
    <row r="10834" spans="2:10" s="117" customFormat="1" x14ac:dyDescent="0.25">
      <c r="B10834" s="87"/>
      <c r="C10834" s="85"/>
      <c r="D10834" s="85"/>
      <c r="E10834" s="85"/>
      <c r="F10834" s="85"/>
      <c r="G10834" s="86"/>
      <c r="H10834" s="86"/>
      <c r="I10834" s="85"/>
      <c r="J10834" s="85"/>
    </row>
    <row r="10835" spans="2:10" s="117" customFormat="1" x14ac:dyDescent="0.25">
      <c r="B10835" s="87"/>
      <c r="C10835" s="85"/>
      <c r="D10835" s="85"/>
      <c r="E10835" s="85"/>
      <c r="F10835" s="85"/>
      <c r="G10835" s="86"/>
      <c r="H10835" s="86"/>
      <c r="I10835" s="85"/>
      <c r="J10835" s="85"/>
    </row>
    <row r="10836" spans="2:10" s="117" customFormat="1" x14ac:dyDescent="0.25">
      <c r="B10836" s="87"/>
      <c r="C10836" s="85"/>
      <c r="D10836" s="85"/>
      <c r="E10836" s="85"/>
      <c r="F10836" s="85"/>
      <c r="G10836" s="86"/>
      <c r="H10836" s="86"/>
      <c r="I10836" s="85"/>
      <c r="J10836" s="85"/>
    </row>
    <row r="10837" spans="2:10" s="117" customFormat="1" x14ac:dyDescent="0.25">
      <c r="B10837" s="87"/>
      <c r="C10837" s="85"/>
      <c r="D10837" s="85"/>
      <c r="E10837" s="85"/>
      <c r="F10837" s="85"/>
      <c r="G10837" s="86"/>
      <c r="H10837" s="86"/>
      <c r="I10837" s="85"/>
      <c r="J10837" s="85"/>
    </row>
    <row r="10838" spans="2:10" s="117" customFormat="1" x14ac:dyDescent="0.25">
      <c r="B10838" s="87"/>
      <c r="C10838" s="85"/>
      <c r="D10838" s="85"/>
      <c r="E10838" s="85"/>
      <c r="F10838" s="85"/>
      <c r="G10838" s="86"/>
      <c r="H10838" s="86"/>
      <c r="I10838" s="85"/>
      <c r="J10838" s="85"/>
    </row>
    <row r="10839" spans="2:10" s="117" customFormat="1" x14ac:dyDescent="0.25">
      <c r="B10839" s="87"/>
      <c r="C10839" s="85"/>
      <c r="D10839" s="85"/>
      <c r="E10839" s="85"/>
      <c r="F10839" s="85"/>
      <c r="G10839" s="86"/>
      <c r="H10839" s="86"/>
      <c r="I10839" s="85"/>
      <c r="J10839" s="85"/>
    </row>
    <row r="10840" spans="2:10" s="117" customFormat="1" x14ac:dyDescent="0.25">
      <c r="B10840" s="87"/>
      <c r="C10840" s="85"/>
      <c r="D10840" s="85"/>
      <c r="E10840" s="85"/>
      <c r="F10840" s="85"/>
      <c r="G10840" s="86"/>
      <c r="H10840" s="86"/>
      <c r="I10840" s="85"/>
      <c r="J10840" s="85"/>
    </row>
    <row r="10841" spans="2:10" s="117" customFormat="1" x14ac:dyDescent="0.25">
      <c r="B10841" s="87"/>
      <c r="C10841" s="85"/>
      <c r="D10841" s="85"/>
      <c r="E10841" s="85"/>
      <c r="F10841" s="85"/>
      <c r="G10841" s="86"/>
      <c r="H10841" s="86"/>
      <c r="I10841" s="85"/>
      <c r="J10841" s="85"/>
    </row>
    <row r="10842" spans="2:10" s="117" customFormat="1" x14ac:dyDescent="0.25">
      <c r="B10842" s="87"/>
      <c r="C10842" s="85"/>
      <c r="D10842" s="85"/>
      <c r="E10842" s="85"/>
      <c r="F10842" s="85"/>
      <c r="G10842" s="86"/>
      <c r="H10842" s="86"/>
      <c r="I10842" s="85"/>
      <c r="J10842" s="85"/>
    </row>
    <row r="10843" spans="2:10" s="117" customFormat="1" x14ac:dyDescent="0.25">
      <c r="B10843" s="87"/>
      <c r="C10843" s="85"/>
      <c r="D10843" s="85"/>
      <c r="E10843" s="85"/>
      <c r="F10843" s="85"/>
      <c r="G10843" s="86"/>
      <c r="H10843" s="86"/>
      <c r="I10843" s="85"/>
      <c r="J10843" s="85"/>
    </row>
    <row r="10844" spans="2:10" s="117" customFormat="1" x14ac:dyDescent="0.25">
      <c r="B10844" s="87"/>
      <c r="C10844" s="85"/>
      <c r="D10844" s="85"/>
      <c r="E10844" s="85"/>
      <c r="F10844" s="85"/>
      <c r="G10844" s="86"/>
      <c r="H10844" s="86"/>
      <c r="I10844" s="85"/>
      <c r="J10844" s="85"/>
    </row>
    <row r="10845" spans="2:10" s="117" customFormat="1" x14ac:dyDescent="0.25">
      <c r="B10845" s="87"/>
      <c r="C10845" s="85"/>
      <c r="D10845" s="85"/>
      <c r="E10845" s="85"/>
      <c r="F10845" s="85"/>
      <c r="G10845" s="86"/>
      <c r="H10845" s="86"/>
      <c r="I10845" s="85"/>
      <c r="J10845" s="85"/>
    </row>
    <row r="10846" spans="2:10" s="117" customFormat="1" x14ac:dyDescent="0.25">
      <c r="B10846" s="87"/>
      <c r="C10846" s="85"/>
      <c r="D10846" s="85"/>
      <c r="E10846" s="85"/>
      <c r="F10846" s="85"/>
      <c r="G10846" s="86"/>
      <c r="H10846" s="86"/>
      <c r="I10846" s="85"/>
      <c r="J10846" s="85"/>
    </row>
    <row r="10847" spans="2:10" s="117" customFormat="1" x14ac:dyDescent="0.25">
      <c r="B10847" s="87"/>
      <c r="C10847" s="85"/>
      <c r="D10847" s="85"/>
      <c r="E10847" s="85"/>
      <c r="F10847" s="85"/>
      <c r="G10847" s="86"/>
      <c r="H10847" s="86"/>
      <c r="I10847" s="85"/>
      <c r="J10847" s="85"/>
    </row>
    <row r="10848" spans="2:10" s="117" customFormat="1" x14ac:dyDescent="0.25">
      <c r="B10848" s="87"/>
      <c r="C10848" s="85"/>
      <c r="D10848" s="85"/>
      <c r="E10848" s="85"/>
      <c r="F10848" s="85"/>
      <c r="G10848" s="86"/>
      <c r="H10848" s="86"/>
      <c r="I10848" s="85"/>
      <c r="J10848" s="85"/>
    </row>
    <row r="10849" spans="2:10" s="117" customFormat="1" x14ac:dyDescent="0.25">
      <c r="B10849" s="87"/>
      <c r="C10849" s="85"/>
      <c r="D10849" s="85"/>
      <c r="E10849" s="85"/>
      <c r="F10849" s="85"/>
      <c r="G10849" s="86"/>
      <c r="H10849" s="86"/>
      <c r="I10849" s="85"/>
      <c r="J10849" s="85"/>
    </row>
    <row r="10850" spans="2:10" s="117" customFormat="1" x14ac:dyDescent="0.25">
      <c r="B10850" s="87"/>
      <c r="C10850" s="85"/>
      <c r="D10850" s="85"/>
      <c r="E10850" s="85"/>
      <c r="F10850" s="85"/>
      <c r="G10850" s="86"/>
      <c r="H10850" s="86"/>
      <c r="I10850" s="85"/>
      <c r="J10850" s="85"/>
    </row>
    <row r="10851" spans="2:10" s="117" customFormat="1" x14ac:dyDescent="0.25">
      <c r="B10851" s="87"/>
      <c r="C10851" s="85"/>
      <c r="D10851" s="85"/>
      <c r="E10851" s="85"/>
      <c r="F10851" s="85"/>
      <c r="G10851" s="86"/>
      <c r="H10851" s="86"/>
      <c r="I10851" s="85"/>
      <c r="J10851" s="85"/>
    </row>
    <row r="10852" spans="2:10" s="117" customFormat="1" x14ac:dyDescent="0.25">
      <c r="B10852" s="87"/>
      <c r="C10852" s="85"/>
      <c r="D10852" s="85"/>
      <c r="E10852" s="85"/>
      <c r="F10852" s="85"/>
      <c r="G10852" s="86"/>
      <c r="H10852" s="86"/>
      <c r="I10852" s="85"/>
      <c r="J10852" s="85"/>
    </row>
    <row r="10853" spans="2:10" s="117" customFormat="1" x14ac:dyDescent="0.25">
      <c r="B10853" s="87"/>
      <c r="C10853" s="85"/>
      <c r="D10853" s="85"/>
      <c r="E10853" s="85"/>
      <c r="F10853" s="85"/>
      <c r="G10853" s="86"/>
      <c r="H10853" s="86"/>
      <c r="I10853" s="85"/>
      <c r="J10853" s="85"/>
    </row>
    <row r="10854" spans="2:10" s="117" customFormat="1" x14ac:dyDescent="0.25">
      <c r="B10854" s="87"/>
      <c r="C10854" s="85"/>
      <c r="D10854" s="85"/>
      <c r="E10854" s="85"/>
      <c r="F10854" s="85"/>
      <c r="G10854" s="86"/>
      <c r="H10854" s="86"/>
      <c r="I10854" s="85"/>
      <c r="J10854" s="85"/>
    </row>
    <row r="10855" spans="2:10" s="117" customFormat="1" x14ac:dyDescent="0.25">
      <c r="B10855" s="87"/>
      <c r="C10855" s="85"/>
      <c r="D10855" s="85"/>
      <c r="E10855" s="85"/>
      <c r="F10855" s="85"/>
      <c r="G10855" s="86"/>
      <c r="H10855" s="86"/>
      <c r="I10855" s="85"/>
      <c r="J10855" s="85"/>
    </row>
    <row r="10856" spans="2:10" s="117" customFormat="1" x14ac:dyDescent="0.25">
      <c r="B10856" s="87"/>
      <c r="C10856" s="85"/>
      <c r="D10856" s="85"/>
      <c r="E10856" s="85"/>
      <c r="F10856" s="85"/>
      <c r="G10856" s="86"/>
      <c r="H10856" s="86"/>
      <c r="I10856" s="85"/>
      <c r="J10856" s="85"/>
    </row>
    <row r="10857" spans="2:10" s="117" customFormat="1" x14ac:dyDescent="0.25">
      <c r="B10857" s="87"/>
      <c r="C10857" s="85"/>
      <c r="D10857" s="85"/>
      <c r="E10857" s="85"/>
      <c r="F10857" s="85"/>
      <c r="G10857" s="86"/>
      <c r="H10857" s="86"/>
      <c r="I10857" s="85"/>
      <c r="J10857" s="85"/>
    </row>
    <row r="10858" spans="2:10" s="117" customFormat="1" x14ac:dyDescent="0.25">
      <c r="B10858" s="87"/>
      <c r="C10858" s="85"/>
      <c r="D10858" s="85"/>
      <c r="E10858" s="85"/>
      <c r="F10858" s="85"/>
      <c r="G10858" s="86"/>
      <c r="H10858" s="86"/>
      <c r="I10858" s="85"/>
      <c r="J10858" s="85"/>
    </row>
    <row r="10859" spans="2:10" s="117" customFormat="1" x14ac:dyDescent="0.25">
      <c r="B10859" s="87"/>
      <c r="C10859" s="85"/>
      <c r="D10859" s="85"/>
      <c r="E10859" s="85"/>
      <c r="F10859" s="85"/>
      <c r="G10859" s="86"/>
      <c r="H10859" s="86"/>
      <c r="I10859" s="85"/>
      <c r="J10859" s="85"/>
    </row>
    <row r="10860" spans="2:10" s="117" customFormat="1" x14ac:dyDescent="0.25">
      <c r="B10860" s="87"/>
      <c r="C10860" s="85"/>
      <c r="D10860" s="85"/>
      <c r="E10860" s="85"/>
      <c r="F10860" s="85"/>
      <c r="G10860" s="86"/>
      <c r="H10860" s="86"/>
      <c r="I10860" s="85"/>
      <c r="J10860" s="85"/>
    </row>
    <row r="10861" spans="2:10" s="117" customFormat="1" x14ac:dyDescent="0.25">
      <c r="B10861" s="87"/>
      <c r="C10861" s="85"/>
      <c r="D10861" s="85"/>
      <c r="E10861" s="85"/>
      <c r="F10861" s="85"/>
      <c r="G10861" s="86"/>
      <c r="H10861" s="86"/>
      <c r="I10861" s="85"/>
      <c r="J10861" s="85"/>
    </row>
    <row r="10862" spans="2:10" s="117" customFormat="1" x14ac:dyDescent="0.25">
      <c r="B10862" s="87"/>
      <c r="C10862" s="85"/>
      <c r="D10862" s="85"/>
      <c r="E10862" s="85"/>
      <c r="F10862" s="85"/>
      <c r="G10862" s="86"/>
      <c r="H10862" s="86"/>
      <c r="I10862" s="85"/>
      <c r="J10862" s="85"/>
    </row>
    <row r="10863" spans="2:10" s="117" customFormat="1" x14ac:dyDescent="0.25">
      <c r="B10863" s="87"/>
      <c r="C10863" s="85"/>
      <c r="D10863" s="85"/>
      <c r="E10863" s="85"/>
      <c r="F10863" s="85"/>
      <c r="G10863" s="86"/>
      <c r="H10863" s="86"/>
      <c r="I10863" s="85"/>
      <c r="J10863" s="85"/>
    </row>
    <row r="10864" spans="2:10" s="117" customFormat="1" x14ac:dyDescent="0.25">
      <c r="B10864" s="87"/>
      <c r="C10864" s="85"/>
      <c r="D10864" s="85"/>
      <c r="E10864" s="85"/>
      <c r="F10864" s="85"/>
      <c r="G10864" s="86"/>
      <c r="H10864" s="86"/>
      <c r="I10864" s="85"/>
      <c r="J10864" s="85"/>
    </row>
    <row r="10865" spans="2:10" s="117" customFormat="1" x14ac:dyDescent="0.25">
      <c r="B10865" s="87"/>
      <c r="C10865" s="85"/>
      <c r="D10865" s="85"/>
      <c r="E10865" s="85"/>
      <c r="F10865" s="85"/>
      <c r="G10865" s="86"/>
      <c r="H10865" s="86"/>
      <c r="I10865" s="85"/>
      <c r="J10865" s="85"/>
    </row>
    <row r="10866" spans="2:10" s="117" customFormat="1" x14ac:dyDescent="0.25">
      <c r="B10866" s="87"/>
      <c r="C10866" s="85"/>
      <c r="D10866" s="85"/>
      <c r="E10866" s="85"/>
      <c r="F10866" s="85"/>
      <c r="G10866" s="86"/>
      <c r="H10866" s="86"/>
      <c r="I10866" s="85"/>
      <c r="J10866" s="85"/>
    </row>
    <row r="10867" spans="2:10" s="117" customFormat="1" x14ac:dyDescent="0.25">
      <c r="B10867" s="87"/>
      <c r="C10867" s="85"/>
      <c r="D10867" s="85"/>
      <c r="E10867" s="85"/>
      <c r="F10867" s="85"/>
      <c r="G10867" s="86"/>
      <c r="H10867" s="86"/>
      <c r="I10867" s="85"/>
      <c r="J10867" s="85"/>
    </row>
    <row r="10868" spans="2:10" s="117" customFormat="1" x14ac:dyDescent="0.25">
      <c r="B10868" s="87"/>
      <c r="C10868" s="85"/>
      <c r="D10868" s="85"/>
      <c r="E10868" s="85"/>
      <c r="F10868" s="85"/>
      <c r="G10868" s="86"/>
      <c r="H10868" s="86"/>
      <c r="I10868" s="85"/>
      <c r="J10868" s="85"/>
    </row>
    <row r="10869" spans="2:10" s="117" customFormat="1" x14ac:dyDescent="0.25">
      <c r="B10869" s="87"/>
      <c r="C10869" s="85"/>
      <c r="D10869" s="85"/>
      <c r="E10869" s="85"/>
      <c r="F10869" s="85"/>
      <c r="G10869" s="86"/>
      <c r="H10869" s="86"/>
      <c r="I10869" s="85"/>
      <c r="J10869" s="85"/>
    </row>
    <row r="10870" spans="2:10" s="117" customFormat="1" x14ac:dyDescent="0.25">
      <c r="B10870" s="87"/>
      <c r="C10870" s="85"/>
      <c r="D10870" s="85"/>
      <c r="E10870" s="85"/>
      <c r="F10870" s="85"/>
      <c r="G10870" s="86"/>
      <c r="H10870" s="86"/>
      <c r="I10870" s="85"/>
      <c r="J10870" s="85"/>
    </row>
    <row r="10871" spans="2:10" s="117" customFormat="1" x14ac:dyDescent="0.25">
      <c r="B10871" s="87"/>
      <c r="C10871" s="85"/>
      <c r="D10871" s="85"/>
      <c r="E10871" s="85"/>
      <c r="F10871" s="85"/>
      <c r="G10871" s="86"/>
      <c r="H10871" s="86"/>
      <c r="I10871" s="85"/>
      <c r="J10871" s="85"/>
    </row>
    <row r="10872" spans="2:10" s="117" customFormat="1" x14ac:dyDescent="0.25">
      <c r="B10872" s="87"/>
      <c r="C10872" s="85"/>
      <c r="D10872" s="85"/>
      <c r="E10872" s="85"/>
      <c r="F10872" s="85"/>
      <c r="G10872" s="86"/>
      <c r="H10872" s="86"/>
      <c r="I10872" s="85"/>
      <c r="J10872" s="85"/>
    </row>
    <row r="10873" spans="2:10" s="117" customFormat="1" x14ac:dyDescent="0.25">
      <c r="B10873" s="87"/>
      <c r="C10873" s="85"/>
      <c r="D10873" s="85"/>
      <c r="E10873" s="85"/>
      <c r="F10873" s="85"/>
      <c r="G10873" s="86"/>
      <c r="H10873" s="86"/>
      <c r="I10873" s="85"/>
      <c r="J10873" s="85"/>
    </row>
    <row r="10874" spans="2:10" s="117" customFormat="1" x14ac:dyDescent="0.25">
      <c r="B10874" s="87"/>
      <c r="C10874" s="85"/>
      <c r="D10874" s="85"/>
      <c r="E10874" s="85"/>
      <c r="F10874" s="85"/>
      <c r="G10874" s="86"/>
      <c r="H10874" s="86"/>
      <c r="I10874" s="85"/>
      <c r="J10874" s="85"/>
    </row>
    <row r="10875" spans="2:10" s="117" customFormat="1" x14ac:dyDescent="0.25">
      <c r="B10875" s="87"/>
      <c r="C10875" s="85"/>
      <c r="D10875" s="85"/>
      <c r="E10875" s="85"/>
      <c r="F10875" s="85"/>
      <c r="G10875" s="86"/>
      <c r="H10875" s="86"/>
      <c r="I10875" s="85"/>
      <c r="J10875" s="85"/>
    </row>
    <row r="10876" spans="2:10" s="117" customFormat="1" x14ac:dyDescent="0.25">
      <c r="B10876" s="87"/>
      <c r="C10876" s="85"/>
      <c r="D10876" s="85"/>
      <c r="E10876" s="85"/>
      <c r="F10876" s="85"/>
      <c r="G10876" s="86"/>
      <c r="H10876" s="86"/>
      <c r="I10876" s="85"/>
      <c r="J10876" s="85"/>
    </row>
    <row r="10877" spans="2:10" s="117" customFormat="1" x14ac:dyDescent="0.25">
      <c r="B10877" s="87"/>
      <c r="C10877" s="85"/>
      <c r="D10877" s="85"/>
      <c r="E10877" s="85"/>
      <c r="F10877" s="85"/>
      <c r="G10877" s="86"/>
      <c r="H10877" s="86"/>
      <c r="I10877" s="85"/>
      <c r="J10877" s="85"/>
    </row>
    <row r="10878" spans="2:10" s="117" customFormat="1" x14ac:dyDescent="0.25">
      <c r="B10878" s="87"/>
      <c r="C10878" s="85"/>
      <c r="D10878" s="85"/>
      <c r="E10878" s="85"/>
      <c r="F10878" s="85"/>
      <c r="G10878" s="86"/>
      <c r="H10878" s="86"/>
      <c r="I10878" s="85"/>
      <c r="J10878" s="85"/>
    </row>
    <row r="10879" spans="2:10" s="117" customFormat="1" x14ac:dyDescent="0.25">
      <c r="B10879" s="87"/>
      <c r="C10879" s="85"/>
      <c r="D10879" s="85"/>
      <c r="E10879" s="85"/>
      <c r="F10879" s="85"/>
      <c r="G10879" s="86"/>
      <c r="H10879" s="86"/>
      <c r="I10879" s="85"/>
      <c r="J10879" s="85"/>
    </row>
    <row r="10880" spans="2:10" s="117" customFormat="1" x14ac:dyDescent="0.25">
      <c r="B10880" s="87"/>
      <c r="C10880" s="85"/>
      <c r="D10880" s="85"/>
      <c r="E10880" s="85"/>
      <c r="F10880" s="85"/>
      <c r="G10880" s="86"/>
      <c r="H10880" s="86"/>
      <c r="I10880" s="85"/>
      <c r="J10880" s="85"/>
    </row>
    <row r="10881" spans="2:10" s="117" customFormat="1" x14ac:dyDescent="0.25">
      <c r="B10881" s="87"/>
      <c r="C10881" s="85"/>
      <c r="D10881" s="85"/>
      <c r="E10881" s="85"/>
      <c r="F10881" s="85"/>
      <c r="G10881" s="86"/>
      <c r="H10881" s="86"/>
      <c r="I10881" s="85"/>
      <c r="J10881" s="85"/>
    </row>
    <row r="10882" spans="2:10" s="117" customFormat="1" x14ac:dyDescent="0.25">
      <c r="B10882" s="87"/>
      <c r="C10882" s="85"/>
      <c r="D10882" s="85"/>
      <c r="E10882" s="85"/>
      <c r="F10882" s="85"/>
      <c r="G10882" s="86"/>
      <c r="H10882" s="86"/>
      <c r="I10882" s="85"/>
      <c r="J10882" s="85"/>
    </row>
    <row r="10883" spans="2:10" s="117" customFormat="1" x14ac:dyDescent="0.25">
      <c r="B10883" s="87"/>
      <c r="C10883" s="85"/>
      <c r="D10883" s="85"/>
      <c r="E10883" s="85"/>
      <c r="F10883" s="85"/>
      <c r="G10883" s="86"/>
      <c r="H10883" s="86"/>
      <c r="I10883" s="85"/>
      <c r="J10883" s="85"/>
    </row>
    <row r="10884" spans="2:10" s="117" customFormat="1" x14ac:dyDescent="0.25">
      <c r="B10884" s="87"/>
      <c r="C10884" s="85"/>
      <c r="D10884" s="85"/>
      <c r="E10884" s="85"/>
      <c r="F10884" s="85"/>
      <c r="G10884" s="86"/>
      <c r="H10884" s="86"/>
      <c r="I10884" s="85"/>
      <c r="J10884" s="85"/>
    </row>
    <row r="10885" spans="2:10" s="117" customFormat="1" x14ac:dyDescent="0.25">
      <c r="B10885" s="87"/>
      <c r="C10885" s="85"/>
      <c r="D10885" s="85"/>
      <c r="E10885" s="85"/>
      <c r="F10885" s="85"/>
      <c r="G10885" s="86"/>
      <c r="H10885" s="86"/>
      <c r="I10885" s="85"/>
      <c r="J10885" s="85"/>
    </row>
    <row r="10886" spans="2:10" s="117" customFormat="1" x14ac:dyDescent="0.25">
      <c r="B10886" s="87"/>
      <c r="C10886" s="85"/>
      <c r="D10886" s="85"/>
      <c r="E10886" s="85"/>
      <c r="F10886" s="85"/>
      <c r="G10886" s="86"/>
      <c r="H10886" s="86"/>
      <c r="I10886" s="85"/>
      <c r="J10886" s="85"/>
    </row>
    <row r="10887" spans="2:10" s="117" customFormat="1" x14ac:dyDescent="0.25">
      <c r="B10887" s="87"/>
      <c r="C10887" s="85"/>
      <c r="D10887" s="85"/>
      <c r="E10887" s="85"/>
      <c r="F10887" s="85"/>
      <c r="G10887" s="86"/>
      <c r="H10887" s="86"/>
      <c r="I10887" s="85"/>
      <c r="J10887" s="85"/>
    </row>
    <row r="10888" spans="2:10" s="117" customFormat="1" x14ac:dyDescent="0.25">
      <c r="B10888" s="87"/>
      <c r="C10888" s="85"/>
      <c r="D10888" s="85"/>
      <c r="E10888" s="85"/>
      <c r="F10888" s="85"/>
      <c r="G10888" s="86"/>
      <c r="H10888" s="86"/>
      <c r="I10888" s="85"/>
      <c r="J10888" s="85"/>
    </row>
    <row r="10889" spans="2:10" s="117" customFormat="1" x14ac:dyDescent="0.25">
      <c r="B10889" s="87"/>
      <c r="C10889" s="85"/>
      <c r="D10889" s="85"/>
      <c r="E10889" s="85"/>
      <c r="F10889" s="85"/>
      <c r="G10889" s="86"/>
      <c r="H10889" s="86"/>
      <c r="I10889" s="85"/>
      <c r="J10889" s="85"/>
    </row>
    <row r="10890" spans="2:10" s="117" customFormat="1" x14ac:dyDescent="0.25">
      <c r="B10890" s="87"/>
      <c r="C10890" s="85"/>
      <c r="D10890" s="85"/>
      <c r="E10890" s="85"/>
      <c r="F10890" s="85"/>
      <c r="G10890" s="86"/>
      <c r="H10890" s="86"/>
      <c r="I10890" s="85"/>
      <c r="J10890" s="85"/>
    </row>
    <row r="10891" spans="2:10" s="117" customFormat="1" x14ac:dyDescent="0.25">
      <c r="B10891" s="87"/>
      <c r="C10891" s="85"/>
      <c r="D10891" s="85"/>
      <c r="E10891" s="85"/>
      <c r="F10891" s="85"/>
      <c r="G10891" s="86"/>
      <c r="H10891" s="86"/>
      <c r="I10891" s="85"/>
      <c r="J10891" s="85"/>
    </row>
    <row r="10892" spans="2:10" s="117" customFormat="1" x14ac:dyDescent="0.25">
      <c r="B10892" s="87"/>
      <c r="C10892" s="85"/>
      <c r="D10892" s="85"/>
      <c r="E10892" s="85"/>
      <c r="F10892" s="85"/>
      <c r="G10892" s="86"/>
      <c r="H10892" s="86"/>
      <c r="I10892" s="85"/>
      <c r="J10892" s="85"/>
    </row>
    <row r="10893" spans="2:10" s="117" customFormat="1" x14ac:dyDescent="0.25">
      <c r="B10893" s="87"/>
      <c r="C10893" s="85"/>
      <c r="D10893" s="85"/>
      <c r="E10893" s="85"/>
      <c r="F10893" s="85"/>
      <c r="G10893" s="86"/>
      <c r="H10893" s="86"/>
      <c r="I10893" s="85"/>
      <c r="J10893" s="85"/>
    </row>
    <row r="10894" spans="2:10" s="117" customFormat="1" x14ac:dyDescent="0.25">
      <c r="B10894" s="87"/>
      <c r="C10894" s="85"/>
      <c r="D10894" s="85"/>
      <c r="E10894" s="85"/>
      <c r="F10894" s="85"/>
      <c r="G10894" s="86"/>
      <c r="H10894" s="86"/>
      <c r="I10894" s="85"/>
      <c r="J10894" s="85"/>
    </row>
    <row r="10895" spans="2:10" s="117" customFormat="1" x14ac:dyDescent="0.25">
      <c r="B10895" s="87"/>
      <c r="C10895" s="85"/>
      <c r="D10895" s="85"/>
      <c r="E10895" s="85"/>
      <c r="F10895" s="85"/>
      <c r="G10895" s="86"/>
      <c r="H10895" s="86"/>
      <c r="I10895" s="85"/>
      <c r="J10895" s="85"/>
    </row>
    <row r="10896" spans="2:10" s="117" customFormat="1" x14ac:dyDescent="0.25">
      <c r="B10896" s="87"/>
      <c r="C10896" s="85"/>
      <c r="D10896" s="85"/>
      <c r="E10896" s="85"/>
      <c r="F10896" s="85"/>
      <c r="G10896" s="86"/>
      <c r="H10896" s="86"/>
      <c r="I10896" s="85"/>
      <c r="J10896" s="85"/>
    </row>
    <row r="10897" spans="2:10" s="117" customFormat="1" x14ac:dyDescent="0.25">
      <c r="B10897" s="87"/>
      <c r="C10897" s="85"/>
      <c r="D10897" s="85"/>
      <c r="E10897" s="85"/>
      <c r="F10897" s="85"/>
      <c r="G10897" s="86"/>
      <c r="H10897" s="86"/>
      <c r="I10897" s="85"/>
      <c r="J10897" s="85"/>
    </row>
    <row r="10898" spans="2:10" s="117" customFormat="1" x14ac:dyDescent="0.25">
      <c r="B10898" s="87"/>
      <c r="C10898" s="85"/>
      <c r="D10898" s="85"/>
      <c r="E10898" s="85"/>
      <c r="F10898" s="85"/>
      <c r="G10898" s="86"/>
      <c r="H10898" s="86"/>
      <c r="I10898" s="85"/>
      <c r="J10898" s="85"/>
    </row>
    <row r="10899" spans="2:10" s="117" customFormat="1" x14ac:dyDescent="0.25">
      <c r="B10899" s="87"/>
      <c r="C10899" s="85"/>
      <c r="D10899" s="85"/>
      <c r="E10899" s="85"/>
      <c r="F10899" s="85"/>
      <c r="G10899" s="86"/>
      <c r="H10899" s="86"/>
      <c r="I10899" s="85"/>
      <c r="J10899" s="85"/>
    </row>
    <row r="10900" spans="2:10" s="117" customFormat="1" x14ac:dyDescent="0.25">
      <c r="B10900" s="87"/>
      <c r="C10900" s="85"/>
      <c r="D10900" s="85"/>
      <c r="E10900" s="85"/>
      <c r="F10900" s="85"/>
      <c r="G10900" s="86"/>
      <c r="H10900" s="86"/>
      <c r="I10900" s="85"/>
      <c r="J10900" s="85"/>
    </row>
    <row r="10901" spans="2:10" s="117" customFormat="1" x14ac:dyDescent="0.25">
      <c r="B10901" s="87"/>
      <c r="C10901" s="85"/>
      <c r="D10901" s="85"/>
      <c r="E10901" s="85"/>
      <c r="F10901" s="85"/>
      <c r="G10901" s="86"/>
      <c r="H10901" s="86"/>
      <c r="I10901" s="85"/>
      <c r="J10901" s="85"/>
    </row>
    <row r="10902" spans="2:10" s="117" customFormat="1" x14ac:dyDescent="0.25">
      <c r="B10902" s="87"/>
      <c r="C10902" s="85"/>
      <c r="D10902" s="85"/>
      <c r="E10902" s="85"/>
      <c r="F10902" s="85"/>
      <c r="G10902" s="86"/>
      <c r="H10902" s="86"/>
      <c r="I10902" s="85"/>
      <c r="J10902" s="85"/>
    </row>
    <row r="10903" spans="2:10" s="117" customFormat="1" x14ac:dyDescent="0.25">
      <c r="B10903" s="87"/>
      <c r="C10903" s="85"/>
      <c r="D10903" s="85"/>
      <c r="E10903" s="85"/>
      <c r="F10903" s="85"/>
      <c r="G10903" s="86"/>
      <c r="H10903" s="86"/>
      <c r="I10903" s="85"/>
      <c r="J10903" s="85"/>
    </row>
    <row r="10904" spans="2:10" s="117" customFormat="1" x14ac:dyDescent="0.25">
      <c r="B10904" s="87"/>
      <c r="C10904" s="85"/>
      <c r="D10904" s="85"/>
      <c r="E10904" s="85"/>
      <c r="F10904" s="85"/>
      <c r="G10904" s="86"/>
      <c r="H10904" s="86"/>
      <c r="I10904" s="85"/>
      <c r="J10904" s="85"/>
    </row>
    <row r="10905" spans="2:10" s="117" customFormat="1" x14ac:dyDescent="0.25">
      <c r="B10905" s="87"/>
      <c r="C10905" s="85"/>
      <c r="D10905" s="85"/>
      <c r="E10905" s="85"/>
      <c r="F10905" s="85"/>
      <c r="G10905" s="86"/>
      <c r="H10905" s="86"/>
      <c r="I10905" s="85"/>
      <c r="J10905" s="85"/>
    </row>
    <row r="10906" spans="2:10" s="117" customFormat="1" x14ac:dyDescent="0.25">
      <c r="B10906" s="87"/>
      <c r="C10906" s="85"/>
      <c r="D10906" s="85"/>
      <c r="E10906" s="85"/>
      <c r="F10906" s="85"/>
      <c r="G10906" s="86"/>
      <c r="H10906" s="86"/>
      <c r="I10906" s="85"/>
      <c r="J10906" s="85"/>
    </row>
    <row r="10907" spans="2:10" s="117" customFormat="1" x14ac:dyDescent="0.25">
      <c r="B10907" s="87"/>
      <c r="C10907" s="85"/>
      <c r="D10907" s="85"/>
      <c r="E10907" s="85"/>
      <c r="F10907" s="85"/>
      <c r="G10907" s="86"/>
      <c r="H10907" s="86"/>
      <c r="I10907" s="85"/>
      <c r="J10907" s="85"/>
    </row>
    <row r="10908" spans="2:10" s="117" customFormat="1" x14ac:dyDescent="0.25">
      <c r="B10908" s="87"/>
      <c r="C10908" s="85"/>
      <c r="D10908" s="85"/>
      <c r="E10908" s="85"/>
      <c r="F10908" s="85"/>
      <c r="G10908" s="86"/>
      <c r="H10908" s="86"/>
      <c r="I10908" s="85"/>
      <c r="J10908" s="85"/>
    </row>
    <row r="10909" spans="2:10" s="117" customFormat="1" x14ac:dyDescent="0.25">
      <c r="B10909" s="87"/>
      <c r="C10909" s="85"/>
      <c r="D10909" s="85"/>
      <c r="E10909" s="85"/>
      <c r="F10909" s="85"/>
      <c r="G10909" s="86"/>
      <c r="H10909" s="86"/>
      <c r="I10909" s="85"/>
      <c r="J10909" s="85"/>
    </row>
    <row r="10910" spans="2:10" s="117" customFormat="1" x14ac:dyDescent="0.25">
      <c r="B10910" s="87"/>
      <c r="C10910" s="85"/>
      <c r="D10910" s="85"/>
      <c r="E10910" s="85"/>
      <c r="F10910" s="85"/>
      <c r="G10910" s="86"/>
      <c r="H10910" s="86"/>
      <c r="I10910" s="85"/>
      <c r="J10910" s="85"/>
    </row>
    <row r="10911" spans="2:10" s="117" customFormat="1" x14ac:dyDescent="0.25">
      <c r="B10911" s="87"/>
      <c r="C10911" s="85"/>
      <c r="D10911" s="85"/>
      <c r="E10911" s="85"/>
      <c r="F10911" s="85"/>
      <c r="G10911" s="86"/>
      <c r="H10911" s="86"/>
      <c r="I10911" s="85"/>
      <c r="J10911" s="85"/>
    </row>
    <row r="10912" spans="2:10" s="117" customFormat="1" x14ac:dyDescent="0.25">
      <c r="B10912" s="87"/>
      <c r="C10912" s="85"/>
      <c r="D10912" s="85"/>
      <c r="E10912" s="85"/>
      <c r="F10912" s="85"/>
      <c r="G10912" s="86"/>
      <c r="H10912" s="86"/>
      <c r="I10912" s="85"/>
      <c r="J10912" s="85"/>
    </row>
    <row r="10913" spans="2:10" s="117" customFormat="1" x14ac:dyDescent="0.25">
      <c r="B10913" s="87"/>
      <c r="C10913" s="85"/>
      <c r="D10913" s="85"/>
      <c r="E10913" s="85"/>
      <c r="F10913" s="85"/>
      <c r="G10913" s="86"/>
      <c r="H10913" s="86"/>
      <c r="I10913" s="85"/>
      <c r="J10913" s="85"/>
    </row>
    <row r="10914" spans="2:10" s="117" customFormat="1" x14ac:dyDescent="0.25">
      <c r="B10914" s="87"/>
      <c r="C10914" s="85"/>
      <c r="D10914" s="85"/>
      <c r="E10914" s="85"/>
      <c r="F10914" s="85"/>
      <c r="G10914" s="86"/>
      <c r="H10914" s="86"/>
      <c r="I10914" s="85"/>
      <c r="J10914" s="85"/>
    </row>
    <row r="10915" spans="2:10" s="117" customFormat="1" x14ac:dyDescent="0.25">
      <c r="B10915" s="87"/>
      <c r="C10915" s="85"/>
      <c r="D10915" s="85"/>
      <c r="E10915" s="85"/>
      <c r="F10915" s="85"/>
      <c r="G10915" s="86"/>
      <c r="H10915" s="86"/>
      <c r="I10915" s="85"/>
      <c r="J10915" s="85"/>
    </row>
    <row r="10916" spans="2:10" s="117" customFormat="1" x14ac:dyDescent="0.25">
      <c r="B10916" s="87"/>
      <c r="C10916" s="85"/>
      <c r="D10916" s="85"/>
      <c r="E10916" s="85"/>
      <c r="F10916" s="85"/>
      <c r="G10916" s="86"/>
      <c r="H10916" s="86"/>
      <c r="I10916" s="85"/>
      <c r="J10916" s="85"/>
    </row>
    <row r="10917" spans="2:10" s="117" customFormat="1" x14ac:dyDescent="0.25">
      <c r="B10917" s="87"/>
      <c r="C10917" s="85"/>
      <c r="D10917" s="85"/>
      <c r="E10917" s="85"/>
      <c r="F10917" s="85"/>
      <c r="G10917" s="86"/>
      <c r="H10917" s="86"/>
      <c r="I10917" s="85"/>
      <c r="J10917" s="85"/>
    </row>
    <row r="10918" spans="2:10" s="117" customFormat="1" x14ac:dyDescent="0.25">
      <c r="B10918" s="87"/>
      <c r="C10918" s="85"/>
      <c r="D10918" s="85"/>
      <c r="E10918" s="85"/>
      <c r="F10918" s="85"/>
      <c r="G10918" s="86"/>
      <c r="H10918" s="86"/>
      <c r="I10918" s="85"/>
      <c r="J10918" s="85"/>
    </row>
    <row r="10919" spans="2:10" s="117" customFormat="1" x14ac:dyDescent="0.25">
      <c r="B10919" s="87"/>
      <c r="C10919" s="85"/>
      <c r="D10919" s="85"/>
      <c r="E10919" s="85"/>
      <c r="F10919" s="85"/>
      <c r="G10919" s="86"/>
      <c r="H10919" s="86"/>
      <c r="I10919" s="85"/>
      <c r="J10919" s="85"/>
    </row>
    <row r="10920" spans="2:10" s="117" customFormat="1" x14ac:dyDescent="0.25">
      <c r="B10920" s="87"/>
      <c r="C10920" s="85"/>
      <c r="D10920" s="85"/>
      <c r="E10920" s="85"/>
      <c r="F10920" s="85"/>
      <c r="G10920" s="86"/>
      <c r="H10920" s="86"/>
      <c r="I10920" s="85"/>
      <c r="J10920" s="85"/>
    </row>
    <row r="10921" spans="2:10" s="117" customFormat="1" x14ac:dyDescent="0.25">
      <c r="B10921" s="87"/>
      <c r="C10921" s="85"/>
      <c r="D10921" s="85"/>
      <c r="E10921" s="85"/>
      <c r="F10921" s="85"/>
      <c r="G10921" s="86"/>
      <c r="H10921" s="86"/>
      <c r="I10921" s="85"/>
      <c r="J10921" s="85"/>
    </row>
    <row r="10922" spans="2:10" s="117" customFormat="1" x14ac:dyDescent="0.25">
      <c r="B10922" s="87"/>
      <c r="C10922" s="85"/>
      <c r="D10922" s="85"/>
      <c r="E10922" s="85"/>
      <c r="F10922" s="85"/>
      <c r="G10922" s="86"/>
      <c r="H10922" s="86"/>
      <c r="I10922" s="85"/>
      <c r="J10922" s="85"/>
    </row>
    <row r="10923" spans="2:10" s="117" customFormat="1" x14ac:dyDescent="0.25">
      <c r="B10923" s="87"/>
      <c r="C10923" s="85"/>
      <c r="D10923" s="85"/>
      <c r="E10923" s="85"/>
      <c r="F10923" s="85"/>
      <c r="G10923" s="86"/>
      <c r="H10923" s="86"/>
      <c r="I10923" s="85"/>
      <c r="J10923" s="85"/>
    </row>
    <row r="10924" spans="2:10" s="117" customFormat="1" x14ac:dyDescent="0.25">
      <c r="B10924" s="87"/>
      <c r="C10924" s="85"/>
      <c r="D10924" s="85"/>
      <c r="E10924" s="85"/>
      <c r="F10924" s="85"/>
      <c r="G10924" s="86"/>
      <c r="H10924" s="86"/>
      <c r="I10924" s="85"/>
      <c r="J10924" s="85"/>
    </row>
    <row r="10925" spans="2:10" s="117" customFormat="1" x14ac:dyDescent="0.25">
      <c r="B10925" s="87"/>
      <c r="C10925" s="85"/>
      <c r="D10925" s="85"/>
      <c r="E10925" s="85"/>
      <c r="F10925" s="85"/>
      <c r="G10925" s="86"/>
      <c r="H10925" s="86"/>
      <c r="I10925" s="85"/>
      <c r="J10925" s="85"/>
    </row>
    <row r="10926" spans="2:10" s="117" customFormat="1" x14ac:dyDescent="0.25">
      <c r="B10926" s="87"/>
      <c r="C10926" s="85"/>
      <c r="D10926" s="85"/>
      <c r="E10926" s="85"/>
      <c r="F10926" s="85"/>
      <c r="G10926" s="86"/>
      <c r="H10926" s="86"/>
      <c r="I10926" s="85"/>
      <c r="J10926" s="85"/>
    </row>
    <row r="10927" spans="2:10" s="117" customFormat="1" x14ac:dyDescent="0.25">
      <c r="B10927" s="87"/>
      <c r="C10927" s="85"/>
      <c r="D10927" s="85"/>
      <c r="E10927" s="85"/>
      <c r="F10927" s="85"/>
      <c r="G10927" s="86"/>
      <c r="H10927" s="86"/>
      <c r="I10927" s="85"/>
      <c r="J10927" s="85"/>
    </row>
    <row r="10928" spans="2:10" s="117" customFormat="1" x14ac:dyDescent="0.25">
      <c r="B10928" s="87"/>
      <c r="C10928" s="85"/>
      <c r="D10928" s="85"/>
      <c r="E10928" s="85"/>
      <c r="F10928" s="85"/>
      <c r="G10928" s="86"/>
      <c r="H10928" s="86"/>
      <c r="I10928" s="85"/>
      <c r="J10928" s="85"/>
    </row>
    <row r="10929" spans="2:10" s="117" customFormat="1" x14ac:dyDescent="0.25">
      <c r="B10929" s="87"/>
      <c r="C10929" s="85"/>
      <c r="D10929" s="85"/>
      <c r="E10929" s="85"/>
      <c r="F10929" s="85"/>
      <c r="G10929" s="86"/>
      <c r="H10929" s="86"/>
      <c r="I10929" s="85"/>
      <c r="J10929" s="85"/>
    </row>
    <row r="10930" spans="2:10" s="117" customFormat="1" x14ac:dyDescent="0.25">
      <c r="B10930" s="87"/>
      <c r="C10930" s="85"/>
      <c r="D10930" s="85"/>
      <c r="E10930" s="85"/>
      <c r="F10930" s="85"/>
      <c r="G10930" s="86"/>
      <c r="H10930" s="86"/>
      <c r="I10930" s="85"/>
      <c r="J10930" s="85"/>
    </row>
    <row r="10931" spans="2:10" s="117" customFormat="1" x14ac:dyDescent="0.25">
      <c r="B10931" s="87"/>
      <c r="C10931" s="85"/>
      <c r="D10931" s="85"/>
      <c r="E10931" s="85"/>
      <c r="F10931" s="85"/>
      <c r="G10931" s="86"/>
      <c r="H10931" s="86"/>
      <c r="I10931" s="85"/>
      <c r="J10931" s="85"/>
    </row>
    <row r="10932" spans="2:10" s="117" customFormat="1" x14ac:dyDescent="0.25">
      <c r="B10932" s="87"/>
      <c r="C10932" s="85"/>
      <c r="D10932" s="85"/>
      <c r="E10932" s="85"/>
      <c r="F10932" s="85"/>
      <c r="G10932" s="86"/>
      <c r="H10932" s="86"/>
      <c r="I10932" s="85"/>
      <c r="J10932" s="85"/>
    </row>
    <row r="10933" spans="2:10" s="117" customFormat="1" x14ac:dyDescent="0.25">
      <c r="B10933" s="87"/>
      <c r="C10933" s="85"/>
      <c r="D10933" s="85"/>
      <c r="E10933" s="85"/>
      <c r="F10933" s="85"/>
      <c r="G10933" s="86"/>
      <c r="H10933" s="86"/>
      <c r="I10933" s="85"/>
      <c r="J10933" s="85"/>
    </row>
    <row r="10934" spans="2:10" s="117" customFormat="1" x14ac:dyDescent="0.25">
      <c r="B10934" s="87"/>
      <c r="C10934" s="85"/>
      <c r="D10934" s="85"/>
      <c r="E10934" s="85"/>
      <c r="F10934" s="85"/>
      <c r="G10934" s="86"/>
      <c r="H10934" s="86"/>
      <c r="I10934" s="85"/>
      <c r="J10934" s="85"/>
    </row>
    <row r="10935" spans="2:10" s="117" customFormat="1" x14ac:dyDescent="0.25">
      <c r="B10935" s="87"/>
      <c r="C10935" s="85"/>
      <c r="D10935" s="85"/>
      <c r="E10935" s="85"/>
      <c r="F10935" s="85"/>
      <c r="G10935" s="86"/>
      <c r="H10935" s="86"/>
      <c r="I10935" s="85"/>
      <c r="J10935" s="85"/>
    </row>
    <row r="10936" spans="2:10" s="117" customFormat="1" x14ac:dyDescent="0.25">
      <c r="B10936" s="87"/>
      <c r="C10936" s="85"/>
      <c r="D10936" s="85"/>
      <c r="E10936" s="85"/>
      <c r="F10936" s="85"/>
      <c r="G10936" s="86"/>
      <c r="H10936" s="86"/>
      <c r="I10936" s="85"/>
      <c r="J10936" s="85"/>
    </row>
    <row r="10937" spans="2:10" s="117" customFormat="1" x14ac:dyDescent="0.25">
      <c r="B10937" s="87"/>
      <c r="C10937" s="85"/>
      <c r="D10937" s="85"/>
      <c r="E10937" s="85"/>
      <c r="F10937" s="85"/>
      <c r="G10937" s="86"/>
      <c r="H10937" s="86"/>
      <c r="I10937" s="85"/>
      <c r="J10937" s="85"/>
    </row>
    <row r="10938" spans="2:10" s="117" customFormat="1" x14ac:dyDescent="0.25">
      <c r="B10938" s="87"/>
      <c r="C10938" s="85"/>
      <c r="D10938" s="85"/>
      <c r="E10938" s="85"/>
      <c r="F10938" s="85"/>
      <c r="G10938" s="86"/>
      <c r="H10938" s="86"/>
      <c r="I10938" s="85"/>
      <c r="J10938" s="85"/>
    </row>
    <row r="10939" spans="2:10" s="117" customFormat="1" x14ac:dyDescent="0.25">
      <c r="B10939" s="87"/>
      <c r="C10939" s="85"/>
      <c r="D10939" s="85"/>
      <c r="E10939" s="85"/>
      <c r="F10939" s="85"/>
      <c r="G10939" s="86"/>
      <c r="H10939" s="86"/>
      <c r="I10939" s="85"/>
      <c r="J10939" s="85"/>
    </row>
    <row r="10940" spans="2:10" s="117" customFormat="1" x14ac:dyDescent="0.25">
      <c r="B10940" s="87"/>
      <c r="C10940" s="85"/>
      <c r="D10940" s="85"/>
      <c r="E10940" s="85"/>
      <c r="F10940" s="85"/>
      <c r="G10940" s="86"/>
      <c r="H10940" s="86"/>
      <c r="I10940" s="85"/>
      <c r="J10940" s="85"/>
    </row>
    <row r="10941" spans="2:10" s="117" customFormat="1" x14ac:dyDescent="0.25">
      <c r="B10941" s="87"/>
      <c r="C10941" s="85"/>
      <c r="D10941" s="85"/>
      <c r="E10941" s="85"/>
      <c r="F10941" s="85"/>
      <c r="G10941" s="86"/>
      <c r="H10941" s="86"/>
      <c r="I10941" s="85"/>
      <c r="J10941" s="85"/>
    </row>
    <row r="10942" spans="2:10" s="117" customFormat="1" x14ac:dyDescent="0.25">
      <c r="B10942" s="87"/>
      <c r="C10942" s="85"/>
      <c r="D10942" s="85"/>
      <c r="E10942" s="85"/>
      <c r="F10942" s="85"/>
      <c r="G10942" s="86"/>
      <c r="H10942" s="86"/>
      <c r="I10942" s="85"/>
      <c r="J10942" s="85"/>
    </row>
    <row r="10943" spans="2:10" s="117" customFormat="1" x14ac:dyDescent="0.25">
      <c r="B10943" s="87"/>
      <c r="C10943" s="85"/>
      <c r="D10943" s="85"/>
      <c r="E10943" s="85"/>
      <c r="F10943" s="85"/>
      <c r="G10943" s="86"/>
      <c r="H10943" s="86"/>
      <c r="I10943" s="85"/>
      <c r="J10943" s="85"/>
    </row>
    <row r="10944" spans="2:10" s="117" customFormat="1" x14ac:dyDescent="0.25">
      <c r="B10944" s="87"/>
      <c r="C10944" s="85"/>
      <c r="D10944" s="85"/>
      <c r="E10944" s="85"/>
      <c r="F10944" s="85"/>
      <c r="G10944" s="86"/>
      <c r="H10944" s="86"/>
      <c r="I10944" s="85"/>
      <c r="J10944" s="85"/>
    </row>
    <row r="10945" spans="2:10" s="117" customFormat="1" x14ac:dyDescent="0.25">
      <c r="B10945" s="87"/>
      <c r="C10945" s="85"/>
      <c r="D10945" s="85"/>
      <c r="E10945" s="85"/>
      <c r="F10945" s="85"/>
      <c r="G10945" s="86"/>
      <c r="H10945" s="86"/>
      <c r="I10945" s="85"/>
      <c r="J10945" s="85"/>
    </row>
    <row r="10946" spans="2:10" s="117" customFormat="1" x14ac:dyDescent="0.25">
      <c r="B10946" s="87"/>
      <c r="C10946" s="85"/>
      <c r="D10946" s="85"/>
      <c r="E10946" s="85"/>
      <c r="F10946" s="85"/>
      <c r="G10946" s="86"/>
      <c r="H10946" s="86"/>
      <c r="I10946" s="85"/>
      <c r="J10946" s="85"/>
    </row>
    <row r="10947" spans="2:10" s="117" customFormat="1" x14ac:dyDescent="0.25">
      <c r="B10947" s="87"/>
      <c r="C10947" s="85"/>
      <c r="D10947" s="85"/>
      <c r="E10947" s="85"/>
      <c r="F10947" s="85"/>
      <c r="G10947" s="86"/>
      <c r="H10947" s="86"/>
      <c r="I10947" s="85"/>
      <c r="J10947" s="85"/>
    </row>
    <row r="10948" spans="2:10" s="117" customFormat="1" x14ac:dyDescent="0.25">
      <c r="B10948" s="87"/>
      <c r="C10948" s="85"/>
      <c r="D10948" s="85"/>
      <c r="E10948" s="85"/>
      <c r="F10948" s="85"/>
      <c r="G10948" s="86"/>
      <c r="H10948" s="86"/>
      <c r="I10948" s="85"/>
      <c r="J10948" s="85"/>
    </row>
    <row r="10949" spans="2:10" s="117" customFormat="1" x14ac:dyDescent="0.25">
      <c r="B10949" s="87"/>
      <c r="C10949" s="85"/>
      <c r="D10949" s="85"/>
      <c r="E10949" s="85"/>
      <c r="F10949" s="85"/>
      <c r="G10949" s="86"/>
      <c r="H10949" s="86"/>
      <c r="I10949" s="85"/>
      <c r="J10949" s="85"/>
    </row>
    <row r="10950" spans="2:10" s="117" customFormat="1" x14ac:dyDescent="0.25">
      <c r="B10950" s="87"/>
      <c r="C10950" s="85"/>
      <c r="D10950" s="85"/>
      <c r="E10950" s="85"/>
      <c r="F10950" s="85"/>
      <c r="G10950" s="86"/>
      <c r="H10950" s="86"/>
      <c r="I10950" s="85"/>
      <c r="J10950" s="85"/>
    </row>
    <row r="10951" spans="2:10" s="117" customFormat="1" x14ac:dyDescent="0.25">
      <c r="B10951" s="87"/>
      <c r="C10951" s="85"/>
      <c r="D10951" s="85"/>
      <c r="E10951" s="85"/>
      <c r="F10951" s="85"/>
      <c r="G10951" s="86"/>
      <c r="H10951" s="86"/>
      <c r="I10951" s="85"/>
      <c r="J10951" s="85"/>
    </row>
    <row r="10952" spans="2:10" s="117" customFormat="1" x14ac:dyDescent="0.25">
      <c r="B10952" s="87"/>
      <c r="C10952" s="85"/>
      <c r="D10952" s="85"/>
      <c r="E10952" s="85"/>
      <c r="F10952" s="85"/>
      <c r="G10952" s="86"/>
      <c r="H10952" s="86"/>
      <c r="I10952" s="85"/>
      <c r="J10952" s="85"/>
    </row>
    <row r="10953" spans="2:10" s="117" customFormat="1" x14ac:dyDescent="0.25">
      <c r="B10953" s="87"/>
      <c r="C10953" s="85"/>
      <c r="D10953" s="85"/>
      <c r="E10953" s="85"/>
      <c r="F10953" s="85"/>
      <c r="G10953" s="86"/>
      <c r="H10953" s="86"/>
      <c r="I10953" s="85"/>
      <c r="J10953" s="85"/>
    </row>
    <row r="10954" spans="2:10" s="117" customFormat="1" x14ac:dyDescent="0.25">
      <c r="B10954" s="87"/>
      <c r="C10954" s="85"/>
      <c r="D10954" s="85"/>
      <c r="E10954" s="85"/>
      <c r="F10954" s="85"/>
      <c r="G10954" s="86"/>
      <c r="H10954" s="86"/>
      <c r="I10954" s="85"/>
      <c r="J10954" s="85"/>
    </row>
    <row r="10955" spans="2:10" s="117" customFormat="1" x14ac:dyDescent="0.25">
      <c r="B10955" s="87"/>
      <c r="C10955" s="85"/>
      <c r="D10955" s="85"/>
      <c r="E10955" s="85"/>
      <c r="F10955" s="85"/>
      <c r="G10955" s="86"/>
      <c r="H10955" s="86"/>
      <c r="I10955" s="85"/>
      <c r="J10955" s="85"/>
    </row>
    <row r="10956" spans="2:10" s="117" customFormat="1" x14ac:dyDescent="0.25">
      <c r="B10956" s="87"/>
      <c r="C10956" s="85"/>
      <c r="D10956" s="85"/>
      <c r="E10956" s="85"/>
      <c r="F10956" s="85"/>
      <c r="G10956" s="86"/>
      <c r="H10956" s="86"/>
      <c r="I10956" s="85"/>
      <c r="J10956" s="85"/>
    </row>
    <row r="10957" spans="2:10" s="117" customFormat="1" x14ac:dyDescent="0.25">
      <c r="B10957" s="87"/>
      <c r="C10957" s="85"/>
      <c r="D10957" s="85"/>
      <c r="E10957" s="85"/>
      <c r="F10957" s="85"/>
      <c r="G10957" s="86"/>
      <c r="H10957" s="86"/>
      <c r="I10957" s="85"/>
      <c r="J10957" s="85"/>
    </row>
    <row r="10958" spans="2:10" s="117" customFormat="1" x14ac:dyDescent="0.25">
      <c r="B10958" s="87"/>
      <c r="C10958" s="85"/>
      <c r="D10958" s="85"/>
      <c r="E10958" s="85"/>
      <c r="F10958" s="85"/>
      <c r="G10958" s="86"/>
      <c r="H10958" s="86"/>
      <c r="I10958" s="85"/>
      <c r="J10958" s="85"/>
    </row>
    <row r="10959" spans="2:10" s="117" customFormat="1" x14ac:dyDescent="0.25">
      <c r="B10959" s="87"/>
      <c r="C10959" s="85"/>
      <c r="D10959" s="85"/>
      <c r="E10959" s="85"/>
      <c r="F10959" s="85"/>
      <c r="G10959" s="86"/>
      <c r="H10959" s="86"/>
      <c r="I10959" s="85"/>
      <c r="J10959" s="85"/>
    </row>
    <row r="10960" spans="2:10" s="117" customFormat="1" x14ac:dyDescent="0.25">
      <c r="B10960" s="87"/>
      <c r="C10960" s="85"/>
      <c r="D10960" s="85"/>
      <c r="E10960" s="85"/>
      <c r="F10960" s="85"/>
      <c r="G10960" s="86"/>
      <c r="H10960" s="86"/>
      <c r="I10960" s="85"/>
      <c r="J10960" s="85"/>
    </row>
    <row r="10961" spans="2:10" s="117" customFormat="1" x14ac:dyDescent="0.25">
      <c r="B10961" s="87"/>
      <c r="C10961" s="85"/>
      <c r="D10961" s="85"/>
      <c r="E10961" s="85"/>
      <c r="F10961" s="85"/>
      <c r="G10961" s="86"/>
      <c r="H10961" s="86"/>
      <c r="I10961" s="85"/>
      <c r="J10961" s="85"/>
    </row>
    <row r="10962" spans="2:10" s="117" customFormat="1" x14ac:dyDescent="0.25">
      <c r="B10962" s="87"/>
      <c r="C10962" s="85"/>
      <c r="D10962" s="85"/>
      <c r="E10962" s="85"/>
      <c r="F10962" s="85"/>
      <c r="G10962" s="86"/>
      <c r="H10962" s="86"/>
      <c r="I10962" s="85"/>
      <c r="J10962" s="85"/>
    </row>
    <row r="10963" spans="2:10" s="117" customFormat="1" x14ac:dyDescent="0.25">
      <c r="B10963" s="87"/>
      <c r="C10963" s="85"/>
      <c r="D10963" s="85"/>
      <c r="E10963" s="85"/>
      <c r="F10963" s="85"/>
      <c r="G10963" s="86"/>
      <c r="H10963" s="86"/>
      <c r="I10963" s="85"/>
      <c r="J10963" s="85"/>
    </row>
    <row r="10964" spans="2:10" s="117" customFormat="1" x14ac:dyDescent="0.25">
      <c r="B10964" s="87"/>
      <c r="C10964" s="85"/>
      <c r="D10964" s="85"/>
      <c r="E10964" s="85"/>
      <c r="F10964" s="85"/>
      <c r="G10964" s="86"/>
      <c r="H10964" s="86"/>
      <c r="I10964" s="85"/>
      <c r="J10964" s="85"/>
    </row>
    <row r="10965" spans="2:10" s="117" customFormat="1" x14ac:dyDescent="0.25">
      <c r="B10965" s="87"/>
      <c r="C10965" s="85"/>
      <c r="D10965" s="85"/>
      <c r="E10965" s="85"/>
      <c r="F10965" s="85"/>
      <c r="G10965" s="86"/>
      <c r="H10965" s="86"/>
      <c r="I10965" s="85"/>
      <c r="J10965" s="85"/>
    </row>
    <row r="10966" spans="2:10" s="117" customFormat="1" x14ac:dyDescent="0.25">
      <c r="B10966" s="87"/>
      <c r="C10966" s="85"/>
      <c r="D10966" s="85"/>
      <c r="E10966" s="85"/>
      <c r="F10966" s="85"/>
      <c r="G10966" s="86"/>
      <c r="H10966" s="86"/>
      <c r="I10966" s="85"/>
      <c r="J10966" s="85"/>
    </row>
    <row r="10967" spans="2:10" s="117" customFormat="1" x14ac:dyDescent="0.25">
      <c r="B10967" s="87"/>
      <c r="C10967" s="85"/>
      <c r="D10967" s="85"/>
      <c r="E10967" s="85"/>
      <c r="F10967" s="85"/>
      <c r="G10967" s="86"/>
      <c r="H10967" s="86"/>
      <c r="I10967" s="85"/>
      <c r="J10967" s="85"/>
    </row>
    <row r="10968" spans="2:10" s="117" customFormat="1" x14ac:dyDescent="0.25">
      <c r="B10968" s="87"/>
      <c r="C10968" s="85"/>
      <c r="D10968" s="85"/>
      <c r="E10968" s="85"/>
      <c r="F10968" s="85"/>
      <c r="G10968" s="86"/>
      <c r="H10968" s="86"/>
      <c r="I10968" s="85"/>
      <c r="J10968" s="85"/>
    </row>
    <row r="10969" spans="2:10" s="117" customFormat="1" x14ac:dyDescent="0.25">
      <c r="B10969" s="87"/>
      <c r="C10969" s="85"/>
      <c r="D10969" s="85"/>
      <c r="E10969" s="85"/>
      <c r="F10969" s="85"/>
      <c r="G10969" s="86"/>
      <c r="H10969" s="86"/>
      <c r="I10969" s="85"/>
      <c r="J10969" s="85"/>
    </row>
    <row r="10970" spans="2:10" s="117" customFormat="1" x14ac:dyDescent="0.25">
      <c r="B10970" s="87"/>
      <c r="C10970" s="85"/>
      <c r="D10970" s="85"/>
      <c r="E10970" s="85"/>
      <c r="F10970" s="85"/>
      <c r="G10970" s="86"/>
      <c r="H10970" s="86"/>
      <c r="I10970" s="85"/>
      <c r="J10970" s="85"/>
    </row>
    <row r="10971" spans="2:10" s="117" customFormat="1" x14ac:dyDescent="0.25">
      <c r="B10971" s="87"/>
      <c r="C10971" s="85"/>
      <c r="D10971" s="85"/>
      <c r="E10971" s="85"/>
      <c r="F10971" s="85"/>
      <c r="G10971" s="86"/>
      <c r="H10971" s="86"/>
      <c r="I10971" s="85"/>
      <c r="J10971" s="85"/>
    </row>
    <row r="10972" spans="2:10" s="117" customFormat="1" x14ac:dyDescent="0.25">
      <c r="B10972" s="87"/>
      <c r="C10972" s="85"/>
      <c r="D10972" s="85"/>
      <c r="E10972" s="85"/>
      <c r="F10972" s="85"/>
      <c r="G10972" s="86"/>
      <c r="H10972" s="86"/>
      <c r="I10972" s="85"/>
      <c r="J10972" s="85"/>
    </row>
    <row r="10973" spans="2:10" s="117" customFormat="1" x14ac:dyDescent="0.25">
      <c r="B10973" s="87"/>
      <c r="C10973" s="85"/>
      <c r="D10973" s="85"/>
      <c r="E10973" s="85"/>
      <c r="F10973" s="85"/>
      <c r="G10973" s="86"/>
      <c r="H10973" s="86"/>
      <c r="I10973" s="85"/>
      <c r="J10973" s="85"/>
    </row>
    <row r="10974" spans="2:10" s="117" customFormat="1" x14ac:dyDescent="0.25">
      <c r="B10974" s="87"/>
      <c r="C10974" s="85"/>
      <c r="D10974" s="85"/>
      <c r="E10974" s="85"/>
      <c r="F10974" s="85"/>
      <c r="G10974" s="86"/>
      <c r="H10974" s="86"/>
      <c r="I10974" s="85"/>
      <c r="J10974" s="85"/>
    </row>
    <row r="10975" spans="2:10" s="117" customFormat="1" x14ac:dyDescent="0.25">
      <c r="B10975" s="87"/>
      <c r="C10975" s="85"/>
      <c r="D10975" s="85"/>
      <c r="E10975" s="85"/>
      <c r="F10975" s="85"/>
      <c r="G10975" s="86"/>
      <c r="H10975" s="86"/>
      <c r="I10975" s="85"/>
      <c r="J10975" s="85"/>
    </row>
    <row r="10976" spans="2:10" s="117" customFormat="1" x14ac:dyDescent="0.25">
      <c r="B10976" s="87"/>
      <c r="C10976" s="85"/>
      <c r="D10976" s="85"/>
      <c r="E10976" s="85"/>
      <c r="F10976" s="85"/>
      <c r="G10976" s="86"/>
      <c r="H10976" s="86"/>
      <c r="I10976" s="85"/>
      <c r="J10976" s="85"/>
    </row>
    <row r="10977" spans="2:10" s="117" customFormat="1" x14ac:dyDescent="0.25">
      <c r="B10977" s="87"/>
      <c r="C10977" s="85"/>
      <c r="D10977" s="85"/>
      <c r="E10977" s="85"/>
      <c r="F10977" s="85"/>
      <c r="G10977" s="86"/>
      <c r="H10977" s="86"/>
      <c r="I10977" s="85"/>
      <c r="J10977" s="85"/>
    </row>
    <row r="10978" spans="2:10" s="117" customFormat="1" x14ac:dyDescent="0.25">
      <c r="B10978" s="87"/>
      <c r="C10978" s="85"/>
      <c r="D10978" s="85"/>
      <c r="E10978" s="85"/>
      <c r="F10978" s="85"/>
      <c r="G10978" s="86"/>
      <c r="H10978" s="86"/>
      <c r="I10978" s="85"/>
      <c r="J10978" s="85"/>
    </row>
    <row r="10979" spans="2:10" s="117" customFormat="1" x14ac:dyDescent="0.25">
      <c r="B10979" s="87"/>
      <c r="C10979" s="85"/>
      <c r="D10979" s="85"/>
      <c r="E10979" s="85"/>
      <c r="F10979" s="85"/>
      <c r="G10979" s="86"/>
      <c r="H10979" s="86"/>
      <c r="I10979" s="85"/>
      <c r="J10979" s="85"/>
    </row>
    <row r="10980" spans="2:10" s="117" customFormat="1" x14ac:dyDescent="0.25">
      <c r="B10980" s="87"/>
      <c r="C10980" s="85"/>
      <c r="D10980" s="85"/>
      <c r="E10980" s="85"/>
      <c r="F10980" s="85"/>
      <c r="G10980" s="86"/>
      <c r="H10980" s="86"/>
      <c r="I10980" s="85"/>
      <c r="J10980" s="85"/>
    </row>
    <row r="10981" spans="2:10" s="117" customFormat="1" x14ac:dyDescent="0.25">
      <c r="B10981" s="87"/>
      <c r="C10981" s="85"/>
      <c r="D10981" s="85"/>
      <c r="E10981" s="85"/>
      <c r="F10981" s="85"/>
      <c r="G10981" s="86"/>
      <c r="H10981" s="86"/>
      <c r="I10981" s="85"/>
      <c r="J10981" s="85"/>
    </row>
    <row r="10982" spans="2:10" s="117" customFormat="1" x14ac:dyDescent="0.25">
      <c r="B10982" s="87"/>
      <c r="C10982" s="85"/>
      <c r="D10982" s="85"/>
      <c r="E10982" s="85"/>
      <c r="F10982" s="85"/>
      <c r="G10982" s="86"/>
      <c r="H10982" s="86"/>
      <c r="I10982" s="85"/>
      <c r="J10982" s="85"/>
    </row>
    <row r="10983" spans="2:10" s="117" customFormat="1" x14ac:dyDescent="0.25">
      <c r="B10983" s="87"/>
      <c r="C10983" s="85"/>
      <c r="D10983" s="85"/>
      <c r="E10983" s="85"/>
      <c r="F10983" s="85"/>
      <c r="G10983" s="86"/>
      <c r="H10983" s="86"/>
      <c r="I10983" s="85"/>
      <c r="J10983" s="85"/>
    </row>
    <row r="10984" spans="2:10" s="117" customFormat="1" x14ac:dyDescent="0.25">
      <c r="B10984" s="87"/>
      <c r="C10984" s="85"/>
      <c r="D10984" s="85"/>
      <c r="E10984" s="85"/>
      <c r="F10984" s="85"/>
      <c r="G10984" s="86"/>
      <c r="H10984" s="86"/>
      <c r="I10984" s="85"/>
      <c r="J10984" s="85"/>
    </row>
    <row r="10985" spans="2:10" s="117" customFormat="1" x14ac:dyDescent="0.25">
      <c r="B10985" s="87"/>
      <c r="C10985" s="85"/>
      <c r="D10985" s="85"/>
      <c r="E10985" s="85"/>
      <c r="F10985" s="85"/>
      <c r="G10985" s="86"/>
      <c r="H10985" s="86"/>
      <c r="I10985" s="85"/>
      <c r="J10985" s="85"/>
    </row>
    <row r="10986" spans="2:10" s="117" customFormat="1" x14ac:dyDescent="0.25">
      <c r="B10986" s="87"/>
      <c r="C10986" s="85"/>
      <c r="D10986" s="85"/>
      <c r="E10986" s="85"/>
      <c r="F10986" s="85"/>
      <c r="G10986" s="86"/>
      <c r="H10986" s="86"/>
      <c r="I10986" s="85"/>
      <c r="J10986" s="85"/>
    </row>
    <row r="10987" spans="2:10" s="117" customFormat="1" x14ac:dyDescent="0.25">
      <c r="B10987" s="87"/>
      <c r="C10987" s="85"/>
      <c r="D10987" s="85"/>
      <c r="E10987" s="85"/>
      <c r="F10987" s="85"/>
      <c r="G10987" s="86"/>
      <c r="H10987" s="86"/>
      <c r="I10987" s="85"/>
      <c r="J10987" s="85"/>
    </row>
    <row r="10988" spans="2:10" s="117" customFormat="1" x14ac:dyDescent="0.25">
      <c r="B10988" s="87"/>
      <c r="C10988" s="85"/>
      <c r="D10988" s="85"/>
      <c r="E10988" s="85"/>
      <c r="F10988" s="85"/>
      <c r="G10988" s="86"/>
      <c r="H10988" s="86"/>
      <c r="I10988" s="85"/>
      <c r="J10988" s="85"/>
    </row>
    <row r="10989" spans="2:10" s="117" customFormat="1" x14ac:dyDescent="0.25">
      <c r="B10989" s="87"/>
      <c r="C10989" s="85"/>
      <c r="D10989" s="85"/>
      <c r="E10989" s="85"/>
      <c r="F10989" s="85"/>
      <c r="G10989" s="86"/>
      <c r="H10989" s="86"/>
      <c r="I10989" s="85"/>
      <c r="J10989" s="85"/>
    </row>
    <row r="10990" spans="2:10" s="117" customFormat="1" x14ac:dyDescent="0.25">
      <c r="B10990" s="87"/>
      <c r="C10990" s="85"/>
      <c r="D10990" s="85"/>
      <c r="E10990" s="85"/>
      <c r="F10990" s="85"/>
      <c r="G10990" s="86"/>
      <c r="H10990" s="86"/>
      <c r="I10990" s="85"/>
      <c r="J10990" s="85"/>
    </row>
    <row r="10991" spans="2:10" s="117" customFormat="1" x14ac:dyDescent="0.25">
      <c r="B10991" s="87"/>
      <c r="C10991" s="85"/>
      <c r="D10991" s="85"/>
      <c r="E10991" s="85"/>
      <c r="F10991" s="85"/>
      <c r="G10991" s="86"/>
      <c r="H10991" s="86"/>
      <c r="I10991" s="85"/>
      <c r="J10991" s="85"/>
    </row>
    <row r="10992" spans="2:10" s="117" customFormat="1" x14ac:dyDescent="0.25">
      <c r="B10992" s="87"/>
      <c r="C10992" s="85"/>
      <c r="D10992" s="85"/>
      <c r="E10992" s="85"/>
      <c r="F10992" s="85"/>
      <c r="G10992" s="86"/>
      <c r="H10992" s="86"/>
      <c r="I10992" s="85"/>
      <c r="J10992" s="85"/>
    </row>
    <row r="10993" spans="2:10" s="117" customFormat="1" x14ac:dyDescent="0.25">
      <c r="B10993" s="87"/>
      <c r="C10993" s="85"/>
      <c r="D10993" s="85"/>
      <c r="E10993" s="85"/>
      <c r="F10993" s="85"/>
      <c r="G10993" s="86"/>
      <c r="H10993" s="86"/>
      <c r="I10993" s="85"/>
      <c r="J10993" s="85"/>
    </row>
    <row r="10994" spans="2:10" s="117" customFormat="1" x14ac:dyDescent="0.25">
      <c r="B10994" s="87"/>
      <c r="C10994" s="85"/>
      <c r="D10994" s="85"/>
      <c r="E10994" s="85"/>
      <c r="F10994" s="85"/>
      <c r="G10994" s="86"/>
      <c r="H10994" s="86"/>
      <c r="I10994" s="85"/>
      <c r="J10994" s="85"/>
    </row>
    <row r="10995" spans="2:10" s="117" customFormat="1" x14ac:dyDescent="0.25">
      <c r="B10995" s="87"/>
      <c r="C10995" s="85"/>
      <c r="D10995" s="85"/>
      <c r="E10995" s="85"/>
      <c r="F10995" s="85"/>
      <c r="G10995" s="86"/>
      <c r="H10995" s="86"/>
      <c r="I10995" s="85"/>
      <c r="J10995" s="85"/>
    </row>
    <row r="10996" spans="2:10" s="117" customFormat="1" x14ac:dyDescent="0.25">
      <c r="B10996" s="87"/>
      <c r="C10996" s="85"/>
      <c r="D10996" s="85"/>
      <c r="E10996" s="85"/>
      <c r="F10996" s="85"/>
      <c r="G10996" s="86"/>
      <c r="H10996" s="86"/>
      <c r="I10996" s="85"/>
      <c r="J10996" s="85"/>
    </row>
    <row r="10997" spans="2:10" s="117" customFormat="1" x14ac:dyDescent="0.25">
      <c r="B10997" s="87"/>
      <c r="C10997" s="85"/>
      <c r="D10997" s="85"/>
      <c r="E10997" s="85"/>
      <c r="F10997" s="85"/>
      <c r="G10997" s="86"/>
      <c r="H10997" s="86"/>
      <c r="I10997" s="85"/>
      <c r="J10997" s="85"/>
    </row>
    <row r="10998" spans="2:10" s="117" customFormat="1" x14ac:dyDescent="0.25">
      <c r="B10998" s="87"/>
      <c r="C10998" s="85"/>
      <c r="D10998" s="85"/>
      <c r="E10998" s="85"/>
      <c r="F10998" s="85"/>
      <c r="G10998" s="86"/>
      <c r="H10998" s="86"/>
      <c r="I10998" s="85"/>
      <c r="J10998" s="85"/>
    </row>
    <row r="10999" spans="2:10" s="117" customFormat="1" x14ac:dyDescent="0.25">
      <c r="B10999" s="87"/>
      <c r="C10999" s="85"/>
      <c r="D10999" s="85"/>
      <c r="E10999" s="85"/>
      <c r="F10999" s="85"/>
      <c r="G10999" s="86"/>
      <c r="H10999" s="86"/>
      <c r="I10999" s="85"/>
      <c r="J10999" s="85"/>
    </row>
    <row r="11000" spans="2:10" s="117" customFormat="1" x14ac:dyDescent="0.25">
      <c r="B11000" s="87"/>
      <c r="C11000" s="85"/>
      <c r="D11000" s="85"/>
      <c r="E11000" s="85"/>
      <c r="F11000" s="85"/>
      <c r="G11000" s="86"/>
      <c r="H11000" s="86"/>
      <c r="I11000" s="85"/>
      <c r="J11000" s="85"/>
    </row>
    <row r="11001" spans="2:10" s="117" customFormat="1" x14ac:dyDescent="0.25">
      <c r="B11001" s="87"/>
      <c r="C11001" s="85"/>
      <c r="D11001" s="85"/>
      <c r="E11001" s="85"/>
      <c r="F11001" s="85"/>
      <c r="G11001" s="86"/>
      <c r="H11001" s="86"/>
      <c r="I11001" s="85"/>
      <c r="J11001" s="85"/>
    </row>
    <row r="11002" spans="2:10" s="117" customFormat="1" x14ac:dyDescent="0.25">
      <c r="B11002" s="87"/>
      <c r="C11002" s="85"/>
      <c r="D11002" s="85"/>
      <c r="E11002" s="85"/>
      <c r="F11002" s="85"/>
      <c r="G11002" s="86"/>
      <c r="H11002" s="86"/>
      <c r="I11002" s="85"/>
      <c r="J11002" s="85"/>
    </row>
    <row r="11003" spans="2:10" s="117" customFormat="1" x14ac:dyDescent="0.25">
      <c r="B11003" s="87"/>
      <c r="C11003" s="85"/>
      <c r="D11003" s="85"/>
      <c r="E11003" s="85"/>
      <c r="F11003" s="85"/>
      <c r="G11003" s="86"/>
      <c r="H11003" s="86"/>
      <c r="I11003" s="85"/>
      <c r="J11003" s="85"/>
    </row>
    <row r="11004" spans="2:10" s="117" customFormat="1" x14ac:dyDescent="0.25">
      <c r="B11004" s="87"/>
      <c r="C11004" s="85"/>
      <c r="D11004" s="85"/>
      <c r="E11004" s="85"/>
      <c r="F11004" s="85"/>
      <c r="G11004" s="86"/>
      <c r="H11004" s="86"/>
      <c r="I11004" s="85"/>
      <c r="J11004" s="85"/>
    </row>
    <row r="11005" spans="2:10" s="117" customFormat="1" x14ac:dyDescent="0.25">
      <c r="B11005" s="87"/>
      <c r="C11005" s="85"/>
      <c r="D11005" s="85"/>
      <c r="E11005" s="85"/>
      <c r="F11005" s="85"/>
      <c r="G11005" s="86"/>
      <c r="H11005" s="86"/>
      <c r="I11005" s="85"/>
      <c r="J11005" s="85"/>
    </row>
    <row r="11006" spans="2:10" s="117" customFormat="1" x14ac:dyDescent="0.25">
      <c r="B11006" s="87"/>
      <c r="C11006" s="85"/>
      <c r="D11006" s="85"/>
      <c r="E11006" s="85"/>
      <c r="F11006" s="85"/>
      <c r="G11006" s="86"/>
      <c r="H11006" s="86"/>
      <c r="I11006" s="85"/>
      <c r="J11006" s="85"/>
    </row>
    <row r="11007" spans="2:10" s="117" customFormat="1" x14ac:dyDescent="0.25">
      <c r="B11007" s="87"/>
      <c r="C11007" s="85"/>
      <c r="D11007" s="85"/>
      <c r="E11007" s="85"/>
      <c r="F11007" s="85"/>
      <c r="G11007" s="86"/>
      <c r="H11007" s="86"/>
      <c r="I11007" s="85"/>
      <c r="J11007" s="85"/>
    </row>
    <row r="11008" spans="2:10" s="117" customFormat="1" x14ac:dyDescent="0.25">
      <c r="B11008" s="87"/>
      <c r="C11008" s="85"/>
      <c r="D11008" s="85"/>
      <c r="E11008" s="85"/>
      <c r="F11008" s="85"/>
      <c r="G11008" s="86"/>
      <c r="H11008" s="86"/>
      <c r="I11008" s="85"/>
      <c r="J11008" s="85"/>
    </row>
    <row r="11009" spans="2:10" s="117" customFormat="1" x14ac:dyDescent="0.25">
      <c r="B11009" s="87"/>
      <c r="C11009" s="85"/>
      <c r="D11009" s="85"/>
      <c r="E11009" s="85"/>
      <c r="F11009" s="85"/>
      <c r="G11009" s="86"/>
      <c r="H11009" s="86"/>
      <c r="I11009" s="85"/>
      <c r="J11009" s="85"/>
    </row>
    <row r="11010" spans="2:10" s="117" customFormat="1" x14ac:dyDescent="0.25">
      <c r="B11010" s="87"/>
      <c r="C11010" s="85"/>
      <c r="D11010" s="85"/>
      <c r="E11010" s="85"/>
      <c r="F11010" s="85"/>
      <c r="G11010" s="86"/>
      <c r="H11010" s="86"/>
      <c r="I11010" s="85"/>
      <c r="J11010" s="85"/>
    </row>
    <row r="11011" spans="2:10" s="117" customFormat="1" x14ac:dyDescent="0.25">
      <c r="B11011" s="87"/>
      <c r="C11011" s="85"/>
      <c r="D11011" s="85"/>
      <c r="E11011" s="85"/>
      <c r="F11011" s="85"/>
      <c r="G11011" s="86"/>
      <c r="H11011" s="86"/>
      <c r="I11011" s="85"/>
      <c r="J11011" s="85"/>
    </row>
    <row r="11012" spans="2:10" s="117" customFormat="1" x14ac:dyDescent="0.25">
      <c r="B11012" s="87"/>
      <c r="C11012" s="85"/>
      <c r="D11012" s="85"/>
      <c r="E11012" s="85"/>
      <c r="F11012" s="85"/>
      <c r="G11012" s="86"/>
      <c r="H11012" s="86"/>
      <c r="I11012" s="85"/>
      <c r="J11012" s="85"/>
    </row>
    <row r="11013" spans="2:10" s="117" customFormat="1" x14ac:dyDescent="0.25">
      <c r="B11013" s="87"/>
      <c r="C11013" s="85"/>
      <c r="D11013" s="85"/>
      <c r="E11013" s="85"/>
      <c r="F11013" s="85"/>
      <c r="G11013" s="86"/>
      <c r="H11013" s="86"/>
      <c r="I11013" s="85"/>
      <c r="J11013" s="85"/>
    </row>
    <row r="11014" spans="2:10" s="117" customFormat="1" x14ac:dyDescent="0.25">
      <c r="B11014" s="87"/>
      <c r="C11014" s="85"/>
      <c r="D11014" s="85"/>
      <c r="E11014" s="85"/>
      <c r="F11014" s="85"/>
      <c r="G11014" s="86"/>
      <c r="H11014" s="86"/>
      <c r="I11014" s="85"/>
      <c r="J11014" s="85"/>
    </row>
    <row r="11015" spans="2:10" s="117" customFormat="1" x14ac:dyDescent="0.25">
      <c r="B11015" s="87"/>
      <c r="C11015" s="85"/>
      <c r="D11015" s="85"/>
      <c r="E11015" s="85"/>
      <c r="F11015" s="85"/>
      <c r="G11015" s="86"/>
      <c r="H11015" s="86"/>
      <c r="I11015" s="85"/>
      <c r="J11015" s="85"/>
    </row>
    <row r="11016" spans="2:10" s="117" customFormat="1" x14ac:dyDescent="0.25">
      <c r="B11016" s="87"/>
      <c r="C11016" s="85"/>
      <c r="D11016" s="85"/>
      <c r="E11016" s="85"/>
      <c r="F11016" s="85"/>
      <c r="G11016" s="86"/>
      <c r="H11016" s="86"/>
      <c r="I11016" s="85"/>
      <c r="J11016" s="85"/>
    </row>
    <row r="11017" spans="2:10" s="117" customFormat="1" x14ac:dyDescent="0.25">
      <c r="B11017" s="87"/>
      <c r="C11017" s="85"/>
      <c r="D11017" s="85"/>
      <c r="E11017" s="85"/>
      <c r="F11017" s="85"/>
      <c r="G11017" s="86"/>
      <c r="H11017" s="86"/>
      <c r="I11017" s="85"/>
      <c r="J11017" s="85"/>
    </row>
    <row r="11018" spans="2:10" s="117" customFormat="1" x14ac:dyDescent="0.25">
      <c r="B11018" s="87"/>
      <c r="C11018" s="85"/>
      <c r="D11018" s="85"/>
      <c r="E11018" s="85"/>
      <c r="F11018" s="85"/>
      <c r="G11018" s="86"/>
      <c r="H11018" s="86"/>
      <c r="I11018" s="85"/>
      <c r="J11018" s="85"/>
    </row>
    <row r="11019" spans="2:10" s="117" customFormat="1" x14ac:dyDescent="0.25">
      <c r="B11019" s="87"/>
      <c r="C11019" s="85"/>
      <c r="D11019" s="85"/>
      <c r="E11019" s="85"/>
      <c r="F11019" s="85"/>
      <c r="G11019" s="86"/>
      <c r="H11019" s="86"/>
      <c r="I11019" s="85"/>
      <c r="J11019" s="85"/>
    </row>
    <row r="11020" spans="2:10" s="117" customFormat="1" x14ac:dyDescent="0.25">
      <c r="B11020" s="87"/>
      <c r="C11020" s="85"/>
      <c r="D11020" s="85"/>
      <c r="E11020" s="85"/>
      <c r="F11020" s="85"/>
      <c r="G11020" s="86"/>
      <c r="H11020" s="86"/>
      <c r="I11020" s="85"/>
      <c r="J11020" s="85"/>
    </row>
    <row r="11021" spans="2:10" s="117" customFormat="1" x14ac:dyDescent="0.25">
      <c r="B11021" s="87"/>
      <c r="C11021" s="85"/>
      <c r="D11021" s="85"/>
      <c r="E11021" s="85"/>
      <c r="F11021" s="85"/>
      <c r="G11021" s="86"/>
      <c r="H11021" s="86"/>
      <c r="I11021" s="85"/>
      <c r="J11021" s="85"/>
    </row>
    <row r="11022" spans="2:10" s="117" customFormat="1" x14ac:dyDescent="0.25">
      <c r="B11022" s="87"/>
      <c r="C11022" s="85"/>
      <c r="D11022" s="85"/>
      <c r="E11022" s="85"/>
      <c r="F11022" s="85"/>
      <c r="G11022" s="86"/>
      <c r="H11022" s="86"/>
      <c r="I11022" s="85"/>
      <c r="J11022" s="85"/>
    </row>
    <row r="11023" spans="2:10" s="117" customFormat="1" x14ac:dyDescent="0.25">
      <c r="B11023" s="87"/>
      <c r="C11023" s="85"/>
      <c r="D11023" s="85"/>
      <c r="E11023" s="85"/>
      <c r="F11023" s="85"/>
      <c r="G11023" s="86"/>
      <c r="H11023" s="86"/>
      <c r="I11023" s="85"/>
      <c r="J11023" s="85"/>
    </row>
    <row r="11024" spans="2:10" s="117" customFormat="1" x14ac:dyDescent="0.25">
      <c r="B11024" s="87"/>
      <c r="C11024" s="85"/>
      <c r="D11024" s="85"/>
      <c r="E11024" s="85"/>
      <c r="F11024" s="85"/>
      <c r="G11024" s="86"/>
      <c r="H11024" s="86"/>
      <c r="I11024" s="85"/>
      <c r="J11024" s="85"/>
    </row>
    <row r="11025" spans="2:10" s="117" customFormat="1" x14ac:dyDescent="0.25">
      <c r="B11025" s="87"/>
      <c r="C11025" s="85"/>
      <c r="D11025" s="85"/>
      <c r="E11025" s="85"/>
      <c r="F11025" s="85"/>
      <c r="G11025" s="86"/>
      <c r="H11025" s="86"/>
      <c r="I11025" s="85"/>
      <c r="J11025" s="85"/>
    </row>
    <row r="11026" spans="2:10" s="117" customFormat="1" x14ac:dyDescent="0.25">
      <c r="B11026" s="87"/>
      <c r="C11026" s="85"/>
      <c r="D11026" s="85"/>
      <c r="E11026" s="85"/>
      <c r="F11026" s="85"/>
      <c r="G11026" s="86"/>
      <c r="H11026" s="86"/>
      <c r="I11026" s="85"/>
      <c r="J11026" s="85"/>
    </row>
    <row r="11027" spans="2:10" s="117" customFormat="1" x14ac:dyDescent="0.25">
      <c r="B11027" s="87"/>
      <c r="C11027" s="85"/>
      <c r="D11027" s="85"/>
      <c r="E11027" s="85"/>
      <c r="F11027" s="85"/>
      <c r="G11027" s="86"/>
      <c r="H11027" s="86"/>
      <c r="I11027" s="85"/>
      <c r="J11027" s="85"/>
    </row>
    <row r="11028" spans="2:10" s="117" customFormat="1" x14ac:dyDescent="0.25">
      <c r="B11028" s="87"/>
      <c r="C11028" s="85"/>
      <c r="D11028" s="85"/>
      <c r="E11028" s="85"/>
      <c r="F11028" s="85"/>
      <c r="G11028" s="86"/>
      <c r="H11028" s="86"/>
      <c r="I11028" s="85"/>
      <c r="J11028" s="85"/>
    </row>
    <row r="11029" spans="2:10" s="117" customFormat="1" x14ac:dyDescent="0.25">
      <c r="B11029" s="87"/>
      <c r="C11029" s="85"/>
      <c r="D11029" s="85"/>
      <c r="E11029" s="85"/>
      <c r="F11029" s="85"/>
      <c r="G11029" s="86"/>
      <c r="H11029" s="86"/>
      <c r="I11029" s="85"/>
      <c r="J11029" s="85"/>
    </row>
    <row r="11030" spans="2:10" s="117" customFormat="1" x14ac:dyDescent="0.25">
      <c r="B11030" s="87"/>
      <c r="C11030" s="85"/>
      <c r="D11030" s="85"/>
      <c r="E11030" s="85"/>
      <c r="F11030" s="85"/>
      <c r="G11030" s="86"/>
      <c r="H11030" s="86"/>
      <c r="I11030" s="85"/>
      <c r="J11030" s="85"/>
    </row>
    <row r="11031" spans="2:10" s="117" customFormat="1" x14ac:dyDescent="0.25">
      <c r="B11031" s="87"/>
      <c r="C11031" s="85"/>
      <c r="D11031" s="85"/>
      <c r="E11031" s="85"/>
      <c r="F11031" s="85"/>
      <c r="G11031" s="86"/>
      <c r="H11031" s="86"/>
      <c r="I11031" s="85"/>
      <c r="J11031" s="85"/>
    </row>
    <row r="11032" spans="2:10" s="117" customFormat="1" x14ac:dyDescent="0.25">
      <c r="B11032" s="87"/>
      <c r="C11032" s="85"/>
      <c r="D11032" s="85"/>
      <c r="E11032" s="85"/>
      <c r="F11032" s="85"/>
      <c r="G11032" s="86"/>
      <c r="H11032" s="86"/>
      <c r="I11032" s="85"/>
      <c r="J11032" s="85"/>
    </row>
    <row r="11033" spans="2:10" s="117" customFormat="1" x14ac:dyDescent="0.25">
      <c r="B11033" s="87"/>
      <c r="C11033" s="85"/>
      <c r="D11033" s="85"/>
      <c r="E11033" s="85"/>
      <c r="F11033" s="85"/>
      <c r="G11033" s="86"/>
      <c r="H11033" s="86"/>
      <c r="I11033" s="85"/>
      <c r="J11033" s="85"/>
    </row>
    <row r="11034" spans="2:10" s="117" customFormat="1" x14ac:dyDescent="0.25">
      <c r="B11034" s="87"/>
      <c r="C11034" s="85"/>
      <c r="D11034" s="85"/>
      <c r="E11034" s="85"/>
      <c r="F11034" s="85"/>
      <c r="G11034" s="86"/>
      <c r="H11034" s="86"/>
      <c r="I11034" s="85"/>
      <c r="J11034" s="85"/>
    </row>
    <row r="11035" spans="2:10" s="117" customFormat="1" x14ac:dyDescent="0.25">
      <c r="B11035" s="87"/>
      <c r="C11035" s="85"/>
      <c r="D11035" s="85"/>
      <c r="E11035" s="85"/>
      <c r="F11035" s="85"/>
      <c r="G11035" s="86"/>
      <c r="H11035" s="86"/>
      <c r="I11035" s="85"/>
      <c r="J11035" s="85"/>
    </row>
    <row r="11036" spans="2:10" s="117" customFormat="1" x14ac:dyDescent="0.25">
      <c r="B11036" s="87"/>
      <c r="C11036" s="85"/>
      <c r="D11036" s="85"/>
      <c r="E11036" s="85"/>
      <c r="F11036" s="85"/>
      <c r="G11036" s="86"/>
      <c r="H11036" s="86"/>
      <c r="I11036" s="85"/>
      <c r="J11036" s="85"/>
    </row>
    <row r="11037" spans="2:10" s="117" customFormat="1" x14ac:dyDescent="0.25">
      <c r="B11037" s="87"/>
      <c r="C11037" s="85"/>
      <c r="D11037" s="85"/>
      <c r="E11037" s="85"/>
      <c r="F11037" s="85"/>
      <c r="G11037" s="86"/>
      <c r="H11037" s="86"/>
      <c r="I11037" s="85"/>
      <c r="J11037" s="85"/>
    </row>
    <row r="11038" spans="2:10" s="117" customFormat="1" x14ac:dyDescent="0.25">
      <c r="B11038" s="87"/>
      <c r="C11038" s="85"/>
      <c r="D11038" s="85"/>
      <c r="E11038" s="85"/>
      <c r="F11038" s="85"/>
      <c r="G11038" s="86"/>
      <c r="H11038" s="86"/>
      <c r="I11038" s="85"/>
      <c r="J11038" s="85"/>
    </row>
    <row r="11039" spans="2:10" s="117" customFormat="1" x14ac:dyDescent="0.25">
      <c r="B11039" s="87"/>
      <c r="C11039" s="85"/>
      <c r="D11039" s="85"/>
      <c r="E11039" s="85"/>
      <c r="F11039" s="85"/>
      <c r="G11039" s="86"/>
      <c r="H11039" s="86"/>
      <c r="I11039" s="85"/>
      <c r="J11039" s="85"/>
    </row>
    <row r="11040" spans="2:10" s="117" customFormat="1" x14ac:dyDescent="0.25">
      <c r="B11040" s="87"/>
      <c r="C11040" s="85"/>
      <c r="D11040" s="85"/>
      <c r="E11040" s="85"/>
      <c r="F11040" s="85"/>
      <c r="G11040" s="86"/>
      <c r="H11040" s="86"/>
      <c r="I11040" s="85"/>
      <c r="J11040" s="85"/>
    </row>
    <row r="11041" spans="2:10" s="117" customFormat="1" x14ac:dyDescent="0.25">
      <c r="B11041" s="87"/>
      <c r="C11041" s="85"/>
      <c r="D11041" s="85"/>
      <c r="E11041" s="85"/>
      <c r="F11041" s="85"/>
      <c r="G11041" s="86"/>
      <c r="H11041" s="86"/>
      <c r="I11041" s="85"/>
      <c r="J11041" s="85"/>
    </row>
    <row r="11042" spans="2:10" s="117" customFormat="1" x14ac:dyDescent="0.25">
      <c r="B11042" s="87"/>
      <c r="C11042" s="85"/>
      <c r="D11042" s="85"/>
      <c r="E11042" s="85"/>
      <c r="F11042" s="85"/>
      <c r="G11042" s="86"/>
      <c r="H11042" s="86"/>
      <c r="I11042" s="85"/>
      <c r="J11042" s="85"/>
    </row>
    <row r="11043" spans="2:10" s="117" customFormat="1" x14ac:dyDescent="0.25">
      <c r="B11043" s="87"/>
      <c r="C11043" s="85"/>
      <c r="D11043" s="85"/>
      <c r="E11043" s="85"/>
      <c r="F11043" s="85"/>
      <c r="G11043" s="86"/>
      <c r="H11043" s="86"/>
      <c r="I11043" s="85"/>
      <c r="J11043" s="85"/>
    </row>
    <row r="11044" spans="2:10" s="117" customFormat="1" x14ac:dyDescent="0.25">
      <c r="B11044" s="87"/>
      <c r="C11044" s="85"/>
      <c r="D11044" s="85"/>
      <c r="E11044" s="85"/>
      <c r="F11044" s="85"/>
      <c r="G11044" s="86"/>
      <c r="H11044" s="86"/>
      <c r="I11044" s="85"/>
      <c r="J11044" s="85"/>
    </row>
    <row r="11045" spans="2:10" s="117" customFormat="1" x14ac:dyDescent="0.25">
      <c r="B11045" s="87"/>
      <c r="C11045" s="85"/>
      <c r="D11045" s="85"/>
      <c r="E11045" s="85"/>
      <c r="F11045" s="85"/>
      <c r="G11045" s="86"/>
      <c r="H11045" s="86"/>
      <c r="I11045" s="85"/>
      <c r="J11045" s="85"/>
    </row>
    <row r="11046" spans="2:10" s="117" customFormat="1" x14ac:dyDescent="0.25">
      <c r="B11046" s="87"/>
      <c r="C11046" s="85"/>
      <c r="D11046" s="85"/>
      <c r="E11046" s="85"/>
      <c r="F11046" s="85"/>
      <c r="G11046" s="86"/>
      <c r="H11046" s="86"/>
      <c r="I11046" s="85"/>
      <c r="J11046" s="85"/>
    </row>
    <row r="11047" spans="2:10" s="117" customFormat="1" x14ac:dyDescent="0.25">
      <c r="B11047" s="87"/>
      <c r="C11047" s="85"/>
      <c r="D11047" s="85"/>
      <c r="E11047" s="85"/>
      <c r="F11047" s="85"/>
      <c r="G11047" s="86"/>
      <c r="H11047" s="86"/>
      <c r="I11047" s="85"/>
      <c r="J11047" s="85"/>
    </row>
    <row r="11048" spans="2:10" s="117" customFormat="1" x14ac:dyDescent="0.25">
      <c r="B11048" s="87"/>
      <c r="C11048" s="85"/>
      <c r="D11048" s="85"/>
      <c r="E11048" s="85"/>
      <c r="F11048" s="85"/>
      <c r="G11048" s="86"/>
      <c r="H11048" s="86"/>
      <c r="I11048" s="85"/>
      <c r="J11048" s="85"/>
    </row>
    <row r="11049" spans="2:10" s="117" customFormat="1" x14ac:dyDescent="0.25">
      <c r="B11049" s="87"/>
      <c r="C11049" s="85"/>
      <c r="D11049" s="85"/>
      <c r="E11049" s="85"/>
      <c r="F11049" s="85"/>
      <c r="G11049" s="86"/>
      <c r="H11049" s="86"/>
      <c r="I11049" s="85"/>
      <c r="J11049" s="85"/>
    </row>
    <row r="11050" spans="2:10" s="117" customFormat="1" x14ac:dyDescent="0.25">
      <c r="B11050" s="87"/>
      <c r="C11050" s="85"/>
      <c r="D11050" s="85"/>
      <c r="E11050" s="85"/>
      <c r="F11050" s="85"/>
      <c r="G11050" s="86"/>
      <c r="H11050" s="86"/>
      <c r="I11050" s="85"/>
      <c r="J11050" s="85"/>
    </row>
    <row r="11051" spans="2:10" s="117" customFormat="1" x14ac:dyDescent="0.25">
      <c r="B11051" s="87"/>
      <c r="C11051" s="85"/>
      <c r="D11051" s="85"/>
      <c r="E11051" s="85"/>
      <c r="F11051" s="85"/>
      <c r="G11051" s="86"/>
      <c r="H11051" s="86"/>
      <c r="I11051" s="85"/>
      <c r="J11051" s="85"/>
    </row>
    <row r="11052" spans="2:10" s="117" customFormat="1" x14ac:dyDescent="0.25">
      <c r="B11052" s="87"/>
      <c r="C11052" s="85"/>
      <c r="D11052" s="85"/>
      <c r="E11052" s="85"/>
      <c r="F11052" s="85"/>
      <c r="G11052" s="86"/>
      <c r="H11052" s="86"/>
      <c r="I11052" s="85"/>
      <c r="J11052" s="85"/>
    </row>
    <row r="11053" spans="2:10" s="117" customFormat="1" x14ac:dyDescent="0.25">
      <c r="B11053" s="87"/>
      <c r="C11053" s="85"/>
      <c r="D11053" s="85"/>
      <c r="E11053" s="85"/>
      <c r="F11053" s="85"/>
      <c r="G11053" s="86"/>
      <c r="H11053" s="86"/>
      <c r="I11053" s="85"/>
      <c r="J11053" s="85"/>
    </row>
    <row r="11054" spans="2:10" s="117" customFormat="1" x14ac:dyDescent="0.25">
      <c r="B11054" s="87"/>
      <c r="C11054" s="85"/>
      <c r="D11054" s="85"/>
      <c r="E11054" s="85"/>
      <c r="F11054" s="85"/>
      <c r="G11054" s="86"/>
      <c r="H11054" s="86"/>
      <c r="I11054" s="85"/>
      <c r="J11054" s="85"/>
    </row>
    <row r="11055" spans="2:10" s="117" customFormat="1" x14ac:dyDescent="0.25">
      <c r="B11055" s="87"/>
      <c r="C11055" s="85"/>
      <c r="D11055" s="85"/>
      <c r="E11055" s="85"/>
      <c r="F11055" s="85"/>
      <c r="G11055" s="86"/>
      <c r="H11055" s="86"/>
      <c r="I11055" s="85"/>
      <c r="J11055" s="85"/>
    </row>
    <row r="11056" spans="2:10" s="117" customFormat="1" x14ac:dyDescent="0.25">
      <c r="B11056" s="87"/>
      <c r="C11056" s="85"/>
      <c r="D11056" s="85"/>
      <c r="E11056" s="85"/>
      <c r="F11056" s="85"/>
      <c r="G11056" s="86"/>
      <c r="H11056" s="86"/>
      <c r="I11056" s="85"/>
      <c r="J11056" s="85"/>
    </row>
    <row r="11057" spans="2:10" s="117" customFormat="1" x14ac:dyDescent="0.25">
      <c r="B11057" s="87"/>
      <c r="C11057" s="85"/>
      <c r="D11057" s="85"/>
      <c r="E11057" s="85"/>
      <c r="F11057" s="85"/>
      <c r="G11057" s="86"/>
      <c r="H11057" s="86"/>
      <c r="I11057" s="85"/>
      <c r="J11057" s="85"/>
    </row>
    <row r="11058" spans="2:10" s="117" customFormat="1" x14ac:dyDescent="0.25">
      <c r="B11058" s="87"/>
      <c r="C11058" s="85"/>
      <c r="D11058" s="85"/>
      <c r="E11058" s="85"/>
      <c r="F11058" s="85"/>
      <c r="G11058" s="86"/>
      <c r="H11058" s="86"/>
      <c r="I11058" s="85"/>
      <c r="J11058" s="85"/>
    </row>
    <row r="11059" spans="2:10" s="117" customFormat="1" x14ac:dyDescent="0.25">
      <c r="B11059" s="87"/>
      <c r="C11059" s="85"/>
      <c r="D11059" s="85"/>
      <c r="E11059" s="85"/>
      <c r="F11059" s="85"/>
      <c r="G11059" s="86"/>
      <c r="H11059" s="86"/>
      <c r="I11059" s="85"/>
      <c r="J11059" s="85"/>
    </row>
    <row r="11060" spans="2:10" s="117" customFormat="1" x14ac:dyDescent="0.25">
      <c r="B11060" s="87"/>
      <c r="C11060" s="85"/>
      <c r="D11060" s="85"/>
      <c r="E11060" s="85"/>
      <c r="F11060" s="85"/>
      <c r="G11060" s="86"/>
      <c r="H11060" s="86"/>
      <c r="I11060" s="85"/>
      <c r="J11060" s="85"/>
    </row>
    <row r="11061" spans="2:10" s="117" customFormat="1" x14ac:dyDescent="0.25">
      <c r="B11061" s="87"/>
      <c r="C11061" s="85"/>
      <c r="D11061" s="85"/>
      <c r="E11061" s="85"/>
      <c r="F11061" s="85"/>
      <c r="G11061" s="86"/>
      <c r="H11061" s="86"/>
      <c r="I11061" s="85"/>
      <c r="J11061" s="85"/>
    </row>
    <row r="11062" spans="2:10" s="117" customFormat="1" x14ac:dyDescent="0.25">
      <c r="B11062" s="87"/>
      <c r="C11062" s="85"/>
      <c r="D11062" s="85"/>
      <c r="E11062" s="85"/>
      <c r="F11062" s="85"/>
      <c r="G11062" s="86"/>
      <c r="H11062" s="86"/>
      <c r="I11062" s="85"/>
      <c r="J11062" s="85"/>
    </row>
    <row r="11063" spans="2:10" s="117" customFormat="1" x14ac:dyDescent="0.25">
      <c r="B11063" s="87"/>
      <c r="C11063" s="85"/>
      <c r="D11063" s="85"/>
      <c r="E11063" s="85"/>
      <c r="F11063" s="85"/>
      <c r="G11063" s="86"/>
      <c r="H11063" s="86"/>
      <c r="I11063" s="85"/>
      <c r="J11063" s="85"/>
    </row>
    <row r="11064" spans="2:10" s="117" customFormat="1" x14ac:dyDescent="0.25">
      <c r="B11064" s="87"/>
      <c r="C11064" s="85"/>
      <c r="D11064" s="85"/>
      <c r="E11064" s="85"/>
      <c r="F11064" s="85"/>
      <c r="G11064" s="86"/>
      <c r="H11064" s="86"/>
      <c r="I11064" s="85"/>
      <c r="J11064" s="85"/>
    </row>
    <row r="11065" spans="2:10" s="117" customFormat="1" x14ac:dyDescent="0.25">
      <c r="B11065" s="87"/>
      <c r="C11065" s="85"/>
      <c r="D11065" s="85"/>
      <c r="E11065" s="85"/>
      <c r="F11065" s="85"/>
      <c r="G11065" s="86"/>
      <c r="H11065" s="86"/>
      <c r="I11065" s="85"/>
      <c r="J11065" s="85"/>
    </row>
    <row r="11066" spans="2:10" s="117" customFormat="1" x14ac:dyDescent="0.25">
      <c r="B11066" s="87"/>
      <c r="C11066" s="85"/>
      <c r="D11066" s="85"/>
      <c r="E11066" s="85"/>
      <c r="F11066" s="85"/>
      <c r="G11066" s="86"/>
      <c r="H11066" s="86"/>
      <c r="I11066" s="85"/>
      <c r="J11066" s="85"/>
    </row>
    <row r="11067" spans="2:10" s="117" customFormat="1" x14ac:dyDescent="0.25">
      <c r="B11067" s="87"/>
      <c r="C11067" s="85"/>
      <c r="D11067" s="85"/>
      <c r="E11067" s="85"/>
      <c r="F11067" s="85"/>
      <c r="G11067" s="86"/>
      <c r="H11067" s="86"/>
      <c r="I11067" s="85"/>
      <c r="J11067" s="85"/>
    </row>
    <row r="11068" spans="2:10" s="117" customFormat="1" x14ac:dyDescent="0.25">
      <c r="B11068" s="87"/>
      <c r="C11068" s="85"/>
      <c r="D11068" s="85"/>
      <c r="E11068" s="85"/>
      <c r="F11068" s="85"/>
      <c r="G11068" s="86"/>
      <c r="H11068" s="86"/>
      <c r="I11068" s="85"/>
      <c r="J11068" s="85"/>
    </row>
    <row r="11069" spans="2:10" s="117" customFormat="1" x14ac:dyDescent="0.25">
      <c r="B11069" s="87"/>
      <c r="C11069" s="85"/>
      <c r="D11069" s="85"/>
      <c r="E11069" s="85"/>
      <c r="F11069" s="85"/>
      <c r="G11069" s="86"/>
      <c r="H11069" s="86"/>
      <c r="I11069" s="85"/>
      <c r="J11069" s="85"/>
    </row>
    <row r="11070" spans="2:10" s="117" customFormat="1" x14ac:dyDescent="0.25">
      <c r="B11070" s="87"/>
      <c r="C11070" s="85"/>
      <c r="D11070" s="85"/>
      <c r="E11070" s="85"/>
      <c r="F11070" s="85"/>
      <c r="G11070" s="86"/>
      <c r="H11070" s="86"/>
      <c r="I11070" s="85"/>
      <c r="J11070" s="85"/>
    </row>
    <row r="11071" spans="2:10" s="117" customFormat="1" x14ac:dyDescent="0.25">
      <c r="B11071" s="87"/>
      <c r="C11071" s="85"/>
      <c r="D11071" s="85"/>
      <c r="E11071" s="85"/>
      <c r="F11071" s="85"/>
      <c r="G11071" s="86"/>
      <c r="H11071" s="86"/>
      <c r="I11071" s="85"/>
      <c r="J11071" s="85"/>
    </row>
    <row r="11072" spans="2:10" s="117" customFormat="1" x14ac:dyDescent="0.25">
      <c r="B11072" s="87"/>
      <c r="C11072" s="85"/>
      <c r="D11072" s="85"/>
      <c r="E11072" s="85"/>
      <c r="F11072" s="85"/>
      <c r="G11072" s="86"/>
      <c r="H11072" s="86"/>
      <c r="I11072" s="85"/>
      <c r="J11072" s="85"/>
    </row>
    <row r="11073" spans="2:10" s="117" customFormat="1" x14ac:dyDescent="0.25">
      <c r="B11073" s="87"/>
      <c r="C11073" s="85"/>
      <c r="D11073" s="85"/>
      <c r="E11073" s="85"/>
      <c r="F11073" s="85"/>
      <c r="G11073" s="86"/>
      <c r="H11073" s="86"/>
      <c r="I11073" s="85"/>
      <c r="J11073" s="85"/>
    </row>
    <row r="11074" spans="2:10" s="117" customFormat="1" x14ac:dyDescent="0.25">
      <c r="B11074" s="87"/>
      <c r="C11074" s="85"/>
      <c r="D11074" s="85"/>
      <c r="E11074" s="85"/>
      <c r="F11074" s="85"/>
      <c r="G11074" s="86"/>
      <c r="H11074" s="86"/>
      <c r="I11074" s="85"/>
      <c r="J11074" s="85"/>
    </row>
    <row r="11075" spans="2:10" s="117" customFormat="1" x14ac:dyDescent="0.25">
      <c r="B11075" s="87"/>
      <c r="C11075" s="85"/>
      <c r="D11075" s="85"/>
      <c r="E11075" s="85"/>
      <c r="F11075" s="85"/>
      <c r="G11075" s="86"/>
      <c r="H11075" s="86"/>
      <c r="I11075" s="85"/>
      <c r="J11075" s="85"/>
    </row>
    <row r="11076" spans="2:10" s="117" customFormat="1" x14ac:dyDescent="0.25">
      <c r="B11076" s="87"/>
      <c r="C11076" s="85"/>
      <c r="D11076" s="85"/>
      <c r="E11076" s="85"/>
      <c r="F11076" s="85"/>
      <c r="G11076" s="86"/>
      <c r="H11076" s="86"/>
      <c r="I11076" s="85"/>
      <c r="J11076" s="85"/>
    </row>
    <row r="11077" spans="2:10" s="117" customFormat="1" x14ac:dyDescent="0.25">
      <c r="B11077" s="87"/>
      <c r="C11077" s="85"/>
      <c r="D11077" s="85"/>
      <c r="E11077" s="85"/>
      <c r="F11077" s="85"/>
      <c r="G11077" s="86"/>
      <c r="H11077" s="86"/>
      <c r="I11077" s="85"/>
      <c r="J11077" s="85"/>
    </row>
    <row r="11078" spans="2:10" s="117" customFormat="1" x14ac:dyDescent="0.25">
      <c r="B11078" s="87"/>
      <c r="C11078" s="85"/>
      <c r="D11078" s="85"/>
      <c r="E11078" s="85"/>
      <c r="F11078" s="85"/>
      <c r="G11078" s="86"/>
      <c r="H11078" s="86"/>
      <c r="I11078" s="85"/>
      <c r="J11078" s="85"/>
    </row>
    <row r="11079" spans="2:10" s="117" customFormat="1" x14ac:dyDescent="0.25">
      <c r="B11079" s="87"/>
      <c r="C11079" s="85"/>
      <c r="D11079" s="85"/>
      <c r="E11079" s="85"/>
      <c r="F11079" s="85"/>
      <c r="G11079" s="86"/>
      <c r="H11079" s="86"/>
      <c r="I11079" s="85"/>
      <c r="J11079" s="85"/>
    </row>
    <row r="11080" spans="2:10" s="117" customFormat="1" x14ac:dyDescent="0.25">
      <c r="B11080" s="87"/>
      <c r="C11080" s="85"/>
      <c r="D11080" s="85"/>
      <c r="E11080" s="85"/>
      <c r="F11080" s="85"/>
      <c r="G11080" s="86"/>
      <c r="H11080" s="86"/>
      <c r="I11080" s="85"/>
      <c r="J11080" s="85"/>
    </row>
    <row r="11081" spans="2:10" s="117" customFormat="1" x14ac:dyDescent="0.25">
      <c r="B11081" s="87"/>
      <c r="C11081" s="85"/>
      <c r="D11081" s="85"/>
      <c r="E11081" s="85"/>
      <c r="F11081" s="85"/>
      <c r="G11081" s="86"/>
      <c r="H11081" s="86"/>
      <c r="I11081" s="85"/>
      <c r="J11081" s="85"/>
    </row>
    <row r="11082" spans="2:10" s="117" customFormat="1" x14ac:dyDescent="0.25">
      <c r="B11082" s="87"/>
      <c r="C11082" s="85"/>
      <c r="D11082" s="85"/>
      <c r="E11082" s="85"/>
      <c r="F11082" s="85"/>
      <c r="G11082" s="86"/>
      <c r="H11082" s="86"/>
      <c r="I11082" s="85"/>
      <c r="J11082" s="85"/>
    </row>
    <row r="11083" spans="2:10" s="117" customFormat="1" x14ac:dyDescent="0.25">
      <c r="B11083" s="87"/>
      <c r="C11083" s="85"/>
      <c r="D11083" s="85"/>
      <c r="E11083" s="85"/>
      <c r="F11083" s="85"/>
      <c r="G11083" s="86"/>
      <c r="H11083" s="86"/>
      <c r="I11083" s="85"/>
      <c r="J11083" s="85"/>
    </row>
    <row r="11084" spans="2:10" s="117" customFormat="1" x14ac:dyDescent="0.25">
      <c r="B11084" s="87"/>
      <c r="C11084" s="85"/>
      <c r="D11084" s="85"/>
      <c r="E11084" s="85"/>
      <c r="F11084" s="85"/>
      <c r="G11084" s="86"/>
      <c r="H11084" s="86"/>
      <c r="I11084" s="85"/>
      <c r="J11084" s="85"/>
    </row>
    <row r="11085" spans="2:10" s="117" customFormat="1" x14ac:dyDescent="0.25">
      <c r="B11085" s="87"/>
      <c r="C11085" s="85"/>
      <c r="D11085" s="85"/>
      <c r="E11085" s="85"/>
      <c r="F11085" s="85"/>
      <c r="G11085" s="86"/>
      <c r="H11085" s="86"/>
      <c r="I11085" s="85"/>
      <c r="J11085" s="85"/>
    </row>
    <row r="11086" spans="2:10" s="117" customFormat="1" x14ac:dyDescent="0.25">
      <c r="B11086" s="87"/>
      <c r="C11086" s="85"/>
      <c r="D11086" s="85"/>
      <c r="E11086" s="85"/>
      <c r="F11086" s="85"/>
      <c r="G11086" s="86"/>
      <c r="H11086" s="86"/>
      <c r="I11086" s="85"/>
      <c r="J11086" s="85"/>
    </row>
    <row r="11087" spans="2:10" s="117" customFormat="1" x14ac:dyDescent="0.25">
      <c r="B11087" s="87"/>
      <c r="C11087" s="85"/>
      <c r="D11087" s="85"/>
      <c r="E11087" s="85"/>
      <c r="F11087" s="85"/>
      <c r="G11087" s="86"/>
      <c r="H11087" s="86"/>
      <c r="I11087" s="85"/>
      <c r="J11087" s="85"/>
    </row>
    <row r="11088" spans="2:10" s="117" customFormat="1" x14ac:dyDescent="0.25">
      <c r="B11088" s="87"/>
      <c r="C11088" s="85"/>
      <c r="D11088" s="85"/>
      <c r="E11088" s="85"/>
      <c r="F11088" s="85"/>
      <c r="G11088" s="86"/>
      <c r="H11088" s="86"/>
      <c r="I11088" s="85"/>
      <c r="J11088" s="85"/>
    </row>
    <row r="11089" spans="2:10" s="117" customFormat="1" x14ac:dyDescent="0.25">
      <c r="B11089" s="87"/>
      <c r="C11089" s="85"/>
      <c r="D11089" s="85"/>
      <c r="E11089" s="85"/>
      <c r="F11089" s="85"/>
      <c r="G11089" s="86"/>
      <c r="H11089" s="86"/>
      <c r="I11089" s="85"/>
      <c r="J11089" s="85"/>
    </row>
    <row r="11090" spans="2:10" s="117" customFormat="1" x14ac:dyDescent="0.25">
      <c r="B11090" s="87"/>
      <c r="C11090" s="85"/>
      <c r="D11090" s="85"/>
      <c r="E11090" s="85"/>
      <c r="F11090" s="85"/>
      <c r="G11090" s="86"/>
      <c r="H11090" s="86"/>
      <c r="I11090" s="85"/>
      <c r="J11090" s="85"/>
    </row>
    <row r="11091" spans="2:10" s="117" customFormat="1" x14ac:dyDescent="0.25">
      <c r="B11091" s="87"/>
      <c r="C11091" s="85"/>
      <c r="D11091" s="85"/>
      <c r="E11091" s="85"/>
      <c r="F11091" s="85"/>
      <c r="G11091" s="86"/>
      <c r="H11091" s="86"/>
      <c r="I11091" s="85"/>
      <c r="J11091" s="85"/>
    </row>
    <row r="11092" spans="2:10" s="117" customFormat="1" x14ac:dyDescent="0.25">
      <c r="B11092" s="87"/>
      <c r="C11092" s="85"/>
      <c r="D11092" s="85"/>
      <c r="E11092" s="85"/>
      <c r="F11092" s="85"/>
      <c r="G11092" s="86"/>
      <c r="H11092" s="86"/>
      <c r="I11092" s="85"/>
      <c r="J11092" s="85"/>
    </row>
    <row r="11093" spans="2:10" s="117" customFormat="1" x14ac:dyDescent="0.25">
      <c r="B11093" s="87"/>
      <c r="C11093" s="85"/>
      <c r="D11093" s="85"/>
      <c r="E11093" s="85"/>
      <c r="F11093" s="85"/>
      <c r="G11093" s="86"/>
      <c r="H11093" s="86"/>
      <c r="I11093" s="85"/>
      <c r="J11093" s="85"/>
    </row>
    <row r="11094" spans="2:10" s="117" customFormat="1" x14ac:dyDescent="0.25">
      <c r="B11094" s="87"/>
      <c r="C11094" s="85"/>
      <c r="D11094" s="85"/>
      <c r="E11094" s="85"/>
      <c r="F11094" s="85"/>
      <c r="G11094" s="86"/>
      <c r="H11094" s="86"/>
      <c r="I11094" s="85"/>
      <c r="J11094" s="85"/>
    </row>
    <row r="11095" spans="2:10" s="117" customFormat="1" x14ac:dyDescent="0.25">
      <c r="B11095" s="87"/>
      <c r="C11095" s="85"/>
      <c r="D11095" s="85"/>
      <c r="E11095" s="85"/>
      <c r="F11095" s="85"/>
      <c r="G11095" s="86"/>
      <c r="H11095" s="86"/>
      <c r="I11095" s="85"/>
      <c r="J11095" s="85"/>
    </row>
    <row r="11096" spans="2:10" s="117" customFormat="1" x14ac:dyDescent="0.25">
      <c r="B11096" s="87"/>
      <c r="C11096" s="85"/>
      <c r="D11096" s="85"/>
      <c r="E11096" s="85"/>
      <c r="F11096" s="85"/>
      <c r="G11096" s="86"/>
      <c r="H11096" s="86"/>
      <c r="I11096" s="85"/>
      <c r="J11096" s="85"/>
    </row>
    <row r="11097" spans="2:10" s="117" customFormat="1" x14ac:dyDescent="0.25">
      <c r="B11097" s="87"/>
      <c r="C11097" s="85"/>
      <c r="D11097" s="85"/>
      <c r="E11097" s="85"/>
      <c r="F11097" s="85"/>
      <c r="G11097" s="86"/>
      <c r="H11097" s="86"/>
      <c r="I11097" s="85"/>
      <c r="J11097" s="85"/>
    </row>
    <row r="11098" spans="2:10" s="117" customFormat="1" x14ac:dyDescent="0.25">
      <c r="B11098" s="87"/>
      <c r="C11098" s="85"/>
      <c r="D11098" s="85"/>
      <c r="E11098" s="85"/>
      <c r="F11098" s="85"/>
      <c r="G11098" s="86"/>
      <c r="H11098" s="86"/>
      <c r="I11098" s="85"/>
      <c r="J11098" s="85"/>
    </row>
    <row r="11099" spans="2:10" s="117" customFormat="1" x14ac:dyDescent="0.25">
      <c r="B11099" s="87"/>
      <c r="C11099" s="85"/>
      <c r="D11099" s="85"/>
      <c r="E11099" s="85"/>
      <c r="F11099" s="85"/>
      <c r="G11099" s="86"/>
      <c r="H11099" s="86"/>
      <c r="I11099" s="85"/>
      <c r="J11099" s="85"/>
    </row>
    <row r="11100" spans="2:10" s="117" customFormat="1" x14ac:dyDescent="0.25">
      <c r="B11100" s="87"/>
      <c r="C11100" s="85"/>
      <c r="D11100" s="85"/>
      <c r="E11100" s="85"/>
      <c r="F11100" s="85"/>
      <c r="G11100" s="86"/>
      <c r="H11100" s="86"/>
      <c r="I11100" s="85"/>
      <c r="J11100" s="85"/>
    </row>
    <row r="11101" spans="2:10" s="117" customFormat="1" x14ac:dyDescent="0.25">
      <c r="B11101" s="87"/>
      <c r="C11101" s="85"/>
      <c r="D11101" s="85"/>
      <c r="E11101" s="85"/>
      <c r="F11101" s="85"/>
      <c r="G11101" s="86"/>
      <c r="H11101" s="86"/>
      <c r="I11101" s="85"/>
      <c r="J11101" s="85"/>
    </row>
    <row r="11102" spans="2:10" s="117" customFormat="1" x14ac:dyDescent="0.25">
      <c r="B11102" s="87"/>
      <c r="C11102" s="85"/>
      <c r="D11102" s="85"/>
      <c r="E11102" s="85"/>
      <c r="F11102" s="85"/>
      <c r="G11102" s="86"/>
      <c r="H11102" s="86"/>
      <c r="I11102" s="85"/>
      <c r="J11102" s="85"/>
    </row>
    <row r="11103" spans="2:10" s="117" customFormat="1" x14ac:dyDescent="0.25">
      <c r="B11103" s="87"/>
      <c r="C11103" s="85"/>
      <c r="D11103" s="85"/>
      <c r="E11103" s="85"/>
      <c r="F11103" s="85"/>
      <c r="G11103" s="86"/>
      <c r="H11103" s="86"/>
      <c r="I11103" s="85"/>
      <c r="J11103" s="85"/>
    </row>
    <row r="11104" spans="2:10" s="117" customFormat="1" x14ac:dyDescent="0.25">
      <c r="B11104" s="87"/>
      <c r="C11104" s="85"/>
      <c r="D11104" s="85"/>
      <c r="E11104" s="85"/>
      <c r="F11104" s="85"/>
      <c r="G11104" s="86"/>
      <c r="H11104" s="86"/>
      <c r="I11104" s="85"/>
      <c r="J11104" s="85"/>
    </row>
    <row r="11105" spans="2:10" s="117" customFormat="1" x14ac:dyDescent="0.25">
      <c r="B11105" s="87"/>
      <c r="C11105" s="85"/>
      <c r="D11105" s="85"/>
      <c r="E11105" s="85"/>
      <c r="F11105" s="85"/>
      <c r="G11105" s="86"/>
      <c r="H11105" s="86"/>
      <c r="I11105" s="85"/>
      <c r="J11105" s="85"/>
    </row>
    <row r="11106" spans="2:10" s="117" customFormat="1" x14ac:dyDescent="0.25">
      <c r="B11106" s="87"/>
      <c r="C11106" s="85"/>
      <c r="D11106" s="85"/>
      <c r="E11106" s="85"/>
      <c r="F11106" s="85"/>
      <c r="G11106" s="86"/>
      <c r="H11106" s="86"/>
      <c r="I11106" s="85"/>
      <c r="J11106" s="85"/>
    </row>
    <row r="11107" spans="2:10" s="117" customFormat="1" x14ac:dyDescent="0.25">
      <c r="B11107" s="87"/>
      <c r="C11107" s="85"/>
      <c r="D11107" s="85"/>
      <c r="E11107" s="85"/>
      <c r="F11107" s="85"/>
      <c r="G11107" s="86"/>
      <c r="H11107" s="86"/>
      <c r="I11107" s="85"/>
      <c r="J11107" s="85"/>
    </row>
    <row r="11108" spans="2:10" s="117" customFormat="1" x14ac:dyDescent="0.25">
      <c r="B11108" s="87"/>
      <c r="C11108" s="85"/>
      <c r="D11108" s="85"/>
      <c r="E11108" s="85"/>
      <c r="F11108" s="85"/>
      <c r="G11108" s="86"/>
      <c r="H11108" s="86"/>
      <c r="I11108" s="85"/>
      <c r="J11108" s="85"/>
    </row>
    <row r="11109" spans="2:10" s="117" customFormat="1" x14ac:dyDescent="0.25">
      <c r="B11109" s="87"/>
      <c r="C11109" s="85"/>
      <c r="D11109" s="85"/>
      <c r="E11109" s="85"/>
      <c r="F11109" s="85"/>
      <c r="G11109" s="86"/>
      <c r="H11109" s="86"/>
      <c r="I11109" s="85"/>
      <c r="J11109" s="85"/>
    </row>
    <row r="11110" spans="2:10" s="117" customFormat="1" x14ac:dyDescent="0.25">
      <c r="B11110" s="87"/>
      <c r="C11110" s="85"/>
      <c r="D11110" s="85"/>
      <c r="E11110" s="85"/>
      <c r="F11110" s="85"/>
      <c r="G11110" s="86"/>
      <c r="H11110" s="86"/>
      <c r="I11110" s="85"/>
      <c r="J11110" s="85"/>
    </row>
    <row r="11111" spans="2:10" s="117" customFormat="1" x14ac:dyDescent="0.25">
      <c r="B11111" s="87"/>
      <c r="C11111" s="85"/>
      <c r="D11111" s="85"/>
      <c r="E11111" s="85"/>
      <c r="F11111" s="85"/>
      <c r="G11111" s="86"/>
      <c r="H11111" s="86"/>
      <c r="I11111" s="85"/>
      <c r="J11111" s="85"/>
    </row>
    <row r="11112" spans="2:10" s="117" customFormat="1" x14ac:dyDescent="0.25">
      <c r="B11112" s="87"/>
      <c r="C11112" s="85"/>
      <c r="D11112" s="85"/>
      <c r="E11112" s="85"/>
      <c r="F11112" s="85"/>
      <c r="G11112" s="86"/>
      <c r="H11112" s="86"/>
      <c r="I11112" s="85"/>
      <c r="J11112" s="85"/>
    </row>
    <row r="11113" spans="2:10" s="117" customFormat="1" x14ac:dyDescent="0.25">
      <c r="B11113" s="87"/>
      <c r="C11113" s="85"/>
      <c r="D11113" s="85"/>
      <c r="E11113" s="85"/>
      <c r="F11113" s="85"/>
      <c r="G11113" s="86"/>
      <c r="H11113" s="86"/>
      <c r="I11113" s="85"/>
      <c r="J11113" s="85"/>
    </row>
    <row r="11114" spans="2:10" s="117" customFormat="1" x14ac:dyDescent="0.25">
      <c r="B11114" s="87"/>
      <c r="C11114" s="85"/>
      <c r="D11114" s="85"/>
      <c r="E11114" s="85"/>
      <c r="F11114" s="85"/>
      <c r="G11114" s="86"/>
      <c r="H11114" s="86"/>
      <c r="I11114" s="85"/>
      <c r="J11114" s="85"/>
    </row>
    <row r="11115" spans="2:10" s="117" customFormat="1" x14ac:dyDescent="0.25">
      <c r="B11115" s="87"/>
      <c r="C11115" s="85"/>
      <c r="D11115" s="85"/>
      <c r="E11115" s="85"/>
      <c r="F11115" s="85"/>
      <c r="G11115" s="86"/>
      <c r="H11115" s="86"/>
      <c r="I11115" s="85"/>
      <c r="J11115" s="85"/>
    </row>
    <row r="11116" spans="2:10" s="117" customFormat="1" x14ac:dyDescent="0.25">
      <c r="B11116" s="87"/>
      <c r="C11116" s="85"/>
      <c r="D11116" s="85"/>
      <c r="E11116" s="85"/>
      <c r="F11116" s="85"/>
      <c r="G11116" s="86"/>
      <c r="H11116" s="86"/>
      <c r="I11116" s="85"/>
      <c r="J11116" s="85"/>
    </row>
    <row r="11117" spans="2:10" s="117" customFormat="1" x14ac:dyDescent="0.25">
      <c r="B11117" s="87"/>
      <c r="C11117" s="85"/>
      <c r="D11117" s="85"/>
      <c r="E11117" s="85"/>
      <c r="F11117" s="85"/>
      <c r="G11117" s="86"/>
      <c r="H11117" s="86"/>
      <c r="I11117" s="85"/>
      <c r="J11117" s="85"/>
    </row>
    <row r="11118" spans="2:10" s="117" customFormat="1" x14ac:dyDescent="0.25">
      <c r="B11118" s="87"/>
      <c r="C11118" s="85"/>
      <c r="D11118" s="85"/>
      <c r="E11118" s="85"/>
      <c r="F11118" s="85"/>
      <c r="G11118" s="86"/>
      <c r="H11118" s="86"/>
      <c r="I11118" s="85"/>
      <c r="J11118" s="85"/>
    </row>
    <row r="11119" spans="2:10" s="117" customFormat="1" x14ac:dyDescent="0.25">
      <c r="B11119" s="87"/>
      <c r="C11119" s="85"/>
      <c r="D11119" s="85"/>
      <c r="E11119" s="85"/>
      <c r="F11119" s="85"/>
      <c r="G11119" s="86"/>
      <c r="H11119" s="86"/>
      <c r="I11119" s="85"/>
      <c r="J11119" s="85"/>
    </row>
    <row r="11120" spans="2:10" s="117" customFormat="1" x14ac:dyDescent="0.25">
      <c r="B11120" s="87"/>
      <c r="C11120" s="85"/>
      <c r="D11120" s="85"/>
      <c r="E11120" s="85"/>
      <c r="F11120" s="85"/>
      <c r="G11120" s="86"/>
      <c r="H11120" s="86"/>
      <c r="I11120" s="85"/>
      <c r="J11120" s="85"/>
    </row>
    <row r="11121" spans="2:10" s="117" customFormat="1" x14ac:dyDescent="0.25">
      <c r="B11121" s="87"/>
      <c r="C11121" s="85"/>
      <c r="D11121" s="85"/>
      <c r="E11121" s="85"/>
      <c r="F11121" s="85"/>
      <c r="G11121" s="86"/>
      <c r="H11121" s="86"/>
      <c r="I11121" s="85"/>
      <c r="J11121" s="85"/>
    </row>
    <row r="11122" spans="2:10" s="117" customFormat="1" x14ac:dyDescent="0.25">
      <c r="B11122" s="87"/>
      <c r="C11122" s="85"/>
      <c r="D11122" s="85"/>
      <c r="E11122" s="85"/>
      <c r="F11122" s="85"/>
      <c r="G11122" s="86"/>
      <c r="H11122" s="86"/>
      <c r="I11122" s="85"/>
      <c r="J11122" s="85"/>
    </row>
    <row r="11123" spans="2:10" s="117" customFormat="1" x14ac:dyDescent="0.25">
      <c r="B11123" s="87"/>
      <c r="C11123" s="85"/>
      <c r="D11123" s="85"/>
      <c r="E11123" s="85"/>
      <c r="F11123" s="85"/>
      <c r="G11123" s="86"/>
      <c r="H11123" s="86"/>
      <c r="I11123" s="85"/>
      <c r="J11123" s="85"/>
    </row>
    <row r="11124" spans="2:10" s="117" customFormat="1" x14ac:dyDescent="0.25">
      <c r="B11124" s="87"/>
      <c r="C11124" s="85"/>
      <c r="D11124" s="85"/>
      <c r="E11124" s="85"/>
      <c r="F11124" s="85"/>
      <c r="G11124" s="86"/>
      <c r="H11124" s="86"/>
      <c r="I11124" s="85"/>
      <c r="J11124" s="85"/>
    </row>
    <row r="11125" spans="2:10" s="117" customFormat="1" x14ac:dyDescent="0.25">
      <c r="B11125" s="87"/>
      <c r="C11125" s="85"/>
      <c r="D11125" s="85"/>
      <c r="E11125" s="85"/>
      <c r="F11125" s="85"/>
      <c r="G11125" s="86"/>
      <c r="H11125" s="86"/>
      <c r="I11125" s="85"/>
      <c r="J11125" s="85"/>
    </row>
    <row r="11126" spans="2:10" s="117" customFormat="1" x14ac:dyDescent="0.25">
      <c r="B11126" s="87"/>
      <c r="C11126" s="85"/>
      <c r="D11126" s="85"/>
      <c r="E11126" s="85"/>
      <c r="F11126" s="85"/>
      <c r="G11126" s="86"/>
      <c r="H11126" s="86"/>
      <c r="I11126" s="85"/>
      <c r="J11126" s="85"/>
    </row>
    <row r="11127" spans="2:10" s="117" customFormat="1" x14ac:dyDescent="0.25">
      <c r="B11127" s="87"/>
      <c r="C11127" s="85"/>
      <c r="D11127" s="85"/>
      <c r="E11127" s="85"/>
      <c r="F11127" s="85"/>
      <c r="G11127" s="86"/>
      <c r="H11127" s="86"/>
      <c r="I11127" s="85"/>
      <c r="J11127" s="85"/>
    </row>
    <row r="11128" spans="2:10" s="117" customFormat="1" x14ac:dyDescent="0.25">
      <c r="B11128" s="87"/>
      <c r="C11128" s="85"/>
      <c r="D11128" s="85"/>
      <c r="E11128" s="85"/>
      <c r="F11128" s="85"/>
      <c r="G11128" s="86"/>
      <c r="H11128" s="86"/>
      <c r="I11128" s="85"/>
      <c r="J11128" s="85"/>
    </row>
    <row r="11129" spans="2:10" s="117" customFormat="1" x14ac:dyDescent="0.25">
      <c r="B11129" s="87"/>
      <c r="C11129" s="85"/>
      <c r="D11129" s="85"/>
      <c r="E11129" s="85"/>
      <c r="F11129" s="85"/>
      <c r="G11129" s="86"/>
      <c r="H11129" s="86"/>
      <c r="I11129" s="85"/>
      <c r="J11129" s="85"/>
    </row>
    <row r="11130" spans="2:10" s="117" customFormat="1" x14ac:dyDescent="0.25">
      <c r="B11130" s="87"/>
      <c r="C11130" s="85"/>
      <c r="D11130" s="85"/>
      <c r="E11130" s="85"/>
      <c r="F11130" s="85"/>
      <c r="G11130" s="86"/>
      <c r="H11130" s="86"/>
      <c r="I11130" s="85"/>
      <c r="J11130" s="85"/>
    </row>
    <row r="11131" spans="2:10" s="117" customFormat="1" x14ac:dyDescent="0.25">
      <c r="B11131" s="87"/>
      <c r="C11131" s="85"/>
      <c r="D11131" s="85"/>
      <c r="E11131" s="85"/>
      <c r="F11131" s="85"/>
      <c r="G11131" s="86"/>
      <c r="H11131" s="86"/>
      <c r="I11131" s="85"/>
      <c r="J11131" s="85"/>
    </row>
    <row r="11132" spans="2:10" s="117" customFormat="1" x14ac:dyDescent="0.25">
      <c r="B11132" s="87"/>
      <c r="C11132" s="85"/>
      <c r="D11132" s="85"/>
      <c r="E11132" s="85"/>
      <c r="F11132" s="85"/>
      <c r="G11132" s="86"/>
      <c r="H11132" s="86"/>
      <c r="I11132" s="85"/>
      <c r="J11132" s="85"/>
    </row>
    <row r="11133" spans="2:10" s="117" customFormat="1" x14ac:dyDescent="0.25">
      <c r="B11133" s="87"/>
      <c r="C11133" s="85"/>
      <c r="D11133" s="85"/>
      <c r="E11133" s="85"/>
      <c r="F11133" s="85"/>
      <c r="G11133" s="86"/>
      <c r="H11133" s="86"/>
      <c r="I11133" s="85"/>
      <c r="J11133" s="85"/>
    </row>
    <row r="11134" spans="2:10" s="117" customFormat="1" x14ac:dyDescent="0.25">
      <c r="B11134" s="87"/>
      <c r="C11134" s="85"/>
      <c r="D11134" s="85"/>
      <c r="E11134" s="85"/>
      <c r="F11134" s="85"/>
      <c r="G11134" s="86"/>
      <c r="H11134" s="86"/>
      <c r="I11134" s="85"/>
      <c r="J11134" s="85"/>
    </row>
    <row r="11135" spans="2:10" s="117" customFormat="1" x14ac:dyDescent="0.25">
      <c r="B11135" s="87"/>
      <c r="C11135" s="85"/>
      <c r="D11135" s="85"/>
      <c r="E11135" s="85"/>
      <c r="F11135" s="85"/>
      <c r="G11135" s="86"/>
      <c r="H11135" s="86"/>
      <c r="I11135" s="85"/>
      <c r="J11135" s="85"/>
    </row>
    <row r="11136" spans="2:10" s="117" customFormat="1" x14ac:dyDescent="0.25">
      <c r="B11136" s="87"/>
      <c r="C11136" s="85"/>
      <c r="D11136" s="85"/>
      <c r="E11136" s="85"/>
      <c r="F11136" s="85"/>
      <c r="G11136" s="86"/>
      <c r="H11136" s="86"/>
      <c r="I11136" s="85"/>
      <c r="J11136" s="85"/>
    </row>
    <row r="11137" spans="2:10" s="117" customFormat="1" x14ac:dyDescent="0.25">
      <c r="B11137" s="87"/>
      <c r="C11137" s="85"/>
      <c r="D11137" s="85"/>
      <c r="E11137" s="85"/>
      <c r="F11137" s="85"/>
      <c r="G11137" s="86"/>
      <c r="H11137" s="86"/>
      <c r="I11137" s="85"/>
      <c r="J11137" s="85"/>
    </row>
    <row r="11138" spans="2:10" s="117" customFormat="1" x14ac:dyDescent="0.25">
      <c r="B11138" s="87"/>
      <c r="C11138" s="85"/>
      <c r="D11138" s="85"/>
      <c r="E11138" s="85"/>
      <c r="F11138" s="85"/>
      <c r="G11138" s="86"/>
      <c r="H11138" s="86"/>
      <c r="I11138" s="85"/>
      <c r="J11138" s="85"/>
    </row>
    <row r="11139" spans="2:10" s="117" customFormat="1" x14ac:dyDescent="0.25">
      <c r="B11139" s="87"/>
      <c r="C11139" s="85"/>
      <c r="D11139" s="85"/>
      <c r="E11139" s="85"/>
      <c r="F11139" s="85"/>
      <c r="G11139" s="86"/>
      <c r="H11139" s="86"/>
      <c r="I11139" s="85"/>
      <c r="J11139" s="85"/>
    </row>
    <row r="11140" spans="2:10" s="117" customFormat="1" x14ac:dyDescent="0.25">
      <c r="B11140" s="87"/>
      <c r="C11140" s="85"/>
      <c r="D11140" s="85"/>
      <c r="E11140" s="85"/>
      <c r="F11140" s="85"/>
      <c r="G11140" s="86"/>
      <c r="H11140" s="86"/>
      <c r="I11140" s="85"/>
      <c r="J11140" s="85"/>
    </row>
    <row r="11141" spans="2:10" s="117" customFormat="1" x14ac:dyDescent="0.25">
      <c r="B11141" s="87"/>
      <c r="C11141" s="85"/>
      <c r="D11141" s="85"/>
      <c r="E11141" s="85"/>
      <c r="F11141" s="85"/>
      <c r="G11141" s="86"/>
      <c r="H11141" s="86"/>
      <c r="I11141" s="85"/>
      <c r="J11141" s="85"/>
    </row>
    <row r="11142" spans="2:10" s="117" customFormat="1" x14ac:dyDescent="0.25">
      <c r="B11142" s="87"/>
      <c r="C11142" s="85"/>
      <c r="D11142" s="85"/>
      <c r="E11142" s="85"/>
      <c r="F11142" s="85"/>
      <c r="G11142" s="86"/>
      <c r="H11142" s="86"/>
      <c r="I11142" s="85"/>
      <c r="J11142" s="85"/>
    </row>
    <row r="11143" spans="2:10" s="117" customFormat="1" x14ac:dyDescent="0.25">
      <c r="B11143" s="87"/>
      <c r="C11143" s="85"/>
      <c r="D11143" s="85"/>
      <c r="E11143" s="85"/>
      <c r="F11143" s="85"/>
      <c r="G11143" s="86"/>
      <c r="H11143" s="86"/>
      <c r="I11143" s="85"/>
      <c r="J11143" s="85"/>
    </row>
    <row r="11144" spans="2:10" s="117" customFormat="1" x14ac:dyDescent="0.25">
      <c r="B11144" s="87"/>
      <c r="C11144" s="85"/>
      <c r="D11144" s="85"/>
      <c r="E11144" s="85"/>
      <c r="F11144" s="85"/>
      <c r="G11144" s="86"/>
      <c r="H11144" s="86"/>
      <c r="I11144" s="85"/>
      <c r="J11144" s="85"/>
    </row>
    <row r="11145" spans="2:10" s="117" customFormat="1" x14ac:dyDescent="0.25">
      <c r="B11145" s="87"/>
      <c r="C11145" s="85"/>
      <c r="D11145" s="85"/>
      <c r="E11145" s="85"/>
      <c r="F11145" s="85"/>
      <c r="G11145" s="86"/>
      <c r="H11145" s="86"/>
      <c r="I11145" s="85"/>
      <c r="J11145" s="85"/>
    </row>
    <row r="11146" spans="2:10" s="117" customFormat="1" x14ac:dyDescent="0.25">
      <c r="B11146" s="87"/>
      <c r="C11146" s="85"/>
      <c r="D11146" s="85"/>
      <c r="E11146" s="85"/>
      <c r="F11146" s="85"/>
      <c r="G11146" s="86"/>
      <c r="H11146" s="86"/>
      <c r="I11146" s="85"/>
      <c r="J11146" s="85"/>
    </row>
    <row r="11147" spans="2:10" s="117" customFormat="1" x14ac:dyDescent="0.25">
      <c r="B11147" s="87"/>
      <c r="C11147" s="85"/>
      <c r="D11147" s="85"/>
      <c r="E11147" s="85"/>
      <c r="F11147" s="85"/>
      <c r="G11147" s="86"/>
      <c r="H11147" s="86"/>
      <c r="I11147" s="85"/>
      <c r="J11147" s="85"/>
    </row>
    <row r="11148" spans="2:10" s="117" customFormat="1" x14ac:dyDescent="0.25">
      <c r="B11148" s="87"/>
      <c r="C11148" s="85"/>
      <c r="D11148" s="85"/>
      <c r="E11148" s="85"/>
      <c r="F11148" s="85"/>
      <c r="G11148" s="86"/>
      <c r="H11148" s="86"/>
      <c r="I11148" s="85"/>
      <c r="J11148" s="85"/>
    </row>
    <row r="11149" spans="2:10" s="117" customFormat="1" x14ac:dyDescent="0.25">
      <c r="B11149" s="87"/>
      <c r="C11149" s="85"/>
      <c r="D11149" s="85"/>
      <c r="E11149" s="85"/>
      <c r="F11149" s="85"/>
      <c r="G11149" s="86"/>
      <c r="H11149" s="86"/>
      <c r="I11149" s="85"/>
      <c r="J11149" s="85"/>
    </row>
    <row r="11150" spans="2:10" s="117" customFormat="1" x14ac:dyDescent="0.25">
      <c r="B11150" s="87"/>
      <c r="C11150" s="85"/>
      <c r="D11150" s="85"/>
      <c r="E11150" s="85"/>
      <c r="F11150" s="85"/>
      <c r="G11150" s="86"/>
      <c r="H11150" s="86"/>
      <c r="I11150" s="85"/>
      <c r="J11150" s="85"/>
    </row>
    <row r="11151" spans="2:10" s="117" customFormat="1" x14ac:dyDescent="0.25">
      <c r="B11151" s="87"/>
      <c r="C11151" s="85"/>
      <c r="D11151" s="85"/>
      <c r="E11151" s="85"/>
      <c r="F11151" s="85"/>
      <c r="G11151" s="86"/>
      <c r="H11151" s="86"/>
      <c r="I11151" s="85"/>
      <c r="J11151" s="85"/>
    </row>
    <row r="11152" spans="2:10" s="117" customFormat="1" x14ac:dyDescent="0.25">
      <c r="B11152" s="87"/>
      <c r="C11152" s="85"/>
      <c r="D11152" s="85"/>
      <c r="E11152" s="85"/>
      <c r="F11152" s="85"/>
      <c r="G11152" s="86"/>
      <c r="H11152" s="86"/>
      <c r="I11152" s="85"/>
      <c r="J11152" s="85"/>
    </row>
    <row r="11153" spans="2:10" s="117" customFormat="1" x14ac:dyDescent="0.25">
      <c r="B11153" s="87"/>
      <c r="C11153" s="85"/>
      <c r="D11153" s="85"/>
      <c r="E11153" s="85"/>
      <c r="F11153" s="85"/>
      <c r="G11153" s="86"/>
      <c r="H11153" s="86"/>
      <c r="I11153" s="85"/>
      <c r="J11153" s="85"/>
    </row>
    <row r="11154" spans="2:10" s="117" customFormat="1" x14ac:dyDescent="0.25">
      <c r="B11154" s="87"/>
      <c r="C11154" s="85"/>
      <c r="D11154" s="85"/>
      <c r="E11154" s="85"/>
      <c r="F11154" s="85"/>
      <c r="G11154" s="86"/>
      <c r="H11154" s="86"/>
      <c r="I11154" s="85"/>
      <c r="J11154" s="85"/>
    </row>
    <row r="11155" spans="2:10" s="117" customFormat="1" x14ac:dyDescent="0.25">
      <c r="B11155" s="87"/>
      <c r="C11155" s="85"/>
      <c r="D11155" s="85"/>
      <c r="E11155" s="85"/>
      <c r="F11155" s="85"/>
      <c r="G11155" s="86"/>
      <c r="H11155" s="86"/>
      <c r="I11155" s="85"/>
      <c r="J11155" s="85"/>
    </row>
    <row r="11156" spans="2:10" s="117" customFormat="1" x14ac:dyDescent="0.25">
      <c r="B11156" s="87"/>
      <c r="C11156" s="85"/>
      <c r="D11156" s="85"/>
      <c r="E11156" s="85"/>
      <c r="F11156" s="85"/>
      <c r="G11156" s="86"/>
      <c r="H11156" s="86"/>
      <c r="I11156" s="85"/>
      <c r="J11156" s="85"/>
    </row>
    <row r="11157" spans="2:10" s="117" customFormat="1" x14ac:dyDescent="0.25">
      <c r="B11157" s="87"/>
      <c r="C11157" s="85"/>
      <c r="D11157" s="85"/>
      <c r="E11157" s="85"/>
      <c r="F11157" s="85"/>
      <c r="G11157" s="86"/>
      <c r="H11157" s="86"/>
      <c r="I11157" s="85"/>
      <c r="J11157" s="85"/>
    </row>
    <row r="11158" spans="2:10" s="117" customFormat="1" x14ac:dyDescent="0.25">
      <c r="B11158" s="87"/>
      <c r="C11158" s="85"/>
      <c r="D11158" s="85"/>
      <c r="E11158" s="85"/>
      <c r="F11158" s="85"/>
      <c r="G11158" s="86"/>
      <c r="H11158" s="86"/>
      <c r="I11158" s="85"/>
      <c r="J11158" s="85"/>
    </row>
    <row r="11159" spans="2:10" s="117" customFormat="1" x14ac:dyDescent="0.25">
      <c r="B11159" s="87"/>
      <c r="C11159" s="85"/>
      <c r="D11159" s="85"/>
      <c r="E11159" s="85"/>
      <c r="F11159" s="85"/>
      <c r="G11159" s="86"/>
      <c r="H11159" s="86"/>
      <c r="I11159" s="85"/>
      <c r="J11159" s="85"/>
    </row>
    <row r="11160" spans="2:10" s="117" customFormat="1" x14ac:dyDescent="0.25">
      <c r="B11160" s="87"/>
      <c r="C11160" s="85"/>
      <c r="D11160" s="85"/>
      <c r="E11160" s="85"/>
      <c r="F11160" s="85"/>
      <c r="G11160" s="86"/>
      <c r="H11160" s="86"/>
      <c r="I11160" s="85"/>
      <c r="J11160" s="85"/>
    </row>
    <row r="11161" spans="2:10" s="117" customFormat="1" x14ac:dyDescent="0.25">
      <c r="B11161" s="87"/>
      <c r="C11161" s="85"/>
      <c r="D11161" s="85"/>
      <c r="E11161" s="85"/>
      <c r="F11161" s="85"/>
      <c r="G11161" s="86"/>
      <c r="H11161" s="86"/>
      <c r="I11161" s="85"/>
      <c r="J11161" s="85"/>
    </row>
    <row r="11162" spans="2:10" s="117" customFormat="1" x14ac:dyDescent="0.25">
      <c r="B11162" s="87"/>
      <c r="C11162" s="85"/>
      <c r="D11162" s="85"/>
      <c r="E11162" s="85"/>
      <c r="F11162" s="85"/>
      <c r="G11162" s="86"/>
      <c r="H11162" s="86"/>
      <c r="I11162" s="85"/>
      <c r="J11162" s="85"/>
    </row>
    <row r="11163" spans="2:10" s="117" customFormat="1" x14ac:dyDescent="0.25">
      <c r="B11163" s="87"/>
      <c r="C11163" s="85"/>
      <c r="D11163" s="85"/>
      <c r="E11163" s="85"/>
      <c r="F11163" s="85"/>
      <c r="G11163" s="86"/>
      <c r="H11163" s="86"/>
      <c r="I11163" s="85"/>
      <c r="J11163" s="85"/>
    </row>
    <row r="11164" spans="2:10" s="117" customFormat="1" x14ac:dyDescent="0.25">
      <c r="B11164" s="87"/>
      <c r="C11164" s="85"/>
      <c r="D11164" s="85"/>
      <c r="E11164" s="85"/>
      <c r="F11164" s="85"/>
      <c r="G11164" s="86"/>
      <c r="H11164" s="86"/>
      <c r="I11164" s="85"/>
      <c r="J11164" s="85"/>
    </row>
    <row r="11165" spans="2:10" s="117" customFormat="1" x14ac:dyDescent="0.25">
      <c r="B11165" s="87"/>
      <c r="C11165" s="85"/>
      <c r="D11165" s="85"/>
      <c r="E11165" s="85"/>
      <c r="F11165" s="85"/>
      <c r="G11165" s="86"/>
      <c r="H11165" s="86"/>
      <c r="I11165" s="85"/>
      <c r="J11165" s="85"/>
    </row>
    <row r="11166" spans="2:10" s="117" customFormat="1" x14ac:dyDescent="0.25">
      <c r="B11166" s="87"/>
      <c r="C11166" s="85"/>
      <c r="D11166" s="85"/>
      <c r="E11166" s="85"/>
      <c r="F11166" s="85"/>
      <c r="G11166" s="86"/>
      <c r="H11166" s="86"/>
      <c r="I11166" s="85"/>
      <c r="J11166" s="85"/>
    </row>
    <row r="11167" spans="2:10" s="117" customFormat="1" x14ac:dyDescent="0.25">
      <c r="B11167" s="87"/>
      <c r="C11167" s="85"/>
      <c r="D11167" s="85"/>
      <c r="E11167" s="85"/>
      <c r="F11167" s="85"/>
      <c r="G11167" s="86"/>
      <c r="H11167" s="86"/>
      <c r="I11167" s="85"/>
      <c r="J11167" s="85"/>
    </row>
    <row r="11168" spans="2:10" s="117" customFormat="1" x14ac:dyDescent="0.25">
      <c r="B11168" s="87"/>
      <c r="C11168" s="85"/>
      <c r="D11168" s="85"/>
      <c r="E11168" s="85"/>
      <c r="F11168" s="85"/>
      <c r="G11168" s="86"/>
      <c r="H11168" s="86"/>
      <c r="I11168" s="85"/>
      <c r="J11168" s="85"/>
    </row>
    <row r="11169" spans="2:10" s="117" customFormat="1" x14ac:dyDescent="0.25">
      <c r="B11169" s="87"/>
      <c r="C11169" s="85"/>
      <c r="D11169" s="85"/>
      <c r="E11169" s="85"/>
      <c r="F11169" s="85"/>
      <c r="G11169" s="86"/>
      <c r="H11169" s="86"/>
      <c r="I11169" s="85"/>
      <c r="J11169" s="85"/>
    </row>
    <row r="11170" spans="2:10" s="117" customFormat="1" x14ac:dyDescent="0.25">
      <c r="B11170" s="87"/>
      <c r="C11170" s="85"/>
      <c r="D11170" s="85"/>
      <c r="E11170" s="85"/>
      <c r="F11170" s="85"/>
      <c r="G11170" s="86"/>
      <c r="H11170" s="86"/>
      <c r="I11170" s="85"/>
      <c r="J11170" s="85"/>
    </row>
    <row r="11171" spans="2:10" s="117" customFormat="1" x14ac:dyDescent="0.25">
      <c r="B11171" s="87"/>
      <c r="C11171" s="85"/>
      <c r="D11171" s="85"/>
      <c r="E11171" s="85"/>
      <c r="F11171" s="85"/>
      <c r="G11171" s="86"/>
      <c r="H11171" s="86"/>
      <c r="I11171" s="85"/>
      <c r="J11171" s="85"/>
    </row>
    <row r="11172" spans="2:10" s="117" customFormat="1" x14ac:dyDescent="0.25">
      <c r="B11172" s="87"/>
      <c r="C11172" s="85"/>
      <c r="D11172" s="85"/>
      <c r="E11172" s="85"/>
      <c r="F11172" s="85"/>
      <c r="G11172" s="86"/>
      <c r="H11172" s="86"/>
      <c r="I11172" s="85"/>
      <c r="J11172" s="85"/>
    </row>
    <row r="11173" spans="2:10" s="117" customFormat="1" x14ac:dyDescent="0.25">
      <c r="B11173" s="87"/>
      <c r="C11173" s="85"/>
      <c r="D11173" s="85"/>
      <c r="E11173" s="85"/>
      <c r="F11173" s="85"/>
      <c r="G11173" s="86"/>
      <c r="H11173" s="86"/>
      <c r="I11173" s="85"/>
      <c r="J11173" s="85"/>
    </row>
    <row r="11174" spans="2:10" s="117" customFormat="1" x14ac:dyDescent="0.25">
      <c r="B11174" s="87"/>
      <c r="C11174" s="85"/>
      <c r="D11174" s="85"/>
      <c r="E11174" s="85"/>
      <c r="F11174" s="85"/>
      <c r="G11174" s="86"/>
      <c r="H11174" s="86"/>
      <c r="I11174" s="85"/>
      <c r="J11174" s="85"/>
    </row>
    <row r="11175" spans="2:10" s="117" customFormat="1" x14ac:dyDescent="0.25">
      <c r="B11175" s="87"/>
      <c r="C11175" s="85"/>
      <c r="D11175" s="85"/>
      <c r="E11175" s="85"/>
      <c r="F11175" s="85"/>
      <c r="G11175" s="86"/>
      <c r="H11175" s="86"/>
      <c r="I11175" s="85"/>
      <c r="J11175" s="85"/>
    </row>
    <row r="11176" spans="2:10" s="117" customFormat="1" x14ac:dyDescent="0.25">
      <c r="B11176" s="87"/>
      <c r="C11176" s="85"/>
      <c r="D11176" s="85"/>
      <c r="E11176" s="85"/>
      <c r="F11176" s="85"/>
      <c r="G11176" s="86"/>
      <c r="H11176" s="86"/>
      <c r="I11176" s="85"/>
      <c r="J11176" s="85"/>
    </row>
    <row r="11177" spans="2:10" s="117" customFormat="1" x14ac:dyDescent="0.25">
      <c r="B11177" s="87"/>
      <c r="C11177" s="85"/>
      <c r="D11177" s="85"/>
      <c r="E11177" s="85"/>
      <c r="F11177" s="85"/>
      <c r="G11177" s="86"/>
      <c r="H11177" s="86"/>
      <c r="I11177" s="85"/>
      <c r="J11177" s="85"/>
    </row>
    <row r="11178" spans="2:10" s="117" customFormat="1" x14ac:dyDescent="0.25">
      <c r="B11178" s="87"/>
      <c r="C11178" s="85"/>
      <c r="D11178" s="85"/>
      <c r="E11178" s="85"/>
      <c r="F11178" s="85"/>
      <c r="G11178" s="86"/>
      <c r="H11178" s="86"/>
      <c r="I11178" s="85"/>
      <c r="J11178" s="85"/>
    </row>
    <row r="11179" spans="2:10" s="117" customFormat="1" x14ac:dyDescent="0.25">
      <c r="B11179" s="87"/>
      <c r="C11179" s="85"/>
      <c r="D11179" s="85"/>
      <c r="E11179" s="85"/>
      <c r="F11179" s="85"/>
      <c r="G11179" s="86"/>
      <c r="H11179" s="86"/>
      <c r="I11179" s="85"/>
      <c r="J11179" s="85"/>
    </row>
    <row r="11180" spans="2:10" s="117" customFormat="1" x14ac:dyDescent="0.25">
      <c r="B11180" s="87"/>
      <c r="C11180" s="85"/>
      <c r="D11180" s="85"/>
      <c r="E11180" s="85"/>
      <c r="F11180" s="85"/>
      <c r="G11180" s="86"/>
      <c r="H11180" s="86"/>
      <c r="I11180" s="85"/>
      <c r="J11180" s="85"/>
    </row>
    <row r="11181" spans="2:10" s="117" customFormat="1" x14ac:dyDescent="0.25">
      <c r="B11181" s="87"/>
      <c r="C11181" s="85"/>
      <c r="D11181" s="85"/>
      <c r="E11181" s="85"/>
      <c r="F11181" s="85"/>
      <c r="G11181" s="86"/>
      <c r="H11181" s="86"/>
      <c r="I11181" s="85"/>
      <c r="J11181" s="85"/>
    </row>
    <row r="11182" spans="2:10" s="117" customFormat="1" x14ac:dyDescent="0.25">
      <c r="B11182" s="87"/>
      <c r="C11182" s="85"/>
      <c r="D11182" s="85"/>
      <c r="E11182" s="85"/>
      <c r="F11182" s="85"/>
      <c r="G11182" s="86"/>
      <c r="H11182" s="86"/>
      <c r="I11182" s="85"/>
      <c r="J11182" s="85"/>
    </row>
    <row r="11183" spans="2:10" s="117" customFormat="1" x14ac:dyDescent="0.25">
      <c r="B11183" s="87"/>
      <c r="C11183" s="85"/>
      <c r="D11183" s="85"/>
      <c r="E11183" s="85"/>
      <c r="F11183" s="85"/>
      <c r="G11183" s="86"/>
      <c r="H11183" s="86"/>
      <c r="I11183" s="85"/>
      <c r="J11183" s="85"/>
    </row>
    <row r="11184" spans="2:10" s="117" customFormat="1" x14ac:dyDescent="0.25">
      <c r="B11184" s="87"/>
      <c r="C11184" s="85"/>
      <c r="D11184" s="85"/>
      <c r="E11184" s="85"/>
      <c r="F11184" s="85"/>
      <c r="G11184" s="86"/>
      <c r="H11184" s="86"/>
      <c r="I11184" s="85"/>
      <c r="J11184" s="85"/>
    </row>
    <row r="11185" spans="2:10" s="117" customFormat="1" x14ac:dyDescent="0.25">
      <c r="B11185" s="87"/>
      <c r="C11185" s="85"/>
      <c r="D11185" s="85"/>
      <c r="E11185" s="85"/>
      <c r="F11185" s="85"/>
      <c r="G11185" s="86"/>
      <c r="H11185" s="86"/>
      <c r="I11185" s="85"/>
      <c r="J11185" s="85"/>
    </row>
    <row r="11186" spans="2:10" s="117" customFormat="1" x14ac:dyDescent="0.25">
      <c r="B11186" s="87"/>
      <c r="C11186" s="85"/>
      <c r="D11186" s="85"/>
      <c r="E11186" s="85"/>
      <c r="F11186" s="85"/>
      <c r="G11186" s="86"/>
      <c r="H11186" s="86"/>
      <c r="I11186" s="85"/>
      <c r="J11186" s="85"/>
    </row>
    <row r="11187" spans="2:10" s="117" customFormat="1" x14ac:dyDescent="0.25">
      <c r="B11187" s="87"/>
      <c r="C11187" s="85"/>
      <c r="D11187" s="85"/>
      <c r="E11187" s="85"/>
      <c r="F11187" s="85"/>
      <c r="G11187" s="86"/>
      <c r="H11187" s="86"/>
      <c r="I11187" s="85"/>
      <c r="J11187" s="85"/>
    </row>
    <row r="11188" spans="2:10" s="117" customFormat="1" x14ac:dyDescent="0.25">
      <c r="B11188" s="87"/>
      <c r="C11188" s="85"/>
      <c r="D11188" s="85"/>
      <c r="E11188" s="85"/>
      <c r="F11188" s="85"/>
      <c r="G11188" s="86"/>
      <c r="H11188" s="86"/>
      <c r="I11188" s="85"/>
      <c r="J11188" s="85"/>
    </row>
    <row r="11189" spans="2:10" s="117" customFormat="1" x14ac:dyDescent="0.25">
      <c r="B11189" s="87"/>
      <c r="C11189" s="85"/>
      <c r="D11189" s="85"/>
      <c r="E11189" s="85"/>
      <c r="F11189" s="85"/>
      <c r="G11189" s="86"/>
      <c r="H11189" s="86"/>
      <c r="I11189" s="85"/>
      <c r="J11189" s="85"/>
    </row>
    <row r="11190" spans="2:10" s="117" customFormat="1" x14ac:dyDescent="0.25">
      <c r="B11190" s="87"/>
      <c r="C11190" s="85"/>
      <c r="D11190" s="85"/>
      <c r="E11190" s="85"/>
      <c r="F11190" s="85"/>
      <c r="G11190" s="86"/>
      <c r="H11190" s="86"/>
      <c r="I11190" s="85"/>
      <c r="J11190" s="85"/>
    </row>
    <row r="11191" spans="2:10" s="117" customFormat="1" x14ac:dyDescent="0.25">
      <c r="B11191" s="87"/>
      <c r="C11191" s="85"/>
      <c r="D11191" s="85"/>
      <c r="E11191" s="85"/>
      <c r="F11191" s="85"/>
      <c r="G11191" s="86"/>
      <c r="H11191" s="86"/>
      <c r="I11191" s="85"/>
      <c r="J11191" s="85"/>
    </row>
    <row r="11192" spans="2:10" s="117" customFormat="1" x14ac:dyDescent="0.25">
      <c r="B11192" s="87"/>
      <c r="C11192" s="85"/>
      <c r="D11192" s="85"/>
      <c r="E11192" s="85"/>
      <c r="F11192" s="85"/>
      <c r="G11192" s="86"/>
      <c r="H11192" s="86"/>
      <c r="I11192" s="85"/>
      <c r="J11192" s="85"/>
    </row>
    <row r="11193" spans="2:10" s="117" customFormat="1" x14ac:dyDescent="0.25">
      <c r="B11193" s="87"/>
      <c r="C11193" s="85"/>
      <c r="D11193" s="85"/>
      <c r="E11193" s="85"/>
      <c r="F11193" s="85"/>
      <c r="G11193" s="86"/>
      <c r="H11193" s="86"/>
      <c r="I11193" s="85"/>
      <c r="J11193" s="85"/>
    </row>
    <row r="11194" spans="2:10" s="117" customFormat="1" x14ac:dyDescent="0.25">
      <c r="B11194" s="87"/>
      <c r="C11194" s="85"/>
      <c r="D11194" s="85"/>
      <c r="E11194" s="85"/>
      <c r="F11194" s="85"/>
      <c r="G11194" s="86"/>
      <c r="H11194" s="86"/>
      <c r="I11194" s="85"/>
      <c r="J11194" s="85"/>
    </row>
    <row r="11195" spans="2:10" s="117" customFormat="1" x14ac:dyDescent="0.25">
      <c r="B11195" s="87"/>
      <c r="C11195" s="85"/>
      <c r="D11195" s="85"/>
      <c r="E11195" s="85"/>
      <c r="F11195" s="85"/>
      <c r="G11195" s="86"/>
      <c r="H11195" s="86"/>
      <c r="I11195" s="85"/>
      <c r="J11195" s="85"/>
    </row>
    <row r="11196" spans="2:10" s="117" customFormat="1" x14ac:dyDescent="0.25">
      <c r="B11196" s="87"/>
      <c r="C11196" s="85"/>
      <c r="D11196" s="85"/>
      <c r="E11196" s="85"/>
      <c r="F11196" s="85"/>
      <c r="G11196" s="86"/>
      <c r="H11196" s="86"/>
      <c r="I11196" s="85"/>
      <c r="J11196" s="85"/>
    </row>
    <row r="11197" spans="2:10" s="117" customFormat="1" x14ac:dyDescent="0.25">
      <c r="B11197" s="87"/>
      <c r="C11197" s="85"/>
      <c r="D11197" s="85"/>
      <c r="E11197" s="85"/>
      <c r="F11197" s="85"/>
      <c r="G11197" s="86"/>
      <c r="H11197" s="86"/>
      <c r="I11197" s="85"/>
      <c r="J11197" s="85"/>
    </row>
    <row r="11198" spans="2:10" s="117" customFormat="1" x14ac:dyDescent="0.25">
      <c r="B11198" s="87"/>
      <c r="C11198" s="85"/>
      <c r="D11198" s="85"/>
      <c r="E11198" s="85"/>
      <c r="F11198" s="85"/>
      <c r="G11198" s="86"/>
      <c r="H11198" s="86"/>
      <c r="I11198" s="85"/>
      <c r="J11198" s="85"/>
    </row>
    <row r="11199" spans="2:10" s="117" customFormat="1" x14ac:dyDescent="0.25">
      <c r="B11199" s="87"/>
      <c r="C11199" s="85"/>
      <c r="D11199" s="85"/>
      <c r="E11199" s="85"/>
      <c r="F11199" s="85"/>
      <c r="G11199" s="86"/>
      <c r="H11199" s="86"/>
      <c r="I11199" s="85"/>
      <c r="J11199" s="85"/>
    </row>
    <row r="11200" spans="2:10" s="117" customFormat="1" x14ac:dyDescent="0.25">
      <c r="B11200" s="87"/>
      <c r="C11200" s="85"/>
      <c r="D11200" s="85"/>
      <c r="E11200" s="85"/>
      <c r="F11200" s="85"/>
      <c r="G11200" s="86"/>
      <c r="H11200" s="86"/>
      <c r="I11200" s="85"/>
      <c r="J11200" s="85"/>
    </row>
    <row r="11201" spans="2:10" s="117" customFormat="1" x14ac:dyDescent="0.25">
      <c r="B11201" s="87"/>
      <c r="C11201" s="85"/>
      <c r="D11201" s="85"/>
      <c r="E11201" s="85"/>
      <c r="F11201" s="85"/>
      <c r="G11201" s="86"/>
      <c r="H11201" s="86"/>
      <c r="I11201" s="85"/>
      <c r="J11201" s="85"/>
    </row>
    <row r="11202" spans="2:10" s="117" customFormat="1" x14ac:dyDescent="0.25">
      <c r="B11202" s="87"/>
      <c r="C11202" s="85"/>
      <c r="D11202" s="85"/>
      <c r="E11202" s="85"/>
      <c r="F11202" s="85"/>
      <c r="G11202" s="86"/>
      <c r="H11202" s="86"/>
      <c r="I11202" s="85"/>
      <c r="J11202" s="85"/>
    </row>
    <row r="11203" spans="2:10" s="117" customFormat="1" x14ac:dyDescent="0.25">
      <c r="B11203" s="87"/>
      <c r="C11203" s="85"/>
      <c r="D11203" s="85"/>
      <c r="E11203" s="85"/>
      <c r="F11203" s="85"/>
      <c r="G11203" s="86"/>
      <c r="H11203" s="86"/>
      <c r="I11203" s="85"/>
      <c r="J11203" s="85"/>
    </row>
    <row r="11204" spans="2:10" s="117" customFormat="1" x14ac:dyDescent="0.25">
      <c r="B11204" s="87"/>
      <c r="C11204" s="85"/>
      <c r="D11204" s="85"/>
      <c r="E11204" s="85"/>
      <c r="F11204" s="85"/>
      <c r="G11204" s="86"/>
      <c r="H11204" s="86"/>
      <c r="I11204" s="85"/>
      <c r="J11204" s="85"/>
    </row>
    <row r="11205" spans="2:10" s="117" customFormat="1" x14ac:dyDescent="0.25">
      <c r="B11205" s="87"/>
      <c r="C11205" s="85"/>
      <c r="D11205" s="85"/>
      <c r="E11205" s="85"/>
      <c r="F11205" s="85"/>
      <c r="G11205" s="86"/>
      <c r="H11205" s="86"/>
      <c r="I11205" s="85"/>
      <c r="J11205" s="85"/>
    </row>
    <row r="11206" spans="2:10" s="117" customFormat="1" x14ac:dyDescent="0.25">
      <c r="B11206" s="87"/>
      <c r="C11206" s="85"/>
      <c r="D11206" s="85"/>
      <c r="E11206" s="85"/>
      <c r="F11206" s="85"/>
      <c r="G11206" s="86"/>
      <c r="H11206" s="86"/>
      <c r="I11206" s="85"/>
      <c r="J11206" s="85"/>
    </row>
    <row r="11207" spans="2:10" s="117" customFormat="1" x14ac:dyDescent="0.25">
      <c r="B11207" s="87"/>
      <c r="C11207" s="85"/>
      <c r="D11207" s="85"/>
      <c r="E11207" s="85"/>
      <c r="F11207" s="85"/>
      <c r="G11207" s="86"/>
      <c r="H11207" s="86"/>
      <c r="I11207" s="85"/>
      <c r="J11207" s="85"/>
    </row>
    <row r="11208" spans="2:10" s="117" customFormat="1" x14ac:dyDescent="0.25">
      <c r="B11208" s="87"/>
      <c r="C11208" s="85"/>
      <c r="D11208" s="85"/>
      <c r="E11208" s="85"/>
      <c r="F11208" s="85"/>
      <c r="G11208" s="86"/>
      <c r="H11208" s="86"/>
      <c r="I11208" s="85"/>
      <c r="J11208" s="85"/>
    </row>
    <row r="11209" spans="2:10" s="117" customFormat="1" x14ac:dyDescent="0.25">
      <c r="B11209" s="87"/>
      <c r="C11209" s="85"/>
      <c r="D11209" s="85"/>
      <c r="E11209" s="85"/>
      <c r="F11209" s="85"/>
      <c r="G11209" s="86"/>
      <c r="H11209" s="86"/>
      <c r="I11209" s="85"/>
      <c r="J11209" s="85"/>
    </row>
    <row r="11210" spans="2:10" s="117" customFormat="1" x14ac:dyDescent="0.25">
      <c r="B11210" s="87"/>
      <c r="C11210" s="85"/>
      <c r="D11210" s="85"/>
      <c r="E11210" s="85"/>
      <c r="F11210" s="85"/>
      <c r="G11210" s="86"/>
      <c r="H11210" s="86"/>
      <c r="I11210" s="85"/>
      <c r="J11210" s="85"/>
    </row>
    <row r="11211" spans="2:10" s="117" customFormat="1" x14ac:dyDescent="0.25">
      <c r="B11211" s="87"/>
      <c r="C11211" s="85"/>
      <c r="D11211" s="85"/>
      <c r="E11211" s="85"/>
      <c r="F11211" s="85"/>
      <c r="G11211" s="86"/>
      <c r="H11211" s="86"/>
      <c r="I11211" s="85"/>
      <c r="J11211" s="85"/>
    </row>
    <row r="11212" spans="2:10" s="117" customFormat="1" x14ac:dyDescent="0.25">
      <c r="B11212" s="87"/>
      <c r="C11212" s="85"/>
      <c r="D11212" s="85"/>
      <c r="E11212" s="85"/>
      <c r="F11212" s="85"/>
      <c r="G11212" s="86"/>
      <c r="H11212" s="86"/>
      <c r="I11212" s="85"/>
      <c r="J11212" s="85"/>
    </row>
    <row r="11213" spans="2:10" s="117" customFormat="1" x14ac:dyDescent="0.25">
      <c r="B11213" s="87"/>
      <c r="C11213" s="85"/>
      <c r="D11213" s="85"/>
      <c r="E11213" s="85"/>
      <c r="F11213" s="85"/>
      <c r="G11213" s="86"/>
      <c r="H11213" s="86"/>
      <c r="I11213" s="85"/>
      <c r="J11213" s="85"/>
    </row>
    <row r="11214" spans="2:10" s="117" customFormat="1" x14ac:dyDescent="0.25">
      <c r="B11214" s="87"/>
      <c r="C11214" s="85"/>
      <c r="D11214" s="85"/>
      <c r="E11214" s="85"/>
      <c r="F11214" s="85"/>
      <c r="G11214" s="86"/>
      <c r="H11214" s="86"/>
      <c r="I11214" s="85"/>
      <c r="J11214" s="85"/>
    </row>
    <row r="11215" spans="2:10" s="117" customFormat="1" x14ac:dyDescent="0.25">
      <c r="B11215" s="87"/>
      <c r="C11215" s="85"/>
      <c r="D11215" s="85"/>
      <c r="E11215" s="85"/>
      <c r="F11215" s="85"/>
      <c r="G11215" s="86"/>
      <c r="H11215" s="86"/>
      <c r="I11215" s="85"/>
      <c r="J11215" s="85"/>
    </row>
    <row r="11216" spans="2:10" s="117" customFormat="1" x14ac:dyDescent="0.25">
      <c r="B11216" s="87"/>
      <c r="C11216" s="85"/>
      <c r="D11216" s="85"/>
      <c r="E11216" s="85"/>
      <c r="F11216" s="85"/>
      <c r="G11216" s="86"/>
      <c r="H11216" s="86"/>
      <c r="I11216" s="85"/>
      <c r="J11216" s="85"/>
    </row>
    <row r="11217" spans="2:10" s="117" customFormat="1" x14ac:dyDescent="0.25">
      <c r="B11217" s="87"/>
      <c r="C11217" s="85"/>
      <c r="D11217" s="85"/>
      <c r="E11217" s="85"/>
      <c r="F11217" s="85"/>
      <c r="G11217" s="86"/>
      <c r="H11217" s="86"/>
      <c r="I11217" s="85"/>
      <c r="J11217" s="85"/>
    </row>
    <row r="11218" spans="2:10" s="117" customFormat="1" x14ac:dyDescent="0.25">
      <c r="B11218" s="87"/>
      <c r="C11218" s="85"/>
      <c r="D11218" s="85"/>
      <c r="E11218" s="85"/>
      <c r="F11218" s="85"/>
      <c r="G11218" s="86"/>
      <c r="H11218" s="86"/>
      <c r="I11218" s="85"/>
      <c r="J11218" s="85"/>
    </row>
    <row r="11219" spans="2:10" s="117" customFormat="1" x14ac:dyDescent="0.25">
      <c r="B11219" s="87"/>
      <c r="C11219" s="85"/>
      <c r="D11219" s="85"/>
      <c r="E11219" s="85"/>
      <c r="F11219" s="85"/>
      <c r="G11219" s="86"/>
      <c r="H11219" s="86"/>
      <c r="I11219" s="85"/>
      <c r="J11219" s="85"/>
    </row>
    <row r="11220" spans="2:10" s="117" customFormat="1" x14ac:dyDescent="0.25">
      <c r="B11220" s="87"/>
      <c r="C11220" s="85"/>
      <c r="D11220" s="85"/>
      <c r="E11220" s="85"/>
      <c r="F11220" s="85"/>
      <c r="G11220" s="86"/>
      <c r="H11220" s="86"/>
      <c r="I11220" s="85"/>
      <c r="J11220" s="85"/>
    </row>
    <row r="11221" spans="2:10" s="117" customFormat="1" x14ac:dyDescent="0.25">
      <c r="B11221" s="87"/>
      <c r="C11221" s="85"/>
      <c r="D11221" s="85"/>
      <c r="E11221" s="85"/>
      <c r="F11221" s="85"/>
      <c r="G11221" s="86"/>
      <c r="H11221" s="86"/>
      <c r="I11221" s="85"/>
      <c r="J11221" s="85"/>
    </row>
    <row r="11222" spans="2:10" s="117" customFormat="1" x14ac:dyDescent="0.25">
      <c r="B11222" s="87"/>
      <c r="C11222" s="85"/>
      <c r="D11222" s="85"/>
      <c r="E11222" s="85"/>
      <c r="F11222" s="85"/>
      <c r="G11222" s="86"/>
      <c r="H11222" s="86"/>
      <c r="I11222" s="85"/>
      <c r="J11222" s="85"/>
    </row>
    <row r="11223" spans="2:10" s="117" customFormat="1" x14ac:dyDescent="0.25">
      <c r="B11223" s="87"/>
      <c r="C11223" s="85"/>
      <c r="D11223" s="85"/>
      <c r="E11223" s="85"/>
      <c r="F11223" s="85"/>
      <c r="G11223" s="86"/>
      <c r="H11223" s="86"/>
      <c r="I11223" s="85"/>
      <c r="J11223" s="85"/>
    </row>
    <row r="11224" spans="2:10" s="117" customFormat="1" x14ac:dyDescent="0.25">
      <c r="B11224" s="87"/>
      <c r="C11224" s="85"/>
      <c r="D11224" s="85"/>
      <c r="E11224" s="85"/>
      <c r="F11224" s="85"/>
      <c r="G11224" s="86"/>
      <c r="H11224" s="86"/>
      <c r="I11224" s="85"/>
      <c r="J11224" s="85"/>
    </row>
    <row r="11225" spans="2:10" s="117" customFormat="1" x14ac:dyDescent="0.25">
      <c r="B11225" s="87"/>
      <c r="C11225" s="85"/>
      <c r="D11225" s="85"/>
      <c r="E11225" s="85"/>
      <c r="F11225" s="85"/>
      <c r="G11225" s="86"/>
      <c r="H11225" s="86"/>
      <c r="I11225" s="85"/>
      <c r="J11225" s="85"/>
    </row>
    <row r="11226" spans="2:10" s="117" customFormat="1" x14ac:dyDescent="0.25">
      <c r="B11226" s="87"/>
      <c r="C11226" s="85"/>
      <c r="D11226" s="85"/>
      <c r="E11226" s="85"/>
      <c r="F11226" s="85"/>
      <c r="G11226" s="86"/>
      <c r="H11226" s="86"/>
      <c r="I11226" s="85"/>
      <c r="J11226" s="85"/>
    </row>
    <row r="11227" spans="2:10" s="117" customFormat="1" x14ac:dyDescent="0.25">
      <c r="B11227" s="87"/>
      <c r="C11227" s="85"/>
      <c r="D11227" s="85"/>
      <c r="E11227" s="85"/>
      <c r="F11227" s="85"/>
      <c r="G11227" s="86"/>
      <c r="H11227" s="86"/>
      <c r="I11227" s="85"/>
      <c r="J11227" s="85"/>
    </row>
    <row r="11228" spans="2:10" s="117" customFormat="1" x14ac:dyDescent="0.25">
      <c r="B11228" s="87"/>
      <c r="C11228" s="85"/>
      <c r="D11228" s="85"/>
      <c r="E11228" s="85"/>
      <c r="F11228" s="85"/>
      <c r="G11228" s="86"/>
      <c r="H11228" s="86"/>
      <c r="I11228" s="85"/>
      <c r="J11228" s="85"/>
    </row>
    <row r="11229" spans="2:10" s="117" customFormat="1" x14ac:dyDescent="0.25">
      <c r="B11229" s="87"/>
      <c r="C11229" s="85"/>
      <c r="D11229" s="85"/>
      <c r="E11229" s="85"/>
      <c r="F11229" s="85"/>
      <c r="G11229" s="86"/>
      <c r="H11229" s="86"/>
      <c r="I11229" s="85"/>
      <c r="J11229" s="85"/>
    </row>
    <row r="11230" spans="2:10" s="117" customFormat="1" x14ac:dyDescent="0.25">
      <c r="B11230" s="87"/>
      <c r="C11230" s="85"/>
      <c r="D11230" s="85"/>
      <c r="E11230" s="85"/>
      <c r="F11230" s="85"/>
      <c r="G11230" s="86"/>
      <c r="H11230" s="86"/>
      <c r="I11230" s="85"/>
      <c r="J11230" s="85"/>
    </row>
    <row r="11231" spans="2:10" s="117" customFormat="1" x14ac:dyDescent="0.25">
      <c r="B11231" s="87"/>
      <c r="C11231" s="85"/>
      <c r="D11231" s="85"/>
      <c r="E11231" s="85"/>
      <c r="F11231" s="85"/>
      <c r="G11231" s="86"/>
      <c r="H11231" s="86"/>
      <c r="I11231" s="85"/>
      <c r="J11231" s="85"/>
    </row>
    <row r="11232" spans="2:10" s="117" customFormat="1" x14ac:dyDescent="0.25">
      <c r="B11232" s="87"/>
      <c r="C11232" s="85"/>
      <c r="D11232" s="85"/>
      <c r="E11232" s="85"/>
      <c r="F11232" s="85"/>
      <c r="G11232" s="86"/>
      <c r="H11232" s="86"/>
      <c r="I11232" s="85"/>
      <c r="J11232" s="85"/>
    </row>
    <row r="11233" spans="2:10" s="117" customFormat="1" x14ac:dyDescent="0.25">
      <c r="B11233" s="87"/>
      <c r="C11233" s="85"/>
      <c r="D11233" s="85"/>
      <c r="E11233" s="85"/>
      <c r="F11233" s="85"/>
      <c r="G11233" s="86"/>
      <c r="H11233" s="86"/>
      <c r="I11233" s="85"/>
      <c r="J11233" s="85"/>
    </row>
    <row r="11234" spans="2:10" s="117" customFormat="1" x14ac:dyDescent="0.25">
      <c r="B11234" s="87"/>
      <c r="C11234" s="85"/>
      <c r="D11234" s="85"/>
      <c r="E11234" s="85"/>
      <c r="F11234" s="85"/>
      <c r="G11234" s="86"/>
      <c r="H11234" s="86"/>
      <c r="I11234" s="85"/>
      <c r="J11234" s="85"/>
    </row>
    <row r="11235" spans="2:10" s="117" customFormat="1" x14ac:dyDescent="0.25">
      <c r="B11235" s="87"/>
      <c r="C11235" s="85"/>
      <c r="D11235" s="85"/>
      <c r="E11235" s="85"/>
      <c r="F11235" s="85"/>
      <c r="G11235" s="86"/>
      <c r="H11235" s="86"/>
      <c r="I11235" s="85"/>
      <c r="J11235" s="85"/>
    </row>
    <row r="11236" spans="2:10" s="117" customFormat="1" x14ac:dyDescent="0.25">
      <c r="B11236" s="87"/>
      <c r="C11236" s="85"/>
      <c r="D11236" s="85"/>
      <c r="E11236" s="85"/>
      <c r="F11236" s="85"/>
      <c r="G11236" s="86"/>
      <c r="H11236" s="86"/>
      <c r="I11236" s="85"/>
      <c r="J11236" s="85"/>
    </row>
    <row r="11237" spans="2:10" s="117" customFormat="1" x14ac:dyDescent="0.25">
      <c r="B11237" s="87"/>
      <c r="C11237" s="85"/>
      <c r="D11237" s="85"/>
      <c r="E11237" s="85"/>
      <c r="F11237" s="85"/>
      <c r="G11237" s="86"/>
      <c r="H11237" s="86"/>
      <c r="I11237" s="85"/>
      <c r="J11237" s="85"/>
    </row>
    <row r="11238" spans="2:10" s="117" customFormat="1" x14ac:dyDescent="0.25">
      <c r="B11238" s="87"/>
      <c r="C11238" s="85"/>
      <c r="D11238" s="85"/>
      <c r="E11238" s="85"/>
      <c r="F11238" s="85"/>
      <c r="G11238" s="86"/>
      <c r="H11238" s="86"/>
      <c r="I11238" s="85"/>
      <c r="J11238" s="85"/>
    </row>
    <row r="11239" spans="2:10" s="117" customFormat="1" x14ac:dyDescent="0.25">
      <c r="B11239" s="87"/>
      <c r="C11239" s="85"/>
      <c r="D11239" s="85"/>
      <c r="E11239" s="85"/>
      <c r="F11239" s="85"/>
      <c r="G11239" s="86"/>
      <c r="H11239" s="86"/>
      <c r="I11239" s="85"/>
      <c r="J11239" s="85"/>
    </row>
    <row r="11240" spans="2:10" s="117" customFormat="1" x14ac:dyDescent="0.25">
      <c r="B11240" s="87"/>
      <c r="C11240" s="85"/>
      <c r="D11240" s="85"/>
      <c r="E11240" s="85"/>
      <c r="F11240" s="85"/>
      <c r="G11240" s="86"/>
      <c r="H11240" s="86"/>
      <c r="I11240" s="85"/>
      <c r="J11240" s="85"/>
    </row>
    <row r="11241" spans="2:10" s="117" customFormat="1" x14ac:dyDescent="0.25">
      <c r="B11241" s="87"/>
      <c r="C11241" s="85"/>
      <c r="D11241" s="85"/>
      <c r="E11241" s="85"/>
      <c r="F11241" s="85"/>
      <c r="G11241" s="86"/>
      <c r="H11241" s="86"/>
      <c r="I11241" s="85"/>
      <c r="J11241" s="85"/>
    </row>
    <row r="11242" spans="2:10" s="117" customFormat="1" x14ac:dyDescent="0.25">
      <c r="B11242" s="87"/>
      <c r="C11242" s="85"/>
      <c r="D11242" s="85"/>
      <c r="E11242" s="85"/>
      <c r="F11242" s="85"/>
      <c r="G11242" s="86"/>
      <c r="H11242" s="86"/>
      <c r="I11242" s="85"/>
      <c r="J11242" s="85"/>
    </row>
    <row r="11243" spans="2:10" s="117" customFormat="1" x14ac:dyDescent="0.25">
      <c r="B11243" s="87"/>
      <c r="C11243" s="85"/>
      <c r="D11243" s="85"/>
      <c r="E11243" s="85"/>
      <c r="F11243" s="85"/>
      <c r="G11243" s="86"/>
      <c r="H11243" s="86"/>
      <c r="I11243" s="85"/>
      <c r="J11243" s="85"/>
    </row>
    <row r="11244" spans="2:10" s="117" customFormat="1" x14ac:dyDescent="0.25">
      <c r="B11244" s="87"/>
      <c r="C11244" s="85"/>
      <c r="D11244" s="85"/>
      <c r="E11244" s="85"/>
      <c r="F11244" s="85"/>
      <c r="G11244" s="86"/>
      <c r="H11244" s="86"/>
      <c r="I11244" s="85"/>
      <c r="J11244" s="85"/>
    </row>
    <row r="11245" spans="2:10" s="117" customFormat="1" x14ac:dyDescent="0.25">
      <c r="B11245" s="87"/>
      <c r="C11245" s="85"/>
      <c r="D11245" s="85"/>
      <c r="E11245" s="85"/>
      <c r="F11245" s="85"/>
      <c r="G11245" s="86"/>
      <c r="H11245" s="86"/>
      <c r="I11245" s="85"/>
      <c r="J11245" s="85"/>
    </row>
    <row r="11246" spans="2:10" s="117" customFormat="1" x14ac:dyDescent="0.25">
      <c r="B11246" s="87"/>
      <c r="C11246" s="85"/>
      <c r="D11246" s="85"/>
      <c r="E11246" s="85"/>
      <c r="F11246" s="85"/>
      <c r="G11246" s="86"/>
      <c r="H11246" s="86"/>
      <c r="I11246" s="85"/>
      <c r="J11246" s="85"/>
    </row>
    <row r="11247" spans="2:10" s="117" customFormat="1" x14ac:dyDescent="0.25">
      <c r="B11247" s="87"/>
      <c r="C11247" s="85"/>
      <c r="D11247" s="85"/>
      <c r="E11247" s="85"/>
      <c r="F11247" s="85"/>
      <c r="G11247" s="86"/>
      <c r="H11247" s="86"/>
      <c r="I11247" s="85"/>
      <c r="J11247" s="85"/>
    </row>
    <row r="11248" spans="2:10" s="117" customFormat="1" x14ac:dyDescent="0.25">
      <c r="B11248" s="87"/>
      <c r="C11248" s="85"/>
      <c r="D11248" s="85"/>
      <c r="E11248" s="85"/>
      <c r="F11248" s="85"/>
      <c r="G11248" s="86"/>
      <c r="H11248" s="86"/>
      <c r="I11248" s="85"/>
      <c r="J11248" s="85"/>
    </row>
    <row r="11249" spans="2:10" s="117" customFormat="1" x14ac:dyDescent="0.25">
      <c r="B11249" s="87"/>
      <c r="C11249" s="85"/>
      <c r="D11249" s="85"/>
      <c r="E11249" s="85"/>
      <c r="F11249" s="85"/>
      <c r="G11249" s="86"/>
      <c r="H11249" s="86"/>
      <c r="I11249" s="85"/>
      <c r="J11249" s="85"/>
    </row>
    <row r="11250" spans="2:10" s="117" customFormat="1" x14ac:dyDescent="0.25">
      <c r="B11250" s="87"/>
      <c r="C11250" s="85"/>
      <c r="D11250" s="85"/>
      <c r="E11250" s="85"/>
      <c r="F11250" s="85"/>
      <c r="G11250" s="86"/>
      <c r="H11250" s="86"/>
      <c r="I11250" s="85"/>
      <c r="J11250" s="85"/>
    </row>
    <row r="11251" spans="2:10" s="117" customFormat="1" x14ac:dyDescent="0.25">
      <c r="B11251" s="87"/>
      <c r="C11251" s="85"/>
      <c r="D11251" s="85"/>
      <c r="E11251" s="85"/>
      <c r="F11251" s="85"/>
      <c r="G11251" s="86"/>
      <c r="H11251" s="86"/>
      <c r="I11251" s="85"/>
      <c r="J11251" s="85"/>
    </row>
    <row r="11252" spans="2:10" s="117" customFormat="1" x14ac:dyDescent="0.25">
      <c r="B11252" s="87"/>
      <c r="C11252" s="85"/>
      <c r="D11252" s="85"/>
      <c r="E11252" s="85"/>
      <c r="F11252" s="85"/>
      <c r="G11252" s="86"/>
      <c r="H11252" s="86"/>
      <c r="I11252" s="85"/>
      <c r="J11252" s="85"/>
    </row>
    <row r="11253" spans="2:10" s="117" customFormat="1" x14ac:dyDescent="0.25">
      <c r="B11253" s="87"/>
      <c r="C11253" s="85"/>
      <c r="D11253" s="85"/>
      <c r="E11253" s="85"/>
      <c r="F11253" s="85"/>
      <c r="G11253" s="86"/>
      <c r="H11253" s="86"/>
      <c r="I11253" s="85"/>
      <c r="J11253" s="85"/>
    </row>
    <row r="11254" spans="2:10" s="117" customFormat="1" x14ac:dyDescent="0.25">
      <c r="B11254" s="87"/>
      <c r="C11254" s="85"/>
      <c r="D11254" s="85"/>
      <c r="E11254" s="85"/>
      <c r="F11254" s="85"/>
      <c r="G11254" s="86"/>
      <c r="H11254" s="86"/>
      <c r="I11254" s="85"/>
      <c r="J11254" s="85"/>
    </row>
    <row r="11255" spans="2:10" s="117" customFormat="1" x14ac:dyDescent="0.25">
      <c r="B11255" s="87"/>
      <c r="C11255" s="85"/>
      <c r="D11255" s="85"/>
      <c r="E11255" s="85"/>
      <c r="F11255" s="85"/>
      <c r="G11255" s="86"/>
      <c r="H11255" s="86"/>
      <c r="I11255" s="85"/>
      <c r="J11255" s="85"/>
    </row>
    <row r="11256" spans="2:10" s="117" customFormat="1" x14ac:dyDescent="0.25">
      <c r="B11256" s="87"/>
      <c r="C11256" s="85"/>
      <c r="D11256" s="85"/>
      <c r="E11256" s="85"/>
      <c r="F11256" s="85"/>
      <c r="G11256" s="86"/>
      <c r="H11256" s="86"/>
      <c r="I11256" s="85"/>
      <c r="J11256" s="85"/>
    </row>
    <row r="11257" spans="2:10" s="117" customFormat="1" x14ac:dyDescent="0.25">
      <c r="B11257" s="87"/>
      <c r="C11257" s="85"/>
      <c r="D11257" s="85"/>
      <c r="E11257" s="85"/>
      <c r="F11257" s="85"/>
      <c r="G11257" s="86"/>
      <c r="H11257" s="86"/>
      <c r="I11257" s="85"/>
      <c r="J11257" s="85"/>
    </row>
    <row r="11258" spans="2:10" s="117" customFormat="1" x14ac:dyDescent="0.25">
      <c r="B11258" s="87"/>
      <c r="C11258" s="85"/>
      <c r="D11258" s="85"/>
      <c r="E11258" s="85"/>
      <c r="F11258" s="85"/>
      <c r="G11258" s="86"/>
      <c r="H11258" s="86"/>
      <c r="I11258" s="85"/>
      <c r="J11258" s="85"/>
    </row>
    <row r="11259" spans="2:10" s="117" customFormat="1" x14ac:dyDescent="0.25">
      <c r="B11259" s="87"/>
      <c r="C11259" s="85"/>
      <c r="D11259" s="85"/>
      <c r="E11259" s="85"/>
      <c r="F11259" s="85"/>
      <c r="G11259" s="86"/>
      <c r="H11259" s="86"/>
      <c r="I11259" s="85"/>
      <c r="J11259" s="85"/>
    </row>
    <row r="11260" spans="2:10" s="117" customFormat="1" x14ac:dyDescent="0.25">
      <c r="B11260" s="87"/>
      <c r="C11260" s="85"/>
      <c r="D11260" s="85"/>
      <c r="E11260" s="85"/>
      <c r="F11260" s="85"/>
      <c r="G11260" s="86"/>
      <c r="H11260" s="86"/>
      <c r="I11260" s="85"/>
      <c r="J11260" s="85"/>
    </row>
    <row r="11261" spans="2:10" s="117" customFormat="1" x14ac:dyDescent="0.25">
      <c r="B11261" s="87"/>
      <c r="C11261" s="85"/>
      <c r="D11261" s="85"/>
      <c r="E11261" s="85"/>
      <c r="F11261" s="85"/>
      <c r="G11261" s="86"/>
      <c r="H11261" s="86"/>
      <c r="I11261" s="85"/>
      <c r="J11261" s="85"/>
    </row>
    <row r="11262" spans="2:10" s="117" customFormat="1" x14ac:dyDescent="0.25">
      <c r="B11262" s="87"/>
      <c r="C11262" s="85"/>
      <c r="D11262" s="85"/>
      <c r="E11262" s="85"/>
      <c r="F11262" s="85"/>
      <c r="G11262" s="86"/>
      <c r="H11262" s="86"/>
      <c r="I11262" s="85"/>
      <c r="J11262" s="85"/>
    </row>
    <row r="11263" spans="2:10" s="117" customFormat="1" x14ac:dyDescent="0.25">
      <c r="B11263" s="87"/>
      <c r="C11263" s="85"/>
      <c r="D11263" s="85"/>
      <c r="E11263" s="85"/>
      <c r="F11263" s="85"/>
      <c r="G11263" s="86"/>
      <c r="H11263" s="86"/>
      <c r="I11263" s="85"/>
      <c r="J11263" s="85"/>
    </row>
    <row r="11264" spans="2:10" s="117" customFormat="1" x14ac:dyDescent="0.25">
      <c r="B11264" s="87"/>
      <c r="C11264" s="85"/>
      <c r="D11264" s="85"/>
      <c r="E11264" s="85"/>
      <c r="F11264" s="85"/>
      <c r="G11264" s="86"/>
      <c r="H11264" s="86"/>
      <c r="I11264" s="85"/>
      <c r="J11264" s="85"/>
    </row>
    <row r="11265" spans="2:10" s="117" customFormat="1" x14ac:dyDescent="0.25">
      <c r="B11265" s="87"/>
      <c r="C11265" s="85"/>
      <c r="D11265" s="85"/>
      <c r="E11265" s="85"/>
      <c r="F11265" s="85"/>
      <c r="G11265" s="86"/>
      <c r="H11265" s="86"/>
      <c r="I11265" s="85"/>
      <c r="J11265" s="85"/>
    </row>
    <row r="11266" spans="2:10" s="117" customFormat="1" x14ac:dyDescent="0.25">
      <c r="B11266" s="87"/>
      <c r="C11266" s="85"/>
      <c r="D11266" s="85"/>
      <c r="E11266" s="85"/>
      <c r="F11266" s="85"/>
      <c r="G11266" s="86"/>
      <c r="H11266" s="86"/>
      <c r="I11266" s="85"/>
      <c r="J11266" s="85"/>
    </row>
    <row r="11267" spans="2:10" s="117" customFormat="1" x14ac:dyDescent="0.25">
      <c r="B11267" s="87"/>
      <c r="C11267" s="85"/>
      <c r="D11267" s="85"/>
      <c r="E11267" s="85"/>
      <c r="F11267" s="85"/>
      <c r="G11267" s="86"/>
      <c r="H11267" s="86"/>
      <c r="I11267" s="85"/>
      <c r="J11267" s="85"/>
    </row>
    <row r="11268" spans="2:10" s="117" customFormat="1" x14ac:dyDescent="0.25">
      <c r="B11268" s="87"/>
      <c r="C11268" s="85"/>
      <c r="D11268" s="85"/>
      <c r="E11268" s="85"/>
      <c r="F11268" s="85"/>
      <c r="G11268" s="86"/>
      <c r="H11268" s="86"/>
      <c r="I11268" s="85"/>
      <c r="J11268" s="85"/>
    </row>
    <row r="11269" spans="2:10" s="117" customFormat="1" x14ac:dyDescent="0.25">
      <c r="B11269" s="87"/>
      <c r="C11269" s="85"/>
      <c r="D11269" s="85"/>
      <c r="E11269" s="85"/>
      <c r="F11269" s="85"/>
      <c r="G11269" s="86"/>
      <c r="H11269" s="86"/>
      <c r="I11269" s="85"/>
      <c r="J11269" s="85"/>
    </row>
    <row r="11270" spans="2:10" s="117" customFormat="1" x14ac:dyDescent="0.25">
      <c r="B11270" s="87"/>
      <c r="C11270" s="85"/>
      <c r="D11270" s="85"/>
      <c r="E11270" s="85"/>
      <c r="F11270" s="85"/>
      <c r="G11270" s="86"/>
      <c r="H11270" s="86"/>
      <c r="I11270" s="85"/>
      <c r="J11270" s="85"/>
    </row>
    <row r="11271" spans="2:10" s="117" customFormat="1" x14ac:dyDescent="0.25">
      <c r="B11271" s="87"/>
      <c r="C11271" s="85"/>
      <c r="D11271" s="85"/>
      <c r="E11271" s="85"/>
      <c r="F11271" s="85"/>
      <c r="G11271" s="86"/>
      <c r="H11271" s="86"/>
      <c r="I11271" s="85"/>
      <c r="J11271" s="85"/>
    </row>
    <row r="11272" spans="2:10" s="117" customFormat="1" x14ac:dyDescent="0.25">
      <c r="B11272" s="87"/>
      <c r="C11272" s="85"/>
      <c r="D11272" s="85"/>
      <c r="E11272" s="85"/>
      <c r="F11272" s="85"/>
      <c r="G11272" s="86"/>
      <c r="H11272" s="86"/>
      <c r="I11272" s="85"/>
      <c r="J11272" s="85"/>
    </row>
    <row r="11273" spans="2:10" s="117" customFormat="1" x14ac:dyDescent="0.25">
      <c r="B11273" s="87"/>
      <c r="C11273" s="85"/>
      <c r="D11273" s="85"/>
      <c r="E11273" s="85"/>
      <c r="F11273" s="85"/>
      <c r="G11273" s="86"/>
      <c r="H11273" s="86"/>
      <c r="I11273" s="85"/>
      <c r="J11273" s="85"/>
    </row>
    <row r="11274" spans="2:10" s="117" customFormat="1" x14ac:dyDescent="0.25">
      <c r="B11274" s="87"/>
      <c r="C11274" s="85"/>
      <c r="D11274" s="85"/>
      <c r="E11274" s="85"/>
      <c r="F11274" s="85"/>
      <c r="G11274" s="86"/>
      <c r="H11274" s="86"/>
      <c r="I11274" s="85"/>
      <c r="J11274" s="85"/>
    </row>
    <row r="11275" spans="2:10" s="117" customFormat="1" x14ac:dyDescent="0.25">
      <c r="B11275" s="87"/>
      <c r="C11275" s="85"/>
      <c r="D11275" s="85"/>
      <c r="E11275" s="85"/>
      <c r="F11275" s="85"/>
      <c r="G11275" s="86"/>
      <c r="H11275" s="86"/>
      <c r="I11275" s="85"/>
      <c r="J11275" s="85"/>
    </row>
    <row r="11276" spans="2:10" s="117" customFormat="1" x14ac:dyDescent="0.25">
      <c r="B11276" s="87"/>
      <c r="C11276" s="85"/>
      <c r="D11276" s="85"/>
      <c r="E11276" s="85"/>
      <c r="F11276" s="85"/>
      <c r="G11276" s="86"/>
      <c r="H11276" s="86"/>
      <c r="I11276" s="85"/>
      <c r="J11276" s="85"/>
    </row>
    <row r="11277" spans="2:10" s="117" customFormat="1" x14ac:dyDescent="0.25">
      <c r="B11277" s="87"/>
      <c r="C11277" s="85"/>
      <c r="D11277" s="85"/>
      <c r="E11277" s="85"/>
      <c r="F11277" s="85"/>
      <c r="G11277" s="86"/>
      <c r="H11277" s="86"/>
      <c r="I11277" s="85"/>
      <c r="J11277" s="85"/>
    </row>
    <row r="11278" spans="2:10" s="117" customFormat="1" x14ac:dyDescent="0.25">
      <c r="B11278" s="87"/>
      <c r="C11278" s="85"/>
      <c r="D11278" s="85"/>
      <c r="E11278" s="85"/>
      <c r="F11278" s="85"/>
      <c r="G11278" s="86"/>
      <c r="H11278" s="86"/>
      <c r="I11278" s="85"/>
      <c r="J11278" s="85"/>
    </row>
    <row r="11279" spans="2:10" s="117" customFormat="1" x14ac:dyDescent="0.25">
      <c r="B11279" s="87"/>
      <c r="C11279" s="85"/>
      <c r="D11279" s="85"/>
      <c r="E11279" s="85"/>
      <c r="F11279" s="85"/>
      <c r="G11279" s="86"/>
      <c r="H11279" s="86"/>
      <c r="I11279" s="85"/>
      <c r="J11279" s="85"/>
    </row>
    <row r="11280" spans="2:10" s="117" customFormat="1" x14ac:dyDescent="0.25">
      <c r="B11280" s="87"/>
      <c r="C11280" s="85"/>
      <c r="D11280" s="85"/>
      <c r="E11280" s="85"/>
      <c r="F11280" s="85"/>
      <c r="G11280" s="86"/>
      <c r="H11280" s="86"/>
      <c r="I11280" s="85"/>
      <c r="J11280" s="85"/>
    </row>
    <row r="11281" spans="2:10" s="117" customFormat="1" x14ac:dyDescent="0.25">
      <c r="B11281" s="87"/>
      <c r="C11281" s="85"/>
      <c r="D11281" s="85"/>
      <c r="E11281" s="85"/>
      <c r="F11281" s="85"/>
      <c r="G11281" s="86"/>
      <c r="H11281" s="86"/>
      <c r="I11281" s="85"/>
      <c r="J11281" s="85"/>
    </row>
    <row r="11282" spans="2:10" s="117" customFormat="1" x14ac:dyDescent="0.25">
      <c r="B11282" s="87"/>
      <c r="C11282" s="85"/>
      <c r="D11282" s="85"/>
      <c r="E11282" s="85"/>
      <c r="F11282" s="85"/>
      <c r="G11282" s="86"/>
      <c r="H11282" s="86"/>
      <c r="I11282" s="85"/>
      <c r="J11282" s="85"/>
    </row>
    <row r="11283" spans="2:10" s="117" customFormat="1" x14ac:dyDescent="0.25">
      <c r="B11283" s="87"/>
      <c r="C11283" s="85"/>
      <c r="D11283" s="85"/>
      <c r="E11283" s="85"/>
      <c r="F11283" s="85"/>
      <c r="G11283" s="86"/>
      <c r="H11283" s="86"/>
      <c r="I11283" s="85"/>
      <c r="J11283" s="85"/>
    </row>
    <row r="11284" spans="2:10" s="117" customFormat="1" x14ac:dyDescent="0.25">
      <c r="B11284" s="87"/>
      <c r="C11284" s="85"/>
      <c r="D11284" s="85"/>
      <c r="E11284" s="85"/>
      <c r="F11284" s="85"/>
      <c r="G11284" s="86"/>
      <c r="H11284" s="86"/>
      <c r="I11284" s="85"/>
      <c r="J11284" s="85"/>
    </row>
    <row r="11285" spans="2:10" s="117" customFormat="1" x14ac:dyDescent="0.25">
      <c r="B11285" s="87"/>
      <c r="C11285" s="85"/>
      <c r="D11285" s="85"/>
      <c r="E11285" s="85"/>
      <c r="F11285" s="85"/>
      <c r="G11285" s="86"/>
      <c r="H11285" s="86"/>
      <c r="I11285" s="85"/>
      <c r="J11285" s="85"/>
    </row>
    <row r="11286" spans="2:10" s="117" customFormat="1" x14ac:dyDescent="0.25">
      <c r="B11286" s="87"/>
      <c r="C11286" s="85"/>
      <c r="D11286" s="85"/>
      <c r="E11286" s="85"/>
      <c r="F11286" s="85"/>
      <c r="G11286" s="86"/>
      <c r="H11286" s="86"/>
      <c r="I11286" s="85"/>
      <c r="J11286" s="85"/>
    </row>
    <row r="11287" spans="2:10" s="117" customFormat="1" x14ac:dyDescent="0.25">
      <c r="B11287" s="87"/>
      <c r="C11287" s="85"/>
      <c r="D11287" s="85"/>
      <c r="E11287" s="85"/>
      <c r="F11287" s="85"/>
      <c r="G11287" s="86"/>
      <c r="H11287" s="86"/>
      <c r="I11287" s="85"/>
      <c r="J11287" s="85"/>
    </row>
    <row r="11288" spans="2:10" s="117" customFormat="1" x14ac:dyDescent="0.25">
      <c r="B11288" s="87"/>
      <c r="C11288" s="85"/>
      <c r="D11288" s="85"/>
      <c r="E11288" s="85"/>
      <c r="F11288" s="85"/>
      <c r="G11288" s="86"/>
      <c r="H11288" s="86"/>
      <c r="I11288" s="85"/>
      <c r="J11288" s="85"/>
    </row>
    <row r="11289" spans="2:10" s="117" customFormat="1" x14ac:dyDescent="0.25">
      <c r="B11289" s="87"/>
      <c r="C11289" s="85"/>
      <c r="D11289" s="85"/>
      <c r="E11289" s="85"/>
      <c r="F11289" s="85"/>
      <c r="G11289" s="86"/>
      <c r="H11289" s="86"/>
      <c r="I11289" s="85"/>
      <c r="J11289" s="85"/>
    </row>
    <row r="11290" spans="2:10" s="117" customFormat="1" x14ac:dyDescent="0.25">
      <c r="B11290" s="87"/>
      <c r="C11290" s="85"/>
      <c r="D11290" s="85"/>
      <c r="E11290" s="85"/>
      <c r="F11290" s="85"/>
      <c r="G11290" s="86"/>
      <c r="H11290" s="86"/>
      <c r="I11290" s="85"/>
      <c r="J11290" s="85"/>
    </row>
    <row r="11291" spans="2:10" s="117" customFormat="1" x14ac:dyDescent="0.25">
      <c r="B11291" s="87"/>
      <c r="C11291" s="85"/>
      <c r="D11291" s="85"/>
      <c r="E11291" s="85"/>
      <c r="F11291" s="85"/>
      <c r="G11291" s="86"/>
      <c r="H11291" s="86"/>
      <c r="I11291" s="85"/>
      <c r="J11291" s="85"/>
    </row>
    <row r="11292" spans="2:10" s="117" customFormat="1" x14ac:dyDescent="0.25">
      <c r="B11292" s="87"/>
      <c r="C11292" s="85"/>
      <c r="D11292" s="85"/>
      <c r="E11292" s="85"/>
      <c r="F11292" s="85"/>
      <c r="G11292" s="86"/>
      <c r="H11292" s="86"/>
      <c r="I11292" s="85"/>
      <c r="J11292" s="85"/>
    </row>
    <row r="11293" spans="2:10" s="117" customFormat="1" x14ac:dyDescent="0.25">
      <c r="B11293" s="87"/>
      <c r="C11293" s="85"/>
      <c r="D11293" s="85"/>
      <c r="E11293" s="85"/>
      <c r="F11293" s="85"/>
      <c r="G11293" s="86"/>
      <c r="H11293" s="86"/>
      <c r="I11293" s="85"/>
      <c r="J11293" s="85"/>
    </row>
    <row r="11294" spans="2:10" s="117" customFormat="1" x14ac:dyDescent="0.25">
      <c r="B11294" s="87"/>
      <c r="C11294" s="85"/>
      <c r="D11294" s="85"/>
      <c r="E11294" s="85"/>
      <c r="F11294" s="85"/>
      <c r="G11294" s="86"/>
      <c r="H11294" s="86"/>
      <c r="I11294" s="85"/>
      <c r="J11294" s="85"/>
    </row>
    <row r="11295" spans="2:10" s="117" customFormat="1" x14ac:dyDescent="0.25">
      <c r="B11295" s="87"/>
      <c r="C11295" s="85"/>
      <c r="D11295" s="85"/>
      <c r="E11295" s="85"/>
      <c r="F11295" s="85"/>
      <c r="G11295" s="86"/>
      <c r="H11295" s="86"/>
      <c r="I11295" s="85"/>
      <c r="J11295" s="85"/>
    </row>
    <row r="11296" spans="2:10" s="117" customFormat="1" x14ac:dyDescent="0.25">
      <c r="B11296" s="87"/>
      <c r="C11296" s="85"/>
      <c r="D11296" s="85"/>
      <c r="E11296" s="85"/>
      <c r="F11296" s="85"/>
      <c r="G11296" s="86"/>
      <c r="H11296" s="86"/>
      <c r="I11296" s="85"/>
      <c r="J11296" s="85"/>
    </row>
    <row r="11297" spans="2:10" s="117" customFormat="1" x14ac:dyDescent="0.25">
      <c r="B11297" s="87"/>
      <c r="C11297" s="85"/>
      <c r="D11297" s="85"/>
      <c r="E11297" s="85"/>
      <c r="F11297" s="85"/>
      <c r="G11297" s="86"/>
      <c r="H11297" s="86"/>
      <c r="I11297" s="85"/>
      <c r="J11297" s="85"/>
    </row>
    <row r="11298" spans="2:10" s="117" customFormat="1" x14ac:dyDescent="0.25">
      <c r="B11298" s="87"/>
      <c r="C11298" s="85"/>
      <c r="D11298" s="85"/>
      <c r="E11298" s="85"/>
      <c r="F11298" s="85"/>
      <c r="G11298" s="86"/>
      <c r="H11298" s="86"/>
      <c r="I11298" s="85"/>
      <c r="J11298" s="85"/>
    </row>
    <row r="11299" spans="2:10" s="117" customFormat="1" x14ac:dyDescent="0.25">
      <c r="B11299" s="87"/>
      <c r="C11299" s="85"/>
      <c r="D11299" s="85"/>
      <c r="E11299" s="85"/>
      <c r="F11299" s="85"/>
      <c r="G11299" s="86"/>
      <c r="H11299" s="86"/>
      <c r="I11299" s="85"/>
      <c r="J11299" s="85"/>
    </row>
    <row r="11300" spans="2:10" s="117" customFormat="1" x14ac:dyDescent="0.25">
      <c r="B11300" s="87"/>
      <c r="C11300" s="85"/>
      <c r="D11300" s="85"/>
      <c r="E11300" s="85"/>
      <c r="F11300" s="85"/>
      <c r="G11300" s="86"/>
      <c r="H11300" s="86"/>
      <c r="I11300" s="85"/>
      <c r="J11300" s="85"/>
    </row>
    <row r="11301" spans="2:10" s="117" customFormat="1" x14ac:dyDescent="0.25">
      <c r="B11301" s="87"/>
      <c r="C11301" s="85"/>
      <c r="D11301" s="85"/>
      <c r="E11301" s="85"/>
      <c r="F11301" s="85"/>
      <c r="G11301" s="86"/>
      <c r="H11301" s="86"/>
      <c r="I11301" s="85"/>
      <c r="J11301" s="85"/>
    </row>
    <row r="11302" spans="2:10" s="117" customFormat="1" x14ac:dyDescent="0.25">
      <c r="B11302" s="87"/>
      <c r="C11302" s="85"/>
      <c r="D11302" s="85"/>
      <c r="E11302" s="85"/>
      <c r="F11302" s="85"/>
      <c r="G11302" s="86"/>
      <c r="H11302" s="86"/>
      <c r="I11302" s="85"/>
      <c r="J11302" s="85"/>
    </row>
    <row r="11303" spans="2:10" s="117" customFormat="1" x14ac:dyDescent="0.25">
      <c r="B11303" s="87"/>
      <c r="C11303" s="85"/>
      <c r="D11303" s="85"/>
      <c r="E11303" s="85"/>
      <c r="F11303" s="85"/>
      <c r="G11303" s="86"/>
      <c r="H11303" s="86"/>
      <c r="I11303" s="85"/>
      <c r="J11303" s="85"/>
    </row>
    <row r="11304" spans="2:10" s="117" customFormat="1" x14ac:dyDescent="0.25">
      <c r="B11304" s="87"/>
      <c r="C11304" s="85"/>
      <c r="D11304" s="85"/>
      <c r="E11304" s="85"/>
      <c r="F11304" s="85"/>
      <c r="G11304" s="86"/>
      <c r="H11304" s="86"/>
      <c r="I11304" s="85"/>
      <c r="J11304" s="85"/>
    </row>
    <row r="11305" spans="2:10" s="117" customFormat="1" x14ac:dyDescent="0.25">
      <c r="B11305" s="87"/>
      <c r="C11305" s="85"/>
      <c r="D11305" s="85"/>
      <c r="E11305" s="85"/>
      <c r="F11305" s="85"/>
      <c r="G11305" s="86"/>
      <c r="H11305" s="86"/>
      <c r="I11305" s="85"/>
      <c r="J11305" s="85"/>
    </row>
    <row r="11306" spans="2:10" s="117" customFormat="1" x14ac:dyDescent="0.25">
      <c r="B11306" s="87"/>
      <c r="C11306" s="85"/>
      <c r="D11306" s="85"/>
      <c r="E11306" s="85"/>
      <c r="F11306" s="85"/>
      <c r="G11306" s="86"/>
      <c r="H11306" s="86"/>
      <c r="I11306" s="85"/>
      <c r="J11306" s="85"/>
    </row>
    <row r="11307" spans="2:10" s="117" customFormat="1" x14ac:dyDescent="0.25">
      <c r="B11307" s="87"/>
      <c r="C11307" s="85"/>
      <c r="D11307" s="85"/>
      <c r="E11307" s="85"/>
      <c r="F11307" s="85"/>
      <c r="G11307" s="86"/>
      <c r="H11307" s="86"/>
      <c r="I11307" s="85"/>
      <c r="J11307" s="85"/>
    </row>
    <row r="11308" spans="2:10" s="117" customFormat="1" x14ac:dyDescent="0.25">
      <c r="B11308" s="87"/>
      <c r="C11308" s="85"/>
      <c r="D11308" s="85"/>
      <c r="E11308" s="85"/>
      <c r="F11308" s="85"/>
      <c r="G11308" s="86"/>
      <c r="H11308" s="86"/>
      <c r="I11308" s="85"/>
      <c r="J11308" s="85"/>
    </row>
    <row r="11309" spans="2:10" s="117" customFormat="1" x14ac:dyDescent="0.25">
      <c r="B11309" s="87"/>
      <c r="C11309" s="85"/>
      <c r="D11309" s="85"/>
      <c r="E11309" s="85"/>
      <c r="F11309" s="85"/>
      <c r="G11309" s="86"/>
      <c r="H11309" s="86"/>
      <c r="I11309" s="85"/>
      <c r="J11309" s="85"/>
    </row>
    <row r="11310" spans="2:10" s="117" customFormat="1" x14ac:dyDescent="0.25">
      <c r="B11310" s="87"/>
      <c r="C11310" s="85"/>
      <c r="D11310" s="85"/>
      <c r="E11310" s="85"/>
      <c r="F11310" s="85"/>
      <c r="G11310" s="86"/>
      <c r="H11310" s="86"/>
      <c r="I11310" s="85"/>
      <c r="J11310" s="85"/>
    </row>
    <row r="11311" spans="2:10" s="117" customFormat="1" x14ac:dyDescent="0.25">
      <c r="B11311" s="87"/>
      <c r="C11311" s="85"/>
      <c r="D11311" s="85"/>
      <c r="E11311" s="85"/>
      <c r="F11311" s="85"/>
      <c r="G11311" s="86"/>
      <c r="H11311" s="86"/>
      <c r="I11311" s="85"/>
      <c r="J11311" s="85"/>
    </row>
    <row r="11312" spans="2:10" s="117" customFormat="1" x14ac:dyDescent="0.25">
      <c r="B11312" s="87"/>
      <c r="C11312" s="85"/>
      <c r="D11312" s="85"/>
      <c r="E11312" s="85"/>
      <c r="F11312" s="85"/>
      <c r="G11312" s="86"/>
      <c r="H11312" s="86"/>
      <c r="I11312" s="85"/>
      <c r="J11312" s="85"/>
    </row>
    <row r="11313" spans="2:10" s="117" customFormat="1" x14ac:dyDescent="0.25">
      <c r="B11313" s="87"/>
      <c r="C11313" s="85"/>
      <c r="D11313" s="85"/>
      <c r="E11313" s="85"/>
      <c r="F11313" s="85"/>
      <c r="G11313" s="86"/>
      <c r="H11313" s="86"/>
      <c r="I11313" s="85"/>
      <c r="J11313" s="85"/>
    </row>
    <row r="11314" spans="2:10" s="117" customFormat="1" x14ac:dyDescent="0.25">
      <c r="B11314" s="87"/>
      <c r="C11314" s="85"/>
      <c r="D11314" s="85"/>
      <c r="E11314" s="85"/>
      <c r="F11314" s="85"/>
      <c r="G11314" s="86"/>
      <c r="H11314" s="86"/>
      <c r="I11314" s="85"/>
      <c r="J11314" s="85"/>
    </row>
    <row r="11315" spans="2:10" s="117" customFormat="1" x14ac:dyDescent="0.25">
      <c r="B11315" s="87"/>
      <c r="C11315" s="85"/>
      <c r="D11315" s="85"/>
      <c r="E11315" s="85"/>
      <c r="F11315" s="85"/>
      <c r="G11315" s="86"/>
      <c r="H11315" s="86"/>
      <c r="I11315" s="85"/>
      <c r="J11315" s="85"/>
    </row>
    <row r="11316" spans="2:10" s="117" customFormat="1" x14ac:dyDescent="0.25">
      <c r="B11316" s="87"/>
      <c r="C11316" s="85"/>
      <c r="D11316" s="85"/>
      <c r="E11316" s="85"/>
      <c r="F11316" s="85"/>
      <c r="G11316" s="86"/>
      <c r="H11316" s="86"/>
      <c r="I11316" s="85"/>
      <c r="J11316" s="85"/>
    </row>
    <row r="11317" spans="2:10" s="117" customFormat="1" x14ac:dyDescent="0.25">
      <c r="B11317" s="87"/>
      <c r="C11317" s="85"/>
      <c r="D11317" s="85"/>
      <c r="E11317" s="85"/>
      <c r="F11317" s="85"/>
      <c r="G11317" s="86"/>
      <c r="H11317" s="86"/>
      <c r="I11317" s="85"/>
      <c r="J11317" s="85"/>
    </row>
    <row r="11318" spans="2:10" s="117" customFormat="1" x14ac:dyDescent="0.25">
      <c r="B11318" s="87"/>
      <c r="C11318" s="85"/>
      <c r="D11318" s="85"/>
      <c r="E11318" s="85"/>
      <c r="F11318" s="85"/>
      <c r="G11318" s="86"/>
      <c r="H11318" s="86"/>
      <c r="I11318" s="85"/>
      <c r="J11318" s="85"/>
    </row>
    <row r="11319" spans="2:10" s="117" customFormat="1" x14ac:dyDescent="0.25">
      <c r="B11319" s="87"/>
      <c r="C11319" s="85"/>
      <c r="D11319" s="85"/>
      <c r="E11319" s="85"/>
      <c r="F11319" s="85"/>
      <c r="G11319" s="86"/>
      <c r="H11319" s="86"/>
      <c r="I11319" s="85"/>
      <c r="J11319" s="85"/>
    </row>
    <row r="11320" spans="2:10" s="117" customFormat="1" x14ac:dyDescent="0.25">
      <c r="B11320" s="87"/>
      <c r="C11320" s="85"/>
      <c r="D11320" s="85"/>
      <c r="E11320" s="85"/>
      <c r="F11320" s="85"/>
      <c r="G11320" s="86"/>
      <c r="H11320" s="86"/>
      <c r="I11320" s="85"/>
      <c r="J11320" s="85"/>
    </row>
    <row r="11321" spans="2:10" s="117" customFormat="1" x14ac:dyDescent="0.25">
      <c r="B11321" s="87"/>
      <c r="C11321" s="85"/>
      <c r="D11321" s="85"/>
      <c r="E11321" s="85"/>
      <c r="F11321" s="85"/>
      <c r="G11321" s="86"/>
      <c r="H11321" s="86"/>
      <c r="I11321" s="85"/>
      <c r="J11321" s="85"/>
    </row>
    <row r="11322" spans="2:10" s="117" customFormat="1" x14ac:dyDescent="0.25">
      <c r="B11322" s="87"/>
      <c r="C11322" s="85"/>
      <c r="D11322" s="85"/>
      <c r="E11322" s="85"/>
      <c r="F11322" s="85"/>
      <c r="G11322" s="86"/>
      <c r="H11322" s="86"/>
      <c r="I11322" s="85"/>
      <c r="J11322" s="85"/>
    </row>
    <row r="11323" spans="2:10" s="117" customFormat="1" x14ac:dyDescent="0.25">
      <c r="B11323" s="87"/>
      <c r="C11323" s="85"/>
      <c r="D11323" s="85"/>
      <c r="E11323" s="85"/>
      <c r="F11323" s="85"/>
      <c r="G11323" s="86"/>
      <c r="H11323" s="86"/>
      <c r="I11323" s="85"/>
      <c r="J11323" s="85"/>
    </row>
    <row r="11324" spans="2:10" s="117" customFormat="1" x14ac:dyDescent="0.25">
      <c r="B11324" s="87"/>
      <c r="C11324" s="85"/>
      <c r="D11324" s="85"/>
      <c r="E11324" s="85"/>
      <c r="F11324" s="85"/>
      <c r="G11324" s="86"/>
      <c r="H11324" s="86"/>
      <c r="I11324" s="85"/>
      <c r="J11324" s="85"/>
    </row>
    <row r="11325" spans="2:10" s="117" customFormat="1" x14ac:dyDescent="0.25">
      <c r="B11325" s="87"/>
      <c r="C11325" s="85"/>
      <c r="D11325" s="85"/>
      <c r="E11325" s="85"/>
      <c r="F11325" s="85"/>
      <c r="G11325" s="86"/>
      <c r="H11325" s="86"/>
      <c r="I11325" s="85"/>
      <c r="J11325" s="85"/>
    </row>
    <row r="11326" spans="2:10" s="117" customFormat="1" x14ac:dyDescent="0.25">
      <c r="B11326" s="87"/>
      <c r="C11326" s="85"/>
      <c r="D11326" s="85"/>
      <c r="E11326" s="85"/>
      <c r="F11326" s="85"/>
      <c r="G11326" s="86"/>
      <c r="H11326" s="86"/>
      <c r="I11326" s="85"/>
      <c r="J11326" s="85"/>
    </row>
    <row r="11327" spans="2:10" s="117" customFormat="1" x14ac:dyDescent="0.25">
      <c r="B11327" s="87"/>
      <c r="C11327" s="85"/>
      <c r="D11327" s="85"/>
      <c r="E11327" s="85"/>
      <c r="F11327" s="85"/>
      <c r="G11327" s="86"/>
      <c r="H11327" s="86"/>
      <c r="I11327" s="85"/>
      <c r="J11327" s="85"/>
    </row>
    <row r="11328" spans="2:10" s="117" customFormat="1" x14ac:dyDescent="0.25">
      <c r="B11328" s="87"/>
      <c r="C11328" s="85"/>
      <c r="D11328" s="85"/>
      <c r="E11328" s="85"/>
      <c r="F11328" s="85"/>
      <c r="G11328" s="86"/>
      <c r="H11328" s="86"/>
      <c r="I11328" s="85"/>
      <c r="J11328" s="85"/>
    </row>
    <row r="11329" spans="2:10" s="117" customFormat="1" x14ac:dyDescent="0.25">
      <c r="B11329" s="87"/>
      <c r="C11329" s="85"/>
      <c r="D11329" s="85"/>
      <c r="E11329" s="85"/>
      <c r="F11329" s="85"/>
      <c r="G11329" s="86"/>
      <c r="H11329" s="86"/>
      <c r="I11329" s="85"/>
      <c r="J11329" s="85"/>
    </row>
    <row r="11330" spans="2:10" s="117" customFormat="1" x14ac:dyDescent="0.25">
      <c r="B11330" s="87"/>
      <c r="C11330" s="85"/>
      <c r="D11330" s="85"/>
      <c r="E11330" s="85"/>
      <c r="F11330" s="85"/>
      <c r="G11330" s="86"/>
      <c r="H11330" s="86"/>
      <c r="I11330" s="85"/>
      <c r="J11330" s="85"/>
    </row>
    <row r="11331" spans="2:10" s="117" customFormat="1" x14ac:dyDescent="0.25">
      <c r="B11331" s="87"/>
      <c r="C11331" s="85"/>
      <c r="D11331" s="85"/>
      <c r="E11331" s="85"/>
      <c r="F11331" s="85"/>
      <c r="G11331" s="86"/>
      <c r="H11331" s="86"/>
      <c r="I11331" s="85"/>
      <c r="J11331" s="85"/>
    </row>
    <row r="11332" spans="2:10" s="117" customFormat="1" x14ac:dyDescent="0.25">
      <c r="B11332" s="87"/>
      <c r="C11332" s="85"/>
      <c r="D11332" s="85"/>
      <c r="E11332" s="85"/>
      <c r="F11332" s="85"/>
      <c r="G11332" s="86"/>
      <c r="H11332" s="86"/>
      <c r="I11332" s="85"/>
      <c r="J11332" s="85"/>
    </row>
    <row r="11333" spans="2:10" s="117" customFormat="1" x14ac:dyDescent="0.25">
      <c r="B11333" s="87"/>
      <c r="C11333" s="85"/>
      <c r="D11333" s="85"/>
      <c r="E11333" s="85"/>
      <c r="F11333" s="85"/>
      <c r="G11333" s="86"/>
      <c r="H11333" s="86"/>
      <c r="I11333" s="85"/>
      <c r="J11333" s="85"/>
    </row>
    <row r="11334" spans="2:10" s="117" customFormat="1" x14ac:dyDescent="0.25">
      <c r="B11334" s="87"/>
      <c r="C11334" s="85"/>
      <c r="D11334" s="85"/>
      <c r="E11334" s="85"/>
      <c r="F11334" s="85"/>
      <c r="G11334" s="86"/>
      <c r="H11334" s="86"/>
      <c r="I11334" s="85"/>
      <c r="J11334" s="85"/>
    </row>
    <row r="11335" spans="2:10" s="117" customFormat="1" x14ac:dyDescent="0.25">
      <c r="B11335" s="87"/>
      <c r="C11335" s="85"/>
      <c r="D11335" s="85"/>
      <c r="E11335" s="85"/>
      <c r="F11335" s="85"/>
      <c r="G11335" s="86"/>
      <c r="H11335" s="86"/>
      <c r="I11335" s="85"/>
      <c r="J11335" s="85"/>
    </row>
    <row r="11336" spans="2:10" s="117" customFormat="1" x14ac:dyDescent="0.25">
      <c r="B11336" s="87"/>
      <c r="C11336" s="85"/>
      <c r="D11336" s="85"/>
      <c r="E11336" s="85"/>
      <c r="F11336" s="85"/>
      <c r="G11336" s="86"/>
      <c r="H11336" s="86"/>
      <c r="I11336" s="85"/>
      <c r="J11336" s="85"/>
    </row>
    <row r="11337" spans="2:10" s="117" customFormat="1" x14ac:dyDescent="0.25">
      <c r="B11337" s="87"/>
      <c r="C11337" s="85"/>
      <c r="D11337" s="85"/>
      <c r="E11337" s="85"/>
      <c r="F11337" s="85"/>
      <c r="G11337" s="86"/>
      <c r="H11337" s="86"/>
      <c r="I11337" s="85"/>
      <c r="J11337" s="85"/>
    </row>
    <row r="11338" spans="2:10" s="117" customFormat="1" x14ac:dyDescent="0.25">
      <c r="B11338" s="87"/>
      <c r="C11338" s="85"/>
      <c r="D11338" s="85"/>
      <c r="E11338" s="85"/>
      <c r="F11338" s="85"/>
      <c r="G11338" s="86"/>
      <c r="H11338" s="86"/>
      <c r="I11338" s="85"/>
      <c r="J11338" s="85"/>
    </row>
    <row r="11339" spans="2:10" s="117" customFormat="1" x14ac:dyDescent="0.25">
      <c r="B11339" s="87"/>
      <c r="C11339" s="85"/>
      <c r="D11339" s="85"/>
      <c r="E11339" s="85"/>
      <c r="F11339" s="85"/>
      <c r="G11339" s="86"/>
      <c r="H11339" s="86"/>
      <c r="I11339" s="85"/>
      <c r="J11339" s="85"/>
    </row>
    <row r="11340" spans="2:10" s="117" customFormat="1" x14ac:dyDescent="0.25">
      <c r="B11340" s="87"/>
      <c r="C11340" s="85"/>
      <c r="D11340" s="85"/>
      <c r="E11340" s="85"/>
      <c r="F11340" s="85"/>
      <c r="G11340" s="86"/>
      <c r="H11340" s="86"/>
      <c r="I11340" s="85"/>
      <c r="J11340" s="85"/>
    </row>
    <row r="11341" spans="2:10" s="117" customFormat="1" x14ac:dyDescent="0.25">
      <c r="B11341" s="87"/>
      <c r="C11341" s="85"/>
      <c r="D11341" s="85"/>
      <c r="E11341" s="85"/>
      <c r="F11341" s="85"/>
      <c r="G11341" s="86"/>
      <c r="H11341" s="86"/>
      <c r="I11341" s="85"/>
      <c r="J11341" s="85"/>
    </row>
    <row r="11342" spans="2:10" s="117" customFormat="1" x14ac:dyDescent="0.25">
      <c r="B11342" s="87"/>
      <c r="C11342" s="85"/>
      <c r="D11342" s="85"/>
      <c r="E11342" s="85"/>
      <c r="F11342" s="85"/>
      <c r="G11342" s="86"/>
      <c r="H11342" s="86"/>
      <c r="I11342" s="85"/>
      <c r="J11342" s="85"/>
    </row>
    <row r="11343" spans="2:10" s="117" customFormat="1" x14ac:dyDescent="0.25">
      <c r="B11343" s="87"/>
      <c r="C11343" s="85"/>
      <c r="D11343" s="85"/>
      <c r="E11343" s="85"/>
      <c r="F11343" s="85"/>
      <c r="G11343" s="86"/>
      <c r="H11343" s="86"/>
      <c r="I11343" s="85"/>
      <c r="J11343" s="85"/>
    </row>
    <row r="11344" spans="2:10" s="117" customFormat="1" x14ac:dyDescent="0.25">
      <c r="B11344" s="87"/>
      <c r="C11344" s="85"/>
      <c r="D11344" s="85"/>
      <c r="E11344" s="85"/>
      <c r="F11344" s="85"/>
      <c r="G11344" s="86"/>
      <c r="H11344" s="86"/>
      <c r="I11344" s="85"/>
      <c r="J11344" s="85"/>
    </row>
    <row r="11345" spans="2:10" s="117" customFormat="1" x14ac:dyDescent="0.25">
      <c r="B11345" s="87"/>
      <c r="C11345" s="85"/>
      <c r="D11345" s="85"/>
      <c r="E11345" s="85"/>
      <c r="F11345" s="85"/>
      <c r="G11345" s="86"/>
      <c r="H11345" s="86"/>
      <c r="I11345" s="85"/>
      <c r="J11345" s="85"/>
    </row>
    <row r="11346" spans="2:10" s="117" customFormat="1" x14ac:dyDescent="0.25">
      <c r="B11346" s="87"/>
      <c r="C11346" s="85"/>
      <c r="D11346" s="85"/>
      <c r="E11346" s="85"/>
      <c r="F11346" s="85"/>
      <c r="G11346" s="86"/>
      <c r="H11346" s="86"/>
      <c r="I11346" s="85"/>
      <c r="J11346" s="85"/>
    </row>
    <row r="11347" spans="2:10" s="117" customFormat="1" x14ac:dyDescent="0.25">
      <c r="B11347" s="87"/>
      <c r="C11347" s="85"/>
      <c r="D11347" s="85"/>
      <c r="E11347" s="85"/>
      <c r="F11347" s="85"/>
      <c r="G11347" s="86"/>
      <c r="H11347" s="86"/>
      <c r="I11347" s="85"/>
      <c r="J11347" s="85"/>
    </row>
    <row r="11348" spans="2:10" s="117" customFormat="1" x14ac:dyDescent="0.25">
      <c r="B11348" s="87"/>
      <c r="C11348" s="85"/>
      <c r="D11348" s="85"/>
      <c r="E11348" s="85"/>
      <c r="F11348" s="85"/>
      <c r="G11348" s="86"/>
      <c r="H11348" s="86"/>
      <c r="I11348" s="85"/>
      <c r="J11348" s="85"/>
    </row>
    <row r="11349" spans="2:10" s="117" customFormat="1" x14ac:dyDescent="0.25">
      <c r="B11349" s="87"/>
      <c r="C11349" s="85"/>
      <c r="D11349" s="85"/>
      <c r="E11349" s="85"/>
      <c r="F11349" s="85"/>
      <c r="G11349" s="86"/>
      <c r="H11349" s="86"/>
      <c r="I11349" s="85"/>
      <c r="J11349" s="85"/>
    </row>
    <row r="11350" spans="2:10" s="117" customFormat="1" x14ac:dyDescent="0.25">
      <c r="B11350" s="87"/>
      <c r="C11350" s="85"/>
      <c r="D11350" s="85"/>
      <c r="E11350" s="85"/>
      <c r="F11350" s="85"/>
      <c r="G11350" s="86"/>
      <c r="H11350" s="86"/>
      <c r="I11350" s="85"/>
      <c r="J11350" s="85"/>
    </row>
    <row r="11351" spans="2:10" s="117" customFormat="1" x14ac:dyDescent="0.25">
      <c r="B11351" s="87"/>
      <c r="C11351" s="85"/>
      <c r="D11351" s="85"/>
      <c r="E11351" s="85"/>
      <c r="F11351" s="85"/>
      <c r="G11351" s="86"/>
      <c r="H11351" s="86"/>
      <c r="I11351" s="85"/>
      <c r="J11351" s="85"/>
    </row>
    <row r="11352" spans="2:10" s="117" customFormat="1" x14ac:dyDescent="0.25">
      <c r="B11352" s="87"/>
      <c r="C11352" s="85"/>
      <c r="D11352" s="85"/>
      <c r="E11352" s="85"/>
      <c r="F11352" s="85"/>
      <c r="G11352" s="86"/>
      <c r="H11352" s="86"/>
      <c r="I11352" s="85"/>
      <c r="J11352" s="85"/>
    </row>
    <row r="11353" spans="2:10" s="117" customFormat="1" x14ac:dyDescent="0.25">
      <c r="B11353" s="87"/>
      <c r="C11353" s="85"/>
      <c r="D11353" s="85"/>
      <c r="E11353" s="85"/>
      <c r="F11353" s="85"/>
      <c r="G11353" s="86"/>
      <c r="H11353" s="86"/>
      <c r="I11353" s="85"/>
      <c r="J11353" s="85"/>
    </row>
    <row r="11354" spans="2:10" s="117" customFormat="1" x14ac:dyDescent="0.25">
      <c r="B11354" s="87"/>
      <c r="C11354" s="85"/>
      <c r="D11354" s="85"/>
      <c r="E11354" s="85"/>
      <c r="F11354" s="85"/>
      <c r="G11354" s="86"/>
      <c r="H11354" s="86"/>
      <c r="I11354" s="85"/>
      <c r="J11354" s="85"/>
    </row>
    <row r="11355" spans="2:10" s="117" customFormat="1" x14ac:dyDescent="0.25">
      <c r="B11355" s="87"/>
      <c r="C11355" s="85"/>
      <c r="D11355" s="85"/>
      <c r="E11355" s="85"/>
      <c r="F11355" s="85"/>
      <c r="G11355" s="86"/>
      <c r="H11355" s="86"/>
      <c r="I11355" s="85"/>
      <c r="J11355" s="85"/>
    </row>
    <row r="11356" spans="2:10" s="117" customFormat="1" x14ac:dyDescent="0.25">
      <c r="B11356" s="87"/>
      <c r="C11356" s="85"/>
      <c r="D11356" s="85"/>
      <c r="E11356" s="85"/>
      <c r="F11356" s="85"/>
      <c r="G11356" s="86"/>
      <c r="H11356" s="86"/>
      <c r="I11356" s="85"/>
      <c r="J11356" s="85"/>
    </row>
    <row r="11357" spans="2:10" s="117" customFormat="1" x14ac:dyDescent="0.25">
      <c r="B11357" s="87"/>
      <c r="C11357" s="85"/>
      <c r="D11357" s="85"/>
      <c r="E11357" s="85"/>
      <c r="F11357" s="85"/>
      <c r="G11357" s="86"/>
      <c r="H11357" s="86"/>
      <c r="I11357" s="85"/>
      <c r="J11357" s="85"/>
    </row>
    <row r="11358" spans="2:10" s="117" customFormat="1" x14ac:dyDescent="0.25">
      <c r="B11358" s="87"/>
      <c r="C11358" s="85"/>
      <c r="D11358" s="85"/>
      <c r="E11358" s="85"/>
      <c r="F11358" s="85"/>
      <c r="G11358" s="86"/>
      <c r="H11358" s="86"/>
      <c r="I11358" s="85"/>
      <c r="J11358" s="85"/>
    </row>
    <row r="11359" spans="2:10" s="117" customFormat="1" x14ac:dyDescent="0.25">
      <c r="B11359" s="87"/>
      <c r="C11359" s="85"/>
      <c r="D11359" s="85"/>
      <c r="E11359" s="85"/>
      <c r="F11359" s="85"/>
      <c r="G11359" s="86"/>
      <c r="H11359" s="86"/>
      <c r="I11359" s="85"/>
      <c r="J11359" s="85"/>
    </row>
    <row r="11360" spans="2:10" s="117" customFormat="1" x14ac:dyDescent="0.25">
      <c r="B11360" s="87"/>
      <c r="C11360" s="85"/>
      <c r="D11360" s="85"/>
      <c r="E11360" s="85"/>
      <c r="F11360" s="85"/>
      <c r="G11360" s="86"/>
      <c r="H11360" s="86"/>
      <c r="I11360" s="85"/>
      <c r="J11360" s="85"/>
    </row>
    <row r="11361" spans="2:10" s="117" customFormat="1" x14ac:dyDescent="0.25">
      <c r="B11361" s="87"/>
      <c r="C11361" s="85"/>
      <c r="D11361" s="85"/>
      <c r="E11361" s="85"/>
      <c r="F11361" s="85"/>
      <c r="G11361" s="86"/>
      <c r="H11361" s="86"/>
      <c r="I11361" s="85"/>
      <c r="J11361" s="85"/>
    </row>
    <row r="11362" spans="2:10" s="117" customFormat="1" x14ac:dyDescent="0.25">
      <c r="B11362" s="87"/>
      <c r="C11362" s="85"/>
      <c r="D11362" s="85"/>
      <c r="E11362" s="85"/>
      <c r="F11362" s="85"/>
      <c r="G11362" s="86"/>
      <c r="H11362" s="86"/>
      <c r="I11362" s="85"/>
      <c r="J11362" s="85"/>
    </row>
    <row r="11363" spans="2:10" s="117" customFormat="1" x14ac:dyDescent="0.25">
      <c r="B11363" s="87"/>
      <c r="C11363" s="85"/>
      <c r="D11363" s="85"/>
      <c r="E11363" s="85"/>
      <c r="F11363" s="85"/>
      <c r="G11363" s="86"/>
      <c r="H11363" s="86"/>
      <c r="I11363" s="85"/>
      <c r="J11363" s="85"/>
    </row>
    <row r="11364" spans="2:10" s="117" customFormat="1" x14ac:dyDescent="0.25">
      <c r="B11364" s="87"/>
      <c r="C11364" s="85"/>
      <c r="D11364" s="85"/>
      <c r="E11364" s="85"/>
      <c r="F11364" s="85"/>
      <c r="G11364" s="86"/>
      <c r="H11364" s="86"/>
      <c r="I11364" s="85"/>
      <c r="J11364" s="85"/>
    </row>
    <row r="11365" spans="2:10" s="117" customFormat="1" x14ac:dyDescent="0.25">
      <c r="B11365" s="87"/>
      <c r="C11365" s="85"/>
      <c r="D11365" s="85"/>
      <c r="E11365" s="85"/>
      <c r="F11365" s="85"/>
      <c r="G11365" s="86"/>
      <c r="H11365" s="86"/>
      <c r="I11365" s="85"/>
      <c r="J11365" s="85"/>
    </row>
    <row r="11366" spans="2:10" s="117" customFormat="1" x14ac:dyDescent="0.25">
      <c r="B11366" s="87"/>
      <c r="C11366" s="85"/>
      <c r="D11366" s="85"/>
      <c r="E11366" s="85"/>
      <c r="F11366" s="85"/>
      <c r="G11366" s="86"/>
      <c r="H11366" s="86"/>
      <c r="I11366" s="85"/>
      <c r="J11366" s="85"/>
    </row>
    <row r="11367" spans="2:10" s="117" customFormat="1" x14ac:dyDescent="0.25">
      <c r="B11367" s="87"/>
      <c r="C11367" s="85"/>
      <c r="D11367" s="85"/>
      <c r="E11367" s="85"/>
      <c r="F11367" s="85"/>
      <c r="G11367" s="86"/>
      <c r="H11367" s="86"/>
      <c r="I11367" s="85"/>
      <c r="J11367" s="85"/>
    </row>
    <row r="11368" spans="2:10" s="117" customFormat="1" x14ac:dyDescent="0.25">
      <c r="B11368" s="87"/>
      <c r="C11368" s="85"/>
      <c r="D11368" s="85"/>
      <c r="E11368" s="85"/>
      <c r="F11368" s="85"/>
      <c r="G11368" s="86"/>
      <c r="H11368" s="86"/>
      <c r="I11368" s="85"/>
      <c r="J11368" s="85"/>
    </row>
    <row r="11369" spans="2:10" s="117" customFormat="1" x14ac:dyDescent="0.25">
      <c r="B11369" s="87"/>
      <c r="C11369" s="85"/>
      <c r="D11369" s="85"/>
      <c r="E11369" s="85"/>
      <c r="F11369" s="85"/>
      <c r="G11369" s="86"/>
      <c r="H11369" s="86"/>
      <c r="I11369" s="85"/>
      <c r="J11369" s="85"/>
    </row>
    <row r="11370" spans="2:10" s="117" customFormat="1" x14ac:dyDescent="0.25">
      <c r="B11370" s="87"/>
      <c r="C11370" s="85"/>
      <c r="D11370" s="85"/>
      <c r="E11370" s="85"/>
      <c r="F11370" s="85"/>
      <c r="G11370" s="86"/>
      <c r="H11370" s="86"/>
      <c r="I11370" s="85"/>
      <c r="J11370" s="85"/>
    </row>
    <row r="11371" spans="2:10" s="117" customFormat="1" x14ac:dyDescent="0.25">
      <c r="B11371" s="87"/>
      <c r="C11371" s="85"/>
      <c r="D11371" s="85"/>
      <c r="E11371" s="85"/>
      <c r="F11371" s="85"/>
      <c r="G11371" s="86"/>
      <c r="H11371" s="86"/>
      <c r="I11371" s="85"/>
      <c r="J11371" s="85"/>
    </row>
    <row r="11372" spans="2:10" s="117" customFormat="1" x14ac:dyDescent="0.25">
      <c r="B11372" s="87"/>
      <c r="C11372" s="85"/>
      <c r="D11372" s="85"/>
      <c r="E11372" s="85"/>
      <c r="F11372" s="85"/>
      <c r="G11372" s="86"/>
      <c r="H11372" s="86"/>
      <c r="I11372" s="85"/>
      <c r="J11372" s="85"/>
    </row>
    <row r="11373" spans="2:10" s="117" customFormat="1" x14ac:dyDescent="0.25">
      <c r="B11373" s="87"/>
      <c r="C11373" s="85"/>
      <c r="D11373" s="85"/>
      <c r="E11373" s="85"/>
      <c r="F11373" s="85"/>
      <c r="G11373" s="86"/>
      <c r="H11373" s="86"/>
      <c r="I11373" s="85"/>
      <c r="J11373" s="85"/>
    </row>
    <row r="11374" spans="2:10" s="117" customFormat="1" x14ac:dyDescent="0.25">
      <c r="B11374" s="87"/>
      <c r="C11374" s="85"/>
      <c r="D11374" s="85"/>
      <c r="E11374" s="85"/>
      <c r="F11374" s="85"/>
      <c r="G11374" s="86"/>
      <c r="H11374" s="86"/>
      <c r="I11374" s="85"/>
      <c r="J11374" s="85"/>
    </row>
    <row r="11375" spans="2:10" s="117" customFormat="1" x14ac:dyDescent="0.25">
      <c r="B11375" s="87"/>
      <c r="C11375" s="85"/>
      <c r="D11375" s="85"/>
      <c r="E11375" s="85"/>
      <c r="F11375" s="85"/>
      <c r="G11375" s="86"/>
      <c r="H11375" s="86"/>
      <c r="I11375" s="85"/>
      <c r="J11375" s="85"/>
    </row>
    <row r="11376" spans="2:10" s="117" customFormat="1" x14ac:dyDescent="0.25">
      <c r="B11376" s="87"/>
      <c r="C11376" s="85"/>
      <c r="D11376" s="85"/>
      <c r="E11376" s="85"/>
      <c r="F11376" s="85"/>
      <c r="G11376" s="86"/>
      <c r="H11376" s="86"/>
      <c r="I11376" s="85"/>
      <c r="J11376" s="85"/>
    </row>
    <row r="11377" spans="2:10" s="117" customFormat="1" x14ac:dyDescent="0.25">
      <c r="B11377" s="87"/>
      <c r="C11377" s="85"/>
      <c r="D11377" s="85"/>
      <c r="E11377" s="85"/>
      <c r="F11377" s="85"/>
      <c r="G11377" s="86"/>
      <c r="H11377" s="86"/>
      <c r="I11377" s="85"/>
      <c r="J11377" s="85"/>
    </row>
    <row r="11378" spans="2:10" s="117" customFormat="1" x14ac:dyDescent="0.25">
      <c r="B11378" s="87"/>
      <c r="C11378" s="85"/>
      <c r="D11378" s="85"/>
      <c r="E11378" s="85"/>
      <c r="F11378" s="85"/>
      <c r="G11378" s="86"/>
      <c r="H11378" s="86"/>
      <c r="I11378" s="85"/>
      <c r="J11378" s="85"/>
    </row>
    <row r="11379" spans="2:10" s="117" customFormat="1" x14ac:dyDescent="0.25">
      <c r="B11379" s="87"/>
      <c r="C11379" s="85"/>
      <c r="D11379" s="85"/>
      <c r="E11379" s="85"/>
      <c r="F11379" s="85"/>
      <c r="G11379" s="86"/>
      <c r="H11379" s="86"/>
      <c r="I11379" s="85"/>
      <c r="J11379" s="85"/>
    </row>
    <row r="11380" spans="2:10" s="117" customFormat="1" x14ac:dyDescent="0.25">
      <c r="B11380" s="87"/>
      <c r="C11380" s="85"/>
      <c r="D11380" s="85"/>
      <c r="E11380" s="85"/>
      <c r="F11380" s="85"/>
      <c r="G11380" s="86"/>
      <c r="H11380" s="86"/>
      <c r="I11380" s="85"/>
      <c r="J11380" s="85"/>
    </row>
    <row r="11381" spans="2:10" s="117" customFormat="1" x14ac:dyDescent="0.25">
      <c r="B11381" s="87"/>
      <c r="C11381" s="85"/>
      <c r="D11381" s="85"/>
      <c r="E11381" s="85"/>
      <c r="F11381" s="85"/>
      <c r="G11381" s="86"/>
      <c r="H11381" s="86"/>
      <c r="I11381" s="85"/>
      <c r="J11381" s="85"/>
    </row>
    <row r="11382" spans="2:10" s="117" customFormat="1" x14ac:dyDescent="0.25">
      <c r="B11382" s="87"/>
      <c r="C11382" s="85"/>
      <c r="D11382" s="85"/>
      <c r="E11382" s="85"/>
      <c r="F11382" s="85"/>
      <c r="G11382" s="86"/>
      <c r="H11382" s="86"/>
      <c r="I11382" s="85"/>
      <c r="J11382" s="85"/>
    </row>
    <row r="11383" spans="2:10" s="117" customFormat="1" x14ac:dyDescent="0.25">
      <c r="B11383" s="87"/>
      <c r="C11383" s="85"/>
      <c r="D11383" s="85"/>
      <c r="E11383" s="85"/>
      <c r="F11383" s="85"/>
      <c r="G11383" s="86"/>
      <c r="H11383" s="86"/>
      <c r="I11383" s="85"/>
      <c r="J11383" s="85"/>
    </row>
    <row r="11384" spans="2:10" s="117" customFormat="1" x14ac:dyDescent="0.25">
      <c r="B11384" s="87"/>
      <c r="C11384" s="85"/>
      <c r="D11384" s="85"/>
      <c r="E11384" s="85"/>
      <c r="F11384" s="85"/>
      <c r="G11384" s="86"/>
      <c r="H11384" s="86"/>
      <c r="I11384" s="85"/>
      <c r="J11384" s="85"/>
    </row>
    <row r="11385" spans="2:10" s="117" customFormat="1" x14ac:dyDescent="0.25">
      <c r="B11385" s="87"/>
      <c r="C11385" s="85"/>
      <c r="D11385" s="85"/>
      <c r="E11385" s="85"/>
      <c r="F11385" s="85"/>
      <c r="G11385" s="86"/>
      <c r="H11385" s="86"/>
      <c r="I11385" s="85"/>
      <c r="J11385" s="85"/>
    </row>
    <row r="11386" spans="2:10" s="117" customFormat="1" x14ac:dyDescent="0.25">
      <c r="B11386" s="87"/>
      <c r="C11386" s="85"/>
      <c r="D11386" s="85"/>
      <c r="E11386" s="85"/>
      <c r="F11386" s="85"/>
      <c r="G11386" s="86"/>
      <c r="H11386" s="86"/>
      <c r="I11386" s="85"/>
      <c r="J11386" s="85"/>
    </row>
    <row r="11387" spans="2:10" s="117" customFormat="1" x14ac:dyDescent="0.25">
      <c r="B11387" s="87"/>
      <c r="C11387" s="85"/>
      <c r="D11387" s="85"/>
      <c r="E11387" s="85"/>
      <c r="F11387" s="85"/>
      <c r="G11387" s="86"/>
      <c r="H11387" s="86"/>
      <c r="I11387" s="85"/>
      <c r="J11387" s="85"/>
    </row>
    <row r="11388" spans="2:10" s="117" customFormat="1" x14ac:dyDescent="0.25">
      <c r="B11388" s="87"/>
      <c r="C11388" s="85"/>
      <c r="D11388" s="85"/>
      <c r="E11388" s="85"/>
      <c r="F11388" s="85"/>
      <c r="G11388" s="86"/>
      <c r="H11388" s="86"/>
      <c r="I11388" s="85"/>
      <c r="J11388" s="85"/>
    </row>
    <row r="11389" spans="2:10" s="117" customFormat="1" x14ac:dyDescent="0.25">
      <c r="B11389" s="87"/>
      <c r="C11389" s="85"/>
      <c r="D11389" s="85"/>
      <c r="E11389" s="85"/>
      <c r="F11389" s="85"/>
      <c r="G11389" s="86"/>
      <c r="H11389" s="86"/>
      <c r="I11389" s="85"/>
      <c r="J11389" s="85"/>
    </row>
    <row r="11390" spans="2:10" s="117" customFormat="1" x14ac:dyDescent="0.25">
      <c r="B11390" s="87"/>
      <c r="C11390" s="85"/>
      <c r="D11390" s="85"/>
      <c r="E11390" s="85"/>
      <c r="F11390" s="85"/>
      <c r="G11390" s="86"/>
      <c r="H11390" s="86"/>
      <c r="I11390" s="85"/>
      <c r="J11390" s="85"/>
    </row>
    <row r="11391" spans="2:10" s="117" customFormat="1" x14ac:dyDescent="0.25">
      <c r="B11391" s="87"/>
      <c r="C11391" s="85"/>
      <c r="D11391" s="85"/>
      <c r="E11391" s="85"/>
      <c r="F11391" s="85"/>
      <c r="G11391" s="86"/>
      <c r="H11391" s="86"/>
      <c r="I11391" s="85"/>
      <c r="J11391" s="85"/>
    </row>
    <row r="11392" spans="2:10" s="117" customFormat="1" x14ac:dyDescent="0.25">
      <c r="B11392" s="87"/>
      <c r="C11392" s="85"/>
      <c r="D11392" s="85"/>
      <c r="E11392" s="85"/>
      <c r="F11392" s="85"/>
      <c r="G11392" s="86"/>
      <c r="H11392" s="86"/>
      <c r="I11392" s="85"/>
      <c r="J11392" s="85"/>
    </row>
    <row r="11393" spans="2:10" s="117" customFormat="1" x14ac:dyDescent="0.25">
      <c r="B11393" s="87"/>
      <c r="C11393" s="85"/>
      <c r="D11393" s="85"/>
      <c r="E11393" s="85"/>
      <c r="F11393" s="85"/>
      <c r="G11393" s="86"/>
      <c r="H11393" s="86"/>
      <c r="I11393" s="85"/>
      <c r="J11393" s="85"/>
    </row>
    <row r="11394" spans="2:10" s="117" customFormat="1" x14ac:dyDescent="0.25">
      <c r="B11394" s="87"/>
      <c r="C11394" s="85"/>
      <c r="D11394" s="85"/>
      <c r="E11394" s="85"/>
      <c r="F11394" s="85"/>
      <c r="G11394" s="86"/>
      <c r="H11394" s="86"/>
      <c r="I11394" s="85"/>
      <c r="J11394" s="85"/>
    </row>
    <row r="11395" spans="2:10" s="117" customFormat="1" x14ac:dyDescent="0.25">
      <c r="B11395" s="87"/>
      <c r="C11395" s="85"/>
      <c r="D11395" s="85"/>
      <c r="E11395" s="85"/>
      <c r="F11395" s="85"/>
      <c r="G11395" s="86"/>
      <c r="H11395" s="86"/>
      <c r="I11395" s="85"/>
      <c r="J11395" s="85"/>
    </row>
    <row r="11396" spans="2:10" s="117" customFormat="1" x14ac:dyDescent="0.25">
      <c r="B11396" s="87"/>
      <c r="C11396" s="85"/>
      <c r="D11396" s="85"/>
      <c r="E11396" s="85"/>
      <c r="F11396" s="85"/>
      <c r="G11396" s="86"/>
      <c r="H11396" s="86"/>
      <c r="I11396" s="85"/>
      <c r="J11396" s="85"/>
    </row>
    <row r="11397" spans="2:10" s="117" customFormat="1" x14ac:dyDescent="0.25">
      <c r="B11397" s="87"/>
      <c r="C11397" s="85"/>
      <c r="D11397" s="85"/>
      <c r="E11397" s="85"/>
      <c r="F11397" s="85"/>
      <c r="G11397" s="86"/>
      <c r="H11397" s="86"/>
      <c r="I11397" s="85"/>
      <c r="J11397" s="85"/>
    </row>
    <row r="11398" spans="2:10" s="117" customFormat="1" x14ac:dyDescent="0.25">
      <c r="B11398" s="87"/>
      <c r="C11398" s="85"/>
      <c r="D11398" s="85"/>
      <c r="E11398" s="85"/>
      <c r="F11398" s="85"/>
      <c r="G11398" s="86"/>
      <c r="H11398" s="86"/>
      <c r="I11398" s="85"/>
      <c r="J11398" s="85"/>
    </row>
    <row r="11399" spans="2:10" s="117" customFormat="1" x14ac:dyDescent="0.25">
      <c r="B11399" s="87"/>
      <c r="C11399" s="85"/>
      <c r="D11399" s="85"/>
      <c r="E11399" s="85"/>
      <c r="F11399" s="85"/>
      <c r="G11399" s="86"/>
      <c r="H11399" s="86"/>
      <c r="I11399" s="85"/>
      <c r="J11399" s="85"/>
    </row>
    <row r="11400" spans="2:10" s="117" customFormat="1" x14ac:dyDescent="0.25">
      <c r="B11400" s="87"/>
      <c r="C11400" s="85"/>
      <c r="D11400" s="85"/>
      <c r="E11400" s="85"/>
      <c r="F11400" s="85"/>
      <c r="G11400" s="86"/>
      <c r="H11400" s="86"/>
      <c r="I11400" s="85"/>
      <c r="J11400" s="85"/>
    </row>
    <row r="11401" spans="2:10" s="117" customFormat="1" x14ac:dyDescent="0.25">
      <c r="B11401" s="87"/>
      <c r="C11401" s="85"/>
      <c r="D11401" s="85"/>
      <c r="E11401" s="85"/>
      <c r="F11401" s="85"/>
      <c r="G11401" s="86"/>
      <c r="H11401" s="86"/>
      <c r="I11401" s="85"/>
      <c r="J11401" s="85"/>
    </row>
    <row r="11402" spans="2:10" s="117" customFormat="1" x14ac:dyDescent="0.25">
      <c r="B11402" s="87"/>
      <c r="C11402" s="85"/>
      <c r="D11402" s="85"/>
      <c r="E11402" s="85"/>
      <c r="F11402" s="85"/>
      <c r="G11402" s="86"/>
      <c r="H11402" s="86"/>
      <c r="I11402" s="85"/>
      <c r="J11402" s="85"/>
    </row>
    <row r="11403" spans="2:10" s="117" customFormat="1" x14ac:dyDescent="0.25">
      <c r="B11403" s="87"/>
      <c r="C11403" s="85"/>
      <c r="D11403" s="85"/>
      <c r="E11403" s="85"/>
      <c r="F11403" s="85"/>
      <c r="G11403" s="86"/>
      <c r="H11403" s="86"/>
      <c r="I11403" s="85"/>
      <c r="J11403" s="85"/>
    </row>
    <row r="11404" spans="2:10" s="117" customFormat="1" x14ac:dyDescent="0.25">
      <c r="B11404" s="87"/>
      <c r="C11404" s="85"/>
      <c r="D11404" s="85"/>
      <c r="E11404" s="85"/>
      <c r="F11404" s="85"/>
      <c r="G11404" s="86"/>
      <c r="H11404" s="86"/>
      <c r="I11404" s="85"/>
      <c r="J11404" s="85"/>
    </row>
    <row r="11405" spans="2:10" s="117" customFormat="1" x14ac:dyDescent="0.25">
      <c r="B11405" s="87"/>
      <c r="C11405" s="85"/>
      <c r="D11405" s="85"/>
      <c r="E11405" s="85"/>
      <c r="F11405" s="85"/>
      <c r="G11405" s="86"/>
      <c r="H11405" s="86"/>
      <c r="I11405" s="85"/>
      <c r="J11405" s="85"/>
    </row>
    <row r="11406" spans="2:10" s="117" customFormat="1" x14ac:dyDescent="0.25">
      <c r="B11406" s="87"/>
      <c r="C11406" s="85"/>
      <c r="D11406" s="85"/>
      <c r="E11406" s="85"/>
      <c r="F11406" s="85"/>
      <c r="G11406" s="86"/>
      <c r="H11406" s="86"/>
      <c r="I11406" s="85"/>
      <c r="J11406" s="85"/>
    </row>
    <row r="11407" spans="2:10" s="117" customFormat="1" x14ac:dyDescent="0.25">
      <c r="B11407" s="87"/>
      <c r="C11407" s="85"/>
      <c r="D11407" s="85"/>
      <c r="E11407" s="85"/>
      <c r="F11407" s="85"/>
      <c r="G11407" s="86"/>
      <c r="H11407" s="86"/>
      <c r="I11407" s="85"/>
      <c r="J11407" s="85"/>
    </row>
    <row r="11408" spans="2:10" s="117" customFormat="1" x14ac:dyDescent="0.25">
      <c r="B11408" s="87"/>
      <c r="C11408" s="85"/>
      <c r="D11408" s="85"/>
      <c r="E11408" s="85"/>
      <c r="F11408" s="85"/>
      <c r="G11408" s="86"/>
      <c r="H11408" s="86"/>
      <c r="I11408" s="85"/>
      <c r="J11408" s="85"/>
    </row>
    <row r="11409" spans="2:10" s="117" customFormat="1" x14ac:dyDescent="0.25">
      <c r="B11409" s="87"/>
      <c r="C11409" s="85"/>
      <c r="D11409" s="85"/>
      <c r="E11409" s="85"/>
      <c r="F11409" s="85"/>
      <c r="G11409" s="86"/>
      <c r="H11409" s="86"/>
      <c r="I11409" s="85"/>
      <c r="J11409" s="85"/>
    </row>
    <row r="11410" spans="2:10" s="117" customFormat="1" x14ac:dyDescent="0.25">
      <c r="B11410" s="87"/>
      <c r="C11410" s="85"/>
      <c r="D11410" s="85"/>
      <c r="E11410" s="85"/>
      <c r="F11410" s="85"/>
      <c r="G11410" s="86"/>
      <c r="H11410" s="86"/>
      <c r="I11410" s="85"/>
      <c r="J11410" s="85"/>
    </row>
    <row r="11411" spans="2:10" s="117" customFormat="1" x14ac:dyDescent="0.25">
      <c r="B11411" s="87"/>
      <c r="C11411" s="85"/>
      <c r="D11411" s="85"/>
      <c r="E11411" s="85"/>
      <c r="F11411" s="85"/>
      <c r="G11411" s="86"/>
      <c r="H11411" s="86"/>
      <c r="I11411" s="85"/>
      <c r="J11411" s="85"/>
    </row>
    <row r="11412" spans="2:10" s="117" customFormat="1" x14ac:dyDescent="0.25">
      <c r="B11412" s="87"/>
      <c r="C11412" s="85"/>
      <c r="D11412" s="85"/>
      <c r="E11412" s="85"/>
      <c r="F11412" s="85"/>
      <c r="G11412" s="86"/>
      <c r="H11412" s="86"/>
      <c r="I11412" s="85"/>
      <c r="J11412" s="85"/>
    </row>
    <row r="11413" spans="2:10" s="117" customFormat="1" x14ac:dyDescent="0.25">
      <c r="B11413" s="87"/>
      <c r="C11413" s="85"/>
      <c r="D11413" s="85"/>
      <c r="E11413" s="85"/>
      <c r="F11413" s="85"/>
      <c r="G11413" s="86"/>
      <c r="H11413" s="86"/>
      <c r="I11413" s="85"/>
      <c r="J11413" s="85"/>
    </row>
    <row r="11414" spans="2:10" s="117" customFormat="1" x14ac:dyDescent="0.25">
      <c r="B11414" s="87"/>
      <c r="C11414" s="85"/>
      <c r="D11414" s="85"/>
      <c r="E11414" s="85"/>
      <c r="F11414" s="85"/>
      <c r="G11414" s="86"/>
      <c r="H11414" s="86"/>
      <c r="I11414" s="85"/>
      <c r="J11414" s="85"/>
    </row>
    <row r="11415" spans="2:10" s="117" customFormat="1" x14ac:dyDescent="0.25">
      <c r="B11415" s="87"/>
      <c r="C11415" s="85"/>
      <c r="D11415" s="85"/>
      <c r="E11415" s="85"/>
      <c r="F11415" s="85"/>
      <c r="G11415" s="86"/>
      <c r="H11415" s="86"/>
      <c r="I11415" s="85"/>
      <c r="J11415" s="85"/>
    </row>
    <row r="11416" spans="2:10" s="117" customFormat="1" x14ac:dyDescent="0.25">
      <c r="B11416" s="87"/>
      <c r="C11416" s="85"/>
      <c r="D11416" s="85"/>
      <c r="E11416" s="85"/>
      <c r="F11416" s="85"/>
      <c r="G11416" s="86"/>
      <c r="H11416" s="86"/>
      <c r="I11416" s="85"/>
      <c r="J11416" s="85"/>
    </row>
    <row r="11417" spans="2:10" s="117" customFormat="1" x14ac:dyDescent="0.25">
      <c r="B11417" s="87"/>
      <c r="C11417" s="85"/>
      <c r="D11417" s="85"/>
      <c r="E11417" s="85"/>
      <c r="F11417" s="85"/>
      <c r="G11417" s="86"/>
      <c r="H11417" s="86"/>
      <c r="I11417" s="85"/>
      <c r="J11417" s="85"/>
    </row>
    <row r="11418" spans="2:10" s="117" customFormat="1" x14ac:dyDescent="0.25">
      <c r="B11418" s="87"/>
      <c r="C11418" s="85"/>
      <c r="D11418" s="85"/>
      <c r="E11418" s="85"/>
      <c r="F11418" s="85"/>
      <c r="G11418" s="86"/>
      <c r="H11418" s="86"/>
      <c r="I11418" s="85"/>
      <c r="J11418" s="85"/>
    </row>
    <row r="11419" spans="2:10" s="117" customFormat="1" x14ac:dyDescent="0.25">
      <c r="B11419" s="87"/>
      <c r="C11419" s="85"/>
      <c r="D11419" s="85"/>
      <c r="E11419" s="85"/>
      <c r="F11419" s="85"/>
      <c r="G11419" s="86"/>
      <c r="H11419" s="86"/>
      <c r="I11419" s="85"/>
      <c r="J11419" s="85"/>
    </row>
    <row r="11420" spans="2:10" s="117" customFormat="1" x14ac:dyDescent="0.25">
      <c r="B11420" s="87"/>
      <c r="C11420" s="85"/>
      <c r="D11420" s="85"/>
      <c r="E11420" s="85"/>
      <c r="F11420" s="85"/>
      <c r="G11420" s="86"/>
      <c r="H11420" s="86"/>
      <c r="I11420" s="85"/>
      <c r="J11420" s="85"/>
    </row>
    <row r="11421" spans="2:10" s="117" customFormat="1" x14ac:dyDescent="0.25">
      <c r="B11421" s="87"/>
      <c r="C11421" s="85"/>
      <c r="D11421" s="85"/>
      <c r="E11421" s="85"/>
      <c r="F11421" s="85"/>
      <c r="G11421" s="86"/>
      <c r="H11421" s="86"/>
      <c r="I11421" s="85"/>
      <c r="J11421" s="85"/>
    </row>
    <row r="11422" spans="2:10" s="117" customFormat="1" x14ac:dyDescent="0.25">
      <c r="B11422" s="87"/>
      <c r="C11422" s="85"/>
      <c r="D11422" s="85"/>
      <c r="E11422" s="85"/>
      <c r="F11422" s="85"/>
      <c r="G11422" s="86"/>
      <c r="H11422" s="86"/>
      <c r="I11422" s="85"/>
      <c r="J11422" s="85"/>
    </row>
    <row r="11423" spans="2:10" s="117" customFormat="1" x14ac:dyDescent="0.25">
      <c r="B11423" s="87"/>
      <c r="C11423" s="85"/>
      <c r="D11423" s="85"/>
      <c r="E11423" s="85"/>
      <c r="F11423" s="85"/>
      <c r="G11423" s="86"/>
      <c r="H11423" s="86"/>
      <c r="I11423" s="85"/>
      <c r="J11423" s="85"/>
    </row>
    <row r="11424" spans="2:10" s="117" customFormat="1" x14ac:dyDescent="0.25">
      <c r="B11424" s="87"/>
      <c r="C11424" s="85"/>
      <c r="D11424" s="85"/>
      <c r="E11424" s="85"/>
      <c r="F11424" s="85"/>
      <c r="G11424" s="86"/>
      <c r="H11424" s="86"/>
      <c r="I11424" s="85"/>
      <c r="J11424" s="85"/>
    </row>
    <row r="11425" spans="2:10" s="117" customFormat="1" x14ac:dyDescent="0.25">
      <c r="B11425" s="87"/>
      <c r="C11425" s="85"/>
      <c r="D11425" s="85"/>
      <c r="E11425" s="85"/>
      <c r="F11425" s="85"/>
      <c r="G11425" s="86"/>
      <c r="H11425" s="86"/>
      <c r="I11425" s="85"/>
      <c r="J11425" s="85"/>
    </row>
    <row r="11426" spans="2:10" s="117" customFormat="1" x14ac:dyDescent="0.25">
      <c r="B11426" s="87"/>
      <c r="C11426" s="85"/>
      <c r="D11426" s="85"/>
      <c r="E11426" s="85"/>
      <c r="F11426" s="85"/>
      <c r="G11426" s="86"/>
      <c r="H11426" s="86"/>
      <c r="I11426" s="85"/>
      <c r="J11426" s="85"/>
    </row>
    <row r="11427" spans="2:10" s="117" customFormat="1" x14ac:dyDescent="0.25">
      <c r="B11427" s="87"/>
      <c r="C11427" s="85"/>
      <c r="D11427" s="85"/>
      <c r="E11427" s="85"/>
      <c r="F11427" s="85"/>
      <c r="G11427" s="86"/>
      <c r="H11427" s="86"/>
      <c r="I11427" s="85"/>
      <c r="J11427" s="85"/>
    </row>
    <row r="11428" spans="2:10" s="117" customFormat="1" x14ac:dyDescent="0.25">
      <c r="B11428" s="87"/>
      <c r="C11428" s="85"/>
      <c r="D11428" s="85"/>
      <c r="E11428" s="85"/>
      <c r="F11428" s="85"/>
      <c r="G11428" s="86"/>
      <c r="H11428" s="86"/>
      <c r="I11428" s="85"/>
      <c r="J11428" s="85"/>
    </row>
    <row r="11429" spans="2:10" s="117" customFormat="1" x14ac:dyDescent="0.25">
      <c r="B11429" s="87"/>
      <c r="C11429" s="85"/>
      <c r="D11429" s="85"/>
      <c r="E11429" s="85"/>
      <c r="F11429" s="85"/>
      <c r="G11429" s="86"/>
      <c r="H11429" s="86"/>
      <c r="I11429" s="85"/>
      <c r="J11429" s="85"/>
    </row>
    <row r="11430" spans="2:10" s="117" customFormat="1" x14ac:dyDescent="0.25">
      <c r="B11430" s="87"/>
      <c r="C11430" s="85"/>
      <c r="D11430" s="85"/>
      <c r="E11430" s="85"/>
      <c r="F11430" s="85"/>
      <c r="G11430" s="86"/>
      <c r="H11430" s="86"/>
      <c r="I11430" s="85"/>
      <c r="J11430" s="85"/>
    </row>
    <row r="11431" spans="2:10" s="117" customFormat="1" x14ac:dyDescent="0.25">
      <c r="B11431" s="87"/>
      <c r="C11431" s="85"/>
      <c r="D11431" s="85"/>
      <c r="E11431" s="85"/>
      <c r="F11431" s="85"/>
      <c r="G11431" s="86"/>
      <c r="H11431" s="86"/>
      <c r="I11431" s="85"/>
      <c r="J11431" s="85"/>
    </row>
    <row r="11432" spans="2:10" s="117" customFormat="1" x14ac:dyDescent="0.25">
      <c r="B11432" s="87"/>
      <c r="C11432" s="85"/>
      <c r="D11432" s="85"/>
      <c r="E11432" s="85"/>
      <c r="F11432" s="85"/>
      <c r="G11432" s="86"/>
      <c r="H11432" s="86"/>
      <c r="I11432" s="85"/>
      <c r="J11432" s="85"/>
    </row>
    <row r="11433" spans="2:10" s="117" customFormat="1" x14ac:dyDescent="0.25">
      <c r="B11433" s="87"/>
      <c r="C11433" s="85"/>
      <c r="D11433" s="85"/>
      <c r="E11433" s="85"/>
      <c r="F11433" s="85"/>
      <c r="G11433" s="86"/>
      <c r="H11433" s="86"/>
      <c r="I11433" s="85"/>
      <c r="J11433" s="85"/>
    </row>
    <row r="11434" spans="2:10" s="117" customFormat="1" x14ac:dyDescent="0.25">
      <c r="B11434" s="87"/>
      <c r="C11434" s="85"/>
      <c r="D11434" s="85"/>
      <c r="E11434" s="85"/>
      <c r="F11434" s="85"/>
      <c r="G11434" s="86"/>
      <c r="H11434" s="86"/>
      <c r="I11434" s="85"/>
      <c r="J11434" s="85"/>
    </row>
    <row r="11435" spans="2:10" s="117" customFormat="1" x14ac:dyDescent="0.25">
      <c r="B11435" s="87"/>
      <c r="C11435" s="85"/>
      <c r="D11435" s="85"/>
      <c r="E11435" s="85"/>
      <c r="F11435" s="85"/>
      <c r="G11435" s="86"/>
      <c r="H11435" s="86"/>
      <c r="I11435" s="85"/>
      <c r="J11435" s="85"/>
    </row>
    <row r="11436" spans="2:10" s="117" customFormat="1" x14ac:dyDescent="0.25">
      <c r="B11436" s="87"/>
      <c r="C11436" s="85"/>
      <c r="D11436" s="85"/>
      <c r="E11436" s="85"/>
      <c r="F11436" s="85"/>
      <c r="G11436" s="86"/>
      <c r="H11436" s="86"/>
      <c r="I11436" s="85"/>
      <c r="J11436" s="85"/>
    </row>
    <row r="11437" spans="2:10" s="117" customFormat="1" x14ac:dyDescent="0.25">
      <c r="B11437" s="87"/>
      <c r="C11437" s="85"/>
      <c r="D11437" s="85"/>
      <c r="E11437" s="85"/>
      <c r="F11437" s="85"/>
      <c r="G11437" s="86"/>
      <c r="H11437" s="86"/>
      <c r="I11437" s="85"/>
      <c r="J11437" s="85"/>
    </row>
    <row r="11438" spans="2:10" s="117" customFormat="1" x14ac:dyDescent="0.25">
      <c r="B11438" s="87"/>
      <c r="C11438" s="85"/>
      <c r="D11438" s="85"/>
      <c r="E11438" s="85"/>
      <c r="F11438" s="85"/>
      <c r="G11438" s="86"/>
      <c r="H11438" s="86"/>
      <c r="I11438" s="85"/>
      <c r="J11438" s="85"/>
    </row>
    <row r="11439" spans="2:10" s="117" customFormat="1" x14ac:dyDescent="0.25">
      <c r="B11439" s="87"/>
      <c r="C11439" s="85"/>
      <c r="D11439" s="85"/>
      <c r="E11439" s="85"/>
      <c r="F11439" s="85"/>
      <c r="G11439" s="86"/>
      <c r="H11439" s="86"/>
      <c r="I11439" s="85"/>
      <c r="J11439" s="85"/>
    </row>
    <row r="11440" spans="2:10" s="117" customFormat="1" x14ac:dyDescent="0.25">
      <c r="B11440" s="87"/>
      <c r="C11440" s="85"/>
      <c r="D11440" s="85"/>
      <c r="E11440" s="85"/>
      <c r="F11440" s="85"/>
      <c r="G11440" s="86"/>
      <c r="H11440" s="86"/>
      <c r="I11440" s="85"/>
      <c r="J11440" s="85"/>
    </row>
    <row r="11441" spans="2:10" s="117" customFormat="1" x14ac:dyDescent="0.25">
      <c r="B11441" s="87"/>
      <c r="C11441" s="85"/>
      <c r="D11441" s="85"/>
      <c r="E11441" s="85"/>
      <c r="F11441" s="85"/>
      <c r="G11441" s="86"/>
      <c r="H11441" s="86"/>
      <c r="I11441" s="85"/>
      <c r="J11441" s="85"/>
    </row>
    <row r="11442" spans="2:10" s="117" customFormat="1" x14ac:dyDescent="0.25">
      <c r="B11442" s="87"/>
      <c r="C11442" s="85"/>
      <c r="D11442" s="85"/>
      <c r="E11442" s="85"/>
      <c r="F11442" s="85"/>
      <c r="G11442" s="86"/>
      <c r="H11442" s="86"/>
      <c r="I11442" s="85"/>
      <c r="J11442" s="85"/>
    </row>
    <row r="11443" spans="2:10" s="117" customFormat="1" x14ac:dyDescent="0.25">
      <c r="B11443" s="87"/>
      <c r="C11443" s="85"/>
      <c r="D11443" s="85"/>
      <c r="E11443" s="85"/>
      <c r="F11443" s="85"/>
      <c r="G11443" s="86"/>
      <c r="H11443" s="86"/>
      <c r="I11443" s="85"/>
      <c r="J11443" s="85"/>
    </row>
    <row r="11444" spans="2:10" s="117" customFormat="1" x14ac:dyDescent="0.25">
      <c r="B11444" s="87"/>
      <c r="C11444" s="85"/>
      <c r="D11444" s="85"/>
      <c r="E11444" s="85"/>
      <c r="F11444" s="85"/>
      <c r="G11444" s="86"/>
      <c r="H11444" s="86"/>
      <c r="I11444" s="85"/>
      <c r="J11444" s="85"/>
    </row>
    <row r="11445" spans="2:10" s="117" customFormat="1" x14ac:dyDescent="0.25">
      <c r="B11445" s="87"/>
      <c r="C11445" s="85"/>
      <c r="D11445" s="85"/>
      <c r="E11445" s="85"/>
      <c r="F11445" s="85"/>
      <c r="G11445" s="86"/>
      <c r="H11445" s="86"/>
      <c r="I11445" s="85"/>
      <c r="J11445" s="85"/>
    </row>
    <row r="11446" spans="2:10" s="117" customFormat="1" x14ac:dyDescent="0.25">
      <c r="B11446" s="87"/>
      <c r="C11446" s="85"/>
      <c r="D11446" s="85"/>
      <c r="E11446" s="85"/>
      <c r="F11446" s="85"/>
      <c r="G11446" s="86"/>
      <c r="H11446" s="86"/>
      <c r="I11446" s="85"/>
      <c r="J11446" s="85"/>
    </row>
    <row r="11447" spans="2:10" s="117" customFormat="1" x14ac:dyDescent="0.25">
      <c r="B11447" s="87"/>
      <c r="C11447" s="85"/>
      <c r="D11447" s="85"/>
      <c r="E11447" s="85"/>
      <c r="F11447" s="85"/>
      <c r="G11447" s="86"/>
      <c r="H11447" s="86"/>
      <c r="I11447" s="85"/>
      <c r="J11447" s="85"/>
    </row>
    <row r="11448" spans="2:10" s="117" customFormat="1" x14ac:dyDescent="0.25">
      <c r="B11448" s="87"/>
      <c r="C11448" s="85"/>
      <c r="D11448" s="85"/>
      <c r="E11448" s="85"/>
      <c r="F11448" s="85"/>
      <c r="G11448" s="86"/>
      <c r="H11448" s="86"/>
      <c r="I11448" s="85"/>
      <c r="J11448" s="85"/>
    </row>
    <row r="11449" spans="2:10" s="117" customFormat="1" x14ac:dyDescent="0.25">
      <c r="B11449" s="87"/>
      <c r="C11449" s="85"/>
      <c r="D11449" s="85"/>
      <c r="E11449" s="85"/>
      <c r="F11449" s="85"/>
      <c r="G11449" s="86"/>
      <c r="H11449" s="86"/>
      <c r="I11449" s="85"/>
      <c r="J11449" s="85"/>
    </row>
    <row r="11450" spans="2:10" s="117" customFormat="1" x14ac:dyDescent="0.25">
      <c r="B11450" s="87"/>
      <c r="C11450" s="85"/>
      <c r="D11450" s="85"/>
      <c r="E11450" s="85"/>
      <c r="F11450" s="85"/>
      <c r="G11450" s="86"/>
      <c r="H11450" s="86"/>
      <c r="I11450" s="85"/>
      <c r="J11450" s="85"/>
    </row>
    <row r="11451" spans="2:10" s="117" customFormat="1" x14ac:dyDescent="0.25">
      <c r="B11451" s="87"/>
      <c r="C11451" s="85"/>
      <c r="D11451" s="85"/>
      <c r="E11451" s="85"/>
      <c r="F11451" s="85"/>
      <c r="G11451" s="86"/>
      <c r="H11451" s="86"/>
      <c r="I11451" s="85"/>
      <c r="J11451" s="85"/>
    </row>
    <row r="11452" spans="2:10" s="117" customFormat="1" x14ac:dyDescent="0.25">
      <c r="B11452" s="87"/>
      <c r="C11452" s="85"/>
      <c r="D11452" s="85"/>
      <c r="E11452" s="85"/>
      <c r="F11452" s="85"/>
      <c r="G11452" s="86"/>
      <c r="H11452" s="86"/>
      <c r="I11452" s="85"/>
      <c r="J11452" s="85"/>
    </row>
    <row r="11453" spans="2:10" s="117" customFormat="1" x14ac:dyDescent="0.25">
      <c r="B11453" s="87"/>
      <c r="C11453" s="85"/>
      <c r="D11453" s="85"/>
      <c r="E11453" s="85"/>
      <c r="F11453" s="85"/>
      <c r="G11453" s="86"/>
      <c r="H11453" s="86"/>
      <c r="I11453" s="85"/>
      <c r="J11453" s="85"/>
    </row>
    <row r="11454" spans="2:10" s="117" customFormat="1" x14ac:dyDescent="0.25">
      <c r="B11454" s="87"/>
      <c r="C11454" s="85"/>
      <c r="D11454" s="85"/>
      <c r="E11454" s="85"/>
      <c r="F11454" s="85"/>
      <c r="G11454" s="86"/>
      <c r="H11454" s="86"/>
      <c r="I11454" s="85"/>
      <c r="J11454" s="85"/>
    </row>
    <row r="11455" spans="2:10" s="117" customFormat="1" x14ac:dyDescent="0.25">
      <c r="B11455" s="87"/>
      <c r="C11455" s="85"/>
      <c r="D11455" s="85"/>
      <c r="E11455" s="85"/>
      <c r="F11455" s="85"/>
      <c r="G11455" s="86"/>
      <c r="H11455" s="86"/>
      <c r="I11455" s="85"/>
      <c r="J11455" s="85"/>
    </row>
    <row r="11456" spans="2:10" s="117" customFormat="1" x14ac:dyDescent="0.25">
      <c r="B11456" s="87"/>
      <c r="C11456" s="85"/>
      <c r="D11456" s="85"/>
      <c r="E11456" s="85"/>
      <c r="F11456" s="85"/>
      <c r="G11456" s="86"/>
      <c r="H11456" s="86"/>
      <c r="I11456" s="85"/>
      <c r="J11456" s="85"/>
    </row>
    <row r="11457" spans="2:10" s="117" customFormat="1" x14ac:dyDescent="0.25">
      <c r="B11457" s="87"/>
      <c r="C11457" s="85"/>
      <c r="D11457" s="85"/>
      <c r="E11457" s="85"/>
      <c r="F11457" s="85"/>
      <c r="G11457" s="86"/>
      <c r="H11457" s="86"/>
      <c r="I11457" s="85"/>
      <c r="J11457" s="85"/>
    </row>
    <row r="11458" spans="2:10" s="117" customFormat="1" x14ac:dyDescent="0.25">
      <c r="B11458" s="87"/>
      <c r="C11458" s="85"/>
      <c r="D11458" s="85"/>
      <c r="E11458" s="85"/>
      <c r="F11458" s="85"/>
      <c r="G11458" s="86"/>
      <c r="H11458" s="86"/>
      <c r="I11458" s="85"/>
      <c r="J11458" s="85"/>
    </row>
    <row r="11459" spans="2:10" s="117" customFormat="1" x14ac:dyDescent="0.25">
      <c r="B11459" s="87"/>
      <c r="C11459" s="85"/>
      <c r="D11459" s="85"/>
      <c r="E11459" s="85"/>
      <c r="F11459" s="85"/>
      <c r="G11459" s="86"/>
      <c r="H11459" s="86"/>
      <c r="I11459" s="85"/>
      <c r="J11459" s="85"/>
    </row>
    <row r="11460" spans="2:10" s="117" customFormat="1" x14ac:dyDescent="0.25">
      <c r="B11460" s="87"/>
      <c r="C11460" s="85"/>
      <c r="D11460" s="85"/>
      <c r="E11460" s="85"/>
      <c r="F11460" s="85"/>
      <c r="G11460" s="86"/>
      <c r="H11460" s="86"/>
      <c r="I11460" s="85"/>
      <c r="J11460" s="85"/>
    </row>
    <row r="11461" spans="2:10" s="117" customFormat="1" x14ac:dyDescent="0.25">
      <c r="B11461" s="87"/>
      <c r="C11461" s="85"/>
      <c r="D11461" s="85"/>
      <c r="E11461" s="85"/>
      <c r="F11461" s="85"/>
      <c r="G11461" s="86"/>
      <c r="H11461" s="86"/>
      <c r="I11461" s="85"/>
      <c r="J11461" s="85"/>
    </row>
    <row r="11462" spans="2:10" s="117" customFormat="1" x14ac:dyDescent="0.25">
      <c r="B11462" s="87"/>
      <c r="C11462" s="85"/>
      <c r="D11462" s="85"/>
      <c r="E11462" s="85"/>
      <c r="F11462" s="85"/>
      <c r="G11462" s="86"/>
      <c r="H11462" s="86"/>
      <c r="I11462" s="85"/>
      <c r="J11462" s="85"/>
    </row>
    <row r="11463" spans="2:10" s="117" customFormat="1" x14ac:dyDescent="0.25">
      <c r="B11463" s="87"/>
      <c r="C11463" s="85"/>
      <c r="D11463" s="85"/>
      <c r="E11463" s="85"/>
      <c r="F11463" s="85"/>
      <c r="G11463" s="86"/>
      <c r="H11463" s="86"/>
      <c r="I11463" s="85"/>
      <c r="J11463" s="85"/>
    </row>
    <row r="11464" spans="2:10" s="117" customFormat="1" x14ac:dyDescent="0.25">
      <c r="B11464" s="87"/>
      <c r="C11464" s="85"/>
      <c r="D11464" s="85"/>
      <c r="E11464" s="85"/>
      <c r="F11464" s="85"/>
      <c r="G11464" s="86"/>
      <c r="H11464" s="86"/>
      <c r="I11464" s="85"/>
      <c r="J11464" s="85"/>
    </row>
    <row r="11465" spans="2:10" s="117" customFormat="1" x14ac:dyDescent="0.25">
      <c r="B11465" s="87"/>
      <c r="C11465" s="85"/>
      <c r="D11465" s="85"/>
      <c r="E11465" s="85"/>
      <c r="F11465" s="85"/>
      <c r="G11465" s="86"/>
      <c r="H11465" s="86"/>
      <c r="I11465" s="85"/>
      <c r="J11465" s="85"/>
    </row>
    <row r="11466" spans="2:10" s="117" customFormat="1" x14ac:dyDescent="0.25">
      <c r="B11466" s="87"/>
      <c r="C11466" s="85"/>
      <c r="D11466" s="85"/>
      <c r="E11466" s="85"/>
      <c r="F11466" s="85"/>
      <c r="G11466" s="86"/>
      <c r="H11466" s="86"/>
      <c r="I11466" s="85"/>
      <c r="J11466" s="85"/>
    </row>
    <row r="11467" spans="2:10" s="117" customFormat="1" x14ac:dyDescent="0.25">
      <c r="B11467" s="87"/>
      <c r="C11467" s="85"/>
      <c r="D11467" s="85"/>
      <c r="E11467" s="85"/>
      <c r="F11467" s="85"/>
      <c r="G11467" s="86"/>
      <c r="H11467" s="86"/>
      <c r="I11467" s="85"/>
      <c r="J11467" s="85"/>
    </row>
    <row r="11468" spans="2:10" s="117" customFormat="1" x14ac:dyDescent="0.25">
      <c r="B11468" s="87"/>
      <c r="C11468" s="85"/>
      <c r="D11468" s="85"/>
      <c r="E11468" s="85"/>
      <c r="F11468" s="85"/>
      <c r="G11468" s="86"/>
      <c r="H11468" s="86"/>
      <c r="I11468" s="85"/>
      <c r="J11468" s="85"/>
    </row>
    <row r="11469" spans="2:10" s="117" customFormat="1" x14ac:dyDescent="0.25">
      <c r="B11469" s="87"/>
      <c r="C11469" s="85"/>
      <c r="D11469" s="85"/>
      <c r="E11469" s="85"/>
      <c r="F11469" s="85"/>
      <c r="G11469" s="86"/>
      <c r="H11469" s="86"/>
      <c r="I11469" s="85"/>
      <c r="J11469" s="85"/>
    </row>
    <row r="11470" spans="2:10" s="117" customFormat="1" x14ac:dyDescent="0.25">
      <c r="B11470" s="87"/>
      <c r="C11470" s="85"/>
      <c r="D11470" s="85"/>
      <c r="E11470" s="85"/>
      <c r="F11470" s="85"/>
      <c r="G11470" s="86"/>
      <c r="H11470" s="86"/>
      <c r="I11470" s="85"/>
      <c r="J11470" s="85"/>
    </row>
    <row r="11471" spans="2:10" s="117" customFormat="1" x14ac:dyDescent="0.25">
      <c r="B11471" s="87"/>
      <c r="C11471" s="85"/>
      <c r="D11471" s="85"/>
      <c r="E11471" s="85"/>
      <c r="F11471" s="85"/>
      <c r="G11471" s="86"/>
      <c r="H11471" s="86"/>
      <c r="I11471" s="85"/>
      <c r="J11471" s="85"/>
    </row>
    <row r="11472" spans="2:10" s="117" customFormat="1" x14ac:dyDescent="0.25">
      <c r="B11472" s="87"/>
      <c r="C11472" s="85"/>
      <c r="D11472" s="85"/>
      <c r="E11472" s="85"/>
      <c r="F11472" s="85"/>
      <c r="G11472" s="86"/>
      <c r="H11472" s="86"/>
      <c r="I11472" s="85"/>
      <c r="J11472" s="85"/>
    </row>
    <row r="11473" spans="2:10" s="117" customFormat="1" x14ac:dyDescent="0.25">
      <c r="B11473" s="87"/>
      <c r="C11473" s="85"/>
      <c r="D11473" s="85"/>
      <c r="E11473" s="85"/>
      <c r="F11473" s="85"/>
      <c r="G11473" s="86"/>
      <c r="H11473" s="86"/>
      <c r="I11473" s="85"/>
      <c r="J11473" s="85"/>
    </row>
    <row r="11474" spans="2:10" s="117" customFormat="1" x14ac:dyDescent="0.25">
      <c r="B11474" s="87"/>
      <c r="C11474" s="85"/>
      <c r="D11474" s="85"/>
      <c r="E11474" s="85"/>
      <c r="F11474" s="85"/>
      <c r="G11474" s="86"/>
      <c r="H11474" s="86"/>
      <c r="I11474" s="85"/>
      <c r="J11474" s="85"/>
    </row>
    <row r="11475" spans="2:10" s="117" customFormat="1" x14ac:dyDescent="0.25">
      <c r="B11475" s="87"/>
      <c r="C11475" s="85"/>
      <c r="D11475" s="85"/>
      <c r="E11475" s="85"/>
      <c r="F11475" s="85"/>
      <c r="G11475" s="86"/>
      <c r="H11475" s="86"/>
      <c r="I11475" s="85"/>
      <c r="J11475" s="85"/>
    </row>
    <row r="11476" spans="2:10" s="117" customFormat="1" x14ac:dyDescent="0.25">
      <c r="B11476" s="87"/>
      <c r="C11476" s="85"/>
      <c r="D11476" s="85"/>
      <c r="E11476" s="85"/>
      <c r="F11476" s="85"/>
      <c r="G11476" s="86"/>
      <c r="H11476" s="86"/>
      <c r="I11476" s="85"/>
      <c r="J11476" s="85"/>
    </row>
    <row r="11477" spans="2:10" s="117" customFormat="1" x14ac:dyDescent="0.25">
      <c r="B11477" s="87"/>
      <c r="C11477" s="85"/>
      <c r="D11477" s="85"/>
      <c r="E11477" s="85"/>
      <c r="F11477" s="85"/>
      <c r="G11477" s="86"/>
      <c r="H11477" s="86"/>
      <c r="I11477" s="85"/>
      <c r="J11477" s="85"/>
    </row>
    <row r="11478" spans="2:10" s="117" customFormat="1" x14ac:dyDescent="0.25">
      <c r="B11478" s="87"/>
      <c r="C11478" s="85"/>
      <c r="D11478" s="85"/>
      <c r="E11478" s="85"/>
      <c r="F11478" s="85"/>
      <c r="G11478" s="86"/>
      <c r="H11478" s="86"/>
      <c r="I11478" s="85"/>
      <c r="J11478" s="85"/>
    </row>
    <row r="11479" spans="2:10" s="117" customFormat="1" x14ac:dyDescent="0.25">
      <c r="B11479" s="87"/>
      <c r="C11479" s="85"/>
      <c r="D11479" s="85"/>
      <c r="E11479" s="85"/>
      <c r="F11479" s="85"/>
      <c r="G11479" s="86"/>
      <c r="H11479" s="86"/>
      <c r="I11479" s="85"/>
      <c r="J11479" s="85"/>
    </row>
    <row r="11480" spans="2:10" s="117" customFormat="1" x14ac:dyDescent="0.25">
      <c r="B11480" s="87"/>
      <c r="C11480" s="85"/>
      <c r="D11480" s="85"/>
      <c r="E11480" s="85"/>
      <c r="F11480" s="85"/>
      <c r="G11480" s="86"/>
      <c r="H11480" s="86"/>
      <c r="I11480" s="85"/>
      <c r="J11480" s="85"/>
    </row>
    <row r="11481" spans="2:10" s="117" customFormat="1" x14ac:dyDescent="0.25">
      <c r="B11481" s="87"/>
      <c r="C11481" s="85"/>
      <c r="D11481" s="85"/>
      <c r="E11481" s="85"/>
      <c r="F11481" s="85"/>
      <c r="G11481" s="86"/>
      <c r="H11481" s="86"/>
      <c r="I11481" s="85"/>
      <c r="J11481" s="85"/>
    </row>
    <row r="11482" spans="2:10" s="117" customFormat="1" x14ac:dyDescent="0.25">
      <c r="B11482" s="87"/>
      <c r="C11482" s="85"/>
      <c r="D11482" s="85"/>
      <c r="E11482" s="85"/>
      <c r="F11482" s="85"/>
      <c r="G11482" s="86"/>
      <c r="H11482" s="86"/>
      <c r="I11482" s="85"/>
      <c r="J11482" s="85"/>
    </row>
    <row r="11483" spans="2:10" s="117" customFormat="1" x14ac:dyDescent="0.25">
      <c r="B11483" s="87"/>
      <c r="C11483" s="85"/>
      <c r="D11483" s="85"/>
      <c r="E11483" s="85"/>
      <c r="F11483" s="85"/>
      <c r="G11483" s="86"/>
      <c r="H11483" s="86"/>
      <c r="I11483" s="85"/>
      <c r="J11483" s="85"/>
    </row>
    <row r="11484" spans="2:10" s="117" customFormat="1" x14ac:dyDescent="0.25">
      <c r="B11484" s="87"/>
      <c r="C11484" s="85"/>
      <c r="D11484" s="85"/>
      <c r="E11484" s="85"/>
      <c r="F11484" s="85"/>
      <c r="G11484" s="86"/>
      <c r="H11484" s="86"/>
      <c r="I11484" s="85"/>
      <c r="J11484" s="85"/>
    </row>
    <row r="11485" spans="2:10" s="117" customFormat="1" x14ac:dyDescent="0.25">
      <c r="B11485" s="87"/>
      <c r="C11485" s="85"/>
      <c r="D11485" s="85"/>
      <c r="E11485" s="85"/>
      <c r="F11485" s="85"/>
      <c r="G11485" s="86"/>
      <c r="H11485" s="86"/>
      <c r="I11485" s="85"/>
      <c r="J11485" s="85"/>
    </row>
    <row r="11486" spans="2:10" s="117" customFormat="1" x14ac:dyDescent="0.25">
      <c r="B11486" s="87"/>
      <c r="C11486" s="85"/>
      <c r="D11486" s="85"/>
      <c r="E11486" s="85"/>
      <c r="F11486" s="85"/>
      <c r="G11486" s="86"/>
      <c r="H11486" s="86"/>
      <c r="I11486" s="85"/>
      <c r="J11486" s="85"/>
    </row>
    <row r="11487" spans="2:10" s="117" customFormat="1" x14ac:dyDescent="0.25">
      <c r="B11487" s="87"/>
      <c r="C11487" s="85"/>
      <c r="D11487" s="85"/>
      <c r="E11487" s="85"/>
      <c r="F11487" s="85"/>
      <c r="G11487" s="86"/>
      <c r="H11487" s="86"/>
      <c r="I11487" s="85"/>
      <c r="J11487" s="85"/>
    </row>
    <row r="11488" spans="2:10" s="117" customFormat="1" x14ac:dyDescent="0.25">
      <c r="B11488" s="87"/>
      <c r="C11488" s="85"/>
      <c r="D11488" s="85"/>
      <c r="E11488" s="85"/>
      <c r="F11488" s="85"/>
      <c r="G11488" s="86"/>
      <c r="H11488" s="86"/>
      <c r="I11488" s="85"/>
      <c r="J11488" s="85"/>
    </row>
    <row r="11489" spans="2:10" s="117" customFormat="1" x14ac:dyDescent="0.25">
      <c r="B11489" s="87"/>
      <c r="C11489" s="85"/>
      <c r="D11489" s="85"/>
      <c r="E11489" s="85"/>
      <c r="F11489" s="85"/>
      <c r="G11489" s="86"/>
      <c r="H11489" s="86"/>
      <c r="I11489" s="85"/>
      <c r="J11489" s="85"/>
    </row>
    <row r="11490" spans="2:10" s="117" customFormat="1" x14ac:dyDescent="0.25">
      <c r="B11490" s="87"/>
      <c r="C11490" s="85"/>
      <c r="D11490" s="85"/>
      <c r="E11490" s="85"/>
      <c r="F11490" s="85"/>
      <c r="G11490" s="86"/>
      <c r="H11490" s="86"/>
      <c r="I11490" s="85"/>
      <c r="J11490" s="85"/>
    </row>
    <row r="11491" spans="2:10" s="117" customFormat="1" x14ac:dyDescent="0.25">
      <c r="B11491" s="87"/>
      <c r="C11491" s="85"/>
      <c r="D11491" s="85"/>
      <c r="E11491" s="85"/>
      <c r="F11491" s="85"/>
      <c r="G11491" s="86"/>
      <c r="H11491" s="86"/>
      <c r="I11491" s="85"/>
      <c r="J11491" s="85"/>
    </row>
    <row r="11492" spans="2:10" s="117" customFormat="1" x14ac:dyDescent="0.25">
      <c r="B11492" s="87"/>
      <c r="C11492" s="85"/>
      <c r="D11492" s="85"/>
      <c r="E11492" s="85"/>
      <c r="F11492" s="85"/>
      <c r="G11492" s="86"/>
      <c r="H11492" s="86"/>
      <c r="I11492" s="85"/>
      <c r="J11492" s="85"/>
    </row>
    <row r="11493" spans="2:10" s="117" customFormat="1" x14ac:dyDescent="0.25">
      <c r="B11493" s="87"/>
      <c r="C11493" s="85"/>
      <c r="D11493" s="85"/>
      <c r="E11493" s="85"/>
      <c r="F11493" s="85"/>
      <c r="G11493" s="86"/>
      <c r="H11493" s="86"/>
      <c r="I11493" s="85"/>
      <c r="J11493" s="85"/>
    </row>
    <row r="11494" spans="2:10" s="117" customFormat="1" x14ac:dyDescent="0.25">
      <c r="B11494" s="87"/>
      <c r="C11494" s="85"/>
      <c r="D11494" s="85"/>
      <c r="E11494" s="85"/>
      <c r="F11494" s="85"/>
      <c r="G11494" s="86"/>
      <c r="H11494" s="86"/>
      <c r="I11494" s="85"/>
      <c r="J11494" s="85"/>
    </row>
    <row r="11495" spans="2:10" s="117" customFormat="1" x14ac:dyDescent="0.25">
      <c r="B11495" s="87"/>
      <c r="C11495" s="85"/>
      <c r="D11495" s="85"/>
      <c r="E11495" s="85"/>
      <c r="F11495" s="85"/>
      <c r="G11495" s="86"/>
      <c r="H11495" s="86"/>
      <c r="I11495" s="85"/>
      <c r="J11495" s="85"/>
    </row>
    <row r="11496" spans="2:10" s="117" customFormat="1" x14ac:dyDescent="0.25">
      <c r="B11496" s="87"/>
      <c r="C11496" s="85"/>
      <c r="D11496" s="85"/>
      <c r="E11496" s="85"/>
      <c r="F11496" s="85"/>
      <c r="G11496" s="86"/>
      <c r="H11496" s="86"/>
      <c r="I11496" s="85"/>
      <c r="J11496" s="85"/>
    </row>
    <row r="11497" spans="2:10" s="117" customFormat="1" x14ac:dyDescent="0.25">
      <c r="B11497" s="87"/>
      <c r="C11497" s="85"/>
      <c r="D11497" s="85"/>
      <c r="E11497" s="85"/>
      <c r="F11497" s="85"/>
      <c r="G11497" s="86"/>
      <c r="H11497" s="86"/>
      <c r="I11497" s="85"/>
      <c r="J11497" s="85"/>
    </row>
    <row r="11498" spans="2:10" s="117" customFormat="1" x14ac:dyDescent="0.25">
      <c r="B11498" s="87"/>
      <c r="C11498" s="85"/>
      <c r="D11498" s="85"/>
      <c r="E11498" s="85"/>
      <c r="F11498" s="85"/>
      <c r="G11498" s="86"/>
      <c r="H11498" s="86"/>
      <c r="I11498" s="85"/>
      <c r="J11498" s="85"/>
    </row>
    <row r="11499" spans="2:10" s="117" customFormat="1" x14ac:dyDescent="0.25">
      <c r="B11499" s="87"/>
      <c r="C11499" s="85"/>
      <c r="D11499" s="85"/>
      <c r="E11499" s="85"/>
      <c r="F11499" s="85"/>
      <c r="G11499" s="86"/>
      <c r="H11499" s="86"/>
      <c r="I11499" s="85"/>
      <c r="J11499" s="85"/>
    </row>
    <row r="11500" spans="2:10" s="117" customFormat="1" x14ac:dyDescent="0.25">
      <c r="B11500" s="87"/>
      <c r="C11500" s="85"/>
      <c r="D11500" s="85"/>
      <c r="E11500" s="85"/>
      <c r="F11500" s="85"/>
      <c r="G11500" s="86"/>
      <c r="H11500" s="86"/>
      <c r="I11500" s="85"/>
      <c r="J11500" s="85"/>
    </row>
    <row r="11501" spans="2:10" s="117" customFormat="1" x14ac:dyDescent="0.25">
      <c r="B11501" s="87"/>
      <c r="C11501" s="85"/>
      <c r="D11501" s="85"/>
      <c r="E11501" s="85"/>
      <c r="F11501" s="85"/>
      <c r="G11501" s="86"/>
      <c r="H11501" s="86"/>
      <c r="I11501" s="85"/>
      <c r="J11501" s="85"/>
    </row>
    <row r="11502" spans="2:10" s="117" customFormat="1" x14ac:dyDescent="0.25">
      <c r="B11502" s="87"/>
      <c r="C11502" s="85"/>
      <c r="D11502" s="85"/>
      <c r="E11502" s="85"/>
      <c r="F11502" s="85"/>
      <c r="G11502" s="86"/>
      <c r="H11502" s="86"/>
      <c r="I11502" s="85"/>
      <c r="J11502" s="85"/>
    </row>
    <row r="11503" spans="2:10" s="117" customFormat="1" x14ac:dyDescent="0.25">
      <c r="B11503" s="87"/>
      <c r="C11503" s="85"/>
      <c r="D11503" s="85"/>
      <c r="E11503" s="85"/>
      <c r="F11503" s="85"/>
      <c r="G11503" s="86"/>
      <c r="H11503" s="86"/>
      <c r="I11503" s="85"/>
      <c r="J11503" s="85"/>
    </row>
    <row r="11504" spans="2:10" s="117" customFormat="1" x14ac:dyDescent="0.25">
      <c r="B11504" s="87"/>
      <c r="C11504" s="85"/>
      <c r="D11504" s="85"/>
      <c r="E11504" s="85"/>
      <c r="F11504" s="85"/>
      <c r="G11504" s="86"/>
      <c r="H11504" s="86"/>
      <c r="I11504" s="85"/>
      <c r="J11504" s="85"/>
    </row>
    <row r="11505" spans="2:10" s="117" customFormat="1" x14ac:dyDescent="0.25">
      <c r="B11505" s="87"/>
      <c r="C11505" s="85"/>
      <c r="D11505" s="85"/>
      <c r="E11505" s="85"/>
      <c r="F11505" s="85"/>
      <c r="G11505" s="86"/>
      <c r="H11505" s="86"/>
      <c r="I11505" s="85"/>
      <c r="J11505" s="85"/>
    </row>
    <row r="11506" spans="2:10" s="117" customFormat="1" x14ac:dyDescent="0.25">
      <c r="B11506" s="87"/>
      <c r="C11506" s="85"/>
      <c r="D11506" s="85"/>
      <c r="E11506" s="85"/>
      <c r="F11506" s="85"/>
      <c r="G11506" s="86"/>
      <c r="H11506" s="86"/>
      <c r="I11506" s="85"/>
      <c r="J11506" s="85"/>
    </row>
    <row r="11507" spans="2:10" s="117" customFormat="1" x14ac:dyDescent="0.25">
      <c r="B11507" s="87"/>
      <c r="C11507" s="85"/>
      <c r="D11507" s="85"/>
      <c r="E11507" s="85"/>
      <c r="F11507" s="85"/>
      <c r="G11507" s="86"/>
      <c r="H11507" s="86"/>
      <c r="I11507" s="85"/>
      <c r="J11507" s="85"/>
    </row>
    <row r="11508" spans="2:10" s="117" customFormat="1" x14ac:dyDescent="0.25">
      <c r="B11508" s="87"/>
      <c r="C11508" s="85"/>
      <c r="D11508" s="85"/>
      <c r="E11508" s="85"/>
      <c r="F11508" s="85"/>
      <c r="G11508" s="86"/>
      <c r="H11508" s="86"/>
      <c r="I11508" s="85"/>
      <c r="J11508" s="85"/>
    </row>
    <row r="11509" spans="2:10" s="117" customFormat="1" x14ac:dyDescent="0.25">
      <c r="B11509" s="87"/>
      <c r="C11509" s="85"/>
      <c r="D11509" s="85"/>
      <c r="E11509" s="85"/>
      <c r="F11509" s="85"/>
      <c r="G11509" s="86"/>
      <c r="H11509" s="86"/>
      <c r="I11509" s="85"/>
      <c r="J11509" s="85"/>
    </row>
    <row r="11510" spans="2:10" s="117" customFormat="1" x14ac:dyDescent="0.25">
      <c r="B11510" s="87"/>
      <c r="C11510" s="85"/>
      <c r="D11510" s="85"/>
      <c r="E11510" s="85"/>
      <c r="F11510" s="85"/>
      <c r="G11510" s="86"/>
      <c r="H11510" s="86"/>
      <c r="I11510" s="85"/>
      <c r="J11510" s="85"/>
    </row>
    <row r="11511" spans="2:10" s="117" customFormat="1" x14ac:dyDescent="0.25">
      <c r="B11511" s="87"/>
      <c r="C11511" s="85"/>
      <c r="D11511" s="85"/>
      <c r="E11511" s="85"/>
      <c r="F11511" s="85"/>
      <c r="G11511" s="86"/>
      <c r="H11511" s="86"/>
      <c r="I11511" s="85"/>
      <c r="J11511" s="85"/>
    </row>
    <row r="11512" spans="2:10" s="117" customFormat="1" x14ac:dyDescent="0.25">
      <c r="B11512" s="87"/>
      <c r="C11512" s="85"/>
      <c r="D11512" s="85"/>
      <c r="E11512" s="85"/>
      <c r="F11512" s="85"/>
      <c r="G11512" s="86"/>
      <c r="H11512" s="86"/>
      <c r="I11512" s="85"/>
      <c r="J11512" s="85"/>
    </row>
    <row r="11513" spans="2:10" s="117" customFormat="1" x14ac:dyDescent="0.25">
      <c r="B11513" s="87"/>
      <c r="C11513" s="85"/>
      <c r="D11513" s="85"/>
      <c r="E11513" s="85"/>
      <c r="F11513" s="85"/>
      <c r="G11513" s="86"/>
      <c r="H11513" s="86"/>
      <c r="I11513" s="85"/>
      <c r="J11513" s="85"/>
    </row>
    <row r="11514" spans="2:10" s="117" customFormat="1" x14ac:dyDescent="0.25">
      <c r="B11514" s="87"/>
      <c r="C11514" s="85"/>
      <c r="D11514" s="85"/>
      <c r="E11514" s="85"/>
      <c r="F11514" s="85"/>
      <c r="G11514" s="86"/>
      <c r="H11514" s="86"/>
      <c r="I11514" s="85"/>
      <c r="J11514" s="85"/>
    </row>
    <row r="11515" spans="2:10" s="117" customFormat="1" x14ac:dyDescent="0.25">
      <c r="B11515" s="87"/>
      <c r="C11515" s="85"/>
      <c r="D11515" s="85"/>
      <c r="E11515" s="85"/>
      <c r="F11515" s="85"/>
      <c r="G11515" s="86"/>
      <c r="H11515" s="86"/>
      <c r="I11515" s="85"/>
      <c r="J11515" s="85"/>
    </row>
    <row r="11516" spans="2:10" s="117" customFormat="1" x14ac:dyDescent="0.25">
      <c r="B11516" s="87"/>
      <c r="C11516" s="85"/>
      <c r="D11516" s="85"/>
      <c r="E11516" s="85"/>
      <c r="F11516" s="85"/>
      <c r="G11516" s="86"/>
      <c r="H11516" s="86"/>
      <c r="I11516" s="85"/>
      <c r="J11516" s="85"/>
    </row>
    <row r="11517" spans="2:10" s="117" customFormat="1" x14ac:dyDescent="0.25">
      <c r="B11517" s="87"/>
      <c r="C11517" s="85"/>
      <c r="D11517" s="85"/>
      <c r="E11517" s="85"/>
      <c r="F11517" s="85"/>
      <c r="G11517" s="86"/>
      <c r="H11517" s="86"/>
      <c r="I11517" s="85"/>
      <c r="J11517" s="85"/>
    </row>
    <row r="11518" spans="2:10" s="117" customFormat="1" x14ac:dyDescent="0.25">
      <c r="B11518" s="87"/>
      <c r="C11518" s="85"/>
      <c r="D11518" s="85"/>
      <c r="E11518" s="85"/>
      <c r="F11518" s="85"/>
      <c r="G11518" s="86"/>
      <c r="H11518" s="86"/>
      <c r="I11518" s="85"/>
      <c r="J11518" s="85"/>
    </row>
    <row r="11519" spans="2:10" s="117" customFormat="1" x14ac:dyDescent="0.25">
      <c r="B11519" s="87"/>
      <c r="C11519" s="85"/>
      <c r="D11519" s="85"/>
      <c r="E11519" s="85"/>
      <c r="F11519" s="85"/>
      <c r="G11519" s="86"/>
      <c r="H11519" s="86"/>
      <c r="I11519" s="85"/>
      <c r="J11519" s="85"/>
    </row>
    <row r="11520" spans="2:10" s="117" customFormat="1" x14ac:dyDescent="0.25">
      <c r="B11520" s="87"/>
      <c r="C11520" s="85"/>
      <c r="D11520" s="85"/>
      <c r="E11520" s="85"/>
      <c r="F11520" s="85"/>
      <c r="G11520" s="86"/>
      <c r="H11520" s="86"/>
      <c r="I11520" s="85"/>
      <c r="J11520" s="85"/>
    </row>
    <row r="11521" spans="2:10" s="117" customFormat="1" x14ac:dyDescent="0.25">
      <c r="B11521" s="87"/>
      <c r="C11521" s="85"/>
      <c r="D11521" s="85"/>
      <c r="E11521" s="85"/>
      <c r="F11521" s="85"/>
      <c r="G11521" s="86"/>
      <c r="H11521" s="86"/>
      <c r="I11521" s="85"/>
      <c r="J11521" s="85"/>
    </row>
    <row r="11522" spans="2:10" s="117" customFormat="1" x14ac:dyDescent="0.25">
      <c r="B11522" s="87"/>
      <c r="C11522" s="85"/>
      <c r="D11522" s="85"/>
      <c r="E11522" s="85"/>
      <c r="F11522" s="85"/>
      <c r="G11522" s="86"/>
      <c r="H11522" s="86"/>
      <c r="I11522" s="85"/>
      <c r="J11522" s="85"/>
    </row>
    <row r="11523" spans="2:10" s="117" customFormat="1" x14ac:dyDescent="0.25">
      <c r="B11523" s="87"/>
      <c r="C11523" s="85"/>
      <c r="D11523" s="85"/>
      <c r="E11523" s="85"/>
      <c r="F11523" s="85"/>
      <c r="G11523" s="86"/>
      <c r="H11523" s="86"/>
      <c r="I11523" s="85"/>
      <c r="J11523" s="85"/>
    </row>
    <row r="11524" spans="2:10" s="117" customFormat="1" x14ac:dyDescent="0.25">
      <c r="B11524" s="87"/>
      <c r="C11524" s="85"/>
      <c r="D11524" s="85"/>
      <c r="E11524" s="85"/>
      <c r="F11524" s="85"/>
      <c r="G11524" s="86"/>
      <c r="H11524" s="86"/>
      <c r="I11524" s="85"/>
      <c r="J11524" s="85"/>
    </row>
    <row r="11525" spans="2:10" s="117" customFormat="1" x14ac:dyDescent="0.25">
      <c r="B11525" s="87"/>
      <c r="C11525" s="85"/>
      <c r="D11525" s="85"/>
      <c r="E11525" s="85"/>
      <c r="F11525" s="85"/>
      <c r="G11525" s="86"/>
      <c r="H11525" s="86"/>
      <c r="I11525" s="85"/>
      <c r="J11525" s="85"/>
    </row>
    <row r="11526" spans="2:10" s="117" customFormat="1" x14ac:dyDescent="0.25">
      <c r="B11526" s="87"/>
      <c r="C11526" s="85"/>
      <c r="D11526" s="85"/>
      <c r="E11526" s="85"/>
      <c r="F11526" s="85"/>
      <c r="G11526" s="86"/>
      <c r="H11526" s="86"/>
      <c r="I11526" s="85"/>
      <c r="J11526" s="85"/>
    </row>
    <row r="11527" spans="2:10" s="117" customFormat="1" x14ac:dyDescent="0.25">
      <c r="B11527" s="87"/>
      <c r="C11527" s="85"/>
      <c r="D11527" s="85"/>
      <c r="E11527" s="85"/>
      <c r="F11527" s="85"/>
      <c r="G11527" s="86"/>
      <c r="H11527" s="86"/>
      <c r="I11527" s="85"/>
      <c r="J11527" s="85"/>
    </row>
    <row r="11528" spans="2:10" s="117" customFormat="1" x14ac:dyDescent="0.25">
      <c r="B11528" s="87"/>
      <c r="C11528" s="85"/>
      <c r="D11528" s="85"/>
      <c r="E11528" s="85"/>
      <c r="F11528" s="85"/>
      <c r="G11528" s="86"/>
      <c r="H11528" s="86"/>
      <c r="I11528" s="85"/>
      <c r="J11528" s="85"/>
    </row>
    <row r="11529" spans="2:10" s="117" customFormat="1" x14ac:dyDescent="0.25">
      <c r="B11529" s="87"/>
      <c r="C11529" s="85"/>
      <c r="D11529" s="85"/>
      <c r="E11529" s="85"/>
      <c r="F11529" s="85"/>
      <c r="G11529" s="86"/>
      <c r="H11529" s="86"/>
      <c r="I11529" s="85"/>
      <c r="J11529" s="85"/>
    </row>
    <row r="11530" spans="2:10" s="117" customFormat="1" x14ac:dyDescent="0.25">
      <c r="B11530" s="87"/>
      <c r="C11530" s="85"/>
      <c r="D11530" s="85"/>
      <c r="E11530" s="85"/>
      <c r="F11530" s="85"/>
      <c r="G11530" s="86"/>
      <c r="H11530" s="86"/>
      <c r="I11530" s="85"/>
      <c r="J11530" s="85"/>
    </row>
    <row r="11531" spans="2:10" s="117" customFormat="1" x14ac:dyDescent="0.25">
      <c r="B11531" s="87"/>
      <c r="C11531" s="85"/>
      <c r="D11531" s="85"/>
      <c r="E11531" s="85"/>
      <c r="F11531" s="85"/>
      <c r="G11531" s="86"/>
      <c r="H11531" s="86"/>
      <c r="I11531" s="85"/>
      <c r="J11531" s="85"/>
    </row>
    <row r="11532" spans="2:10" s="117" customFormat="1" x14ac:dyDescent="0.25">
      <c r="B11532" s="87"/>
      <c r="C11532" s="85"/>
      <c r="D11532" s="85"/>
      <c r="E11532" s="85"/>
      <c r="F11532" s="85"/>
      <c r="G11532" s="86"/>
      <c r="H11532" s="86"/>
      <c r="I11532" s="85"/>
      <c r="J11532" s="85"/>
    </row>
    <row r="11533" spans="2:10" s="117" customFormat="1" x14ac:dyDescent="0.25">
      <c r="B11533" s="87"/>
      <c r="C11533" s="85"/>
      <c r="D11533" s="85"/>
      <c r="E11533" s="85"/>
      <c r="F11533" s="85"/>
      <c r="G11533" s="86"/>
      <c r="H11533" s="86"/>
      <c r="I11533" s="85"/>
      <c r="J11533" s="85"/>
    </row>
    <row r="11534" spans="2:10" s="117" customFormat="1" x14ac:dyDescent="0.25">
      <c r="B11534" s="87"/>
      <c r="C11534" s="85"/>
      <c r="D11534" s="85"/>
      <c r="E11534" s="85"/>
      <c r="F11534" s="85"/>
      <c r="G11534" s="86"/>
      <c r="H11534" s="86"/>
      <c r="I11534" s="85"/>
      <c r="J11534" s="85"/>
    </row>
    <row r="11535" spans="2:10" s="117" customFormat="1" x14ac:dyDescent="0.25">
      <c r="B11535" s="87"/>
      <c r="C11535" s="85"/>
      <c r="D11535" s="85"/>
      <c r="E11535" s="85"/>
      <c r="F11535" s="85"/>
      <c r="G11535" s="86"/>
      <c r="H11535" s="86"/>
      <c r="I11535" s="85"/>
      <c r="J11535" s="85"/>
    </row>
    <row r="11536" spans="2:10" s="117" customFormat="1" x14ac:dyDescent="0.25">
      <c r="B11536" s="87"/>
      <c r="C11536" s="85"/>
      <c r="D11536" s="85"/>
      <c r="E11536" s="85"/>
      <c r="F11536" s="85"/>
      <c r="G11536" s="86"/>
      <c r="H11536" s="86"/>
      <c r="I11536" s="85"/>
      <c r="J11536" s="85"/>
    </row>
    <row r="11537" spans="2:10" s="117" customFormat="1" x14ac:dyDescent="0.25">
      <c r="B11537" s="87"/>
      <c r="C11537" s="85"/>
      <c r="D11537" s="85"/>
      <c r="E11537" s="85"/>
      <c r="F11537" s="85"/>
      <c r="G11537" s="86"/>
      <c r="H11537" s="86"/>
      <c r="I11537" s="85"/>
      <c r="J11537" s="85"/>
    </row>
    <row r="11538" spans="2:10" s="117" customFormat="1" x14ac:dyDescent="0.25">
      <c r="B11538" s="87"/>
      <c r="C11538" s="85"/>
      <c r="D11538" s="85"/>
      <c r="E11538" s="85"/>
      <c r="F11538" s="85"/>
      <c r="G11538" s="86"/>
      <c r="H11538" s="86"/>
      <c r="I11538" s="85"/>
      <c r="J11538" s="85"/>
    </row>
    <row r="11539" spans="2:10" s="117" customFormat="1" x14ac:dyDescent="0.25">
      <c r="B11539" s="87"/>
      <c r="C11539" s="85"/>
      <c r="D11539" s="85"/>
      <c r="E11539" s="85"/>
      <c r="F11539" s="85"/>
      <c r="G11539" s="86"/>
      <c r="H11539" s="86"/>
      <c r="I11539" s="85"/>
      <c r="J11539" s="85"/>
    </row>
    <row r="11540" spans="2:10" s="117" customFormat="1" x14ac:dyDescent="0.25">
      <c r="B11540" s="87"/>
      <c r="C11540" s="85"/>
      <c r="D11540" s="85"/>
      <c r="E11540" s="85"/>
      <c r="F11540" s="85"/>
      <c r="G11540" s="86"/>
      <c r="H11540" s="86"/>
      <c r="I11540" s="85"/>
      <c r="J11540" s="85"/>
    </row>
    <row r="11541" spans="2:10" s="117" customFormat="1" x14ac:dyDescent="0.25">
      <c r="B11541" s="87"/>
      <c r="C11541" s="85"/>
      <c r="D11541" s="85"/>
      <c r="E11541" s="85"/>
      <c r="F11541" s="85"/>
      <c r="G11541" s="86"/>
      <c r="H11541" s="86"/>
      <c r="I11541" s="85"/>
      <c r="J11541" s="85"/>
    </row>
    <row r="11542" spans="2:10" s="117" customFormat="1" x14ac:dyDescent="0.25">
      <c r="B11542" s="87"/>
      <c r="C11542" s="85"/>
      <c r="D11542" s="85"/>
      <c r="E11542" s="85"/>
      <c r="F11542" s="85"/>
      <c r="G11542" s="86"/>
      <c r="H11542" s="86"/>
      <c r="I11542" s="85"/>
      <c r="J11542" s="85"/>
    </row>
    <row r="11543" spans="2:10" s="117" customFormat="1" x14ac:dyDescent="0.25">
      <c r="B11543" s="87"/>
      <c r="C11543" s="85"/>
      <c r="D11543" s="85"/>
      <c r="E11543" s="85"/>
      <c r="F11543" s="85"/>
      <c r="G11543" s="86"/>
      <c r="H11543" s="86"/>
      <c r="I11543" s="85"/>
      <c r="J11543" s="85"/>
    </row>
    <row r="11544" spans="2:10" s="117" customFormat="1" x14ac:dyDescent="0.25">
      <c r="B11544" s="87"/>
      <c r="C11544" s="85"/>
      <c r="D11544" s="85"/>
      <c r="E11544" s="85"/>
      <c r="F11544" s="85"/>
      <c r="G11544" s="86"/>
      <c r="H11544" s="86"/>
      <c r="I11544" s="85"/>
      <c r="J11544" s="85"/>
    </row>
    <row r="11545" spans="2:10" s="117" customFormat="1" x14ac:dyDescent="0.25">
      <c r="B11545" s="87"/>
      <c r="C11545" s="85"/>
      <c r="D11545" s="85"/>
      <c r="E11545" s="85"/>
      <c r="F11545" s="85"/>
      <c r="G11545" s="86"/>
      <c r="H11545" s="86"/>
      <c r="I11545" s="85"/>
      <c r="J11545" s="85"/>
    </row>
    <row r="11546" spans="2:10" s="117" customFormat="1" x14ac:dyDescent="0.25">
      <c r="B11546" s="87"/>
      <c r="C11546" s="85"/>
      <c r="D11546" s="85"/>
      <c r="E11546" s="85"/>
      <c r="F11546" s="85"/>
      <c r="G11546" s="86"/>
      <c r="H11546" s="86"/>
      <c r="I11546" s="85"/>
      <c r="J11546" s="85"/>
    </row>
    <row r="11547" spans="2:10" s="117" customFormat="1" x14ac:dyDescent="0.25">
      <c r="B11547" s="87"/>
      <c r="C11547" s="85"/>
      <c r="D11547" s="85"/>
      <c r="E11547" s="85"/>
      <c r="F11547" s="85"/>
      <c r="G11547" s="86"/>
      <c r="H11547" s="86"/>
      <c r="I11547" s="85"/>
      <c r="J11547" s="85"/>
    </row>
    <row r="11548" spans="2:10" s="117" customFormat="1" x14ac:dyDescent="0.25">
      <c r="B11548" s="87"/>
      <c r="C11548" s="85"/>
      <c r="D11548" s="85"/>
      <c r="E11548" s="85"/>
      <c r="F11548" s="85"/>
      <c r="G11548" s="86"/>
      <c r="H11548" s="86"/>
      <c r="I11548" s="85"/>
      <c r="J11548" s="85"/>
    </row>
    <row r="11549" spans="2:10" s="117" customFormat="1" x14ac:dyDescent="0.25">
      <c r="B11549" s="87"/>
      <c r="C11549" s="85"/>
      <c r="D11549" s="85"/>
      <c r="E11549" s="85"/>
      <c r="F11549" s="85"/>
      <c r="G11549" s="86"/>
      <c r="H11549" s="86"/>
      <c r="I11549" s="85"/>
      <c r="J11549" s="85"/>
    </row>
    <row r="11550" spans="2:10" s="117" customFormat="1" x14ac:dyDescent="0.25">
      <c r="B11550" s="87"/>
      <c r="C11550" s="85"/>
      <c r="D11550" s="85"/>
      <c r="E11550" s="85"/>
      <c r="F11550" s="85"/>
      <c r="G11550" s="86"/>
      <c r="H11550" s="86"/>
      <c r="I11550" s="85"/>
      <c r="J11550" s="85"/>
    </row>
    <row r="11551" spans="2:10" s="117" customFormat="1" x14ac:dyDescent="0.25">
      <c r="B11551" s="87"/>
      <c r="C11551" s="85"/>
      <c r="D11551" s="85"/>
      <c r="E11551" s="85"/>
      <c r="F11551" s="85"/>
      <c r="G11551" s="86"/>
      <c r="H11551" s="86"/>
      <c r="I11551" s="85"/>
      <c r="J11551" s="85"/>
    </row>
    <row r="11552" spans="2:10" s="117" customFormat="1" x14ac:dyDescent="0.25">
      <c r="B11552" s="87"/>
      <c r="C11552" s="85"/>
      <c r="D11552" s="85"/>
      <c r="E11552" s="85"/>
      <c r="F11552" s="85"/>
      <c r="G11552" s="86"/>
      <c r="H11552" s="86"/>
      <c r="I11552" s="85"/>
      <c r="J11552" s="85"/>
    </row>
    <row r="11553" spans="2:10" s="117" customFormat="1" x14ac:dyDescent="0.25">
      <c r="B11553" s="87"/>
      <c r="C11553" s="85"/>
      <c r="D11553" s="85"/>
      <c r="E11553" s="85"/>
      <c r="F11553" s="85"/>
      <c r="G11553" s="86"/>
      <c r="H11553" s="86"/>
      <c r="I11553" s="85"/>
      <c r="J11553" s="85"/>
    </row>
    <row r="11554" spans="2:10" s="117" customFormat="1" x14ac:dyDescent="0.25">
      <c r="B11554" s="87"/>
      <c r="C11554" s="85"/>
      <c r="D11554" s="85"/>
      <c r="E11554" s="85"/>
      <c r="F11554" s="85"/>
      <c r="G11554" s="86"/>
      <c r="H11554" s="86"/>
      <c r="I11554" s="85"/>
      <c r="J11554" s="85"/>
    </row>
    <row r="11555" spans="2:10" s="117" customFormat="1" x14ac:dyDescent="0.25">
      <c r="B11555" s="87"/>
      <c r="C11555" s="85"/>
      <c r="D11555" s="85"/>
      <c r="E11555" s="85"/>
      <c r="F11555" s="85"/>
      <c r="G11555" s="86"/>
      <c r="H11555" s="86"/>
      <c r="I11555" s="85"/>
      <c r="J11555" s="85"/>
    </row>
    <row r="11556" spans="2:10" s="117" customFormat="1" x14ac:dyDescent="0.25">
      <c r="B11556" s="87"/>
      <c r="C11556" s="85"/>
      <c r="D11556" s="85"/>
      <c r="E11556" s="85"/>
      <c r="F11556" s="85"/>
      <c r="G11556" s="86"/>
      <c r="H11556" s="86"/>
      <c r="I11556" s="85"/>
      <c r="J11556" s="85"/>
    </row>
    <row r="11557" spans="2:10" s="117" customFormat="1" x14ac:dyDescent="0.25">
      <c r="B11557" s="87"/>
      <c r="C11557" s="85"/>
      <c r="D11557" s="85"/>
      <c r="E11557" s="85"/>
      <c r="F11557" s="85"/>
      <c r="G11557" s="86"/>
      <c r="H11557" s="86"/>
      <c r="I11557" s="85"/>
      <c r="J11557" s="85"/>
    </row>
    <row r="11558" spans="2:10" s="117" customFormat="1" x14ac:dyDescent="0.25">
      <c r="B11558" s="87"/>
      <c r="C11558" s="85"/>
      <c r="D11558" s="85"/>
      <c r="E11558" s="85"/>
      <c r="F11558" s="85"/>
      <c r="G11558" s="86"/>
      <c r="H11558" s="86"/>
      <c r="I11558" s="85"/>
      <c r="J11558" s="85"/>
    </row>
    <row r="11559" spans="2:10" s="117" customFormat="1" x14ac:dyDescent="0.25">
      <c r="B11559" s="87"/>
      <c r="C11559" s="85"/>
      <c r="D11559" s="85"/>
      <c r="E11559" s="85"/>
      <c r="F11559" s="85"/>
      <c r="G11559" s="86"/>
      <c r="H11559" s="86"/>
      <c r="I11559" s="85"/>
      <c r="J11559" s="85"/>
    </row>
    <row r="11560" spans="2:10" s="117" customFormat="1" x14ac:dyDescent="0.25">
      <c r="B11560" s="87"/>
      <c r="C11560" s="85"/>
      <c r="D11560" s="85"/>
      <c r="E11560" s="85"/>
      <c r="F11560" s="85"/>
      <c r="G11560" s="86"/>
      <c r="H11560" s="86"/>
      <c r="I11560" s="85"/>
      <c r="J11560" s="85"/>
    </row>
    <row r="11561" spans="2:10" s="117" customFormat="1" x14ac:dyDescent="0.25">
      <c r="B11561" s="87"/>
      <c r="C11561" s="85"/>
      <c r="D11561" s="85"/>
      <c r="E11561" s="85"/>
      <c r="F11561" s="85"/>
      <c r="G11561" s="86"/>
      <c r="H11561" s="86"/>
      <c r="I11561" s="85"/>
      <c r="J11561" s="85"/>
    </row>
    <row r="11562" spans="2:10" s="117" customFormat="1" x14ac:dyDescent="0.25">
      <c r="B11562" s="87"/>
      <c r="C11562" s="85"/>
      <c r="D11562" s="85"/>
      <c r="E11562" s="85"/>
      <c r="F11562" s="85"/>
      <c r="G11562" s="86"/>
      <c r="H11562" s="86"/>
      <c r="I11562" s="85"/>
      <c r="J11562" s="85"/>
    </row>
    <row r="11563" spans="2:10" s="117" customFormat="1" x14ac:dyDescent="0.25">
      <c r="B11563" s="87"/>
      <c r="C11563" s="85"/>
      <c r="D11563" s="85"/>
      <c r="E11563" s="85"/>
      <c r="F11563" s="85"/>
      <c r="G11563" s="86"/>
      <c r="H11563" s="86"/>
      <c r="I11563" s="85"/>
      <c r="J11563" s="85"/>
    </row>
    <row r="11564" spans="2:10" s="117" customFormat="1" x14ac:dyDescent="0.25">
      <c r="B11564" s="87"/>
      <c r="C11564" s="85"/>
      <c r="D11564" s="85"/>
      <c r="E11564" s="85"/>
      <c r="F11564" s="85"/>
      <c r="G11564" s="86"/>
      <c r="H11564" s="86"/>
      <c r="I11564" s="85"/>
      <c r="J11564" s="85"/>
    </row>
    <row r="11565" spans="2:10" s="117" customFormat="1" x14ac:dyDescent="0.25">
      <c r="B11565" s="87"/>
      <c r="C11565" s="85"/>
      <c r="D11565" s="85"/>
      <c r="E11565" s="85"/>
      <c r="F11565" s="85"/>
      <c r="G11565" s="86"/>
      <c r="H11565" s="86"/>
      <c r="I11565" s="85"/>
      <c r="J11565" s="85"/>
    </row>
    <row r="11566" spans="2:10" s="117" customFormat="1" x14ac:dyDescent="0.25">
      <c r="B11566" s="87"/>
      <c r="C11566" s="85"/>
      <c r="D11566" s="85"/>
      <c r="E11566" s="85"/>
      <c r="F11566" s="85"/>
      <c r="G11566" s="86"/>
      <c r="H11566" s="86"/>
      <c r="I11566" s="85"/>
      <c r="J11566" s="85"/>
    </row>
    <row r="11567" spans="2:10" s="117" customFormat="1" x14ac:dyDescent="0.25">
      <c r="B11567" s="87"/>
      <c r="C11567" s="85"/>
      <c r="D11567" s="85"/>
      <c r="E11567" s="85"/>
      <c r="F11567" s="85"/>
      <c r="G11567" s="86"/>
      <c r="H11567" s="86"/>
      <c r="I11567" s="85"/>
      <c r="J11567" s="85"/>
    </row>
    <row r="11568" spans="2:10" s="117" customFormat="1" x14ac:dyDescent="0.25">
      <c r="B11568" s="87"/>
      <c r="C11568" s="85"/>
      <c r="D11568" s="85"/>
      <c r="E11568" s="85"/>
      <c r="F11568" s="85"/>
      <c r="G11568" s="86"/>
      <c r="H11568" s="86"/>
      <c r="I11568" s="85"/>
      <c r="J11568" s="85"/>
    </row>
    <row r="11569" spans="2:10" s="117" customFormat="1" x14ac:dyDescent="0.25">
      <c r="B11569" s="87"/>
      <c r="C11569" s="85"/>
      <c r="D11569" s="85"/>
      <c r="E11569" s="85"/>
      <c r="F11569" s="85"/>
      <c r="G11569" s="86"/>
      <c r="H11569" s="86"/>
      <c r="I11569" s="85"/>
      <c r="J11569" s="85"/>
    </row>
    <row r="11570" spans="2:10" s="117" customFormat="1" x14ac:dyDescent="0.25">
      <c r="B11570" s="87"/>
      <c r="C11570" s="85"/>
      <c r="D11570" s="85"/>
      <c r="E11570" s="85"/>
      <c r="F11570" s="85"/>
      <c r="G11570" s="86"/>
      <c r="H11570" s="86"/>
      <c r="I11570" s="85"/>
      <c r="J11570" s="85"/>
    </row>
    <row r="11571" spans="2:10" s="117" customFormat="1" x14ac:dyDescent="0.25">
      <c r="B11571" s="87"/>
      <c r="C11571" s="85"/>
      <c r="D11571" s="85"/>
      <c r="E11571" s="85"/>
      <c r="F11571" s="85"/>
      <c r="G11571" s="86"/>
      <c r="H11571" s="86"/>
      <c r="I11571" s="85"/>
      <c r="J11571" s="85"/>
    </row>
    <row r="11572" spans="2:10" s="117" customFormat="1" x14ac:dyDescent="0.25">
      <c r="B11572" s="87"/>
      <c r="C11572" s="85"/>
      <c r="D11572" s="85"/>
      <c r="E11572" s="85"/>
      <c r="F11572" s="85"/>
      <c r="G11572" s="86"/>
      <c r="H11572" s="86"/>
      <c r="I11572" s="85"/>
      <c r="J11572" s="85"/>
    </row>
    <row r="11573" spans="2:10" s="117" customFormat="1" x14ac:dyDescent="0.25">
      <c r="B11573" s="87"/>
      <c r="C11573" s="85"/>
      <c r="D11573" s="85"/>
      <c r="E11573" s="85"/>
      <c r="F11573" s="85"/>
      <c r="G11573" s="86"/>
      <c r="H11573" s="86"/>
      <c r="I11573" s="85"/>
      <c r="J11573" s="85"/>
    </row>
    <row r="11574" spans="2:10" s="117" customFormat="1" x14ac:dyDescent="0.25">
      <c r="B11574" s="87"/>
      <c r="C11574" s="85"/>
      <c r="D11574" s="85"/>
      <c r="E11574" s="85"/>
      <c r="F11574" s="85"/>
      <c r="G11574" s="86"/>
      <c r="H11574" s="86"/>
      <c r="I11574" s="85"/>
      <c r="J11574" s="85"/>
    </row>
    <row r="11575" spans="2:10" s="117" customFormat="1" x14ac:dyDescent="0.25">
      <c r="B11575" s="87"/>
      <c r="C11575" s="85"/>
      <c r="D11575" s="85"/>
      <c r="E11575" s="85"/>
      <c r="F11575" s="85"/>
      <c r="G11575" s="86"/>
      <c r="H11575" s="86"/>
      <c r="I11575" s="85"/>
      <c r="J11575" s="85"/>
    </row>
    <row r="11576" spans="2:10" s="117" customFormat="1" x14ac:dyDescent="0.25">
      <c r="B11576" s="87"/>
      <c r="C11576" s="85"/>
      <c r="D11576" s="85"/>
      <c r="E11576" s="85"/>
      <c r="F11576" s="85"/>
      <c r="G11576" s="86"/>
      <c r="H11576" s="86"/>
      <c r="I11576" s="85"/>
      <c r="J11576" s="85"/>
    </row>
    <row r="11577" spans="2:10" s="117" customFormat="1" x14ac:dyDescent="0.25">
      <c r="B11577" s="87"/>
      <c r="C11577" s="85"/>
      <c r="D11577" s="85"/>
      <c r="E11577" s="85"/>
      <c r="F11577" s="85"/>
      <c r="G11577" s="86"/>
      <c r="H11577" s="86"/>
      <c r="I11577" s="85"/>
      <c r="J11577" s="85"/>
    </row>
    <row r="11578" spans="2:10" s="117" customFormat="1" x14ac:dyDescent="0.25">
      <c r="B11578" s="87"/>
      <c r="C11578" s="85"/>
      <c r="D11578" s="85"/>
      <c r="E11578" s="85"/>
      <c r="F11578" s="85"/>
      <c r="G11578" s="86"/>
      <c r="H11578" s="86"/>
      <c r="I11578" s="85"/>
      <c r="J11578" s="85"/>
    </row>
    <row r="11579" spans="2:10" s="117" customFormat="1" x14ac:dyDescent="0.25">
      <c r="B11579" s="87"/>
      <c r="C11579" s="85"/>
      <c r="D11579" s="85"/>
      <c r="E11579" s="85"/>
      <c r="F11579" s="85"/>
      <c r="G11579" s="86"/>
      <c r="H11579" s="86"/>
      <c r="I11579" s="85"/>
      <c r="J11579" s="85"/>
    </row>
    <row r="11580" spans="2:10" s="117" customFormat="1" x14ac:dyDescent="0.25">
      <c r="B11580" s="87"/>
      <c r="C11580" s="85"/>
      <c r="D11580" s="85"/>
      <c r="E11580" s="85"/>
      <c r="F11580" s="85"/>
      <c r="G11580" s="86"/>
      <c r="H11580" s="86"/>
      <c r="I11580" s="85"/>
      <c r="J11580" s="85"/>
    </row>
    <row r="11581" spans="2:10" s="117" customFormat="1" x14ac:dyDescent="0.25">
      <c r="B11581" s="87"/>
      <c r="C11581" s="85"/>
      <c r="D11581" s="85"/>
      <c r="E11581" s="85"/>
      <c r="F11581" s="85"/>
      <c r="G11581" s="86"/>
      <c r="H11581" s="86"/>
      <c r="I11581" s="85"/>
      <c r="J11581" s="85"/>
    </row>
    <row r="11582" spans="2:10" s="117" customFormat="1" x14ac:dyDescent="0.25">
      <c r="B11582" s="87"/>
      <c r="C11582" s="85"/>
      <c r="D11582" s="85"/>
      <c r="E11582" s="85"/>
      <c r="F11582" s="85"/>
      <c r="G11582" s="86"/>
      <c r="H11582" s="86"/>
      <c r="I11582" s="85"/>
      <c r="J11582" s="85"/>
    </row>
    <row r="11583" spans="2:10" s="117" customFormat="1" x14ac:dyDescent="0.25">
      <c r="B11583" s="87"/>
      <c r="C11583" s="85"/>
      <c r="D11583" s="85"/>
      <c r="E11583" s="85"/>
      <c r="F11583" s="85"/>
      <c r="G11583" s="86"/>
      <c r="H11583" s="86"/>
      <c r="I11583" s="85"/>
      <c r="J11583" s="85"/>
    </row>
    <row r="11584" spans="2:10" s="117" customFormat="1" x14ac:dyDescent="0.25">
      <c r="B11584" s="87"/>
      <c r="C11584" s="85"/>
      <c r="D11584" s="85"/>
      <c r="E11584" s="85"/>
      <c r="F11584" s="85"/>
      <c r="G11584" s="86"/>
      <c r="H11584" s="86"/>
      <c r="I11584" s="85"/>
      <c r="J11584" s="85"/>
    </row>
    <row r="11585" spans="2:10" s="117" customFormat="1" x14ac:dyDescent="0.25">
      <c r="B11585" s="87"/>
      <c r="C11585" s="85"/>
      <c r="D11585" s="85"/>
      <c r="E11585" s="85"/>
      <c r="F11585" s="85"/>
      <c r="G11585" s="86"/>
      <c r="H11585" s="86"/>
      <c r="I11585" s="85"/>
      <c r="J11585" s="85"/>
    </row>
    <row r="11586" spans="2:10" s="117" customFormat="1" x14ac:dyDescent="0.25">
      <c r="B11586" s="87"/>
      <c r="C11586" s="85"/>
      <c r="D11586" s="85"/>
      <c r="E11586" s="85"/>
      <c r="F11586" s="85"/>
      <c r="G11586" s="86"/>
      <c r="H11586" s="86"/>
      <c r="I11586" s="85"/>
      <c r="J11586" s="85"/>
    </row>
    <row r="11587" spans="2:10" s="117" customFormat="1" x14ac:dyDescent="0.25">
      <c r="B11587" s="87"/>
      <c r="C11587" s="85"/>
      <c r="D11587" s="85"/>
      <c r="E11587" s="85"/>
      <c r="F11587" s="85"/>
      <c r="G11587" s="86"/>
      <c r="H11587" s="86"/>
      <c r="I11587" s="85"/>
      <c r="J11587" s="85"/>
    </row>
    <row r="11588" spans="2:10" s="117" customFormat="1" x14ac:dyDescent="0.25">
      <c r="B11588" s="87"/>
      <c r="C11588" s="85"/>
      <c r="D11588" s="85"/>
      <c r="E11588" s="85"/>
      <c r="F11588" s="85"/>
      <c r="G11588" s="86"/>
      <c r="H11588" s="86"/>
      <c r="I11588" s="85"/>
      <c r="J11588" s="85"/>
    </row>
    <row r="11589" spans="2:10" s="117" customFormat="1" x14ac:dyDescent="0.25">
      <c r="B11589" s="87"/>
      <c r="C11589" s="85"/>
      <c r="D11589" s="85"/>
      <c r="E11589" s="85"/>
      <c r="F11589" s="85"/>
      <c r="G11589" s="86"/>
      <c r="H11589" s="86"/>
      <c r="I11589" s="85"/>
      <c r="J11589" s="85"/>
    </row>
    <row r="11590" spans="2:10" s="117" customFormat="1" x14ac:dyDescent="0.25">
      <c r="B11590" s="87"/>
      <c r="C11590" s="85"/>
      <c r="D11590" s="85"/>
      <c r="E11590" s="85"/>
      <c r="F11590" s="85"/>
      <c r="G11590" s="86"/>
      <c r="H11590" s="86"/>
      <c r="I11590" s="85"/>
      <c r="J11590" s="85"/>
    </row>
    <row r="11591" spans="2:10" s="117" customFormat="1" x14ac:dyDescent="0.25">
      <c r="B11591" s="87"/>
      <c r="C11591" s="85"/>
      <c r="D11591" s="85"/>
      <c r="E11591" s="85"/>
      <c r="F11591" s="85"/>
      <c r="G11591" s="86"/>
      <c r="H11591" s="86"/>
      <c r="I11591" s="85"/>
      <c r="J11591" s="85"/>
    </row>
    <row r="11592" spans="2:10" s="117" customFormat="1" x14ac:dyDescent="0.25">
      <c r="B11592" s="87"/>
      <c r="C11592" s="85"/>
      <c r="D11592" s="85"/>
      <c r="E11592" s="85"/>
      <c r="F11592" s="85"/>
      <c r="G11592" s="86"/>
      <c r="H11592" s="86"/>
      <c r="I11592" s="85"/>
      <c r="J11592" s="85"/>
    </row>
    <row r="11593" spans="2:10" s="117" customFormat="1" x14ac:dyDescent="0.25">
      <c r="B11593" s="87"/>
      <c r="C11593" s="85"/>
      <c r="D11593" s="85"/>
      <c r="E11593" s="85"/>
      <c r="F11593" s="85"/>
      <c r="G11593" s="86"/>
      <c r="H11593" s="86"/>
      <c r="I11593" s="85"/>
      <c r="J11593" s="85"/>
    </row>
    <row r="11594" spans="2:10" s="117" customFormat="1" x14ac:dyDescent="0.25">
      <c r="B11594" s="87"/>
      <c r="C11594" s="85"/>
      <c r="D11594" s="85"/>
      <c r="E11594" s="85"/>
      <c r="F11594" s="85"/>
      <c r="G11594" s="86"/>
      <c r="H11594" s="86"/>
      <c r="I11594" s="85"/>
      <c r="J11594" s="85"/>
    </row>
    <row r="11595" spans="2:10" s="117" customFormat="1" x14ac:dyDescent="0.25">
      <c r="B11595" s="87"/>
      <c r="C11595" s="85"/>
      <c r="D11595" s="85"/>
      <c r="E11595" s="85"/>
      <c r="F11595" s="85"/>
      <c r="G11595" s="86"/>
      <c r="H11595" s="86"/>
      <c r="I11595" s="85"/>
      <c r="J11595" s="85"/>
    </row>
    <row r="11596" spans="2:10" s="117" customFormat="1" x14ac:dyDescent="0.25">
      <c r="B11596" s="87"/>
      <c r="C11596" s="85"/>
      <c r="D11596" s="85"/>
      <c r="E11596" s="85"/>
      <c r="F11596" s="85"/>
      <c r="G11596" s="86"/>
      <c r="H11596" s="86"/>
      <c r="I11596" s="85"/>
      <c r="J11596" s="85"/>
    </row>
    <row r="11597" spans="2:10" s="117" customFormat="1" x14ac:dyDescent="0.25">
      <c r="B11597" s="87"/>
      <c r="C11597" s="85"/>
      <c r="D11597" s="85"/>
      <c r="E11597" s="85"/>
      <c r="F11597" s="85"/>
      <c r="G11597" s="86"/>
      <c r="H11597" s="86"/>
      <c r="I11597" s="85"/>
      <c r="J11597" s="85"/>
    </row>
    <row r="11598" spans="2:10" s="117" customFormat="1" x14ac:dyDescent="0.25">
      <c r="B11598" s="87"/>
      <c r="C11598" s="85"/>
      <c r="D11598" s="85"/>
      <c r="E11598" s="85"/>
      <c r="F11598" s="85"/>
      <c r="G11598" s="86"/>
      <c r="H11598" s="86"/>
      <c r="I11598" s="85"/>
      <c r="J11598" s="85"/>
    </row>
    <row r="11599" spans="2:10" s="117" customFormat="1" x14ac:dyDescent="0.25">
      <c r="B11599" s="87"/>
      <c r="C11599" s="85"/>
      <c r="D11599" s="85"/>
      <c r="E11599" s="85"/>
      <c r="F11599" s="85"/>
      <c r="G11599" s="86"/>
      <c r="H11599" s="86"/>
      <c r="I11599" s="85"/>
      <c r="J11599" s="85"/>
    </row>
    <row r="11600" spans="2:10" s="117" customFormat="1" x14ac:dyDescent="0.25">
      <c r="B11600" s="87"/>
      <c r="C11600" s="85"/>
      <c r="D11600" s="85"/>
      <c r="E11600" s="85"/>
      <c r="F11600" s="85"/>
      <c r="G11600" s="86"/>
      <c r="H11600" s="86"/>
      <c r="I11600" s="85"/>
      <c r="J11600" s="85"/>
    </row>
    <row r="11601" spans="2:10" s="117" customFormat="1" x14ac:dyDescent="0.25">
      <c r="B11601" s="87"/>
      <c r="C11601" s="85"/>
      <c r="D11601" s="85"/>
      <c r="E11601" s="85"/>
      <c r="F11601" s="85"/>
      <c r="G11601" s="86"/>
      <c r="H11601" s="86"/>
      <c r="I11601" s="85"/>
      <c r="J11601" s="85"/>
    </row>
    <row r="11602" spans="2:10" s="117" customFormat="1" x14ac:dyDescent="0.25">
      <c r="B11602" s="87"/>
      <c r="C11602" s="85"/>
      <c r="D11602" s="85"/>
      <c r="E11602" s="85"/>
      <c r="F11602" s="85"/>
      <c r="G11602" s="86"/>
      <c r="H11602" s="86"/>
      <c r="I11602" s="85"/>
      <c r="J11602" s="85"/>
    </row>
    <row r="11603" spans="2:10" s="117" customFormat="1" x14ac:dyDescent="0.25">
      <c r="B11603" s="87"/>
      <c r="C11603" s="85"/>
      <c r="D11603" s="85"/>
      <c r="E11603" s="85"/>
      <c r="F11603" s="85"/>
      <c r="G11603" s="86"/>
      <c r="H11603" s="86"/>
      <c r="I11603" s="85"/>
      <c r="J11603" s="85"/>
    </row>
    <row r="11604" spans="2:10" s="117" customFormat="1" x14ac:dyDescent="0.25">
      <c r="B11604" s="87"/>
      <c r="C11604" s="85"/>
      <c r="D11604" s="85"/>
      <c r="E11604" s="85"/>
      <c r="F11604" s="85"/>
      <c r="G11604" s="86"/>
      <c r="H11604" s="86"/>
      <c r="I11604" s="85"/>
      <c r="J11604" s="85"/>
    </row>
    <row r="11605" spans="2:10" s="117" customFormat="1" x14ac:dyDescent="0.25">
      <c r="B11605" s="87"/>
      <c r="C11605" s="85"/>
      <c r="D11605" s="85"/>
      <c r="E11605" s="85"/>
      <c r="F11605" s="85"/>
      <c r="G11605" s="86"/>
      <c r="H11605" s="86"/>
      <c r="I11605" s="85"/>
      <c r="J11605" s="85"/>
    </row>
    <row r="11606" spans="2:10" s="117" customFormat="1" x14ac:dyDescent="0.25">
      <c r="B11606" s="87"/>
      <c r="C11606" s="85"/>
      <c r="D11606" s="85"/>
      <c r="E11606" s="85"/>
      <c r="F11606" s="85"/>
      <c r="G11606" s="86"/>
      <c r="H11606" s="86"/>
      <c r="I11606" s="85"/>
      <c r="J11606" s="85"/>
    </row>
    <row r="11607" spans="2:10" s="117" customFormat="1" x14ac:dyDescent="0.25">
      <c r="B11607" s="87"/>
      <c r="C11607" s="85"/>
      <c r="D11607" s="85"/>
      <c r="E11607" s="85"/>
      <c r="F11607" s="85"/>
      <c r="G11607" s="86"/>
      <c r="H11607" s="86"/>
      <c r="I11607" s="85"/>
      <c r="J11607" s="85"/>
    </row>
    <row r="11608" spans="2:10" s="117" customFormat="1" x14ac:dyDescent="0.25">
      <c r="B11608" s="87"/>
      <c r="C11608" s="85"/>
      <c r="D11608" s="85"/>
      <c r="E11608" s="85"/>
      <c r="F11608" s="85"/>
      <c r="G11608" s="86"/>
      <c r="H11608" s="86"/>
      <c r="I11608" s="85"/>
      <c r="J11608" s="85"/>
    </row>
    <row r="11609" spans="2:10" s="117" customFormat="1" x14ac:dyDescent="0.25">
      <c r="B11609" s="87"/>
      <c r="C11609" s="85"/>
      <c r="D11609" s="85"/>
      <c r="E11609" s="85"/>
      <c r="F11609" s="85"/>
      <c r="G11609" s="86"/>
      <c r="H11609" s="86"/>
      <c r="I11609" s="85"/>
      <c r="J11609" s="85"/>
    </row>
    <row r="11610" spans="2:10" s="117" customFormat="1" x14ac:dyDescent="0.25">
      <c r="B11610" s="87"/>
      <c r="C11610" s="85"/>
      <c r="D11610" s="85"/>
      <c r="E11610" s="85"/>
      <c r="F11610" s="85"/>
      <c r="G11610" s="86"/>
      <c r="H11610" s="86"/>
      <c r="I11610" s="85"/>
      <c r="J11610" s="85"/>
    </row>
    <row r="11611" spans="2:10" s="117" customFormat="1" x14ac:dyDescent="0.25">
      <c r="B11611" s="87"/>
      <c r="C11611" s="85"/>
      <c r="D11611" s="85"/>
      <c r="E11611" s="85"/>
      <c r="F11611" s="85"/>
      <c r="G11611" s="86"/>
      <c r="H11611" s="86"/>
      <c r="I11611" s="85"/>
      <c r="J11611" s="85"/>
    </row>
    <row r="11612" spans="2:10" s="117" customFormat="1" x14ac:dyDescent="0.25">
      <c r="B11612" s="87"/>
      <c r="C11612" s="85"/>
      <c r="D11612" s="85"/>
      <c r="E11612" s="85"/>
      <c r="F11612" s="85"/>
      <c r="G11612" s="86"/>
      <c r="H11612" s="86"/>
      <c r="I11612" s="85"/>
      <c r="J11612" s="85"/>
    </row>
    <row r="11613" spans="2:10" s="117" customFormat="1" x14ac:dyDescent="0.25">
      <c r="B11613" s="87"/>
      <c r="C11613" s="85"/>
      <c r="D11613" s="85"/>
      <c r="E11613" s="85"/>
      <c r="F11613" s="85"/>
      <c r="G11613" s="86"/>
      <c r="H11613" s="86"/>
      <c r="I11613" s="85"/>
      <c r="J11613" s="85"/>
    </row>
    <row r="11614" spans="2:10" s="117" customFormat="1" x14ac:dyDescent="0.25">
      <c r="B11614" s="87"/>
      <c r="C11614" s="85"/>
      <c r="D11614" s="85"/>
      <c r="E11614" s="85"/>
      <c r="F11614" s="85"/>
      <c r="G11614" s="86"/>
      <c r="H11614" s="86"/>
      <c r="I11614" s="85"/>
      <c r="J11614" s="85"/>
    </row>
    <row r="11615" spans="2:10" s="117" customFormat="1" x14ac:dyDescent="0.25">
      <c r="B11615" s="87"/>
      <c r="C11615" s="85"/>
      <c r="D11615" s="85"/>
      <c r="E11615" s="85"/>
      <c r="F11615" s="85"/>
      <c r="G11615" s="86"/>
      <c r="H11615" s="86"/>
      <c r="I11615" s="85"/>
      <c r="J11615" s="85"/>
    </row>
    <row r="11616" spans="2:10" s="117" customFormat="1" x14ac:dyDescent="0.25">
      <c r="B11616" s="87"/>
      <c r="C11616" s="85"/>
      <c r="D11616" s="85"/>
      <c r="E11616" s="85"/>
      <c r="F11616" s="85"/>
      <c r="G11616" s="86"/>
      <c r="H11616" s="86"/>
      <c r="I11616" s="85"/>
      <c r="J11616" s="85"/>
    </row>
    <row r="11617" spans="2:10" s="117" customFormat="1" x14ac:dyDescent="0.25">
      <c r="B11617" s="87"/>
      <c r="C11617" s="85"/>
      <c r="D11617" s="85"/>
      <c r="E11617" s="85"/>
      <c r="F11617" s="85"/>
      <c r="G11617" s="86"/>
      <c r="H11617" s="86"/>
      <c r="I11617" s="85"/>
      <c r="J11617" s="85"/>
    </row>
    <row r="11618" spans="2:10" s="117" customFormat="1" x14ac:dyDescent="0.25">
      <c r="B11618" s="87"/>
      <c r="C11618" s="85"/>
      <c r="D11618" s="85"/>
      <c r="E11618" s="85"/>
      <c r="F11618" s="85"/>
      <c r="G11618" s="86"/>
      <c r="H11618" s="86"/>
      <c r="I11618" s="85"/>
      <c r="J11618" s="85"/>
    </row>
    <row r="11619" spans="2:10" s="117" customFormat="1" x14ac:dyDescent="0.25">
      <c r="B11619" s="87"/>
      <c r="C11619" s="85"/>
      <c r="D11619" s="85"/>
      <c r="E11619" s="85"/>
      <c r="F11619" s="85"/>
      <c r="G11619" s="86"/>
      <c r="H11619" s="86"/>
      <c r="I11619" s="85"/>
      <c r="J11619" s="85"/>
    </row>
    <row r="11620" spans="2:10" s="117" customFormat="1" x14ac:dyDescent="0.25">
      <c r="B11620" s="87"/>
      <c r="C11620" s="85"/>
      <c r="D11620" s="85"/>
      <c r="E11620" s="85"/>
      <c r="F11620" s="85"/>
      <c r="G11620" s="86"/>
      <c r="H11620" s="86"/>
      <c r="I11620" s="85"/>
      <c r="J11620" s="85"/>
    </row>
    <row r="11621" spans="2:10" s="117" customFormat="1" x14ac:dyDescent="0.25">
      <c r="B11621" s="87"/>
      <c r="C11621" s="85"/>
      <c r="D11621" s="85"/>
      <c r="E11621" s="85"/>
      <c r="F11621" s="85"/>
      <c r="G11621" s="86"/>
      <c r="H11621" s="86"/>
      <c r="I11621" s="85"/>
      <c r="J11621" s="85"/>
    </row>
    <row r="11622" spans="2:10" s="117" customFormat="1" x14ac:dyDescent="0.25">
      <c r="B11622" s="87"/>
      <c r="C11622" s="85"/>
      <c r="D11622" s="85"/>
      <c r="E11622" s="85"/>
      <c r="F11622" s="85"/>
      <c r="G11622" s="86"/>
      <c r="H11622" s="86"/>
      <c r="I11622" s="85"/>
      <c r="J11622" s="85"/>
    </row>
    <row r="11623" spans="2:10" s="117" customFormat="1" x14ac:dyDescent="0.25">
      <c r="B11623" s="87"/>
      <c r="C11623" s="85"/>
      <c r="D11623" s="85"/>
      <c r="E11623" s="85"/>
      <c r="F11623" s="85"/>
      <c r="G11623" s="86"/>
      <c r="H11623" s="86"/>
      <c r="I11623" s="85"/>
      <c r="J11623" s="85"/>
    </row>
    <row r="11624" spans="2:10" s="117" customFormat="1" x14ac:dyDescent="0.25">
      <c r="B11624" s="87"/>
      <c r="C11624" s="85"/>
      <c r="D11624" s="85"/>
      <c r="E11624" s="85"/>
      <c r="F11624" s="85"/>
      <c r="G11624" s="86"/>
      <c r="H11624" s="86"/>
      <c r="I11624" s="85"/>
      <c r="J11624" s="85"/>
    </row>
    <row r="11625" spans="2:10" s="117" customFormat="1" x14ac:dyDescent="0.25">
      <c r="B11625" s="87"/>
      <c r="C11625" s="85"/>
      <c r="D11625" s="85"/>
      <c r="E11625" s="85"/>
      <c r="F11625" s="85"/>
      <c r="G11625" s="86"/>
      <c r="H11625" s="86"/>
      <c r="I11625" s="85"/>
      <c r="J11625" s="85"/>
    </row>
    <row r="11626" spans="2:10" s="117" customFormat="1" x14ac:dyDescent="0.25">
      <c r="B11626" s="87"/>
      <c r="C11626" s="85"/>
      <c r="D11626" s="85"/>
      <c r="E11626" s="85"/>
      <c r="F11626" s="85"/>
      <c r="G11626" s="86"/>
      <c r="H11626" s="86"/>
      <c r="I11626" s="85"/>
      <c r="J11626" s="85"/>
    </row>
    <row r="11627" spans="2:10" s="117" customFormat="1" x14ac:dyDescent="0.25">
      <c r="B11627" s="87"/>
      <c r="C11627" s="85"/>
      <c r="D11627" s="85"/>
      <c r="E11627" s="85"/>
      <c r="F11627" s="85"/>
      <c r="G11627" s="86"/>
      <c r="H11627" s="86"/>
      <c r="I11627" s="85"/>
      <c r="J11627" s="85"/>
    </row>
    <row r="11628" spans="2:10" s="117" customFormat="1" x14ac:dyDescent="0.25">
      <c r="B11628" s="87"/>
      <c r="C11628" s="85"/>
      <c r="D11628" s="85"/>
      <c r="E11628" s="85"/>
      <c r="F11628" s="85"/>
      <c r="G11628" s="86"/>
      <c r="H11628" s="86"/>
      <c r="I11628" s="85"/>
      <c r="J11628" s="85"/>
    </row>
    <row r="11629" spans="2:10" s="117" customFormat="1" x14ac:dyDescent="0.25">
      <c r="B11629" s="87"/>
      <c r="C11629" s="85"/>
      <c r="D11629" s="85"/>
      <c r="E11629" s="85"/>
      <c r="F11629" s="85"/>
      <c r="G11629" s="86"/>
      <c r="H11629" s="86"/>
      <c r="I11629" s="85"/>
      <c r="J11629" s="85"/>
    </row>
    <row r="11630" spans="2:10" s="117" customFormat="1" x14ac:dyDescent="0.25">
      <c r="B11630" s="87"/>
      <c r="C11630" s="85"/>
      <c r="D11630" s="85"/>
      <c r="E11630" s="85"/>
      <c r="F11630" s="85"/>
      <c r="G11630" s="86"/>
      <c r="H11630" s="86"/>
      <c r="I11630" s="85"/>
      <c r="J11630" s="85"/>
    </row>
    <row r="11631" spans="2:10" s="117" customFormat="1" x14ac:dyDescent="0.25">
      <c r="B11631" s="87"/>
      <c r="C11631" s="85"/>
      <c r="D11631" s="85"/>
      <c r="E11631" s="85"/>
      <c r="F11631" s="85"/>
      <c r="G11631" s="86"/>
      <c r="H11631" s="86"/>
      <c r="I11631" s="85"/>
      <c r="J11631" s="85"/>
    </row>
    <row r="11632" spans="2:10" s="117" customFormat="1" x14ac:dyDescent="0.25">
      <c r="B11632" s="87"/>
      <c r="C11632" s="85"/>
      <c r="D11632" s="85"/>
      <c r="E11632" s="85"/>
      <c r="F11632" s="85"/>
      <c r="G11632" s="86"/>
      <c r="H11632" s="86"/>
      <c r="I11632" s="85"/>
      <c r="J11632" s="85"/>
    </row>
    <row r="11633" spans="2:10" s="117" customFormat="1" x14ac:dyDescent="0.25">
      <c r="B11633" s="87"/>
      <c r="C11633" s="85"/>
      <c r="D11633" s="85"/>
      <c r="E11633" s="85"/>
      <c r="F11633" s="85"/>
      <c r="G11633" s="86"/>
      <c r="H11633" s="86"/>
      <c r="I11633" s="85"/>
      <c r="J11633" s="85"/>
    </row>
    <row r="11634" spans="2:10" s="117" customFormat="1" x14ac:dyDescent="0.25">
      <c r="B11634" s="87"/>
      <c r="C11634" s="85"/>
      <c r="D11634" s="85"/>
      <c r="E11634" s="85"/>
      <c r="F11634" s="85"/>
      <c r="G11634" s="86"/>
      <c r="H11634" s="86"/>
      <c r="I11634" s="85"/>
      <c r="J11634" s="85"/>
    </row>
    <row r="11635" spans="2:10" s="117" customFormat="1" x14ac:dyDescent="0.25">
      <c r="B11635" s="87"/>
      <c r="C11635" s="85"/>
      <c r="D11635" s="85"/>
      <c r="E11635" s="85"/>
      <c r="F11635" s="85"/>
      <c r="G11635" s="86"/>
      <c r="H11635" s="86"/>
      <c r="I11635" s="85"/>
      <c r="J11635" s="85"/>
    </row>
    <row r="11636" spans="2:10" s="117" customFormat="1" x14ac:dyDescent="0.25">
      <c r="B11636" s="87"/>
      <c r="C11636" s="85"/>
      <c r="D11636" s="85"/>
      <c r="E11636" s="85"/>
      <c r="F11636" s="85"/>
      <c r="G11636" s="86"/>
      <c r="H11636" s="86"/>
      <c r="I11636" s="85"/>
      <c r="J11636" s="85"/>
    </row>
    <row r="11637" spans="2:10" s="117" customFormat="1" x14ac:dyDescent="0.25">
      <c r="B11637" s="87"/>
      <c r="C11637" s="85"/>
      <c r="D11637" s="85"/>
      <c r="E11637" s="85"/>
      <c r="F11637" s="85"/>
      <c r="G11637" s="86"/>
      <c r="H11637" s="86"/>
      <c r="I11637" s="85"/>
      <c r="J11637" s="85"/>
    </row>
    <row r="11638" spans="2:10" s="117" customFormat="1" x14ac:dyDescent="0.25">
      <c r="B11638" s="87"/>
      <c r="C11638" s="85"/>
      <c r="D11638" s="85"/>
      <c r="E11638" s="85"/>
      <c r="F11638" s="85"/>
      <c r="G11638" s="86"/>
      <c r="H11638" s="86"/>
      <c r="I11638" s="85"/>
      <c r="J11638" s="85"/>
    </row>
    <row r="11639" spans="2:10" s="117" customFormat="1" x14ac:dyDescent="0.25">
      <c r="B11639" s="87"/>
      <c r="C11639" s="85"/>
      <c r="D11639" s="85"/>
      <c r="E11639" s="85"/>
      <c r="F11639" s="85"/>
      <c r="G11639" s="86"/>
      <c r="H11639" s="86"/>
      <c r="I11639" s="85"/>
      <c r="J11639" s="85"/>
    </row>
    <row r="11640" spans="2:10" s="117" customFormat="1" x14ac:dyDescent="0.25">
      <c r="B11640" s="87"/>
      <c r="C11640" s="85"/>
      <c r="D11640" s="85"/>
      <c r="E11640" s="85"/>
      <c r="F11640" s="85"/>
      <c r="G11640" s="86"/>
      <c r="H11640" s="86"/>
      <c r="I11640" s="85"/>
      <c r="J11640" s="85"/>
    </row>
    <row r="11641" spans="2:10" s="117" customFormat="1" x14ac:dyDescent="0.25">
      <c r="B11641" s="87"/>
      <c r="C11641" s="85"/>
      <c r="D11641" s="85"/>
      <c r="E11641" s="85"/>
      <c r="F11641" s="85"/>
      <c r="G11641" s="86"/>
      <c r="H11641" s="86"/>
      <c r="I11641" s="85"/>
      <c r="J11641" s="85"/>
    </row>
    <row r="11642" spans="2:10" s="117" customFormat="1" x14ac:dyDescent="0.25">
      <c r="B11642" s="87"/>
      <c r="C11642" s="85"/>
      <c r="D11642" s="85"/>
      <c r="E11642" s="85"/>
      <c r="F11642" s="85"/>
      <c r="G11642" s="86"/>
      <c r="H11642" s="86"/>
      <c r="I11642" s="85"/>
      <c r="J11642" s="85"/>
    </row>
    <row r="11643" spans="2:10" s="117" customFormat="1" x14ac:dyDescent="0.25">
      <c r="B11643" s="87"/>
      <c r="C11643" s="85"/>
      <c r="D11643" s="85"/>
      <c r="E11643" s="85"/>
      <c r="F11643" s="85"/>
      <c r="G11643" s="86"/>
      <c r="H11643" s="86"/>
      <c r="I11643" s="85"/>
      <c r="J11643" s="85"/>
    </row>
    <row r="11644" spans="2:10" s="117" customFormat="1" x14ac:dyDescent="0.25">
      <c r="B11644" s="87"/>
      <c r="C11644" s="85"/>
      <c r="D11644" s="85"/>
      <c r="E11644" s="85"/>
      <c r="F11644" s="85"/>
      <c r="G11644" s="86"/>
      <c r="H11644" s="86"/>
      <c r="I11644" s="85"/>
      <c r="J11644" s="85"/>
    </row>
    <row r="11645" spans="2:10" s="117" customFormat="1" x14ac:dyDescent="0.25">
      <c r="B11645" s="87"/>
      <c r="C11645" s="85"/>
      <c r="D11645" s="85"/>
      <c r="E11645" s="85"/>
      <c r="F11645" s="85"/>
      <c r="G11645" s="86"/>
      <c r="H11645" s="86"/>
      <c r="I11645" s="85"/>
      <c r="J11645" s="85"/>
    </row>
    <row r="11646" spans="2:10" s="117" customFormat="1" x14ac:dyDescent="0.25">
      <c r="B11646" s="87"/>
      <c r="C11646" s="85"/>
      <c r="D11646" s="85"/>
      <c r="E11646" s="85"/>
      <c r="F11646" s="85"/>
      <c r="G11646" s="86"/>
      <c r="H11646" s="86"/>
      <c r="I11646" s="85"/>
      <c r="J11646" s="85"/>
    </row>
    <row r="11647" spans="2:10" s="117" customFormat="1" x14ac:dyDescent="0.25">
      <c r="B11647" s="87"/>
      <c r="C11647" s="85"/>
      <c r="D11647" s="85"/>
      <c r="E11647" s="85"/>
      <c r="F11647" s="85"/>
      <c r="G11647" s="86"/>
      <c r="H11647" s="86"/>
      <c r="I11647" s="85"/>
      <c r="J11647" s="85"/>
    </row>
    <row r="11648" spans="2:10" s="117" customFormat="1" x14ac:dyDescent="0.25">
      <c r="B11648" s="87"/>
      <c r="C11648" s="85"/>
      <c r="D11648" s="85"/>
      <c r="E11648" s="85"/>
      <c r="F11648" s="85"/>
      <c r="G11648" s="86"/>
      <c r="H11648" s="86"/>
      <c r="I11648" s="85"/>
      <c r="J11648" s="85"/>
    </row>
    <row r="11649" spans="2:10" s="117" customFormat="1" x14ac:dyDescent="0.25">
      <c r="B11649" s="87"/>
      <c r="C11649" s="85"/>
      <c r="D11649" s="85"/>
      <c r="E11649" s="85"/>
      <c r="F11649" s="85"/>
      <c r="G11649" s="86"/>
      <c r="H11649" s="86"/>
      <c r="I11649" s="85"/>
      <c r="J11649" s="85"/>
    </row>
    <row r="11650" spans="2:10" s="117" customFormat="1" x14ac:dyDescent="0.25">
      <c r="B11650" s="87"/>
      <c r="C11650" s="85"/>
      <c r="D11650" s="85"/>
      <c r="E11650" s="85"/>
      <c r="F11650" s="85"/>
      <c r="G11650" s="86"/>
      <c r="H11650" s="86"/>
      <c r="I11650" s="85"/>
      <c r="J11650" s="85"/>
    </row>
    <row r="11651" spans="2:10" s="117" customFormat="1" x14ac:dyDescent="0.25">
      <c r="B11651" s="87"/>
      <c r="C11651" s="85"/>
      <c r="D11651" s="85"/>
      <c r="E11651" s="85"/>
      <c r="F11651" s="85"/>
      <c r="G11651" s="86"/>
      <c r="H11651" s="86"/>
      <c r="I11651" s="85"/>
      <c r="J11651" s="85"/>
    </row>
    <row r="11652" spans="2:10" s="117" customFormat="1" x14ac:dyDescent="0.25">
      <c r="B11652" s="87"/>
      <c r="C11652" s="85"/>
      <c r="D11652" s="85"/>
      <c r="E11652" s="85"/>
      <c r="F11652" s="85"/>
      <c r="G11652" s="86"/>
      <c r="H11652" s="86"/>
      <c r="I11652" s="85"/>
      <c r="J11652" s="85"/>
    </row>
    <row r="11653" spans="2:10" s="117" customFormat="1" x14ac:dyDescent="0.25">
      <c r="B11653" s="87"/>
      <c r="C11653" s="85"/>
      <c r="D11653" s="85"/>
      <c r="E11653" s="85"/>
      <c r="F11653" s="85"/>
      <c r="G11653" s="86"/>
      <c r="H11653" s="86"/>
      <c r="I11653" s="85"/>
      <c r="J11653" s="85"/>
    </row>
    <row r="11654" spans="2:10" s="117" customFormat="1" x14ac:dyDescent="0.25">
      <c r="B11654" s="87"/>
      <c r="C11654" s="85"/>
      <c r="D11654" s="85"/>
      <c r="E11654" s="85"/>
      <c r="F11654" s="85"/>
      <c r="G11654" s="86"/>
      <c r="H11654" s="86"/>
      <c r="I11654" s="85"/>
      <c r="J11654" s="85"/>
    </row>
    <row r="11655" spans="2:10" s="117" customFormat="1" x14ac:dyDescent="0.25">
      <c r="B11655" s="87"/>
      <c r="C11655" s="85"/>
      <c r="D11655" s="85"/>
      <c r="E11655" s="85"/>
      <c r="F11655" s="85"/>
      <c r="G11655" s="86"/>
      <c r="H11655" s="86"/>
      <c r="I11655" s="85"/>
      <c r="J11655" s="85"/>
    </row>
    <row r="11656" spans="2:10" s="117" customFormat="1" x14ac:dyDescent="0.25">
      <c r="B11656" s="87"/>
      <c r="C11656" s="85"/>
      <c r="D11656" s="85"/>
      <c r="E11656" s="85"/>
      <c r="F11656" s="85"/>
      <c r="G11656" s="86"/>
      <c r="H11656" s="86"/>
      <c r="I11656" s="85"/>
      <c r="J11656" s="85"/>
    </row>
    <row r="11657" spans="2:10" s="117" customFormat="1" x14ac:dyDescent="0.25">
      <c r="B11657" s="87"/>
      <c r="C11657" s="85"/>
      <c r="D11657" s="85"/>
      <c r="E11657" s="85"/>
      <c r="F11657" s="85"/>
      <c r="G11657" s="86"/>
      <c r="H11657" s="86"/>
      <c r="I11657" s="85"/>
      <c r="J11657" s="85"/>
    </row>
    <row r="11658" spans="2:10" s="117" customFormat="1" x14ac:dyDescent="0.25">
      <c r="B11658" s="87"/>
      <c r="C11658" s="85"/>
      <c r="D11658" s="85"/>
      <c r="E11658" s="85"/>
      <c r="F11658" s="85"/>
      <c r="G11658" s="86"/>
      <c r="H11658" s="86"/>
      <c r="I11658" s="85"/>
      <c r="J11658" s="85"/>
    </row>
    <row r="11659" spans="2:10" s="117" customFormat="1" x14ac:dyDescent="0.25">
      <c r="B11659" s="87"/>
      <c r="C11659" s="85"/>
      <c r="D11659" s="85"/>
      <c r="E11659" s="85"/>
      <c r="F11659" s="85"/>
      <c r="G11659" s="86"/>
      <c r="H11659" s="86"/>
      <c r="I11659" s="85"/>
      <c r="J11659" s="85"/>
    </row>
    <row r="11660" spans="2:10" s="117" customFormat="1" x14ac:dyDescent="0.25">
      <c r="B11660" s="87"/>
      <c r="C11660" s="85"/>
      <c r="D11660" s="85"/>
      <c r="E11660" s="85"/>
      <c r="F11660" s="85"/>
      <c r="G11660" s="86"/>
      <c r="H11660" s="86"/>
      <c r="I11660" s="85"/>
      <c r="J11660" s="85"/>
    </row>
    <row r="11661" spans="2:10" s="117" customFormat="1" x14ac:dyDescent="0.25">
      <c r="B11661" s="87"/>
      <c r="C11661" s="85"/>
      <c r="D11661" s="85"/>
      <c r="E11661" s="85"/>
      <c r="F11661" s="85"/>
      <c r="G11661" s="86"/>
      <c r="H11661" s="86"/>
      <c r="I11661" s="85"/>
      <c r="J11661" s="85"/>
    </row>
    <row r="11662" spans="2:10" s="117" customFormat="1" x14ac:dyDescent="0.25">
      <c r="B11662" s="87"/>
      <c r="C11662" s="85"/>
      <c r="D11662" s="85"/>
      <c r="E11662" s="85"/>
      <c r="F11662" s="85"/>
      <c r="G11662" s="86"/>
      <c r="H11662" s="86"/>
      <c r="I11662" s="85"/>
      <c r="J11662" s="85"/>
    </row>
    <row r="11663" spans="2:10" s="117" customFormat="1" x14ac:dyDescent="0.25">
      <c r="B11663" s="87"/>
      <c r="C11663" s="85"/>
      <c r="D11663" s="85"/>
      <c r="E11663" s="85"/>
      <c r="F11663" s="85"/>
      <c r="G11663" s="86"/>
      <c r="H11663" s="86"/>
      <c r="I11663" s="85"/>
      <c r="J11663" s="85"/>
    </row>
    <row r="11664" spans="2:10" s="117" customFormat="1" x14ac:dyDescent="0.25">
      <c r="B11664" s="87"/>
      <c r="C11664" s="85"/>
      <c r="D11664" s="85"/>
      <c r="E11664" s="85"/>
      <c r="F11664" s="85"/>
      <c r="G11664" s="86"/>
      <c r="H11664" s="86"/>
      <c r="I11664" s="85"/>
      <c r="J11664" s="85"/>
    </row>
    <row r="11665" spans="2:10" s="117" customFormat="1" x14ac:dyDescent="0.25">
      <c r="B11665" s="87"/>
      <c r="C11665" s="85"/>
      <c r="D11665" s="85"/>
      <c r="E11665" s="85"/>
      <c r="F11665" s="85"/>
      <c r="G11665" s="86"/>
      <c r="H11665" s="86"/>
      <c r="I11665" s="85"/>
      <c r="J11665" s="85"/>
    </row>
    <row r="11666" spans="2:10" s="117" customFormat="1" x14ac:dyDescent="0.25">
      <c r="B11666" s="87"/>
      <c r="C11666" s="85"/>
      <c r="D11666" s="85"/>
      <c r="E11666" s="85"/>
      <c r="F11666" s="85"/>
      <c r="G11666" s="86"/>
      <c r="H11666" s="86"/>
      <c r="I11666" s="85"/>
      <c r="J11666" s="85"/>
    </row>
    <row r="11667" spans="2:10" s="117" customFormat="1" x14ac:dyDescent="0.25">
      <c r="B11667" s="87"/>
      <c r="C11667" s="85"/>
      <c r="D11667" s="85"/>
      <c r="E11667" s="85"/>
      <c r="F11667" s="85"/>
      <c r="G11667" s="86"/>
      <c r="H11667" s="86"/>
      <c r="I11667" s="85"/>
      <c r="J11667" s="85"/>
    </row>
    <row r="11668" spans="2:10" s="117" customFormat="1" x14ac:dyDescent="0.25">
      <c r="B11668" s="87"/>
      <c r="C11668" s="85"/>
      <c r="D11668" s="85"/>
      <c r="E11668" s="85"/>
      <c r="F11668" s="85"/>
      <c r="G11668" s="86"/>
      <c r="H11668" s="86"/>
      <c r="I11668" s="85"/>
      <c r="J11668" s="85"/>
    </row>
    <row r="11669" spans="2:10" s="117" customFormat="1" x14ac:dyDescent="0.25">
      <c r="B11669" s="87"/>
      <c r="C11669" s="85"/>
      <c r="D11669" s="85"/>
      <c r="E11669" s="85"/>
      <c r="F11669" s="85"/>
      <c r="G11669" s="86"/>
      <c r="H11669" s="86"/>
      <c r="I11669" s="85"/>
      <c r="J11669" s="85"/>
    </row>
    <row r="11670" spans="2:10" s="117" customFormat="1" x14ac:dyDescent="0.25">
      <c r="B11670" s="87"/>
      <c r="C11670" s="85"/>
      <c r="D11670" s="85"/>
      <c r="E11670" s="85"/>
      <c r="F11670" s="85"/>
      <c r="G11670" s="86"/>
      <c r="H11670" s="86"/>
      <c r="I11670" s="85"/>
      <c r="J11670" s="85"/>
    </row>
    <row r="11671" spans="2:10" s="117" customFormat="1" x14ac:dyDescent="0.25">
      <c r="B11671" s="87"/>
      <c r="C11671" s="85"/>
      <c r="D11671" s="85"/>
      <c r="E11671" s="85"/>
      <c r="F11671" s="85"/>
      <c r="G11671" s="86"/>
      <c r="H11671" s="86"/>
      <c r="I11671" s="85"/>
      <c r="J11671" s="85"/>
    </row>
    <row r="11672" spans="2:10" s="117" customFormat="1" x14ac:dyDescent="0.25">
      <c r="B11672" s="87"/>
      <c r="C11672" s="85"/>
      <c r="D11672" s="85"/>
      <c r="E11672" s="85"/>
      <c r="F11672" s="85"/>
      <c r="G11672" s="86"/>
      <c r="H11672" s="86"/>
      <c r="I11672" s="85"/>
      <c r="J11672" s="85"/>
    </row>
    <row r="11673" spans="2:10" s="117" customFormat="1" x14ac:dyDescent="0.25">
      <c r="B11673" s="87"/>
      <c r="C11673" s="85"/>
      <c r="D11673" s="85"/>
      <c r="E11673" s="85"/>
      <c r="F11673" s="85"/>
      <c r="G11673" s="86"/>
      <c r="H11673" s="86"/>
      <c r="I11673" s="85"/>
      <c r="J11673" s="85"/>
    </row>
    <row r="11674" spans="2:10" s="117" customFormat="1" x14ac:dyDescent="0.25">
      <c r="B11674" s="87"/>
      <c r="C11674" s="85"/>
      <c r="D11674" s="85"/>
      <c r="E11674" s="85"/>
      <c r="F11674" s="85"/>
      <c r="G11674" s="86"/>
      <c r="H11674" s="86"/>
      <c r="I11674" s="85"/>
      <c r="J11674" s="85"/>
    </row>
    <row r="11675" spans="2:10" s="117" customFormat="1" x14ac:dyDescent="0.25">
      <c r="B11675" s="87"/>
      <c r="C11675" s="85"/>
      <c r="D11675" s="85"/>
      <c r="E11675" s="85"/>
      <c r="F11675" s="85"/>
      <c r="G11675" s="86"/>
      <c r="H11675" s="86"/>
      <c r="I11675" s="85"/>
      <c r="J11675" s="85"/>
    </row>
    <row r="11676" spans="2:10" s="117" customFormat="1" x14ac:dyDescent="0.25">
      <c r="B11676" s="87"/>
      <c r="C11676" s="85"/>
      <c r="D11676" s="85"/>
      <c r="E11676" s="85"/>
      <c r="F11676" s="85"/>
      <c r="G11676" s="86"/>
      <c r="H11676" s="86"/>
      <c r="I11676" s="85"/>
      <c r="J11676" s="85"/>
    </row>
    <row r="11677" spans="2:10" s="117" customFormat="1" x14ac:dyDescent="0.25">
      <c r="B11677" s="87"/>
      <c r="C11677" s="85"/>
      <c r="D11677" s="85"/>
      <c r="E11677" s="85"/>
      <c r="F11677" s="85"/>
      <c r="G11677" s="86"/>
      <c r="H11677" s="86"/>
      <c r="I11677" s="85"/>
      <c r="J11677" s="85"/>
    </row>
    <row r="11678" spans="2:10" s="117" customFormat="1" x14ac:dyDescent="0.25">
      <c r="B11678" s="87"/>
      <c r="C11678" s="85"/>
      <c r="D11678" s="85"/>
      <c r="E11678" s="85"/>
      <c r="F11678" s="85"/>
      <c r="G11678" s="86"/>
      <c r="H11678" s="86"/>
      <c r="I11678" s="85"/>
      <c r="J11678" s="85"/>
    </row>
    <row r="11679" spans="2:10" s="117" customFormat="1" x14ac:dyDescent="0.25">
      <c r="B11679" s="87"/>
      <c r="C11679" s="85"/>
      <c r="D11679" s="85"/>
      <c r="E11679" s="85"/>
      <c r="F11679" s="85"/>
      <c r="G11679" s="86"/>
      <c r="H11679" s="86"/>
      <c r="I11679" s="85"/>
      <c r="J11679" s="85"/>
    </row>
    <row r="11680" spans="2:10" s="117" customFormat="1" x14ac:dyDescent="0.25">
      <c r="B11680" s="87"/>
      <c r="C11680" s="85"/>
      <c r="D11680" s="85"/>
      <c r="E11680" s="85"/>
      <c r="F11680" s="85"/>
      <c r="G11680" s="86"/>
      <c r="H11680" s="86"/>
      <c r="I11680" s="85"/>
      <c r="J11680" s="85"/>
    </row>
    <row r="11681" spans="2:10" s="117" customFormat="1" x14ac:dyDescent="0.25">
      <c r="B11681" s="87"/>
      <c r="C11681" s="85"/>
      <c r="D11681" s="85"/>
      <c r="E11681" s="85"/>
      <c r="F11681" s="85"/>
      <c r="G11681" s="86"/>
      <c r="H11681" s="86"/>
      <c r="I11681" s="85"/>
      <c r="J11681" s="85"/>
    </row>
    <row r="11682" spans="2:10" s="117" customFormat="1" x14ac:dyDescent="0.25">
      <c r="B11682" s="87"/>
      <c r="C11682" s="85"/>
      <c r="D11682" s="85"/>
      <c r="E11682" s="85"/>
      <c r="F11682" s="85"/>
      <c r="G11682" s="86"/>
      <c r="H11682" s="86"/>
      <c r="I11682" s="85"/>
      <c r="J11682" s="85"/>
    </row>
    <row r="11683" spans="2:10" s="117" customFormat="1" x14ac:dyDescent="0.25">
      <c r="B11683" s="87"/>
      <c r="C11683" s="85"/>
      <c r="D11683" s="85"/>
      <c r="E11683" s="85"/>
      <c r="F11683" s="85"/>
      <c r="G11683" s="86"/>
      <c r="H11683" s="86"/>
      <c r="I11683" s="85"/>
      <c r="J11683" s="85"/>
    </row>
    <row r="11684" spans="2:10" s="117" customFormat="1" x14ac:dyDescent="0.25">
      <c r="B11684" s="87"/>
      <c r="C11684" s="85"/>
      <c r="D11684" s="85"/>
      <c r="E11684" s="85"/>
      <c r="F11684" s="85"/>
      <c r="G11684" s="86"/>
      <c r="H11684" s="86"/>
      <c r="I11684" s="85"/>
      <c r="J11684" s="85"/>
    </row>
    <row r="11685" spans="2:10" s="117" customFormat="1" x14ac:dyDescent="0.25">
      <c r="B11685" s="87"/>
      <c r="C11685" s="85"/>
      <c r="D11685" s="85"/>
      <c r="E11685" s="85"/>
      <c r="F11685" s="85"/>
      <c r="G11685" s="86"/>
      <c r="H11685" s="86"/>
      <c r="I11685" s="85"/>
      <c r="J11685" s="85"/>
    </row>
    <row r="11686" spans="2:10" s="117" customFormat="1" x14ac:dyDescent="0.25">
      <c r="B11686" s="87"/>
      <c r="C11686" s="85"/>
      <c r="D11686" s="85"/>
      <c r="E11686" s="85"/>
      <c r="F11686" s="85"/>
      <c r="G11686" s="86"/>
      <c r="H11686" s="86"/>
      <c r="I11686" s="85"/>
      <c r="J11686" s="85"/>
    </row>
    <row r="11687" spans="2:10" s="117" customFormat="1" x14ac:dyDescent="0.25">
      <c r="B11687" s="87"/>
      <c r="C11687" s="85"/>
      <c r="D11687" s="85"/>
      <c r="E11687" s="85"/>
      <c r="F11687" s="85"/>
      <c r="G11687" s="86"/>
      <c r="H11687" s="86"/>
      <c r="I11687" s="85"/>
      <c r="J11687" s="85"/>
    </row>
    <row r="11688" spans="2:10" s="117" customFormat="1" x14ac:dyDescent="0.25">
      <c r="B11688" s="87"/>
      <c r="C11688" s="85"/>
      <c r="D11688" s="85"/>
      <c r="E11688" s="85"/>
      <c r="F11688" s="85"/>
      <c r="G11688" s="86"/>
      <c r="H11688" s="86"/>
      <c r="I11688" s="85"/>
      <c r="J11688" s="85"/>
    </row>
    <row r="11689" spans="2:10" s="117" customFormat="1" x14ac:dyDescent="0.25">
      <c r="B11689" s="87"/>
      <c r="C11689" s="85"/>
      <c r="D11689" s="85"/>
      <c r="E11689" s="85"/>
      <c r="F11689" s="85"/>
      <c r="G11689" s="86"/>
      <c r="H11689" s="86"/>
      <c r="I11689" s="85"/>
      <c r="J11689" s="85"/>
    </row>
    <row r="11690" spans="2:10" s="117" customFormat="1" x14ac:dyDescent="0.25">
      <c r="B11690" s="87"/>
      <c r="C11690" s="85"/>
      <c r="D11690" s="85"/>
      <c r="E11690" s="85"/>
      <c r="F11690" s="85"/>
      <c r="G11690" s="86"/>
      <c r="H11690" s="86"/>
      <c r="I11690" s="85"/>
      <c r="J11690" s="85"/>
    </row>
    <row r="11691" spans="2:10" s="117" customFormat="1" x14ac:dyDescent="0.25">
      <c r="B11691" s="87"/>
      <c r="C11691" s="85"/>
      <c r="D11691" s="85"/>
      <c r="E11691" s="85"/>
      <c r="F11691" s="85"/>
      <c r="G11691" s="86"/>
      <c r="H11691" s="86"/>
      <c r="I11691" s="85"/>
      <c r="J11691" s="85"/>
    </row>
    <row r="11692" spans="2:10" s="117" customFormat="1" x14ac:dyDescent="0.25">
      <c r="B11692" s="87"/>
      <c r="C11692" s="85"/>
      <c r="D11692" s="85"/>
      <c r="E11692" s="85"/>
      <c r="F11692" s="85"/>
      <c r="G11692" s="86"/>
      <c r="H11692" s="86"/>
      <c r="I11692" s="85"/>
      <c r="J11692" s="85"/>
    </row>
    <row r="11693" spans="2:10" s="117" customFormat="1" x14ac:dyDescent="0.25">
      <c r="B11693" s="87"/>
      <c r="C11693" s="85"/>
      <c r="D11693" s="85"/>
      <c r="E11693" s="85"/>
      <c r="F11693" s="85"/>
      <c r="G11693" s="86"/>
      <c r="H11693" s="86"/>
      <c r="I11693" s="85"/>
      <c r="J11693" s="85"/>
    </row>
    <row r="11694" spans="2:10" s="117" customFormat="1" x14ac:dyDescent="0.25">
      <c r="B11694" s="87"/>
      <c r="C11694" s="85"/>
      <c r="D11694" s="85"/>
      <c r="E11694" s="85"/>
      <c r="F11694" s="85"/>
      <c r="G11694" s="86"/>
      <c r="H11694" s="86"/>
      <c r="I11694" s="85"/>
      <c r="J11694" s="85"/>
    </row>
    <row r="11695" spans="2:10" s="117" customFormat="1" x14ac:dyDescent="0.25">
      <c r="B11695" s="87"/>
      <c r="C11695" s="85"/>
      <c r="D11695" s="85"/>
      <c r="E11695" s="85"/>
      <c r="F11695" s="85"/>
      <c r="G11695" s="86"/>
      <c r="H11695" s="86"/>
      <c r="I11695" s="85"/>
      <c r="J11695" s="85"/>
    </row>
    <row r="11696" spans="2:10" s="117" customFormat="1" x14ac:dyDescent="0.25">
      <c r="B11696" s="87"/>
      <c r="C11696" s="85"/>
      <c r="D11696" s="85"/>
      <c r="E11696" s="85"/>
      <c r="F11696" s="85"/>
      <c r="G11696" s="86"/>
      <c r="H11696" s="86"/>
      <c r="I11696" s="85"/>
      <c r="J11696" s="85"/>
    </row>
    <row r="11697" spans="2:10" s="117" customFormat="1" x14ac:dyDescent="0.25">
      <c r="B11697" s="87"/>
      <c r="C11697" s="85"/>
      <c r="D11697" s="85"/>
      <c r="E11697" s="85"/>
      <c r="F11697" s="85"/>
      <c r="G11697" s="86"/>
      <c r="H11697" s="86"/>
      <c r="I11697" s="85"/>
      <c r="J11697" s="85"/>
    </row>
    <row r="11698" spans="2:10" s="117" customFormat="1" x14ac:dyDescent="0.25">
      <c r="B11698" s="87"/>
      <c r="C11698" s="85"/>
      <c r="D11698" s="85"/>
      <c r="E11698" s="85"/>
      <c r="F11698" s="85"/>
      <c r="G11698" s="86"/>
      <c r="H11698" s="86"/>
      <c r="I11698" s="85"/>
      <c r="J11698" s="85"/>
    </row>
    <row r="11699" spans="2:10" s="117" customFormat="1" x14ac:dyDescent="0.25">
      <c r="B11699" s="87"/>
      <c r="C11699" s="85"/>
      <c r="D11699" s="85"/>
      <c r="E11699" s="85"/>
      <c r="F11699" s="85"/>
      <c r="G11699" s="86"/>
      <c r="H11699" s="86"/>
      <c r="I11699" s="85"/>
      <c r="J11699" s="85"/>
    </row>
    <row r="11700" spans="2:10" s="117" customFormat="1" x14ac:dyDescent="0.25">
      <c r="B11700" s="87"/>
      <c r="C11700" s="85"/>
      <c r="D11700" s="85"/>
      <c r="E11700" s="85"/>
      <c r="F11700" s="85"/>
      <c r="G11700" s="86"/>
      <c r="H11700" s="86"/>
      <c r="I11700" s="85"/>
      <c r="J11700" s="85"/>
    </row>
    <row r="11701" spans="2:10" s="117" customFormat="1" x14ac:dyDescent="0.25">
      <c r="B11701" s="87"/>
      <c r="C11701" s="85"/>
      <c r="D11701" s="85"/>
      <c r="E11701" s="85"/>
      <c r="F11701" s="85"/>
      <c r="G11701" s="86"/>
      <c r="H11701" s="86"/>
      <c r="I11701" s="85"/>
      <c r="J11701" s="85"/>
    </row>
    <row r="11702" spans="2:10" s="117" customFormat="1" x14ac:dyDescent="0.25">
      <c r="B11702" s="87"/>
      <c r="C11702" s="85"/>
      <c r="D11702" s="85"/>
      <c r="E11702" s="85"/>
      <c r="F11702" s="85"/>
      <c r="G11702" s="86"/>
      <c r="H11702" s="86"/>
      <c r="I11702" s="85"/>
      <c r="J11702" s="85"/>
    </row>
    <row r="11703" spans="2:10" s="117" customFormat="1" x14ac:dyDescent="0.25">
      <c r="B11703" s="87"/>
      <c r="C11703" s="85"/>
      <c r="D11703" s="85"/>
      <c r="E11703" s="85"/>
      <c r="F11703" s="85"/>
      <c r="G11703" s="86"/>
      <c r="H11703" s="86"/>
      <c r="I11703" s="85"/>
      <c r="J11703" s="85"/>
    </row>
    <row r="11704" spans="2:10" s="117" customFormat="1" x14ac:dyDescent="0.25">
      <c r="B11704" s="87"/>
      <c r="C11704" s="85"/>
      <c r="D11704" s="85"/>
      <c r="E11704" s="85"/>
      <c r="F11704" s="85"/>
      <c r="G11704" s="86"/>
      <c r="H11704" s="86"/>
      <c r="I11704" s="85"/>
      <c r="J11704" s="85"/>
    </row>
    <row r="11705" spans="2:10" s="117" customFormat="1" x14ac:dyDescent="0.25">
      <c r="B11705" s="87"/>
      <c r="C11705" s="85"/>
      <c r="D11705" s="85"/>
      <c r="E11705" s="85"/>
      <c r="F11705" s="85"/>
      <c r="G11705" s="86"/>
      <c r="H11705" s="86"/>
      <c r="I11705" s="85"/>
      <c r="J11705" s="85"/>
    </row>
    <row r="11706" spans="2:10" s="117" customFormat="1" x14ac:dyDescent="0.25">
      <c r="B11706" s="87"/>
      <c r="C11706" s="85"/>
      <c r="D11706" s="85"/>
      <c r="E11706" s="85"/>
      <c r="F11706" s="85"/>
      <c r="G11706" s="86"/>
      <c r="H11706" s="86"/>
      <c r="I11706" s="85"/>
      <c r="J11706" s="85"/>
    </row>
    <row r="11707" spans="2:10" s="117" customFormat="1" x14ac:dyDescent="0.25">
      <c r="B11707" s="87"/>
      <c r="C11707" s="85"/>
      <c r="D11707" s="85"/>
      <c r="E11707" s="85"/>
      <c r="F11707" s="85"/>
      <c r="G11707" s="86"/>
      <c r="H11707" s="86"/>
      <c r="I11707" s="85"/>
      <c r="J11707" s="85"/>
    </row>
    <row r="11708" spans="2:10" s="117" customFormat="1" x14ac:dyDescent="0.25">
      <c r="B11708" s="87"/>
      <c r="C11708" s="85"/>
      <c r="D11708" s="85"/>
      <c r="E11708" s="85"/>
      <c r="F11708" s="85"/>
      <c r="G11708" s="86"/>
      <c r="H11708" s="86"/>
      <c r="I11708" s="85"/>
      <c r="J11708" s="85"/>
    </row>
    <row r="11709" spans="2:10" s="117" customFormat="1" x14ac:dyDescent="0.25">
      <c r="B11709" s="87"/>
      <c r="C11709" s="85"/>
      <c r="D11709" s="85"/>
      <c r="E11709" s="85"/>
      <c r="F11709" s="85"/>
      <c r="G11709" s="86"/>
      <c r="H11709" s="86"/>
      <c r="I11709" s="85"/>
      <c r="J11709" s="85"/>
    </row>
    <row r="11710" spans="2:10" s="117" customFormat="1" x14ac:dyDescent="0.25">
      <c r="B11710" s="87"/>
      <c r="C11710" s="85"/>
      <c r="D11710" s="85"/>
      <c r="E11710" s="85"/>
      <c r="F11710" s="85"/>
      <c r="G11710" s="86"/>
      <c r="H11710" s="86"/>
      <c r="I11710" s="85"/>
      <c r="J11710" s="85"/>
    </row>
    <row r="11711" spans="2:10" s="117" customFormat="1" x14ac:dyDescent="0.25">
      <c r="B11711" s="87"/>
      <c r="C11711" s="85"/>
      <c r="D11711" s="85"/>
      <c r="E11711" s="85"/>
      <c r="F11711" s="85"/>
      <c r="G11711" s="86"/>
      <c r="H11711" s="86"/>
      <c r="I11711" s="85"/>
      <c r="J11711" s="85"/>
    </row>
    <row r="11712" spans="2:10" s="117" customFormat="1" x14ac:dyDescent="0.25">
      <c r="B11712" s="87"/>
      <c r="C11712" s="85"/>
      <c r="D11712" s="85"/>
      <c r="E11712" s="85"/>
      <c r="F11712" s="85"/>
      <c r="G11712" s="86"/>
      <c r="H11712" s="86"/>
      <c r="I11712" s="85"/>
      <c r="J11712" s="85"/>
    </row>
    <row r="11713" spans="2:10" s="117" customFormat="1" x14ac:dyDescent="0.25">
      <c r="B11713" s="87"/>
      <c r="C11713" s="85"/>
      <c r="D11713" s="85"/>
      <c r="E11713" s="85"/>
      <c r="F11713" s="85"/>
      <c r="G11713" s="86"/>
      <c r="H11713" s="86"/>
      <c r="I11713" s="85"/>
      <c r="J11713" s="85"/>
    </row>
    <row r="11714" spans="2:10" s="117" customFormat="1" x14ac:dyDescent="0.25">
      <c r="B11714" s="87"/>
      <c r="C11714" s="85"/>
      <c r="D11714" s="85"/>
      <c r="E11714" s="85"/>
      <c r="F11714" s="85"/>
      <c r="G11714" s="86"/>
      <c r="H11714" s="86"/>
      <c r="I11714" s="85"/>
      <c r="J11714" s="85"/>
    </row>
    <row r="11715" spans="2:10" s="117" customFormat="1" x14ac:dyDescent="0.25">
      <c r="B11715" s="87"/>
      <c r="C11715" s="85"/>
      <c r="D11715" s="85"/>
      <c r="E11715" s="85"/>
      <c r="F11715" s="85"/>
      <c r="G11715" s="86"/>
      <c r="H11715" s="86"/>
      <c r="I11715" s="85"/>
      <c r="J11715" s="85"/>
    </row>
    <row r="11716" spans="2:10" s="117" customFormat="1" x14ac:dyDescent="0.25">
      <c r="B11716" s="87"/>
      <c r="C11716" s="85"/>
      <c r="D11716" s="85"/>
      <c r="E11716" s="85"/>
      <c r="F11716" s="85"/>
      <c r="G11716" s="86"/>
      <c r="H11716" s="86"/>
      <c r="I11716" s="85"/>
      <c r="J11716" s="85"/>
    </row>
    <row r="11717" spans="2:10" s="117" customFormat="1" x14ac:dyDescent="0.25">
      <c r="B11717" s="87"/>
      <c r="C11717" s="85"/>
      <c r="D11717" s="85"/>
      <c r="E11717" s="85"/>
      <c r="F11717" s="85"/>
      <c r="G11717" s="86"/>
      <c r="H11717" s="86"/>
      <c r="I11717" s="85"/>
      <c r="J11717" s="85"/>
    </row>
    <row r="11718" spans="2:10" s="117" customFormat="1" x14ac:dyDescent="0.25">
      <c r="B11718" s="87"/>
      <c r="C11718" s="85"/>
      <c r="D11718" s="85"/>
      <c r="E11718" s="85"/>
      <c r="F11718" s="85"/>
      <c r="G11718" s="86"/>
      <c r="H11718" s="86"/>
      <c r="I11718" s="85"/>
      <c r="J11718" s="85"/>
    </row>
    <row r="11719" spans="2:10" s="117" customFormat="1" x14ac:dyDescent="0.25">
      <c r="B11719" s="87"/>
      <c r="C11719" s="85"/>
      <c r="D11719" s="85"/>
      <c r="E11719" s="85"/>
      <c r="F11719" s="85"/>
      <c r="G11719" s="86"/>
      <c r="H11719" s="86"/>
      <c r="I11719" s="85"/>
      <c r="J11719" s="85"/>
    </row>
    <row r="11720" spans="2:10" s="117" customFormat="1" x14ac:dyDescent="0.25">
      <c r="B11720" s="87"/>
      <c r="C11720" s="85"/>
      <c r="D11720" s="85"/>
      <c r="E11720" s="85"/>
      <c r="F11720" s="85"/>
      <c r="G11720" s="86"/>
      <c r="H11720" s="86"/>
      <c r="I11720" s="85"/>
      <c r="J11720" s="85"/>
    </row>
    <row r="11721" spans="2:10" s="117" customFormat="1" x14ac:dyDescent="0.25">
      <c r="B11721" s="87"/>
      <c r="C11721" s="85"/>
      <c r="D11721" s="85"/>
      <c r="E11721" s="85"/>
      <c r="F11721" s="85"/>
      <c r="G11721" s="86"/>
      <c r="H11721" s="86"/>
      <c r="I11721" s="85"/>
      <c r="J11721" s="85"/>
    </row>
    <row r="11722" spans="2:10" s="117" customFormat="1" x14ac:dyDescent="0.25">
      <c r="B11722" s="87"/>
      <c r="C11722" s="85"/>
      <c r="D11722" s="85"/>
      <c r="E11722" s="85"/>
      <c r="F11722" s="85"/>
      <c r="G11722" s="86"/>
      <c r="H11722" s="86"/>
      <c r="I11722" s="85"/>
      <c r="J11722" s="85"/>
    </row>
    <row r="11723" spans="2:10" s="117" customFormat="1" x14ac:dyDescent="0.25">
      <c r="B11723" s="87"/>
      <c r="C11723" s="85"/>
      <c r="D11723" s="85"/>
      <c r="E11723" s="85"/>
      <c r="F11723" s="85"/>
      <c r="G11723" s="86"/>
      <c r="H11723" s="86"/>
      <c r="I11723" s="85"/>
      <c r="J11723" s="85"/>
    </row>
    <row r="11724" spans="2:10" s="117" customFormat="1" x14ac:dyDescent="0.25">
      <c r="B11724" s="87"/>
      <c r="C11724" s="85"/>
      <c r="D11724" s="85"/>
      <c r="E11724" s="85"/>
      <c r="F11724" s="85"/>
      <c r="G11724" s="86"/>
      <c r="H11724" s="86"/>
      <c r="I11724" s="85"/>
      <c r="J11724" s="85"/>
    </row>
    <row r="11725" spans="2:10" s="117" customFormat="1" x14ac:dyDescent="0.25">
      <c r="B11725" s="87"/>
      <c r="C11725" s="85"/>
      <c r="D11725" s="85"/>
      <c r="E11725" s="85"/>
      <c r="F11725" s="85"/>
      <c r="G11725" s="86"/>
      <c r="H11725" s="86"/>
      <c r="I11725" s="85"/>
      <c r="J11725" s="85"/>
    </row>
    <row r="11726" spans="2:10" s="117" customFormat="1" x14ac:dyDescent="0.25">
      <c r="B11726" s="87"/>
      <c r="C11726" s="85"/>
      <c r="D11726" s="85"/>
      <c r="E11726" s="85"/>
      <c r="F11726" s="85"/>
      <c r="G11726" s="86"/>
      <c r="H11726" s="86"/>
      <c r="I11726" s="85"/>
      <c r="J11726" s="85"/>
    </row>
    <row r="11727" spans="2:10" s="117" customFormat="1" x14ac:dyDescent="0.25">
      <c r="B11727" s="87"/>
      <c r="C11727" s="85"/>
      <c r="D11727" s="85"/>
      <c r="E11727" s="85"/>
      <c r="F11727" s="85"/>
      <c r="G11727" s="86"/>
      <c r="H11727" s="86"/>
      <c r="I11727" s="85"/>
      <c r="J11727" s="85"/>
    </row>
    <row r="11728" spans="2:10" s="117" customFormat="1" x14ac:dyDescent="0.25">
      <c r="B11728" s="87"/>
      <c r="C11728" s="85"/>
      <c r="D11728" s="85"/>
      <c r="E11728" s="85"/>
      <c r="F11728" s="85"/>
      <c r="G11728" s="86"/>
      <c r="H11728" s="86"/>
      <c r="I11728" s="85"/>
      <c r="J11728" s="85"/>
    </row>
    <row r="11729" spans="2:10" s="117" customFormat="1" x14ac:dyDescent="0.25">
      <c r="B11729" s="87"/>
      <c r="C11729" s="85"/>
      <c r="D11729" s="85"/>
      <c r="E11729" s="85"/>
      <c r="F11729" s="85"/>
      <c r="G11729" s="86"/>
      <c r="H11729" s="86"/>
      <c r="I11729" s="85"/>
      <c r="J11729" s="85"/>
    </row>
    <row r="11730" spans="2:10" s="117" customFormat="1" x14ac:dyDescent="0.25">
      <c r="B11730" s="87"/>
      <c r="C11730" s="85"/>
      <c r="D11730" s="85"/>
      <c r="E11730" s="85"/>
      <c r="F11730" s="85"/>
      <c r="G11730" s="86"/>
      <c r="H11730" s="86"/>
      <c r="I11730" s="85"/>
      <c r="J11730" s="85"/>
    </row>
    <row r="11731" spans="2:10" s="117" customFormat="1" x14ac:dyDescent="0.25">
      <c r="B11731" s="87"/>
      <c r="C11731" s="85"/>
      <c r="D11731" s="85"/>
      <c r="E11731" s="85"/>
      <c r="F11731" s="85"/>
      <c r="G11731" s="86"/>
      <c r="H11731" s="86"/>
      <c r="I11731" s="85"/>
      <c r="J11731" s="85"/>
    </row>
    <row r="11732" spans="2:10" s="117" customFormat="1" x14ac:dyDescent="0.25">
      <c r="B11732" s="87"/>
      <c r="C11732" s="85"/>
      <c r="D11732" s="85"/>
      <c r="E11732" s="85"/>
      <c r="F11732" s="85"/>
      <c r="G11732" s="86"/>
      <c r="H11732" s="86"/>
      <c r="I11732" s="85"/>
      <c r="J11732" s="85"/>
    </row>
    <row r="11733" spans="2:10" s="117" customFormat="1" x14ac:dyDescent="0.25">
      <c r="B11733" s="87"/>
      <c r="C11733" s="85"/>
      <c r="D11733" s="85"/>
      <c r="E11733" s="85"/>
      <c r="F11733" s="85"/>
      <c r="G11733" s="86"/>
      <c r="H11733" s="86"/>
      <c r="I11733" s="85"/>
      <c r="J11733" s="85"/>
    </row>
    <row r="11734" spans="2:10" s="117" customFormat="1" x14ac:dyDescent="0.25">
      <c r="B11734" s="87"/>
      <c r="C11734" s="85"/>
      <c r="D11734" s="85"/>
      <c r="E11734" s="85"/>
      <c r="F11734" s="85"/>
      <c r="G11734" s="86"/>
      <c r="H11734" s="86"/>
      <c r="I11734" s="85"/>
      <c r="J11734" s="85"/>
    </row>
    <row r="11735" spans="2:10" s="117" customFormat="1" x14ac:dyDescent="0.25">
      <c r="B11735" s="87"/>
      <c r="C11735" s="85"/>
      <c r="D11735" s="85"/>
      <c r="E11735" s="85"/>
      <c r="F11735" s="85"/>
      <c r="G11735" s="86"/>
      <c r="H11735" s="86"/>
      <c r="I11735" s="85"/>
      <c r="J11735" s="85"/>
    </row>
    <row r="11736" spans="2:10" s="117" customFormat="1" x14ac:dyDescent="0.25">
      <c r="B11736" s="87"/>
      <c r="C11736" s="85"/>
      <c r="D11736" s="85"/>
      <c r="E11736" s="85"/>
      <c r="F11736" s="85"/>
      <c r="G11736" s="86"/>
      <c r="H11736" s="86"/>
      <c r="I11736" s="85"/>
      <c r="J11736" s="85"/>
    </row>
    <row r="11737" spans="2:10" s="117" customFormat="1" x14ac:dyDescent="0.25">
      <c r="B11737" s="87"/>
      <c r="C11737" s="85"/>
      <c r="D11737" s="85"/>
      <c r="E11737" s="85"/>
      <c r="F11737" s="85"/>
      <c r="G11737" s="86"/>
      <c r="H11737" s="86"/>
      <c r="I11737" s="85"/>
      <c r="J11737" s="85"/>
    </row>
    <row r="11738" spans="2:10" s="117" customFormat="1" x14ac:dyDescent="0.25">
      <c r="B11738" s="87"/>
      <c r="C11738" s="85"/>
      <c r="D11738" s="85"/>
      <c r="E11738" s="85"/>
      <c r="F11738" s="85"/>
      <c r="G11738" s="86"/>
      <c r="H11738" s="86"/>
      <c r="I11738" s="85"/>
      <c r="J11738" s="85"/>
    </row>
    <row r="11739" spans="2:10" s="117" customFormat="1" x14ac:dyDescent="0.25">
      <c r="B11739" s="87"/>
      <c r="C11739" s="85"/>
      <c r="D11739" s="85"/>
      <c r="E11739" s="85"/>
      <c r="F11739" s="85"/>
      <c r="G11739" s="86"/>
      <c r="H11739" s="86"/>
      <c r="I11739" s="85"/>
      <c r="J11739" s="85"/>
    </row>
    <row r="11740" spans="2:10" s="117" customFormat="1" x14ac:dyDescent="0.25">
      <c r="B11740" s="87"/>
      <c r="C11740" s="85"/>
      <c r="D11740" s="85"/>
      <c r="E11740" s="85"/>
      <c r="F11740" s="85"/>
      <c r="G11740" s="86"/>
      <c r="H11740" s="86"/>
      <c r="I11740" s="85"/>
      <c r="J11740" s="85"/>
    </row>
    <row r="11741" spans="2:10" s="117" customFormat="1" x14ac:dyDescent="0.25">
      <c r="B11741" s="87"/>
      <c r="C11741" s="85"/>
      <c r="D11741" s="85"/>
      <c r="E11741" s="85"/>
      <c r="F11741" s="85"/>
      <c r="G11741" s="86"/>
      <c r="H11741" s="86"/>
      <c r="I11741" s="85"/>
      <c r="J11741" s="85"/>
    </row>
    <row r="11742" spans="2:10" s="117" customFormat="1" x14ac:dyDescent="0.25">
      <c r="B11742" s="87"/>
      <c r="C11742" s="85"/>
      <c r="D11742" s="85"/>
      <c r="E11742" s="85"/>
      <c r="F11742" s="85"/>
      <c r="G11742" s="86"/>
      <c r="H11742" s="86"/>
      <c r="I11742" s="85"/>
      <c r="J11742" s="85"/>
    </row>
    <row r="11743" spans="2:10" s="117" customFormat="1" x14ac:dyDescent="0.25">
      <c r="B11743" s="87"/>
      <c r="C11743" s="85"/>
      <c r="D11743" s="85"/>
      <c r="E11743" s="85"/>
      <c r="F11743" s="85"/>
      <c r="G11743" s="86"/>
      <c r="H11743" s="86"/>
      <c r="I11743" s="85"/>
      <c r="J11743" s="85"/>
    </row>
    <row r="11744" spans="2:10" s="117" customFormat="1" x14ac:dyDescent="0.25">
      <c r="B11744" s="87"/>
      <c r="C11744" s="85"/>
      <c r="D11744" s="85"/>
      <c r="E11744" s="85"/>
      <c r="F11744" s="85"/>
      <c r="G11744" s="86"/>
      <c r="H11744" s="86"/>
      <c r="I11744" s="85"/>
      <c r="J11744" s="85"/>
    </row>
    <row r="11745" spans="2:10" s="117" customFormat="1" x14ac:dyDescent="0.25">
      <c r="B11745" s="87"/>
      <c r="C11745" s="85"/>
      <c r="D11745" s="85"/>
      <c r="E11745" s="85"/>
      <c r="F11745" s="85"/>
      <c r="G11745" s="86"/>
      <c r="H11745" s="86"/>
      <c r="I11745" s="85"/>
      <c r="J11745" s="85"/>
    </row>
    <row r="11746" spans="2:10" s="117" customFormat="1" x14ac:dyDescent="0.25">
      <c r="B11746" s="87"/>
      <c r="C11746" s="85"/>
      <c r="D11746" s="85"/>
      <c r="E11746" s="85"/>
      <c r="F11746" s="85"/>
      <c r="G11746" s="86"/>
      <c r="H11746" s="86"/>
      <c r="I11746" s="85"/>
      <c r="J11746" s="85"/>
    </row>
    <row r="11747" spans="2:10" s="117" customFormat="1" x14ac:dyDescent="0.25">
      <c r="B11747" s="87"/>
      <c r="C11747" s="85"/>
      <c r="D11747" s="85"/>
      <c r="E11747" s="85"/>
      <c r="F11747" s="85"/>
      <c r="G11747" s="86"/>
      <c r="H11747" s="86"/>
      <c r="I11747" s="85"/>
      <c r="J11747" s="85"/>
    </row>
    <row r="11748" spans="2:10" s="117" customFormat="1" x14ac:dyDescent="0.25">
      <c r="B11748" s="87"/>
      <c r="C11748" s="85"/>
      <c r="D11748" s="85"/>
      <c r="E11748" s="85"/>
      <c r="F11748" s="85"/>
      <c r="G11748" s="86"/>
      <c r="H11748" s="86"/>
      <c r="I11748" s="85"/>
      <c r="J11748" s="85"/>
    </row>
    <row r="11749" spans="2:10" s="117" customFormat="1" x14ac:dyDescent="0.25">
      <c r="B11749" s="87"/>
      <c r="C11749" s="85"/>
      <c r="D11749" s="85"/>
      <c r="E11749" s="85"/>
      <c r="F11749" s="85"/>
      <c r="G11749" s="86"/>
      <c r="H11749" s="86"/>
      <c r="I11749" s="85"/>
      <c r="J11749" s="85"/>
    </row>
    <row r="11750" spans="2:10" s="117" customFormat="1" x14ac:dyDescent="0.25">
      <c r="B11750" s="87"/>
      <c r="C11750" s="85"/>
      <c r="D11750" s="85"/>
      <c r="E11750" s="85"/>
      <c r="F11750" s="85"/>
      <c r="G11750" s="86"/>
      <c r="H11750" s="86"/>
      <c r="I11750" s="85"/>
      <c r="J11750" s="85"/>
    </row>
    <row r="11751" spans="2:10" s="117" customFormat="1" x14ac:dyDescent="0.25">
      <c r="B11751" s="87"/>
      <c r="C11751" s="85"/>
      <c r="D11751" s="85"/>
      <c r="E11751" s="85"/>
      <c r="F11751" s="85"/>
      <c r="G11751" s="86"/>
      <c r="H11751" s="86"/>
      <c r="I11751" s="85"/>
      <c r="J11751" s="85"/>
    </row>
    <row r="11752" spans="2:10" s="117" customFormat="1" x14ac:dyDescent="0.25">
      <c r="B11752" s="87"/>
      <c r="C11752" s="85"/>
      <c r="D11752" s="85"/>
      <c r="E11752" s="85"/>
      <c r="F11752" s="85"/>
      <c r="G11752" s="86"/>
      <c r="H11752" s="86"/>
      <c r="I11752" s="85"/>
      <c r="J11752" s="85"/>
    </row>
    <row r="11753" spans="2:10" s="117" customFormat="1" x14ac:dyDescent="0.25">
      <c r="B11753" s="87"/>
      <c r="C11753" s="85"/>
      <c r="D11753" s="85"/>
      <c r="E11753" s="85"/>
      <c r="F11753" s="85"/>
      <c r="G11753" s="86"/>
      <c r="H11753" s="86"/>
      <c r="I11753" s="85"/>
      <c r="J11753" s="85"/>
    </row>
    <row r="11754" spans="2:10" s="117" customFormat="1" x14ac:dyDescent="0.25">
      <c r="B11754" s="87"/>
      <c r="C11754" s="85"/>
      <c r="D11754" s="85"/>
      <c r="E11754" s="85"/>
      <c r="F11754" s="85"/>
      <c r="G11754" s="86"/>
      <c r="H11754" s="86"/>
      <c r="I11754" s="85"/>
      <c r="J11754" s="85"/>
    </row>
    <row r="11755" spans="2:10" s="117" customFormat="1" x14ac:dyDescent="0.25">
      <c r="B11755" s="87"/>
      <c r="C11755" s="85"/>
      <c r="D11755" s="85"/>
      <c r="E11755" s="85"/>
      <c r="F11755" s="85"/>
      <c r="G11755" s="86"/>
      <c r="H11755" s="86"/>
      <c r="I11755" s="85"/>
      <c r="J11755" s="85"/>
    </row>
    <row r="11756" spans="2:10" s="117" customFormat="1" x14ac:dyDescent="0.25">
      <c r="B11756" s="87"/>
      <c r="C11756" s="85"/>
      <c r="D11756" s="85"/>
      <c r="E11756" s="85"/>
      <c r="F11756" s="85"/>
      <c r="G11756" s="86"/>
      <c r="H11756" s="86"/>
      <c r="I11756" s="85"/>
      <c r="J11756" s="85"/>
    </row>
    <row r="11757" spans="2:10" s="117" customFormat="1" x14ac:dyDescent="0.25">
      <c r="B11757" s="87"/>
      <c r="C11757" s="85"/>
      <c r="D11757" s="85"/>
      <c r="E11757" s="85"/>
      <c r="F11757" s="85"/>
      <c r="G11757" s="86"/>
      <c r="H11757" s="86"/>
      <c r="I11757" s="85"/>
      <c r="J11757" s="85"/>
    </row>
    <row r="11758" spans="2:10" s="117" customFormat="1" x14ac:dyDescent="0.25">
      <c r="B11758" s="87"/>
      <c r="C11758" s="85"/>
      <c r="D11758" s="85"/>
      <c r="E11758" s="85"/>
      <c r="F11758" s="85"/>
      <c r="G11758" s="86"/>
      <c r="H11758" s="86"/>
      <c r="I11758" s="85"/>
      <c r="J11758" s="85"/>
    </row>
    <row r="11759" spans="2:10" s="117" customFormat="1" x14ac:dyDescent="0.25">
      <c r="B11759" s="87"/>
      <c r="C11759" s="85"/>
      <c r="D11759" s="85"/>
      <c r="E11759" s="85"/>
      <c r="F11759" s="85"/>
      <c r="G11759" s="86"/>
      <c r="H11759" s="86"/>
      <c r="I11759" s="85"/>
      <c r="J11759" s="85"/>
    </row>
    <row r="11760" spans="2:10" s="117" customFormat="1" x14ac:dyDescent="0.25">
      <c r="B11760" s="87"/>
      <c r="C11760" s="85"/>
      <c r="D11760" s="85"/>
      <c r="E11760" s="85"/>
      <c r="F11760" s="85"/>
      <c r="G11760" s="86"/>
      <c r="H11760" s="86"/>
      <c r="I11760" s="85"/>
      <c r="J11760" s="85"/>
    </row>
    <row r="11761" spans="2:10" s="117" customFormat="1" x14ac:dyDescent="0.25">
      <c r="B11761" s="87"/>
      <c r="C11761" s="85"/>
      <c r="D11761" s="85"/>
      <c r="E11761" s="85"/>
      <c r="F11761" s="85"/>
      <c r="G11761" s="86"/>
      <c r="H11761" s="86"/>
      <c r="I11761" s="85"/>
      <c r="J11761" s="85"/>
    </row>
    <row r="11762" spans="2:10" s="117" customFormat="1" x14ac:dyDescent="0.25">
      <c r="B11762" s="87"/>
      <c r="C11762" s="85"/>
      <c r="D11762" s="85"/>
      <c r="E11762" s="85"/>
      <c r="F11762" s="85"/>
      <c r="G11762" s="86"/>
      <c r="H11762" s="86"/>
      <c r="I11762" s="85"/>
      <c r="J11762" s="85"/>
    </row>
    <row r="11763" spans="2:10" s="117" customFormat="1" x14ac:dyDescent="0.25">
      <c r="B11763" s="87"/>
      <c r="C11763" s="85"/>
      <c r="D11763" s="85"/>
      <c r="E11763" s="85"/>
      <c r="F11763" s="85"/>
      <c r="G11763" s="86"/>
      <c r="H11763" s="86"/>
      <c r="I11763" s="85"/>
      <c r="J11763" s="85"/>
    </row>
    <row r="11764" spans="2:10" s="117" customFormat="1" x14ac:dyDescent="0.25">
      <c r="B11764" s="87"/>
      <c r="C11764" s="85"/>
      <c r="D11764" s="85"/>
      <c r="E11764" s="85"/>
      <c r="F11764" s="85"/>
      <c r="G11764" s="86"/>
      <c r="H11764" s="86"/>
      <c r="I11764" s="85"/>
      <c r="J11764" s="85"/>
    </row>
    <row r="11765" spans="2:10" s="117" customFormat="1" x14ac:dyDescent="0.25">
      <c r="B11765" s="87"/>
      <c r="C11765" s="85"/>
      <c r="D11765" s="85"/>
      <c r="E11765" s="85"/>
      <c r="F11765" s="85"/>
      <c r="G11765" s="86"/>
      <c r="H11765" s="86"/>
      <c r="I11765" s="85"/>
      <c r="J11765" s="85"/>
    </row>
    <row r="11766" spans="2:10" s="117" customFormat="1" x14ac:dyDescent="0.25">
      <c r="B11766" s="87"/>
      <c r="C11766" s="85"/>
      <c r="D11766" s="85"/>
      <c r="E11766" s="85"/>
      <c r="F11766" s="85"/>
      <c r="G11766" s="86"/>
      <c r="H11766" s="86"/>
      <c r="I11766" s="85"/>
      <c r="J11766" s="85"/>
    </row>
    <row r="11767" spans="2:10" s="117" customFormat="1" x14ac:dyDescent="0.25">
      <c r="B11767" s="87"/>
      <c r="C11767" s="85"/>
      <c r="D11767" s="85"/>
      <c r="E11767" s="85"/>
      <c r="F11767" s="85"/>
      <c r="G11767" s="86"/>
      <c r="H11767" s="86"/>
      <c r="I11767" s="85"/>
      <c r="J11767" s="85"/>
    </row>
    <row r="11768" spans="2:10" s="117" customFormat="1" x14ac:dyDescent="0.25">
      <c r="B11768" s="87"/>
      <c r="C11768" s="85"/>
      <c r="D11768" s="85"/>
      <c r="E11768" s="85"/>
      <c r="F11768" s="85"/>
      <c r="G11768" s="86"/>
      <c r="H11768" s="86"/>
      <c r="I11768" s="85"/>
      <c r="J11768" s="85"/>
    </row>
    <row r="11769" spans="2:10" s="117" customFormat="1" x14ac:dyDescent="0.25">
      <c r="B11769" s="87"/>
      <c r="C11769" s="85"/>
      <c r="D11769" s="85"/>
      <c r="E11769" s="85"/>
      <c r="F11769" s="85"/>
      <c r="G11769" s="86"/>
      <c r="H11769" s="86"/>
      <c r="I11769" s="85"/>
      <c r="J11769" s="85"/>
    </row>
    <row r="11770" spans="2:10" s="117" customFormat="1" x14ac:dyDescent="0.25">
      <c r="B11770" s="87"/>
      <c r="C11770" s="85"/>
      <c r="D11770" s="85"/>
      <c r="E11770" s="85"/>
      <c r="F11770" s="85"/>
      <c r="G11770" s="86"/>
      <c r="H11770" s="86"/>
      <c r="I11770" s="85"/>
      <c r="J11770" s="85"/>
    </row>
    <row r="11771" spans="2:10" s="117" customFormat="1" x14ac:dyDescent="0.25">
      <c r="B11771" s="87"/>
      <c r="C11771" s="85"/>
      <c r="D11771" s="85"/>
      <c r="E11771" s="85"/>
      <c r="F11771" s="85"/>
      <c r="G11771" s="86"/>
      <c r="H11771" s="86"/>
      <c r="I11771" s="85"/>
      <c r="J11771" s="85"/>
    </row>
    <row r="11772" spans="2:10" s="117" customFormat="1" x14ac:dyDescent="0.25">
      <c r="B11772" s="87"/>
      <c r="C11772" s="85"/>
      <c r="D11772" s="85"/>
      <c r="E11772" s="85"/>
      <c r="F11772" s="85"/>
      <c r="G11772" s="86"/>
      <c r="H11772" s="86"/>
      <c r="I11772" s="85"/>
      <c r="J11772" s="85"/>
    </row>
    <row r="11773" spans="2:10" s="117" customFormat="1" x14ac:dyDescent="0.25">
      <c r="B11773" s="87"/>
      <c r="C11773" s="85"/>
      <c r="D11773" s="85"/>
      <c r="E11773" s="85"/>
      <c r="F11773" s="85"/>
      <c r="G11773" s="86"/>
      <c r="H11773" s="86"/>
      <c r="I11773" s="85"/>
      <c r="J11773" s="85"/>
    </row>
    <row r="11774" spans="2:10" s="117" customFormat="1" x14ac:dyDescent="0.25">
      <c r="B11774" s="87"/>
      <c r="C11774" s="85"/>
      <c r="D11774" s="85"/>
      <c r="E11774" s="85"/>
      <c r="F11774" s="85"/>
      <c r="G11774" s="86"/>
      <c r="H11774" s="86"/>
      <c r="I11774" s="85"/>
      <c r="J11774" s="85"/>
    </row>
    <row r="11775" spans="2:10" s="117" customFormat="1" x14ac:dyDescent="0.25">
      <c r="B11775" s="87"/>
      <c r="C11775" s="85"/>
      <c r="D11775" s="85"/>
      <c r="E11775" s="85"/>
      <c r="F11775" s="85"/>
      <c r="G11775" s="86"/>
      <c r="H11775" s="86"/>
      <c r="I11775" s="85"/>
      <c r="J11775" s="85"/>
    </row>
    <row r="11776" spans="2:10" s="117" customFormat="1" x14ac:dyDescent="0.25">
      <c r="B11776" s="87"/>
      <c r="C11776" s="85"/>
      <c r="D11776" s="85"/>
      <c r="E11776" s="85"/>
      <c r="F11776" s="85"/>
      <c r="G11776" s="86"/>
      <c r="H11776" s="86"/>
      <c r="I11776" s="85"/>
      <c r="J11776" s="85"/>
    </row>
    <row r="11777" spans="2:10" s="117" customFormat="1" x14ac:dyDescent="0.25">
      <c r="B11777" s="87"/>
      <c r="C11777" s="85"/>
      <c r="D11777" s="85"/>
      <c r="E11777" s="85"/>
      <c r="F11777" s="85"/>
      <c r="G11777" s="86"/>
      <c r="H11777" s="86"/>
      <c r="I11777" s="85"/>
      <c r="J11777" s="85"/>
    </row>
    <row r="11778" spans="2:10" s="117" customFormat="1" x14ac:dyDescent="0.25">
      <c r="B11778" s="87"/>
      <c r="C11778" s="85"/>
      <c r="D11778" s="85"/>
      <c r="E11778" s="85"/>
      <c r="F11778" s="85"/>
      <c r="G11778" s="86"/>
      <c r="H11778" s="86"/>
      <c r="I11778" s="85"/>
      <c r="J11778" s="85"/>
    </row>
    <row r="11779" spans="2:10" s="117" customFormat="1" x14ac:dyDescent="0.25">
      <c r="B11779" s="87"/>
      <c r="C11779" s="85"/>
      <c r="D11779" s="85"/>
      <c r="E11779" s="85"/>
      <c r="F11779" s="85"/>
      <c r="G11779" s="86"/>
      <c r="H11779" s="86"/>
      <c r="I11779" s="85"/>
      <c r="J11779" s="85"/>
    </row>
    <row r="11780" spans="2:10" s="117" customFormat="1" x14ac:dyDescent="0.25">
      <c r="B11780" s="87"/>
      <c r="C11780" s="85"/>
      <c r="D11780" s="85"/>
      <c r="E11780" s="85"/>
      <c r="F11780" s="85"/>
      <c r="G11780" s="86"/>
      <c r="H11780" s="86"/>
      <c r="I11780" s="85"/>
      <c r="J11780" s="85"/>
    </row>
    <row r="11781" spans="2:10" s="117" customFormat="1" x14ac:dyDescent="0.25">
      <c r="B11781" s="87"/>
      <c r="C11781" s="85"/>
      <c r="D11781" s="85"/>
      <c r="E11781" s="85"/>
      <c r="F11781" s="85"/>
      <c r="G11781" s="86"/>
      <c r="H11781" s="86"/>
      <c r="I11781" s="85"/>
      <c r="J11781" s="85"/>
    </row>
    <row r="11782" spans="2:10" s="117" customFormat="1" x14ac:dyDescent="0.25">
      <c r="B11782" s="87"/>
      <c r="C11782" s="85"/>
      <c r="D11782" s="85"/>
      <c r="E11782" s="85"/>
      <c r="F11782" s="85"/>
      <c r="G11782" s="86"/>
      <c r="H11782" s="86"/>
      <c r="I11782" s="85"/>
      <c r="J11782" s="85"/>
    </row>
    <row r="11783" spans="2:10" s="117" customFormat="1" x14ac:dyDescent="0.25">
      <c r="B11783" s="87"/>
      <c r="C11783" s="85"/>
      <c r="D11783" s="85"/>
      <c r="E11783" s="85"/>
      <c r="F11783" s="85"/>
      <c r="G11783" s="86"/>
      <c r="H11783" s="86"/>
      <c r="I11783" s="85"/>
      <c r="J11783" s="85"/>
    </row>
    <row r="11784" spans="2:10" s="117" customFormat="1" x14ac:dyDescent="0.25">
      <c r="B11784" s="87"/>
      <c r="C11784" s="85"/>
      <c r="D11784" s="85"/>
      <c r="E11784" s="85"/>
      <c r="F11784" s="85"/>
      <c r="G11784" s="86"/>
      <c r="H11784" s="86"/>
      <c r="I11784" s="85"/>
      <c r="J11784" s="85"/>
    </row>
    <row r="11785" spans="2:10" s="117" customFormat="1" x14ac:dyDescent="0.25">
      <c r="B11785" s="87"/>
      <c r="C11785" s="85"/>
      <c r="D11785" s="85"/>
      <c r="E11785" s="85"/>
      <c r="F11785" s="85"/>
      <c r="G11785" s="86"/>
      <c r="H11785" s="86"/>
      <c r="I11785" s="85"/>
      <c r="J11785" s="85"/>
    </row>
    <row r="11786" spans="2:10" s="117" customFormat="1" x14ac:dyDescent="0.25">
      <c r="B11786" s="87"/>
      <c r="C11786" s="85"/>
      <c r="D11786" s="85"/>
      <c r="E11786" s="85"/>
      <c r="F11786" s="85"/>
      <c r="G11786" s="86"/>
      <c r="H11786" s="86"/>
      <c r="I11786" s="85"/>
      <c r="J11786" s="85"/>
    </row>
    <row r="11787" spans="2:10" s="117" customFormat="1" x14ac:dyDescent="0.25">
      <c r="B11787" s="87"/>
      <c r="C11787" s="85"/>
      <c r="D11787" s="85"/>
      <c r="E11787" s="85"/>
      <c r="F11787" s="85"/>
      <c r="G11787" s="86"/>
      <c r="H11787" s="86"/>
      <c r="I11787" s="85"/>
      <c r="J11787" s="85"/>
    </row>
    <row r="11788" spans="2:10" s="117" customFormat="1" x14ac:dyDescent="0.25">
      <c r="B11788" s="87"/>
      <c r="C11788" s="85"/>
      <c r="D11788" s="85"/>
      <c r="E11788" s="85"/>
      <c r="F11788" s="85"/>
      <c r="G11788" s="86"/>
      <c r="H11788" s="86"/>
      <c r="I11788" s="85"/>
      <c r="J11788" s="85"/>
    </row>
    <row r="11789" spans="2:10" s="117" customFormat="1" x14ac:dyDescent="0.25">
      <c r="B11789" s="87"/>
      <c r="C11789" s="85"/>
      <c r="D11789" s="85"/>
      <c r="E11789" s="85"/>
      <c r="F11789" s="85"/>
      <c r="G11789" s="86"/>
      <c r="H11789" s="86"/>
      <c r="I11789" s="85"/>
      <c r="J11789" s="85"/>
    </row>
    <row r="11790" spans="2:10" s="117" customFormat="1" x14ac:dyDescent="0.25">
      <c r="B11790" s="87"/>
      <c r="C11790" s="85"/>
      <c r="D11790" s="85"/>
      <c r="E11790" s="85"/>
      <c r="F11790" s="85"/>
      <c r="G11790" s="86"/>
      <c r="H11790" s="86"/>
      <c r="I11790" s="85"/>
      <c r="J11790" s="85"/>
    </row>
    <row r="11791" spans="2:10" s="117" customFormat="1" x14ac:dyDescent="0.25">
      <c r="B11791" s="87"/>
      <c r="C11791" s="85"/>
      <c r="D11791" s="85"/>
      <c r="E11791" s="85"/>
      <c r="F11791" s="85"/>
      <c r="G11791" s="86"/>
      <c r="H11791" s="86"/>
      <c r="I11791" s="85"/>
      <c r="J11791" s="85"/>
    </row>
    <row r="11792" spans="2:10" s="117" customFormat="1" x14ac:dyDescent="0.25">
      <c r="B11792" s="87"/>
      <c r="C11792" s="85"/>
      <c r="D11792" s="85"/>
      <c r="E11792" s="85"/>
      <c r="F11792" s="85"/>
      <c r="G11792" s="86"/>
      <c r="H11792" s="86"/>
      <c r="I11792" s="85"/>
      <c r="J11792" s="85"/>
    </row>
    <row r="11793" spans="2:10" s="117" customFormat="1" x14ac:dyDescent="0.25">
      <c r="B11793" s="87"/>
      <c r="C11793" s="85"/>
      <c r="D11793" s="85"/>
      <c r="E11793" s="85"/>
      <c r="F11793" s="85"/>
      <c r="G11793" s="86"/>
      <c r="H11793" s="86"/>
      <c r="I11793" s="85"/>
      <c r="J11793" s="85"/>
    </row>
    <row r="11794" spans="2:10" s="117" customFormat="1" x14ac:dyDescent="0.25">
      <c r="B11794" s="87"/>
      <c r="C11794" s="85"/>
      <c r="D11794" s="85"/>
      <c r="E11794" s="85"/>
      <c r="F11794" s="85"/>
      <c r="G11794" s="86"/>
      <c r="H11794" s="86"/>
      <c r="I11794" s="85"/>
      <c r="J11794" s="85"/>
    </row>
    <row r="11795" spans="2:10" s="117" customFormat="1" x14ac:dyDescent="0.25">
      <c r="B11795" s="87"/>
      <c r="C11795" s="85"/>
      <c r="D11795" s="85"/>
      <c r="E11795" s="85"/>
      <c r="F11795" s="85"/>
      <c r="G11795" s="86"/>
      <c r="H11795" s="86"/>
      <c r="I11795" s="85"/>
      <c r="J11795" s="85"/>
    </row>
    <row r="11796" spans="2:10" s="117" customFormat="1" x14ac:dyDescent="0.25">
      <c r="B11796" s="87"/>
      <c r="C11796" s="85"/>
      <c r="D11796" s="85"/>
      <c r="E11796" s="85"/>
      <c r="F11796" s="85"/>
      <c r="G11796" s="86"/>
      <c r="H11796" s="86"/>
      <c r="I11796" s="85"/>
      <c r="J11796" s="85"/>
    </row>
    <row r="11797" spans="2:10" s="117" customFormat="1" x14ac:dyDescent="0.25">
      <c r="B11797" s="87"/>
      <c r="C11797" s="85"/>
      <c r="D11797" s="85"/>
      <c r="E11797" s="85"/>
      <c r="F11797" s="85"/>
      <c r="G11797" s="86"/>
      <c r="H11797" s="86"/>
      <c r="I11797" s="85"/>
      <c r="J11797" s="85"/>
    </row>
    <row r="11798" spans="2:10" s="117" customFormat="1" x14ac:dyDescent="0.25">
      <c r="B11798" s="87"/>
      <c r="C11798" s="85"/>
      <c r="D11798" s="85"/>
      <c r="E11798" s="85"/>
      <c r="F11798" s="85"/>
      <c r="G11798" s="86"/>
      <c r="H11798" s="86"/>
      <c r="I11798" s="85"/>
      <c r="J11798" s="85"/>
    </row>
    <row r="11799" spans="2:10" s="117" customFormat="1" x14ac:dyDescent="0.25">
      <c r="B11799" s="87"/>
      <c r="C11799" s="85"/>
      <c r="D11799" s="85"/>
      <c r="E11799" s="85"/>
      <c r="F11799" s="85"/>
      <c r="G11799" s="86"/>
      <c r="H11799" s="86"/>
      <c r="I11799" s="85"/>
      <c r="J11799" s="85"/>
    </row>
    <row r="11800" spans="2:10" s="117" customFormat="1" x14ac:dyDescent="0.25">
      <c r="B11800" s="87"/>
      <c r="C11800" s="85"/>
      <c r="D11800" s="85"/>
      <c r="E11800" s="85"/>
      <c r="F11800" s="85"/>
      <c r="G11800" s="86"/>
      <c r="H11800" s="86"/>
      <c r="I11800" s="85"/>
      <c r="J11800" s="85"/>
    </row>
    <row r="11801" spans="2:10" s="117" customFormat="1" x14ac:dyDescent="0.25">
      <c r="B11801" s="87"/>
      <c r="C11801" s="85"/>
      <c r="D11801" s="85"/>
      <c r="E11801" s="85"/>
      <c r="F11801" s="85"/>
      <c r="G11801" s="86"/>
      <c r="H11801" s="86"/>
      <c r="I11801" s="85"/>
      <c r="J11801" s="85"/>
    </row>
    <row r="11802" spans="2:10" s="117" customFormat="1" x14ac:dyDescent="0.25">
      <c r="B11802" s="87"/>
      <c r="C11802" s="85"/>
      <c r="D11802" s="85"/>
      <c r="E11802" s="85"/>
      <c r="F11802" s="85"/>
      <c r="G11802" s="86"/>
      <c r="H11802" s="86"/>
      <c r="I11802" s="85"/>
      <c r="J11802" s="85"/>
    </row>
    <row r="11803" spans="2:10" s="117" customFormat="1" x14ac:dyDescent="0.25">
      <c r="B11803" s="87"/>
      <c r="C11803" s="85"/>
      <c r="D11803" s="85"/>
      <c r="E11803" s="85"/>
      <c r="F11803" s="85"/>
      <c r="G11803" s="86"/>
      <c r="H11803" s="86"/>
      <c r="I11803" s="85"/>
      <c r="J11803" s="85"/>
    </row>
    <row r="11804" spans="2:10" s="117" customFormat="1" x14ac:dyDescent="0.25">
      <c r="B11804" s="87"/>
      <c r="C11804" s="85"/>
      <c r="D11804" s="85"/>
      <c r="E11804" s="85"/>
      <c r="F11804" s="85"/>
      <c r="G11804" s="86"/>
      <c r="H11804" s="86"/>
      <c r="I11804" s="85"/>
      <c r="J11804" s="85"/>
    </row>
    <row r="11805" spans="2:10" s="117" customFormat="1" x14ac:dyDescent="0.25">
      <c r="B11805" s="87"/>
      <c r="C11805" s="85"/>
      <c r="D11805" s="85"/>
      <c r="E11805" s="85"/>
      <c r="F11805" s="85"/>
      <c r="G11805" s="86"/>
      <c r="H11805" s="86"/>
      <c r="I11805" s="85"/>
      <c r="J11805" s="85"/>
    </row>
    <row r="11806" spans="2:10" s="117" customFormat="1" x14ac:dyDescent="0.25">
      <c r="B11806" s="87"/>
      <c r="C11806" s="85"/>
      <c r="D11806" s="85"/>
      <c r="E11806" s="85"/>
      <c r="F11806" s="85"/>
      <c r="G11806" s="86"/>
      <c r="H11806" s="86"/>
      <c r="I11806" s="85"/>
      <c r="J11806" s="85"/>
    </row>
    <row r="11807" spans="2:10" s="117" customFormat="1" x14ac:dyDescent="0.25">
      <c r="B11807" s="87"/>
      <c r="C11807" s="85"/>
      <c r="D11807" s="85"/>
      <c r="E11807" s="85"/>
      <c r="F11807" s="85"/>
      <c r="G11807" s="86"/>
      <c r="H11807" s="86"/>
      <c r="I11807" s="85"/>
      <c r="J11807" s="85"/>
    </row>
    <row r="11808" spans="2:10" s="117" customFormat="1" x14ac:dyDescent="0.25">
      <c r="B11808" s="87"/>
      <c r="C11808" s="85"/>
      <c r="D11808" s="85"/>
      <c r="E11808" s="85"/>
      <c r="F11808" s="85"/>
      <c r="G11808" s="86"/>
      <c r="H11808" s="86"/>
      <c r="I11808" s="85"/>
      <c r="J11808" s="85"/>
    </row>
    <row r="11809" spans="2:10" s="117" customFormat="1" x14ac:dyDescent="0.25">
      <c r="B11809" s="87"/>
      <c r="C11809" s="85"/>
      <c r="D11809" s="85"/>
      <c r="E11809" s="85"/>
      <c r="F11809" s="85"/>
      <c r="G11809" s="86"/>
      <c r="H11809" s="86"/>
      <c r="I11809" s="85"/>
      <c r="J11809" s="85"/>
    </row>
    <row r="11810" spans="2:10" s="117" customFormat="1" x14ac:dyDescent="0.25">
      <c r="B11810" s="87"/>
      <c r="C11810" s="85"/>
      <c r="D11810" s="85"/>
      <c r="E11810" s="85"/>
      <c r="F11810" s="85"/>
      <c r="G11810" s="86"/>
      <c r="H11810" s="86"/>
      <c r="I11810" s="85"/>
      <c r="J11810" s="85"/>
    </row>
    <row r="11811" spans="2:10" s="117" customFormat="1" x14ac:dyDescent="0.25">
      <c r="B11811" s="87"/>
      <c r="C11811" s="85"/>
      <c r="D11811" s="85"/>
      <c r="E11811" s="85"/>
      <c r="F11811" s="85"/>
      <c r="G11811" s="86"/>
      <c r="H11811" s="86"/>
      <c r="I11811" s="85"/>
      <c r="J11811" s="85"/>
    </row>
    <row r="11812" spans="2:10" s="117" customFormat="1" x14ac:dyDescent="0.25">
      <c r="B11812" s="87"/>
      <c r="C11812" s="85"/>
      <c r="D11812" s="85"/>
      <c r="E11812" s="85"/>
      <c r="F11812" s="85"/>
      <c r="G11812" s="86"/>
      <c r="H11812" s="86"/>
      <c r="I11812" s="85"/>
      <c r="J11812" s="85"/>
    </row>
    <row r="11813" spans="2:10" s="117" customFormat="1" x14ac:dyDescent="0.25">
      <c r="B11813" s="87"/>
      <c r="C11813" s="85"/>
      <c r="D11813" s="85"/>
      <c r="E11813" s="85"/>
      <c r="F11813" s="85"/>
      <c r="G11813" s="86"/>
      <c r="H11813" s="86"/>
      <c r="I11813" s="85"/>
      <c r="J11813" s="85"/>
    </row>
    <row r="11814" spans="2:10" s="117" customFormat="1" x14ac:dyDescent="0.25">
      <c r="B11814" s="87"/>
      <c r="C11814" s="85"/>
      <c r="D11814" s="85"/>
      <c r="E11814" s="85"/>
      <c r="F11814" s="85"/>
      <c r="G11814" s="86"/>
      <c r="H11814" s="86"/>
      <c r="I11814" s="85"/>
      <c r="J11814" s="85"/>
    </row>
    <row r="11815" spans="2:10" s="117" customFormat="1" x14ac:dyDescent="0.25">
      <c r="B11815" s="87"/>
      <c r="C11815" s="85"/>
      <c r="D11815" s="85"/>
      <c r="E11815" s="85"/>
      <c r="F11815" s="85"/>
      <c r="G11815" s="86"/>
      <c r="H11815" s="86"/>
      <c r="I11815" s="85"/>
      <c r="J11815" s="85"/>
    </row>
    <row r="11816" spans="2:10" s="117" customFormat="1" x14ac:dyDescent="0.25">
      <c r="B11816" s="87"/>
      <c r="C11816" s="85"/>
      <c r="D11816" s="85"/>
      <c r="E11816" s="85"/>
      <c r="F11816" s="85"/>
      <c r="G11816" s="86"/>
      <c r="H11816" s="86"/>
      <c r="I11816" s="85"/>
      <c r="J11816" s="85"/>
    </row>
    <row r="11817" spans="2:10" s="117" customFormat="1" x14ac:dyDescent="0.25">
      <c r="B11817" s="87"/>
      <c r="C11817" s="85"/>
      <c r="D11817" s="85"/>
      <c r="E11817" s="85"/>
      <c r="F11817" s="85"/>
      <c r="G11817" s="86"/>
      <c r="H11817" s="86"/>
      <c r="I11817" s="85"/>
      <c r="J11817" s="85"/>
    </row>
    <row r="11818" spans="2:10" s="117" customFormat="1" x14ac:dyDescent="0.25">
      <c r="B11818" s="87"/>
      <c r="C11818" s="85"/>
      <c r="D11818" s="85"/>
      <c r="E11818" s="85"/>
      <c r="F11818" s="85"/>
      <c r="G11818" s="86"/>
      <c r="H11818" s="86"/>
      <c r="I11818" s="85"/>
      <c r="J11818" s="85"/>
    </row>
    <row r="11819" spans="2:10" s="117" customFormat="1" x14ac:dyDescent="0.25">
      <c r="B11819" s="87"/>
      <c r="C11819" s="85"/>
      <c r="D11819" s="85"/>
      <c r="E11819" s="85"/>
      <c r="F11819" s="85"/>
      <c r="G11819" s="86"/>
      <c r="H11819" s="86"/>
      <c r="I11819" s="85"/>
      <c r="J11819" s="85"/>
    </row>
    <row r="11820" spans="2:10" s="117" customFormat="1" x14ac:dyDescent="0.25">
      <c r="B11820" s="87"/>
      <c r="C11820" s="85"/>
      <c r="D11820" s="85"/>
      <c r="E11820" s="85"/>
      <c r="F11820" s="85"/>
      <c r="G11820" s="86"/>
      <c r="H11820" s="86"/>
      <c r="I11820" s="85"/>
      <c r="J11820" s="85"/>
    </row>
    <row r="11821" spans="2:10" s="117" customFormat="1" x14ac:dyDescent="0.25">
      <c r="B11821" s="87"/>
      <c r="C11821" s="85"/>
      <c r="D11821" s="85"/>
      <c r="E11821" s="85"/>
      <c r="F11821" s="85"/>
      <c r="G11821" s="86"/>
      <c r="H11821" s="86"/>
      <c r="I11821" s="85"/>
      <c r="J11821" s="85"/>
    </row>
    <row r="11822" spans="2:10" s="117" customFormat="1" x14ac:dyDescent="0.25">
      <c r="B11822" s="87"/>
      <c r="C11822" s="85"/>
      <c r="D11822" s="85"/>
      <c r="E11822" s="85"/>
      <c r="F11822" s="85"/>
      <c r="G11822" s="86"/>
      <c r="H11822" s="86"/>
      <c r="I11822" s="85"/>
      <c r="J11822" s="85"/>
    </row>
    <row r="11823" spans="2:10" s="117" customFormat="1" x14ac:dyDescent="0.25">
      <c r="B11823" s="87"/>
      <c r="C11823" s="85"/>
      <c r="D11823" s="85"/>
      <c r="E11823" s="85"/>
      <c r="F11823" s="85"/>
      <c r="G11823" s="86"/>
      <c r="H11823" s="86"/>
      <c r="I11823" s="85"/>
      <c r="J11823" s="85"/>
    </row>
    <row r="11824" spans="2:10" s="117" customFormat="1" x14ac:dyDescent="0.25">
      <c r="B11824" s="87"/>
      <c r="C11824" s="85"/>
      <c r="D11824" s="85"/>
      <c r="E11824" s="85"/>
      <c r="F11824" s="85"/>
      <c r="G11824" s="86"/>
      <c r="H11824" s="86"/>
      <c r="I11824" s="85"/>
      <c r="J11824" s="85"/>
    </row>
    <row r="11825" spans="2:10" s="117" customFormat="1" x14ac:dyDescent="0.25">
      <c r="B11825" s="87"/>
      <c r="C11825" s="85"/>
      <c r="D11825" s="85"/>
      <c r="E11825" s="85"/>
      <c r="F11825" s="85"/>
      <c r="G11825" s="86"/>
      <c r="H11825" s="86"/>
      <c r="I11825" s="85"/>
      <c r="J11825" s="85"/>
    </row>
    <row r="11826" spans="2:10" s="117" customFormat="1" x14ac:dyDescent="0.25">
      <c r="B11826" s="87"/>
      <c r="C11826" s="85"/>
      <c r="D11826" s="85"/>
      <c r="E11826" s="85"/>
      <c r="F11826" s="85"/>
      <c r="G11826" s="86"/>
      <c r="H11826" s="86"/>
      <c r="I11826" s="85"/>
      <c r="J11826" s="85"/>
    </row>
    <row r="11827" spans="2:10" s="117" customFormat="1" x14ac:dyDescent="0.25">
      <c r="B11827" s="87"/>
      <c r="C11827" s="85"/>
      <c r="D11827" s="85"/>
      <c r="E11827" s="85"/>
      <c r="F11827" s="85"/>
      <c r="G11827" s="86"/>
      <c r="H11827" s="86"/>
      <c r="I11827" s="85"/>
      <c r="J11827" s="85"/>
    </row>
    <row r="11828" spans="2:10" s="117" customFormat="1" x14ac:dyDescent="0.25">
      <c r="B11828" s="87"/>
      <c r="C11828" s="85"/>
      <c r="D11828" s="85"/>
      <c r="E11828" s="85"/>
      <c r="F11828" s="85"/>
      <c r="G11828" s="86"/>
      <c r="H11828" s="86"/>
      <c r="I11828" s="85"/>
      <c r="J11828" s="85"/>
    </row>
    <row r="11829" spans="2:10" s="117" customFormat="1" x14ac:dyDescent="0.25">
      <c r="B11829" s="87"/>
      <c r="C11829" s="85"/>
      <c r="D11829" s="85"/>
      <c r="E11829" s="85"/>
      <c r="F11829" s="85"/>
      <c r="G11829" s="86"/>
      <c r="H11829" s="86"/>
      <c r="I11829" s="85"/>
      <c r="J11829" s="85"/>
    </row>
    <row r="11830" spans="2:10" s="117" customFormat="1" x14ac:dyDescent="0.25">
      <c r="B11830" s="87"/>
      <c r="C11830" s="85"/>
      <c r="D11830" s="85"/>
      <c r="E11830" s="85"/>
      <c r="F11830" s="85"/>
      <c r="G11830" s="86"/>
      <c r="H11830" s="86"/>
      <c r="I11830" s="85"/>
      <c r="J11830" s="85"/>
    </row>
    <row r="11831" spans="2:10" s="117" customFormat="1" x14ac:dyDescent="0.25">
      <c r="B11831" s="87"/>
      <c r="C11831" s="85"/>
      <c r="D11831" s="85"/>
      <c r="E11831" s="85"/>
      <c r="F11831" s="85"/>
      <c r="G11831" s="86"/>
      <c r="H11831" s="86"/>
      <c r="I11831" s="85"/>
      <c r="J11831" s="85"/>
    </row>
    <row r="11832" spans="2:10" s="117" customFormat="1" x14ac:dyDescent="0.25">
      <c r="B11832" s="87"/>
      <c r="C11832" s="85"/>
      <c r="D11832" s="85"/>
      <c r="E11832" s="85"/>
      <c r="F11832" s="85"/>
      <c r="G11832" s="86"/>
      <c r="H11832" s="86"/>
      <c r="I11832" s="85"/>
      <c r="J11832" s="85"/>
    </row>
    <row r="11833" spans="2:10" s="117" customFormat="1" x14ac:dyDescent="0.25">
      <c r="B11833" s="87"/>
      <c r="C11833" s="85"/>
      <c r="D11833" s="85"/>
      <c r="E11833" s="85"/>
      <c r="F11833" s="85"/>
      <c r="G11833" s="86"/>
      <c r="H11833" s="86"/>
      <c r="I11833" s="85"/>
      <c r="J11833" s="85"/>
    </row>
    <row r="11834" spans="2:10" s="117" customFormat="1" x14ac:dyDescent="0.25">
      <c r="B11834" s="87"/>
      <c r="C11834" s="85"/>
      <c r="D11834" s="85"/>
      <c r="E11834" s="85"/>
      <c r="F11834" s="85"/>
      <c r="G11834" s="86"/>
      <c r="H11834" s="86"/>
      <c r="I11834" s="85"/>
      <c r="J11834" s="85"/>
    </row>
    <row r="11835" spans="2:10" s="117" customFormat="1" x14ac:dyDescent="0.25">
      <c r="B11835" s="87"/>
      <c r="C11835" s="85"/>
      <c r="D11835" s="85"/>
      <c r="E11835" s="85"/>
      <c r="F11835" s="85"/>
      <c r="G11835" s="86"/>
      <c r="H11835" s="86"/>
      <c r="I11835" s="85"/>
      <c r="J11835" s="85"/>
    </row>
    <row r="11836" spans="2:10" s="117" customFormat="1" x14ac:dyDescent="0.25">
      <c r="B11836" s="87"/>
      <c r="C11836" s="85"/>
      <c r="D11836" s="85"/>
      <c r="E11836" s="85"/>
      <c r="F11836" s="85"/>
      <c r="G11836" s="86"/>
      <c r="H11836" s="86"/>
      <c r="I11836" s="85"/>
      <c r="J11836" s="85"/>
    </row>
    <row r="11837" spans="2:10" s="117" customFormat="1" x14ac:dyDescent="0.25">
      <c r="B11837" s="87"/>
      <c r="C11837" s="85"/>
      <c r="D11837" s="85"/>
      <c r="E11837" s="85"/>
      <c r="F11837" s="85"/>
      <c r="G11837" s="86"/>
      <c r="H11837" s="86"/>
      <c r="I11837" s="85"/>
      <c r="J11837" s="85"/>
    </row>
    <row r="11838" spans="2:10" s="117" customFormat="1" x14ac:dyDescent="0.25">
      <c r="B11838" s="87"/>
      <c r="C11838" s="85"/>
      <c r="D11838" s="85"/>
      <c r="E11838" s="85"/>
      <c r="F11838" s="85"/>
      <c r="G11838" s="86"/>
      <c r="H11838" s="86"/>
      <c r="I11838" s="85"/>
      <c r="J11838" s="85"/>
    </row>
    <row r="11839" spans="2:10" s="117" customFormat="1" x14ac:dyDescent="0.25">
      <c r="B11839" s="87"/>
      <c r="C11839" s="85"/>
      <c r="D11839" s="85"/>
      <c r="E11839" s="85"/>
      <c r="F11839" s="85"/>
      <c r="G11839" s="86"/>
      <c r="H11839" s="86"/>
      <c r="I11839" s="85"/>
      <c r="J11839" s="85"/>
    </row>
    <row r="11840" spans="2:10" s="117" customFormat="1" x14ac:dyDescent="0.25">
      <c r="B11840" s="87"/>
      <c r="C11840" s="85"/>
      <c r="D11840" s="85"/>
      <c r="E11840" s="85"/>
      <c r="F11840" s="85"/>
      <c r="G11840" s="86"/>
      <c r="H11840" s="86"/>
      <c r="I11840" s="85"/>
      <c r="J11840" s="85"/>
    </row>
    <row r="11841" spans="2:10" s="117" customFormat="1" x14ac:dyDescent="0.25">
      <c r="B11841" s="87"/>
      <c r="C11841" s="85"/>
      <c r="D11841" s="85"/>
      <c r="E11841" s="85"/>
      <c r="F11841" s="85"/>
      <c r="G11841" s="86"/>
      <c r="H11841" s="86"/>
      <c r="I11841" s="85"/>
      <c r="J11841" s="85"/>
    </row>
    <row r="11842" spans="2:10" s="117" customFormat="1" x14ac:dyDescent="0.25">
      <c r="B11842" s="87"/>
      <c r="C11842" s="85"/>
      <c r="D11842" s="85"/>
      <c r="E11842" s="85"/>
      <c r="F11842" s="85"/>
      <c r="G11842" s="86"/>
      <c r="H11842" s="86"/>
      <c r="I11842" s="85"/>
      <c r="J11842" s="85"/>
    </row>
    <row r="11843" spans="2:10" s="117" customFormat="1" x14ac:dyDescent="0.25">
      <c r="B11843" s="87"/>
      <c r="C11843" s="85"/>
      <c r="D11843" s="85"/>
      <c r="E11843" s="85"/>
      <c r="F11843" s="85"/>
      <c r="G11843" s="86"/>
      <c r="H11843" s="86"/>
      <c r="I11843" s="85"/>
      <c r="J11843" s="85"/>
    </row>
    <row r="11844" spans="2:10" s="117" customFormat="1" x14ac:dyDescent="0.25">
      <c r="B11844" s="87"/>
      <c r="C11844" s="85"/>
      <c r="D11844" s="85"/>
      <c r="E11844" s="85"/>
      <c r="F11844" s="85"/>
      <c r="G11844" s="86"/>
      <c r="H11844" s="86"/>
      <c r="I11844" s="85"/>
      <c r="J11844" s="85"/>
    </row>
    <row r="11845" spans="2:10" s="117" customFormat="1" x14ac:dyDescent="0.25">
      <c r="B11845" s="87"/>
      <c r="C11845" s="85"/>
      <c r="D11845" s="85"/>
      <c r="E11845" s="85"/>
      <c r="F11845" s="85"/>
      <c r="G11845" s="86"/>
      <c r="H11845" s="86"/>
      <c r="I11845" s="85"/>
      <c r="J11845" s="85"/>
    </row>
    <row r="11846" spans="2:10" s="117" customFormat="1" x14ac:dyDescent="0.25">
      <c r="B11846" s="87"/>
      <c r="C11846" s="85"/>
      <c r="D11846" s="85"/>
      <c r="E11846" s="85"/>
      <c r="F11846" s="85"/>
      <c r="G11846" s="86"/>
      <c r="H11846" s="86"/>
      <c r="I11846" s="85"/>
      <c r="J11846" s="85"/>
    </row>
    <row r="11847" spans="2:10" s="117" customFormat="1" x14ac:dyDescent="0.25">
      <c r="B11847" s="87"/>
      <c r="C11847" s="85"/>
      <c r="D11847" s="85"/>
      <c r="E11847" s="85"/>
      <c r="F11847" s="85"/>
      <c r="G11847" s="86"/>
      <c r="H11847" s="86"/>
      <c r="I11847" s="85"/>
      <c r="J11847" s="85"/>
    </row>
    <row r="11848" spans="2:10" s="117" customFormat="1" x14ac:dyDescent="0.25">
      <c r="B11848" s="87"/>
      <c r="C11848" s="85"/>
      <c r="D11848" s="85"/>
      <c r="E11848" s="85"/>
      <c r="F11848" s="85"/>
      <c r="G11848" s="86"/>
      <c r="H11848" s="86"/>
      <c r="I11848" s="85"/>
      <c r="J11848" s="85"/>
    </row>
    <row r="11849" spans="2:10" s="117" customFormat="1" x14ac:dyDescent="0.25">
      <c r="B11849" s="87"/>
      <c r="C11849" s="85"/>
      <c r="D11849" s="85"/>
      <c r="E11849" s="85"/>
      <c r="F11849" s="85"/>
      <c r="G11849" s="86"/>
      <c r="H11849" s="86"/>
      <c r="I11849" s="85"/>
      <c r="J11849" s="85"/>
    </row>
    <row r="11850" spans="2:10" s="117" customFormat="1" x14ac:dyDescent="0.25">
      <c r="B11850" s="87"/>
      <c r="C11850" s="85"/>
      <c r="D11850" s="85"/>
      <c r="E11850" s="85"/>
      <c r="F11850" s="85"/>
      <c r="G11850" s="86"/>
      <c r="H11850" s="86"/>
      <c r="I11850" s="85"/>
      <c r="J11850" s="85"/>
    </row>
    <row r="11851" spans="2:10" s="117" customFormat="1" x14ac:dyDescent="0.25">
      <c r="B11851" s="87"/>
      <c r="C11851" s="85"/>
      <c r="D11851" s="85"/>
      <c r="E11851" s="85"/>
      <c r="F11851" s="85"/>
      <c r="G11851" s="86"/>
      <c r="H11851" s="86"/>
      <c r="I11851" s="85"/>
      <c r="J11851" s="85"/>
    </row>
    <row r="11852" spans="2:10" s="117" customFormat="1" x14ac:dyDescent="0.25">
      <c r="B11852" s="87"/>
      <c r="C11852" s="85"/>
      <c r="D11852" s="85"/>
      <c r="E11852" s="85"/>
      <c r="F11852" s="85"/>
      <c r="G11852" s="86"/>
      <c r="H11852" s="86"/>
      <c r="I11852" s="85"/>
      <c r="J11852" s="85"/>
    </row>
    <row r="11853" spans="2:10" s="117" customFormat="1" x14ac:dyDescent="0.25">
      <c r="B11853" s="87"/>
      <c r="C11853" s="85"/>
      <c r="D11853" s="85"/>
      <c r="E11853" s="85"/>
      <c r="F11853" s="85"/>
      <c r="G11853" s="86"/>
      <c r="H11853" s="86"/>
      <c r="I11853" s="85"/>
      <c r="J11853" s="85"/>
    </row>
    <row r="11854" spans="2:10" s="117" customFormat="1" x14ac:dyDescent="0.25">
      <c r="B11854" s="87"/>
      <c r="C11854" s="85"/>
      <c r="D11854" s="85"/>
      <c r="E11854" s="85"/>
      <c r="F11854" s="85"/>
      <c r="G11854" s="86"/>
      <c r="H11854" s="86"/>
      <c r="I11854" s="85"/>
      <c r="J11854" s="85"/>
    </row>
    <row r="11855" spans="2:10" s="117" customFormat="1" x14ac:dyDescent="0.25">
      <c r="B11855" s="87"/>
      <c r="C11855" s="85"/>
      <c r="D11855" s="85"/>
      <c r="E11855" s="85"/>
      <c r="F11855" s="85"/>
      <c r="G11855" s="86"/>
      <c r="H11855" s="86"/>
      <c r="I11855" s="85"/>
      <c r="J11855" s="85"/>
    </row>
    <row r="11856" spans="2:10" s="117" customFormat="1" x14ac:dyDescent="0.25">
      <c r="B11856" s="87"/>
      <c r="C11856" s="85"/>
      <c r="D11856" s="85"/>
      <c r="E11856" s="85"/>
      <c r="F11856" s="85"/>
      <c r="G11856" s="86"/>
      <c r="H11856" s="86"/>
      <c r="I11856" s="85"/>
      <c r="J11856" s="85"/>
    </row>
    <row r="11857" spans="2:10" s="117" customFormat="1" x14ac:dyDescent="0.25">
      <c r="B11857" s="87"/>
      <c r="C11857" s="85"/>
      <c r="D11857" s="85"/>
      <c r="E11857" s="85"/>
      <c r="F11857" s="85"/>
      <c r="G11857" s="86"/>
      <c r="H11857" s="86"/>
      <c r="I11857" s="85"/>
      <c r="J11857" s="85"/>
    </row>
    <row r="11858" spans="2:10" s="117" customFormat="1" x14ac:dyDescent="0.25">
      <c r="B11858" s="87"/>
      <c r="C11858" s="85"/>
      <c r="D11858" s="85"/>
      <c r="E11858" s="85"/>
      <c r="F11858" s="85"/>
      <c r="G11858" s="86"/>
      <c r="H11858" s="86"/>
      <c r="I11858" s="85"/>
      <c r="J11858" s="85"/>
    </row>
    <row r="11859" spans="2:10" s="117" customFormat="1" x14ac:dyDescent="0.25">
      <c r="B11859" s="87"/>
      <c r="C11859" s="85"/>
      <c r="D11859" s="85"/>
      <c r="E11859" s="85"/>
      <c r="F11859" s="85"/>
      <c r="G11859" s="86"/>
      <c r="H11859" s="86"/>
      <c r="I11859" s="85"/>
      <c r="J11859" s="85"/>
    </row>
    <row r="11860" spans="2:10" s="117" customFormat="1" x14ac:dyDescent="0.25">
      <c r="B11860" s="87"/>
      <c r="C11860" s="85"/>
      <c r="D11860" s="85"/>
      <c r="E11860" s="85"/>
      <c r="F11860" s="85"/>
      <c r="G11860" s="86"/>
      <c r="H11860" s="86"/>
      <c r="I11860" s="85"/>
      <c r="J11860" s="85"/>
    </row>
    <row r="11861" spans="2:10" s="117" customFormat="1" x14ac:dyDescent="0.25">
      <c r="B11861" s="87"/>
      <c r="C11861" s="85"/>
      <c r="D11861" s="85"/>
      <c r="E11861" s="85"/>
      <c r="F11861" s="85"/>
      <c r="G11861" s="86"/>
      <c r="H11861" s="86"/>
      <c r="I11861" s="85"/>
      <c r="J11861" s="85"/>
    </row>
    <row r="11862" spans="2:10" s="117" customFormat="1" x14ac:dyDescent="0.25">
      <c r="B11862" s="87"/>
      <c r="C11862" s="85"/>
      <c r="D11862" s="85"/>
      <c r="E11862" s="85"/>
      <c r="F11862" s="85"/>
      <c r="G11862" s="86"/>
      <c r="H11862" s="86"/>
      <c r="I11862" s="85"/>
      <c r="J11862" s="85"/>
    </row>
    <row r="11863" spans="2:10" s="117" customFormat="1" x14ac:dyDescent="0.25">
      <c r="B11863" s="87"/>
      <c r="C11863" s="85"/>
      <c r="D11863" s="85"/>
      <c r="E11863" s="85"/>
      <c r="F11863" s="85"/>
      <c r="G11863" s="86"/>
      <c r="H11863" s="86"/>
      <c r="I11863" s="85"/>
      <c r="J11863" s="85"/>
    </row>
    <row r="11864" spans="2:10" s="117" customFormat="1" x14ac:dyDescent="0.25">
      <c r="B11864" s="87"/>
      <c r="C11864" s="85"/>
      <c r="D11864" s="85"/>
      <c r="E11864" s="85"/>
      <c r="F11864" s="85"/>
      <c r="G11864" s="86"/>
      <c r="H11864" s="86"/>
      <c r="I11864" s="85"/>
      <c r="J11864" s="85"/>
    </row>
    <row r="11865" spans="2:10" s="117" customFormat="1" x14ac:dyDescent="0.25">
      <c r="B11865" s="87"/>
      <c r="C11865" s="85"/>
      <c r="D11865" s="85"/>
      <c r="E11865" s="85"/>
      <c r="F11865" s="85"/>
      <c r="G11865" s="86"/>
      <c r="H11865" s="86"/>
      <c r="I11865" s="85"/>
      <c r="J11865" s="85"/>
    </row>
    <row r="11866" spans="2:10" s="117" customFormat="1" x14ac:dyDescent="0.25">
      <c r="B11866" s="87"/>
      <c r="C11866" s="85"/>
      <c r="D11866" s="85"/>
      <c r="E11866" s="85"/>
      <c r="F11866" s="85"/>
      <c r="G11866" s="86"/>
      <c r="H11866" s="86"/>
      <c r="I11866" s="85"/>
      <c r="J11866" s="85"/>
    </row>
    <row r="11867" spans="2:10" s="117" customFormat="1" x14ac:dyDescent="0.25">
      <c r="B11867" s="87"/>
      <c r="C11867" s="85"/>
      <c r="D11867" s="85"/>
      <c r="E11867" s="85"/>
      <c r="F11867" s="85"/>
      <c r="G11867" s="86"/>
      <c r="H11867" s="86"/>
      <c r="I11867" s="85"/>
      <c r="J11867" s="85"/>
    </row>
    <row r="11868" spans="2:10" s="117" customFormat="1" x14ac:dyDescent="0.25">
      <c r="B11868" s="87"/>
      <c r="C11868" s="85"/>
      <c r="D11868" s="85"/>
      <c r="E11868" s="85"/>
      <c r="F11868" s="85"/>
      <c r="G11868" s="86"/>
      <c r="H11868" s="86"/>
      <c r="I11868" s="85"/>
      <c r="J11868" s="85"/>
    </row>
    <row r="11869" spans="2:10" s="117" customFormat="1" x14ac:dyDescent="0.25">
      <c r="B11869" s="87"/>
      <c r="C11869" s="85"/>
      <c r="D11869" s="85"/>
      <c r="E11869" s="85"/>
      <c r="F11869" s="85"/>
      <c r="G11869" s="86"/>
      <c r="H11869" s="86"/>
      <c r="I11869" s="85"/>
      <c r="J11869" s="85"/>
    </row>
    <row r="11870" spans="2:10" s="117" customFormat="1" x14ac:dyDescent="0.25">
      <c r="B11870" s="87"/>
      <c r="C11870" s="85"/>
      <c r="D11870" s="85"/>
      <c r="E11870" s="85"/>
      <c r="F11870" s="85"/>
      <c r="G11870" s="86"/>
      <c r="H11870" s="86"/>
      <c r="I11870" s="85"/>
      <c r="J11870" s="85"/>
    </row>
    <row r="11871" spans="2:10" s="117" customFormat="1" x14ac:dyDescent="0.25">
      <c r="B11871" s="87"/>
      <c r="C11871" s="85"/>
      <c r="D11871" s="85"/>
      <c r="E11871" s="85"/>
      <c r="F11871" s="85"/>
      <c r="G11871" s="86"/>
      <c r="H11871" s="86"/>
      <c r="I11871" s="85"/>
      <c r="J11871" s="85"/>
    </row>
    <row r="11872" spans="2:10" s="117" customFormat="1" x14ac:dyDescent="0.25">
      <c r="B11872" s="87"/>
      <c r="C11872" s="85"/>
      <c r="D11872" s="85"/>
      <c r="E11872" s="85"/>
      <c r="F11872" s="85"/>
      <c r="G11872" s="86"/>
      <c r="H11872" s="86"/>
      <c r="I11872" s="85"/>
      <c r="J11872" s="85"/>
    </row>
    <row r="11873" spans="2:10" s="117" customFormat="1" x14ac:dyDescent="0.25">
      <c r="B11873" s="87"/>
      <c r="C11873" s="85"/>
      <c r="D11873" s="85"/>
      <c r="E11873" s="85"/>
      <c r="F11873" s="85"/>
      <c r="G11873" s="86"/>
      <c r="H11873" s="86"/>
      <c r="I11873" s="85"/>
      <c r="J11873" s="85"/>
    </row>
    <row r="11874" spans="2:10" s="117" customFormat="1" x14ac:dyDescent="0.25">
      <c r="B11874" s="87"/>
      <c r="C11874" s="85"/>
      <c r="D11874" s="85"/>
      <c r="E11874" s="85"/>
      <c r="F11874" s="85"/>
      <c r="G11874" s="86"/>
      <c r="H11874" s="86"/>
      <c r="I11874" s="85"/>
      <c r="J11874" s="85"/>
    </row>
    <row r="11875" spans="2:10" s="117" customFormat="1" x14ac:dyDescent="0.25">
      <c r="B11875" s="87"/>
      <c r="C11875" s="85"/>
      <c r="D11875" s="85"/>
      <c r="E11875" s="85"/>
      <c r="F11875" s="85"/>
      <c r="G11875" s="86"/>
      <c r="H11875" s="86"/>
      <c r="I11875" s="85"/>
      <c r="J11875" s="85"/>
    </row>
    <row r="11876" spans="2:10" s="117" customFormat="1" x14ac:dyDescent="0.25">
      <c r="B11876" s="87"/>
      <c r="C11876" s="85"/>
      <c r="D11876" s="85"/>
      <c r="E11876" s="85"/>
      <c r="F11876" s="85"/>
      <c r="G11876" s="86"/>
      <c r="H11876" s="86"/>
      <c r="I11876" s="85"/>
      <c r="J11876" s="85"/>
    </row>
    <row r="11877" spans="2:10" s="117" customFormat="1" x14ac:dyDescent="0.25">
      <c r="B11877" s="87"/>
      <c r="C11877" s="85"/>
      <c r="D11877" s="85"/>
      <c r="E11877" s="85"/>
      <c r="F11877" s="85"/>
      <c r="G11877" s="86"/>
      <c r="H11877" s="86"/>
      <c r="I11877" s="85"/>
      <c r="J11877" s="85"/>
    </row>
    <row r="11878" spans="2:10" s="117" customFormat="1" x14ac:dyDescent="0.25">
      <c r="B11878" s="87"/>
      <c r="C11878" s="85"/>
      <c r="D11878" s="85"/>
      <c r="E11878" s="85"/>
      <c r="F11878" s="85"/>
      <c r="G11878" s="86"/>
      <c r="H11878" s="86"/>
      <c r="I11878" s="85"/>
      <c r="J11878" s="85"/>
    </row>
    <row r="11879" spans="2:10" s="117" customFormat="1" x14ac:dyDescent="0.25">
      <c r="B11879" s="87"/>
      <c r="C11879" s="85"/>
      <c r="D11879" s="85"/>
      <c r="E11879" s="85"/>
      <c r="F11879" s="85"/>
      <c r="G11879" s="86"/>
      <c r="H11879" s="86"/>
      <c r="I11879" s="85"/>
      <c r="J11879" s="85"/>
    </row>
    <row r="11880" spans="2:10" s="117" customFormat="1" x14ac:dyDescent="0.25">
      <c r="B11880" s="87"/>
      <c r="C11880" s="85"/>
      <c r="D11880" s="85"/>
      <c r="E11880" s="85"/>
      <c r="F11880" s="85"/>
      <c r="G11880" s="86"/>
      <c r="H11880" s="86"/>
      <c r="I11880" s="85"/>
      <c r="J11880" s="85"/>
    </row>
    <row r="11881" spans="2:10" s="117" customFormat="1" x14ac:dyDescent="0.25">
      <c r="B11881" s="87"/>
      <c r="C11881" s="85"/>
      <c r="D11881" s="85"/>
      <c r="E11881" s="85"/>
      <c r="F11881" s="85"/>
      <c r="G11881" s="86"/>
      <c r="H11881" s="86"/>
      <c r="I11881" s="85"/>
      <c r="J11881" s="85"/>
    </row>
    <row r="11882" spans="2:10" s="117" customFormat="1" x14ac:dyDescent="0.25">
      <c r="B11882" s="87"/>
      <c r="C11882" s="85"/>
      <c r="D11882" s="85"/>
      <c r="E11882" s="85"/>
      <c r="F11882" s="85"/>
      <c r="G11882" s="86"/>
      <c r="H11882" s="86"/>
      <c r="I11882" s="85"/>
      <c r="J11882" s="85"/>
    </row>
    <row r="11883" spans="2:10" s="117" customFormat="1" x14ac:dyDescent="0.25">
      <c r="B11883" s="87"/>
      <c r="C11883" s="85"/>
      <c r="D11883" s="85"/>
      <c r="E11883" s="85"/>
      <c r="F11883" s="85"/>
      <c r="G11883" s="86"/>
      <c r="H11883" s="86"/>
      <c r="I11883" s="85"/>
      <c r="J11883" s="85"/>
    </row>
    <row r="11884" spans="2:10" s="117" customFormat="1" x14ac:dyDescent="0.25">
      <c r="B11884" s="87"/>
      <c r="C11884" s="85"/>
      <c r="D11884" s="85"/>
      <c r="E11884" s="85"/>
      <c r="F11884" s="85"/>
      <c r="G11884" s="86"/>
      <c r="H11884" s="86"/>
      <c r="I11884" s="85"/>
      <c r="J11884" s="85"/>
    </row>
    <row r="11885" spans="2:10" s="117" customFormat="1" x14ac:dyDescent="0.25">
      <c r="B11885" s="87"/>
      <c r="C11885" s="85"/>
      <c r="D11885" s="85"/>
      <c r="E11885" s="85"/>
      <c r="F11885" s="85"/>
      <c r="G11885" s="86"/>
      <c r="H11885" s="86"/>
      <c r="I11885" s="85"/>
      <c r="J11885" s="85"/>
    </row>
    <row r="11886" spans="2:10" s="117" customFormat="1" x14ac:dyDescent="0.25">
      <c r="B11886" s="87"/>
      <c r="C11886" s="85"/>
      <c r="D11886" s="85"/>
      <c r="E11886" s="85"/>
      <c r="F11886" s="85"/>
      <c r="G11886" s="86"/>
      <c r="H11886" s="86"/>
      <c r="I11886" s="85"/>
      <c r="J11886" s="85"/>
    </row>
    <row r="11887" spans="2:10" s="117" customFormat="1" x14ac:dyDescent="0.25">
      <c r="B11887" s="87"/>
      <c r="C11887" s="85"/>
      <c r="D11887" s="85"/>
      <c r="E11887" s="85"/>
      <c r="F11887" s="85"/>
      <c r="G11887" s="86"/>
      <c r="H11887" s="86"/>
      <c r="I11887" s="85"/>
      <c r="J11887" s="85"/>
    </row>
    <row r="11888" spans="2:10" s="117" customFormat="1" x14ac:dyDescent="0.25">
      <c r="B11888" s="87"/>
      <c r="C11888" s="85"/>
      <c r="D11888" s="85"/>
      <c r="E11888" s="85"/>
      <c r="F11888" s="85"/>
      <c r="G11888" s="86"/>
      <c r="H11888" s="86"/>
      <c r="I11888" s="85"/>
      <c r="J11888" s="85"/>
    </row>
    <row r="11889" spans="2:10" s="117" customFormat="1" x14ac:dyDescent="0.25">
      <c r="B11889" s="87"/>
      <c r="C11889" s="85"/>
      <c r="D11889" s="85"/>
      <c r="E11889" s="85"/>
      <c r="F11889" s="85"/>
      <c r="G11889" s="86"/>
      <c r="H11889" s="86"/>
      <c r="I11889" s="85"/>
      <c r="J11889" s="85"/>
    </row>
    <row r="11890" spans="2:10" s="117" customFormat="1" x14ac:dyDescent="0.25">
      <c r="B11890" s="87"/>
      <c r="C11890" s="85"/>
      <c r="D11890" s="85"/>
      <c r="E11890" s="85"/>
      <c r="F11890" s="85"/>
      <c r="G11890" s="86"/>
      <c r="H11890" s="86"/>
      <c r="I11890" s="85"/>
      <c r="J11890" s="85"/>
    </row>
    <row r="11891" spans="2:10" s="117" customFormat="1" x14ac:dyDescent="0.25">
      <c r="B11891" s="87"/>
      <c r="C11891" s="85"/>
      <c r="D11891" s="85"/>
      <c r="E11891" s="85"/>
      <c r="F11891" s="85"/>
      <c r="G11891" s="86"/>
      <c r="H11891" s="86"/>
      <c r="I11891" s="85"/>
      <c r="J11891" s="85"/>
    </row>
    <row r="11892" spans="2:10" s="117" customFormat="1" x14ac:dyDescent="0.25">
      <c r="B11892" s="87"/>
      <c r="C11892" s="85"/>
      <c r="D11892" s="85"/>
      <c r="E11892" s="85"/>
      <c r="F11892" s="85"/>
      <c r="G11892" s="86"/>
      <c r="H11892" s="86"/>
      <c r="I11892" s="85"/>
      <c r="J11892" s="85"/>
    </row>
    <row r="11893" spans="2:10" s="117" customFormat="1" x14ac:dyDescent="0.25">
      <c r="B11893" s="87"/>
      <c r="C11893" s="85"/>
      <c r="D11893" s="85"/>
      <c r="E11893" s="85"/>
      <c r="F11893" s="85"/>
      <c r="G11893" s="86"/>
      <c r="H11893" s="86"/>
      <c r="I11893" s="85"/>
      <c r="J11893" s="85"/>
    </row>
    <row r="11894" spans="2:10" s="117" customFormat="1" x14ac:dyDescent="0.25">
      <c r="B11894" s="87"/>
      <c r="C11894" s="85"/>
      <c r="D11894" s="85"/>
      <c r="E11894" s="85"/>
      <c r="F11894" s="85"/>
      <c r="G11894" s="86"/>
      <c r="H11894" s="86"/>
      <c r="I11894" s="85"/>
      <c r="J11894" s="85"/>
    </row>
    <row r="11895" spans="2:10" s="117" customFormat="1" x14ac:dyDescent="0.25">
      <c r="B11895" s="87"/>
      <c r="C11895" s="85"/>
      <c r="D11895" s="85"/>
      <c r="E11895" s="85"/>
      <c r="F11895" s="85"/>
      <c r="G11895" s="86"/>
      <c r="H11895" s="86"/>
      <c r="I11895" s="85"/>
      <c r="J11895" s="85"/>
    </row>
    <row r="11896" spans="2:10" s="117" customFormat="1" x14ac:dyDescent="0.25">
      <c r="B11896" s="87"/>
      <c r="C11896" s="85"/>
      <c r="D11896" s="85"/>
      <c r="E11896" s="85"/>
      <c r="F11896" s="85"/>
      <c r="G11896" s="86"/>
      <c r="H11896" s="86"/>
      <c r="I11896" s="85"/>
      <c r="J11896" s="85"/>
    </row>
    <row r="11897" spans="2:10" s="117" customFormat="1" x14ac:dyDescent="0.25">
      <c r="B11897" s="87"/>
      <c r="C11897" s="85"/>
      <c r="D11897" s="85"/>
      <c r="E11897" s="85"/>
      <c r="F11897" s="85"/>
      <c r="G11897" s="86"/>
      <c r="H11897" s="86"/>
      <c r="I11897" s="85"/>
      <c r="J11897" s="85"/>
    </row>
    <row r="11898" spans="2:10" s="117" customFormat="1" x14ac:dyDescent="0.25">
      <c r="B11898" s="87"/>
      <c r="C11898" s="85"/>
      <c r="D11898" s="85"/>
      <c r="E11898" s="85"/>
      <c r="F11898" s="85"/>
      <c r="G11898" s="86"/>
      <c r="H11898" s="86"/>
      <c r="I11898" s="85"/>
      <c r="J11898" s="85"/>
    </row>
    <row r="11899" spans="2:10" s="117" customFormat="1" x14ac:dyDescent="0.25">
      <c r="B11899" s="87"/>
      <c r="C11899" s="85"/>
      <c r="D11899" s="85"/>
      <c r="E11899" s="85"/>
      <c r="F11899" s="85"/>
      <c r="G11899" s="86"/>
      <c r="H11899" s="86"/>
      <c r="I11899" s="85"/>
      <c r="J11899" s="85"/>
    </row>
    <row r="11900" spans="2:10" s="117" customFormat="1" x14ac:dyDescent="0.25">
      <c r="B11900" s="87"/>
      <c r="C11900" s="85"/>
      <c r="D11900" s="85"/>
      <c r="E11900" s="85"/>
      <c r="F11900" s="85"/>
      <c r="G11900" s="86"/>
      <c r="H11900" s="86"/>
      <c r="I11900" s="85"/>
      <c r="J11900" s="85"/>
    </row>
    <row r="11901" spans="2:10" s="117" customFormat="1" x14ac:dyDescent="0.25">
      <c r="B11901" s="87"/>
      <c r="C11901" s="85"/>
      <c r="D11901" s="85"/>
      <c r="E11901" s="85"/>
      <c r="F11901" s="85"/>
      <c r="G11901" s="86"/>
      <c r="H11901" s="86"/>
      <c r="I11901" s="85"/>
      <c r="J11901" s="85"/>
    </row>
    <row r="11902" spans="2:10" s="117" customFormat="1" x14ac:dyDescent="0.25">
      <c r="B11902" s="87"/>
      <c r="C11902" s="85"/>
      <c r="D11902" s="85"/>
      <c r="E11902" s="85"/>
      <c r="F11902" s="85"/>
      <c r="G11902" s="86"/>
      <c r="H11902" s="86"/>
      <c r="I11902" s="85"/>
      <c r="J11902" s="85"/>
    </row>
    <row r="11903" spans="2:10" s="117" customFormat="1" x14ac:dyDescent="0.25">
      <c r="B11903" s="87"/>
      <c r="C11903" s="85"/>
      <c r="D11903" s="85"/>
      <c r="E11903" s="85"/>
      <c r="F11903" s="85"/>
      <c r="G11903" s="86"/>
      <c r="H11903" s="86"/>
      <c r="I11903" s="85"/>
      <c r="J11903" s="85"/>
    </row>
    <row r="11904" spans="2:10" s="117" customFormat="1" x14ac:dyDescent="0.25">
      <c r="B11904" s="87"/>
      <c r="C11904" s="85"/>
      <c r="D11904" s="85"/>
      <c r="E11904" s="85"/>
      <c r="F11904" s="85"/>
      <c r="G11904" s="86"/>
      <c r="H11904" s="86"/>
      <c r="I11904" s="85"/>
      <c r="J11904" s="85"/>
    </row>
    <row r="11905" spans="2:10" s="117" customFormat="1" x14ac:dyDescent="0.25">
      <c r="B11905" s="87"/>
      <c r="C11905" s="85"/>
      <c r="D11905" s="85"/>
      <c r="E11905" s="85"/>
      <c r="F11905" s="85"/>
      <c r="G11905" s="86"/>
      <c r="H11905" s="86"/>
      <c r="I11905" s="85"/>
      <c r="J11905" s="85"/>
    </row>
    <row r="11906" spans="2:10" s="117" customFormat="1" x14ac:dyDescent="0.25">
      <c r="B11906" s="87"/>
      <c r="C11906" s="85"/>
      <c r="D11906" s="85"/>
      <c r="E11906" s="85"/>
      <c r="F11906" s="85"/>
      <c r="G11906" s="86"/>
      <c r="H11906" s="86"/>
      <c r="I11906" s="85"/>
      <c r="J11906" s="85"/>
    </row>
    <row r="11907" spans="2:10" s="117" customFormat="1" x14ac:dyDescent="0.25">
      <c r="B11907" s="87"/>
      <c r="C11907" s="85"/>
      <c r="D11907" s="85"/>
      <c r="E11907" s="85"/>
      <c r="F11907" s="85"/>
      <c r="G11907" s="86"/>
      <c r="H11907" s="86"/>
      <c r="I11907" s="85"/>
      <c r="J11907" s="85"/>
    </row>
    <row r="11908" spans="2:10" s="117" customFormat="1" x14ac:dyDescent="0.25">
      <c r="B11908" s="87"/>
      <c r="C11908" s="85"/>
      <c r="D11908" s="85"/>
      <c r="E11908" s="85"/>
      <c r="F11908" s="85"/>
      <c r="G11908" s="86"/>
      <c r="H11908" s="86"/>
      <c r="I11908" s="85"/>
      <c r="J11908" s="85"/>
    </row>
    <row r="11909" spans="2:10" s="117" customFormat="1" x14ac:dyDescent="0.25">
      <c r="B11909" s="87"/>
      <c r="C11909" s="85"/>
      <c r="D11909" s="85"/>
      <c r="E11909" s="85"/>
      <c r="F11909" s="85"/>
      <c r="G11909" s="86"/>
      <c r="H11909" s="86"/>
      <c r="I11909" s="85"/>
      <c r="J11909" s="85"/>
    </row>
    <row r="11910" spans="2:10" s="117" customFormat="1" x14ac:dyDescent="0.25">
      <c r="B11910" s="87"/>
      <c r="C11910" s="85"/>
      <c r="D11910" s="85"/>
      <c r="E11910" s="85"/>
      <c r="F11910" s="85"/>
      <c r="G11910" s="86"/>
      <c r="H11910" s="86"/>
      <c r="I11910" s="85"/>
      <c r="J11910" s="85"/>
    </row>
    <row r="11911" spans="2:10" s="117" customFormat="1" x14ac:dyDescent="0.25">
      <c r="B11911" s="87"/>
      <c r="C11911" s="85"/>
      <c r="D11911" s="85"/>
      <c r="E11911" s="85"/>
      <c r="F11911" s="85"/>
      <c r="G11911" s="86"/>
      <c r="H11911" s="86"/>
      <c r="I11911" s="85"/>
      <c r="J11911" s="85"/>
    </row>
    <row r="11912" spans="2:10" s="117" customFormat="1" x14ac:dyDescent="0.25">
      <c r="B11912" s="87"/>
      <c r="C11912" s="85"/>
      <c r="D11912" s="85"/>
      <c r="E11912" s="85"/>
      <c r="F11912" s="85"/>
      <c r="G11912" s="86"/>
      <c r="H11912" s="86"/>
      <c r="I11912" s="85"/>
      <c r="J11912" s="85"/>
    </row>
    <row r="11913" spans="2:10" s="117" customFormat="1" x14ac:dyDescent="0.25">
      <c r="B11913" s="87"/>
      <c r="C11913" s="85"/>
      <c r="D11913" s="85"/>
      <c r="E11913" s="85"/>
      <c r="F11913" s="85"/>
      <c r="G11913" s="86"/>
      <c r="H11913" s="86"/>
      <c r="I11913" s="85"/>
      <c r="J11913" s="85"/>
    </row>
    <row r="11914" spans="2:10" s="117" customFormat="1" x14ac:dyDescent="0.25">
      <c r="B11914" s="87"/>
      <c r="C11914" s="85"/>
      <c r="D11914" s="85"/>
      <c r="E11914" s="85"/>
      <c r="F11914" s="85"/>
      <c r="G11914" s="86"/>
      <c r="H11914" s="86"/>
      <c r="I11914" s="85"/>
      <c r="J11914" s="85"/>
    </row>
    <row r="11915" spans="2:10" s="117" customFormat="1" x14ac:dyDescent="0.25">
      <c r="B11915" s="87"/>
      <c r="C11915" s="85"/>
      <c r="D11915" s="85"/>
      <c r="E11915" s="85"/>
      <c r="F11915" s="85"/>
      <c r="G11915" s="86"/>
      <c r="H11915" s="86"/>
      <c r="I11915" s="85"/>
      <c r="J11915" s="85"/>
    </row>
    <row r="11916" spans="2:10" s="117" customFormat="1" x14ac:dyDescent="0.25">
      <c r="B11916" s="87"/>
      <c r="C11916" s="85"/>
      <c r="D11916" s="85"/>
      <c r="E11916" s="85"/>
      <c r="F11916" s="85"/>
      <c r="G11916" s="86"/>
      <c r="H11916" s="86"/>
      <c r="I11916" s="85"/>
      <c r="J11916" s="85"/>
    </row>
    <row r="11917" spans="2:10" s="117" customFormat="1" x14ac:dyDescent="0.25">
      <c r="B11917" s="87"/>
      <c r="C11917" s="85"/>
      <c r="D11917" s="85"/>
      <c r="E11917" s="85"/>
      <c r="F11917" s="85"/>
      <c r="G11917" s="86"/>
      <c r="H11917" s="86"/>
      <c r="I11917" s="85"/>
      <c r="J11917" s="85"/>
    </row>
    <row r="11918" spans="2:10" s="117" customFormat="1" x14ac:dyDescent="0.25">
      <c r="B11918" s="87"/>
      <c r="C11918" s="85"/>
      <c r="D11918" s="85"/>
      <c r="E11918" s="85"/>
      <c r="F11918" s="85"/>
      <c r="G11918" s="86"/>
      <c r="H11918" s="86"/>
      <c r="I11918" s="85"/>
      <c r="J11918" s="85"/>
    </row>
    <row r="11919" spans="2:10" s="117" customFormat="1" x14ac:dyDescent="0.25">
      <c r="B11919" s="87"/>
      <c r="C11919" s="85"/>
      <c r="D11919" s="85"/>
      <c r="E11919" s="85"/>
      <c r="F11919" s="85"/>
      <c r="G11919" s="86"/>
      <c r="H11919" s="86"/>
      <c r="I11919" s="85"/>
      <c r="J11919" s="85"/>
    </row>
    <row r="11920" spans="2:10" s="117" customFormat="1" x14ac:dyDescent="0.25">
      <c r="B11920" s="87"/>
      <c r="C11920" s="85"/>
      <c r="D11920" s="85"/>
      <c r="E11920" s="85"/>
      <c r="F11920" s="85"/>
      <c r="G11920" s="86"/>
      <c r="H11920" s="86"/>
      <c r="I11920" s="85"/>
      <c r="J11920" s="85"/>
    </row>
    <row r="11921" spans="2:10" s="117" customFormat="1" x14ac:dyDescent="0.25">
      <c r="B11921" s="87"/>
      <c r="C11921" s="85"/>
      <c r="D11921" s="85"/>
      <c r="E11921" s="85"/>
      <c r="F11921" s="85"/>
      <c r="G11921" s="86"/>
      <c r="H11921" s="86"/>
      <c r="I11921" s="85"/>
      <c r="J11921" s="85"/>
    </row>
    <row r="11922" spans="2:10" s="117" customFormat="1" x14ac:dyDescent="0.25">
      <c r="B11922" s="87"/>
      <c r="C11922" s="85"/>
      <c r="D11922" s="85"/>
      <c r="E11922" s="85"/>
      <c r="F11922" s="85"/>
      <c r="G11922" s="86"/>
      <c r="H11922" s="86"/>
      <c r="I11922" s="85"/>
      <c r="J11922" s="85"/>
    </row>
    <row r="11923" spans="2:10" s="117" customFormat="1" x14ac:dyDescent="0.25">
      <c r="B11923" s="87"/>
      <c r="C11923" s="85"/>
      <c r="D11923" s="85"/>
      <c r="E11923" s="85"/>
      <c r="F11923" s="85"/>
      <c r="G11923" s="86"/>
      <c r="H11923" s="86"/>
      <c r="I11923" s="85"/>
      <c r="J11923" s="85"/>
    </row>
    <row r="11924" spans="2:10" s="117" customFormat="1" x14ac:dyDescent="0.25">
      <c r="B11924" s="87"/>
      <c r="C11924" s="85"/>
      <c r="D11924" s="85"/>
      <c r="E11924" s="85"/>
      <c r="F11924" s="85"/>
      <c r="G11924" s="86"/>
      <c r="H11924" s="86"/>
      <c r="I11924" s="85"/>
      <c r="J11924" s="85"/>
    </row>
    <row r="11925" spans="2:10" s="117" customFormat="1" x14ac:dyDescent="0.25">
      <c r="B11925" s="87"/>
      <c r="C11925" s="85"/>
      <c r="D11925" s="85"/>
      <c r="E11925" s="85"/>
      <c r="F11925" s="85"/>
      <c r="G11925" s="86"/>
      <c r="H11925" s="86"/>
      <c r="I11925" s="85"/>
      <c r="J11925" s="85"/>
    </row>
    <row r="11926" spans="2:10" s="117" customFormat="1" x14ac:dyDescent="0.25">
      <c r="B11926" s="87"/>
      <c r="C11926" s="85"/>
      <c r="D11926" s="85"/>
      <c r="E11926" s="85"/>
      <c r="F11926" s="85"/>
      <c r="G11926" s="86"/>
      <c r="H11926" s="86"/>
      <c r="I11926" s="85"/>
      <c r="J11926" s="85"/>
    </row>
    <row r="11927" spans="2:10" s="117" customFormat="1" x14ac:dyDescent="0.25">
      <c r="B11927" s="87"/>
      <c r="C11927" s="85"/>
      <c r="D11927" s="85"/>
      <c r="E11927" s="85"/>
      <c r="F11927" s="85"/>
      <c r="G11927" s="86"/>
      <c r="H11927" s="86"/>
      <c r="I11927" s="85"/>
      <c r="J11927" s="85"/>
    </row>
    <row r="11928" spans="2:10" s="117" customFormat="1" x14ac:dyDescent="0.25">
      <c r="B11928" s="87"/>
      <c r="C11928" s="85"/>
      <c r="D11928" s="85"/>
      <c r="E11928" s="85"/>
      <c r="F11928" s="85"/>
      <c r="G11928" s="86"/>
      <c r="H11928" s="86"/>
      <c r="I11928" s="85"/>
      <c r="J11928" s="85"/>
    </row>
    <row r="11929" spans="2:10" s="117" customFormat="1" x14ac:dyDescent="0.25">
      <c r="B11929" s="87"/>
      <c r="C11929" s="85"/>
      <c r="D11929" s="85"/>
      <c r="E11929" s="85"/>
      <c r="F11929" s="85"/>
      <c r="G11929" s="86"/>
      <c r="H11929" s="86"/>
      <c r="I11929" s="85"/>
      <c r="J11929" s="85"/>
    </row>
    <row r="11930" spans="2:10" s="117" customFormat="1" x14ac:dyDescent="0.25">
      <c r="B11930" s="87"/>
      <c r="C11930" s="85"/>
      <c r="D11930" s="85"/>
      <c r="E11930" s="85"/>
      <c r="F11930" s="85"/>
      <c r="G11930" s="86"/>
      <c r="H11930" s="86"/>
      <c r="I11930" s="85"/>
      <c r="J11930" s="85"/>
    </row>
    <row r="11931" spans="2:10" s="117" customFormat="1" x14ac:dyDescent="0.25">
      <c r="B11931" s="87"/>
      <c r="C11931" s="85"/>
      <c r="D11931" s="85"/>
      <c r="E11931" s="85"/>
      <c r="F11931" s="85"/>
      <c r="G11931" s="86"/>
      <c r="H11931" s="86"/>
      <c r="I11931" s="85"/>
      <c r="J11931" s="85"/>
    </row>
    <row r="11932" spans="2:10" s="117" customFormat="1" x14ac:dyDescent="0.25">
      <c r="B11932" s="87"/>
      <c r="C11932" s="85"/>
      <c r="D11932" s="85"/>
      <c r="E11932" s="85"/>
      <c r="F11932" s="85"/>
      <c r="G11932" s="86"/>
      <c r="H11932" s="86"/>
      <c r="I11932" s="85"/>
      <c r="J11932" s="85"/>
    </row>
    <row r="11933" spans="2:10" s="117" customFormat="1" x14ac:dyDescent="0.25">
      <c r="B11933" s="87"/>
      <c r="C11933" s="85"/>
      <c r="D11933" s="85"/>
      <c r="E11933" s="85"/>
      <c r="F11933" s="85"/>
      <c r="G11933" s="86"/>
      <c r="H11933" s="86"/>
      <c r="I11933" s="85"/>
      <c r="J11933" s="85"/>
    </row>
    <row r="11934" spans="2:10" s="117" customFormat="1" x14ac:dyDescent="0.25">
      <c r="B11934" s="87"/>
      <c r="C11934" s="85"/>
      <c r="D11934" s="85"/>
      <c r="E11934" s="85"/>
      <c r="F11934" s="85"/>
      <c r="G11934" s="86"/>
      <c r="H11934" s="86"/>
      <c r="I11934" s="85"/>
      <c r="J11934" s="85"/>
    </row>
    <row r="11935" spans="2:10" s="117" customFormat="1" x14ac:dyDescent="0.25">
      <c r="B11935" s="87"/>
      <c r="C11935" s="85"/>
      <c r="D11935" s="85"/>
      <c r="E11935" s="85"/>
      <c r="F11935" s="85"/>
      <c r="G11935" s="86"/>
      <c r="H11935" s="86"/>
      <c r="I11935" s="85"/>
      <c r="J11935" s="85"/>
    </row>
    <row r="11936" spans="2:10" s="117" customFormat="1" x14ac:dyDescent="0.25">
      <c r="B11936" s="87"/>
      <c r="C11936" s="85"/>
      <c r="D11936" s="85"/>
      <c r="E11936" s="85"/>
      <c r="F11936" s="85"/>
      <c r="G11936" s="86"/>
      <c r="H11936" s="86"/>
      <c r="I11936" s="85"/>
      <c r="J11936" s="85"/>
    </row>
    <row r="11937" spans="2:10" s="117" customFormat="1" x14ac:dyDescent="0.25">
      <c r="B11937" s="87"/>
      <c r="C11937" s="85"/>
      <c r="D11937" s="85"/>
      <c r="E11937" s="85"/>
      <c r="F11937" s="85"/>
      <c r="G11937" s="86"/>
      <c r="H11937" s="86"/>
      <c r="I11937" s="85"/>
      <c r="J11937" s="85"/>
    </row>
    <row r="11938" spans="2:10" s="117" customFormat="1" x14ac:dyDescent="0.25">
      <c r="B11938" s="87"/>
      <c r="C11938" s="85"/>
      <c r="D11938" s="85"/>
      <c r="E11938" s="85"/>
      <c r="F11938" s="85"/>
      <c r="G11938" s="86"/>
      <c r="H11938" s="86"/>
      <c r="I11938" s="85"/>
      <c r="J11938" s="85"/>
    </row>
    <row r="11939" spans="2:10" s="117" customFormat="1" x14ac:dyDescent="0.25">
      <c r="B11939" s="87"/>
      <c r="C11939" s="85"/>
      <c r="D11939" s="85"/>
      <c r="E11939" s="85"/>
      <c r="F11939" s="85"/>
      <c r="G11939" s="86"/>
      <c r="H11939" s="86"/>
      <c r="I11939" s="85"/>
      <c r="J11939" s="85"/>
    </row>
    <row r="11940" spans="2:10" s="117" customFormat="1" x14ac:dyDescent="0.25">
      <c r="B11940" s="87"/>
      <c r="C11940" s="85"/>
      <c r="D11940" s="85"/>
      <c r="E11940" s="85"/>
      <c r="F11940" s="85"/>
      <c r="G11940" s="86"/>
      <c r="H11940" s="86"/>
      <c r="I11940" s="85"/>
      <c r="J11940" s="85"/>
    </row>
    <row r="11941" spans="2:10" s="117" customFormat="1" x14ac:dyDescent="0.25">
      <c r="B11941" s="87"/>
      <c r="C11941" s="85"/>
      <c r="D11941" s="85"/>
      <c r="E11941" s="85"/>
      <c r="F11941" s="85"/>
      <c r="G11941" s="86"/>
      <c r="H11941" s="86"/>
      <c r="I11941" s="85"/>
      <c r="J11941" s="85"/>
    </row>
    <row r="11942" spans="2:10" s="117" customFormat="1" x14ac:dyDescent="0.25">
      <c r="B11942" s="87"/>
      <c r="C11942" s="85"/>
      <c r="D11942" s="85"/>
      <c r="E11942" s="85"/>
      <c r="F11942" s="85"/>
      <c r="G11942" s="86"/>
      <c r="H11942" s="86"/>
      <c r="I11942" s="85"/>
      <c r="J11942" s="85"/>
    </row>
    <row r="11943" spans="2:10" s="117" customFormat="1" x14ac:dyDescent="0.25">
      <c r="B11943" s="87"/>
      <c r="C11943" s="85"/>
      <c r="D11943" s="85"/>
      <c r="E11943" s="85"/>
      <c r="F11943" s="85"/>
      <c r="G11943" s="86"/>
      <c r="H11943" s="86"/>
      <c r="I11943" s="85"/>
      <c r="J11943" s="85"/>
    </row>
    <row r="11944" spans="2:10" s="117" customFormat="1" x14ac:dyDescent="0.25">
      <c r="B11944" s="87"/>
      <c r="C11944" s="85"/>
      <c r="D11944" s="85"/>
      <c r="E11944" s="85"/>
      <c r="F11944" s="85"/>
      <c r="G11944" s="86"/>
      <c r="H11944" s="86"/>
      <c r="I11944" s="85"/>
      <c r="J11944" s="85"/>
    </row>
    <row r="11945" spans="2:10" s="117" customFormat="1" x14ac:dyDescent="0.25">
      <c r="B11945" s="87"/>
      <c r="C11945" s="85"/>
      <c r="D11945" s="85"/>
      <c r="E11945" s="85"/>
      <c r="F11945" s="85"/>
      <c r="G11945" s="86"/>
      <c r="H11945" s="86"/>
      <c r="I11945" s="85"/>
      <c r="J11945" s="85"/>
    </row>
    <row r="11946" spans="2:10" s="117" customFormat="1" x14ac:dyDescent="0.25">
      <c r="B11946" s="87"/>
      <c r="C11946" s="85"/>
      <c r="D11946" s="85"/>
      <c r="E11946" s="85"/>
      <c r="F11946" s="85"/>
      <c r="G11946" s="86"/>
      <c r="H11946" s="86"/>
      <c r="I11946" s="85"/>
      <c r="J11946" s="85"/>
    </row>
    <row r="11947" spans="2:10" s="117" customFormat="1" x14ac:dyDescent="0.25">
      <c r="B11947" s="87"/>
      <c r="C11947" s="85"/>
      <c r="D11947" s="85"/>
      <c r="E11947" s="85"/>
      <c r="F11947" s="85"/>
      <c r="G11947" s="86"/>
      <c r="H11947" s="86"/>
      <c r="I11947" s="85"/>
      <c r="J11947" s="85"/>
    </row>
    <row r="11948" spans="2:10" s="117" customFormat="1" x14ac:dyDescent="0.25">
      <c r="B11948" s="87"/>
      <c r="C11948" s="85"/>
      <c r="D11948" s="85"/>
      <c r="E11948" s="85"/>
      <c r="F11948" s="85"/>
      <c r="G11948" s="86"/>
      <c r="H11948" s="86"/>
      <c r="I11948" s="85"/>
      <c r="J11948" s="85"/>
    </row>
    <row r="11949" spans="2:10" s="117" customFormat="1" x14ac:dyDescent="0.25">
      <c r="B11949" s="87"/>
      <c r="C11949" s="85"/>
      <c r="D11949" s="85"/>
      <c r="E11949" s="85"/>
      <c r="F11949" s="85"/>
      <c r="G11949" s="86"/>
      <c r="H11949" s="86"/>
      <c r="I11949" s="85"/>
      <c r="J11949" s="85"/>
    </row>
    <row r="11950" spans="2:10" s="117" customFormat="1" x14ac:dyDescent="0.25">
      <c r="B11950" s="87"/>
      <c r="C11950" s="85"/>
      <c r="D11950" s="85"/>
      <c r="E11950" s="85"/>
      <c r="F11950" s="85"/>
      <c r="G11950" s="86"/>
      <c r="H11950" s="86"/>
      <c r="I11950" s="85"/>
      <c r="J11950" s="85"/>
    </row>
    <row r="11951" spans="2:10" s="117" customFormat="1" x14ac:dyDescent="0.25">
      <c r="B11951" s="87"/>
      <c r="C11951" s="85"/>
      <c r="D11951" s="85"/>
      <c r="E11951" s="85"/>
      <c r="F11951" s="85"/>
      <c r="G11951" s="86"/>
      <c r="H11951" s="86"/>
      <c r="I11951" s="85"/>
      <c r="J11951" s="85"/>
    </row>
    <row r="11952" spans="2:10" s="117" customFormat="1" x14ac:dyDescent="0.25">
      <c r="B11952" s="87"/>
      <c r="C11952" s="85"/>
      <c r="D11952" s="85"/>
      <c r="E11952" s="85"/>
      <c r="F11952" s="85"/>
      <c r="G11952" s="86"/>
      <c r="H11952" s="86"/>
      <c r="I11952" s="85"/>
      <c r="J11952" s="85"/>
    </row>
    <row r="11953" spans="2:10" s="117" customFormat="1" x14ac:dyDescent="0.25">
      <c r="B11953" s="87"/>
      <c r="C11953" s="85"/>
      <c r="D11953" s="85"/>
      <c r="E11953" s="85"/>
      <c r="F11953" s="85"/>
      <c r="G11953" s="86"/>
      <c r="H11953" s="86"/>
      <c r="I11953" s="85"/>
      <c r="J11953" s="85"/>
    </row>
    <row r="11954" spans="2:10" s="117" customFormat="1" x14ac:dyDescent="0.25">
      <c r="B11954" s="87"/>
      <c r="C11954" s="85"/>
      <c r="D11954" s="85"/>
      <c r="E11954" s="85"/>
      <c r="F11954" s="85"/>
      <c r="G11954" s="86"/>
      <c r="H11954" s="86"/>
      <c r="I11954" s="85"/>
      <c r="J11954" s="85"/>
    </row>
    <row r="11955" spans="2:10" s="117" customFormat="1" x14ac:dyDescent="0.25">
      <c r="B11955" s="87"/>
      <c r="C11955" s="85"/>
      <c r="D11955" s="85"/>
      <c r="E11955" s="85"/>
      <c r="F11955" s="85"/>
      <c r="G11955" s="86"/>
      <c r="H11955" s="86"/>
      <c r="I11955" s="85"/>
      <c r="J11955" s="85"/>
    </row>
    <row r="11956" spans="2:10" s="117" customFormat="1" x14ac:dyDescent="0.25">
      <c r="B11956" s="87"/>
      <c r="C11956" s="85"/>
      <c r="D11956" s="85"/>
      <c r="E11956" s="85"/>
      <c r="F11956" s="85"/>
      <c r="G11956" s="86"/>
      <c r="H11956" s="86"/>
      <c r="I11956" s="85"/>
      <c r="J11956" s="85"/>
    </row>
    <row r="11957" spans="2:10" s="117" customFormat="1" x14ac:dyDescent="0.25">
      <c r="B11957" s="87"/>
      <c r="C11957" s="85"/>
      <c r="D11957" s="85"/>
      <c r="E11957" s="85"/>
      <c r="F11957" s="85"/>
      <c r="G11957" s="86"/>
      <c r="H11957" s="86"/>
      <c r="I11957" s="85"/>
      <c r="J11957" s="85"/>
    </row>
    <row r="11958" spans="2:10" s="117" customFormat="1" x14ac:dyDescent="0.25">
      <c r="B11958" s="87"/>
      <c r="C11958" s="85"/>
      <c r="D11958" s="85"/>
      <c r="E11958" s="85"/>
      <c r="F11958" s="85"/>
      <c r="G11958" s="86"/>
      <c r="H11958" s="86"/>
      <c r="I11958" s="85"/>
      <c r="J11958" s="85"/>
    </row>
    <row r="11959" spans="2:10" s="117" customFormat="1" x14ac:dyDescent="0.25">
      <c r="B11959" s="87"/>
      <c r="C11959" s="85"/>
      <c r="D11959" s="85"/>
      <c r="E11959" s="85"/>
      <c r="F11959" s="85"/>
      <c r="G11959" s="86"/>
      <c r="H11959" s="86"/>
      <c r="I11959" s="85"/>
      <c r="J11959" s="85"/>
    </row>
    <row r="11960" spans="2:10" s="117" customFormat="1" x14ac:dyDescent="0.25">
      <c r="B11960" s="87"/>
      <c r="C11960" s="85"/>
      <c r="D11960" s="85"/>
      <c r="E11960" s="85"/>
      <c r="F11960" s="85"/>
      <c r="G11960" s="86"/>
      <c r="H11960" s="86"/>
      <c r="I11960" s="85"/>
      <c r="J11960" s="85"/>
    </row>
    <row r="11961" spans="2:10" s="117" customFormat="1" x14ac:dyDescent="0.25">
      <c r="B11961" s="87"/>
      <c r="C11961" s="85"/>
      <c r="D11961" s="85"/>
      <c r="E11961" s="85"/>
      <c r="F11961" s="85"/>
      <c r="G11961" s="86"/>
      <c r="H11961" s="86"/>
      <c r="I11961" s="85"/>
      <c r="J11961" s="85"/>
    </row>
    <row r="11962" spans="2:10" s="117" customFormat="1" x14ac:dyDescent="0.25">
      <c r="B11962" s="87"/>
      <c r="C11962" s="85"/>
      <c r="D11962" s="85"/>
      <c r="E11962" s="85"/>
      <c r="F11962" s="85"/>
      <c r="G11962" s="86"/>
      <c r="H11962" s="86"/>
      <c r="I11962" s="85"/>
      <c r="J11962" s="85"/>
    </row>
    <row r="11963" spans="2:10" s="117" customFormat="1" x14ac:dyDescent="0.25">
      <c r="B11963" s="87"/>
      <c r="C11963" s="85"/>
      <c r="D11963" s="85"/>
      <c r="E11963" s="85"/>
      <c r="F11963" s="85"/>
      <c r="G11963" s="86"/>
      <c r="H11963" s="86"/>
      <c r="I11963" s="85"/>
      <c r="J11963" s="85"/>
    </row>
    <row r="11964" spans="2:10" s="117" customFormat="1" x14ac:dyDescent="0.25">
      <c r="B11964" s="87"/>
      <c r="C11964" s="85"/>
      <c r="D11964" s="85"/>
      <c r="E11964" s="85"/>
      <c r="F11964" s="85"/>
      <c r="G11964" s="86"/>
      <c r="H11964" s="86"/>
      <c r="I11964" s="85"/>
      <c r="J11964" s="85"/>
    </row>
    <row r="11965" spans="2:10" s="117" customFormat="1" x14ac:dyDescent="0.25">
      <c r="B11965" s="87"/>
      <c r="C11965" s="85"/>
      <c r="D11965" s="85"/>
      <c r="E11965" s="85"/>
      <c r="F11965" s="85"/>
      <c r="G11965" s="86"/>
      <c r="H11965" s="86"/>
      <c r="I11965" s="85"/>
      <c r="J11965" s="85"/>
    </row>
    <row r="11966" spans="2:10" s="117" customFormat="1" x14ac:dyDescent="0.25">
      <c r="B11966" s="87"/>
      <c r="C11966" s="85"/>
      <c r="D11966" s="85"/>
      <c r="E11966" s="85"/>
      <c r="F11966" s="85"/>
      <c r="G11966" s="86"/>
      <c r="H11966" s="86"/>
      <c r="I11966" s="85"/>
      <c r="J11966" s="85"/>
    </row>
    <row r="11967" spans="2:10" s="117" customFormat="1" x14ac:dyDescent="0.25">
      <c r="B11967" s="87"/>
      <c r="C11967" s="85"/>
      <c r="D11967" s="85"/>
      <c r="E11967" s="85"/>
      <c r="F11967" s="85"/>
      <c r="G11967" s="86"/>
      <c r="H11967" s="86"/>
      <c r="I11967" s="85"/>
      <c r="J11967" s="85"/>
    </row>
    <row r="11968" spans="2:10" s="117" customFormat="1" x14ac:dyDescent="0.25">
      <c r="B11968" s="87"/>
      <c r="C11968" s="85"/>
      <c r="D11968" s="85"/>
      <c r="E11968" s="85"/>
      <c r="F11968" s="85"/>
      <c r="G11968" s="86"/>
      <c r="H11968" s="86"/>
      <c r="I11968" s="85"/>
      <c r="J11968" s="85"/>
    </row>
    <row r="11969" spans="2:10" s="117" customFormat="1" x14ac:dyDescent="0.25">
      <c r="B11969" s="87"/>
      <c r="C11969" s="85"/>
      <c r="D11969" s="85"/>
      <c r="E11969" s="85"/>
      <c r="F11969" s="85"/>
      <c r="G11969" s="86"/>
      <c r="H11969" s="86"/>
      <c r="I11969" s="85"/>
      <c r="J11969" s="85"/>
    </row>
    <row r="11970" spans="2:10" s="117" customFormat="1" x14ac:dyDescent="0.25">
      <c r="B11970" s="87"/>
      <c r="C11970" s="85"/>
      <c r="D11970" s="85"/>
      <c r="E11970" s="85"/>
      <c r="F11970" s="85"/>
      <c r="G11970" s="86"/>
      <c r="H11970" s="86"/>
      <c r="I11970" s="85"/>
      <c r="J11970" s="85"/>
    </row>
    <row r="11971" spans="2:10" s="117" customFormat="1" x14ac:dyDescent="0.25">
      <c r="B11971" s="87"/>
      <c r="C11971" s="85"/>
      <c r="D11971" s="85"/>
      <c r="E11971" s="85"/>
      <c r="F11971" s="85"/>
      <c r="G11971" s="86"/>
      <c r="H11971" s="86"/>
      <c r="I11971" s="85"/>
      <c r="J11971" s="85"/>
    </row>
    <row r="11972" spans="2:10" s="117" customFormat="1" x14ac:dyDescent="0.25">
      <c r="B11972" s="87"/>
      <c r="C11972" s="85"/>
      <c r="D11972" s="85"/>
      <c r="E11972" s="85"/>
      <c r="F11972" s="85"/>
      <c r="G11972" s="86"/>
      <c r="H11972" s="86"/>
      <c r="I11972" s="85"/>
      <c r="J11972" s="85"/>
    </row>
    <row r="11973" spans="2:10" s="117" customFormat="1" x14ac:dyDescent="0.25">
      <c r="B11973" s="87"/>
      <c r="C11973" s="85"/>
      <c r="D11973" s="85"/>
      <c r="E11973" s="85"/>
      <c r="F11973" s="85"/>
      <c r="G11973" s="86"/>
      <c r="H11973" s="86"/>
      <c r="I11973" s="85"/>
      <c r="J11973" s="85"/>
    </row>
    <row r="11974" spans="2:10" s="117" customFormat="1" x14ac:dyDescent="0.25">
      <c r="B11974" s="87"/>
      <c r="C11974" s="85"/>
      <c r="D11974" s="85"/>
      <c r="E11974" s="85"/>
      <c r="F11974" s="85"/>
      <c r="G11974" s="86"/>
      <c r="H11974" s="86"/>
      <c r="I11974" s="85"/>
      <c r="J11974" s="85"/>
    </row>
    <row r="11975" spans="2:10" s="117" customFormat="1" x14ac:dyDescent="0.25">
      <c r="B11975" s="87"/>
      <c r="C11975" s="85"/>
      <c r="D11975" s="85"/>
      <c r="E11975" s="85"/>
      <c r="F11975" s="85"/>
      <c r="G11975" s="86"/>
      <c r="H11975" s="86"/>
      <c r="I11975" s="85"/>
      <c r="J11975" s="85"/>
    </row>
    <row r="11976" spans="2:10" s="117" customFormat="1" x14ac:dyDescent="0.25">
      <c r="B11976" s="87"/>
      <c r="C11976" s="85"/>
      <c r="D11976" s="85"/>
      <c r="E11976" s="85"/>
      <c r="F11976" s="85"/>
      <c r="G11976" s="86"/>
      <c r="H11976" s="86"/>
      <c r="I11976" s="85"/>
      <c r="J11976" s="85"/>
    </row>
    <row r="11977" spans="2:10" s="117" customFormat="1" x14ac:dyDescent="0.25">
      <c r="B11977" s="87"/>
      <c r="C11977" s="85"/>
      <c r="D11977" s="85"/>
      <c r="E11977" s="85"/>
      <c r="F11977" s="85"/>
      <c r="G11977" s="86"/>
      <c r="H11977" s="86"/>
      <c r="I11977" s="85"/>
      <c r="J11977" s="85"/>
    </row>
    <row r="11978" spans="2:10" s="117" customFormat="1" x14ac:dyDescent="0.25">
      <c r="B11978" s="87"/>
      <c r="C11978" s="85"/>
      <c r="D11978" s="85"/>
      <c r="E11978" s="85"/>
      <c r="F11978" s="85"/>
      <c r="G11978" s="86"/>
      <c r="H11978" s="86"/>
      <c r="I11978" s="85"/>
      <c r="J11978" s="85"/>
    </row>
    <row r="11979" spans="2:10" s="117" customFormat="1" x14ac:dyDescent="0.25">
      <c r="B11979" s="87"/>
      <c r="C11979" s="85"/>
      <c r="D11979" s="85"/>
      <c r="E11979" s="85"/>
      <c r="F11979" s="85"/>
      <c r="G11979" s="86"/>
      <c r="H11979" s="86"/>
      <c r="I11979" s="85"/>
      <c r="J11979" s="85"/>
    </row>
    <row r="11980" spans="2:10" s="117" customFormat="1" x14ac:dyDescent="0.25">
      <c r="B11980" s="87"/>
      <c r="C11980" s="85"/>
      <c r="D11980" s="85"/>
      <c r="E11980" s="85"/>
      <c r="F11980" s="85"/>
      <c r="G11980" s="86"/>
      <c r="H11980" s="86"/>
      <c r="I11980" s="85"/>
      <c r="J11980" s="85"/>
    </row>
    <row r="11981" spans="2:10" s="117" customFormat="1" x14ac:dyDescent="0.25">
      <c r="B11981" s="87"/>
      <c r="C11981" s="85"/>
      <c r="D11981" s="85"/>
      <c r="E11981" s="85"/>
      <c r="F11981" s="85"/>
      <c r="G11981" s="86"/>
      <c r="H11981" s="86"/>
      <c r="I11981" s="85"/>
      <c r="J11981" s="85"/>
    </row>
    <row r="11982" spans="2:10" s="117" customFormat="1" x14ac:dyDescent="0.25">
      <c r="B11982" s="87"/>
      <c r="C11982" s="85"/>
      <c r="D11982" s="85"/>
      <c r="E11982" s="85"/>
      <c r="F11982" s="85"/>
      <c r="G11982" s="86"/>
      <c r="H11982" s="86"/>
      <c r="I11982" s="85"/>
      <c r="J11982" s="85"/>
    </row>
    <row r="11983" spans="2:10" s="117" customFormat="1" x14ac:dyDescent="0.25">
      <c r="B11983" s="87"/>
      <c r="C11983" s="85"/>
      <c r="D11983" s="85"/>
      <c r="E11983" s="85"/>
      <c r="F11983" s="85"/>
      <c r="G11983" s="86"/>
      <c r="H11983" s="86"/>
      <c r="I11983" s="85"/>
      <c r="J11983" s="85"/>
    </row>
    <row r="11984" spans="2:10" s="117" customFormat="1" x14ac:dyDescent="0.25">
      <c r="B11984" s="87"/>
      <c r="C11984" s="85"/>
      <c r="D11984" s="85"/>
      <c r="E11984" s="85"/>
      <c r="F11984" s="85"/>
      <c r="G11984" s="86"/>
      <c r="H11984" s="86"/>
      <c r="I11984" s="85"/>
      <c r="J11984" s="85"/>
    </row>
    <row r="11985" spans="2:10" s="117" customFormat="1" x14ac:dyDescent="0.25">
      <c r="B11985" s="87"/>
      <c r="C11985" s="85"/>
      <c r="D11985" s="85"/>
      <c r="E11985" s="85"/>
      <c r="F11985" s="85"/>
      <c r="G11985" s="86"/>
      <c r="H11985" s="86"/>
      <c r="I11985" s="85"/>
      <c r="J11985" s="85"/>
    </row>
    <row r="11986" spans="2:10" s="117" customFormat="1" x14ac:dyDescent="0.25">
      <c r="B11986" s="87"/>
      <c r="C11986" s="85"/>
      <c r="D11986" s="85"/>
      <c r="E11986" s="85"/>
      <c r="F11986" s="85"/>
      <c r="G11986" s="86"/>
      <c r="H11986" s="86"/>
      <c r="I11986" s="85"/>
      <c r="J11986" s="85"/>
    </row>
    <row r="11987" spans="2:10" s="117" customFormat="1" x14ac:dyDescent="0.25">
      <c r="B11987" s="87"/>
      <c r="C11987" s="85"/>
      <c r="D11987" s="85"/>
      <c r="E11987" s="85"/>
      <c r="F11987" s="85"/>
      <c r="G11987" s="86"/>
      <c r="H11987" s="86"/>
      <c r="I11987" s="85"/>
      <c r="J11987" s="85"/>
    </row>
    <row r="11988" spans="2:10" s="117" customFormat="1" x14ac:dyDescent="0.25">
      <c r="B11988" s="87"/>
      <c r="C11988" s="85"/>
      <c r="D11988" s="85"/>
      <c r="E11988" s="85"/>
      <c r="F11988" s="85"/>
      <c r="G11988" s="86"/>
      <c r="H11988" s="86"/>
      <c r="I11988" s="85"/>
      <c r="J11988" s="85"/>
    </row>
    <row r="11989" spans="2:10" s="117" customFormat="1" x14ac:dyDescent="0.25">
      <c r="B11989" s="87"/>
      <c r="C11989" s="85"/>
      <c r="D11989" s="85"/>
      <c r="E11989" s="85"/>
      <c r="F11989" s="85"/>
      <c r="G11989" s="86"/>
      <c r="H11989" s="86"/>
      <c r="I11989" s="85"/>
      <c r="J11989" s="85"/>
    </row>
    <row r="11990" spans="2:10" s="117" customFormat="1" x14ac:dyDescent="0.25">
      <c r="B11990" s="87"/>
      <c r="C11990" s="85"/>
      <c r="D11990" s="85"/>
      <c r="E11990" s="85"/>
      <c r="F11990" s="85"/>
      <c r="G11990" s="86"/>
      <c r="H11990" s="86"/>
      <c r="I11990" s="85"/>
      <c r="J11990" s="85"/>
    </row>
    <row r="11991" spans="2:10" s="117" customFormat="1" x14ac:dyDescent="0.25">
      <c r="B11991" s="87"/>
      <c r="C11991" s="85"/>
      <c r="D11991" s="85"/>
      <c r="E11991" s="85"/>
      <c r="F11991" s="85"/>
      <c r="G11991" s="86"/>
      <c r="H11991" s="86"/>
      <c r="I11991" s="85"/>
      <c r="J11991" s="85"/>
    </row>
    <row r="11992" spans="2:10" s="117" customFormat="1" x14ac:dyDescent="0.25">
      <c r="B11992" s="87"/>
      <c r="C11992" s="85"/>
      <c r="D11992" s="85"/>
      <c r="E11992" s="85"/>
      <c r="F11992" s="85"/>
      <c r="G11992" s="86"/>
      <c r="H11992" s="86"/>
      <c r="I11992" s="85"/>
      <c r="J11992" s="85"/>
    </row>
    <row r="11993" spans="2:10" s="117" customFormat="1" x14ac:dyDescent="0.25">
      <c r="B11993" s="87"/>
      <c r="C11993" s="85"/>
      <c r="D11993" s="85"/>
      <c r="E11993" s="85"/>
      <c r="F11993" s="85"/>
      <c r="G11993" s="86"/>
      <c r="H11993" s="86"/>
      <c r="I11993" s="85"/>
      <c r="J11993" s="85"/>
    </row>
    <row r="11994" spans="2:10" s="117" customFormat="1" x14ac:dyDescent="0.25">
      <c r="B11994" s="87"/>
      <c r="C11994" s="85"/>
      <c r="D11994" s="85"/>
      <c r="E11994" s="85"/>
      <c r="F11994" s="85"/>
      <c r="G11994" s="86"/>
      <c r="H11994" s="86"/>
      <c r="I11994" s="85"/>
      <c r="J11994" s="85"/>
    </row>
    <row r="11995" spans="2:10" s="117" customFormat="1" x14ac:dyDescent="0.25">
      <c r="B11995" s="87"/>
      <c r="C11995" s="85"/>
      <c r="D11995" s="85"/>
      <c r="E11995" s="85"/>
      <c r="F11995" s="85"/>
      <c r="G11995" s="86"/>
      <c r="H11995" s="86"/>
      <c r="I11995" s="85"/>
      <c r="J11995" s="85"/>
    </row>
    <row r="11996" spans="2:10" s="117" customFormat="1" x14ac:dyDescent="0.25">
      <c r="B11996" s="87"/>
      <c r="C11996" s="85"/>
      <c r="D11996" s="85"/>
      <c r="E11996" s="85"/>
      <c r="F11996" s="85"/>
      <c r="G11996" s="86"/>
      <c r="H11996" s="86"/>
      <c r="I11996" s="85"/>
      <c r="J11996" s="85"/>
    </row>
    <row r="11997" spans="2:10" s="117" customFormat="1" x14ac:dyDescent="0.25">
      <c r="B11997" s="87"/>
      <c r="C11997" s="85"/>
      <c r="D11997" s="85"/>
      <c r="E11997" s="85"/>
      <c r="F11997" s="85"/>
      <c r="G11997" s="86"/>
      <c r="H11997" s="86"/>
      <c r="I11997" s="85"/>
      <c r="J11997" s="85"/>
    </row>
    <row r="11998" spans="2:10" s="117" customFormat="1" x14ac:dyDescent="0.25">
      <c r="B11998" s="87"/>
      <c r="C11998" s="85"/>
      <c r="D11998" s="85"/>
      <c r="E11998" s="85"/>
      <c r="F11998" s="85"/>
      <c r="G11998" s="86"/>
      <c r="H11998" s="86"/>
      <c r="I11998" s="85"/>
      <c r="J11998" s="85"/>
    </row>
    <row r="11999" spans="2:10" s="117" customFormat="1" x14ac:dyDescent="0.25">
      <c r="B11999" s="87"/>
      <c r="C11999" s="85"/>
      <c r="D11999" s="85"/>
      <c r="E11999" s="85"/>
      <c r="F11999" s="85"/>
      <c r="G11999" s="86"/>
      <c r="H11999" s="86"/>
      <c r="I11999" s="85"/>
      <c r="J11999" s="85"/>
    </row>
    <row r="12000" spans="2:10" s="117" customFormat="1" x14ac:dyDescent="0.25">
      <c r="B12000" s="87"/>
      <c r="C12000" s="85"/>
      <c r="D12000" s="85"/>
      <c r="E12000" s="85"/>
      <c r="F12000" s="85"/>
      <c r="G12000" s="86"/>
      <c r="H12000" s="86"/>
      <c r="I12000" s="85"/>
      <c r="J12000" s="85"/>
    </row>
    <row r="12001" spans="2:10" s="117" customFormat="1" x14ac:dyDescent="0.25">
      <c r="B12001" s="87"/>
      <c r="C12001" s="85"/>
      <c r="D12001" s="85"/>
      <c r="E12001" s="85"/>
      <c r="F12001" s="85"/>
      <c r="G12001" s="86"/>
      <c r="H12001" s="86"/>
      <c r="I12001" s="85"/>
      <c r="J12001" s="85"/>
    </row>
    <row r="12002" spans="2:10" s="117" customFormat="1" x14ac:dyDescent="0.25">
      <c r="B12002" s="87"/>
      <c r="C12002" s="85"/>
      <c r="D12002" s="85"/>
      <c r="E12002" s="85"/>
      <c r="F12002" s="85"/>
      <c r="G12002" s="86"/>
      <c r="H12002" s="86"/>
      <c r="I12002" s="85"/>
      <c r="J12002" s="85"/>
    </row>
    <row r="12003" spans="2:10" s="117" customFormat="1" x14ac:dyDescent="0.25">
      <c r="B12003" s="87"/>
      <c r="C12003" s="85"/>
      <c r="D12003" s="85"/>
      <c r="E12003" s="85"/>
      <c r="F12003" s="85"/>
      <c r="G12003" s="86"/>
      <c r="H12003" s="86"/>
      <c r="I12003" s="85"/>
      <c r="J12003" s="85"/>
    </row>
    <row r="12004" spans="2:10" s="117" customFormat="1" x14ac:dyDescent="0.25">
      <c r="B12004" s="87"/>
      <c r="C12004" s="85"/>
      <c r="D12004" s="85"/>
      <c r="E12004" s="85"/>
      <c r="F12004" s="85"/>
      <c r="G12004" s="86"/>
      <c r="H12004" s="86"/>
      <c r="I12004" s="85"/>
      <c r="J12004" s="85"/>
    </row>
    <row r="12005" spans="2:10" s="117" customFormat="1" x14ac:dyDescent="0.25">
      <c r="B12005" s="87"/>
      <c r="C12005" s="85"/>
      <c r="D12005" s="85"/>
      <c r="E12005" s="85"/>
      <c r="F12005" s="85"/>
      <c r="G12005" s="86"/>
      <c r="H12005" s="86"/>
      <c r="I12005" s="85"/>
      <c r="J12005" s="85"/>
    </row>
    <row r="12006" spans="2:10" s="117" customFormat="1" x14ac:dyDescent="0.25">
      <c r="B12006" s="87"/>
      <c r="C12006" s="85"/>
      <c r="D12006" s="85"/>
      <c r="E12006" s="85"/>
      <c r="F12006" s="85"/>
      <c r="G12006" s="86"/>
      <c r="H12006" s="86"/>
      <c r="I12006" s="85"/>
      <c r="J12006" s="85"/>
    </row>
    <row r="12007" spans="2:10" s="117" customFormat="1" x14ac:dyDescent="0.25">
      <c r="B12007" s="87"/>
      <c r="C12007" s="85"/>
      <c r="D12007" s="85"/>
      <c r="E12007" s="85"/>
      <c r="F12007" s="85"/>
      <c r="G12007" s="86"/>
      <c r="H12007" s="86"/>
      <c r="I12007" s="85"/>
      <c r="J12007" s="85"/>
    </row>
    <row r="12008" spans="2:10" s="117" customFormat="1" x14ac:dyDescent="0.25">
      <c r="B12008" s="87"/>
      <c r="C12008" s="85"/>
      <c r="D12008" s="85"/>
      <c r="E12008" s="85"/>
      <c r="F12008" s="85"/>
      <c r="G12008" s="86"/>
      <c r="H12008" s="86"/>
      <c r="I12008" s="85"/>
      <c r="J12008" s="85"/>
    </row>
    <row r="12009" spans="2:10" s="117" customFormat="1" x14ac:dyDescent="0.25">
      <c r="B12009" s="87"/>
      <c r="C12009" s="85"/>
      <c r="D12009" s="85"/>
      <c r="E12009" s="85"/>
      <c r="F12009" s="85"/>
      <c r="G12009" s="86"/>
      <c r="H12009" s="86"/>
      <c r="I12009" s="85"/>
      <c r="J12009" s="85"/>
    </row>
    <row r="12010" spans="2:10" s="117" customFormat="1" x14ac:dyDescent="0.25">
      <c r="B12010" s="87"/>
      <c r="C12010" s="85"/>
      <c r="D12010" s="85"/>
      <c r="E12010" s="85"/>
      <c r="F12010" s="85"/>
      <c r="G12010" s="86"/>
      <c r="H12010" s="86"/>
      <c r="I12010" s="85"/>
      <c r="J12010" s="85"/>
    </row>
    <row r="12011" spans="2:10" s="117" customFormat="1" x14ac:dyDescent="0.25">
      <c r="B12011" s="87"/>
      <c r="C12011" s="85"/>
      <c r="D12011" s="85"/>
      <c r="E12011" s="85"/>
      <c r="F12011" s="85"/>
      <c r="G12011" s="86"/>
      <c r="H12011" s="86"/>
      <c r="I12011" s="85"/>
      <c r="J12011" s="85"/>
    </row>
    <row r="12012" spans="2:10" s="117" customFormat="1" x14ac:dyDescent="0.25">
      <c r="B12012" s="87"/>
      <c r="C12012" s="85"/>
      <c r="D12012" s="85"/>
      <c r="E12012" s="85"/>
      <c r="F12012" s="85"/>
      <c r="G12012" s="86"/>
      <c r="H12012" s="86"/>
      <c r="I12012" s="85"/>
      <c r="J12012" s="85"/>
    </row>
    <row r="12013" spans="2:10" s="117" customFormat="1" x14ac:dyDescent="0.25">
      <c r="B12013" s="87"/>
      <c r="C12013" s="85"/>
      <c r="D12013" s="85"/>
      <c r="E12013" s="85"/>
      <c r="F12013" s="85"/>
      <c r="G12013" s="86"/>
      <c r="H12013" s="86"/>
      <c r="I12013" s="85"/>
      <c r="J12013" s="85"/>
    </row>
    <row r="12014" spans="2:10" s="117" customFormat="1" x14ac:dyDescent="0.25">
      <c r="B12014" s="87"/>
      <c r="C12014" s="85"/>
      <c r="D12014" s="85"/>
      <c r="E12014" s="85"/>
      <c r="F12014" s="85"/>
      <c r="G12014" s="86"/>
      <c r="H12014" s="86"/>
      <c r="I12014" s="85"/>
      <c r="J12014" s="85"/>
    </row>
    <row r="12015" spans="2:10" s="117" customFormat="1" x14ac:dyDescent="0.25">
      <c r="B12015" s="87"/>
      <c r="C12015" s="85"/>
      <c r="D12015" s="85"/>
      <c r="E12015" s="85"/>
      <c r="F12015" s="85"/>
      <c r="G12015" s="86"/>
      <c r="H12015" s="86"/>
      <c r="I12015" s="85"/>
      <c r="J12015" s="85"/>
    </row>
    <row r="12016" spans="2:10" s="117" customFormat="1" x14ac:dyDescent="0.25">
      <c r="B12016" s="87"/>
      <c r="C12016" s="85"/>
      <c r="D12016" s="85"/>
      <c r="E12016" s="85"/>
      <c r="F12016" s="85"/>
      <c r="G12016" s="86"/>
      <c r="H12016" s="86"/>
      <c r="I12016" s="85"/>
      <c r="J12016" s="85"/>
    </row>
    <row r="12017" spans="2:10" s="117" customFormat="1" x14ac:dyDescent="0.25">
      <c r="B12017" s="87"/>
      <c r="C12017" s="85"/>
      <c r="D12017" s="85"/>
      <c r="E12017" s="85"/>
      <c r="F12017" s="85"/>
      <c r="G12017" s="86"/>
      <c r="H12017" s="86"/>
      <c r="I12017" s="85"/>
      <c r="J12017" s="85"/>
    </row>
    <row r="12018" spans="2:10" s="117" customFormat="1" x14ac:dyDescent="0.25">
      <c r="B12018" s="87"/>
      <c r="C12018" s="85"/>
      <c r="D12018" s="85"/>
      <c r="E12018" s="85"/>
      <c r="F12018" s="85"/>
      <c r="G12018" s="86"/>
      <c r="H12018" s="86"/>
      <c r="I12018" s="85"/>
      <c r="J12018" s="85"/>
    </row>
    <row r="12019" spans="2:10" s="117" customFormat="1" x14ac:dyDescent="0.25">
      <c r="B12019" s="87"/>
      <c r="C12019" s="85"/>
      <c r="D12019" s="85"/>
      <c r="E12019" s="85"/>
      <c r="F12019" s="85"/>
      <c r="G12019" s="86"/>
      <c r="H12019" s="86"/>
      <c r="I12019" s="85"/>
      <c r="J12019" s="85"/>
    </row>
    <row r="12020" spans="2:10" s="117" customFormat="1" x14ac:dyDescent="0.25">
      <c r="B12020" s="87"/>
      <c r="C12020" s="85"/>
      <c r="D12020" s="85"/>
      <c r="E12020" s="85"/>
      <c r="F12020" s="85"/>
      <c r="G12020" s="86"/>
      <c r="H12020" s="86"/>
      <c r="I12020" s="85"/>
      <c r="J12020" s="85"/>
    </row>
    <row r="12021" spans="2:10" s="117" customFormat="1" x14ac:dyDescent="0.25">
      <c r="B12021" s="87"/>
      <c r="C12021" s="85"/>
      <c r="D12021" s="85"/>
      <c r="E12021" s="85"/>
      <c r="F12021" s="85"/>
      <c r="G12021" s="86"/>
      <c r="H12021" s="86"/>
      <c r="I12021" s="85"/>
      <c r="J12021" s="85"/>
    </row>
    <row r="12022" spans="2:10" s="117" customFormat="1" x14ac:dyDescent="0.25">
      <c r="B12022" s="87"/>
      <c r="C12022" s="85"/>
      <c r="D12022" s="85"/>
      <c r="E12022" s="85"/>
      <c r="F12022" s="85"/>
      <c r="G12022" s="86"/>
      <c r="H12022" s="86"/>
      <c r="I12022" s="85"/>
      <c r="J12022" s="85"/>
    </row>
    <row r="12023" spans="2:10" s="117" customFormat="1" x14ac:dyDescent="0.25">
      <c r="B12023" s="87"/>
      <c r="C12023" s="85"/>
      <c r="D12023" s="85"/>
      <c r="E12023" s="85"/>
      <c r="F12023" s="85"/>
      <c r="G12023" s="86"/>
      <c r="H12023" s="86"/>
      <c r="I12023" s="85"/>
      <c r="J12023" s="85"/>
    </row>
    <row r="12024" spans="2:10" s="117" customFormat="1" x14ac:dyDescent="0.25">
      <c r="B12024" s="87"/>
      <c r="C12024" s="85"/>
      <c r="D12024" s="85"/>
      <c r="E12024" s="85"/>
      <c r="F12024" s="85"/>
      <c r="G12024" s="86"/>
      <c r="H12024" s="86"/>
      <c r="I12024" s="85"/>
      <c r="J12024" s="85"/>
    </row>
    <row r="12025" spans="2:10" s="117" customFormat="1" x14ac:dyDescent="0.25">
      <c r="B12025" s="87"/>
      <c r="C12025" s="85"/>
      <c r="D12025" s="85"/>
      <c r="E12025" s="85"/>
      <c r="F12025" s="85"/>
      <c r="G12025" s="86"/>
      <c r="H12025" s="86"/>
      <c r="I12025" s="85"/>
      <c r="J12025" s="85"/>
    </row>
    <row r="12026" spans="2:10" s="117" customFormat="1" x14ac:dyDescent="0.25">
      <c r="B12026" s="87"/>
      <c r="C12026" s="85"/>
      <c r="D12026" s="85"/>
      <c r="E12026" s="85"/>
      <c r="F12026" s="85"/>
      <c r="G12026" s="86"/>
      <c r="H12026" s="86"/>
      <c r="I12026" s="85"/>
      <c r="J12026" s="85"/>
    </row>
    <row r="12027" spans="2:10" s="117" customFormat="1" x14ac:dyDescent="0.25">
      <c r="B12027" s="87"/>
      <c r="C12027" s="85"/>
      <c r="D12027" s="85"/>
      <c r="E12027" s="85"/>
      <c r="F12027" s="85"/>
      <c r="G12027" s="86"/>
      <c r="H12027" s="86"/>
      <c r="I12027" s="85"/>
      <c r="J12027" s="85"/>
    </row>
    <row r="12028" spans="2:10" s="117" customFormat="1" x14ac:dyDescent="0.25">
      <c r="B12028" s="87"/>
      <c r="C12028" s="85"/>
      <c r="D12028" s="85"/>
      <c r="E12028" s="85"/>
      <c r="F12028" s="85"/>
      <c r="G12028" s="86"/>
      <c r="H12028" s="86"/>
      <c r="I12028" s="85"/>
      <c r="J12028" s="85"/>
    </row>
    <row r="12029" spans="2:10" s="117" customFormat="1" x14ac:dyDescent="0.25">
      <c r="B12029" s="87"/>
      <c r="C12029" s="85"/>
      <c r="D12029" s="85"/>
      <c r="E12029" s="85"/>
      <c r="F12029" s="85"/>
      <c r="G12029" s="86"/>
      <c r="H12029" s="86"/>
      <c r="I12029" s="85"/>
      <c r="J12029" s="85"/>
    </row>
    <row r="12030" spans="2:10" s="117" customFormat="1" x14ac:dyDescent="0.25">
      <c r="B12030" s="87"/>
      <c r="C12030" s="85"/>
      <c r="D12030" s="85"/>
      <c r="E12030" s="85"/>
      <c r="F12030" s="85"/>
      <c r="G12030" s="86"/>
      <c r="H12030" s="86"/>
      <c r="I12030" s="85"/>
      <c r="J12030" s="85"/>
    </row>
    <row r="12031" spans="2:10" s="117" customFormat="1" x14ac:dyDescent="0.25">
      <c r="B12031" s="87"/>
      <c r="C12031" s="85"/>
      <c r="D12031" s="85"/>
      <c r="E12031" s="85"/>
      <c r="F12031" s="85"/>
      <c r="G12031" s="86"/>
      <c r="H12031" s="86"/>
      <c r="I12031" s="85"/>
      <c r="J12031" s="85"/>
    </row>
    <row r="12032" spans="2:10" s="117" customFormat="1" x14ac:dyDescent="0.25">
      <c r="B12032" s="87"/>
      <c r="C12032" s="85"/>
      <c r="D12032" s="85"/>
      <c r="E12032" s="85"/>
      <c r="F12032" s="85"/>
      <c r="G12032" s="86"/>
      <c r="H12032" s="86"/>
      <c r="I12032" s="85"/>
      <c r="J12032" s="85"/>
    </row>
    <row r="12033" spans="2:10" s="117" customFormat="1" x14ac:dyDescent="0.25">
      <c r="B12033" s="87"/>
      <c r="C12033" s="85"/>
      <c r="D12033" s="85"/>
      <c r="E12033" s="85"/>
      <c r="F12033" s="85"/>
      <c r="G12033" s="86"/>
      <c r="H12033" s="86"/>
      <c r="I12033" s="85"/>
      <c r="J12033" s="85"/>
    </row>
    <row r="12034" spans="2:10" s="117" customFormat="1" x14ac:dyDescent="0.25">
      <c r="B12034" s="87"/>
      <c r="C12034" s="85"/>
      <c r="D12034" s="85"/>
      <c r="E12034" s="85"/>
      <c r="F12034" s="85"/>
      <c r="G12034" s="86"/>
      <c r="H12034" s="86"/>
      <c r="I12034" s="85"/>
      <c r="J12034" s="85"/>
    </row>
    <row r="12035" spans="2:10" s="117" customFormat="1" x14ac:dyDescent="0.25">
      <c r="B12035" s="87"/>
      <c r="C12035" s="85"/>
      <c r="D12035" s="85"/>
      <c r="E12035" s="85"/>
      <c r="F12035" s="85"/>
      <c r="G12035" s="86"/>
      <c r="H12035" s="86"/>
      <c r="I12035" s="85"/>
      <c r="J12035" s="85"/>
    </row>
    <row r="12036" spans="2:10" s="117" customFormat="1" x14ac:dyDescent="0.25">
      <c r="B12036" s="87"/>
      <c r="C12036" s="85"/>
      <c r="D12036" s="85"/>
      <c r="E12036" s="85"/>
      <c r="F12036" s="85"/>
      <c r="G12036" s="86"/>
      <c r="H12036" s="86"/>
      <c r="I12036" s="85"/>
      <c r="J12036" s="85"/>
    </row>
    <row r="12037" spans="2:10" s="117" customFormat="1" x14ac:dyDescent="0.25">
      <c r="B12037" s="87"/>
      <c r="C12037" s="85"/>
      <c r="D12037" s="85"/>
      <c r="E12037" s="85"/>
      <c r="F12037" s="85"/>
      <c r="G12037" s="86"/>
      <c r="H12037" s="86"/>
      <c r="I12037" s="85"/>
      <c r="J12037" s="85"/>
    </row>
    <row r="12038" spans="2:10" s="117" customFormat="1" x14ac:dyDescent="0.25">
      <c r="B12038" s="87"/>
      <c r="C12038" s="85"/>
      <c r="D12038" s="85"/>
      <c r="E12038" s="85"/>
      <c r="F12038" s="85"/>
      <c r="G12038" s="86"/>
      <c r="H12038" s="86"/>
      <c r="I12038" s="85"/>
      <c r="J12038" s="85"/>
    </row>
    <row r="12039" spans="2:10" s="117" customFormat="1" x14ac:dyDescent="0.25">
      <c r="B12039" s="87"/>
      <c r="C12039" s="85"/>
      <c r="D12039" s="85"/>
      <c r="E12039" s="85"/>
      <c r="F12039" s="85"/>
      <c r="G12039" s="86"/>
      <c r="H12039" s="86"/>
      <c r="I12039" s="85"/>
      <c r="J12039" s="85"/>
    </row>
    <row r="12040" spans="2:10" s="117" customFormat="1" x14ac:dyDescent="0.25">
      <c r="B12040" s="87"/>
      <c r="C12040" s="85"/>
      <c r="D12040" s="85"/>
      <c r="E12040" s="85"/>
      <c r="F12040" s="85"/>
      <c r="G12040" s="86"/>
      <c r="H12040" s="86"/>
      <c r="I12040" s="85"/>
      <c r="J12040" s="85"/>
    </row>
    <row r="12041" spans="2:10" s="117" customFormat="1" x14ac:dyDescent="0.25">
      <c r="B12041" s="87"/>
      <c r="C12041" s="85"/>
      <c r="D12041" s="85"/>
      <c r="E12041" s="85"/>
      <c r="F12041" s="85"/>
      <c r="G12041" s="86"/>
      <c r="H12041" s="86"/>
      <c r="I12041" s="85"/>
      <c r="J12041" s="85"/>
    </row>
    <row r="12042" spans="2:10" s="117" customFormat="1" x14ac:dyDescent="0.25">
      <c r="B12042" s="87"/>
      <c r="C12042" s="85"/>
      <c r="D12042" s="85"/>
      <c r="E12042" s="85"/>
      <c r="F12042" s="85"/>
      <c r="G12042" s="86"/>
      <c r="H12042" s="86"/>
      <c r="I12042" s="85"/>
      <c r="J12042" s="85"/>
    </row>
    <row r="12043" spans="2:10" s="117" customFormat="1" x14ac:dyDescent="0.25">
      <c r="B12043" s="87"/>
      <c r="C12043" s="85"/>
      <c r="D12043" s="85"/>
      <c r="E12043" s="85"/>
      <c r="F12043" s="85"/>
      <c r="G12043" s="86"/>
      <c r="H12043" s="86"/>
      <c r="I12043" s="85"/>
      <c r="J12043" s="85"/>
    </row>
    <row r="12044" spans="2:10" s="117" customFormat="1" x14ac:dyDescent="0.25">
      <c r="B12044" s="87"/>
      <c r="C12044" s="85"/>
      <c r="D12044" s="85"/>
      <c r="E12044" s="85"/>
      <c r="F12044" s="85"/>
      <c r="G12044" s="86"/>
      <c r="H12044" s="86"/>
      <c r="I12044" s="85"/>
      <c r="J12044" s="85"/>
    </row>
    <row r="12045" spans="2:10" s="117" customFormat="1" x14ac:dyDescent="0.25">
      <c r="B12045" s="87"/>
      <c r="C12045" s="85"/>
      <c r="D12045" s="85"/>
      <c r="E12045" s="85"/>
      <c r="F12045" s="85"/>
      <c r="G12045" s="86"/>
      <c r="H12045" s="86"/>
      <c r="I12045" s="85"/>
      <c r="J12045" s="85"/>
    </row>
    <row r="12046" spans="2:10" s="117" customFormat="1" x14ac:dyDescent="0.25">
      <c r="B12046" s="87"/>
      <c r="C12046" s="85"/>
      <c r="D12046" s="85"/>
      <c r="E12046" s="85"/>
      <c r="F12046" s="85"/>
      <c r="G12046" s="86"/>
      <c r="H12046" s="86"/>
      <c r="I12046" s="85"/>
      <c r="J12046" s="85"/>
    </row>
    <row r="12047" spans="2:10" s="117" customFormat="1" x14ac:dyDescent="0.25">
      <c r="B12047" s="87"/>
      <c r="C12047" s="85"/>
      <c r="D12047" s="85"/>
      <c r="E12047" s="85"/>
      <c r="F12047" s="85"/>
      <c r="G12047" s="86"/>
      <c r="H12047" s="86"/>
      <c r="I12047" s="85"/>
      <c r="J12047" s="85"/>
    </row>
    <row r="12048" spans="2:10" s="117" customFormat="1" x14ac:dyDescent="0.25">
      <c r="B12048" s="87"/>
      <c r="C12048" s="85"/>
      <c r="D12048" s="85"/>
      <c r="E12048" s="85"/>
      <c r="F12048" s="85"/>
      <c r="G12048" s="86"/>
      <c r="H12048" s="86"/>
      <c r="I12048" s="85"/>
      <c r="J12048" s="85"/>
    </row>
    <row r="12049" spans="2:10" s="117" customFormat="1" x14ac:dyDescent="0.25">
      <c r="B12049" s="87"/>
      <c r="C12049" s="85"/>
      <c r="D12049" s="85"/>
      <c r="E12049" s="85"/>
      <c r="F12049" s="85"/>
      <c r="G12049" s="86"/>
      <c r="H12049" s="86"/>
      <c r="I12049" s="85"/>
      <c r="J12049" s="85"/>
    </row>
    <row r="12050" spans="2:10" s="117" customFormat="1" x14ac:dyDescent="0.25">
      <c r="B12050" s="87"/>
      <c r="C12050" s="85"/>
      <c r="D12050" s="85"/>
      <c r="E12050" s="85"/>
      <c r="F12050" s="85"/>
      <c r="G12050" s="86"/>
      <c r="H12050" s="86"/>
      <c r="I12050" s="85"/>
      <c r="J12050" s="85"/>
    </row>
    <row r="12051" spans="2:10" s="117" customFormat="1" x14ac:dyDescent="0.25">
      <c r="B12051" s="87"/>
      <c r="C12051" s="85"/>
      <c r="D12051" s="85"/>
      <c r="E12051" s="85"/>
      <c r="F12051" s="85"/>
      <c r="G12051" s="86"/>
      <c r="H12051" s="86"/>
      <c r="I12051" s="85"/>
      <c r="J12051" s="85"/>
    </row>
    <row r="12052" spans="2:10" s="117" customFormat="1" x14ac:dyDescent="0.25">
      <c r="B12052" s="87"/>
      <c r="C12052" s="85"/>
      <c r="D12052" s="85"/>
      <c r="E12052" s="85"/>
      <c r="F12052" s="85"/>
      <c r="G12052" s="86"/>
      <c r="H12052" s="86"/>
      <c r="I12052" s="85"/>
      <c r="J12052" s="85"/>
    </row>
    <row r="12053" spans="2:10" s="117" customFormat="1" x14ac:dyDescent="0.25">
      <c r="B12053" s="87"/>
      <c r="C12053" s="85"/>
      <c r="D12053" s="85"/>
      <c r="E12053" s="85"/>
      <c r="F12053" s="85"/>
      <c r="G12053" s="86"/>
      <c r="H12053" s="86"/>
      <c r="I12053" s="85"/>
      <c r="J12053" s="85"/>
    </row>
    <row r="12054" spans="2:10" s="117" customFormat="1" x14ac:dyDescent="0.25">
      <c r="B12054" s="87"/>
      <c r="C12054" s="85"/>
      <c r="D12054" s="85"/>
      <c r="E12054" s="85"/>
      <c r="F12054" s="85"/>
      <c r="G12054" s="86"/>
      <c r="H12054" s="86"/>
      <c r="I12054" s="85"/>
      <c r="J12054" s="85"/>
    </row>
    <row r="12055" spans="2:10" s="117" customFormat="1" x14ac:dyDescent="0.25">
      <c r="B12055" s="87"/>
      <c r="C12055" s="85"/>
      <c r="D12055" s="85"/>
      <c r="E12055" s="85"/>
      <c r="F12055" s="85"/>
      <c r="G12055" s="86"/>
      <c r="H12055" s="86"/>
      <c r="I12055" s="85"/>
      <c r="J12055" s="85"/>
    </row>
    <row r="12056" spans="2:10" s="117" customFormat="1" x14ac:dyDescent="0.25">
      <c r="B12056" s="87"/>
      <c r="C12056" s="85"/>
      <c r="D12056" s="85"/>
      <c r="E12056" s="85"/>
      <c r="F12056" s="85"/>
      <c r="G12056" s="86"/>
      <c r="H12056" s="86"/>
      <c r="I12056" s="85"/>
      <c r="J12056" s="85"/>
    </row>
    <row r="12057" spans="2:10" s="117" customFormat="1" x14ac:dyDescent="0.25">
      <c r="B12057" s="87"/>
      <c r="C12057" s="85"/>
      <c r="D12057" s="85"/>
      <c r="E12057" s="85"/>
      <c r="F12057" s="85"/>
      <c r="G12057" s="86"/>
      <c r="H12057" s="86"/>
      <c r="I12057" s="85"/>
      <c r="J12057" s="85"/>
    </row>
    <row r="12058" spans="2:10" s="117" customFormat="1" x14ac:dyDescent="0.25">
      <c r="B12058" s="87"/>
      <c r="C12058" s="85"/>
      <c r="D12058" s="85"/>
      <c r="E12058" s="85"/>
      <c r="F12058" s="85"/>
      <c r="G12058" s="86"/>
      <c r="H12058" s="86"/>
      <c r="I12058" s="85"/>
      <c r="J12058" s="85"/>
    </row>
    <row r="12059" spans="2:10" s="117" customFormat="1" x14ac:dyDescent="0.25">
      <c r="B12059" s="87"/>
      <c r="C12059" s="85"/>
      <c r="D12059" s="85"/>
      <c r="E12059" s="85"/>
      <c r="F12059" s="85"/>
      <c r="G12059" s="86"/>
      <c r="H12059" s="86"/>
      <c r="I12059" s="85"/>
      <c r="J12059" s="85"/>
    </row>
    <row r="12060" spans="2:10" s="117" customFormat="1" x14ac:dyDescent="0.25">
      <c r="B12060" s="87"/>
      <c r="C12060" s="85"/>
      <c r="D12060" s="85"/>
      <c r="E12060" s="85"/>
      <c r="F12060" s="85"/>
      <c r="G12060" s="86"/>
      <c r="H12060" s="86"/>
      <c r="I12060" s="85"/>
      <c r="J12060" s="85"/>
    </row>
    <row r="12061" spans="2:10" s="117" customFormat="1" x14ac:dyDescent="0.25">
      <c r="B12061" s="87"/>
      <c r="C12061" s="85"/>
      <c r="D12061" s="85"/>
      <c r="E12061" s="85"/>
      <c r="F12061" s="85"/>
      <c r="G12061" s="86"/>
      <c r="H12061" s="86"/>
      <c r="I12061" s="85"/>
      <c r="J12061" s="85"/>
    </row>
    <row r="12062" spans="2:10" s="117" customFormat="1" x14ac:dyDescent="0.25">
      <c r="B12062" s="87"/>
      <c r="C12062" s="85"/>
      <c r="D12062" s="85"/>
      <c r="E12062" s="85"/>
      <c r="F12062" s="85"/>
      <c r="G12062" s="86"/>
      <c r="H12062" s="86"/>
      <c r="I12062" s="85"/>
      <c r="J12062" s="85"/>
    </row>
    <row r="12063" spans="2:10" s="117" customFormat="1" x14ac:dyDescent="0.25">
      <c r="B12063" s="87"/>
      <c r="C12063" s="85"/>
      <c r="D12063" s="85"/>
      <c r="E12063" s="85"/>
      <c r="F12063" s="85"/>
      <c r="G12063" s="86"/>
      <c r="H12063" s="86"/>
      <c r="I12063" s="85"/>
      <c r="J12063" s="85"/>
    </row>
    <row r="12064" spans="2:10" s="117" customFormat="1" x14ac:dyDescent="0.25">
      <c r="B12064" s="87"/>
      <c r="C12064" s="85"/>
      <c r="D12064" s="85"/>
      <c r="E12064" s="85"/>
      <c r="F12064" s="85"/>
      <c r="G12064" s="86"/>
      <c r="H12064" s="86"/>
      <c r="I12064" s="85"/>
      <c r="J12064" s="85"/>
    </row>
    <row r="12065" spans="2:10" s="117" customFormat="1" x14ac:dyDescent="0.25">
      <c r="B12065" s="87"/>
      <c r="C12065" s="85"/>
      <c r="D12065" s="85"/>
      <c r="E12065" s="85"/>
      <c r="F12065" s="85"/>
      <c r="G12065" s="86"/>
      <c r="H12065" s="86"/>
      <c r="I12065" s="85"/>
      <c r="J12065" s="85"/>
    </row>
    <row r="12066" spans="2:10" s="117" customFormat="1" x14ac:dyDescent="0.25">
      <c r="B12066" s="87"/>
      <c r="C12066" s="85"/>
      <c r="D12066" s="85"/>
      <c r="E12066" s="85"/>
      <c r="F12066" s="85"/>
      <c r="G12066" s="86"/>
      <c r="H12066" s="86"/>
      <c r="I12066" s="85"/>
      <c r="J12066" s="85"/>
    </row>
    <row r="12067" spans="2:10" s="117" customFormat="1" x14ac:dyDescent="0.25">
      <c r="B12067" s="87"/>
      <c r="C12067" s="85"/>
      <c r="D12067" s="85"/>
      <c r="E12067" s="85"/>
      <c r="F12067" s="85"/>
      <c r="G12067" s="86"/>
      <c r="H12067" s="86"/>
      <c r="I12067" s="85"/>
      <c r="J12067" s="85"/>
    </row>
    <row r="12068" spans="2:10" s="117" customFormat="1" x14ac:dyDescent="0.25">
      <c r="B12068" s="87"/>
      <c r="C12068" s="85"/>
      <c r="D12068" s="85"/>
      <c r="E12068" s="85"/>
      <c r="F12068" s="85"/>
      <c r="G12068" s="86"/>
      <c r="H12068" s="86"/>
      <c r="I12068" s="85"/>
      <c r="J12068" s="85"/>
    </row>
    <row r="12069" spans="2:10" s="117" customFormat="1" x14ac:dyDescent="0.25">
      <c r="B12069" s="87"/>
      <c r="C12069" s="85"/>
      <c r="D12069" s="85"/>
      <c r="E12069" s="85"/>
      <c r="F12069" s="85"/>
      <c r="G12069" s="86"/>
      <c r="H12069" s="86"/>
      <c r="I12069" s="85"/>
      <c r="J12069" s="85"/>
    </row>
    <row r="12070" spans="2:10" s="117" customFormat="1" x14ac:dyDescent="0.25">
      <c r="B12070" s="87"/>
      <c r="C12070" s="85"/>
      <c r="D12070" s="85"/>
      <c r="E12070" s="85"/>
      <c r="F12070" s="85"/>
      <c r="G12070" s="86"/>
      <c r="H12070" s="86"/>
      <c r="I12070" s="85"/>
      <c r="J12070" s="85"/>
    </row>
    <row r="12071" spans="2:10" s="117" customFormat="1" x14ac:dyDescent="0.25">
      <c r="B12071" s="87"/>
      <c r="C12071" s="85"/>
      <c r="D12071" s="85"/>
      <c r="E12071" s="85"/>
      <c r="F12071" s="85"/>
      <c r="G12071" s="86"/>
      <c r="H12071" s="86"/>
      <c r="I12071" s="85"/>
      <c r="J12071" s="85"/>
    </row>
    <row r="12072" spans="2:10" s="117" customFormat="1" x14ac:dyDescent="0.25">
      <c r="B12072" s="87"/>
      <c r="C12072" s="85"/>
      <c r="D12072" s="85"/>
      <c r="E12072" s="85"/>
      <c r="F12072" s="85"/>
      <c r="G12072" s="86"/>
      <c r="H12072" s="86"/>
      <c r="I12072" s="85"/>
      <c r="J12072" s="85"/>
    </row>
    <row r="12073" spans="2:10" s="117" customFormat="1" x14ac:dyDescent="0.25">
      <c r="B12073" s="87"/>
      <c r="C12073" s="85"/>
      <c r="D12073" s="85"/>
      <c r="E12073" s="85"/>
      <c r="F12073" s="85"/>
      <c r="G12073" s="86"/>
      <c r="H12073" s="86"/>
      <c r="I12073" s="85"/>
      <c r="J12073" s="85"/>
    </row>
    <row r="12074" spans="2:10" s="117" customFormat="1" x14ac:dyDescent="0.25">
      <c r="B12074" s="87"/>
      <c r="C12074" s="85"/>
      <c r="D12074" s="85"/>
      <c r="E12074" s="85"/>
      <c r="F12074" s="85"/>
      <c r="G12074" s="86"/>
      <c r="H12074" s="86"/>
      <c r="I12074" s="85"/>
      <c r="J12074" s="85"/>
    </row>
    <row r="12075" spans="2:10" s="117" customFormat="1" x14ac:dyDescent="0.25">
      <c r="B12075" s="87"/>
      <c r="C12075" s="85"/>
      <c r="D12075" s="85"/>
      <c r="E12075" s="85"/>
      <c r="F12075" s="85"/>
      <c r="G12075" s="86"/>
      <c r="H12075" s="86"/>
      <c r="I12075" s="85"/>
      <c r="J12075" s="85"/>
    </row>
    <row r="12076" spans="2:10" s="117" customFormat="1" x14ac:dyDescent="0.25">
      <c r="B12076" s="87"/>
      <c r="C12076" s="85"/>
      <c r="D12076" s="85"/>
      <c r="E12076" s="85"/>
      <c r="F12076" s="85"/>
      <c r="G12076" s="86"/>
      <c r="H12076" s="86"/>
      <c r="I12076" s="85"/>
      <c r="J12076" s="85"/>
    </row>
    <row r="12077" spans="2:10" s="117" customFormat="1" x14ac:dyDescent="0.25">
      <c r="B12077" s="87"/>
      <c r="C12077" s="85"/>
      <c r="D12077" s="85"/>
      <c r="E12077" s="85"/>
      <c r="F12077" s="85"/>
      <c r="G12077" s="86"/>
      <c r="H12077" s="86"/>
      <c r="I12077" s="85"/>
      <c r="J12077" s="85"/>
    </row>
    <row r="12078" spans="2:10" s="117" customFormat="1" x14ac:dyDescent="0.25">
      <c r="B12078" s="87"/>
      <c r="C12078" s="85"/>
      <c r="D12078" s="85"/>
      <c r="E12078" s="85"/>
      <c r="F12078" s="85"/>
      <c r="G12078" s="86"/>
      <c r="H12078" s="86"/>
      <c r="I12078" s="85"/>
      <c r="J12078" s="85"/>
    </row>
    <row r="12079" spans="2:10" s="117" customFormat="1" x14ac:dyDescent="0.25">
      <c r="B12079" s="87"/>
      <c r="C12079" s="85"/>
      <c r="D12079" s="85"/>
      <c r="E12079" s="85"/>
      <c r="F12079" s="85"/>
      <c r="G12079" s="86"/>
      <c r="H12079" s="86"/>
      <c r="I12079" s="85"/>
      <c r="J12079" s="85"/>
    </row>
    <row r="12080" spans="2:10" s="117" customFormat="1" x14ac:dyDescent="0.25">
      <c r="B12080" s="87"/>
      <c r="C12080" s="85"/>
      <c r="D12080" s="85"/>
      <c r="E12080" s="85"/>
      <c r="F12080" s="85"/>
      <c r="G12080" s="86"/>
      <c r="H12080" s="86"/>
      <c r="I12080" s="85"/>
      <c r="J12080" s="85"/>
    </row>
    <row r="12081" spans="2:10" s="117" customFormat="1" x14ac:dyDescent="0.25">
      <c r="B12081" s="87"/>
      <c r="C12081" s="85"/>
      <c r="D12081" s="85"/>
      <c r="E12081" s="85"/>
      <c r="F12081" s="85"/>
      <c r="G12081" s="86"/>
      <c r="H12081" s="86"/>
      <c r="I12081" s="85"/>
      <c r="J12081" s="85"/>
    </row>
    <row r="12082" spans="2:10" s="117" customFormat="1" x14ac:dyDescent="0.25">
      <c r="B12082" s="87"/>
      <c r="C12082" s="85"/>
      <c r="D12082" s="85"/>
      <c r="E12082" s="85"/>
      <c r="F12082" s="85"/>
      <c r="G12082" s="86"/>
      <c r="H12082" s="86"/>
      <c r="I12082" s="85"/>
      <c r="J12082" s="85"/>
    </row>
    <row r="12083" spans="2:10" s="117" customFormat="1" x14ac:dyDescent="0.25">
      <c r="B12083" s="87"/>
      <c r="C12083" s="85"/>
      <c r="D12083" s="85"/>
      <c r="E12083" s="85"/>
      <c r="F12083" s="85"/>
      <c r="G12083" s="86"/>
      <c r="H12083" s="86"/>
      <c r="I12083" s="85"/>
      <c r="J12083" s="85"/>
    </row>
    <row r="12084" spans="2:10" s="117" customFormat="1" x14ac:dyDescent="0.25">
      <c r="B12084" s="87"/>
      <c r="C12084" s="85"/>
      <c r="D12084" s="85"/>
      <c r="E12084" s="85"/>
      <c r="F12084" s="85"/>
      <c r="G12084" s="86"/>
      <c r="H12084" s="86"/>
      <c r="I12084" s="85"/>
      <c r="J12084" s="85"/>
    </row>
    <row r="12085" spans="2:10" s="117" customFormat="1" x14ac:dyDescent="0.25">
      <c r="B12085" s="87"/>
      <c r="C12085" s="85"/>
      <c r="D12085" s="85"/>
      <c r="E12085" s="85"/>
      <c r="F12085" s="85"/>
      <c r="G12085" s="86"/>
      <c r="H12085" s="86"/>
      <c r="I12085" s="85"/>
      <c r="J12085" s="85"/>
    </row>
    <row r="12086" spans="2:10" s="117" customFormat="1" x14ac:dyDescent="0.25">
      <c r="B12086" s="87"/>
      <c r="C12086" s="85"/>
      <c r="D12086" s="85"/>
      <c r="E12086" s="85"/>
      <c r="F12086" s="85"/>
      <c r="G12086" s="86"/>
      <c r="H12086" s="86"/>
      <c r="I12086" s="85"/>
      <c r="J12086" s="85"/>
    </row>
    <row r="12087" spans="2:10" s="117" customFormat="1" x14ac:dyDescent="0.25">
      <c r="B12087" s="87"/>
      <c r="C12087" s="85"/>
      <c r="D12087" s="85"/>
      <c r="E12087" s="85"/>
      <c r="F12087" s="85"/>
      <c r="G12087" s="86"/>
      <c r="H12087" s="86"/>
      <c r="I12087" s="85"/>
      <c r="J12087" s="85"/>
    </row>
    <row r="12088" spans="2:10" s="117" customFormat="1" x14ac:dyDescent="0.25">
      <c r="B12088" s="87"/>
      <c r="C12088" s="85"/>
      <c r="D12088" s="85"/>
      <c r="E12088" s="85"/>
      <c r="F12088" s="85"/>
      <c r="G12088" s="86"/>
      <c r="H12088" s="86"/>
      <c r="I12088" s="85"/>
      <c r="J12088" s="85"/>
    </row>
    <row r="12089" spans="2:10" s="117" customFormat="1" x14ac:dyDescent="0.25">
      <c r="B12089" s="87"/>
      <c r="C12089" s="85"/>
      <c r="D12089" s="85"/>
      <c r="E12089" s="85"/>
      <c r="F12089" s="85"/>
      <c r="G12089" s="86"/>
      <c r="H12089" s="86"/>
      <c r="I12089" s="85"/>
      <c r="J12089" s="85"/>
    </row>
    <row r="12090" spans="2:10" s="117" customFormat="1" x14ac:dyDescent="0.25">
      <c r="B12090" s="87"/>
      <c r="C12090" s="85"/>
      <c r="D12090" s="85"/>
      <c r="E12090" s="85"/>
      <c r="F12090" s="85"/>
      <c r="G12090" s="86"/>
      <c r="H12090" s="86"/>
      <c r="I12090" s="85"/>
      <c r="J12090" s="85"/>
    </row>
    <row r="12091" spans="2:10" s="117" customFormat="1" x14ac:dyDescent="0.25">
      <c r="B12091" s="87"/>
      <c r="C12091" s="85"/>
      <c r="D12091" s="85"/>
      <c r="E12091" s="85"/>
      <c r="F12091" s="85"/>
      <c r="G12091" s="86"/>
      <c r="H12091" s="86"/>
      <c r="I12091" s="85"/>
      <c r="J12091" s="85"/>
    </row>
    <row r="12092" spans="2:10" s="117" customFormat="1" x14ac:dyDescent="0.25">
      <c r="B12092" s="87"/>
      <c r="C12092" s="85"/>
      <c r="D12092" s="85"/>
      <c r="E12092" s="85"/>
      <c r="F12092" s="85"/>
      <c r="G12092" s="86"/>
      <c r="H12092" s="86"/>
      <c r="I12092" s="85"/>
      <c r="J12092" s="85"/>
    </row>
    <row r="12093" spans="2:10" s="117" customFormat="1" x14ac:dyDescent="0.25">
      <c r="B12093" s="87"/>
      <c r="C12093" s="85"/>
      <c r="D12093" s="85"/>
      <c r="E12093" s="85"/>
      <c r="F12093" s="85"/>
      <c r="G12093" s="86"/>
      <c r="H12093" s="86"/>
      <c r="I12093" s="85"/>
      <c r="J12093" s="85"/>
    </row>
    <row r="12094" spans="2:10" s="117" customFormat="1" x14ac:dyDescent="0.25">
      <c r="B12094" s="87"/>
      <c r="C12094" s="85"/>
      <c r="D12094" s="85"/>
      <c r="E12094" s="85"/>
      <c r="F12094" s="85"/>
      <c r="G12094" s="86"/>
      <c r="H12094" s="86"/>
      <c r="I12094" s="85"/>
      <c r="J12094" s="85"/>
    </row>
    <row r="12095" spans="2:10" s="117" customFormat="1" x14ac:dyDescent="0.25">
      <c r="B12095" s="87"/>
      <c r="C12095" s="85"/>
      <c r="D12095" s="85"/>
      <c r="E12095" s="85"/>
      <c r="F12095" s="85"/>
      <c r="G12095" s="86"/>
      <c r="H12095" s="86"/>
      <c r="I12095" s="85"/>
      <c r="J12095" s="85"/>
    </row>
    <row r="12096" spans="2:10" s="117" customFormat="1" x14ac:dyDescent="0.25">
      <c r="B12096" s="87"/>
      <c r="C12096" s="85"/>
      <c r="D12096" s="85"/>
      <c r="E12096" s="85"/>
      <c r="F12096" s="85"/>
      <c r="G12096" s="86"/>
      <c r="H12096" s="86"/>
      <c r="I12096" s="85"/>
      <c r="J12096" s="85"/>
    </row>
    <row r="12097" spans="2:10" s="117" customFormat="1" x14ac:dyDescent="0.25">
      <c r="B12097" s="87"/>
      <c r="C12097" s="85"/>
      <c r="D12097" s="85"/>
      <c r="E12097" s="85"/>
      <c r="F12097" s="85"/>
      <c r="G12097" s="86"/>
      <c r="H12097" s="86"/>
      <c r="I12097" s="85"/>
      <c r="J12097" s="85"/>
    </row>
    <row r="12098" spans="2:10" s="117" customFormat="1" x14ac:dyDescent="0.25">
      <c r="B12098" s="87"/>
      <c r="C12098" s="85"/>
      <c r="D12098" s="85"/>
      <c r="E12098" s="85"/>
      <c r="F12098" s="85"/>
      <c r="G12098" s="86"/>
      <c r="H12098" s="86"/>
      <c r="I12098" s="85"/>
      <c r="J12098" s="85"/>
    </row>
    <row r="12099" spans="2:10" s="117" customFormat="1" x14ac:dyDescent="0.25">
      <c r="B12099" s="87"/>
      <c r="C12099" s="85"/>
      <c r="D12099" s="85"/>
      <c r="E12099" s="85"/>
      <c r="F12099" s="85"/>
      <c r="G12099" s="86"/>
      <c r="H12099" s="86"/>
      <c r="I12099" s="85"/>
      <c r="J12099" s="85"/>
    </row>
    <row r="12100" spans="2:10" s="117" customFormat="1" x14ac:dyDescent="0.25">
      <c r="B12100" s="87"/>
      <c r="C12100" s="85"/>
      <c r="D12100" s="85"/>
      <c r="E12100" s="85"/>
      <c r="F12100" s="85"/>
      <c r="G12100" s="86"/>
      <c r="H12100" s="86"/>
      <c r="I12100" s="85"/>
      <c r="J12100" s="85"/>
    </row>
    <row r="12101" spans="2:10" s="117" customFormat="1" x14ac:dyDescent="0.25">
      <c r="B12101" s="87"/>
      <c r="C12101" s="85"/>
      <c r="D12101" s="85"/>
      <c r="E12101" s="85"/>
      <c r="F12101" s="85"/>
      <c r="G12101" s="86"/>
      <c r="H12101" s="86"/>
      <c r="I12101" s="85"/>
      <c r="J12101" s="85"/>
    </row>
    <row r="12102" spans="2:10" s="117" customFormat="1" x14ac:dyDescent="0.25">
      <c r="B12102" s="87"/>
      <c r="C12102" s="85"/>
      <c r="D12102" s="85"/>
      <c r="E12102" s="85"/>
      <c r="F12102" s="85"/>
      <c r="G12102" s="86"/>
      <c r="H12102" s="86"/>
      <c r="I12102" s="85"/>
      <c r="J12102" s="85"/>
    </row>
    <row r="12103" spans="2:10" s="117" customFormat="1" x14ac:dyDescent="0.25">
      <c r="B12103" s="87"/>
      <c r="C12103" s="85"/>
      <c r="D12103" s="85"/>
      <c r="E12103" s="85"/>
      <c r="F12103" s="85"/>
      <c r="G12103" s="86"/>
      <c r="H12103" s="86"/>
      <c r="I12103" s="85"/>
      <c r="J12103" s="85"/>
    </row>
    <row r="12104" spans="2:10" s="117" customFormat="1" x14ac:dyDescent="0.25">
      <c r="B12104" s="87"/>
      <c r="C12104" s="85"/>
      <c r="D12104" s="85"/>
      <c r="E12104" s="85"/>
      <c r="F12104" s="85"/>
      <c r="G12104" s="86"/>
      <c r="H12104" s="86"/>
      <c r="I12104" s="85"/>
      <c r="J12104" s="85"/>
    </row>
    <row r="12105" spans="2:10" s="117" customFormat="1" x14ac:dyDescent="0.25">
      <c r="B12105" s="87"/>
      <c r="C12105" s="85"/>
      <c r="D12105" s="85"/>
      <c r="E12105" s="85"/>
      <c r="F12105" s="85"/>
      <c r="G12105" s="86"/>
      <c r="H12105" s="86"/>
      <c r="I12105" s="85"/>
      <c r="J12105" s="85"/>
    </row>
    <row r="12106" spans="2:10" s="117" customFormat="1" x14ac:dyDescent="0.25">
      <c r="B12106" s="87"/>
      <c r="C12106" s="85"/>
      <c r="D12106" s="85"/>
      <c r="E12106" s="85"/>
      <c r="F12106" s="85"/>
      <c r="G12106" s="86"/>
      <c r="H12106" s="86"/>
      <c r="I12106" s="85"/>
      <c r="J12106" s="85"/>
    </row>
    <row r="12107" spans="2:10" s="117" customFormat="1" x14ac:dyDescent="0.25">
      <c r="B12107" s="87"/>
      <c r="C12107" s="85"/>
      <c r="D12107" s="85"/>
      <c r="E12107" s="85"/>
      <c r="F12107" s="85"/>
      <c r="G12107" s="86"/>
      <c r="H12107" s="86"/>
      <c r="I12107" s="85"/>
      <c r="J12107" s="85"/>
    </row>
    <row r="12108" spans="2:10" s="117" customFormat="1" x14ac:dyDescent="0.25">
      <c r="B12108" s="87"/>
      <c r="C12108" s="85"/>
      <c r="D12108" s="85"/>
      <c r="E12108" s="85"/>
      <c r="F12108" s="85"/>
      <c r="G12108" s="86"/>
      <c r="H12108" s="86"/>
      <c r="I12108" s="85"/>
      <c r="J12108" s="85"/>
    </row>
    <row r="12109" spans="2:10" s="117" customFormat="1" x14ac:dyDescent="0.25">
      <c r="B12109" s="87"/>
      <c r="C12109" s="85"/>
      <c r="D12109" s="85"/>
      <c r="E12109" s="85"/>
      <c r="F12109" s="85"/>
      <c r="G12109" s="86"/>
      <c r="H12109" s="86"/>
      <c r="I12109" s="85"/>
      <c r="J12109" s="85"/>
    </row>
    <row r="12110" spans="2:10" s="117" customFormat="1" x14ac:dyDescent="0.25">
      <c r="B12110" s="87"/>
      <c r="C12110" s="85"/>
      <c r="D12110" s="85"/>
      <c r="E12110" s="85"/>
      <c r="F12110" s="85"/>
      <c r="G12110" s="86"/>
      <c r="H12110" s="86"/>
      <c r="I12110" s="85"/>
      <c r="J12110" s="85"/>
    </row>
    <row r="12111" spans="2:10" s="117" customFormat="1" x14ac:dyDescent="0.25">
      <c r="B12111" s="87"/>
      <c r="C12111" s="85"/>
      <c r="D12111" s="85"/>
      <c r="E12111" s="85"/>
      <c r="F12111" s="85"/>
      <c r="G12111" s="86"/>
      <c r="H12111" s="86"/>
      <c r="I12111" s="85"/>
      <c r="J12111" s="85"/>
    </row>
    <row r="12112" spans="2:10" s="117" customFormat="1" x14ac:dyDescent="0.25">
      <c r="B12112" s="87"/>
      <c r="C12112" s="85"/>
      <c r="D12112" s="85"/>
      <c r="E12112" s="85"/>
      <c r="F12112" s="85"/>
      <c r="G12112" s="86"/>
      <c r="H12112" s="86"/>
      <c r="I12112" s="85"/>
      <c r="J12112" s="85"/>
    </row>
    <row r="12113" spans="2:10" s="117" customFormat="1" x14ac:dyDescent="0.25">
      <c r="B12113" s="87"/>
      <c r="C12113" s="85"/>
      <c r="D12113" s="85"/>
      <c r="E12113" s="85"/>
      <c r="F12113" s="85"/>
      <c r="G12113" s="86"/>
      <c r="H12113" s="86"/>
      <c r="I12113" s="85"/>
      <c r="J12113" s="85"/>
    </row>
    <row r="12114" spans="2:10" s="117" customFormat="1" x14ac:dyDescent="0.25">
      <c r="B12114" s="87"/>
      <c r="C12114" s="85"/>
      <c r="D12114" s="85"/>
      <c r="E12114" s="85"/>
      <c r="F12114" s="85"/>
      <c r="G12114" s="86"/>
      <c r="H12114" s="86"/>
      <c r="I12114" s="85"/>
      <c r="J12114" s="85"/>
    </row>
    <row r="12115" spans="2:10" s="117" customFormat="1" x14ac:dyDescent="0.25">
      <c r="B12115" s="87"/>
      <c r="C12115" s="85"/>
      <c r="D12115" s="85"/>
      <c r="E12115" s="85"/>
      <c r="F12115" s="85"/>
      <c r="G12115" s="86"/>
      <c r="H12115" s="86"/>
      <c r="I12115" s="85"/>
      <c r="J12115" s="85"/>
    </row>
    <row r="12116" spans="2:10" s="117" customFormat="1" x14ac:dyDescent="0.25">
      <c r="B12116" s="87"/>
      <c r="C12116" s="85"/>
      <c r="D12116" s="85"/>
      <c r="E12116" s="85"/>
      <c r="F12116" s="85"/>
      <c r="G12116" s="86"/>
      <c r="H12116" s="86"/>
      <c r="I12116" s="85"/>
      <c r="J12116" s="85"/>
    </row>
    <row r="12117" spans="2:10" s="117" customFormat="1" x14ac:dyDescent="0.25">
      <c r="B12117" s="87"/>
      <c r="C12117" s="85"/>
      <c r="D12117" s="85"/>
      <c r="E12117" s="85"/>
      <c r="F12117" s="85"/>
      <c r="G12117" s="86"/>
      <c r="H12117" s="86"/>
      <c r="I12117" s="85"/>
      <c r="J12117" s="85"/>
    </row>
    <row r="12118" spans="2:10" s="117" customFormat="1" x14ac:dyDescent="0.25">
      <c r="B12118" s="87"/>
      <c r="C12118" s="85"/>
      <c r="D12118" s="85"/>
      <c r="E12118" s="85"/>
      <c r="F12118" s="85"/>
      <c r="G12118" s="86"/>
      <c r="H12118" s="86"/>
      <c r="I12118" s="85"/>
      <c r="J12118" s="85"/>
    </row>
    <row r="12119" spans="2:10" s="117" customFormat="1" x14ac:dyDescent="0.25">
      <c r="B12119" s="87"/>
      <c r="C12119" s="85"/>
      <c r="D12119" s="85"/>
      <c r="E12119" s="85"/>
      <c r="F12119" s="85"/>
      <c r="G12119" s="86"/>
      <c r="H12119" s="86"/>
      <c r="I12119" s="85"/>
      <c r="J12119" s="85"/>
    </row>
    <row r="12120" spans="2:10" s="117" customFormat="1" x14ac:dyDescent="0.25">
      <c r="B12120" s="87"/>
      <c r="C12120" s="85"/>
      <c r="D12120" s="85"/>
      <c r="E12120" s="85"/>
      <c r="F12120" s="85"/>
      <c r="G12120" s="86"/>
      <c r="H12120" s="86"/>
      <c r="I12120" s="85"/>
      <c r="J12120" s="85"/>
    </row>
    <row r="12121" spans="2:10" s="117" customFormat="1" x14ac:dyDescent="0.25">
      <c r="B12121" s="87"/>
      <c r="C12121" s="85"/>
      <c r="D12121" s="85"/>
      <c r="E12121" s="85"/>
      <c r="F12121" s="85"/>
      <c r="G12121" s="86"/>
      <c r="H12121" s="86"/>
      <c r="I12121" s="85"/>
      <c r="J12121" s="85"/>
    </row>
    <row r="12122" spans="2:10" s="117" customFormat="1" x14ac:dyDescent="0.25">
      <c r="B12122" s="87"/>
      <c r="C12122" s="85"/>
      <c r="D12122" s="85"/>
      <c r="E12122" s="85"/>
      <c r="F12122" s="85"/>
      <c r="G12122" s="86"/>
      <c r="H12122" s="86"/>
      <c r="I12122" s="85"/>
      <c r="J12122" s="85"/>
    </row>
    <row r="12123" spans="2:10" s="117" customFormat="1" x14ac:dyDescent="0.25">
      <c r="B12123" s="87"/>
      <c r="C12123" s="85"/>
      <c r="D12123" s="85"/>
      <c r="E12123" s="85"/>
      <c r="F12123" s="85"/>
      <c r="G12123" s="86"/>
      <c r="H12123" s="86"/>
      <c r="I12123" s="85"/>
      <c r="J12123" s="85"/>
    </row>
    <row r="12124" spans="2:10" s="117" customFormat="1" x14ac:dyDescent="0.25">
      <c r="B12124" s="87"/>
      <c r="C12124" s="85"/>
      <c r="D12124" s="85"/>
      <c r="E12124" s="85"/>
      <c r="F12124" s="85"/>
      <c r="G12124" s="86"/>
      <c r="H12124" s="86"/>
      <c r="I12124" s="85"/>
      <c r="J12124" s="85"/>
    </row>
    <row r="12125" spans="2:10" s="117" customFormat="1" x14ac:dyDescent="0.25">
      <c r="B12125" s="87"/>
      <c r="C12125" s="85"/>
      <c r="D12125" s="85"/>
      <c r="E12125" s="85"/>
      <c r="F12125" s="85"/>
      <c r="G12125" s="86"/>
      <c r="H12125" s="86"/>
      <c r="I12125" s="85"/>
      <c r="J12125" s="85"/>
    </row>
    <row r="12126" spans="2:10" s="117" customFormat="1" x14ac:dyDescent="0.25">
      <c r="B12126" s="87"/>
      <c r="C12126" s="85"/>
      <c r="D12126" s="85"/>
      <c r="E12126" s="85"/>
      <c r="F12126" s="85"/>
      <c r="G12126" s="86"/>
      <c r="H12126" s="86"/>
      <c r="I12126" s="85"/>
      <c r="J12126" s="85"/>
    </row>
    <row r="12127" spans="2:10" s="117" customFormat="1" x14ac:dyDescent="0.25">
      <c r="B12127" s="87"/>
      <c r="C12127" s="85"/>
      <c r="D12127" s="85"/>
      <c r="E12127" s="85"/>
      <c r="F12127" s="85"/>
      <c r="G12127" s="86"/>
      <c r="H12127" s="86"/>
      <c r="I12127" s="85"/>
      <c r="J12127" s="85"/>
    </row>
    <row r="12128" spans="2:10" s="117" customFormat="1" x14ac:dyDescent="0.25">
      <c r="B12128" s="87"/>
      <c r="C12128" s="85"/>
      <c r="D12128" s="85"/>
      <c r="E12128" s="85"/>
      <c r="F12128" s="85"/>
      <c r="G12128" s="86"/>
      <c r="H12128" s="86"/>
      <c r="I12128" s="85"/>
      <c r="J12128" s="85"/>
    </row>
    <row r="12129" spans="2:10" s="117" customFormat="1" x14ac:dyDescent="0.25">
      <c r="B12129" s="87"/>
      <c r="C12129" s="85"/>
      <c r="D12129" s="85"/>
      <c r="E12129" s="85"/>
      <c r="F12129" s="85"/>
      <c r="G12129" s="86"/>
      <c r="H12129" s="86"/>
      <c r="I12129" s="85"/>
      <c r="J12129" s="85"/>
    </row>
    <row r="12130" spans="2:10" s="117" customFormat="1" x14ac:dyDescent="0.25">
      <c r="B12130" s="87"/>
      <c r="C12130" s="85"/>
      <c r="D12130" s="85"/>
      <c r="E12130" s="85"/>
      <c r="F12130" s="85"/>
      <c r="G12130" s="86"/>
      <c r="H12130" s="86"/>
      <c r="I12130" s="85"/>
      <c r="J12130" s="85"/>
    </row>
    <row r="12131" spans="2:10" s="117" customFormat="1" x14ac:dyDescent="0.25">
      <c r="B12131" s="87"/>
      <c r="C12131" s="85"/>
      <c r="D12131" s="85"/>
      <c r="E12131" s="85"/>
      <c r="F12131" s="85"/>
      <c r="G12131" s="86"/>
      <c r="H12131" s="86"/>
      <c r="I12131" s="85"/>
      <c r="J12131" s="85"/>
    </row>
    <row r="12132" spans="2:10" s="117" customFormat="1" x14ac:dyDescent="0.25">
      <c r="B12132" s="87"/>
      <c r="C12132" s="85"/>
      <c r="D12132" s="85"/>
      <c r="E12132" s="85"/>
      <c r="F12132" s="85"/>
      <c r="G12132" s="86"/>
      <c r="H12132" s="86"/>
      <c r="I12132" s="85"/>
      <c r="J12132" s="85"/>
    </row>
    <row r="12133" spans="2:10" s="117" customFormat="1" x14ac:dyDescent="0.25">
      <c r="B12133" s="87"/>
      <c r="C12133" s="85"/>
      <c r="D12133" s="85"/>
      <c r="E12133" s="85"/>
      <c r="F12133" s="85"/>
      <c r="G12133" s="86"/>
      <c r="H12133" s="86"/>
      <c r="I12133" s="85"/>
      <c r="J12133" s="85"/>
    </row>
    <row r="12134" spans="2:10" s="117" customFormat="1" x14ac:dyDescent="0.25">
      <c r="B12134" s="87"/>
      <c r="C12134" s="85"/>
      <c r="D12134" s="85"/>
      <c r="E12134" s="85"/>
      <c r="F12134" s="85"/>
      <c r="G12134" s="86"/>
      <c r="H12134" s="86"/>
      <c r="I12134" s="85"/>
      <c r="J12134" s="85"/>
    </row>
    <row r="12135" spans="2:10" s="117" customFormat="1" x14ac:dyDescent="0.25">
      <c r="B12135" s="87"/>
      <c r="C12135" s="85"/>
      <c r="D12135" s="85"/>
      <c r="E12135" s="85"/>
      <c r="F12135" s="85"/>
      <c r="G12135" s="86"/>
      <c r="H12135" s="86"/>
      <c r="I12135" s="85"/>
      <c r="J12135" s="85"/>
    </row>
    <row r="12136" spans="2:10" s="117" customFormat="1" x14ac:dyDescent="0.25">
      <c r="B12136" s="87"/>
      <c r="C12136" s="85"/>
      <c r="D12136" s="85"/>
      <c r="E12136" s="85"/>
      <c r="F12136" s="85"/>
      <c r="G12136" s="86"/>
      <c r="H12136" s="86"/>
      <c r="I12136" s="85"/>
      <c r="J12136" s="85"/>
    </row>
    <row r="12137" spans="2:10" s="117" customFormat="1" x14ac:dyDescent="0.25">
      <c r="B12137" s="87"/>
      <c r="C12137" s="85"/>
      <c r="D12137" s="85"/>
      <c r="E12137" s="85"/>
      <c r="F12137" s="85"/>
      <c r="G12137" s="86"/>
      <c r="H12137" s="86"/>
      <c r="I12137" s="85"/>
      <c r="J12137" s="85"/>
    </row>
    <row r="12138" spans="2:10" s="117" customFormat="1" x14ac:dyDescent="0.25">
      <c r="B12138" s="87"/>
      <c r="C12138" s="85"/>
      <c r="D12138" s="85"/>
      <c r="E12138" s="85"/>
      <c r="F12138" s="85"/>
      <c r="G12138" s="86"/>
      <c r="H12138" s="86"/>
      <c r="I12138" s="85"/>
      <c r="J12138" s="85"/>
    </row>
    <row r="12139" spans="2:10" s="117" customFormat="1" x14ac:dyDescent="0.25">
      <c r="B12139" s="87"/>
      <c r="C12139" s="85"/>
      <c r="D12139" s="85"/>
      <c r="E12139" s="85"/>
      <c r="F12139" s="85"/>
      <c r="G12139" s="86"/>
      <c r="H12139" s="86"/>
      <c r="I12139" s="85"/>
      <c r="J12139" s="85"/>
    </row>
    <row r="12140" spans="2:10" s="117" customFormat="1" x14ac:dyDescent="0.25">
      <c r="B12140" s="87"/>
      <c r="C12140" s="85"/>
      <c r="D12140" s="85"/>
      <c r="E12140" s="85"/>
      <c r="F12140" s="85"/>
      <c r="G12140" s="86"/>
      <c r="H12140" s="86"/>
      <c r="I12140" s="85"/>
      <c r="J12140" s="85"/>
    </row>
    <row r="12141" spans="2:10" s="117" customFormat="1" x14ac:dyDescent="0.25">
      <c r="B12141" s="87"/>
      <c r="C12141" s="85"/>
      <c r="D12141" s="85"/>
      <c r="E12141" s="85"/>
      <c r="F12141" s="85"/>
      <c r="G12141" s="86"/>
      <c r="H12141" s="86"/>
      <c r="I12141" s="85"/>
      <c r="J12141" s="85"/>
    </row>
    <row r="12142" spans="2:10" s="117" customFormat="1" x14ac:dyDescent="0.25">
      <c r="B12142" s="87"/>
      <c r="C12142" s="85"/>
      <c r="D12142" s="85"/>
      <c r="E12142" s="85"/>
      <c r="F12142" s="85"/>
      <c r="G12142" s="86"/>
      <c r="H12142" s="86"/>
      <c r="I12142" s="85"/>
      <c r="J12142" s="85"/>
    </row>
    <row r="12143" spans="2:10" s="117" customFormat="1" x14ac:dyDescent="0.25">
      <c r="B12143" s="87"/>
      <c r="C12143" s="85"/>
      <c r="D12143" s="85"/>
      <c r="E12143" s="85"/>
      <c r="F12143" s="85"/>
      <c r="G12143" s="86"/>
      <c r="H12143" s="86"/>
      <c r="I12143" s="85"/>
      <c r="J12143" s="85"/>
    </row>
    <row r="12144" spans="2:10" s="117" customFormat="1" x14ac:dyDescent="0.25">
      <c r="B12144" s="87"/>
      <c r="C12144" s="85"/>
      <c r="D12144" s="85"/>
      <c r="E12144" s="85"/>
      <c r="F12144" s="85"/>
      <c r="G12144" s="86"/>
      <c r="H12144" s="86"/>
      <c r="I12144" s="85"/>
      <c r="J12144" s="85"/>
    </row>
    <row r="12145" spans="2:10" s="117" customFormat="1" x14ac:dyDescent="0.25">
      <c r="B12145" s="87"/>
      <c r="C12145" s="85"/>
      <c r="D12145" s="85"/>
      <c r="E12145" s="85"/>
      <c r="F12145" s="85"/>
      <c r="G12145" s="86"/>
      <c r="H12145" s="86"/>
      <c r="I12145" s="85"/>
      <c r="J12145" s="85"/>
    </row>
    <row r="12146" spans="2:10" s="117" customFormat="1" x14ac:dyDescent="0.25">
      <c r="B12146" s="87"/>
      <c r="C12146" s="85"/>
      <c r="D12146" s="85"/>
      <c r="E12146" s="85"/>
      <c r="F12146" s="85"/>
      <c r="G12146" s="86"/>
      <c r="H12146" s="86"/>
      <c r="I12146" s="85"/>
      <c r="J12146" s="85"/>
    </row>
    <row r="12147" spans="2:10" s="117" customFormat="1" x14ac:dyDescent="0.25">
      <c r="B12147" s="87"/>
      <c r="C12147" s="85"/>
      <c r="D12147" s="85"/>
      <c r="E12147" s="85"/>
      <c r="F12147" s="85"/>
      <c r="G12147" s="86"/>
      <c r="H12147" s="86"/>
      <c r="I12147" s="85"/>
      <c r="J12147" s="85"/>
    </row>
    <row r="12148" spans="2:10" s="117" customFormat="1" x14ac:dyDescent="0.25">
      <c r="B12148" s="87"/>
      <c r="C12148" s="85"/>
      <c r="D12148" s="85"/>
      <c r="E12148" s="85"/>
      <c r="F12148" s="85"/>
      <c r="G12148" s="86"/>
      <c r="H12148" s="86"/>
      <c r="I12148" s="85"/>
      <c r="J12148" s="85"/>
    </row>
    <row r="12149" spans="2:10" s="117" customFormat="1" x14ac:dyDescent="0.25">
      <c r="B12149" s="87"/>
      <c r="C12149" s="85"/>
      <c r="D12149" s="85"/>
      <c r="E12149" s="85"/>
      <c r="F12149" s="85"/>
      <c r="G12149" s="86"/>
      <c r="H12149" s="86"/>
      <c r="I12149" s="85"/>
      <c r="J12149" s="85"/>
    </row>
    <row r="12150" spans="2:10" s="117" customFormat="1" x14ac:dyDescent="0.25">
      <c r="B12150" s="87"/>
      <c r="C12150" s="85"/>
      <c r="D12150" s="85"/>
      <c r="E12150" s="85"/>
      <c r="F12150" s="85"/>
      <c r="G12150" s="86"/>
      <c r="H12150" s="86"/>
      <c r="I12150" s="85"/>
      <c r="J12150" s="85"/>
    </row>
    <row r="12151" spans="2:10" s="117" customFormat="1" x14ac:dyDescent="0.25">
      <c r="B12151" s="87"/>
      <c r="C12151" s="85"/>
      <c r="D12151" s="85"/>
      <c r="E12151" s="85"/>
      <c r="F12151" s="85"/>
      <c r="G12151" s="86"/>
      <c r="H12151" s="86"/>
      <c r="I12151" s="85"/>
      <c r="J12151" s="85"/>
    </row>
    <row r="12152" spans="2:10" s="117" customFormat="1" x14ac:dyDescent="0.25">
      <c r="B12152" s="87"/>
      <c r="C12152" s="85"/>
      <c r="D12152" s="85"/>
      <c r="E12152" s="85"/>
      <c r="F12152" s="85"/>
      <c r="G12152" s="86"/>
      <c r="H12152" s="86"/>
      <c r="I12152" s="85"/>
      <c r="J12152" s="85"/>
    </row>
    <row r="12153" spans="2:10" s="117" customFormat="1" x14ac:dyDescent="0.25">
      <c r="B12153" s="87"/>
      <c r="C12153" s="85"/>
      <c r="D12153" s="85"/>
      <c r="E12153" s="85"/>
      <c r="F12153" s="85"/>
      <c r="G12153" s="86"/>
      <c r="H12153" s="86"/>
      <c r="I12153" s="85"/>
      <c r="J12153" s="85"/>
    </row>
    <row r="12154" spans="2:10" s="117" customFormat="1" x14ac:dyDescent="0.25">
      <c r="B12154" s="87"/>
      <c r="C12154" s="85"/>
      <c r="D12154" s="85"/>
      <c r="E12154" s="85"/>
      <c r="F12154" s="85"/>
      <c r="G12154" s="86"/>
      <c r="H12154" s="86"/>
      <c r="I12154" s="85"/>
      <c r="J12154" s="85"/>
    </row>
    <row r="12155" spans="2:10" s="117" customFormat="1" x14ac:dyDescent="0.25">
      <c r="B12155" s="87"/>
      <c r="C12155" s="85"/>
      <c r="D12155" s="85"/>
      <c r="E12155" s="85"/>
      <c r="F12155" s="85"/>
      <c r="G12155" s="86"/>
      <c r="H12155" s="86"/>
      <c r="I12155" s="85"/>
      <c r="J12155" s="85"/>
    </row>
    <row r="12156" spans="2:10" s="117" customFormat="1" x14ac:dyDescent="0.25">
      <c r="B12156" s="87"/>
      <c r="C12156" s="85"/>
      <c r="D12156" s="85"/>
      <c r="E12156" s="85"/>
      <c r="F12156" s="85"/>
      <c r="G12156" s="86"/>
      <c r="H12156" s="86"/>
      <c r="I12156" s="85"/>
      <c r="J12156" s="85"/>
    </row>
    <row r="12157" spans="2:10" s="117" customFormat="1" x14ac:dyDescent="0.25">
      <c r="B12157" s="87"/>
      <c r="C12157" s="85"/>
      <c r="D12157" s="85"/>
      <c r="E12157" s="85"/>
      <c r="F12157" s="85"/>
      <c r="G12157" s="86"/>
      <c r="H12157" s="86"/>
      <c r="I12157" s="85"/>
      <c r="J12157" s="85"/>
    </row>
    <row r="12158" spans="2:10" s="117" customFormat="1" x14ac:dyDescent="0.25">
      <c r="B12158" s="87"/>
      <c r="C12158" s="85"/>
      <c r="D12158" s="85"/>
      <c r="E12158" s="85"/>
      <c r="F12158" s="85"/>
      <c r="G12158" s="86"/>
      <c r="H12158" s="86"/>
      <c r="I12158" s="85"/>
      <c r="J12158" s="85"/>
    </row>
    <row r="12159" spans="2:10" s="117" customFormat="1" x14ac:dyDescent="0.25">
      <c r="B12159" s="87"/>
      <c r="C12159" s="85"/>
      <c r="D12159" s="85"/>
      <c r="E12159" s="85"/>
      <c r="F12159" s="85"/>
      <c r="G12159" s="86"/>
      <c r="H12159" s="86"/>
      <c r="I12159" s="85"/>
      <c r="J12159" s="85"/>
    </row>
    <row r="12160" spans="2:10" s="117" customFormat="1" x14ac:dyDescent="0.25">
      <c r="B12160" s="87"/>
      <c r="C12160" s="85"/>
      <c r="D12160" s="85"/>
      <c r="E12160" s="85"/>
      <c r="F12160" s="85"/>
      <c r="G12160" s="86"/>
      <c r="H12160" s="86"/>
      <c r="I12160" s="85"/>
      <c r="J12160" s="85"/>
    </row>
    <row r="12161" spans="2:10" s="117" customFormat="1" x14ac:dyDescent="0.25">
      <c r="B12161" s="87"/>
      <c r="C12161" s="85"/>
      <c r="D12161" s="85"/>
      <c r="E12161" s="85"/>
      <c r="F12161" s="85"/>
      <c r="G12161" s="86"/>
      <c r="H12161" s="86"/>
      <c r="I12161" s="85"/>
      <c r="J12161" s="85"/>
    </row>
    <row r="12162" spans="2:10" s="117" customFormat="1" x14ac:dyDescent="0.25">
      <c r="B12162" s="87"/>
      <c r="C12162" s="85"/>
      <c r="D12162" s="85"/>
      <c r="E12162" s="85"/>
      <c r="F12162" s="85"/>
      <c r="G12162" s="86"/>
      <c r="H12162" s="86"/>
      <c r="I12162" s="85"/>
      <c r="J12162" s="85"/>
    </row>
    <row r="12163" spans="2:10" s="117" customFormat="1" x14ac:dyDescent="0.25">
      <c r="B12163" s="87"/>
      <c r="C12163" s="85"/>
      <c r="D12163" s="85"/>
      <c r="E12163" s="85"/>
      <c r="F12163" s="85"/>
      <c r="G12163" s="86"/>
      <c r="H12163" s="86"/>
      <c r="I12163" s="85"/>
      <c r="J12163" s="85"/>
    </row>
    <row r="12164" spans="2:10" s="117" customFormat="1" x14ac:dyDescent="0.25">
      <c r="B12164" s="87"/>
      <c r="C12164" s="85"/>
      <c r="D12164" s="85"/>
      <c r="E12164" s="85"/>
      <c r="F12164" s="85"/>
      <c r="G12164" s="86"/>
      <c r="H12164" s="86"/>
      <c r="I12164" s="85"/>
      <c r="J12164" s="85"/>
    </row>
    <row r="12165" spans="2:10" s="117" customFormat="1" x14ac:dyDescent="0.25">
      <c r="B12165" s="87"/>
      <c r="C12165" s="85"/>
      <c r="D12165" s="85"/>
      <c r="E12165" s="85"/>
      <c r="F12165" s="85"/>
      <c r="G12165" s="86"/>
      <c r="H12165" s="86"/>
      <c r="I12165" s="85"/>
      <c r="J12165" s="85"/>
    </row>
    <row r="12166" spans="2:10" s="117" customFormat="1" x14ac:dyDescent="0.25">
      <c r="B12166" s="87"/>
      <c r="C12166" s="85"/>
      <c r="D12166" s="85"/>
      <c r="E12166" s="85"/>
      <c r="F12166" s="85"/>
      <c r="G12166" s="86"/>
      <c r="H12166" s="86"/>
      <c r="I12166" s="85"/>
      <c r="J12166" s="85"/>
    </row>
    <row r="12167" spans="2:10" s="117" customFormat="1" x14ac:dyDescent="0.25">
      <c r="B12167" s="87"/>
      <c r="C12167" s="85"/>
      <c r="D12167" s="85"/>
      <c r="E12167" s="85"/>
      <c r="F12167" s="85"/>
      <c r="G12167" s="86"/>
      <c r="H12167" s="86"/>
      <c r="I12167" s="85"/>
      <c r="J12167" s="85"/>
    </row>
    <row r="12168" spans="2:10" s="117" customFormat="1" x14ac:dyDescent="0.25">
      <c r="B12168" s="87"/>
      <c r="C12168" s="85"/>
      <c r="D12168" s="85"/>
      <c r="E12168" s="85"/>
      <c r="F12168" s="85"/>
      <c r="G12168" s="86"/>
      <c r="H12168" s="86"/>
      <c r="I12168" s="85"/>
      <c r="J12168" s="85"/>
    </row>
    <row r="12169" spans="2:10" s="117" customFormat="1" x14ac:dyDescent="0.25">
      <c r="B12169" s="87"/>
      <c r="C12169" s="85"/>
      <c r="D12169" s="85"/>
      <c r="E12169" s="85"/>
      <c r="F12169" s="85"/>
      <c r="G12169" s="86"/>
      <c r="H12169" s="86"/>
      <c r="I12169" s="85"/>
      <c r="J12169" s="85"/>
    </row>
    <row r="12170" spans="2:10" s="117" customFormat="1" x14ac:dyDescent="0.25">
      <c r="B12170" s="87"/>
      <c r="C12170" s="85"/>
      <c r="D12170" s="85"/>
      <c r="E12170" s="85"/>
      <c r="F12170" s="85"/>
      <c r="G12170" s="86"/>
      <c r="H12170" s="86"/>
      <c r="I12170" s="85"/>
      <c r="J12170" s="85"/>
    </row>
    <row r="12171" spans="2:10" s="117" customFormat="1" x14ac:dyDescent="0.25">
      <c r="B12171" s="87"/>
      <c r="C12171" s="85"/>
      <c r="D12171" s="85"/>
      <c r="E12171" s="85"/>
      <c r="F12171" s="85"/>
      <c r="G12171" s="86"/>
      <c r="H12171" s="86"/>
      <c r="I12171" s="85"/>
      <c r="J12171" s="85"/>
    </row>
    <row r="12172" spans="2:10" s="117" customFormat="1" x14ac:dyDescent="0.25">
      <c r="B12172" s="87"/>
      <c r="C12172" s="85"/>
      <c r="D12172" s="85"/>
      <c r="E12172" s="85"/>
      <c r="F12172" s="85"/>
      <c r="G12172" s="86"/>
      <c r="H12172" s="86"/>
      <c r="I12172" s="85"/>
      <c r="J12172" s="85"/>
    </row>
    <row r="12173" spans="2:10" s="117" customFormat="1" x14ac:dyDescent="0.25">
      <c r="B12173" s="87"/>
      <c r="C12173" s="85"/>
      <c r="D12173" s="85"/>
      <c r="E12173" s="85"/>
      <c r="F12173" s="85"/>
      <c r="G12173" s="86"/>
      <c r="H12173" s="86"/>
      <c r="I12173" s="85"/>
      <c r="J12173" s="85"/>
    </row>
    <row r="12174" spans="2:10" s="117" customFormat="1" x14ac:dyDescent="0.25">
      <c r="B12174" s="87"/>
      <c r="C12174" s="85"/>
      <c r="D12174" s="85"/>
      <c r="E12174" s="85"/>
      <c r="F12174" s="85"/>
      <c r="G12174" s="86"/>
      <c r="H12174" s="86"/>
      <c r="I12174" s="85"/>
      <c r="J12174" s="85"/>
    </row>
    <row r="12175" spans="2:10" s="117" customFormat="1" x14ac:dyDescent="0.25">
      <c r="B12175" s="87"/>
      <c r="C12175" s="85"/>
      <c r="D12175" s="85"/>
      <c r="E12175" s="85"/>
      <c r="F12175" s="85"/>
      <c r="G12175" s="86"/>
      <c r="H12175" s="86"/>
      <c r="I12175" s="85"/>
      <c r="J12175" s="85"/>
    </row>
    <row r="12176" spans="2:10" s="117" customFormat="1" x14ac:dyDescent="0.25">
      <c r="B12176" s="87"/>
      <c r="C12176" s="85"/>
      <c r="D12176" s="85"/>
      <c r="E12176" s="85"/>
      <c r="F12176" s="85"/>
      <c r="G12176" s="86"/>
      <c r="H12176" s="86"/>
      <c r="I12176" s="85"/>
      <c r="J12176" s="85"/>
    </row>
    <row r="12177" spans="2:10" s="117" customFormat="1" x14ac:dyDescent="0.25">
      <c r="B12177" s="87"/>
      <c r="C12177" s="85"/>
      <c r="D12177" s="85"/>
      <c r="E12177" s="85"/>
      <c r="F12177" s="85"/>
      <c r="G12177" s="86"/>
      <c r="H12177" s="86"/>
      <c r="I12177" s="85"/>
      <c r="J12177" s="85"/>
    </row>
    <row r="12178" spans="2:10" s="117" customFormat="1" x14ac:dyDescent="0.25">
      <c r="B12178" s="87"/>
      <c r="C12178" s="85"/>
      <c r="D12178" s="85"/>
      <c r="E12178" s="85"/>
      <c r="F12178" s="85"/>
      <c r="G12178" s="86"/>
      <c r="H12178" s="86"/>
      <c r="I12178" s="85"/>
      <c r="J12178" s="85"/>
    </row>
    <row r="12179" spans="2:10" s="117" customFormat="1" x14ac:dyDescent="0.25">
      <c r="B12179" s="87"/>
      <c r="C12179" s="85"/>
      <c r="D12179" s="85"/>
      <c r="E12179" s="85"/>
      <c r="F12179" s="85"/>
      <c r="G12179" s="86"/>
      <c r="H12179" s="86"/>
      <c r="I12179" s="85"/>
      <c r="J12179" s="85"/>
    </row>
    <row r="12180" spans="2:10" s="117" customFormat="1" x14ac:dyDescent="0.25">
      <c r="B12180" s="87"/>
      <c r="C12180" s="85"/>
      <c r="D12180" s="85"/>
      <c r="E12180" s="85"/>
      <c r="F12180" s="85"/>
      <c r="G12180" s="86"/>
      <c r="H12180" s="86"/>
      <c r="I12180" s="85"/>
      <c r="J12180" s="85"/>
    </row>
    <row r="12181" spans="2:10" s="117" customFormat="1" x14ac:dyDescent="0.25">
      <c r="B12181" s="87"/>
      <c r="C12181" s="85"/>
      <c r="D12181" s="85"/>
      <c r="E12181" s="85"/>
      <c r="F12181" s="85"/>
      <c r="G12181" s="86"/>
      <c r="H12181" s="86"/>
      <c r="I12181" s="85"/>
      <c r="J12181" s="85"/>
    </row>
    <row r="12182" spans="2:10" s="117" customFormat="1" x14ac:dyDescent="0.25">
      <c r="B12182" s="87"/>
      <c r="C12182" s="85"/>
      <c r="D12182" s="85"/>
      <c r="E12182" s="85"/>
      <c r="F12182" s="85"/>
      <c r="G12182" s="86"/>
      <c r="H12182" s="86"/>
      <c r="I12182" s="85"/>
      <c r="J12182" s="85"/>
    </row>
    <row r="12183" spans="2:10" s="117" customFormat="1" x14ac:dyDescent="0.25">
      <c r="B12183" s="87"/>
      <c r="C12183" s="85"/>
      <c r="D12183" s="85"/>
      <c r="E12183" s="85"/>
      <c r="F12183" s="85"/>
      <c r="G12183" s="86"/>
      <c r="H12183" s="86"/>
      <c r="I12183" s="85"/>
      <c r="J12183" s="85"/>
    </row>
    <row r="12184" spans="2:10" s="117" customFormat="1" x14ac:dyDescent="0.25">
      <c r="B12184" s="87"/>
      <c r="C12184" s="85"/>
      <c r="D12184" s="85"/>
      <c r="E12184" s="85"/>
      <c r="F12184" s="85"/>
      <c r="G12184" s="86"/>
      <c r="H12184" s="86"/>
      <c r="I12184" s="85"/>
      <c r="J12184" s="85"/>
    </row>
    <row r="12185" spans="2:10" s="117" customFormat="1" x14ac:dyDescent="0.25">
      <c r="B12185" s="87"/>
      <c r="C12185" s="85"/>
      <c r="D12185" s="85"/>
      <c r="E12185" s="85"/>
      <c r="F12185" s="85"/>
      <c r="G12185" s="86"/>
      <c r="H12185" s="86"/>
      <c r="I12185" s="85"/>
      <c r="J12185" s="85"/>
    </row>
    <row r="12186" spans="2:10" s="117" customFormat="1" x14ac:dyDescent="0.25">
      <c r="B12186" s="87"/>
      <c r="C12186" s="85"/>
      <c r="D12186" s="85"/>
      <c r="E12186" s="85"/>
      <c r="F12186" s="85"/>
      <c r="G12186" s="86"/>
      <c r="H12186" s="86"/>
      <c r="I12186" s="85"/>
      <c r="J12186" s="85"/>
    </row>
    <row r="12187" spans="2:10" s="117" customFormat="1" x14ac:dyDescent="0.25">
      <c r="B12187" s="87"/>
      <c r="C12187" s="85"/>
      <c r="D12187" s="85"/>
      <c r="E12187" s="85"/>
      <c r="F12187" s="85"/>
      <c r="G12187" s="86"/>
      <c r="H12187" s="86"/>
      <c r="I12187" s="85"/>
      <c r="J12187" s="85"/>
    </row>
    <row r="12188" spans="2:10" s="117" customFormat="1" x14ac:dyDescent="0.25">
      <c r="B12188" s="87"/>
      <c r="C12188" s="85"/>
      <c r="D12188" s="85"/>
      <c r="E12188" s="85"/>
      <c r="F12188" s="85"/>
      <c r="G12188" s="86"/>
      <c r="H12188" s="86"/>
      <c r="I12188" s="85"/>
      <c r="J12188" s="85"/>
    </row>
    <row r="12189" spans="2:10" s="117" customFormat="1" x14ac:dyDescent="0.25">
      <c r="B12189" s="87"/>
      <c r="C12189" s="85"/>
      <c r="D12189" s="85"/>
      <c r="E12189" s="85"/>
      <c r="F12189" s="85"/>
      <c r="G12189" s="86"/>
      <c r="H12189" s="86"/>
      <c r="I12189" s="85"/>
      <c r="J12189" s="85"/>
    </row>
    <row r="12190" spans="2:10" s="117" customFormat="1" x14ac:dyDescent="0.25">
      <c r="B12190" s="87"/>
      <c r="C12190" s="85"/>
      <c r="D12190" s="85"/>
      <c r="E12190" s="85"/>
      <c r="F12190" s="85"/>
      <c r="G12190" s="86"/>
      <c r="H12190" s="86"/>
      <c r="I12190" s="85"/>
      <c r="J12190" s="85"/>
    </row>
    <row r="12191" spans="2:10" s="117" customFormat="1" x14ac:dyDescent="0.25">
      <c r="B12191" s="87"/>
      <c r="C12191" s="85"/>
      <c r="D12191" s="85"/>
      <c r="E12191" s="85"/>
      <c r="F12191" s="85"/>
      <c r="G12191" s="86"/>
      <c r="H12191" s="86"/>
      <c r="I12191" s="85"/>
      <c r="J12191" s="85"/>
    </row>
    <row r="12192" spans="2:10" s="117" customFormat="1" x14ac:dyDescent="0.25">
      <c r="B12192" s="87"/>
      <c r="C12192" s="85"/>
      <c r="D12192" s="85"/>
      <c r="E12192" s="85"/>
      <c r="F12192" s="85"/>
      <c r="G12192" s="86"/>
      <c r="H12192" s="86"/>
      <c r="I12192" s="85"/>
      <c r="J12192" s="85"/>
    </row>
    <row r="12193" spans="2:10" s="117" customFormat="1" x14ac:dyDescent="0.25">
      <c r="B12193" s="87"/>
      <c r="C12193" s="85"/>
      <c r="D12193" s="85"/>
      <c r="E12193" s="85"/>
      <c r="F12193" s="85"/>
      <c r="G12193" s="86"/>
      <c r="H12193" s="86"/>
      <c r="I12193" s="85"/>
      <c r="J12193" s="85"/>
    </row>
    <row r="12194" spans="2:10" s="117" customFormat="1" x14ac:dyDescent="0.25">
      <c r="B12194" s="87"/>
      <c r="C12194" s="85"/>
      <c r="D12194" s="85"/>
      <c r="E12194" s="85"/>
      <c r="F12194" s="85"/>
      <c r="G12194" s="86"/>
      <c r="H12194" s="86"/>
      <c r="I12194" s="85"/>
      <c r="J12194" s="85"/>
    </row>
    <row r="12195" spans="2:10" s="117" customFormat="1" x14ac:dyDescent="0.25">
      <c r="B12195" s="87"/>
      <c r="C12195" s="85"/>
      <c r="D12195" s="85"/>
      <c r="E12195" s="85"/>
      <c r="F12195" s="85"/>
      <c r="G12195" s="86"/>
      <c r="H12195" s="86"/>
      <c r="I12195" s="85"/>
      <c r="J12195" s="85"/>
    </row>
    <row r="12196" spans="2:10" s="117" customFormat="1" x14ac:dyDescent="0.25">
      <c r="B12196" s="87"/>
      <c r="C12196" s="85"/>
      <c r="D12196" s="85"/>
      <c r="E12196" s="85"/>
      <c r="F12196" s="85"/>
      <c r="G12196" s="86"/>
      <c r="H12196" s="86"/>
      <c r="I12196" s="85"/>
      <c r="J12196" s="85"/>
    </row>
    <row r="12197" spans="2:10" s="117" customFormat="1" x14ac:dyDescent="0.25">
      <c r="B12197" s="87"/>
      <c r="C12197" s="85"/>
      <c r="D12197" s="85"/>
      <c r="E12197" s="85"/>
      <c r="F12197" s="85"/>
      <c r="G12197" s="86"/>
      <c r="H12197" s="86"/>
      <c r="I12197" s="85"/>
      <c r="J12197" s="85"/>
    </row>
    <row r="12198" spans="2:10" s="117" customFormat="1" x14ac:dyDescent="0.25">
      <c r="B12198" s="87"/>
      <c r="C12198" s="85"/>
      <c r="D12198" s="85"/>
      <c r="E12198" s="85"/>
      <c r="F12198" s="85"/>
      <c r="G12198" s="86"/>
      <c r="H12198" s="86"/>
      <c r="I12198" s="85"/>
      <c r="J12198" s="85"/>
    </row>
    <row r="12199" spans="2:10" s="117" customFormat="1" x14ac:dyDescent="0.25">
      <c r="B12199" s="87"/>
      <c r="C12199" s="85"/>
      <c r="D12199" s="85"/>
      <c r="E12199" s="85"/>
      <c r="F12199" s="85"/>
      <c r="G12199" s="86"/>
      <c r="H12199" s="86"/>
      <c r="I12199" s="85"/>
      <c r="J12199" s="85"/>
    </row>
    <row r="12200" spans="2:10" s="117" customFormat="1" x14ac:dyDescent="0.25">
      <c r="B12200" s="87"/>
      <c r="C12200" s="85"/>
      <c r="D12200" s="85"/>
      <c r="E12200" s="85"/>
      <c r="F12200" s="85"/>
      <c r="G12200" s="86"/>
      <c r="H12200" s="86"/>
      <c r="I12200" s="85"/>
      <c r="J12200" s="85"/>
    </row>
    <row r="12201" spans="2:10" s="117" customFormat="1" x14ac:dyDescent="0.25">
      <c r="B12201" s="87"/>
      <c r="C12201" s="85"/>
      <c r="D12201" s="85"/>
      <c r="E12201" s="85"/>
      <c r="F12201" s="85"/>
      <c r="G12201" s="86"/>
      <c r="H12201" s="86"/>
      <c r="I12201" s="85"/>
      <c r="J12201" s="85"/>
    </row>
    <row r="12202" spans="2:10" s="117" customFormat="1" x14ac:dyDescent="0.25">
      <c r="B12202" s="87"/>
      <c r="C12202" s="85"/>
      <c r="D12202" s="85"/>
      <c r="E12202" s="85"/>
      <c r="F12202" s="85"/>
      <c r="G12202" s="86"/>
      <c r="H12202" s="86"/>
      <c r="I12202" s="85"/>
      <c r="J12202" s="85"/>
    </row>
    <row r="12203" spans="2:10" s="117" customFormat="1" x14ac:dyDescent="0.25">
      <c r="B12203" s="87"/>
      <c r="C12203" s="85"/>
      <c r="D12203" s="85"/>
      <c r="E12203" s="85"/>
      <c r="F12203" s="85"/>
      <c r="G12203" s="86"/>
      <c r="H12203" s="86"/>
      <c r="I12203" s="85"/>
      <c r="J12203" s="85"/>
    </row>
    <row r="12204" spans="2:10" s="117" customFormat="1" x14ac:dyDescent="0.25">
      <c r="B12204" s="87"/>
      <c r="C12204" s="85"/>
      <c r="D12204" s="85"/>
      <c r="E12204" s="85"/>
      <c r="F12204" s="85"/>
      <c r="G12204" s="86"/>
      <c r="H12204" s="86"/>
      <c r="I12204" s="85"/>
      <c r="J12204" s="85"/>
    </row>
    <row r="12205" spans="2:10" s="117" customFormat="1" x14ac:dyDescent="0.25">
      <c r="B12205" s="87"/>
      <c r="C12205" s="85"/>
      <c r="D12205" s="85"/>
      <c r="E12205" s="85"/>
      <c r="F12205" s="85"/>
      <c r="G12205" s="86"/>
      <c r="H12205" s="86"/>
      <c r="I12205" s="85"/>
      <c r="J12205" s="85"/>
    </row>
    <row r="12206" spans="2:10" s="117" customFormat="1" x14ac:dyDescent="0.25">
      <c r="B12206" s="87"/>
      <c r="C12206" s="85"/>
      <c r="D12206" s="85"/>
      <c r="E12206" s="85"/>
      <c r="F12206" s="85"/>
      <c r="G12206" s="86"/>
      <c r="H12206" s="86"/>
      <c r="I12206" s="85"/>
      <c r="J12206" s="85"/>
    </row>
    <row r="12207" spans="2:10" s="117" customFormat="1" x14ac:dyDescent="0.25">
      <c r="B12207" s="87"/>
      <c r="C12207" s="85"/>
      <c r="D12207" s="85"/>
      <c r="E12207" s="85"/>
      <c r="F12207" s="85"/>
      <c r="G12207" s="86"/>
      <c r="H12207" s="86"/>
      <c r="I12207" s="85"/>
      <c r="J12207" s="85"/>
    </row>
    <row r="12208" spans="2:10" s="117" customFormat="1" x14ac:dyDescent="0.25">
      <c r="B12208" s="87"/>
      <c r="C12208" s="85"/>
      <c r="D12208" s="85"/>
      <c r="E12208" s="85"/>
      <c r="F12208" s="85"/>
      <c r="G12208" s="86"/>
      <c r="H12208" s="86"/>
      <c r="I12208" s="85"/>
      <c r="J12208" s="85"/>
    </row>
    <row r="12209" spans="2:10" s="117" customFormat="1" x14ac:dyDescent="0.25">
      <c r="B12209" s="87"/>
      <c r="C12209" s="85"/>
      <c r="D12209" s="85"/>
      <c r="E12209" s="85"/>
      <c r="F12209" s="85"/>
      <c r="G12209" s="86"/>
      <c r="H12209" s="86"/>
      <c r="I12209" s="85"/>
      <c r="J12209" s="85"/>
    </row>
    <row r="12210" spans="2:10" s="117" customFormat="1" x14ac:dyDescent="0.25">
      <c r="B12210" s="87"/>
      <c r="C12210" s="85"/>
      <c r="D12210" s="85"/>
      <c r="E12210" s="85"/>
      <c r="F12210" s="85"/>
      <c r="G12210" s="86"/>
      <c r="H12210" s="86"/>
      <c r="I12210" s="85"/>
      <c r="J12210" s="85"/>
    </row>
    <row r="12211" spans="2:10" s="117" customFormat="1" x14ac:dyDescent="0.25">
      <c r="B12211" s="87"/>
      <c r="C12211" s="85"/>
      <c r="D12211" s="85"/>
      <c r="E12211" s="85"/>
      <c r="F12211" s="85"/>
      <c r="G12211" s="86"/>
      <c r="H12211" s="86"/>
      <c r="I12211" s="85"/>
      <c r="J12211" s="85"/>
    </row>
    <row r="12212" spans="2:10" s="117" customFormat="1" x14ac:dyDescent="0.25">
      <c r="B12212" s="87"/>
      <c r="C12212" s="85"/>
      <c r="D12212" s="85"/>
      <c r="E12212" s="85"/>
      <c r="F12212" s="85"/>
      <c r="G12212" s="86"/>
      <c r="H12212" s="86"/>
      <c r="I12212" s="85"/>
      <c r="J12212" s="85"/>
    </row>
    <row r="12213" spans="2:10" s="117" customFormat="1" x14ac:dyDescent="0.25">
      <c r="B12213" s="87"/>
      <c r="C12213" s="85"/>
      <c r="D12213" s="85"/>
      <c r="E12213" s="85"/>
      <c r="F12213" s="85"/>
      <c r="G12213" s="86"/>
      <c r="H12213" s="86"/>
      <c r="I12213" s="85"/>
      <c r="J12213" s="85"/>
    </row>
    <row r="12214" spans="2:10" s="117" customFormat="1" x14ac:dyDescent="0.25">
      <c r="B12214" s="87"/>
      <c r="C12214" s="85"/>
      <c r="D12214" s="85"/>
      <c r="E12214" s="85"/>
      <c r="F12214" s="85"/>
      <c r="G12214" s="86"/>
      <c r="H12214" s="86"/>
      <c r="I12214" s="85"/>
      <c r="J12214" s="85"/>
    </row>
    <row r="12215" spans="2:10" s="117" customFormat="1" x14ac:dyDescent="0.25">
      <c r="B12215" s="87"/>
      <c r="C12215" s="85"/>
      <c r="D12215" s="85"/>
      <c r="E12215" s="85"/>
      <c r="F12215" s="85"/>
      <c r="G12215" s="86"/>
      <c r="H12215" s="86"/>
      <c r="I12215" s="85"/>
      <c r="J12215" s="85"/>
    </row>
    <row r="12216" spans="2:10" s="117" customFormat="1" x14ac:dyDescent="0.25">
      <c r="B12216" s="87"/>
      <c r="C12216" s="85"/>
      <c r="D12216" s="85"/>
      <c r="E12216" s="85"/>
      <c r="F12216" s="85"/>
      <c r="G12216" s="86"/>
      <c r="H12216" s="86"/>
      <c r="I12216" s="85"/>
      <c r="J12216" s="85"/>
    </row>
    <row r="12217" spans="2:10" s="117" customFormat="1" x14ac:dyDescent="0.25">
      <c r="B12217" s="87"/>
      <c r="C12217" s="85"/>
      <c r="D12217" s="85"/>
      <c r="E12217" s="85"/>
      <c r="F12217" s="85"/>
      <c r="G12217" s="86"/>
      <c r="H12217" s="86"/>
      <c r="I12217" s="85"/>
      <c r="J12217" s="85"/>
    </row>
    <row r="12218" spans="2:10" s="117" customFormat="1" x14ac:dyDescent="0.25">
      <c r="B12218" s="87"/>
      <c r="C12218" s="85"/>
      <c r="D12218" s="85"/>
      <c r="E12218" s="85"/>
      <c r="F12218" s="85"/>
      <c r="G12218" s="86"/>
      <c r="H12218" s="86"/>
      <c r="I12218" s="85"/>
      <c r="J12218" s="85"/>
    </row>
    <row r="12219" spans="2:10" s="117" customFormat="1" x14ac:dyDescent="0.25">
      <c r="B12219" s="87"/>
      <c r="C12219" s="85"/>
      <c r="D12219" s="85"/>
      <c r="E12219" s="85"/>
      <c r="F12219" s="85"/>
      <c r="G12219" s="86"/>
      <c r="H12219" s="86"/>
      <c r="I12219" s="85"/>
      <c r="J12219" s="85"/>
    </row>
    <row r="12220" spans="2:10" s="117" customFormat="1" x14ac:dyDescent="0.25">
      <c r="B12220" s="87"/>
      <c r="C12220" s="85"/>
      <c r="D12220" s="85"/>
      <c r="E12220" s="85"/>
      <c r="F12220" s="85"/>
      <c r="G12220" s="86"/>
      <c r="H12220" s="86"/>
      <c r="I12220" s="85"/>
      <c r="J12220" s="85"/>
    </row>
    <row r="12221" spans="2:10" s="117" customFormat="1" x14ac:dyDescent="0.25">
      <c r="B12221" s="87"/>
      <c r="C12221" s="85"/>
      <c r="D12221" s="85"/>
      <c r="E12221" s="85"/>
      <c r="F12221" s="85"/>
      <c r="G12221" s="86"/>
      <c r="H12221" s="86"/>
      <c r="I12221" s="85"/>
      <c r="J12221" s="85"/>
    </row>
    <row r="12222" spans="2:10" s="117" customFormat="1" x14ac:dyDescent="0.25">
      <c r="B12222" s="87"/>
      <c r="C12222" s="85"/>
      <c r="D12222" s="85"/>
      <c r="E12222" s="85"/>
      <c r="F12222" s="85"/>
      <c r="G12222" s="86"/>
      <c r="H12222" s="86"/>
      <c r="I12222" s="85"/>
      <c r="J12222" s="85"/>
    </row>
    <row r="12223" spans="2:10" s="117" customFormat="1" x14ac:dyDescent="0.25">
      <c r="B12223" s="87"/>
      <c r="C12223" s="85"/>
      <c r="D12223" s="85"/>
      <c r="E12223" s="85"/>
      <c r="F12223" s="85"/>
      <c r="G12223" s="86"/>
      <c r="H12223" s="86"/>
      <c r="I12223" s="85"/>
      <c r="J12223" s="85"/>
    </row>
    <row r="12224" spans="2:10" s="117" customFormat="1" x14ac:dyDescent="0.25">
      <c r="B12224" s="87"/>
      <c r="C12224" s="85"/>
      <c r="D12224" s="85"/>
      <c r="E12224" s="85"/>
      <c r="F12224" s="85"/>
      <c r="G12224" s="86"/>
      <c r="H12224" s="86"/>
      <c r="I12224" s="85"/>
      <c r="J12224" s="85"/>
    </row>
    <row r="12225" spans="2:10" s="117" customFormat="1" x14ac:dyDescent="0.25">
      <c r="B12225" s="87"/>
      <c r="C12225" s="85"/>
      <c r="D12225" s="85"/>
      <c r="E12225" s="85"/>
      <c r="F12225" s="85"/>
      <c r="G12225" s="86"/>
      <c r="H12225" s="86"/>
      <c r="I12225" s="85"/>
      <c r="J12225" s="85"/>
    </row>
    <row r="12226" spans="2:10" s="117" customFormat="1" x14ac:dyDescent="0.25">
      <c r="B12226" s="87"/>
      <c r="C12226" s="85"/>
      <c r="D12226" s="85"/>
      <c r="E12226" s="85"/>
      <c r="F12226" s="85"/>
      <c r="G12226" s="86"/>
      <c r="H12226" s="86"/>
      <c r="I12226" s="85"/>
      <c r="J12226" s="85"/>
    </row>
    <row r="12227" spans="2:10" s="117" customFormat="1" x14ac:dyDescent="0.25">
      <c r="B12227" s="87"/>
      <c r="C12227" s="85"/>
      <c r="D12227" s="85"/>
      <c r="E12227" s="85"/>
      <c r="F12227" s="85"/>
      <c r="G12227" s="86"/>
      <c r="H12227" s="86"/>
      <c r="I12227" s="85"/>
      <c r="J12227" s="85"/>
    </row>
    <row r="12228" spans="2:10" s="117" customFormat="1" x14ac:dyDescent="0.25">
      <c r="B12228" s="87"/>
      <c r="C12228" s="85"/>
      <c r="D12228" s="85"/>
      <c r="E12228" s="85"/>
      <c r="F12228" s="85"/>
      <c r="G12228" s="86"/>
      <c r="H12228" s="86"/>
      <c r="I12228" s="85"/>
      <c r="J12228" s="85"/>
    </row>
    <row r="12229" spans="2:10" s="117" customFormat="1" x14ac:dyDescent="0.25">
      <c r="B12229" s="87"/>
      <c r="C12229" s="85"/>
      <c r="D12229" s="85"/>
      <c r="E12229" s="85"/>
      <c r="F12229" s="85"/>
      <c r="G12229" s="86"/>
      <c r="H12229" s="86"/>
      <c r="I12229" s="85"/>
      <c r="J12229" s="85"/>
    </row>
    <row r="12230" spans="2:10" s="117" customFormat="1" x14ac:dyDescent="0.25">
      <c r="B12230" s="87"/>
      <c r="C12230" s="85"/>
      <c r="D12230" s="85"/>
      <c r="E12230" s="85"/>
      <c r="F12230" s="85"/>
      <c r="G12230" s="86"/>
      <c r="H12230" s="86"/>
      <c r="I12230" s="85"/>
      <c r="J12230" s="85"/>
    </row>
    <row r="12231" spans="2:10" s="117" customFormat="1" x14ac:dyDescent="0.25">
      <c r="B12231" s="87"/>
      <c r="C12231" s="85"/>
      <c r="D12231" s="85"/>
      <c r="E12231" s="85"/>
      <c r="F12231" s="85"/>
      <c r="G12231" s="86"/>
      <c r="H12231" s="86"/>
      <c r="I12231" s="85"/>
      <c r="J12231" s="85"/>
    </row>
    <row r="12232" spans="2:10" s="117" customFormat="1" x14ac:dyDescent="0.25">
      <c r="B12232" s="87"/>
      <c r="C12232" s="85"/>
      <c r="D12232" s="85"/>
      <c r="E12232" s="85"/>
      <c r="F12232" s="85"/>
      <c r="G12232" s="86"/>
      <c r="H12232" s="86"/>
      <c r="I12232" s="85"/>
      <c r="J12232" s="85"/>
    </row>
    <row r="12233" spans="2:10" s="117" customFormat="1" x14ac:dyDescent="0.25">
      <c r="B12233" s="87"/>
      <c r="C12233" s="85"/>
      <c r="D12233" s="85"/>
      <c r="E12233" s="85"/>
      <c r="F12233" s="85"/>
      <c r="G12233" s="86"/>
      <c r="H12233" s="86"/>
      <c r="I12233" s="85"/>
      <c r="J12233" s="85"/>
    </row>
    <row r="12234" spans="2:10" s="117" customFormat="1" x14ac:dyDescent="0.25">
      <c r="B12234" s="87"/>
      <c r="C12234" s="85"/>
      <c r="D12234" s="85"/>
      <c r="E12234" s="85"/>
      <c r="F12234" s="85"/>
      <c r="G12234" s="86"/>
      <c r="H12234" s="86"/>
      <c r="I12234" s="85"/>
      <c r="J12234" s="85"/>
    </row>
    <row r="12235" spans="2:10" s="117" customFormat="1" x14ac:dyDescent="0.25">
      <c r="B12235" s="87"/>
      <c r="C12235" s="85"/>
      <c r="D12235" s="85"/>
      <c r="E12235" s="85"/>
      <c r="F12235" s="85"/>
      <c r="G12235" s="86"/>
      <c r="H12235" s="86"/>
      <c r="I12235" s="85"/>
      <c r="J12235" s="85"/>
    </row>
    <row r="12236" spans="2:10" s="117" customFormat="1" x14ac:dyDescent="0.25">
      <c r="B12236" s="87"/>
      <c r="C12236" s="85"/>
      <c r="D12236" s="85"/>
      <c r="E12236" s="85"/>
      <c r="F12236" s="85"/>
      <c r="G12236" s="86"/>
      <c r="H12236" s="86"/>
      <c r="I12236" s="85"/>
      <c r="J12236" s="85"/>
    </row>
    <row r="12237" spans="2:10" s="117" customFormat="1" x14ac:dyDescent="0.25">
      <c r="B12237" s="87"/>
      <c r="C12237" s="85"/>
      <c r="D12237" s="85"/>
      <c r="E12237" s="85"/>
      <c r="F12237" s="85"/>
      <c r="G12237" s="86"/>
      <c r="H12237" s="86"/>
      <c r="I12237" s="85"/>
      <c r="J12237" s="85"/>
    </row>
    <row r="12238" spans="2:10" s="117" customFormat="1" x14ac:dyDescent="0.25">
      <c r="B12238" s="87"/>
      <c r="C12238" s="85"/>
      <c r="D12238" s="85"/>
      <c r="E12238" s="85"/>
      <c r="F12238" s="85"/>
      <c r="G12238" s="86"/>
      <c r="H12238" s="86"/>
      <c r="I12238" s="85"/>
      <c r="J12238" s="85"/>
    </row>
    <row r="12239" spans="2:10" s="117" customFormat="1" x14ac:dyDescent="0.25">
      <c r="B12239" s="87"/>
      <c r="C12239" s="85"/>
      <c r="D12239" s="85"/>
      <c r="E12239" s="85"/>
      <c r="F12239" s="85"/>
      <c r="G12239" s="86"/>
      <c r="H12239" s="86"/>
      <c r="I12239" s="85"/>
      <c r="J12239" s="85"/>
    </row>
    <row r="12240" spans="2:10" s="117" customFormat="1" x14ac:dyDescent="0.25">
      <c r="B12240" s="87"/>
      <c r="C12240" s="85"/>
      <c r="D12240" s="85"/>
      <c r="E12240" s="85"/>
      <c r="F12240" s="85"/>
      <c r="G12240" s="86"/>
      <c r="H12240" s="86"/>
      <c r="I12240" s="85"/>
      <c r="J12240" s="85"/>
    </row>
    <row r="12241" spans="2:10" s="117" customFormat="1" x14ac:dyDescent="0.25">
      <c r="B12241" s="87"/>
      <c r="C12241" s="85"/>
      <c r="D12241" s="85"/>
      <c r="E12241" s="85"/>
      <c r="F12241" s="85"/>
      <c r="G12241" s="86"/>
      <c r="H12241" s="86"/>
      <c r="I12241" s="85"/>
      <c r="J12241" s="85"/>
    </row>
    <row r="12242" spans="2:10" s="117" customFormat="1" x14ac:dyDescent="0.25">
      <c r="B12242" s="87"/>
      <c r="C12242" s="85"/>
      <c r="D12242" s="85"/>
      <c r="E12242" s="85"/>
      <c r="F12242" s="85"/>
      <c r="G12242" s="86"/>
      <c r="H12242" s="86"/>
      <c r="I12242" s="85"/>
      <c r="J12242" s="85"/>
    </row>
    <row r="12243" spans="2:10" s="117" customFormat="1" x14ac:dyDescent="0.25">
      <c r="B12243" s="87"/>
      <c r="C12243" s="85"/>
      <c r="D12243" s="85"/>
      <c r="E12243" s="85"/>
      <c r="F12243" s="85"/>
      <c r="G12243" s="86"/>
      <c r="H12243" s="86"/>
      <c r="I12243" s="85"/>
      <c r="J12243" s="85"/>
    </row>
    <row r="12244" spans="2:10" s="117" customFormat="1" x14ac:dyDescent="0.25">
      <c r="B12244" s="87"/>
      <c r="C12244" s="85"/>
      <c r="D12244" s="85"/>
      <c r="E12244" s="85"/>
      <c r="F12244" s="85"/>
      <c r="G12244" s="86"/>
      <c r="H12244" s="86"/>
      <c r="I12244" s="85"/>
      <c r="J12244" s="85"/>
    </row>
    <row r="12245" spans="2:10" s="117" customFormat="1" x14ac:dyDescent="0.25">
      <c r="B12245" s="87"/>
      <c r="C12245" s="85"/>
      <c r="D12245" s="85"/>
      <c r="E12245" s="85"/>
      <c r="F12245" s="85"/>
      <c r="G12245" s="86"/>
      <c r="H12245" s="86"/>
      <c r="I12245" s="85"/>
      <c r="J12245" s="85"/>
    </row>
    <row r="12246" spans="2:10" s="117" customFormat="1" x14ac:dyDescent="0.25">
      <c r="B12246" s="87"/>
      <c r="C12246" s="85"/>
      <c r="D12246" s="85"/>
      <c r="E12246" s="85"/>
      <c r="F12246" s="85"/>
      <c r="G12246" s="86"/>
      <c r="H12246" s="86"/>
      <c r="I12246" s="85"/>
      <c r="J12246" s="85"/>
    </row>
    <row r="12247" spans="2:10" s="117" customFormat="1" x14ac:dyDescent="0.25">
      <c r="B12247" s="87"/>
      <c r="C12247" s="85"/>
      <c r="D12247" s="85"/>
      <c r="E12247" s="85"/>
      <c r="F12247" s="85"/>
      <c r="G12247" s="86"/>
      <c r="H12247" s="86"/>
      <c r="I12247" s="85"/>
      <c r="J12247" s="85"/>
    </row>
    <row r="12248" spans="2:10" s="117" customFormat="1" x14ac:dyDescent="0.25">
      <c r="B12248" s="87"/>
      <c r="C12248" s="85"/>
      <c r="D12248" s="85"/>
      <c r="E12248" s="85"/>
      <c r="F12248" s="85"/>
      <c r="G12248" s="86"/>
      <c r="H12248" s="86"/>
      <c r="I12248" s="85"/>
      <c r="J12248" s="85"/>
    </row>
    <row r="12249" spans="2:10" s="117" customFormat="1" x14ac:dyDescent="0.25">
      <c r="B12249" s="87"/>
      <c r="C12249" s="85"/>
      <c r="D12249" s="85"/>
      <c r="E12249" s="85"/>
      <c r="F12249" s="85"/>
      <c r="G12249" s="86"/>
      <c r="H12249" s="86"/>
      <c r="I12249" s="85"/>
      <c r="J12249" s="85"/>
    </row>
    <row r="12250" spans="2:10" s="117" customFormat="1" x14ac:dyDescent="0.25">
      <c r="B12250" s="87"/>
      <c r="C12250" s="85"/>
      <c r="D12250" s="85"/>
      <c r="E12250" s="85"/>
      <c r="F12250" s="85"/>
      <c r="G12250" s="86"/>
      <c r="H12250" s="86"/>
      <c r="I12250" s="85"/>
      <c r="J12250" s="85"/>
    </row>
    <row r="12251" spans="2:10" s="117" customFormat="1" x14ac:dyDescent="0.25">
      <c r="B12251" s="87"/>
      <c r="C12251" s="85"/>
      <c r="D12251" s="85"/>
      <c r="E12251" s="85"/>
      <c r="F12251" s="85"/>
      <c r="G12251" s="86"/>
      <c r="H12251" s="86"/>
      <c r="I12251" s="85"/>
      <c r="J12251" s="85"/>
    </row>
    <row r="12252" spans="2:10" s="117" customFormat="1" x14ac:dyDescent="0.25">
      <c r="B12252" s="87"/>
      <c r="C12252" s="85"/>
      <c r="D12252" s="85"/>
      <c r="E12252" s="85"/>
      <c r="F12252" s="85"/>
      <c r="G12252" s="86"/>
      <c r="H12252" s="86"/>
      <c r="I12252" s="85"/>
      <c r="J12252" s="85"/>
    </row>
    <row r="12253" spans="2:10" s="117" customFormat="1" x14ac:dyDescent="0.25">
      <c r="B12253" s="87"/>
      <c r="C12253" s="85"/>
      <c r="D12253" s="85"/>
      <c r="E12253" s="85"/>
      <c r="F12253" s="85"/>
      <c r="G12253" s="86"/>
      <c r="H12253" s="86"/>
      <c r="I12253" s="85"/>
      <c r="J12253" s="85"/>
    </row>
    <row r="12254" spans="2:10" s="117" customFormat="1" x14ac:dyDescent="0.25">
      <c r="B12254" s="87"/>
      <c r="C12254" s="85"/>
      <c r="D12254" s="85"/>
      <c r="E12254" s="85"/>
      <c r="F12254" s="85"/>
      <c r="G12254" s="86"/>
      <c r="H12254" s="86"/>
      <c r="I12254" s="85"/>
      <c r="J12254" s="85"/>
    </row>
    <row r="12255" spans="2:10" s="117" customFormat="1" x14ac:dyDescent="0.25">
      <c r="B12255" s="87"/>
      <c r="C12255" s="85"/>
      <c r="D12255" s="85"/>
      <c r="E12255" s="85"/>
      <c r="F12255" s="85"/>
      <c r="G12255" s="86"/>
      <c r="H12255" s="86"/>
      <c r="I12255" s="85"/>
      <c r="J12255" s="85"/>
    </row>
    <row r="12256" spans="2:10" s="117" customFormat="1" x14ac:dyDescent="0.25">
      <c r="B12256" s="87"/>
      <c r="C12256" s="85"/>
      <c r="D12256" s="85"/>
      <c r="E12256" s="85"/>
      <c r="F12256" s="85"/>
      <c r="G12256" s="86"/>
      <c r="H12256" s="86"/>
      <c r="I12256" s="85"/>
      <c r="J12256" s="85"/>
    </row>
    <row r="12257" spans="2:10" s="117" customFormat="1" x14ac:dyDescent="0.25">
      <c r="B12257" s="87"/>
      <c r="C12257" s="85"/>
      <c r="D12257" s="85"/>
      <c r="E12257" s="85"/>
      <c r="F12257" s="85"/>
      <c r="G12257" s="86"/>
      <c r="H12257" s="86"/>
      <c r="I12257" s="85"/>
      <c r="J12257" s="85"/>
    </row>
    <row r="12258" spans="2:10" s="117" customFormat="1" x14ac:dyDescent="0.25">
      <c r="B12258" s="87"/>
      <c r="C12258" s="85"/>
      <c r="D12258" s="85"/>
      <c r="E12258" s="85"/>
      <c r="F12258" s="85"/>
      <c r="G12258" s="86"/>
      <c r="H12258" s="86"/>
      <c r="I12258" s="85"/>
      <c r="J12258" s="85"/>
    </row>
    <row r="12259" spans="2:10" s="117" customFormat="1" x14ac:dyDescent="0.25">
      <c r="B12259" s="87"/>
      <c r="C12259" s="85"/>
      <c r="D12259" s="85"/>
      <c r="E12259" s="85"/>
      <c r="F12259" s="85"/>
      <c r="G12259" s="86"/>
      <c r="H12259" s="86"/>
      <c r="I12259" s="85"/>
      <c r="J12259" s="85"/>
    </row>
    <row r="12260" spans="2:10" s="117" customFormat="1" x14ac:dyDescent="0.25">
      <c r="B12260" s="87"/>
      <c r="C12260" s="85"/>
      <c r="D12260" s="85"/>
      <c r="E12260" s="85"/>
      <c r="F12260" s="85"/>
      <c r="G12260" s="86"/>
      <c r="H12260" s="86"/>
      <c r="I12260" s="85"/>
      <c r="J12260" s="85"/>
    </row>
    <row r="12261" spans="2:10" s="117" customFormat="1" x14ac:dyDescent="0.25">
      <c r="B12261" s="87"/>
      <c r="C12261" s="85"/>
      <c r="D12261" s="85"/>
      <c r="E12261" s="85"/>
      <c r="F12261" s="85"/>
      <c r="G12261" s="86"/>
      <c r="H12261" s="86"/>
      <c r="I12261" s="85"/>
      <c r="J12261" s="85"/>
    </row>
    <row r="12262" spans="2:10" s="117" customFormat="1" x14ac:dyDescent="0.25">
      <c r="B12262" s="87"/>
      <c r="C12262" s="85"/>
      <c r="D12262" s="85"/>
      <c r="E12262" s="85"/>
      <c r="F12262" s="85"/>
      <c r="G12262" s="86"/>
      <c r="H12262" s="86"/>
      <c r="I12262" s="85"/>
      <c r="J12262" s="85"/>
    </row>
    <row r="12263" spans="2:10" s="117" customFormat="1" x14ac:dyDescent="0.25">
      <c r="B12263" s="87"/>
      <c r="C12263" s="85"/>
      <c r="D12263" s="85"/>
      <c r="E12263" s="85"/>
      <c r="F12263" s="85"/>
      <c r="G12263" s="86"/>
      <c r="H12263" s="86"/>
      <c r="I12263" s="85"/>
      <c r="J12263" s="85"/>
    </row>
    <row r="12264" spans="2:10" s="117" customFormat="1" x14ac:dyDescent="0.25">
      <c r="B12264" s="87"/>
      <c r="C12264" s="85"/>
      <c r="D12264" s="85"/>
      <c r="E12264" s="85"/>
      <c r="F12264" s="85"/>
      <c r="G12264" s="86"/>
      <c r="H12264" s="86"/>
      <c r="I12264" s="85"/>
      <c r="J12264" s="85"/>
    </row>
    <row r="12265" spans="2:10" s="117" customFormat="1" x14ac:dyDescent="0.25">
      <c r="B12265" s="87"/>
      <c r="C12265" s="85"/>
      <c r="D12265" s="85"/>
      <c r="E12265" s="85"/>
      <c r="F12265" s="85"/>
      <c r="G12265" s="86"/>
      <c r="H12265" s="86"/>
      <c r="I12265" s="85"/>
      <c r="J12265" s="85"/>
    </row>
    <row r="12266" spans="2:10" s="117" customFormat="1" x14ac:dyDescent="0.25">
      <c r="B12266" s="87"/>
      <c r="C12266" s="85"/>
      <c r="D12266" s="85"/>
      <c r="E12266" s="85"/>
      <c r="F12266" s="85"/>
      <c r="G12266" s="86"/>
      <c r="H12266" s="86"/>
      <c r="I12266" s="85"/>
      <c r="J12266" s="85"/>
    </row>
    <row r="12267" spans="2:10" s="117" customFormat="1" x14ac:dyDescent="0.25">
      <c r="B12267" s="87"/>
      <c r="C12267" s="85"/>
      <c r="D12267" s="85"/>
      <c r="E12267" s="85"/>
      <c r="F12267" s="85"/>
      <c r="G12267" s="86"/>
      <c r="H12267" s="86"/>
      <c r="I12267" s="85"/>
      <c r="J12267" s="85"/>
    </row>
    <row r="12268" spans="2:10" s="117" customFormat="1" x14ac:dyDescent="0.25">
      <c r="B12268" s="87"/>
      <c r="C12268" s="85"/>
      <c r="D12268" s="85"/>
      <c r="E12268" s="85"/>
      <c r="F12268" s="85"/>
      <c r="G12268" s="86"/>
      <c r="H12268" s="86"/>
      <c r="I12268" s="85"/>
      <c r="J12268" s="85"/>
    </row>
    <row r="12269" spans="2:10" s="117" customFormat="1" x14ac:dyDescent="0.25">
      <c r="B12269" s="87"/>
      <c r="C12269" s="85"/>
      <c r="D12269" s="85"/>
      <c r="E12269" s="85"/>
      <c r="F12269" s="85"/>
      <c r="G12269" s="86"/>
      <c r="H12269" s="86"/>
      <c r="I12269" s="85"/>
      <c r="J12269" s="85"/>
    </row>
    <row r="12270" spans="2:10" s="117" customFormat="1" x14ac:dyDescent="0.25">
      <c r="B12270" s="87"/>
      <c r="C12270" s="85"/>
      <c r="D12270" s="85"/>
      <c r="E12270" s="85"/>
      <c r="F12270" s="85"/>
      <c r="G12270" s="86"/>
      <c r="H12270" s="86"/>
      <c r="I12270" s="85"/>
      <c r="J12270" s="85"/>
    </row>
    <row r="12271" spans="2:10" s="117" customFormat="1" x14ac:dyDescent="0.25">
      <c r="B12271" s="87"/>
      <c r="C12271" s="85"/>
      <c r="D12271" s="85"/>
      <c r="E12271" s="85"/>
      <c r="F12271" s="85"/>
      <c r="G12271" s="86"/>
      <c r="H12271" s="86"/>
      <c r="I12271" s="85"/>
      <c r="J12271" s="85"/>
    </row>
    <row r="12272" spans="2:10" s="117" customFormat="1" x14ac:dyDescent="0.25">
      <c r="B12272" s="87"/>
      <c r="C12272" s="85"/>
      <c r="D12272" s="85"/>
      <c r="E12272" s="85"/>
      <c r="F12272" s="85"/>
      <c r="G12272" s="86"/>
      <c r="H12272" s="86"/>
      <c r="I12272" s="85"/>
      <c r="J12272" s="85"/>
    </row>
    <row r="12273" spans="2:10" s="117" customFormat="1" x14ac:dyDescent="0.25">
      <c r="B12273" s="87"/>
      <c r="C12273" s="85"/>
      <c r="D12273" s="85"/>
      <c r="E12273" s="85"/>
      <c r="F12273" s="85"/>
      <c r="G12273" s="86"/>
      <c r="H12273" s="86"/>
      <c r="I12273" s="85"/>
      <c r="J12273" s="85"/>
    </row>
    <row r="12274" spans="2:10" s="117" customFormat="1" x14ac:dyDescent="0.25">
      <c r="B12274" s="87"/>
      <c r="C12274" s="85"/>
      <c r="D12274" s="85"/>
      <c r="E12274" s="85"/>
      <c r="F12274" s="85"/>
      <c r="G12274" s="86"/>
      <c r="H12274" s="86"/>
      <c r="I12274" s="85"/>
      <c r="J12274" s="85"/>
    </row>
    <row r="12275" spans="2:10" s="117" customFormat="1" x14ac:dyDescent="0.25">
      <c r="B12275" s="87"/>
      <c r="C12275" s="85"/>
      <c r="D12275" s="85"/>
      <c r="E12275" s="85"/>
      <c r="F12275" s="85"/>
      <c r="G12275" s="86"/>
      <c r="H12275" s="86"/>
      <c r="I12275" s="85"/>
      <c r="J12275" s="85"/>
    </row>
    <row r="12276" spans="2:10" s="117" customFormat="1" x14ac:dyDescent="0.25">
      <c r="B12276" s="87"/>
      <c r="C12276" s="85"/>
      <c r="D12276" s="85"/>
      <c r="E12276" s="85"/>
      <c r="F12276" s="85"/>
      <c r="G12276" s="86"/>
      <c r="H12276" s="86"/>
      <c r="I12276" s="85"/>
      <c r="J12276" s="85"/>
    </row>
    <row r="12277" spans="2:10" s="117" customFormat="1" x14ac:dyDescent="0.25">
      <c r="B12277" s="87"/>
      <c r="C12277" s="85"/>
      <c r="D12277" s="85"/>
      <c r="E12277" s="85"/>
      <c r="F12277" s="85"/>
      <c r="G12277" s="86"/>
      <c r="H12277" s="86"/>
      <c r="I12277" s="85"/>
      <c r="J12277" s="85"/>
    </row>
    <row r="12278" spans="2:10" s="117" customFormat="1" x14ac:dyDescent="0.25">
      <c r="B12278" s="87"/>
      <c r="C12278" s="85"/>
      <c r="D12278" s="85"/>
      <c r="E12278" s="85"/>
      <c r="F12278" s="85"/>
      <c r="G12278" s="86"/>
      <c r="H12278" s="86"/>
      <c r="I12278" s="85"/>
      <c r="J12278" s="85"/>
    </row>
    <row r="12279" spans="2:10" s="117" customFormat="1" x14ac:dyDescent="0.25">
      <c r="B12279" s="87"/>
      <c r="C12279" s="85"/>
      <c r="D12279" s="85"/>
      <c r="E12279" s="85"/>
      <c r="F12279" s="85"/>
      <c r="G12279" s="86"/>
      <c r="H12279" s="86"/>
      <c r="I12279" s="85"/>
      <c r="J12279" s="85"/>
    </row>
    <row r="12280" spans="2:10" s="117" customFormat="1" x14ac:dyDescent="0.25">
      <c r="B12280" s="87"/>
      <c r="C12280" s="85"/>
      <c r="D12280" s="85"/>
      <c r="E12280" s="85"/>
      <c r="F12280" s="85"/>
      <c r="G12280" s="86"/>
      <c r="H12280" s="86"/>
      <c r="I12280" s="85"/>
      <c r="J12280" s="85"/>
    </row>
    <row r="12281" spans="2:10" s="117" customFormat="1" x14ac:dyDescent="0.25">
      <c r="B12281" s="87"/>
      <c r="C12281" s="85"/>
      <c r="D12281" s="85"/>
      <c r="E12281" s="85"/>
      <c r="F12281" s="85"/>
      <c r="G12281" s="86"/>
      <c r="H12281" s="86"/>
      <c r="I12281" s="85"/>
      <c r="J12281" s="85"/>
    </row>
    <row r="12282" spans="2:10" s="117" customFormat="1" x14ac:dyDescent="0.25">
      <c r="B12282" s="87"/>
      <c r="C12282" s="85"/>
      <c r="D12282" s="85"/>
      <c r="E12282" s="85"/>
      <c r="F12282" s="85"/>
      <c r="G12282" s="86"/>
      <c r="H12282" s="86"/>
      <c r="I12282" s="85"/>
      <c r="J12282" s="85"/>
    </row>
    <row r="12283" spans="2:10" s="117" customFormat="1" x14ac:dyDescent="0.25">
      <c r="B12283" s="87"/>
      <c r="C12283" s="85"/>
      <c r="D12283" s="85"/>
      <c r="E12283" s="85"/>
      <c r="F12283" s="85"/>
      <c r="G12283" s="86"/>
      <c r="H12283" s="86"/>
      <c r="I12283" s="85"/>
      <c r="J12283" s="85"/>
    </row>
    <row r="12284" spans="2:10" s="117" customFormat="1" x14ac:dyDescent="0.25">
      <c r="B12284" s="87"/>
      <c r="C12284" s="85"/>
      <c r="D12284" s="85"/>
      <c r="E12284" s="85"/>
      <c r="F12284" s="85"/>
      <c r="G12284" s="86"/>
      <c r="H12284" s="86"/>
      <c r="I12284" s="85"/>
      <c r="J12284" s="85"/>
    </row>
    <row r="12285" spans="2:10" s="117" customFormat="1" x14ac:dyDescent="0.25">
      <c r="B12285" s="87"/>
      <c r="C12285" s="85"/>
      <c r="D12285" s="85"/>
      <c r="E12285" s="85"/>
      <c r="F12285" s="85"/>
      <c r="G12285" s="86"/>
      <c r="H12285" s="86"/>
      <c r="I12285" s="85"/>
      <c r="J12285" s="85"/>
    </row>
    <row r="12286" spans="2:10" s="117" customFormat="1" x14ac:dyDescent="0.25">
      <c r="B12286" s="87"/>
      <c r="C12286" s="85"/>
      <c r="D12286" s="85"/>
      <c r="E12286" s="85"/>
      <c r="F12286" s="85"/>
      <c r="G12286" s="86"/>
      <c r="H12286" s="86"/>
      <c r="I12286" s="85"/>
      <c r="J12286" s="85"/>
    </row>
    <row r="12287" spans="2:10" s="117" customFormat="1" x14ac:dyDescent="0.25">
      <c r="B12287" s="87"/>
      <c r="C12287" s="85"/>
      <c r="D12287" s="85"/>
      <c r="E12287" s="85"/>
      <c r="F12287" s="85"/>
      <c r="G12287" s="86"/>
      <c r="H12287" s="86"/>
      <c r="I12287" s="85"/>
      <c r="J12287" s="85"/>
    </row>
    <row r="12288" spans="2:10" s="117" customFormat="1" x14ac:dyDescent="0.25">
      <c r="B12288" s="87"/>
      <c r="C12288" s="85"/>
      <c r="D12288" s="85"/>
      <c r="E12288" s="85"/>
      <c r="F12288" s="85"/>
      <c r="G12288" s="86"/>
      <c r="H12288" s="86"/>
      <c r="I12288" s="85"/>
      <c r="J12288" s="85"/>
    </row>
    <row r="12289" spans="2:10" s="117" customFormat="1" x14ac:dyDescent="0.25">
      <c r="B12289" s="87"/>
      <c r="C12289" s="85"/>
      <c r="D12289" s="85"/>
      <c r="E12289" s="85"/>
      <c r="F12289" s="85"/>
      <c r="G12289" s="86"/>
      <c r="H12289" s="86"/>
      <c r="I12289" s="85"/>
      <c r="J12289" s="85"/>
    </row>
    <row r="12290" spans="2:10" s="117" customFormat="1" x14ac:dyDescent="0.25">
      <c r="B12290" s="87"/>
      <c r="C12290" s="85"/>
      <c r="D12290" s="85"/>
      <c r="E12290" s="85"/>
      <c r="F12290" s="85"/>
      <c r="G12290" s="86"/>
      <c r="H12290" s="86"/>
      <c r="I12290" s="85"/>
      <c r="J12290" s="85"/>
    </row>
    <row r="12291" spans="2:10" s="117" customFormat="1" x14ac:dyDescent="0.25">
      <c r="B12291" s="87"/>
      <c r="C12291" s="85"/>
      <c r="D12291" s="85"/>
      <c r="E12291" s="85"/>
      <c r="F12291" s="85"/>
      <c r="G12291" s="86"/>
      <c r="H12291" s="86"/>
      <c r="I12291" s="85"/>
      <c r="J12291" s="85"/>
    </row>
    <row r="12292" spans="2:10" s="117" customFormat="1" x14ac:dyDescent="0.25">
      <c r="B12292" s="87"/>
      <c r="C12292" s="85"/>
      <c r="D12292" s="85"/>
      <c r="E12292" s="85"/>
      <c r="F12292" s="85"/>
      <c r="G12292" s="86"/>
      <c r="H12292" s="86"/>
      <c r="I12292" s="85"/>
      <c r="J12292" s="85"/>
    </row>
    <row r="12293" spans="2:10" s="117" customFormat="1" x14ac:dyDescent="0.25">
      <c r="B12293" s="87"/>
      <c r="C12293" s="85"/>
      <c r="D12293" s="85"/>
      <c r="E12293" s="85"/>
      <c r="F12293" s="85"/>
      <c r="G12293" s="86"/>
      <c r="H12293" s="86"/>
      <c r="I12293" s="85"/>
      <c r="J12293" s="85"/>
    </row>
    <row r="12294" spans="2:10" s="117" customFormat="1" x14ac:dyDescent="0.25">
      <c r="B12294" s="87"/>
      <c r="C12294" s="85"/>
      <c r="D12294" s="85"/>
      <c r="E12294" s="85"/>
      <c r="F12294" s="85"/>
      <c r="G12294" s="86"/>
      <c r="H12294" s="86"/>
      <c r="I12294" s="85"/>
      <c r="J12294" s="85"/>
    </row>
    <row r="12295" spans="2:10" s="117" customFormat="1" x14ac:dyDescent="0.25">
      <c r="B12295" s="87"/>
      <c r="C12295" s="85"/>
      <c r="D12295" s="85"/>
      <c r="E12295" s="85"/>
      <c r="F12295" s="85"/>
      <c r="G12295" s="86"/>
      <c r="H12295" s="86"/>
      <c r="I12295" s="85"/>
      <c r="J12295" s="85"/>
    </row>
    <row r="12296" spans="2:10" s="117" customFormat="1" x14ac:dyDescent="0.25">
      <c r="B12296" s="87"/>
      <c r="C12296" s="85"/>
      <c r="D12296" s="85"/>
      <c r="E12296" s="85"/>
      <c r="F12296" s="85"/>
      <c r="G12296" s="86"/>
      <c r="H12296" s="86"/>
      <c r="I12296" s="85"/>
      <c r="J12296" s="85"/>
    </row>
    <row r="12297" spans="2:10" s="117" customFormat="1" x14ac:dyDescent="0.25">
      <c r="B12297" s="87"/>
      <c r="C12297" s="85"/>
      <c r="D12297" s="85"/>
      <c r="E12297" s="85"/>
      <c r="F12297" s="85"/>
      <c r="G12297" s="86"/>
      <c r="H12297" s="86"/>
      <c r="I12297" s="85"/>
      <c r="J12297" s="85"/>
    </row>
    <row r="12298" spans="2:10" s="117" customFormat="1" x14ac:dyDescent="0.25">
      <c r="B12298" s="87"/>
      <c r="C12298" s="85"/>
      <c r="D12298" s="85"/>
      <c r="E12298" s="85"/>
      <c r="F12298" s="85"/>
      <c r="G12298" s="86"/>
      <c r="H12298" s="86"/>
      <c r="I12298" s="85"/>
      <c r="J12298" s="85"/>
    </row>
    <row r="12299" spans="2:10" s="117" customFormat="1" x14ac:dyDescent="0.25">
      <c r="B12299" s="87"/>
      <c r="C12299" s="85"/>
      <c r="D12299" s="85"/>
      <c r="E12299" s="85"/>
      <c r="F12299" s="85"/>
      <c r="G12299" s="86"/>
      <c r="H12299" s="86"/>
      <c r="I12299" s="85"/>
      <c r="J12299" s="85"/>
    </row>
    <row r="12300" spans="2:10" s="117" customFormat="1" x14ac:dyDescent="0.25">
      <c r="B12300" s="87"/>
      <c r="C12300" s="85"/>
      <c r="D12300" s="85"/>
      <c r="E12300" s="85"/>
      <c r="F12300" s="85"/>
      <c r="G12300" s="86"/>
      <c r="H12300" s="86"/>
      <c r="I12300" s="85"/>
      <c r="J12300" s="85"/>
    </row>
    <row r="12301" spans="2:10" s="117" customFormat="1" x14ac:dyDescent="0.25">
      <c r="B12301" s="87"/>
      <c r="C12301" s="85"/>
      <c r="D12301" s="85"/>
      <c r="E12301" s="85"/>
      <c r="F12301" s="85"/>
      <c r="G12301" s="86"/>
      <c r="H12301" s="86"/>
      <c r="I12301" s="85"/>
      <c r="J12301" s="85"/>
    </row>
    <row r="12302" spans="2:10" s="117" customFormat="1" x14ac:dyDescent="0.25">
      <c r="B12302" s="87"/>
      <c r="C12302" s="85"/>
      <c r="D12302" s="85"/>
      <c r="E12302" s="85"/>
      <c r="F12302" s="85"/>
      <c r="G12302" s="86"/>
      <c r="H12302" s="86"/>
      <c r="I12302" s="85"/>
      <c r="J12302" s="85"/>
    </row>
    <row r="12303" spans="2:10" s="117" customFormat="1" x14ac:dyDescent="0.25">
      <c r="B12303" s="87"/>
      <c r="C12303" s="85"/>
      <c r="D12303" s="85"/>
      <c r="E12303" s="85"/>
      <c r="F12303" s="85"/>
      <c r="G12303" s="86"/>
      <c r="H12303" s="86"/>
      <c r="I12303" s="85"/>
      <c r="J12303" s="85"/>
    </row>
    <row r="12304" spans="2:10" s="117" customFormat="1" x14ac:dyDescent="0.25">
      <c r="B12304" s="87"/>
      <c r="C12304" s="85"/>
      <c r="D12304" s="85"/>
      <c r="E12304" s="85"/>
      <c r="F12304" s="85"/>
      <c r="G12304" s="86"/>
      <c r="H12304" s="86"/>
      <c r="I12304" s="85"/>
      <c r="J12304" s="85"/>
    </row>
    <row r="12305" spans="2:10" s="117" customFormat="1" x14ac:dyDescent="0.25">
      <c r="B12305" s="87"/>
      <c r="C12305" s="85"/>
      <c r="D12305" s="85"/>
      <c r="E12305" s="85"/>
      <c r="F12305" s="85"/>
      <c r="G12305" s="86"/>
      <c r="H12305" s="86"/>
      <c r="I12305" s="85"/>
      <c r="J12305" s="85"/>
    </row>
    <row r="12306" spans="2:10" s="117" customFormat="1" x14ac:dyDescent="0.25">
      <c r="B12306" s="87"/>
      <c r="C12306" s="85"/>
      <c r="D12306" s="85"/>
      <c r="E12306" s="85"/>
      <c r="F12306" s="85"/>
      <c r="G12306" s="86"/>
      <c r="H12306" s="86"/>
      <c r="I12306" s="85"/>
      <c r="J12306" s="85"/>
    </row>
    <row r="12307" spans="2:10" s="117" customFormat="1" x14ac:dyDescent="0.25">
      <c r="B12307" s="87"/>
      <c r="C12307" s="85"/>
      <c r="D12307" s="85"/>
      <c r="E12307" s="85"/>
      <c r="F12307" s="85"/>
      <c r="G12307" s="86"/>
      <c r="H12307" s="86"/>
      <c r="I12307" s="85"/>
      <c r="J12307" s="85"/>
    </row>
    <row r="12308" spans="2:10" s="117" customFormat="1" x14ac:dyDescent="0.25">
      <c r="B12308" s="87"/>
      <c r="C12308" s="85"/>
      <c r="D12308" s="85"/>
      <c r="E12308" s="85"/>
      <c r="F12308" s="85"/>
      <c r="G12308" s="86"/>
      <c r="H12308" s="86"/>
      <c r="I12308" s="85"/>
      <c r="J12308" s="85"/>
    </row>
    <row r="12309" spans="2:10" s="117" customFormat="1" x14ac:dyDescent="0.25">
      <c r="B12309" s="87"/>
      <c r="C12309" s="85"/>
      <c r="D12309" s="85"/>
      <c r="E12309" s="85"/>
      <c r="F12309" s="85"/>
      <c r="G12309" s="86"/>
      <c r="H12309" s="86"/>
      <c r="I12309" s="85"/>
      <c r="J12309" s="85"/>
    </row>
    <row r="12310" spans="2:10" s="117" customFormat="1" x14ac:dyDescent="0.25">
      <c r="B12310" s="87"/>
      <c r="C12310" s="85"/>
      <c r="D12310" s="85"/>
      <c r="E12310" s="85"/>
      <c r="F12310" s="85"/>
      <c r="G12310" s="86"/>
      <c r="H12310" s="86"/>
      <c r="I12310" s="85"/>
      <c r="J12310" s="85"/>
    </row>
    <row r="12311" spans="2:10" s="117" customFormat="1" x14ac:dyDescent="0.25">
      <c r="B12311" s="87"/>
      <c r="C12311" s="85"/>
      <c r="D12311" s="85"/>
      <c r="E12311" s="85"/>
      <c r="F12311" s="85"/>
      <c r="G12311" s="86"/>
      <c r="H12311" s="86"/>
      <c r="I12311" s="85"/>
      <c r="J12311" s="85"/>
    </row>
    <row r="12312" spans="2:10" s="117" customFormat="1" x14ac:dyDescent="0.25">
      <c r="B12312" s="87"/>
      <c r="C12312" s="85"/>
      <c r="D12312" s="85"/>
      <c r="E12312" s="85"/>
      <c r="F12312" s="85"/>
      <c r="G12312" s="86"/>
      <c r="H12312" s="86"/>
      <c r="I12312" s="85"/>
      <c r="J12312" s="85"/>
    </row>
    <row r="12313" spans="2:10" s="117" customFormat="1" x14ac:dyDescent="0.25">
      <c r="B12313" s="87"/>
      <c r="C12313" s="85"/>
      <c r="D12313" s="85"/>
      <c r="E12313" s="85"/>
      <c r="F12313" s="85"/>
      <c r="G12313" s="86"/>
      <c r="H12313" s="86"/>
      <c r="I12313" s="85"/>
      <c r="J12313" s="85"/>
    </row>
    <row r="12314" spans="2:10" s="117" customFormat="1" x14ac:dyDescent="0.25">
      <c r="B12314" s="87"/>
      <c r="C12314" s="85"/>
      <c r="D12314" s="85"/>
      <c r="E12314" s="85"/>
      <c r="F12314" s="85"/>
      <c r="G12314" s="86"/>
      <c r="H12314" s="86"/>
      <c r="I12314" s="85"/>
      <c r="J12314" s="85"/>
    </row>
    <row r="12315" spans="2:10" s="117" customFormat="1" x14ac:dyDescent="0.25">
      <c r="B12315" s="87"/>
      <c r="C12315" s="85"/>
      <c r="D12315" s="85"/>
      <c r="E12315" s="85"/>
      <c r="F12315" s="85"/>
      <c r="G12315" s="86"/>
      <c r="H12315" s="86"/>
      <c r="I12315" s="85"/>
      <c r="J12315" s="85"/>
    </row>
    <row r="12316" spans="2:10" s="117" customFormat="1" x14ac:dyDescent="0.25">
      <c r="B12316" s="87"/>
      <c r="C12316" s="85"/>
      <c r="D12316" s="85"/>
      <c r="E12316" s="85"/>
      <c r="F12316" s="85"/>
      <c r="G12316" s="86"/>
      <c r="H12316" s="86"/>
      <c r="I12316" s="85"/>
      <c r="J12316" s="85"/>
    </row>
    <row r="12317" spans="2:10" s="117" customFormat="1" x14ac:dyDescent="0.25">
      <c r="B12317" s="87"/>
      <c r="C12317" s="85"/>
      <c r="D12317" s="85"/>
      <c r="E12317" s="85"/>
      <c r="F12317" s="85"/>
      <c r="G12317" s="86"/>
      <c r="H12317" s="86"/>
      <c r="I12317" s="85"/>
      <c r="J12317" s="85"/>
    </row>
    <row r="12318" spans="2:10" s="117" customFormat="1" x14ac:dyDescent="0.25">
      <c r="B12318" s="87"/>
      <c r="C12318" s="85"/>
      <c r="D12318" s="85"/>
      <c r="E12318" s="85"/>
      <c r="F12318" s="85"/>
      <c r="G12318" s="86"/>
      <c r="H12318" s="86"/>
      <c r="I12318" s="85"/>
      <c r="J12318" s="85"/>
    </row>
    <row r="12319" spans="2:10" s="117" customFormat="1" x14ac:dyDescent="0.25">
      <c r="B12319" s="87"/>
      <c r="C12319" s="85"/>
      <c r="D12319" s="85"/>
      <c r="E12319" s="85"/>
      <c r="F12319" s="85"/>
      <c r="G12319" s="86"/>
      <c r="H12319" s="86"/>
      <c r="I12319" s="85"/>
      <c r="J12319" s="85"/>
    </row>
    <row r="12320" spans="2:10" s="117" customFormat="1" x14ac:dyDescent="0.25">
      <c r="B12320" s="87"/>
      <c r="C12320" s="85"/>
      <c r="D12320" s="85"/>
      <c r="E12320" s="85"/>
      <c r="F12320" s="85"/>
      <c r="G12320" s="86"/>
      <c r="H12320" s="86"/>
      <c r="I12320" s="85"/>
      <c r="J12320" s="85"/>
    </row>
    <row r="12321" spans="2:10" s="117" customFormat="1" x14ac:dyDescent="0.25">
      <c r="B12321" s="87"/>
      <c r="C12321" s="85"/>
      <c r="D12321" s="85"/>
      <c r="E12321" s="85"/>
      <c r="F12321" s="85"/>
      <c r="G12321" s="86"/>
      <c r="H12321" s="86"/>
      <c r="I12321" s="85"/>
      <c r="J12321" s="85"/>
    </row>
    <row r="12322" spans="2:10" s="117" customFormat="1" x14ac:dyDescent="0.25">
      <c r="B12322" s="87"/>
      <c r="C12322" s="85"/>
      <c r="D12322" s="85"/>
      <c r="E12322" s="85"/>
      <c r="F12322" s="85"/>
      <c r="G12322" s="86"/>
      <c r="H12322" s="86"/>
      <c r="I12322" s="85"/>
      <c r="J12322" s="85"/>
    </row>
    <row r="12323" spans="2:10" s="117" customFormat="1" x14ac:dyDescent="0.25">
      <c r="B12323" s="87"/>
      <c r="C12323" s="85"/>
      <c r="D12323" s="85"/>
      <c r="E12323" s="85"/>
      <c r="F12323" s="85"/>
      <c r="G12323" s="86"/>
      <c r="H12323" s="86"/>
      <c r="I12323" s="85"/>
      <c r="J12323" s="85"/>
    </row>
    <row r="12324" spans="2:10" s="117" customFormat="1" x14ac:dyDescent="0.25">
      <c r="B12324" s="87"/>
      <c r="C12324" s="85"/>
      <c r="D12324" s="85"/>
      <c r="E12324" s="85"/>
      <c r="F12324" s="85"/>
      <c r="G12324" s="86"/>
      <c r="H12324" s="86"/>
      <c r="I12324" s="85"/>
      <c r="J12324" s="85"/>
    </row>
    <row r="12325" spans="2:10" s="117" customFormat="1" x14ac:dyDescent="0.25">
      <c r="B12325" s="87"/>
      <c r="C12325" s="85"/>
      <c r="D12325" s="85"/>
      <c r="E12325" s="85"/>
      <c r="F12325" s="85"/>
      <c r="G12325" s="86"/>
      <c r="H12325" s="86"/>
      <c r="I12325" s="85"/>
      <c r="J12325" s="85"/>
    </row>
    <row r="12326" spans="2:10" s="117" customFormat="1" x14ac:dyDescent="0.25">
      <c r="B12326" s="87"/>
      <c r="C12326" s="85"/>
      <c r="D12326" s="85"/>
      <c r="E12326" s="85"/>
      <c r="F12326" s="85"/>
      <c r="G12326" s="86"/>
      <c r="H12326" s="86"/>
      <c r="I12326" s="85"/>
      <c r="J12326" s="85"/>
    </row>
    <row r="12327" spans="2:10" s="117" customFormat="1" x14ac:dyDescent="0.25">
      <c r="B12327" s="87"/>
      <c r="C12327" s="85"/>
      <c r="D12327" s="85"/>
      <c r="E12327" s="85"/>
      <c r="F12327" s="85"/>
      <c r="G12327" s="86"/>
      <c r="H12327" s="86"/>
      <c r="I12327" s="85"/>
      <c r="J12327" s="85"/>
    </row>
    <row r="12328" spans="2:10" s="117" customFormat="1" x14ac:dyDescent="0.25">
      <c r="B12328" s="87"/>
      <c r="C12328" s="85"/>
      <c r="D12328" s="85"/>
      <c r="E12328" s="85"/>
      <c r="F12328" s="85"/>
      <c r="G12328" s="86"/>
      <c r="H12328" s="86"/>
      <c r="I12328" s="85"/>
      <c r="J12328" s="85"/>
    </row>
    <row r="12329" spans="2:10" s="117" customFormat="1" x14ac:dyDescent="0.25">
      <c r="B12329" s="87"/>
      <c r="C12329" s="85"/>
      <c r="D12329" s="85"/>
      <c r="E12329" s="85"/>
      <c r="F12329" s="85"/>
      <c r="G12329" s="86"/>
      <c r="H12329" s="86"/>
      <c r="I12329" s="85"/>
      <c r="J12329" s="85"/>
    </row>
    <row r="12330" spans="2:10" s="117" customFormat="1" x14ac:dyDescent="0.25">
      <c r="B12330" s="87"/>
      <c r="C12330" s="85"/>
      <c r="D12330" s="85"/>
      <c r="E12330" s="85"/>
      <c r="F12330" s="85"/>
      <c r="G12330" s="86"/>
      <c r="H12330" s="86"/>
      <c r="I12330" s="85"/>
      <c r="J12330" s="85"/>
    </row>
    <row r="12331" spans="2:10" s="117" customFormat="1" x14ac:dyDescent="0.25">
      <c r="B12331" s="87"/>
      <c r="C12331" s="85"/>
      <c r="D12331" s="85"/>
      <c r="E12331" s="85"/>
      <c r="F12331" s="85"/>
      <c r="G12331" s="86"/>
      <c r="H12331" s="86"/>
      <c r="I12331" s="85"/>
      <c r="J12331" s="85"/>
    </row>
    <row r="12332" spans="2:10" s="117" customFormat="1" x14ac:dyDescent="0.25">
      <c r="B12332" s="87"/>
      <c r="C12332" s="85"/>
      <c r="D12332" s="85"/>
      <c r="E12332" s="85"/>
      <c r="F12332" s="85"/>
      <c r="G12332" s="86"/>
      <c r="H12332" s="86"/>
      <c r="I12332" s="85"/>
      <c r="J12332" s="85"/>
    </row>
    <row r="12333" spans="2:10" s="117" customFormat="1" x14ac:dyDescent="0.25">
      <c r="B12333" s="87"/>
      <c r="C12333" s="85"/>
      <c r="D12333" s="85"/>
      <c r="E12333" s="85"/>
      <c r="F12333" s="85"/>
      <c r="G12333" s="86"/>
      <c r="H12333" s="86"/>
      <c r="I12333" s="85"/>
      <c r="J12333" s="85"/>
    </row>
    <row r="12334" spans="2:10" s="117" customFormat="1" x14ac:dyDescent="0.25">
      <c r="B12334" s="87"/>
      <c r="C12334" s="85"/>
      <c r="D12334" s="85"/>
      <c r="E12334" s="85"/>
      <c r="F12334" s="85"/>
      <c r="G12334" s="86"/>
      <c r="H12334" s="86"/>
      <c r="I12334" s="85"/>
      <c r="J12334" s="85"/>
    </row>
    <row r="12335" spans="2:10" s="117" customFormat="1" x14ac:dyDescent="0.25">
      <c r="B12335" s="87"/>
      <c r="C12335" s="85"/>
      <c r="D12335" s="85"/>
      <c r="E12335" s="85"/>
      <c r="F12335" s="85"/>
      <c r="G12335" s="86"/>
      <c r="H12335" s="86"/>
      <c r="I12335" s="85"/>
      <c r="J12335" s="85"/>
    </row>
    <row r="12336" spans="2:10" s="117" customFormat="1" x14ac:dyDescent="0.25">
      <c r="B12336" s="87"/>
      <c r="C12336" s="85"/>
      <c r="D12336" s="85"/>
      <c r="E12336" s="85"/>
      <c r="F12336" s="85"/>
      <c r="G12336" s="86"/>
      <c r="H12336" s="86"/>
      <c r="I12336" s="85"/>
      <c r="J12336" s="85"/>
    </row>
    <row r="12337" spans="2:10" s="117" customFormat="1" x14ac:dyDescent="0.25">
      <c r="B12337" s="87"/>
      <c r="C12337" s="85"/>
      <c r="D12337" s="85"/>
      <c r="E12337" s="85"/>
      <c r="F12337" s="85"/>
      <c r="G12337" s="86"/>
      <c r="H12337" s="86"/>
      <c r="I12337" s="85"/>
      <c r="J12337" s="85"/>
    </row>
    <row r="12338" spans="2:10" s="117" customFormat="1" x14ac:dyDescent="0.25">
      <c r="B12338" s="87"/>
      <c r="C12338" s="85"/>
      <c r="D12338" s="85"/>
      <c r="E12338" s="85"/>
      <c r="F12338" s="85"/>
      <c r="G12338" s="86"/>
      <c r="H12338" s="86"/>
      <c r="I12338" s="85"/>
      <c r="J12338" s="85"/>
    </row>
    <row r="12339" spans="2:10" s="117" customFormat="1" x14ac:dyDescent="0.25">
      <c r="B12339" s="87"/>
      <c r="C12339" s="85"/>
      <c r="D12339" s="85"/>
      <c r="E12339" s="85"/>
      <c r="F12339" s="85"/>
      <c r="G12339" s="86"/>
      <c r="H12339" s="86"/>
      <c r="I12339" s="85"/>
      <c r="J12339" s="85"/>
    </row>
    <row r="12340" spans="2:10" s="117" customFormat="1" x14ac:dyDescent="0.25">
      <c r="B12340" s="87"/>
      <c r="C12340" s="85"/>
      <c r="D12340" s="85"/>
      <c r="E12340" s="85"/>
      <c r="F12340" s="85"/>
      <c r="G12340" s="86"/>
      <c r="H12340" s="86"/>
      <c r="I12340" s="85"/>
      <c r="J12340" s="85"/>
    </row>
    <row r="12341" spans="2:10" s="117" customFormat="1" x14ac:dyDescent="0.25">
      <c r="B12341" s="87"/>
      <c r="C12341" s="85"/>
      <c r="D12341" s="85"/>
      <c r="E12341" s="85"/>
      <c r="F12341" s="85"/>
      <c r="G12341" s="86"/>
      <c r="H12341" s="86"/>
      <c r="I12341" s="85"/>
      <c r="J12341" s="85"/>
    </row>
    <row r="12342" spans="2:10" s="117" customFormat="1" x14ac:dyDescent="0.25">
      <c r="B12342" s="87"/>
      <c r="C12342" s="85"/>
      <c r="D12342" s="85"/>
      <c r="E12342" s="85"/>
      <c r="F12342" s="85"/>
      <c r="G12342" s="86"/>
      <c r="H12342" s="86"/>
      <c r="I12342" s="85"/>
      <c r="J12342" s="85"/>
    </row>
    <row r="12343" spans="2:10" s="117" customFormat="1" x14ac:dyDescent="0.25">
      <c r="B12343" s="87"/>
      <c r="C12343" s="85"/>
      <c r="D12343" s="85"/>
      <c r="E12343" s="85"/>
      <c r="F12343" s="85"/>
      <c r="G12343" s="86"/>
      <c r="H12343" s="86"/>
      <c r="I12343" s="85"/>
      <c r="J12343" s="85"/>
    </row>
    <row r="12344" spans="2:10" s="117" customFormat="1" x14ac:dyDescent="0.25">
      <c r="B12344" s="87"/>
      <c r="C12344" s="85"/>
      <c r="D12344" s="85"/>
      <c r="E12344" s="85"/>
      <c r="F12344" s="85"/>
      <c r="G12344" s="86"/>
      <c r="H12344" s="86"/>
      <c r="I12344" s="85"/>
      <c r="J12344" s="85"/>
    </row>
    <row r="12345" spans="2:10" s="117" customFormat="1" x14ac:dyDescent="0.25">
      <c r="B12345" s="87"/>
      <c r="C12345" s="85"/>
      <c r="D12345" s="85"/>
      <c r="E12345" s="85"/>
      <c r="F12345" s="85"/>
      <c r="G12345" s="86"/>
      <c r="H12345" s="86"/>
      <c r="I12345" s="85"/>
      <c r="J12345" s="85"/>
    </row>
    <row r="12346" spans="2:10" s="117" customFormat="1" x14ac:dyDescent="0.25">
      <c r="B12346" s="87"/>
      <c r="C12346" s="85"/>
      <c r="D12346" s="85"/>
      <c r="E12346" s="85"/>
      <c r="F12346" s="85"/>
      <c r="G12346" s="86"/>
      <c r="H12346" s="86"/>
      <c r="I12346" s="85"/>
      <c r="J12346" s="85"/>
    </row>
    <row r="12347" spans="2:10" s="117" customFormat="1" x14ac:dyDescent="0.25">
      <c r="B12347" s="87"/>
      <c r="C12347" s="85"/>
      <c r="D12347" s="85"/>
      <c r="E12347" s="85"/>
      <c r="F12347" s="85"/>
      <c r="G12347" s="86"/>
      <c r="H12347" s="86"/>
      <c r="I12347" s="85"/>
      <c r="J12347" s="85"/>
    </row>
    <row r="12348" spans="2:10" s="117" customFormat="1" x14ac:dyDescent="0.25">
      <c r="B12348" s="87"/>
      <c r="C12348" s="85"/>
      <c r="D12348" s="85"/>
      <c r="E12348" s="85"/>
      <c r="F12348" s="85"/>
      <c r="G12348" s="86"/>
      <c r="H12348" s="86"/>
      <c r="I12348" s="85"/>
      <c r="J12348" s="85"/>
    </row>
    <row r="12349" spans="2:10" s="117" customFormat="1" x14ac:dyDescent="0.25">
      <c r="B12349" s="87"/>
      <c r="C12349" s="85"/>
      <c r="D12349" s="85"/>
      <c r="E12349" s="85"/>
      <c r="F12349" s="85"/>
      <c r="G12349" s="86"/>
      <c r="H12349" s="86"/>
      <c r="I12349" s="85"/>
      <c r="J12349" s="85"/>
    </row>
    <row r="12350" spans="2:10" s="117" customFormat="1" x14ac:dyDescent="0.25">
      <c r="B12350" s="87"/>
      <c r="C12350" s="85"/>
      <c r="D12350" s="85"/>
      <c r="E12350" s="85"/>
      <c r="F12350" s="85"/>
      <c r="G12350" s="86"/>
      <c r="H12350" s="86"/>
      <c r="I12350" s="85"/>
      <c r="J12350" s="85"/>
    </row>
    <row r="12351" spans="2:10" s="117" customFormat="1" x14ac:dyDescent="0.25">
      <c r="B12351" s="87"/>
      <c r="C12351" s="85"/>
      <c r="D12351" s="85"/>
      <c r="E12351" s="85"/>
      <c r="F12351" s="85"/>
      <c r="G12351" s="86"/>
      <c r="H12351" s="86"/>
      <c r="I12351" s="85"/>
      <c r="J12351" s="85"/>
    </row>
    <row r="12352" spans="2:10" s="117" customFormat="1" x14ac:dyDescent="0.25">
      <c r="B12352" s="87"/>
      <c r="C12352" s="85"/>
      <c r="D12352" s="85"/>
      <c r="E12352" s="85"/>
      <c r="F12352" s="85"/>
      <c r="G12352" s="86"/>
      <c r="H12352" s="86"/>
      <c r="I12352" s="85"/>
      <c r="J12352" s="85"/>
    </row>
    <row r="12353" spans="2:10" s="117" customFormat="1" x14ac:dyDescent="0.25">
      <c r="B12353" s="87"/>
      <c r="C12353" s="85"/>
      <c r="D12353" s="85"/>
      <c r="E12353" s="85"/>
      <c r="F12353" s="85"/>
      <c r="G12353" s="86"/>
      <c r="H12353" s="86"/>
      <c r="I12353" s="85"/>
      <c r="J12353" s="85"/>
    </row>
    <row r="12354" spans="2:10" s="117" customFormat="1" x14ac:dyDescent="0.25">
      <c r="B12354" s="87"/>
      <c r="C12354" s="85"/>
      <c r="D12354" s="85"/>
      <c r="E12354" s="85"/>
      <c r="F12354" s="85"/>
      <c r="G12354" s="86"/>
      <c r="H12354" s="86"/>
      <c r="I12354" s="85"/>
      <c r="J12354" s="85"/>
    </row>
    <row r="12355" spans="2:10" s="117" customFormat="1" x14ac:dyDescent="0.25">
      <c r="B12355" s="87"/>
      <c r="C12355" s="85"/>
      <c r="D12355" s="85"/>
      <c r="E12355" s="85"/>
      <c r="F12355" s="85"/>
      <c r="G12355" s="86"/>
      <c r="H12355" s="86"/>
      <c r="I12355" s="85"/>
      <c r="J12355" s="85"/>
    </row>
    <row r="12356" spans="2:10" s="117" customFormat="1" x14ac:dyDescent="0.25">
      <c r="B12356" s="87"/>
      <c r="C12356" s="85"/>
      <c r="D12356" s="85"/>
      <c r="E12356" s="85"/>
      <c r="F12356" s="85"/>
      <c r="G12356" s="86"/>
      <c r="H12356" s="86"/>
      <c r="I12356" s="85"/>
      <c r="J12356" s="85"/>
    </row>
    <row r="12357" spans="2:10" s="117" customFormat="1" x14ac:dyDescent="0.25">
      <c r="B12357" s="87"/>
      <c r="C12357" s="85"/>
      <c r="D12357" s="85"/>
      <c r="E12357" s="85"/>
      <c r="F12357" s="85"/>
      <c r="G12357" s="86"/>
      <c r="H12357" s="86"/>
      <c r="I12357" s="85"/>
      <c r="J12357" s="85"/>
    </row>
    <row r="12358" spans="2:10" s="117" customFormat="1" x14ac:dyDescent="0.25">
      <c r="B12358" s="87"/>
      <c r="C12358" s="85"/>
      <c r="D12358" s="85"/>
      <c r="E12358" s="85"/>
      <c r="F12358" s="85"/>
      <c r="G12358" s="86"/>
      <c r="H12358" s="86"/>
      <c r="I12358" s="85"/>
      <c r="J12358" s="85"/>
    </row>
    <row r="12359" spans="2:10" s="117" customFormat="1" x14ac:dyDescent="0.25">
      <c r="B12359" s="87"/>
      <c r="C12359" s="85"/>
      <c r="D12359" s="85"/>
      <c r="E12359" s="85"/>
      <c r="F12359" s="85"/>
      <c r="G12359" s="86"/>
      <c r="H12359" s="86"/>
      <c r="I12359" s="85"/>
      <c r="J12359" s="85"/>
    </row>
    <row r="12360" spans="2:10" s="117" customFormat="1" x14ac:dyDescent="0.25">
      <c r="B12360" s="87"/>
      <c r="C12360" s="85"/>
      <c r="D12360" s="85"/>
      <c r="E12360" s="85"/>
      <c r="F12360" s="85"/>
      <c r="G12360" s="86"/>
      <c r="H12360" s="86"/>
      <c r="I12360" s="85"/>
      <c r="J12360" s="85"/>
    </row>
    <row r="12361" spans="2:10" s="117" customFormat="1" x14ac:dyDescent="0.25">
      <c r="B12361" s="87"/>
      <c r="C12361" s="85"/>
      <c r="D12361" s="85"/>
      <c r="E12361" s="85"/>
      <c r="F12361" s="85"/>
      <c r="G12361" s="86"/>
      <c r="H12361" s="86"/>
      <c r="I12361" s="85"/>
      <c r="J12361" s="85"/>
    </row>
    <row r="12362" spans="2:10" s="117" customFormat="1" x14ac:dyDescent="0.25">
      <c r="B12362" s="87"/>
      <c r="C12362" s="85"/>
      <c r="D12362" s="85"/>
      <c r="E12362" s="85"/>
      <c r="F12362" s="85"/>
      <c r="G12362" s="86"/>
      <c r="H12362" s="86"/>
      <c r="I12362" s="85"/>
      <c r="J12362" s="85"/>
    </row>
    <row r="12363" spans="2:10" s="117" customFormat="1" x14ac:dyDescent="0.25">
      <c r="B12363" s="87"/>
      <c r="C12363" s="85"/>
      <c r="D12363" s="85"/>
      <c r="E12363" s="85"/>
      <c r="F12363" s="85"/>
      <c r="G12363" s="86"/>
      <c r="H12363" s="86"/>
      <c r="I12363" s="85"/>
      <c r="J12363" s="85"/>
    </row>
    <row r="12364" spans="2:10" s="117" customFormat="1" x14ac:dyDescent="0.25">
      <c r="B12364" s="87"/>
      <c r="C12364" s="85"/>
      <c r="D12364" s="85"/>
      <c r="E12364" s="85"/>
      <c r="F12364" s="85"/>
      <c r="G12364" s="86"/>
      <c r="H12364" s="86"/>
      <c r="I12364" s="85"/>
      <c r="J12364" s="85"/>
    </row>
    <row r="12365" spans="2:10" s="117" customFormat="1" x14ac:dyDescent="0.25">
      <c r="B12365" s="87"/>
      <c r="C12365" s="85"/>
      <c r="D12365" s="85"/>
      <c r="E12365" s="85"/>
      <c r="F12365" s="85"/>
      <c r="G12365" s="86"/>
      <c r="H12365" s="86"/>
      <c r="I12365" s="85"/>
      <c r="J12365" s="85"/>
    </row>
    <row r="12366" spans="2:10" s="117" customFormat="1" x14ac:dyDescent="0.25">
      <c r="B12366" s="87"/>
      <c r="C12366" s="85"/>
      <c r="D12366" s="85"/>
      <c r="E12366" s="85"/>
      <c r="F12366" s="85"/>
      <c r="G12366" s="86"/>
      <c r="H12366" s="86"/>
      <c r="I12366" s="85"/>
      <c r="J12366" s="85"/>
    </row>
    <row r="12367" spans="2:10" s="117" customFormat="1" x14ac:dyDescent="0.25">
      <c r="B12367" s="87"/>
      <c r="C12367" s="85"/>
      <c r="D12367" s="85"/>
      <c r="E12367" s="85"/>
      <c r="F12367" s="85"/>
      <c r="G12367" s="86"/>
      <c r="H12367" s="86"/>
      <c r="I12367" s="85"/>
      <c r="J12367" s="85"/>
    </row>
    <row r="12368" spans="2:10" s="117" customFormat="1" x14ac:dyDescent="0.25">
      <c r="B12368" s="87"/>
      <c r="C12368" s="85"/>
      <c r="D12368" s="85"/>
      <c r="E12368" s="85"/>
      <c r="F12368" s="85"/>
      <c r="G12368" s="86"/>
      <c r="H12368" s="86"/>
      <c r="I12368" s="85"/>
      <c r="J12368" s="85"/>
    </row>
    <row r="12369" spans="2:10" s="117" customFormat="1" x14ac:dyDescent="0.25">
      <c r="B12369" s="87"/>
      <c r="C12369" s="85"/>
      <c r="D12369" s="85"/>
      <c r="E12369" s="85"/>
      <c r="F12369" s="85"/>
      <c r="G12369" s="86"/>
      <c r="H12369" s="86"/>
      <c r="I12369" s="85"/>
      <c r="J12369" s="85"/>
    </row>
    <row r="12370" spans="2:10" s="117" customFormat="1" x14ac:dyDescent="0.25">
      <c r="B12370" s="87"/>
      <c r="C12370" s="85"/>
      <c r="D12370" s="85"/>
      <c r="E12370" s="85"/>
      <c r="F12370" s="85"/>
      <c r="G12370" s="86"/>
      <c r="H12370" s="86"/>
      <c r="I12370" s="85"/>
      <c r="J12370" s="85"/>
    </row>
    <row r="12371" spans="2:10" s="117" customFormat="1" x14ac:dyDescent="0.25">
      <c r="B12371" s="87"/>
      <c r="C12371" s="85"/>
      <c r="D12371" s="85"/>
      <c r="E12371" s="85"/>
      <c r="F12371" s="85"/>
      <c r="G12371" s="86"/>
      <c r="H12371" s="86"/>
      <c r="I12371" s="85"/>
      <c r="J12371" s="85"/>
    </row>
    <row r="12372" spans="2:10" s="117" customFormat="1" x14ac:dyDescent="0.25">
      <c r="B12372" s="87"/>
      <c r="C12372" s="85"/>
      <c r="D12372" s="85"/>
      <c r="E12372" s="85"/>
      <c r="F12372" s="85"/>
      <c r="G12372" s="86"/>
      <c r="H12372" s="86"/>
      <c r="I12372" s="85"/>
      <c r="J12372" s="85"/>
    </row>
    <row r="12373" spans="2:10" s="117" customFormat="1" x14ac:dyDescent="0.25">
      <c r="B12373" s="87"/>
      <c r="C12373" s="85"/>
      <c r="D12373" s="85"/>
      <c r="E12373" s="85"/>
      <c r="F12373" s="85"/>
      <c r="G12373" s="86"/>
      <c r="H12373" s="86"/>
      <c r="I12373" s="85"/>
      <c r="J12373" s="85"/>
    </row>
    <row r="12374" spans="2:10" s="117" customFormat="1" x14ac:dyDescent="0.25">
      <c r="B12374" s="87"/>
      <c r="C12374" s="85"/>
      <c r="D12374" s="85"/>
      <c r="E12374" s="85"/>
      <c r="F12374" s="85"/>
      <c r="G12374" s="86"/>
      <c r="H12374" s="86"/>
      <c r="I12374" s="85"/>
      <c r="J12374" s="85"/>
    </row>
    <row r="12375" spans="2:10" s="117" customFormat="1" x14ac:dyDescent="0.25">
      <c r="B12375" s="87"/>
      <c r="C12375" s="85"/>
      <c r="D12375" s="85"/>
      <c r="E12375" s="85"/>
      <c r="F12375" s="85"/>
      <c r="G12375" s="86"/>
      <c r="H12375" s="86"/>
      <c r="I12375" s="85"/>
      <c r="J12375" s="85"/>
    </row>
    <row r="12376" spans="2:10" s="117" customFormat="1" x14ac:dyDescent="0.25">
      <c r="B12376" s="87"/>
      <c r="C12376" s="85"/>
      <c r="D12376" s="85"/>
      <c r="E12376" s="85"/>
      <c r="F12376" s="85"/>
      <c r="G12376" s="86"/>
      <c r="H12376" s="86"/>
      <c r="I12376" s="85"/>
      <c r="J12376" s="85"/>
    </row>
    <row r="12377" spans="2:10" s="117" customFormat="1" x14ac:dyDescent="0.25">
      <c r="B12377" s="87"/>
      <c r="C12377" s="85"/>
      <c r="D12377" s="85"/>
      <c r="E12377" s="85"/>
      <c r="F12377" s="85"/>
      <c r="G12377" s="86"/>
      <c r="H12377" s="86"/>
      <c r="I12377" s="85"/>
      <c r="J12377" s="85"/>
    </row>
    <row r="12378" spans="2:10" s="117" customFormat="1" x14ac:dyDescent="0.25">
      <c r="B12378" s="87"/>
      <c r="C12378" s="85"/>
      <c r="D12378" s="85"/>
      <c r="E12378" s="85"/>
      <c r="F12378" s="85"/>
      <c r="G12378" s="86"/>
      <c r="H12378" s="86"/>
      <c r="I12378" s="85"/>
      <c r="J12378" s="85"/>
    </row>
    <row r="12379" spans="2:10" s="117" customFormat="1" x14ac:dyDescent="0.25">
      <c r="B12379" s="87"/>
      <c r="C12379" s="85"/>
      <c r="D12379" s="85"/>
      <c r="E12379" s="85"/>
      <c r="F12379" s="85"/>
      <c r="G12379" s="86"/>
      <c r="H12379" s="86"/>
      <c r="I12379" s="85"/>
      <c r="J12379" s="85"/>
    </row>
    <row r="12380" spans="2:10" s="117" customFormat="1" x14ac:dyDescent="0.25">
      <c r="B12380" s="87"/>
      <c r="C12380" s="85"/>
      <c r="D12380" s="85"/>
      <c r="E12380" s="85"/>
      <c r="F12380" s="85"/>
      <c r="G12380" s="86"/>
      <c r="H12380" s="86"/>
      <c r="I12380" s="85"/>
      <c r="J12380" s="85"/>
    </row>
    <row r="12381" spans="2:10" s="117" customFormat="1" x14ac:dyDescent="0.25">
      <c r="B12381" s="87"/>
      <c r="C12381" s="85"/>
      <c r="D12381" s="85"/>
      <c r="E12381" s="85"/>
      <c r="F12381" s="85"/>
      <c r="G12381" s="86"/>
      <c r="H12381" s="86"/>
      <c r="I12381" s="85"/>
      <c r="J12381" s="85"/>
    </row>
    <row r="12382" spans="2:10" s="117" customFormat="1" x14ac:dyDescent="0.25">
      <c r="B12382" s="87"/>
      <c r="C12382" s="85"/>
      <c r="D12382" s="85"/>
      <c r="E12382" s="85"/>
      <c r="F12382" s="85"/>
      <c r="G12382" s="86"/>
      <c r="H12382" s="86"/>
      <c r="I12382" s="85"/>
      <c r="J12382" s="85"/>
    </row>
    <row r="12383" spans="2:10" s="117" customFormat="1" x14ac:dyDescent="0.25">
      <c r="B12383" s="87"/>
      <c r="C12383" s="85"/>
      <c r="D12383" s="85"/>
      <c r="E12383" s="85"/>
      <c r="F12383" s="85"/>
      <c r="G12383" s="86"/>
      <c r="H12383" s="86"/>
      <c r="I12383" s="85"/>
      <c r="J12383" s="85"/>
    </row>
    <row r="12384" spans="2:10" s="117" customFormat="1" x14ac:dyDescent="0.25">
      <c r="B12384" s="87"/>
      <c r="C12384" s="85"/>
      <c r="D12384" s="85"/>
      <c r="E12384" s="85"/>
      <c r="F12384" s="85"/>
      <c r="G12384" s="86"/>
      <c r="H12384" s="86"/>
      <c r="I12384" s="85"/>
      <c r="J12384" s="85"/>
    </row>
    <row r="12385" spans="2:10" s="117" customFormat="1" x14ac:dyDescent="0.25">
      <c r="B12385" s="87"/>
      <c r="C12385" s="85"/>
      <c r="D12385" s="85"/>
      <c r="E12385" s="85"/>
      <c r="F12385" s="85"/>
      <c r="G12385" s="86"/>
      <c r="H12385" s="86"/>
      <c r="I12385" s="85"/>
      <c r="J12385" s="85"/>
    </row>
    <row r="12386" spans="2:10" s="117" customFormat="1" x14ac:dyDescent="0.25">
      <c r="B12386" s="87"/>
      <c r="C12386" s="85"/>
      <c r="D12386" s="85"/>
      <c r="E12386" s="85"/>
      <c r="F12386" s="85"/>
      <c r="G12386" s="86"/>
      <c r="H12386" s="86"/>
      <c r="I12386" s="85"/>
      <c r="J12386" s="85"/>
    </row>
    <row r="12387" spans="2:10" s="117" customFormat="1" x14ac:dyDescent="0.25">
      <c r="B12387" s="87"/>
      <c r="C12387" s="85"/>
      <c r="D12387" s="85"/>
      <c r="E12387" s="85"/>
      <c r="F12387" s="85"/>
      <c r="G12387" s="86"/>
      <c r="H12387" s="86"/>
      <c r="I12387" s="85"/>
      <c r="J12387" s="85"/>
    </row>
    <row r="12388" spans="2:10" s="117" customFormat="1" x14ac:dyDescent="0.25">
      <c r="B12388" s="87"/>
      <c r="C12388" s="85"/>
      <c r="D12388" s="85"/>
      <c r="E12388" s="85"/>
      <c r="F12388" s="85"/>
      <c r="G12388" s="86"/>
      <c r="H12388" s="86"/>
      <c r="I12388" s="85"/>
      <c r="J12388" s="85"/>
    </row>
    <row r="12389" spans="2:10" s="117" customFormat="1" x14ac:dyDescent="0.25">
      <c r="B12389" s="87"/>
      <c r="C12389" s="85"/>
      <c r="D12389" s="85"/>
      <c r="E12389" s="85"/>
      <c r="F12389" s="85"/>
      <c r="G12389" s="86"/>
      <c r="H12389" s="86"/>
      <c r="I12389" s="85"/>
      <c r="J12389" s="85"/>
    </row>
    <row r="12390" spans="2:10" s="117" customFormat="1" x14ac:dyDescent="0.25">
      <c r="B12390" s="87"/>
      <c r="C12390" s="85"/>
      <c r="D12390" s="85"/>
      <c r="E12390" s="85"/>
      <c r="F12390" s="85"/>
      <c r="G12390" s="86"/>
      <c r="H12390" s="86"/>
      <c r="I12390" s="85"/>
      <c r="J12390" s="85"/>
    </row>
    <row r="12391" spans="2:10" s="117" customFormat="1" x14ac:dyDescent="0.25">
      <c r="B12391" s="87"/>
      <c r="C12391" s="85"/>
      <c r="D12391" s="85"/>
      <c r="E12391" s="85"/>
      <c r="F12391" s="85"/>
      <c r="G12391" s="86"/>
      <c r="H12391" s="86"/>
      <c r="I12391" s="85"/>
      <c r="J12391" s="85"/>
    </row>
    <row r="12392" spans="2:10" s="117" customFormat="1" x14ac:dyDescent="0.25">
      <c r="B12392" s="87"/>
      <c r="C12392" s="85"/>
      <c r="D12392" s="85"/>
      <c r="E12392" s="85"/>
      <c r="F12392" s="85"/>
      <c r="G12392" s="86"/>
      <c r="H12392" s="86"/>
      <c r="I12392" s="85"/>
      <c r="J12392" s="85"/>
    </row>
    <row r="12393" spans="2:10" s="117" customFormat="1" x14ac:dyDescent="0.25">
      <c r="B12393" s="87"/>
      <c r="C12393" s="85"/>
      <c r="D12393" s="85"/>
      <c r="E12393" s="85"/>
      <c r="F12393" s="85"/>
      <c r="G12393" s="86"/>
      <c r="H12393" s="86"/>
      <c r="I12393" s="85"/>
      <c r="J12393" s="85"/>
    </row>
    <row r="12394" spans="2:10" s="117" customFormat="1" x14ac:dyDescent="0.25">
      <c r="B12394" s="87"/>
      <c r="C12394" s="85"/>
      <c r="D12394" s="85"/>
      <c r="E12394" s="85"/>
      <c r="F12394" s="85"/>
      <c r="G12394" s="86"/>
      <c r="H12394" s="86"/>
      <c r="I12394" s="85"/>
      <c r="J12394" s="85"/>
    </row>
    <row r="12395" spans="2:10" s="117" customFormat="1" x14ac:dyDescent="0.25">
      <c r="B12395" s="87"/>
      <c r="C12395" s="85"/>
      <c r="D12395" s="85"/>
      <c r="E12395" s="85"/>
      <c r="F12395" s="85"/>
      <c r="G12395" s="86"/>
      <c r="H12395" s="86"/>
      <c r="I12395" s="85"/>
      <c r="J12395" s="85"/>
    </row>
    <row r="12396" spans="2:10" s="117" customFormat="1" x14ac:dyDescent="0.25">
      <c r="B12396" s="87"/>
      <c r="C12396" s="85"/>
      <c r="D12396" s="85"/>
      <c r="E12396" s="85"/>
      <c r="F12396" s="85"/>
      <c r="G12396" s="86"/>
      <c r="H12396" s="86"/>
      <c r="I12396" s="85"/>
      <c r="J12396" s="85"/>
    </row>
    <row r="12397" spans="2:10" s="117" customFormat="1" x14ac:dyDescent="0.25">
      <c r="B12397" s="87"/>
      <c r="C12397" s="85"/>
      <c r="D12397" s="85"/>
      <c r="E12397" s="85"/>
      <c r="F12397" s="85"/>
      <c r="G12397" s="86"/>
      <c r="H12397" s="86"/>
      <c r="I12397" s="85"/>
      <c r="J12397" s="85"/>
    </row>
    <row r="12398" spans="2:10" s="117" customFormat="1" x14ac:dyDescent="0.25">
      <c r="B12398" s="87"/>
      <c r="C12398" s="85"/>
      <c r="D12398" s="85"/>
      <c r="E12398" s="85"/>
      <c r="F12398" s="85"/>
      <c r="G12398" s="86"/>
      <c r="H12398" s="86"/>
      <c r="I12398" s="85"/>
      <c r="J12398" s="85"/>
    </row>
    <row r="12399" spans="2:10" s="117" customFormat="1" x14ac:dyDescent="0.25">
      <c r="B12399" s="87"/>
      <c r="C12399" s="85"/>
      <c r="D12399" s="85"/>
      <c r="E12399" s="85"/>
      <c r="F12399" s="85"/>
      <c r="G12399" s="86"/>
      <c r="H12399" s="86"/>
      <c r="I12399" s="85"/>
      <c r="J12399" s="85"/>
    </row>
    <row r="12400" spans="2:10" s="117" customFormat="1" x14ac:dyDescent="0.25">
      <c r="B12400" s="87"/>
      <c r="C12400" s="85"/>
      <c r="D12400" s="85"/>
      <c r="E12400" s="85"/>
      <c r="F12400" s="85"/>
      <c r="G12400" s="86"/>
      <c r="H12400" s="86"/>
      <c r="I12400" s="85"/>
      <c r="J12400" s="85"/>
    </row>
    <row r="12401" spans="2:10" s="117" customFormat="1" x14ac:dyDescent="0.25">
      <c r="B12401" s="87"/>
      <c r="C12401" s="85"/>
      <c r="D12401" s="85"/>
      <c r="E12401" s="85"/>
      <c r="F12401" s="85"/>
      <c r="G12401" s="86"/>
      <c r="H12401" s="86"/>
      <c r="I12401" s="85"/>
      <c r="J12401" s="85"/>
    </row>
    <row r="12402" spans="2:10" s="117" customFormat="1" x14ac:dyDescent="0.25">
      <c r="B12402" s="87"/>
      <c r="C12402" s="85"/>
      <c r="D12402" s="85"/>
      <c r="E12402" s="85"/>
      <c r="F12402" s="85"/>
      <c r="G12402" s="86"/>
      <c r="H12402" s="86"/>
      <c r="I12402" s="85"/>
      <c r="J12402" s="85"/>
    </row>
    <row r="12403" spans="2:10" s="117" customFormat="1" x14ac:dyDescent="0.25">
      <c r="B12403" s="87"/>
      <c r="C12403" s="85"/>
      <c r="D12403" s="85"/>
      <c r="E12403" s="85"/>
      <c r="F12403" s="85"/>
      <c r="G12403" s="86"/>
      <c r="H12403" s="86"/>
      <c r="I12403" s="85"/>
      <c r="J12403" s="85"/>
    </row>
    <row r="12404" spans="2:10" s="117" customFormat="1" x14ac:dyDescent="0.25">
      <c r="B12404" s="87"/>
      <c r="C12404" s="85"/>
      <c r="D12404" s="85"/>
      <c r="E12404" s="85"/>
      <c r="F12404" s="85"/>
      <c r="G12404" s="86"/>
      <c r="H12404" s="86"/>
      <c r="I12404" s="85"/>
      <c r="J12404" s="85"/>
    </row>
    <row r="12405" spans="2:10" s="117" customFormat="1" x14ac:dyDescent="0.25">
      <c r="B12405" s="87"/>
      <c r="C12405" s="85"/>
      <c r="D12405" s="85"/>
      <c r="E12405" s="85"/>
      <c r="F12405" s="85"/>
      <c r="G12405" s="86"/>
      <c r="H12405" s="86"/>
      <c r="I12405" s="85"/>
      <c r="J12405" s="85"/>
    </row>
    <row r="12406" spans="2:10" s="117" customFormat="1" x14ac:dyDescent="0.25">
      <c r="B12406" s="87"/>
      <c r="C12406" s="85"/>
      <c r="D12406" s="85"/>
      <c r="E12406" s="85"/>
      <c r="F12406" s="85"/>
      <c r="G12406" s="86"/>
      <c r="H12406" s="86"/>
      <c r="I12406" s="85"/>
      <c r="J12406" s="85"/>
    </row>
    <row r="12407" spans="2:10" s="117" customFormat="1" x14ac:dyDescent="0.25">
      <c r="B12407" s="87"/>
      <c r="C12407" s="85"/>
      <c r="D12407" s="85"/>
      <c r="E12407" s="85"/>
      <c r="F12407" s="85"/>
      <c r="G12407" s="86"/>
      <c r="H12407" s="86"/>
      <c r="I12407" s="85"/>
      <c r="J12407" s="85"/>
    </row>
    <row r="12408" spans="2:10" s="117" customFormat="1" x14ac:dyDescent="0.25">
      <c r="B12408" s="87"/>
      <c r="C12408" s="85"/>
      <c r="D12408" s="85"/>
      <c r="E12408" s="85"/>
      <c r="F12408" s="85"/>
      <c r="G12408" s="86"/>
      <c r="H12408" s="86"/>
      <c r="I12408" s="85"/>
      <c r="J12408" s="85"/>
    </row>
    <row r="12409" spans="2:10" s="117" customFormat="1" x14ac:dyDescent="0.25">
      <c r="B12409" s="87"/>
      <c r="C12409" s="85"/>
      <c r="D12409" s="85"/>
      <c r="E12409" s="85"/>
      <c r="F12409" s="85"/>
      <c r="G12409" s="86"/>
      <c r="H12409" s="86"/>
      <c r="I12409" s="85"/>
      <c r="J12409" s="85"/>
    </row>
    <row r="12410" spans="2:10" s="117" customFormat="1" x14ac:dyDescent="0.25">
      <c r="B12410" s="87"/>
      <c r="C12410" s="85"/>
      <c r="D12410" s="85"/>
      <c r="E12410" s="85"/>
      <c r="F12410" s="85"/>
      <c r="G12410" s="86"/>
      <c r="H12410" s="86"/>
      <c r="I12410" s="85"/>
      <c r="J12410" s="85"/>
    </row>
    <row r="12411" spans="2:10" s="117" customFormat="1" x14ac:dyDescent="0.25">
      <c r="B12411" s="87"/>
      <c r="C12411" s="85"/>
      <c r="D12411" s="85"/>
      <c r="E12411" s="85"/>
      <c r="F12411" s="85"/>
      <c r="G12411" s="86"/>
      <c r="H12411" s="86"/>
      <c r="I12411" s="85"/>
      <c r="J12411" s="85"/>
    </row>
    <row r="12412" spans="2:10" s="117" customFormat="1" x14ac:dyDescent="0.25">
      <c r="B12412" s="87"/>
      <c r="C12412" s="85"/>
      <c r="D12412" s="85"/>
      <c r="E12412" s="85"/>
      <c r="F12412" s="85"/>
      <c r="G12412" s="86"/>
      <c r="H12412" s="86"/>
      <c r="I12412" s="85"/>
      <c r="J12412" s="85"/>
    </row>
    <row r="12413" spans="2:10" s="117" customFormat="1" x14ac:dyDescent="0.25">
      <c r="B12413" s="87"/>
      <c r="C12413" s="85"/>
      <c r="D12413" s="85"/>
      <c r="E12413" s="85"/>
      <c r="F12413" s="85"/>
      <c r="G12413" s="86"/>
      <c r="H12413" s="86"/>
      <c r="I12413" s="85"/>
      <c r="J12413" s="85"/>
    </row>
    <row r="12414" spans="2:10" s="117" customFormat="1" x14ac:dyDescent="0.25">
      <c r="B12414" s="87"/>
      <c r="C12414" s="85"/>
      <c r="D12414" s="85"/>
      <c r="E12414" s="85"/>
      <c r="F12414" s="85"/>
      <c r="G12414" s="86"/>
      <c r="H12414" s="86"/>
      <c r="I12414" s="85"/>
      <c r="J12414" s="85"/>
    </row>
    <row r="12415" spans="2:10" s="117" customFormat="1" x14ac:dyDescent="0.25">
      <c r="B12415" s="87"/>
      <c r="C12415" s="85"/>
      <c r="D12415" s="85"/>
      <c r="E12415" s="85"/>
      <c r="F12415" s="85"/>
      <c r="G12415" s="86"/>
      <c r="H12415" s="86"/>
      <c r="I12415" s="85"/>
      <c r="J12415" s="85"/>
    </row>
    <row r="12416" spans="2:10" s="117" customFormat="1" x14ac:dyDescent="0.25">
      <c r="B12416" s="87"/>
      <c r="C12416" s="85"/>
      <c r="D12416" s="85"/>
      <c r="E12416" s="85"/>
      <c r="F12416" s="85"/>
      <c r="G12416" s="86"/>
      <c r="H12416" s="86"/>
      <c r="I12416" s="85"/>
      <c r="J12416" s="85"/>
    </row>
    <row r="12417" spans="2:10" s="117" customFormat="1" x14ac:dyDescent="0.25">
      <c r="B12417" s="87"/>
      <c r="C12417" s="85"/>
      <c r="D12417" s="85"/>
      <c r="E12417" s="85"/>
      <c r="F12417" s="85"/>
      <c r="G12417" s="86"/>
      <c r="H12417" s="86"/>
      <c r="I12417" s="85"/>
      <c r="J12417" s="85"/>
    </row>
    <row r="12418" spans="2:10" s="117" customFormat="1" x14ac:dyDescent="0.25">
      <c r="B12418" s="87"/>
      <c r="C12418" s="85"/>
      <c r="D12418" s="85"/>
      <c r="E12418" s="85"/>
      <c r="F12418" s="85"/>
      <c r="G12418" s="86"/>
      <c r="H12418" s="86"/>
      <c r="I12418" s="85"/>
      <c r="J12418" s="85"/>
    </row>
    <row r="12419" spans="2:10" s="117" customFormat="1" x14ac:dyDescent="0.25">
      <c r="B12419" s="87"/>
      <c r="C12419" s="85"/>
      <c r="D12419" s="85"/>
      <c r="E12419" s="85"/>
      <c r="F12419" s="85"/>
      <c r="G12419" s="86"/>
      <c r="H12419" s="86"/>
      <c r="I12419" s="85"/>
      <c r="J12419" s="85"/>
    </row>
    <row r="12420" spans="2:10" s="117" customFormat="1" x14ac:dyDescent="0.25">
      <c r="B12420" s="87"/>
      <c r="C12420" s="85"/>
      <c r="D12420" s="85"/>
      <c r="E12420" s="85"/>
      <c r="F12420" s="85"/>
      <c r="G12420" s="86"/>
      <c r="H12420" s="86"/>
      <c r="I12420" s="85"/>
      <c r="J12420" s="85"/>
    </row>
    <row r="12421" spans="2:10" s="117" customFormat="1" x14ac:dyDescent="0.25">
      <c r="B12421" s="87"/>
      <c r="C12421" s="85"/>
      <c r="D12421" s="85"/>
      <c r="E12421" s="85"/>
      <c r="F12421" s="85"/>
      <c r="G12421" s="86"/>
      <c r="H12421" s="86"/>
      <c r="I12421" s="85"/>
      <c r="J12421" s="85"/>
    </row>
    <row r="12422" spans="2:10" s="117" customFormat="1" x14ac:dyDescent="0.25">
      <c r="B12422" s="87"/>
      <c r="C12422" s="85"/>
      <c r="D12422" s="85"/>
      <c r="E12422" s="85"/>
      <c r="F12422" s="85"/>
      <c r="G12422" s="86"/>
      <c r="H12422" s="86"/>
      <c r="I12422" s="85"/>
      <c r="J12422" s="85"/>
    </row>
    <row r="12423" spans="2:10" s="117" customFormat="1" x14ac:dyDescent="0.25">
      <c r="B12423" s="87"/>
      <c r="C12423" s="85"/>
      <c r="D12423" s="85"/>
      <c r="E12423" s="85"/>
      <c r="F12423" s="85"/>
      <c r="G12423" s="86"/>
      <c r="H12423" s="86"/>
      <c r="I12423" s="85"/>
      <c r="J12423" s="85"/>
    </row>
    <row r="12424" spans="2:10" s="117" customFormat="1" x14ac:dyDescent="0.25">
      <c r="B12424" s="87"/>
      <c r="C12424" s="85"/>
      <c r="D12424" s="85"/>
      <c r="E12424" s="85"/>
      <c r="F12424" s="85"/>
      <c r="G12424" s="86"/>
      <c r="H12424" s="86"/>
      <c r="I12424" s="85"/>
      <c r="J12424" s="85"/>
    </row>
    <row r="12425" spans="2:10" s="117" customFormat="1" x14ac:dyDescent="0.25">
      <c r="B12425" s="87"/>
      <c r="C12425" s="85"/>
      <c r="D12425" s="85"/>
      <c r="E12425" s="85"/>
      <c r="F12425" s="85"/>
      <c r="G12425" s="86"/>
      <c r="H12425" s="86"/>
      <c r="I12425" s="85"/>
      <c r="J12425" s="85"/>
    </row>
    <row r="12426" spans="2:10" s="117" customFormat="1" x14ac:dyDescent="0.25">
      <c r="B12426" s="87"/>
      <c r="C12426" s="85"/>
      <c r="D12426" s="85"/>
      <c r="E12426" s="85"/>
      <c r="F12426" s="85"/>
      <c r="G12426" s="86"/>
      <c r="H12426" s="86"/>
      <c r="I12426" s="85"/>
      <c r="J12426" s="85"/>
    </row>
    <row r="12427" spans="2:10" s="117" customFormat="1" x14ac:dyDescent="0.25">
      <c r="B12427" s="87"/>
      <c r="C12427" s="85"/>
      <c r="D12427" s="85"/>
      <c r="E12427" s="85"/>
      <c r="F12427" s="85"/>
      <c r="G12427" s="86"/>
      <c r="H12427" s="86"/>
      <c r="I12427" s="85"/>
      <c r="J12427" s="85"/>
    </row>
    <row r="12428" spans="2:10" s="117" customFormat="1" x14ac:dyDescent="0.25">
      <c r="B12428" s="87"/>
      <c r="C12428" s="85"/>
      <c r="D12428" s="85"/>
      <c r="E12428" s="85"/>
      <c r="F12428" s="85"/>
      <c r="G12428" s="86"/>
      <c r="H12428" s="86"/>
      <c r="I12428" s="85"/>
      <c r="J12428" s="85"/>
    </row>
    <row r="12429" spans="2:10" s="117" customFormat="1" x14ac:dyDescent="0.25">
      <c r="B12429" s="87"/>
      <c r="C12429" s="85"/>
      <c r="D12429" s="85"/>
      <c r="E12429" s="85"/>
      <c r="F12429" s="85"/>
      <c r="G12429" s="86"/>
      <c r="H12429" s="86"/>
      <c r="I12429" s="85"/>
      <c r="J12429" s="85"/>
    </row>
    <row r="12430" spans="2:10" s="117" customFormat="1" x14ac:dyDescent="0.25">
      <c r="B12430" s="87"/>
      <c r="C12430" s="85"/>
      <c r="D12430" s="85"/>
      <c r="E12430" s="85"/>
      <c r="F12430" s="85"/>
      <c r="G12430" s="86"/>
      <c r="H12430" s="86"/>
      <c r="I12430" s="85"/>
      <c r="J12430" s="85"/>
    </row>
    <row r="12431" spans="2:10" s="117" customFormat="1" x14ac:dyDescent="0.25">
      <c r="B12431" s="87"/>
      <c r="C12431" s="85"/>
      <c r="D12431" s="85"/>
      <c r="E12431" s="85"/>
      <c r="F12431" s="85"/>
      <c r="G12431" s="86"/>
      <c r="H12431" s="86"/>
      <c r="I12431" s="85"/>
      <c r="J12431" s="85"/>
    </row>
    <row r="12432" spans="2:10" s="117" customFormat="1" x14ac:dyDescent="0.25">
      <c r="B12432" s="87"/>
      <c r="C12432" s="85"/>
      <c r="D12432" s="85"/>
      <c r="E12432" s="85"/>
      <c r="F12432" s="85"/>
      <c r="G12432" s="86"/>
      <c r="H12432" s="86"/>
      <c r="I12432" s="85"/>
      <c r="J12432" s="85"/>
    </row>
    <row r="12433" spans="2:10" s="117" customFormat="1" x14ac:dyDescent="0.25">
      <c r="B12433" s="87"/>
      <c r="C12433" s="85"/>
      <c r="D12433" s="85"/>
      <c r="E12433" s="85"/>
      <c r="F12433" s="85"/>
      <c r="G12433" s="86"/>
      <c r="H12433" s="86"/>
      <c r="I12433" s="85"/>
      <c r="J12433" s="85"/>
    </row>
    <row r="12434" spans="2:10" s="117" customFormat="1" x14ac:dyDescent="0.25">
      <c r="B12434" s="87"/>
      <c r="C12434" s="85"/>
      <c r="D12434" s="85"/>
      <c r="E12434" s="85"/>
      <c r="F12434" s="85"/>
      <c r="G12434" s="86"/>
      <c r="H12434" s="86"/>
      <c r="I12434" s="85"/>
      <c r="J12434" s="85"/>
    </row>
    <row r="12435" spans="2:10" s="117" customFormat="1" x14ac:dyDescent="0.25">
      <c r="B12435" s="87"/>
      <c r="C12435" s="85"/>
      <c r="D12435" s="85"/>
      <c r="E12435" s="85"/>
      <c r="F12435" s="85"/>
      <c r="G12435" s="86"/>
      <c r="H12435" s="86"/>
      <c r="I12435" s="85"/>
      <c r="J12435" s="85"/>
    </row>
    <row r="12436" spans="2:10" s="117" customFormat="1" x14ac:dyDescent="0.25">
      <c r="B12436" s="87"/>
      <c r="C12436" s="85"/>
      <c r="D12436" s="85"/>
      <c r="E12436" s="85"/>
      <c r="F12436" s="85"/>
      <c r="G12436" s="86"/>
      <c r="H12436" s="86"/>
      <c r="I12436" s="85"/>
      <c r="J12436" s="85"/>
    </row>
    <row r="12437" spans="2:10" s="117" customFormat="1" x14ac:dyDescent="0.25">
      <c r="B12437" s="87"/>
      <c r="C12437" s="85"/>
      <c r="D12437" s="85"/>
      <c r="E12437" s="85"/>
      <c r="F12437" s="85"/>
      <c r="G12437" s="86"/>
      <c r="H12437" s="86"/>
      <c r="I12437" s="85"/>
      <c r="J12437" s="85"/>
    </row>
    <row r="12438" spans="2:10" s="117" customFormat="1" x14ac:dyDescent="0.25">
      <c r="B12438" s="87"/>
      <c r="C12438" s="85"/>
      <c r="D12438" s="85"/>
      <c r="E12438" s="85"/>
      <c r="F12438" s="85"/>
      <c r="G12438" s="86"/>
      <c r="H12438" s="86"/>
      <c r="I12438" s="85"/>
      <c r="J12438" s="85"/>
    </row>
    <row r="12439" spans="2:10" s="117" customFormat="1" x14ac:dyDescent="0.25">
      <c r="B12439" s="87"/>
      <c r="C12439" s="85"/>
      <c r="D12439" s="85"/>
      <c r="E12439" s="85"/>
      <c r="F12439" s="85"/>
      <c r="G12439" s="86"/>
      <c r="H12439" s="86"/>
      <c r="I12439" s="85"/>
      <c r="J12439" s="85"/>
    </row>
    <row r="12440" spans="2:10" s="117" customFormat="1" x14ac:dyDescent="0.25">
      <c r="B12440" s="87"/>
      <c r="C12440" s="85"/>
      <c r="D12440" s="85"/>
      <c r="E12440" s="85"/>
      <c r="F12440" s="85"/>
      <c r="G12440" s="86"/>
      <c r="H12440" s="86"/>
      <c r="I12440" s="85"/>
      <c r="J12440" s="85"/>
    </row>
    <row r="12441" spans="2:10" s="117" customFormat="1" x14ac:dyDescent="0.25">
      <c r="B12441" s="87"/>
      <c r="C12441" s="85"/>
      <c r="D12441" s="85"/>
      <c r="E12441" s="85"/>
      <c r="F12441" s="85"/>
      <c r="G12441" s="86"/>
      <c r="H12441" s="86"/>
      <c r="I12441" s="85"/>
      <c r="J12441" s="85"/>
    </row>
    <row r="12442" spans="2:10" s="117" customFormat="1" x14ac:dyDescent="0.25">
      <c r="B12442" s="87"/>
      <c r="C12442" s="85"/>
      <c r="D12442" s="85"/>
      <c r="E12442" s="85"/>
      <c r="F12442" s="85"/>
      <c r="G12442" s="86"/>
      <c r="H12442" s="86"/>
      <c r="I12442" s="85"/>
      <c r="J12442" s="85"/>
    </row>
    <row r="12443" spans="2:10" s="117" customFormat="1" x14ac:dyDescent="0.25">
      <c r="B12443" s="87"/>
      <c r="C12443" s="85"/>
      <c r="D12443" s="85"/>
      <c r="E12443" s="85"/>
      <c r="F12443" s="85"/>
      <c r="G12443" s="86"/>
      <c r="H12443" s="86"/>
      <c r="I12443" s="85"/>
      <c r="J12443" s="85"/>
    </row>
    <row r="12444" spans="2:10" s="117" customFormat="1" x14ac:dyDescent="0.25">
      <c r="B12444" s="87"/>
      <c r="C12444" s="85"/>
      <c r="D12444" s="85"/>
      <c r="E12444" s="85"/>
      <c r="F12444" s="85"/>
      <c r="G12444" s="86"/>
      <c r="H12444" s="86"/>
      <c r="I12444" s="85"/>
      <c r="J12444" s="85"/>
    </row>
    <row r="12445" spans="2:10" s="117" customFormat="1" x14ac:dyDescent="0.25">
      <c r="B12445" s="87"/>
      <c r="C12445" s="85"/>
      <c r="D12445" s="85"/>
      <c r="E12445" s="85"/>
      <c r="F12445" s="85"/>
      <c r="G12445" s="86"/>
      <c r="H12445" s="86"/>
      <c r="I12445" s="85"/>
      <c r="J12445" s="85"/>
    </row>
    <row r="12446" spans="2:10" s="117" customFormat="1" x14ac:dyDescent="0.25">
      <c r="B12446" s="87"/>
      <c r="C12446" s="85"/>
      <c r="D12446" s="85"/>
      <c r="E12446" s="85"/>
      <c r="F12446" s="85"/>
      <c r="G12446" s="86"/>
      <c r="H12446" s="86"/>
      <c r="I12446" s="85"/>
      <c r="J12446" s="85"/>
    </row>
    <row r="12447" spans="2:10" s="117" customFormat="1" x14ac:dyDescent="0.25">
      <c r="B12447" s="87"/>
      <c r="C12447" s="85"/>
      <c r="D12447" s="85"/>
      <c r="E12447" s="85"/>
      <c r="F12447" s="85"/>
      <c r="G12447" s="86"/>
      <c r="H12447" s="86"/>
      <c r="I12447" s="85"/>
      <c r="J12447" s="85"/>
    </row>
    <row r="12448" spans="2:10" s="117" customFormat="1" x14ac:dyDescent="0.25">
      <c r="B12448" s="87"/>
      <c r="C12448" s="85"/>
      <c r="D12448" s="85"/>
      <c r="E12448" s="85"/>
      <c r="F12448" s="85"/>
      <c r="G12448" s="86"/>
      <c r="H12448" s="86"/>
      <c r="I12448" s="85"/>
      <c r="J12448" s="85"/>
    </row>
    <row r="12449" spans="2:10" s="117" customFormat="1" x14ac:dyDescent="0.25">
      <c r="B12449" s="87"/>
      <c r="C12449" s="85"/>
      <c r="D12449" s="85"/>
      <c r="E12449" s="85"/>
      <c r="F12449" s="85"/>
      <c r="G12449" s="86"/>
      <c r="H12449" s="86"/>
      <c r="I12449" s="85"/>
      <c r="J12449" s="85"/>
    </row>
    <row r="12450" spans="2:10" s="117" customFormat="1" x14ac:dyDescent="0.25">
      <c r="B12450" s="87"/>
      <c r="C12450" s="85"/>
      <c r="D12450" s="85"/>
      <c r="E12450" s="85"/>
      <c r="F12450" s="85"/>
      <c r="G12450" s="86"/>
      <c r="H12450" s="86"/>
      <c r="I12450" s="85"/>
      <c r="J12450" s="85"/>
    </row>
    <row r="12451" spans="2:10" s="117" customFormat="1" x14ac:dyDescent="0.25">
      <c r="B12451" s="87"/>
      <c r="C12451" s="85"/>
      <c r="D12451" s="85"/>
      <c r="E12451" s="85"/>
      <c r="F12451" s="85"/>
      <c r="G12451" s="86"/>
      <c r="H12451" s="86"/>
      <c r="I12451" s="85"/>
      <c r="J12451" s="85"/>
    </row>
    <row r="12452" spans="2:10" s="117" customFormat="1" x14ac:dyDescent="0.25">
      <c r="B12452" s="87"/>
      <c r="C12452" s="85"/>
      <c r="D12452" s="85"/>
      <c r="E12452" s="85"/>
      <c r="F12452" s="85"/>
      <c r="G12452" s="86"/>
      <c r="H12452" s="86"/>
      <c r="I12452" s="85"/>
      <c r="J12452" s="85"/>
    </row>
    <row r="12453" spans="2:10" s="117" customFormat="1" x14ac:dyDescent="0.25">
      <c r="B12453" s="87"/>
      <c r="C12453" s="85"/>
      <c r="D12453" s="85"/>
      <c r="E12453" s="85"/>
      <c r="F12453" s="85"/>
      <c r="G12453" s="86"/>
      <c r="H12453" s="86"/>
      <c r="I12453" s="85"/>
      <c r="J12453" s="85"/>
    </row>
    <row r="12454" spans="2:10" s="117" customFormat="1" x14ac:dyDescent="0.25">
      <c r="B12454" s="87"/>
      <c r="C12454" s="85"/>
      <c r="D12454" s="85"/>
      <c r="E12454" s="85"/>
      <c r="F12454" s="85"/>
      <c r="G12454" s="86"/>
      <c r="H12454" s="86"/>
      <c r="I12454" s="85"/>
      <c r="J12454" s="85"/>
    </row>
    <row r="12455" spans="2:10" s="117" customFormat="1" x14ac:dyDescent="0.25">
      <c r="B12455" s="87"/>
      <c r="C12455" s="85"/>
      <c r="D12455" s="85"/>
      <c r="E12455" s="85"/>
      <c r="F12455" s="85"/>
      <c r="G12455" s="86"/>
      <c r="H12455" s="86"/>
      <c r="I12455" s="85"/>
      <c r="J12455" s="85"/>
    </row>
    <row r="12456" spans="2:10" s="117" customFormat="1" x14ac:dyDescent="0.25">
      <c r="B12456" s="87"/>
      <c r="C12456" s="85"/>
      <c r="D12456" s="85"/>
      <c r="E12456" s="85"/>
      <c r="F12456" s="85"/>
      <c r="G12456" s="86"/>
      <c r="H12456" s="86"/>
      <c r="I12456" s="85"/>
      <c r="J12456" s="85"/>
    </row>
    <row r="12457" spans="2:10" s="117" customFormat="1" x14ac:dyDescent="0.25">
      <c r="B12457" s="87"/>
      <c r="C12457" s="85"/>
      <c r="D12457" s="85"/>
      <c r="E12457" s="85"/>
      <c r="F12457" s="85"/>
      <c r="G12457" s="86"/>
      <c r="H12457" s="86"/>
      <c r="I12457" s="85"/>
      <c r="J12457" s="85"/>
    </row>
    <row r="12458" spans="2:10" s="117" customFormat="1" x14ac:dyDescent="0.25">
      <c r="B12458" s="87"/>
      <c r="C12458" s="85"/>
      <c r="D12458" s="85"/>
      <c r="E12458" s="85"/>
      <c r="F12458" s="85"/>
      <c r="G12458" s="86"/>
      <c r="H12458" s="86"/>
      <c r="I12458" s="85"/>
      <c r="J12458" s="85"/>
    </row>
    <row r="12459" spans="2:10" s="117" customFormat="1" x14ac:dyDescent="0.25">
      <c r="B12459" s="87"/>
      <c r="C12459" s="85"/>
      <c r="D12459" s="85"/>
      <c r="E12459" s="85"/>
      <c r="F12459" s="85"/>
      <c r="G12459" s="86"/>
      <c r="H12459" s="86"/>
      <c r="I12459" s="85"/>
      <c r="J12459" s="85"/>
    </row>
    <row r="12460" spans="2:10" s="117" customFormat="1" x14ac:dyDescent="0.25">
      <c r="B12460" s="87"/>
      <c r="C12460" s="85"/>
      <c r="D12460" s="85"/>
      <c r="E12460" s="85"/>
      <c r="F12460" s="85"/>
      <c r="G12460" s="86"/>
      <c r="H12460" s="86"/>
      <c r="I12460" s="85"/>
      <c r="J12460" s="85"/>
    </row>
    <row r="12461" spans="2:10" s="117" customFormat="1" x14ac:dyDescent="0.25">
      <c r="B12461" s="87"/>
      <c r="C12461" s="85"/>
      <c r="D12461" s="85"/>
      <c r="E12461" s="85"/>
      <c r="F12461" s="85"/>
      <c r="G12461" s="86"/>
      <c r="H12461" s="86"/>
      <c r="I12461" s="85"/>
      <c r="J12461" s="85"/>
    </row>
    <row r="12462" spans="2:10" s="117" customFormat="1" x14ac:dyDescent="0.25">
      <c r="B12462" s="87"/>
      <c r="C12462" s="85"/>
      <c r="D12462" s="85"/>
      <c r="E12462" s="85"/>
      <c r="F12462" s="85"/>
      <c r="G12462" s="86"/>
      <c r="H12462" s="86"/>
      <c r="I12462" s="85"/>
      <c r="J12462" s="85"/>
    </row>
    <row r="12463" spans="2:10" s="117" customFormat="1" x14ac:dyDescent="0.25">
      <c r="B12463" s="87"/>
      <c r="C12463" s="85"/>
      <c r="D12463" s="85"/>
      <c r="E12463" s="85"/>
      <c r="F12463" s="85"/>
      <c r="G12463" s="86"/>
      <c r="H12463" s="86"/>
      <c r="I12463" s="85"/>
      <c r="J12463" s="85"/>
    </row>
    <row r="12464" spans="2:10" s="117" customFormat="1" x14ac:dyDescent="0.25">
      <c r="B12464" s="87"/>
      <c r="C12464" s="85"/>
      <c r="D12464" s="85"/>
      <c r="E12464" s="85"/>
      <c r="F12464" s="85"/>
      <c r="G12464" s="86"/>
      <c r="H12464" s="86"/>
      <c r="I12464" s="85"/>
      <c r="J12464" s="85"/>
    </row>
    <row r="12465" spans="2:10" s="117" customFormat="1" x14ac:dyDescent="0.25">
      <c r="B12465" s="87"/>
      <c r="C12465" s="85"/>
      <c r="D12465" s="85"/>
      <c r="E12465" s="85"/>
      <c r="F12465" s="85"/>
      <c r="G12465" s="86"/>
      <c r="H12465" s="86"/>
      <c r="I12465" s="85"/>
      <c r="J12465" s="85"/>
    </row>
    <row r="12466" spans="2:10" s="117" customFormat="1" x14ac:dyDescent="0.25">
      <c r="B12466" s="87"/>
      <c r="C12466" s="85"/>
      <c r="D12466" s="85"/>
      <c r="E12466" s="85"/>
      <c r="F12466" s="85"/>
      <c r="G12466" s="86"/>
      <c r="H12466" s="86"/>
      <c r="I12466" s="85"/>
      <c r="J12466" s="85"/>
    </row>
    <row r="12467" spans="2:10" s="117" customFormat="1" x14ac:dyDescent="0.25">
      <c r="B12467" s="87"/>
      <c r="C12467" s="85"/>
      <c r="D12467" s="85"/>
      <c r="E12467" s="85"/>
      <c r="F12467" s="85"/>
      <c r="G12467" s="86"/>
      <c r="H12467" s="86"/>
      <c r="I12467" s="85"/>
      <c r="J12467" s="85"/>
    </row>
    <row r="12468" spans="2:10" s="117" customFormat="1" x14ac:dyDescent="0.25">
      <c r="B12468" s="87"/>
      <c r="C12468" s="85"/>
      <c r="D12468" s="85"/>
      <c r="E12468" s="85"/>
      <c r="F12468" s="85"/>
      <c r="G12468" s="86"/>
      <c r="H12468" s="86"/>
      <c r="I12468" s="85"/>
      <c r="J12468" s="85"/>
    </row>
    <row r="12469" spans="2:10" s="117" customFormat="1" x14ac:dyDescent="0.25">
      <c r="B12469" s="87"/>
      <c r="C12469" s="85"/>
      <c r="D12469" s="85"/>
      <c r="E12469" s="85"/>
      <c r="F12469" s="85"/>
      <c r="G12469" s="86"/>
      <c r="H12469" s="86"/>
      <c r="I12469" s="85"/>
      <c r="J12469" s="85"/>
    </row>
    <row r="12470" spans="2:10" s="117" customFormat="1" x14ac:dyDescent="0.25">
      <c r="B12470" s="87"/>
      <c r="C12470" s="85"/>
      <c r="D12470" s="85"/>
      <c r="E12470" s="85"/>
      <c r="F12470" s="85"/>
      <c r="G12470" s="86"/>
      <c r="H12470" s="86"/>
      <c r="I12470" s="85"/>
      <c r="J12470" s="85"/>
    </row>
    <row r="12471" spans="2:10" s="117" customFormat="1" x14ac:dyDescent="0.25">
      <c r="B12471" s="87"/>
      <c r="C12471" s="85"/>
      <c r="D12471" s="85"/>
      <c r="E12471" s="85"/>
      <c r="F12471" s="85"/>
      <c r="G12471" s="86"/>
      <c r="H12471" s="86"/>
      <c r="I12471" s="85"/>
      <c r="J12471" s="85"/>
    </row>
    <row r="12472" spans="2:10" s="117" customFormat="1" x14ac:dyDescent="0.25">
      <c r="B12472" s="87"/>
      <c r="C12472" s="85"/>
      <c r="D12472" s="85"/>
      <c r="E12472" s="85"/>
      <c r="F12472" s="85"/>
      <c r="G12472" s="86"/>
      <c r="H12472" s="86"/>
      <c r="I12472" s="85"/>
      <c r="J12472" s="85"/>
    </row>
    <row r="12473" spans="2:10" s="117" customFormat="1" x14ac:dyDescent="0.25">
      <c r="B12473" s="87"/>
      <c r="C12473" s="85"/>
      <c r="D12473" s="85"/>
      <c r="E12473" s="85"/>
      <c r="F12473" s="85"/>
      <c r="G12473" s="86"/>
      <c r="H12473" s="86"/>
      <c r="I12473" s="85"/>
      <c r="J12473" s="85"/>
    </row>
    <row r="12474" spans="2:10" s="117" customFormat="1" x14ac:dyDescent="0.25">
      <c r="B12474" s="87"/>
      <c r="C12474" s="85"/>
      <c r="D12474" s="85"/>
      <c r="E12474" s="85"/>
      <c r="F12474" s="85"/>
      <c r="G12474" s="86"/>
      <c r="H12474" s="86"/>
      <c r="I12474" s="85"/>
      <c r="J12474" s="85"/>
    </row>
    <row r="12475" spans="2:10" s="117" customFormat="1" x14ac:dyDescent="0.25">
      <c r="B12475" s="87"/>
      <c r="C12475" s="85"/>
      <c r="D12475" s="85"/>
      <c r="E12475" s="85"/>
      <c r="F12475" s="85"/>
      <c r="G12475" s="86"/>
      <c r="H12475" s="86"/>
      <c r="I12475" s="85"/>
      <c r="J12475" s="85"/>
    </row>
    <row r="12476" spans="2:10" s="117" customFormat="1" x14ac:dyDescent="0.25">
      <c r="B12476" s="87"/>
      <c r="C12476" s="85"/>
      <c r="D12476" s="85"/>
      <c r="E12476" s="85"/>
      <c r="F12476" s="85"/>
      <c r="G12476" s="86"/>
      <c r="H12476" s="86"/>
      <c r="I12476" s="85"/>
      <c r="J12476" s="85"/>
    </row>
    <row r="12477" spans="2:10" s="117" customFormat="1" x14ac:dyDescent="0.25">
      <c r="B12477" s="87"/>
      <c r="C12477" s="85"/>
      <c r="D12477" s="85"/>
      <c r="E12477" s="85"/>
      <c r="F12477" s="85"/>
      <c r="G12477" s="86"/>
      <c r="H12477" s="86"/>
      <c r="I12477" s="85"/>
      <c r="J12477" s="85"/>
    </row>
    <row r="12478" spans="2:10" s="117" customFormat="1" x14ac:dyDescent="0.25">
      <c r="B12478" s="87"/>
      <c r="C12478" s="85"/>
      <c r="D12478" s="85"/>
      <c r="E12478" s="85"/>
      <c r="F12478" s="85"/>
      <c r="G12478" s="86"/>
      <c r="H12478" s="86"/>
      <c r="I12478" s="85"/>
      <c r="J12478" s="85"/>
    </row>
    <row r="12479" spans="2:10" s="117" customFormat="1" x14ac:dyDescent="0.25">
      <c r="B12479" s="87"/>
      <c r="C12479" s="85"/>
      <c r="D12479" s="85"/>
      <c r="E12479" s="85"/>
      <c r="F12479" s="85"/>
      <c r="G12479" s="86"/>
      <c r="H12479" s="86"/>
      <c r="I12479" s="85"/>
      <c r="J12479" s="85"/>
    </row>
    <row r="12480" spans="2:10" s="117" customFormat="1" x14ac:dyDescent="0.25">
      <c r="B12480" s="87"/>
      <c r="C12480" s="85"/>
      <c r="D12480" s="85"/>
      <c r="E12480" s="85"/>
      <c r="F12480" s="85"/>
      <c r="G12480" s="86"/>
      <c r="H12480" s="86"/>
      <c r="I12480" s="85"/>
      <c r="J12480" s="85"/>
    </row>
    <row r="12481" spans="2:10" s="117" customFormat="1" x14ac:dyDescent="0.25">
      <c r="B12481" s="87"/>
      <c r="C12481" s="85"/>
      <c r="D12481" s="85"/>
      <c r="E12481" s="85"/>
      <c r="F12481" s="85"/>
      <c r="G12481" s="86"/>
      <c r="H12481" s="86"/>
      <c r="I12481" s="85"/>
      <c r="J12481" s="85"/>
    </row>
    <row r="12482" spans="2:10" s="117" customFormat="1" x14ac:dyDescent="0.25">
      <c r="B12482" s="87"/>
      <c r="C12482" s="85"/>
      <c r="D12482" s="85"/>
      <c r="E12482" s="85"/>
      <c r="F12482" s="85"/>
      <c r="G12482" s="86"/>
      <c r="H12482" s="86"/>
      <c r="I12482" s="85"/>
      <c r="J12482" s="85"/>
    </row>
    <row r="12483" spans="2:10" s="117" customFormat="1" x14ac:dyDescent="0.25">
      <c r="B12483" s="87"/>
      <c r="C12483" s="85"/>
      <c r="D12483" s="85"/>
      <c r="E12483" s="85"/>
      <c r="F12483" s="85"/>
      <c r="G12483" s="86"/>
      <c r="H12483" s="86"/>
      <c r="I12483" s="85"/>
      <c r="J12483" s="85"/>
    </row>
    <row r="12484" spans="2:10" s="117" customFormat="1" x14ac:dyDescent="0.25">
      <c r="B12484" s="87"/>
      <c r="C12484" s="85"/>
      <c r="D12484" s="85"/>
      <c r="E12484" s="85"/>
      <c r="F12484" s="85"/>
      <c r="G12484" s="86"/>
      <c r="H12484" s="86"/>
      <c r="I12484" s="85"/>
      <c r="J12484" s="85"/>
    </row>
    <row r="12485" spans="2:10" s="117" customFormat="1" x14ac:dyDescent="0.25">
      <c r="B12485" s="87"/>
      <c r="C12485" s="85"/>
      <c r="D12485" s="85"/>
      <c r="E12485" s="85"/>
      <c r="F12485" s="85"/>
      <c r="G12485" s="86"/>
      <c r="H12485" s="86"/>
      <c r="I12485" s="85"/>
      <c r="J12485" s="85"/>
    </row>
    <row r="12486" spans="2:10" s="117" customFormat="1" x14ac:dyDescent="0.25">
      <c r="B12486" s="87"/>
      <c r="C12486" s="85"/>
      <c r="D12486" s="85"/>
      <c r="E12486" s="85"/>
      <c r="F12486" s="85"/>
      <c r="G12486" s="86"/>
      <c r="H12486" s="86"/>
      <c r="I12486" s="85"/>
      <c r="J12486" s="85"/>
    </row>
    <row r="12487" spans="2:10" s="117" customFormat="1" x14ac:dyDescent="0.25">
      <c r="B12487" s="87"/>
      <c r="C12487" s="85"/>
      <c r="D12487" s="85"/>
      <c r="E12487" s="85"/>
      <c r="F12487" s="85"/>
      <c r="G12487" s="86"/>
      <c r="H12487" s="86"/>
      <c r="I12487" s="85"/>
      <c r="J12487" s="85"/>
    </row>
    <row r="12488" spans="2:10" s="117" customFormat="1" x14ac:dyDescent="0.25">
      <c r="B12488" s="87"/>
      <c r="C12488" s="85"/>
      <c r="D12488" s="85"/>
      <c r="E12488" s="85"/>
      <c r="F12488" s="85"/>
      <c r="G12488" s="86"/>
      <c r="H12488" s="86"/>
      <c r="I12488" s="85"/>
      <c r="J12488" s="85"/>
    </row>
    <row r="12489" spans="2:10" s="117" customFormat="1" x14ac:dyDescent="0.25">
      <c r="B12489" s="87"/>
      <c r="C12489" s="85"/>
      <c r="D12489" s="85"/>
      <c r="E12489" s="85"/>
      <c r="F12489" s="85"/>
      <c r="G12489" s="86"/>
      <c r="H12489" s="86"/>
      <c r="I12489" s="85"/>
      <c r="J12489" s="85"/>
    </row>
    <row r="12490" spans="2:10" s="117" customFormat="1" x14ac:dyDescent="0.25">
      <c r="B12490" s="87"/>
      <c r="C12490" s="85"/>
      <c r="D12490" s="85"/>
      <c r="E12490" s="85"/>
      <c r="F12490" s="85"/>
      <c r="G12490" s="86"/>
      <c r="H12490" s="86"/>
      <c r="I12490" s="85"/>
      <c r="J12490" s="85"/>
    </row>
    <row r="12491" spans="2:10" s="117" customFormat="1" x14ac:dyDescent="0.25">
      <c r="B12491" s="87"/>
      <c r="C12491" s="85"/>
      <c r="D12491" s="85"/>
      <c r="E12491" s="85"/>
      <c r="F12491" s="85"/>
      <c r="G12491" s="86"/>
      <c r="H12491" s="86"/>
      <c r="I12491" s="85"/>
      <c r="J12491" s="85"/>
    </row>
    <row r="12492" spans="2:10" s="117" customFormat="1" x14ac:dyDescent="0.25">
      <c r="B12492" s="87"/>
      <c r="C12492" s="85"/>
      <c r="D12492" s="85"/>
      <c r="E12492" s="85"/>
      <c r="F12492" s="85"/>
      <c r="G12492" s="86"/>
      <c r="H12492" s="86"/>
      <c r="I12492" s="85"/>
      <c r="J12492" s="85"/>
    </row>
    <row r="12493" spans="2:10" s="117" customFormat="1" x14ac:dyDescent="0.25">
      <c r="B12493" s="87"/>
      <c r="C12493" s="85"/>
      <c r="D12493" s="85"/>
      <c r="E12493" s="85"/>
      <c r="F12493" s="85"/>
      <c r="G12493" s="86"/>
      <c r="H12493" s="86"/>
      <c r="I12493" s="85"/>
      <c r="J12493" s="85"/>
    </row>
    <row r="12494" spans="2:10" s="117" customFormat="1" x14ac:dyDescent="0.25">
      <c r="B12494" s="87"/>
      <c r="C12494" s="85"/>
      <c r="D12494" s="85"/>
      <c r="E12494" s="85"/>
      <c r="F12494" s="85"/>
      <c r="G12494" s="86"/>
      <c r="H12494" s="86"/>
      <c r="I12494" s="85"/>
      <c r="J12494" s="85"/>
    </row>
    <row r="12495" spans="2:10" s="117" customFormat="1" x14ac:dyDescent="0.25">
      <c r="B12495" s="87"/>
      <c r="C12495" s="85"/>
      <c r="D12495" s="85"/>
      <c r="E12495" s="85"/>
      <c r="F12495" s="85"/>
      <c r="G12495" s="86"/>
      <c r="H12495" s="86"/>
      <c r="I12495" s="85"/>
      <c r="J12495" s="85"/>
    </row>
    <row r="12496" spans="2:10" s="117" customFormat="1" x14ac:dyDescent="0.25">
      <c r="B12496" s="87"/>
      <c r="C12496" s="85"/>
      <c r="D12496" s="85"/>
      <c r="E12496" s="85"/>
      <c r="F12496" s="85"/>
      <c r="G12496" s="86"/>
      <c r="H12496" s="86"/>
      <c r="I12496" s="85"/>
      <c r="J12496" s="85"/>
    </row>
    <row r="12497" spans="2:10" s="117" customFormat="1" x14ac:dyDescent="0.25">
      <c r="B12497" s="87"/>
      <c r="C12497" s="85"/>
      <c r="D12497" s="85"/>
      <c r="E12497" s="85"/>
      <c r="F12497" s="85"/>
      <c r="G12497" s="86"/>
      <c r="H12497" s="86"/>
      <c r="I12497" s="85"/>
      <c r="J12497" s="85"/>
    </row>
    <row r="12498" spans="2:10" s="117" customFormat="1" x14ac:dyDescent="0.25">
      <c r="B12498" s="87"/>
      <c r="C12498" s="85"/>
      <c r="D12498" s="85"/>
      <c r="E12498" s="85"/>
      <c r="F12498" s="85"/>
      <c r="G12498" s="86"/>
      <c r="H12498" s="86"/>
      <c r="I12498" s="85"/>
      <c r="J12498" s="85"/>
    </row>
    <row r="12499" spans="2:10" s="117" customFormat="1" x14ac:dyDescent="0.25">
      <c r="B12499" s="87"/>
      <c r="C12499" s="85"/>
      <c r="D12499" s="85"/>
      <c r="E12499" s="85"/>
      <c r="F12499" s="85"/>
      <c r="G12499" s="86"/>
      <c r="H12499" s="86"/>
      <c r="I12499" s="85"/>
      <c r="J12499" s="85"/>
    </row>
    <row r="12500" spans="2:10" s="117" customFormat="1" x14ac:dyDescent="0.25">
      <c r="B12500" s="87"/>
      <c r="C12500" s="85"/>
      <c r="D12500" s="85"/>
      <c r="E12500" s="85"/>
      <c r="F12500" s="85"/>
      <c r="G12500" s="86"/>
      <c r="H12500" s="86"/>
      <c r="I12500" s="85"/>
      <c r="J12500" s="85"/>
    </row>
    <row r="12501" spans="2:10" s="117" customFormat="1" x14ac:dyDescent="0.25">
      <c r="B12501" s="87"/>
      <c r="C12501" s="85"/>
      <c r="D12501" s="85"/>
      <c r="E12501" s="85"/>
      <c r="F12501" s="85"/>
      <c r="G12501" s="86"/>
      <c r="H12501" s="86"/>
      <c r="I12501" s="85"/>
      <c r="J12501" s="85"/>
    </row>
    <row r="12502" spans="2:10" s="117" customFormat="1" x14ac:dyDescent="0.25">
      <c r="B12502" s="87"/>
      <c r="C12502" s="85"/>
      <c r="D12502" s="85"/>
      <c r="E12502" s="85"/>
      <c r="F12502" s="85"/>
      <c r="G12502" s="86"/>
      <c r="H12502" s="86"/>
      <c r="I12502" s="85"/>
      <c r="J12502" s="85"/>
    </row>
    <row r="12503" spans="2:10" s="117" customFormat="1" x14ac:dyDescent="0.25">
      <c r="B12503" s="87"/>
      <c r="C12503" s="85"/>
      <c r="D12503" s="85"/>
      <c r="E12503" s="85"/>
      <c r="F12503" s="85"/>
      <c r="G12503" s="86"/>
      <c r="H12503" s="86"/>
      <c r="I12503" s="85"/>
      <c r="J12503" s="85"/>
    </row>
    <row r="12504" spans="2:10" s="117" customFormat="1" x14ac:dyDescent="0.25">
      <c r="B12504" s="87"/>
      <c r="C12504" s="85"/>
      <c r="D12504" s="85"/>
      <c r="E12504" s="85"/>
      <c r="F12504" s="85"/>
      <c r="G12504" s="86"/>
      <c r="H12504" s="86"/>
      <c r="I12504" s="85"/>
      <c r="J12504" s="85"/>
    </row>
    <row r="12505" spans="2:10" s="117" customFormat="1" x14ac:dyDescent="0.25">
      <c r="B12505" s="87"/>
      <c r="C12505" s="85"/>
      <c r="D12505" s="85"/>
      <c r="E12505" s="85"/>
      <c r="F12505" s="85"/>
      <c r="G12505" s="86"/>
      <c r="H12505" s="86"/>
      <c r="I12505" s="85"/>
      <c r="J12505" s="85"/>
    </row>
    <row r="12506" spans="2:10" s="117" customFormat="1" x14ac:dyDescent="0.25">
      <c r="B12506" s="87"/>
      <c r="C12506" s="85"/>
      <c r="D12506" s="85"/>
      <c r="E12506" s="85"/>
      <c r="F12506" s="85"/>
      <c r="G12506" s="86"/>
      <c r="H12506" s="86"/>
      <c r="I12506" s="85"/>
      <c r="J12506" s="85"/>
    </row>
    <row r="12507" spans="2:10" s="117" customFormat="1" x14ac:dyDescent="0.25">
      <c r="B12507" s="87"/>
      <c r="C12507" s="85"/>
      <c r="D12507" s="85"/>
      <c r="E12507" s="85"/>
      <c r="F12507" s="85"/>
      <c r="G12507" s="86"/>
      <c r="H12507" s="86"/>
      <c r="I12507" s="85"/>
      <c r="J12507" s="85"/>
    </row>
    <row r="12508" spans="2:10" s="117" customFormat="1" x14ac:dyDescent="0.25">
      <c r="B12508" s="87"/>
      <c r="C12508" s="85"/>
      <c r="D12508" s="85"/>
      <c r="E12508" s="85"/>
      <c r="F12508" s="85"/>
      <c r="G12508" s="86"/>
      <c r="H12508" s="86"/>
      <c r="I12508" s="85"/>
      <c r="J12508" s="85"/>
    </row>
    <row r="12509" spans="2:10" s="117" customFormat="1" x14ac:dyDescent="0.25">
      <c r="B12509" s="87"/>
      <c r="C12509" s="85"/>
      <c r="D12509" s="85"/>
      <c r="E12509" s="85"/>
      <c r="F12509" s="85"/>
      <c r="G12509" s="86"/>
      <c r="H12509" s="86"/>
      <c r="I12509" s="85"/>
      <c r="J12509" s="85"/>
    </row>
    <row r="12510" spans="2:10" s="117" customFormat="1" x14ac:dyDescent="0.25">
      <c r="B12510" s="87"/>
      <c r="C12510" s="85"/>
      <c r="D12510" s="85"/>
      <c r="E12510" s="85"/>
      <c r="F12510" s="85"/>
      <c r="G12510" s="86"/>
      <c r="H12510" s="86"/>
      <c r="I12510" s="85"/>
      <c r="J12510" s="85"/>
    </row>
    <row r="12511" spans="2:10" s="117" customFormat="1" x14ac:dyDescent="0.25">
      <c r="B12511" s="87"/>
      <c r="C12511" s="85"/>
      <c r="D12511" s="85"/>
      <c r="E12511" s="85"/>
      <c r="F12511" s="85"/>
      <c r="G12511" s="86"/>
      <c r="H12511" s="86"/>
      <c r="I12511" s="85"/>
      <c r="J12511" s="85"/>
    </row>
    <row r="12512" spans="2:10" s="117" customFormat="1" x14ac:dyDescent="0.25">
      <c r="B12512" s="87"/>
      <c r="C12512" s="85"/>
      <c r="D12512" s="85"/>
      <c r="E12512" s="85"/>
      <c r="F12512" s="85"/>
      <c r="G12512" s="86"/>
      <c r="H12512" s="86"/>
      <c r="I12512" s="85"/>
      <c r="J12512" s="85"/>
    </row>
    <row r="12513" spans="2:10" s="117" customFormat="1" x14ac:dyDescent="0.25">
      <c r="B12513" s="87"/>
      <c r="C12513" s="85"/>
      <c r="D12513" s="85"/>
      <c r="E12513" s="85"/>
      <c r="F12513" s="85"/>
      <c r="G12513" s="86"/>
      <c r="H12513" s="86"/>
      <c r="I12513" s="85"/>
      <c r="J12513" s="85"/>
    </row>
    <row r="12514" spans="2:10" s="117" customFormat="1" x14ac:dyDescent="0.25">
      <c r="B12514" s="87"/>
      <c r="C12514" s="85"/>
      <c r="D12514" s="85"/>
      <c r="E12514" s="85"/>
      <c r="F12514" s="85"/>
      <c r="G12514" s="86"/>
      <c r="H12514" s="86"/>
      <c r="I12514" s="85"/>
      <c r="J12514" s="85"/>
    </row>
    <row r="12515" spans="2:10" s="117" customFormat="1" x14ac:dyDescent="0.25">
      <c r="B12515" s="87"/>
      <c r="C12515" s="85"/>
      <c r="D12515" s="85"/>
      <c r="E12515" s="85"/>
      <c r="F12515" s="85"/>
      <c r="G12515" s="86"/>
      <c r="H12515" s="86"/>
      <c r="I12515" s="85"/>
      <c r="J12515" s="85"/>
    </row>
    <row r="12516" spans="2:10" s="117" customFormat="1" x14ac:dyDescent="0.25">
      <c r="B12516" s="87"/>
      <c r="C12516" s="85"/>
      <c r="D12516" s="85"/>
      <c r="E12516" s="85"/>
      <c r="F12516" s="85"/>
      <c r="G12516" s="86"/>
      <c r="H12516" s="86"/>
      <c r="I12516" s="85"/>
      <c r="J12516" s="85"/>
    </row>
    <row r="12517" spans="2:10" s="117" customFormat="1" x14ac:dyDescent="0.25">
      <c r="B12517" s="87"/>
      <c r="C12517" s="85"/>
      <c r="D12517" s="85"/>
      <c r="E12517" s="85"/>
      <c r="F12517" s="85"/>
      <c r="G12517" s="86"/>
      <c r="H12517" s="86"/>
      <c r="I12517" s="85"/>
      <c r="J12517" s="85"/>
    </row>
    <row r="12518" spans="2:10" s="117" customFormat="1" x14ac:dyDescent="0.25">
      <c r="B12518" s="87"/>
      <c r="C12518" s="85"/>
      <c r="D12518" s="85"/>
      <c r="E12518" s="85"/>
      <c r="F12518" s="85"/>
      <c r="G12518" s="86"/>
      <c r="H12518" s="86"/>
      <c r="I12518" s="85"/>
      <c r="J12518" s="85"/>
    </row>
    <row r="12519" spans="2:10" s="117" customFormat="1" x14ac:dyDescent="0.25">
      <c r="B12519" s="87"/>
      <c r="C12519" s="85"/>
      <c r="D12519" s="85"/>
      <c r="E12519" s="85"/>
      <c r="F12519" s="85"/>
      <c r="G12519" s="86"/>
      <c r="H12519" s="86"/>
      <c r="I12519" s="85"/>
      <c r="J12519" s="85"/>
    </row>
    <row r="12520" spans="2:10" s="117" customFormat="1" x14ac:dyDescent="0.25">
      <c r="B12520" s="87"/>
      <c r="C12520" s="85"/>
      <c r="D12520" s="85"/>
      <c r="E12520" s="85"/>
      <c r="F12520" s="85"/>
      <c r="G12520" s="86"/>
      <c r="H12520" s="86"/>
      <c r="I12520" s="85"/>
      <c r="J12520" s="85"/>
    </row>
    <row r="12521" spans="2:10" s="117" customFormat="1" x14ac:dyDescent="0.25">
      <c r="B12521" s="87"/>
      <c r="C12521" s="85"/>
      <c r="D12521" s="85"/>
      <c r="E12521" s="85"/>
      <c r="F12521" s="85"/>
      <c r="G12521" s="86"/>
      <c r="H12521" s="86"/>
      <c r="I12521" s="85"/>
      <c r="J12521" s="85"/>
    </row>
    <row r="12522" spans="2:10" s="117" customFormat="1" x14ac:dyDescent="0.25">
      <c r="B12522" s="87"/>
      <c r="C12522" s="85"/>
      <c r="D12522" s="85"/>
      <c r="E12522" s="85"/>
      <c r="F12522" s="85"/>
      <c r="G12522" s="86"/>
      <c r="H12522" s="86"/>
      <c r="I12522" s="85"/>
      <c r="J12522" s="85"/>
    </row>
    <row r="12523" spans="2:10" s="117" customFormat="1" x14ac:dyDescent="0.25">
      <c r="B12523" s="87"/>
      <c r="C12523" s="85"/>
      <c r="D12523" s="85"/>
      <c r="E12523" s="85"/>
      <c r="F12523" s="85"/>
      <c r="G12523" s="86"/>
      <c r="H12523" s="86"/>
      <c r="I12523" s="85"/>
      <c r="J12523" s="85"/>
    </row>
    <row r="12524" spans="2:10" s="117" customFormat="1" x14ac:dyDescent="0.25">
      <c r="B12524" s="87"/>
      <c r="C12524" s="85"/>
      <c r="D12524" s="85"/>
      <c r="E12524" s="85"/>
      <c r="F12524" s="85"/>
      <c r="G12524" s="86"/>
      <c r="H12524" s="86"/>
      <c r="I12524" s="85"/>
      <c r="J12524" s="85"/>
    </row>
    <row r="12525" spans="2:10" s="117" customFormat="1" x14ac:dyDescent="0.25">
      <c r="B12525" s="87"/>
      <c r="C12525" s="85"/>
      <c r="D12525" s="85"/>
      <c r="E12525" s="85"/>
      <c r="F12525" s="85"/>
      <c r="G12525" s="86"/>
      <c r="H12525" s="86"/>
      <c r="I12525" s="85"/>
      <c r="J12525" s="85"/>
    </row>
    <row r="12526" spans="2:10" s="117" customFormat="1" x14ac:dyDescent="0.25">
      <c r="B12526" s="87"/>
      <c r="C12526" s="85"/>
      <c r="D12526" s="85"/>
      <c r="E12526" s="85"/>
      <c r="F12526" s="85"/>
      <c r="G12526" s="86"/>
      <c r="H12526" s="86"/>
      <c r="I12526" s="85"/>
      <c r="J12526" s="85"/>
    </row>
    <row r="12527" spans="2:10" s="117" customFormat="1" x14ac:dyDescent="0.25">
      <c r="B12527" s="87"/>
      <c r="C12527" s="85"/>
      <c r="D12527" s="85"/>
      <c r="E12527" s="85"/>
      <c r="F12527" s="85"/>
      <c r="G12527" s="86"/>
      <c r="H12527" s="86"/>
      <c r="I12527" s="85"/>
      <c r="J12527" s="85"/>
    </row>
    <row r="12528" spans="2:10" s="117" customFormat="1" x14ac:dyDescent="0.25">
      <c r="B12528" s="87"/>
      <c r="C12528" s="85"/>
      <c r="D12528" s="85"/>
      <c r="E12528" s="85"/>
      <c r="F12528" s="85"/>
      <c r="G12528" s="86"/>
      <c r="H12528" s="86"/>
      <c r="I12528" s="85"/>
      <c r="J12528" s="85"/>
    </row>
    <row r="12529" spans="2:10" s="117" customFormat="1" x14ac:dyDescent="0.25">
      <c r="B12529" s="87"/>
      <c r="C12529" s="85"/>
      <c r="D12529" s="85"/>
      <c r="E12529" s="85"/>
      <c r="F12529" s="85"/>
      <c r="G12529" s="86"/>
      <c r="H12529" s="86"/>
      <c r="I12529" s="85"/>
      <c r="J12529" s="85"/>
    </row>
    <row r="12530" spans="2:10" s="117" customFormat="1" x14ac:dyDescent="0.25">
      <c r="B12530" s="87"/>
      <c r="C12530" s="85"/>
      <c r="D12530" s="85"/>
      <c r="E12530" s="85"/>
      <c r="F12530" s="85"/>
      <c r="G12530" s="86"/>
      <c r="H12530" s="86"/>
      <c r="I12530" s="85"/>
      <c r="J12530" s="85"/>
    </row>
    <row r="12531" spans="2:10" s="117" customFormat="1" x14ac:dyDescent="0.25">
      <c r="B12531" s="87"/>
      <c r="C12531" s="85"/>
      <c r="D12531" s="85"/>
      <c r="E12531" s="85"/>
      <c r="F12531" s="85"/>
      <c r="G12531" s="86"/>
      <c r="H12531" s="86"/>
      <c r="I12531" s="85"/>
      <c r="J12531" s="85"/>
    </row>
    <row r="12532" spans="2:10" s="117" customFormat="1" x14ac:dyDescent="0.25">
      <c r="B12532" s="87"/>
      <c r="C12532" s="85"/>
      <c r="D12532" s="85"/>
      <c r="E12532" s="85"/>
      <c r="F12532" s="85"/>
      <c r="G12532" s="86"/>
      <c r="H12532" s="86"/>
      <c r="I12532" s="85"/>
      <c r="J12532" s="85"/>
    </row>
    <row r="12533" spans="2:10" s="117" customFormat="1" x14ac:dyDescent="0.25">
      <c r="B12533" s="87"/>
      <c r="C12533" s="85"/>
      <c r="D12533" s="85"/>
      <c r="E12533" s="85"/>
      <c r="F12533" s="85"/>
      <c r="G12533" s="86"/>
      <c r="H12533" s="86"/>
      <c r="I12533" s="85"/>
      <c r="J12533" s="85"/>
    </row>
    <row r="12534" spans="2:10" s="117" customFormat="1" x14ac:dyDescent="0.25">
      <c r="B12534" s="87"/>
      <c r="C12534" s="85"/>
      <c r="D12534" s="85"/>
      <c r="E12534" s="85"/>
      <c r="F12534" s="85"/>
      <c r="G12534" s="86"/>
      <c r="H12534" s="86"/>
      <c r="I12534" s="85"/>
      <c r="J12534" s="85"/>
    </row>
    <row r="12535" spans="2:10" s="117" customFormat="1" x14ac:dyDescent="0.25">
      <c r="B12535" s="87"/>
      <c r="C12535" s="85"/>
      <c r="D12535" s="85"/>
      <c r="E12535" s="85"/>
      <c r="F12535" s="85"/>
      <c r="G12535" s="86"/>
      <c r="H12535" s="86"/>
      <c r="I12535" s="85"/>
      <c r="J12535" s="85"/>
    </row>
    <row r="12536" spans="2:10" s="117" customFormat="1" x14ac:dyDescent="0.25">
      <c r="B12536" s="87"/>
      <c r="C12536" s="85"/>
      <c r="D12536" s="85"/>
      <c r="E12536" s="85"/>
      <c r="F12536" s="85"/>
      <c r="G12536" s="86"/>
      <c r="H12536" s="86"/>
      <c r="I12536" s="85"/>
      <c r="J12536" s="85"/>
    </row>
    <row r="12537" spans="2:10" s="117" customFormat="1" x14ac:dyDescent="0.25">
      <c r="B12537" s="87"/>
      <c r="C12537" s="85"/>
      <c r="D12537" s="85"/>
      <c r="E12537" s="85"/>
      <c r="F12537" s="85"/>
      <c r="G12537" s="86"/>
      <c r="H12537" s="86"/>
      <c r="I12537" s="85"/>
      <c r="J12537" s="85"/>
    </row>
    <row r="12538" spans="2:10" s="117" customFormat="1" x14ac:dyDescent="0.25">
      <c r="B12538" s="87"/>
      <c r="C12538" s="85"/>
      <c r="D12538" s="85"/>
      <c r="E12538" s="85"/>
      <c r="F12538" s="85"/>
      <c r="G12538" s="86"/>
      <c r="H12538" s="86"/>
      <c r="I12538" s="85"/>
      <c r="J12538" s="85"/>
    </row>
    <row r="12539" spans="2:10" s="117" customFormat="1" x14ac:dyDescent="0.25">
      <c r="B12539" s="87"/>
      <c r="C12539" s="85"/>
      <c r="D12539" s="85"/>
      <c r="E12539" s="85"/>
      <c r="F12539" s="85"/>
      <c r="G12539" s="86"/>
      <c r="H12539" s="86"/>
      <c r="I12539" s="85"/>
      <c r="J12539" s="85"/>
    </row>
    <row r="12540" spans="2:10" s="117" customFormat="1" x14ac:dyDescent="0.25">
      <c r="B12540" s="87"/>
      <c r="C12540" s="85"/>
      <c r="D12540" s="85"/>
      <c r="E12540" s="85"/>
      <c r="F12540" s="85"/>
      <c r="G12540" s="86"/>
      <c r="H12540" s="86"/>
      <c r="I12540" s="85"/>
      <c r="J12540" s="85"/>
    </row>
    <row r="12541" spans="2:10" s="117" customFormat="1" x14ac:dyDescent="0.25">
      <c r="B12541" s="87"/>
      <c r="C12541" s="85"/>
      <c r="D12541" s="85"/>
      <c r="E12541" s="85"/>
      <c r="F12541" s="85"/>
      <c r="G12541" s="86"/>
      <c r="H12541" s="86"/>
      <c r="I12541" s="85"/>
      <c r="J12541" s="85"/>
    </row>
    <row r="12542" spans="2:10" s="117" customFormat="1" x14ac:dyDescent="0.25">
      <c r="B12542" s="87"/>
      <c r="C12542" s="85"/>
      <c r="D12542" s="85"/>
      <c r="E12542" s="85"/>
      <c r="F12542" s="85"/>
      <c r="G12542" s="86"/>
      <c r="H12542" s="86"/>
      <c r="I12542" s="85"/>
      <c r="J12542" s="85"/>
    </row>
    <row r="12543" spans="2:10" s="117" customFormat="1" x14ac:dyDescent="0.25">
      <c r="B12543" s="87"/>
      <c r="C12543" s="85"/>
      <c r="D12543" s="85"/>
      <c r="E12543" s="85"/>
      <c r="F12543" s="85"/>
      <c r="G12543" s="86"/>
      <c r="H12543" s="86"/>
      <c r="I12543" s="85"/>
      <c r="J12543" s="85"/>
    </row>
    <row r="12544" spans="2:10" s="117" customFormat="1" x14ac:dyDescent="0.25">
      <c r="B12544" s="87"/>
      <c r="C12544" s="85"/>
      <c r="D12544" s="85"/>
      <c r="E12544" s="85"/>
      <c r="F12544" s="85"/>
      <c r="G12544" s="86"/>
      <c r="H12544" s="86"/>
      <c r="I12544" s="85"/>
      <c r="J12544" s="85"/>
    </row>
    <row r="12545" spans="2:10" s="117" customFormat="1" x14ac:dyDescent="0.25">
      <c r="B12545" s="87"/>
      <c r="C12545" s="85"/>
      <c r="D12545" s="85"/>
      <c r="E12545" s="85"/>
      <c r="F12545" s="85"/>
      <c r="G12545" s="86"/>
      <c r="H12545" s="86"/>
      <c r="I12545" s="85"/>
      <c r="J12545" s="85"/>
    </row>
    <row r="12546" spans="2:10" s="117" customFormat="1" x14ac:dyDescent="0.25">
      <c r="B12546" s="87"/>
      <c r="C12546" s="85"/>
      <c r="D12546" s="85"/>
      <c r="E12546" s="85"/>
      <c r="F12546" s="85"/>
      <c r="G12546" s="86"/>
      <c r="H12546" s="86"/>
      <c r="I12546" s="85"/>
      <c r="J12546" s="85"/>
    </row>
    <row r="12547" spans="2:10" s="117" customFormat="1" x14ac:dyDescent="0.25">
      <c r="B12547" s="87"/>
      <c r="C12547" s="85"/>
      <c r="D12547" s="85"/>
      <c r="E12547" s="85"/>
      <c r="F12547" s="85"/>
      <c r="G12547" s="86"/>
      <c r="H12547" s="86"/>
      <c r="I12547" s="85"/>
      <c r="J12547" s="85"/>
    </row>
    <row r="12548" spans="2:10" s="117" customFormat="1" x14ac:dyDescent="0.25">
      <c r="B12548" s="87"/>
      <c r="C12548" s="85"/>
      <c r="D12548" s="85"/>
      <c r="E12548" s="85"/>
      <c r="F12548" s="85"/>
      <c r="G12548" s="86"/>
      <c r="H12548" s="86"/>
      <c r="I12548" s="85"/>
      <c r="J12548" s="85"/>
    </row>
    <row r="12549" spans="2:10" s="117" customFormat="1" x14ac:dyDescent="0.25">
      <c r="B12549" s="87"/>
      <c r="C12549" s="85"/>
      <c r="D12549" s="85"/>
      <c r="E12549" s="85"/>
      <c r="F12549" s="85"/>
      <c r="G12549" s="86"/>
      <c r="H12549" s="86"/>
      <c r="I12549" s="85"/>
      <c r="J12549" s="85"/>
    </row>
    <row r="12550" spans="2:10" s="117" customFormat="1" x14ac:dyDescent="0.25">
      <c r="B12550" s="87"/>
      <c r="C12550" s="85"/>
      <c r="D12550" s="85"/>
      <c r="E12550" s="85"/>
      <c r="F12550" s="85"/>
      <c r="G12550" s="86"/>
      <c r="H12550" s="86"/>
      <c r="I12550" s="85"/>
      <c r="J12550" s="85"/>
    </row>
    <row r="12551" spans="2:10" s="117" customFormat="1" x14ac:dyDescent="0.25">
      <c r="B12551" s="87"/>
      <c r="C12551" s="85"/>
      <c r="D12551" s="85"/>
      <c r="E12551" s="85"/>
      <c r="F12551" s="85"/>
      <c r="G12551" s="86"/>
      <c r="H12551" s="86"/>
      <c r="I12551" s="85"/>
      <c r="J12551" s="85"/>
    </row>
    <row r="12552" spans="2:10" s="117" customFormat="1" x14ac:dyDescent="0.25">
      <c r="B12552" s="87"/>
      <c r="C12552" s="85"/>
      <c r="D12552" s="85"/>
      <c r="E12552" s="85"/>
      <c r="F12552" s="85"/>
      <c r="G12552" s="86"/>
      <c r="H12552" s="86"/>
      <c r="I12552" s="85"/>
      <c r="J12552" s="85"/>
    </row>
    <row r="12553" spans="2:10" s="117" customFormat="1" x14ac:dyDescent="0.25">
      <c r="B12553" s="87"/>
      <c r="C12553" s="85"/>
      <c r="D12553" s="85"/>
      <c r="E12553" s="85"/>
      <c r="F12553" s="85"/>
      <c r="G12553" s="86"/>
      <c r="H12553" s="86"/>
      <c r="I12553" s="85"/>
      <c r="J12553" s="85"/>
    </row>
    <row r="12554" spans="2:10" s="117" customFormat="1" x14ac:dyDescent="0.25">
      <c r="B12554" s="87"/>
      <c r="C12554" s="85"/>
      <c r="D12554" s="85"/>
      <c r="E12554" s="85"/>
      <c r="F12554" s="85"/>
      <c r="G12554" s="86"/>
      <c r="H12554" s="86"/>
      <c r="I12554" s="85"/>
      <c r="J12554" s="85"/>
    </row>
    <row r="12555" spans="2:10" s="117" customFormat="1" x14ac:dyDescent="0.25">
      <c r="B12555" s="87"/>
      <c r="C12555" s="85"/>
      <c r="D12555" s="85"/>
      <c r="E12555" s="85"/>
      <c r="F12555" s="85"/>
      <c r="G12555" s="86"/>
      <c r="H12555" s="86"/>
      <c r="I12555" s="85"/>
      <c r="J12555" s="85"/>
    </row>
    <row r="12556" spans="2:10" s="117" customFormat="1" x14ac:dyDescent="0.25">
      <c r="B12556" s="87"/>
      <c r="C12556" s="85"/>
      <c r="D12556" s="85"/>
      <c r="E12556" s="85"/>
      <c r="F12556" s="85"/>
      <c r="G12556" s="86"/>
      <c r="H12556" s="86"/>
      <c r="I12556" s="85"/>
      <c r="J12556" s="85"/>
    </row>
    <row r="12557" spans="2:10" s="117" customFormat="1" x14ac:dyDescent="0.25">
      <c r="B12557" s="87"/>
      <c r="C12557" s="85"/>
      <c r="D12557" s="85"/>
      <c r="E12557" s="85"/>
      <c r="F12557" s="85"/>
      <c r="G12557" s="86"/>
      <c r="H12557" s="86"/>
      <c r="I12557" s="85"/>
      <c r="J12557" s="85"/>
    </row>
    <row r="12558" spans="2:10" s="117" customFormat="1" x14ac:dyDescent="0.25">
      <c r="B12558" s="87"/>
      <c r="C12558" s="85"/>
      <c r="D12558" s="85"/>
      <c r="E12558" s="85"/>
      <c r="F12558" s="85"/>
      <c r="G12558" s="86"/>
      <c r="H12558" s="86"/>
      <c r="I12558" s="85"/>
      <c r="J12558" s="85"/>
    </row>
    <row r="12559" spans="2:10" s="117" customFormat="1" x14ac:dyDescent="0.25">
      <c r="B12559" s="87"/>
      <c r="C12559" s="85"/>
      <c r="D12559" s="85"/>
      <c r="E12559" s="85"/>
      <c r="F12559" s="85"/>
      <c r="G12559" s="86"/>
      <c r="H12559" s="86"/>
      <c r="I12559" s="85"/>
      <c r="J12559" s="85"/>
    </row>
    <row r="12560" spans="2:10" s="117" customFormat="1" x14ac:dyDescent="0.25">
      <c r="B12560" s="87"/>
      <c r="C12560" s="85"/>
      <c r="D12560" s="85"/>
      <c r="E12560" s="85"/>
      <c r="F12560" s="85"/>
      <c r="G12560" s="86"/>
      <c r="H12560" s="86"/>
      <c r="I12560" s="85"/>
      <c r="J12560" s="85"/>
    </row>
    <row r="12561" spans="2:10" s="117" customFormat="1" x14ac:dyDescent="0.25">
      <c r="B12561" s="87"/>
      <c r="C12561" s="85"/>
      <c r="D12561" s="85"/>
      <c r="E12561" s="85"/>
      <c r="F12561" s="85"/>
      <c r="G12561" s="86"/>
      <c r="H12561" s="86"/>
      <c r="I12561" s="85"/>
      <c r="J12561" s="85"/>
    </row>
    <row r="12562" spans="2:10" s="117" customFormat="1" x14ac:dyDescent="0.25">
      <c r="B12562" s="87"/>
      <c r="C12562" s="85"/>
      <c r="D12562" s="85"/>
      <c r="E12562" s="85"/>
      <c r="F12562" s="85"/>
      <c r="G12562" s="86"/>
      <c r="H12562" s="86"/>
      <c r="I12562" s="85"/>
      <c r="J12562" s="85"/>
    </row>
    <row r="12563" spans="2:10" s="117" customFormat="1" x14ac:dyDescent="0.25">
      <c r="B12563" s="87"/>
      <c r="C12563" s="85"/>
      <c r="D12563" s="85"/>
      <c r="E12563" s="85"/>
      <c r="F12563" s="85"/>
      <c r="G12563" s="86"/>
      <c r="H12563" s="86"/>
      <c r="I12563" s="85"/>
      <c r="J12563" s="85"/>
    </row>
    <row r="12564" spans="2:10" s="117" customFormat="1" x14ac:dyDescent="0.25">
      <c r="B12564" s="87"/>
      <c r="C12564" s="85"/>
      <c r="D12564" s="85"/>
      <c r="E12564" s="85"/>
      <c r="F12564" s="85"/>
      <c r="G12564" s="86"/>
      <c r="H12564" s="86"/>
      <c r="I12564" s="85"/>
      <c r="J12564" s="85"/>
    </row>
    <row r="12565" spans="2:10" s="117" customFormat="1" x14ac:dyDescent="0.25">
      <c r="B12565" s="87"/>
      <c r="C12565" s="85"/>
      <c r="D12565" s="85"/>
      <c r="E12565" s="85"/>
      <c r="F12565" s="85"/>
      <c r="G12565" s="86"/>
      <c r="H12565" s="86"/>
      <c r="I12565" s="85"/>
      <c r="J12565" s="85"/>
    </row>
    <row r="12566" spans="2:10" s="117" customFormat="1" x14ac:dyDescent="0.25">
      <c r="B12566" s="87"/>
      <c r="C12566" s="85"/>
      <c r="D12566" s="85"/>
      <c r="E12566" s="85"/>
      <c r="F12566" s="85"/>
      <c r="G12566" s="86"/>
      <c r="H12566" s="86"/>
      <c r="I12566" s="85"/>
      <c r="J12566" s="85"/>
    </row>
    <row r="12567" spans="2:10" s="117" customFormat="1" x14ac:dyDescent="0.25">
      <c r="B12567" s="87"/>
      <c r="C12567" s="85"/>
      <c r="D12567" s="85"/>
      <c r="E12567" s="85"/>
      <c r="F12567" s="85"/>
      <c r="G12567" s="86"/>
      <c r="H12567" s="86"/>
      <c r="I12567" s="85"/>
      <c r="J12567" s="85"/>
    </row>
    <row r="12568" spans="2:10" s="117" customFormat="1" x14ac:dyDescent="0.25">
      <c r="B12568" s="87"/>
      <c r="C12568" s="85"/>
      <c r="D12568" s="85"/>
      <c r="E12568" s="85"/>
      <c r="F12568" s="85"/>
      <c r="G12568" s="86"/>
      <c r="H12568" s="86"/>
      <c r="I12568" s="85"/>
      <c r="J12568" s="85"/>
    </row>
    <row r="12569" spans="2:10" s="117" customFormat="1" x14ac:dyDescent="0.25">
      <c r="B12569" s="87"/>
      <c r="C12569" s="85"/>
      <c r="D12569" s="85"/>
      <c r="E12569" s="85"/>
      <c r="F12569" s="85"/>
      <c r="G12569" s="86"/>
      <c r="H12569" s="86"/>
      <c r="I12569" s="85"/>
      <c r="J12569" s="85"/>
    </row>
    <row r="12570" spans="2:10" s="117" customFormat="1" x14ac:dyDescent="0.25">
      <c r="B12570" s="87"/>
      <c r="C12570" s="85"/>
      <c r="D12570" s="85"/>
      <c r="E12570" s="85"/>
      <c r="F12570" s="85"/>
      <c r="G12570" s="86"/>
      <c r="H12570" s="86"/>
      <c r="I12570" s="85"/>
      <c r="J12570" s="85"/>
    </row>
    <row r="12571" spans="2:10" s="117" customFormat="1" x14ac:dyDescent="0.25">
      <c r="B12571" s="87"/>
      <c r="C12571" s="85"/>
      <c r="D12571" s="85"/>
      <c r="E12571" s="85"/>
      <c r="F12571" s="85"/>
      <c r="G12571" s="86"/>
      <c r="H12571" s="86"/>
      <c r="I12571" s="85"/>
      <c r="J12571" s="85"/>
    </row>
    <row r="12572" spans="2:10" s="117" customFormat="1" x14ac:dyDescent="0.25">
      <c r="B12572" s="87"/>
      <c r="C12572" s="85"/>
      <c r="D12572" s="85"/>
      <c r="E12572" s="85"/>
      <c r="F12572" s="85"/>
      <c r="G12572" s="86"/>
      <c r="H12572" s="86"/>
      <c r="I12572" s="85"/>
      <c r="J12572" s="85"/>
    </row>
    <row r="12573" spans="2:10" s="117" customFormat="1" x14ac:dyDescent="0.25">
      <c r="B12573" s="87"/>
      <c r="C12573" s="85"/>
      <c r="D12573" s="85"/>
      <c r="E12573" s="85"/>
      <c r="F12573" s="85"/>
      <c r="G12573" s="86"/>
      <c r="H12573" s="86"/>
      <c r="I12573" s="85"/>
      <c r="J12573" s="85"/>
    </row>
    <row r="12574" spans="2:10" s="117" customFormat="1" x14ac:dyDescent="0.25">
      <c r="B12574" s="87"/>
      <c r="C12574" s="85"/>
      <c r="D12574" s="85"/>
      <c r="E12574" s="85"/>
      <c r="F12574" s="85"/>
      <c r="G12574" s="86"/>
      <c r="H12574" s="86"/>
      <c r="I12574" s="85"/>
      <c r="J12574" s="85"/>
    </row>
    <row r="12575" spans="2:10" s="117" customFormat="1" x14ac:dyDescent="0.25">
      <c r="B12575" s="87"/>
      <c r="C12575" s="85"/>
      <c r="D12575" s="85"/>
      <c r="E12575" s="85"/>
      <c r="F12575" s="85"/>
      <c r="G12575" s="86"/>
      <c r="H12575" s="86"/>
      <c r="I12575" s="85"/>
      <c r="J12575" s="85"/>
    </row>
    <row r="12576" spans="2:10" s="117" customFormat="1" x14ac:dyDescent="0.25">
      <c r="B12576" s="87"/>
      <c r="C12576" s="85"/>
      <c r="D12576" s="85"/>
      <c r="E12576" s="85"/>
      <c r="F12576" s="85"/>
      <c r="G12576" s="86"/>
      <c r="H12576" s="86"/>
      <c r="I12576" s="85"/>
      <c r="J12576" s="85"/>
    </row>
    <row r="12577" spans="2:10" s="117" customFormat="1" x14ac:dyDescent="0.25">
      <c r="B12577" s="87"/>
      <c r="C12577" s="85"/>
      <c r="D12577" s="85"/>
      <c r="E12577" s="85"/>
      <c r="F12577" s="85"/>
      <c r="G12577" s="86"/>
      <c r="H12577" s="86"/>
      <c r="I12577" s="85"/>
      <c r="J12577" s="85"/>
    </row>
    <row r="12578" spans="2:10" s="117" customFormat="1" x14ac:dyDescent="0.25">
      <c r="B12578" s="87"/>
      <c r="C12578" s="85"/>
      <c r="D12578" s="85"/>
      <c r="E12578" s="85"/>
      <c r="F12578" s="85"/>
      <c r="G12578" s="86"/>
      <c r="H12578" s="86"/>
      <c r="I12578" s="85"/>
      <c r="J12578" s="85"/>
    </row>
    <row r="12579" spans="2:10" s="117" customFormat="1" x14ac:dyDescent="0.25">
      <c r="B12579" s="87"/>
      <c r="C12579" s="85"/>
      <c r="D12579" s="85"/>
      <c r="E12579" s="85"/>
      <c r="F12579" s="85"/>
      <c r="G12579" s="86"/>
      <c r="H12579" s="86"/>
      <c r="I12579" s="85"/>
      <c r="J12579" s="85"/>
    </row>
    <row r="12580" spans="2:10" s="117" customFormat="1" x14ac:dyDescent="0.25">
      <c r="B12580" s="87"/>
      <c r="C12580" s="85"/>
      <c r="D12580" s="85"/>
      <c r="E12580" s="85"/>
      <c r="F12580" s="85"/>
      <c r="G12580" s="86"/>
      <c r="H12580" s="86"/>
      <c r="I12580" s="85"/>
      <c r="J12580" s="85"/>
    </row>
    <row r="12581" spans="2:10" s="117" customFormat="1" x14ac:dyDescent="0.25">
      <c r="B12581" s="87"/>
      <c r="C12581" s="85"/>
      <c r="D12581" s="85"/>
      <c r="E12581" s="85"/>
      <c r="F12581" s="85"/>
      <c r="G12581" s="86"/>
      <c r="H12581" s="86"/>
      <c r="I12581" s="85"/>
      <c r="J12581" s="85"/>
    </row>
    <row r="12582" spans="2:10" s="117" customFormat="1" x14ac:dyDescent="0.25">
      <c r="B12582" s="87"/>
      <c r="C12582" s="85"/>
      <c r="D12582" s="85"/>
      <c r="E12582" s="85"/>
      <c r="F12582" s="85"/>
      <c r="G12582" s="86"/>
      <c r="H12582" s="86"/>
      <c r="I12582" s="85"/>
      <c r="J12582" s="85"/>
    </row>
    <row r="12583" spans="2:10" s="117" customFormat="1" x14ac:dyDescent="0.25">
      <c r="B12583" s="87"/>
      <c r="C12583" s="85"/>
      <c r="D12583" s="85"/>
      <c r="E12583" s="85"/>
      <c r="F12583" s="85"/>
      <c r="G12583" s="86"/>
      <c r="H12583" s="86"/>
      <c r="I12583" s="85"/>
      <c r="J12583" s="85"/>
    </row>
    <row r="12584" spans="2:10" s="117" customFormat="1" x14ac:dyDescent="0.25">
      <c r="B12584" s="87"/>
      <c r="C12584" s="85"/>
      <c r="D12584" s="85"/>
      <c r="E12584" s="85"/>
      <c r="F12584" s="85"/>
      <c r="G12584" s="86"/>
      <c r="H12584" s="86"/>
      <c r="I12584" s="85"/>
      <c r="J12584" s="85"/>
    </row>
    <row r="12585" spans="2:10" s="117" customFormat="1" x14ac:dyDescent="0.25">
      <c r="B12585" s="87"/>
      <c r="C12585" s="85"/>
      <c r="D12585" s="85"/>
      <c r="E12585" s="85"/>
      <c r="F12585" s="85"/>
      <c r="G12585" s="86"/>
      <c r="H12585" s="86"/>
      <c r="I12585" s="85"/>
      <c r="J12585" s="85"/>
    </row>
    <row r="12586" spans="2:10" s="117" customFormat="1" x14ac:dyDescent="0.25">
      <c r="B12586" s="87"/>
      <c r="C12586" s="85"/>
      <c r="D12586" s="85"/>
      <c r="E12586" s="85"/>
      <c r="F12586" s="85"/>
      <c r="G12586" s="86"/>
      <c r="H12586" s="86"/>
      <c r="I12586" s="85"/>
      <c r="J12586" s="85"/>
    </row>
    <row r="12587" spans="2:10" s="117" customFormat="1" x14ac:dyDescent="0.25">
      <c r="B12587" s="87"/>
      <c r="C12587" s="85"/>
      <c r="D12587" s="85"/>
      <c r="E12587" s="85"/>
      <c r="F12587" s="85"/>
      <c r="G12587" s="86"/>
      <c r="H12587" s="86"/>
      <c r="I12587" s="85"/>
      <c r="J12587" s="85"/>
    </row>
    <row r="12588" spans="2:10" s="117" customFormat="1" x14ac:dyDescent="0.25">
      <c r="B12588" s="87"/>
      <c r="C12588" s="85"/>
      <c r="D12588" s="85"/>
      <c r="E12588" s="85"/>
      <c r="F12588" s="85"/>
      <c r="G12588" s="86"/>
      <c r="H12588" s="86"/>
      <c r="I12588" s="85"/>
      <c r="J12588" s="85"/>
    </row>
    <row r="12589" spans="2:10" s="117" customFormat="1" x14ac:dyDescent="0.25">
      <c r="B12589" s="87"/>
      <c r="C12589" s="85"/>
      <c r="D12589" s="85"/>
      <c r="E12589" s="85"/>
      <c r="F12589" s="85"/>
      <c r="G12589" s="86"/>
      <c r="H12589" s="86"/>
      <c r="I12589" s="85"/>
      <c r="J12589" s="85"/>
    </row>
    <row r="12590" spans="2:10" s="117" customFormat="1" x14ac:dyDescent="0.25">
      <c r="B12590" s="87"/>
      <c r="C12590" s="85"/>
      <c r="D12590" s="85"/>
      <c r="E12590" s="85"/>
      <c r="F12590" s="85"/>
      <c r="G12590" s="86"/>
      <c r="H12590" s="86"/>
      <c r="I12590" s="85"/>
      <c r="J12590" s="85"/>
    </row>
    <row r="12591" spans="2:10" s="117" customFormat="1" x14ac:dyDescent="0.25">
      <c r="B12591" s="87"/>
      <c r="C12591" s="85"/>
      <c r="D12591" s="85"/>
      <c r="E12591" s="85"/>
      <c r="F12591" s="85"/>
      <c r="G12591" s="86"/>
      <c r="H12591" s="86"/>
      <c r="I12591" s="85"/>
      <c r="J12591" s="85"/>
    </row>
    <row r="12592" spans="2:10" s="117" customFormat="1" x14ac:dyDescent="0.25">
      <c r="B12592" s="87"/>
      <c r="C12592" s="85"/>
      <c r="D12592" s="85"/>
      <c r="E12592" s="85"/>
      <c r="F12592" s="85"/>
      <c r="G12592" s="86"/>
      <c r="H12592" s="86"/>
      <c r="I12592" s="85"/>
      <c r="J12592" s="85"/>
    </row>
    <row r="12593" spans="2:10" s="117" customFormat="1" x14ac:dyDescent="0.25">
      <c r="B12593" s="87"/>
      <c r="C12593" s="85"/>
      <c r="D12593" s="85"/>
      <c r="E12593" s="85"/>
      <c r="F12593" s="85"/>
      <c r="G12593" s="86"/>
      <c r="H12593" s="86"/>
      <c r="I12593" s="85"/>
      <c r="J12593" s="85"/>
    </row>
    <row r="12594" spans="2:10" s="117" customFormat="1" x14ac:dyDescent="0.25">
      <c r="B12594" s="87"/>
      <c r="C12594" s="85"/>
      <c r="D12594" s="85"/>
      <c r="E12594" s="85"/>
      <c r="F12594" s="85"/>
      <c r="G12594" s="86"/>
      <c r="H12594" s="86"/>
      <c r="I12594" s="85"/>
      <c r="J12594" s="85"/>
    </row>
    <row r="12595" spans="2:10" s="117" customFormat="1" x14ac:dyDescent="0.25">
      <c r="B12595" s="87"/>
      <c r="C12595" s="85"/>
      <c r="D12595" s="85"/>
      <c r="E12595" s="85"/>
      <c r="F12595" s="85"/>
      <c r="G12595" s="86"/>
      <c r="H12595" s="86"/>
      <c r="I12595" s="85"/>
      <c r="J12595" s="85"/>
    </row>
    <row r="12596" spans="2:10" s="117" customFormat="1" x14ac:dyDescent="0.25">
      <c r="B12596" s="87"/>
      <c r="C12596" s="85"/>
      <c r="D12596" s="85"/>
      <c r="E12596" s="85"/>
      <c r="F12596" s="85"/>
      <c r="G12596" s="86"/>
      <c r="H12596" s="86"/>
      <c r="I12596" s="85"/>
      <c r="J12596" s="85"/>
    </row>
    <row r="12597" spans="2:10" s="117" customFormat="1" x14ac:dyDescent="0.25">
      <c r="B12597" s="87"/>
      <c r="C12597" s="85"/>
      <c r="D12597" s="85"/>
      <c r="E12597" s="85"/>
      <c r="F12597" s="85"/>
      <c r="G12597" s="86"/>
      <c r="H12597" s="86"/>
      <c r="I12597" s="85"/>
      <c r="J12597" s="85"/>
    </row>
    <row r="12598" spans="2:10" s="117" customFormat="1" x14ac:dyDescent="0.25">
      <c r="B12598" s="87"/>
      <c r="C12598" s="85"/>
      <c r="D12598" s="85"/>
      <c r="E12598" s="85"/>
      <c r="F12598" s="85"/>
      <c r="G12598" s="86"/>
      <c r="H12598" s="86"/>
      <c r="I12598" s="85"/>
      <c r="J12598" s="85"/>
    </row>
    <row r="12599" spans="2:10" s="117" customFormat="1" x14ac:dyDescent="0.25">
      <c r="B12599" s="87"/>
      <c r="C12599" s="85"/>
      <c r="D12599" s="85"/>
      <c r="E12599" s="85"/>
      <c r="F12599" s="85"/>
      <c r="G12599" s="86"/>
      <c r="H12599" s="86"/>
      <c r="I12599" s="85"/>
      <c r="J12599" s="85"/>
    </row>
    <row r="12600" spans="2:10" s="117" customFormat="1" x14ac:dyDescent="0.25">
      <c r="B12600" s="87"/>
      <c r="C12600" s="85"/>
      <c r="D12600" s="85"/>
      <c r="E12600" s="85"/>
      <c r="F12600" s="85"/>
      <c r="G12600" s="86"/>
      <c r="H12600" s="86"/>
      <c r="I12600" s="85"/>
      <c r="J12600" s="85"/>
    </row>
    <row r="12601" spans="2:10" s="117" customFormat="1" x14ac:dyDescent="0.25">
      <c r="B12601" s="87"/>
      <c r="C12601" s="85"/>
      <c r="D12601" s="85"/>
      <c r="E12601" s="85"/>
      <c r="F12601" s="85"/>
      <c r="G12601" s="86"/>
      <c r="H12601" s="86"/>
      <c r="I12601" s="85"/>
      <c r="J12601" s="85"/>
    </row>
    <row r="12602" spans="2:10" s="117" customFormat="1" x14ac:dyDescent="0.25">
      <c r="B12602" s="87"/>
      <c r="C12602" s="85"/>
      <c r="D12602" s="85"/>
      <c r="E12602" s="85"/>
      <c r="F12602" s="85"/>
      <c r="G12602" s="86"/>
      <c r="H12602" s="86"/>
      <c r="I12602" s="85"/>
      <c r="J12602" s="85"/>
    </row>
    <row r="12603" spans="2:10" s="117" customFormat="1" x14ac:dyDescent="0.25">
      <c r="B12603" s="87"/>
      <c r="C12603" s="85"/>
      <c r="D12603" s="85"/>
      <c r="E12603" s="85"/>
      <c r="F12603" s="85"/>
      <c r="G12603" s="86"/>
      <c r="H12603" s="86"/>
      <c r="I12603" s="85"/>
      <c r="J12603" s="85"/>
    </row>
    <row r="12604" spans="2:10" s="117" customFormat="1" x14ac:dyDescent="0.25">
      <c r="B12604" s="87"/>
      <c r="C12604" s="85"/>
      <c r="D12604" s="85"/>
      <c r="E12604" s="85"/>
      <c r="F12604" s="85"/>
      <c r="G12604" s="86"/>
      <c r="H12604" s="86"/>
      <c r="I12604" s="85"/>
      <c r="J12604" s="85"/>
    </row>
    <row r="12605" spans="2:10" s="117" customFormat="1" x14ac:dyDescent="0.25">
      <c r="B12605" s="87"/>
      <c r="C12605" s="85"/>
      <c r="D12605" s="85"/>
      <c r="E12605" s="85"/>
      <c r="F12605" s="85"/>
      <c r="G12605" s="86"/>
      <c r="H12605" s="86"/>
      <c r="I12605" s="85"/>
      <c r="J12605" s="85"/>
    </row>
    <row r="12606" spans="2:10" s="117" customFormat="1" x14ac:dyDescent="0.25">
      <c r="B12606" s="87"/>
      <c r="C12606" s="85"/>
      <c r="D12606" s="85"/>
      <c r="E12606" s="85"/>
      <c r="F12606" s="85"/>
      <c r="G12606" s="86"/>
      <c r="H12606" s="86"/>
      <c r="I12606" s="85"/>
      <c r="J12606" s="85"/>
    </row>
    <row r="12607" spans="2:10" s="117" customFormat="1" x14ac:dyDescent="0.25">
      <c r="B12607" s="87"/>
      <c r="C12607" s="85"/>
      <c r="D12607" s="85"/>
      <c r="E12607" s="85"/>
      <c r="F12607" s="85"/>
      <c r="G12607" s="86"/>
      <c r="H12607" s="86"/>
      <c r="I12607" s="85"/>
      <c r="J12607" s="85"/>
    </row>
    <row r="12608" spans="2:10" s="117" customFormat="1" x14ac:dyDescent="0.25">
      <c r="B12608" s="87"/>
      <c r="C12608" s="85"/>
      <c r="D12608" s="85"/>
      <c r="E12608" s="85"/>
      <c r="F12608" s="85"/>
      <c r="G12608" s="86"/>
      <c r="H12608" s="86"/>
      <c r="I12608" s="85"/>
      <c r="J12608" s="85"/>
    </row>
    <row r="12609" spans="2:10" s="117" customFormat="1" x14ac:dyDescent="0.25">
      <c r="B12609" s="87"/>
      <c r="C12609" s="85"/>
      <c r="D12609" s="85"/>
      <c r="E12609" s="85"/>
      <c r="F12609" s="85"/>
      <c r="G12609" s="86"/>
      <c r="H12609" s="86"/>
      <c r="I12609" s="85"/>
      <c r="J12609" s="85"/>
    </row>
    <row r="12610" spans="2:10" s="117" customFormat="1" x14ac:dyDescent="0.25">
      <c r="B12610" s="87"/>
      <c r="C12610" s="85"/>
      <c r="D12610" s="85"/>
      <c r="E12610" s="85"/>
      <c r="F12610" s="85"/>
      <c r="G12610" s="86"/>
      <c r="H12610" s="86"/>
      <c r="I12610" s="85"/>
      <c r="J12610" s="85"/>
    </row>
    <row r="12611" spans="2:10" s="117" customFormat="1" x14ac:dyDescent="0.25">
      <c r="B12611" s="87"/>
      <c r="C12611" s="85"/>
      <c r="D12611" s="85"/>
      <c r="E12611" s="85"/>
      <c r="F12611" s="85"/>
      <c r="G12611" s="86"/>
      <c r="H12611" s="86"/>
      <c r="I12611" s="85"/>
      <c r="J12611" s="85"/>
    </row>
    <row r="12612" spans="2:10" s="117" customFormat="1" x14ac:dyDescent="0.25">
      <c r="B12612" s="87"/>
      <c r="C12612" s="85"/>
      <c r="D12612" s="85"/>
      <c r="E12612" s="85"/>
      <c r="F12612" s="85"/>
      <c r="G12612" s="86"/>
      <c r="H12612" s="86"/>
      <c r="I12612" s="85"/>
      <c r="J12612" s="85"/>
    </row>
    <row r="12613" spans="2:10" s="117" customFormat="1" x14ac:dyDescent="0.25">
      <c r="B12613" s="87"/>
      <c r="C12613" s="85"/>
      <c r="D12613" s="85"/>
      <c r="E12613" s="85"/>
      <c r="F12613" s="85"/>
      <c r="G12613" s="86"/>
      <c r="H12613" s="86"/>
      <c r="I12613" s="85"/>
      <c r="J12613" s="85"/>
    </row>
    <row r="12614" spans="2:10" s="117" customFormat="1" x14ac:dyDescent="0.25">
      <c r="B12614" s="87"/>
      <c r="C12614" s="85"/>
      <c r="D12614" s="85"/>
      <c r="E12614" s="85"/>
      <c r="F12614" s="85"/>
      <c r="G12614" s="86"/>
      <c r="H12614" s="86"/>
      <c r="I12614" s="85"/>
      <c r="J12614" s="85"/>
    </row>
    <row r="12615" spans="2:10" s="117" customFormat="1" x14ac:dyDescent="0.25">
      <c r="B12615" s="87"/>
      <c r="C12615" s="85"/>
      <c r="D12615" s="85"/>
      <c r="E12615" s="85"/>
      <c r="F12615" s="85"/>
      <c r="G12615" s="86"/>
      <c r="H12615" s="86"/>
      <c r="I12615" s="85"/>
      <c r="J12615" s="85"/>
    </row>
    <row r="12616" spans="2:10" s="117" customFormat="1" x14ac:dyDescent="0.25">
      <c r="B12616" s="87"/>
      <c r="C12616" s="85"/>
      <c r="D12616" s="85"/>
      <c r="E12616" s="85"/>
      <c r="F12616" s="85"/>
      <c r="G12616" s="86"/>
      <c r="H12616" s="86"/>
      <c r="I12616" s="85"/>
      <c r="J12616" s="85"/>
    </row>
    <row r="12617" spans="2:10" s="117" customFormat="1" x14ac:dyDescent="0.25">
      <c r="B12617" s="87"/>
      <c r="C12617" s="85"/>
      <c r="D12617" s="85"/>
      <c r="E12617" s="85"/>
      <c r="F12617" s="85"/>
      <c r="G12617" s="86"/>
      <c r="H12617" s="86"/>
      <c r="I12617" s="85"/>
      <c r="J12617" s="85"/>
    </row>
    <row r="12618" spans="2:10" s="117" customFormat="1" x14ac:dyDescent="0.25">
      <c r="B12618" s="87"/>
      <c r="C12618" s="85"/>
      <c r="D12618" s="85"/>
      <c r="E12618" s="85"/>
      <c r="F12618" s="85"/>
      <c r="G12618" s="86"/>
      <c r="H12618" s="86"/>
      <c r="I12618" s="85"/>
      <c r="J12618" s="85"/>
    </row>
    <row r="12619" spans="2:10" s="117" customFormat="1" x14ac:dyDescent="0.25">
      <c r="B12619" s="87"/>
      <c r="C12619" s="85"/>
      <c r="D12619" s="85"/>
      <c r="E12619" s="85"/>
      <c r="F12619" s="85"/>
      <c r="G12619" s="86"/>
      <c r="H12619" s="86"/>
      <c r="I12619" s="85"/>
      <c r="J12619" s="85"/>
    </row>
    <row r="12620" spans="2:10" s="117" customFormat="1" x14ac:dyDescent="0.25">
      <c r="B12620" s="87"/>
      <c r="C12620" s="85"/>
      <c r="D12620" s="85"/>
      <c r="E12620" s="85"/>
      <c r="F12620" s="85"/>
      <c r="G12620" s="86"/>
      <c r="H12620" s="86"/>
      <c r="I12620" s="85"/>
      <c r="J12620" s="85"/>
    </row>
    <row r="12621" spans="2:10" s="117" customFormat="1" x14ac:dyDescent="0.25">
      <c r="B12621" s="87"/>
      <c r="C12621" s="85"/>
      <c r="D12621" s="85"/>
      <c r="E12621" s="85"/>
      <c r="F12621" s="85"/>
      <c r="G12621" s="86"/>
      <c r="H12621" s="86"/>
      <c r="I12621" s="85"/>
      <c r="J12621" s="85"/>
    </row>
    <row r="12622" spans="2:10" s="117" customFormat="1" x14ac:dyDescent="0.25">
      <c r="B12622" s="87"/>
      <c r="C12622" s="85"/>
      <c r="D12622" s="85"/>
      <c r="E12622" s="85"/>
      <c r="F12622" s="85"/>
      <c r="G12622" s="86"/>
      <c r="H12622" s="86"/>
      <c r="I12622" s="85"/>
      <c r="J12622" s="85"/>
    </row>
    <row r="12623" spans="2:10" s="117" customFormat="1" x14ac:dyDescent="0.25">
      <c r="B12623" s="87"/>
      <c r="C12623" s="85"/>
      <c r="D12623" s="85"/>
      <c r="E12623" s="85"/>
      <c r="F12623" s="85"/>
      <c r="G12623" s="86"/>
      <c r="H12623" s="86"/>
      <c r="I12623" s="85"/>
      <c r="J12623" s="85"/>
    </row>
    <row r="12624" spans="2:10" s="117" customFormat="1" x14ac:dyDescent="0.25">
      <c r="B12624" s="87"/>
      <c r="C12624" s="85"/>
      <c r="D12624" s="85"/>
      <c r="E12624" s="85"/>
      <c r="F12624" s="85"/>
      <c r="G12624" s="86"/>
      <c r="H12624" s="86"/>
      <c r="I12624" s="85"/>
      <c r="J12624" s="85"/>
    </row>
    <row r="12625" spans="2:10" s="117" customFormat="1" x14ac:dyDescent="0.25">
      <c r="B12625" s="87"/>
      <c r="C12625" s="85"/>
      <c r="D12625" s="85"/>
      <c r="E12625" s="85"/>
      <c r="F12625" s="85"/>
      <c r="G12625" s="86"/>
      <c r="H12625" s="86"/>
      <c r="I12625" s="85"/>
      <c r="J12625" s="85"/>
    </row>
    <row r="12626" spans="2:10" s="117" customFormat="1" x14ac:dyDescent="0.25">
      <c r="B12626" s="87"/>
      <c r="C12626" s="85"/>
      <c r="D12626" s="85"/>
      <c r="E12626" s="85"/>
      <c r="F12626" s="85"/>
      <c r="G12626" s="86"/>
      <c r="H12626" s="86"/>
      <c r="I12626" s="85"/>
      <c r="J12626" s="85"/>
    </row>
    <row r="12627" spans="2:10" s="117" customFormat="1" x14ac:dyDescent="0.25">
      <c r="B12627" s="87"/>
      <c r="C12627" s="85"/>
      <c r="D12627" s="85"/>
      <c r="E12627" s="85"/>
      <c r="F12627" s="85"/>
      <c r="G12627" s="86"/>
      <c r="H12627" s="86"/>
      <c r="I12627" s="85"/>
      <c r="J12627" s="85"/>
    </row>
    <row r="12628" spans="2:10" s="117" customFormat="1" x14ac:dyDescent="0.25">
      <c r="B12628" s="87"/>
      <c r="C12628" s="85"/>
      <c r="D12628" s="85"/>
      <c r="E12628" s="85"/>
      <c r="F12628" s="85"/>
      <c r="G12628" s="86"/>
      <c r="H12628" s="86"/>
      <c r="I12628" s="85"/>
      <c r="J12628" s="85"/>
    </row>
    <row r="12629" spans="2:10" s="117" customFormat="1" x14ac:dyDescent="0.25">
      <c r="B12629" s="87"/>
      <c r="C12629" s="85"/>
      <c r="D12629" s="85"/>
      <c r="E12629" s="85"/>
      <c r="F12629" s="85"/>
      <c r="G12629" s="86"/>
      <c r="H12629" s="86"/>
      <c r="I12629" s="85"/>
      <c r="J12629" s="85"/>
    </row>
    <row r="12630" spans="2:10" s="117" customFormat="1" x14ac:dyDescent="0.25">
      <c r="B12630" s="87"/>
      <c r="C12630" s="85"/>
      <c r="D12630" s="85"/>
      <c r="E12630" s="85"/>
      <c r="F12630" s="85"/>
      <c r="G12630" s="86"/>
      <c r="H12630" s="86"/>
      <c r="I12630" s="85"/>
      <c r="J12630" s="85"/>
    </row>
    <row r="12631" spans="2:10" s="117" customFormat="1" x14ac:dyDescent="0.25">
      <c r="B12631" s="87"/>
      <c r="C12631" s="85"/>
      <c r="D12631" s="85"/>
      <c r="E12631" s="85"/>
      <c r="F12631" s="85"/>
      <c r="G12631" s="86"/>
      <c r="H12631" s="86"/>
      <c r="I12631" s="85"/>
      <c r="J12631" s="85"/>
    </row>
    <row r="12632" spans="2:10" s="117" customFormat="1" x14ac:dyDescent="0.25">
      <c r="B12632" s="87"/>
      <c r="C12632" s="85"/>
      <c r="D12632" s="85"/>
      <c r="E12632" s="85"/>
      <c r="F12632" s="85"/>
      <c r="G12632" s="86"/>
      <c r="H12632" s="86"/>
      <c r="I12632" s="85"/>
      <c r="J12632" s="85"/>
    </row>
    <row r="12633" spans="2:10" s="117" customFormat="1" x14ac:dyDescent="0.25">
      <c r="B12633" s="87"/>
      <c r="C12633" s="85"/>
      <c r="D12633" s="85"/>
      <c r="E12633" s="85"/>
      <c r="F12633" s="85"/>
      <c r="G12633" s="86"/>
      <c r="H12633" s="86"/>
      <c r="I12633" s="85"/>
      <c r="J12633" s="85"/>
    </row>
    <row r="12634" spans="2:10" s="117" customFormat="1" x14ac:dyDescent="0.25">
      <c r="B12634" s="87"/>
      <c r="C12634" s="85"/>
      <c r="D12634" s="85"/>
      <c r="E12634" s="85"/>
      <c r="F12634" s="85"/>
      <c r="G12634" s="86"/>
      <c r="H12634" s="86"/>
      <c r="I12634" s="85"/>
      <c r="J12634" s="85"/>
    </row>
    <row r="12635" spans="2:10" s="117" customFormat="1" x14ac:dyDescent="0.25">
      <c r="B12635" s="87"/>
      <c r="C12635" s="85"/>
      <c r="D12635" s="85"/>
      <c r="E12635" s="85"/>
      <c r="F12635" s="85"/>
      <c r="G12635" s="86"/>
      <c r="H12635" s="86"/>
      <c r="I12635" s="85"/>
      <c r="J12635" s="85"/>
    </row>
    <row r="12636" spans="2:10" s="117" customFormat="1" x14ac:dyDescent="0.25">
      <c r="B12636" s="87"/>
      <c r="C12636" s="85"/>
      <c r="D12636" s="85"/>
      <c r="E12636" s="85"/>
      <c r="F12636" s="85"/>
      <c r="G12636" s="86"/>
      <c r="H12636" s="86"/>
      <c r="I12636" s="85"/>
      <c r="J12636" s="85"/>
    </row>
    <row r="12637" spans="2:10" s="117" customFormat="1" x14ac:dyDescent="0.25">
      <c r="B12637" s="87"/>
      <c r="C12637" s="85"/>
      <c r="D12637" s="85"/>
      <c r="E12637" s="85"/>
      <c r="F12637" s="85"/>
      <c r="G12637" s="86"/>
      <c r="H12637" s="86"/>
      <c r="I12637" s="85"/>
      <c r="J12637" s="85"/>
    </row>
    <row r="12638" spans="2:10" s="117" customFormat="1" x14ac:dyDescent="0.25">
      <c r="B12638" s="87"/>
      <c r="C12638" s="85"/>
      <c r="D12638" s="85"/>
      <c r="E12638" s="85"/>
      <c r="F12638" s="85"/>
      <c r="G12638" s="86"/>
      <c r="H12638" s="86"/>
      <c r="I12638" s="85"/>
      <c r="J12638" s="85"/>
    </row>
    <row r="12639" spans="2:10" s="117" customFormat="1" x14ac:dyDescent="0.25">
      <c r="B12639" s="87"/>
      <c r="C12639" s="85"/>
      <c r="D12639" s="85"/>
      <c r="E12639" s="85"/>
      <c r="F12639" s="85"/>
      <c r="G12639" s="86"/>
      <c r="H12639" s="86"/>
      <c r="I12639" s="85"/>
      <c r="J12639" s="85"/>
    </row>
    <row r="12640" spans="2:10" s="117" customFormat="1" x14ac:dyDescent="0.25">
      <c r="B12640" s="87"/>
      <c r="C12640" s="85"/>
      <c r="D12640" s="85"/>
      <c r="E12640" s="85"/>
      <c r="F12640" s="85"/>
      <c r="G12640" s="86"/>
      <c r="H12640" s="86"/>
      <c r="I12640" s="85"/>
      <c r="J12640" s="85"/>
    </row>
    <row r="12641" spans="2:10" s="117" customFormat="1" x14ac:dyDescent="0.25">
      <c r="B12641" s="87"/>
      <c r="C12641" s="85"/>
      <c r="D12641" s="85"/>
      <c r="E12641" s="85"/>
      <c r="F12641" s="85"/>
      <c r="G12641" s="86"/>
      <c r="H12641" s="86"/>
      <c r="I12641" s="85"/>
      <c r="J12641" s="85"/>
    </row>
    <row r="12642" spans="2:10" s="117" customFormat="1" x14ac:dyDescent="0.25">
      <c r="B12642" s="87"/>
      <c r="C12642" s="85"/>
      <c r="D12642" s="85"/>
      <c r="E12642" s="85"/>
      <c r="F12642" s="85"/>
      <c r="G12642" s="86"/>
      <c r="H12642" s="86"/>
      <c r="I12642" s="85"/>
      <c r="J12642" s="85"/>
    </row>
    <row r="12643" spans="2:10" s="117" customFormat="1" x14ac:dyDescent="0.25">
      <c r="B12643" s="87"/>
      <c r="C12643" s="85"/>
      <c r="D12643" s="85"/>
      <c r="E12643" s="85"/>
      <c r="F12643" s="85"/>
      <c r="G12643" s="86"/>
      <c r="H12643" s="86"/>
      <c r="I12643" s="85"/>
      <c r="J12643" s="85"/>
    </row>
    <row r="12644" spans="2:10" s="117" customFormat="1" x14ac:dyDescent="0.25">
      <c r="B12644" s="87"/>
      <c r="C12644" s="85"/>
      <c r="D12644" s="85"/>
      <c r="E12644" s="85"/>
      <c r="F12644" s="85"/>
      <c r="G12644" s="86"/>
      <c r="H12644" s="86"/>
      <c r="I12644" s="85"/>
      <c r="J12644" s="85"/>
    </row>
    <row r="12645" spans="2:10" s="117" customFormat="1" x14ac:dyDescent="0.25">
      <c r="B12645" s="87"/>
      <c r="C12645" s="85"/>
      <c r="D12645" s="85"/>
      <c r="E12645" s="85"/>
      <c r="F12645" s="85"/>
      <c r="G12645" s="86"/>
      <c r="H12645" s="86"/>
      <c r="I12645" s="85"/>
      <c r="J12645" s="85"/>
    </row>
    <row r="12646" spans="2:10" s="117" customFormat="1" x14ac:dyDescent="0.25">
      <c r="B12646" s="87"/>
      <c r="C12646" s="85"/>
      <c r="D12646" s="85"/>
      <c r="E12646" s="85"/>
      <c r="F12646" s="85"/>
      <c r="G12646" s="86"/>
      <c r="H12646" s="86"/>
      <c r="I12646" s="85"/>
      <c r="J12646" s="85"/>
    </row>
    <row r="12647" spans="2:10" s="117" customFormat="1" x14ac:dyDescent="0.25">
      <c r="B12647" s="87"/>
      <c r="C12647" s="85"/>
      <c r="D12647" s="85"/>
      <c r="E12647" s="85"/>
      <c r="F12647" s="85"/>
      <c r="G12647" s="86"/>
      <c r="H12647" s="86"/>
      <c r="I12647" s="85"/>
      <c r="J12647" s="85"/>
    </row>
    <row r="12648" spans="2:10" s="117" customFormat="1" x14ac:dyDescent="0.25">
      <c r="B12648" s="87"/>
      <c r="C12648" s="85"/>
      <c r="D12648" s="85"/>
      <c r="E12648" s="85"/>
      <c r="F12648" s="85"/>
      <c r="G12648" s="86"/>
      <c r="H12648" s="86"/>
      <c r="I12648" s="85"/>
      <c r="J12648" s="85"/>
    </row>
    <row r="12649" spans="2:10" s="117" customFormat="1" x14ac:dyDescent="0.25">
      <c r="B12649" s="87"/>
      <c r="C12649" s="85"/>
      <c r="D12649" s="85"/>
      <c r="E12649" s="85"/>
      <c r="F12649" s="85"/>
      <c r="G12649" s="86"/>
      <c r="H12649" s="86"/>
      <c r="I12649" s="85"/>
      <c r="J12649" s="85"/>
    </row>
    <row r="12650" spans="2:10" s="117" customFormat="1" x14ac:dyDescent="0.25">
      <c r="B12650" s="87"/>
      <c r="C12650" s="85"/>
      <c r="D12650" s="85"/>
      <c r="E12650" s="85"/>
      <c r="F12650" s="85"/>
      <c r="G12650" s="86"/>
      <c r="H12650" s="86"/>
      <c r="I12650" s="85"/>
      <c r="J12650" s="85"/>
    </row>
    <row r="12651" spans="2:10" s="117" customFormat="1" x14ac:dyDescent="0.25">
      <c r="B12651" s="87"/>
      <c r="C12651" s="85"/>
      <c r="D12651" s="85"/>
      <c r="E12651" s="85"/>
      <c r="F12651" s="85"/>
      <c r="G12651" s="86"/>
      <c r="H12651" s="86"/>
      <c r="I12651" s="85"/>
      <c r="J12651" s="85"/>
    </row>
    <row r="12652" spans="2:10" s="117" customFormat="1" x14ac:dyDescent="0.25">
      <c r="B12652" s="87"/>
      <c r="C12652" s="85"/>
      <c r="D12652" s="85"/>
      <c r="E12652" s="85"/>
      <c r="F12652" s="85"/>
      <c r="G12652" s="86"/>
      <c r="H12652" s="86"/>
      <c r="I12652" s="85"/>
      <c r="J12652" s="85"/>
    </row>
    <row r="12653" spans="2:10" s="117" customFormat="1" x14ac:dyDescent="0.25">
      <c r="B12653" s="87"/>
      <c r="C12653" s="85"/>
      <c r="D12653" s="85"/>
      <c r="E12653" s="85"/>
      <c r="F12653" s="85"/>
      <c r="G12653" s="86"/>
      <c r="H12653" s="86"/>
      <c r="I12653" s="85"/>
      <c r="J12653" s="85"/>
    </row>
    <row r="12654" spans="2:10" s="117" customFormat="1" x14ac:dyDescent="0.25">
      <c r="B12654" s="87"/>
      <c r="C12654" s="85"/>
      <c r="D12654" s="85"/>
      <c r="E12654" s="85"/>
      <c r="F12654" s="85"/>
      <c r="G12654" s="86"/>
      <c r="H12654" s="86"/>
      <c r="I12654" s="85"/>
      <c r="J12654" s="85"/>
    </row>
    <row r="12655" spans="2:10" s="117" customFormat="1" x14ac:dyDescent="0.25">
      <c r="B12655" s="87"/>
      <c r="C12655" s="85"/>
      <c r="D12655" s="85"/>
      <c r="E12655" s="85"/>
      <c r="F12655" s="85"/>
      <c r="G12655" s="86"/>
      <c r="H12655" s="86"/>
      <c r="I12655" s="85"/>
      <c r="J12655" s="85"/>
    </row>
    <row r="12656" spans="2:10" s="117" customFormat="1" x14ac:dyDescent="0.25">
      <c r="B12656" s="87"/>
      <c r="C12656" s="85"/>
      <c r="D12656" s="85"/>
      <c r="E12656" s="85"/>
      <c r="F12656" s="85"/>
      <c r="G12656" s="86"/>
      <c r="H12656" s="86"/>
      <c r="I12656" s="85"/>
      <c r="J12656" s="85"/>
    </row>
    <row r="12657" spans="2:10" s="117" customFormat="1" x14ac:dyDescent="0.25">
      <c r="B12657" s="87"/>
      <c r="C12657" s="85"/>
      <c r="D12657" s="85"/>
      <c r="E12657" s="85"/>
      <c r="F12657" s="85"/>
      <c r="G12657" s="86"/>
      <c r="H12657" s="86"/>
      <c r="I12657" s="85"/>
      <c r="J12657" s="85"/>
    </row>
    <row r="12658" spans="2:10" s="117" customFormat="1" x14ac:dyDescent="0.25">
      <c r="B12658" s="87"/>
      <c r="C12658" s="85"/>
      <c r="D12658" s="85"/>
      <c r="E12658" s="85"/>
      <c r="F12658" s="85"/>
      <c r="G12658" s="86"/>
      <c r="H12658" s="86"/>
      <c r="I12658" s="85"/>
      <c r="J12658" s="85"/>
    </row>
    <row r="12659" spans="2:10" s="117" customFormat="1" x14ac:dyDescent="0.25">
      <c r="B12659" s="87"/>
      <c r="C12659" s="85"/>
      <c r="D12659" s="85"/>
      <c r="E12659" s="85"/>
      <c r="F12659" s="85"/>
      <c r="G12659" s="86"/>
      <c r="H12659" s="86"/>
      <c r="I12659" s="85"/>
      <c r="J12659" s="85"/>
    </row>
    <row r="12660" spans="2:10" s="117" customFormat="1" x14ac:dyDescent="0.25">
      <c r="B12660" s="87"/>
      <c r="C12660" s="85"/>
      <c r="D12660" s="85"/>
      <c r="E12660" s="85"/>
      <c r="F12660" s="85"/>
      <c r="G12660" s="86"/>
      <c r="H12660" s="86"/>
      <c r="I12660" s="85"/>
      <c r="J12660" s="85"/>
    </row>
    <row r="12661" spans="2:10" s="117" customFormat="1" x14ac:dyDescent="0.25">
      <c r="B12661" s="87"/>
      <c r="C12661" s="85"/>
      <c r="D12661" s="85"/>
      <c r="E12661" s="85"/>
      <c r="F12661" s="85"/>
      <c r="G12661" s="86"/>
      <c r="H12661" s="86"/>
      <c r="I12661" s="85"/>
      <c r="J12661" s="85"/>
    </row>
    <row r="12662" spans="2:10" s="117" customFormat="1" x14ac:dyDescent="0.25">
      <c r="B12662" s="87"/>
      <c r="C12662" s="85"/>
      <c r="D12662" s="85"/>
      <c r="E12662" s="85"/>
      <c r="F12662" s="85"/>
      <c r="G12662" s="86"/>
      <c r="H12662" s="86"/>
      <c r="I12662" s="85"/>
      <c r="J12662" s="85"/>
    </row>
    <row r="12663" spans="2:10" s="117" customFormat="1" x14ac:dyDescent="0.25">
      <c r="B12663" s="87"/>
      <c r="C12663" s="85"/>
      <c r="D12663" s="85"/>
      <c r="E12663" s="85"/>
      <c r="F12663" s="85"/>
      <c r="G12663" s="86"/>
      <c r="H12663" s="86"/>
      <c r="I12663" s="85"/>
      <c r="J12663" s="85"/>
    </row>
    <row r="12664" spans="2:10" s="117" customFormat="1" x14ac:dyDescent="0.25">
      <c r="B12664" s="87"/>
      <c r="C12664" s="85"/>
      <c r="D12664" s="85"/>
      <c r="E12664" s="85"/>
      <c r="F12664" s="85"/>
      <c r="G12664" s="86"/>
      <c r="H12664" s="86"/>
      <c r="I12664" s="85"/>
      <c r="J12664" s="85"/>
    </row>
    <row r="12665" spans="2:10" s="117" customFormat="1" x14ac:dyDescent="0.25">
      <c r="B12665" s="87"/>
      <c r="C12665" s="85"/>
      <c r="D12665" s="85"/>
      <c r="E12665" s="85"/>
      <c r="F12665" s="85"/>
      <c r="G12665" s="86"/>
      <c r="H12665" s="86"/>
      <c r="I12665" s="85"/>
      <c r="J12665" s="85"/>
    </row>
    <row r="12666" spans="2:10" s="117" customFormat="1" x14ac:dyDescent="0.25">
      <c r="B12666" s="87"/>
      <c r="C12666" s="85"/>
      <c r="D12666" s="85"/>
      <c r="E12666" s="85"/>
      <c r="F12666" s="85"/>
      <c r="G12666" s="86"/>
      <c r="H12666" s="86"/>
      <c r="I12666" s="85"/>
      <c r="J12666" s="85"/>
    </row>
    <row r="12667" spans="2:10" s="117" customFormat="1" x14ac:dyDescent="0.25">
      <c r="B12667" s="87"/>
      <c r="C12667" s="85"/>
      <c r="D12667" s="85"/>
      <c r="E12667" s="85"/>
      <c r="F12667" s="85"/>
      <c r="G12667" s="86"/>
      <c r="H12667" s="86"/>
      <c r="I12667" s="85"/>
      <c r="J12667" s="85"/>
    </row>
    <row r="12668" spans="2:10" s="117" customFormat="1" x14ac:dyDescent="0.25">
      <c r="B12668" s="87"/>
      <c r="C12668" s="85"/>
      <c r="D12668" s="85"/>
      <c r="E12668" s="85"/>
      <c r="F12668" s="85"/>
      <c r="G12668" s="86"/>
      <c r="H12668" s="86"/>
      <c r="I12668" s="85"/>
      <c r="J12668" s="85"/>
    </row>
    <row r="12669" spans="2:10" s="117" customFormat="1" x14ac:dyDescent="0.25">
      <c r="B12669" s="87"/>
      <c r="C12669" s="85"/>
      <c r="D12669" s="85"/>
      <c r="E12669" s="85"/>
      <c r="F12669" s="85"/>
      <c r="G12669" s="86"/>
      <c r="H12669" s="86"/>
      <c r="I12669" s="85"/>
      <c r="J12669" s="85"/>
    </row>
    <row r="12670" spans="2:10" s="117" customFormat="1" x14ac:dyDescent="0.25">
      <c r="B12670" s="87"/>
      <c r="C12670" s="85"/>
      <c r="D12670" s="85"/>
      <c r="E12670" s="85"/>
      <c r="F12670" s="85"/>
      <c r="G12670" s="86"/>
      <c r="H12670" s="86"/>
      <c r="I12670" s="85"/>
      <c r="J12670" s="85"/>
    </row>
    <row r="12671" spans="2:10" s="117" customFormat="1" x14ac:dyDescent="0.25">
      <c r="B12671" s="87"/>
      <c r="C12671" s="85"/>
      <c r="D12671" s="85"/>
      <c r="E12671" s="85"/>
      <c r="F12671" s="85"/>
      <c r="G12671" s="86"/>
      <c r="H12671" s="86"/>
      <c r="I12671" s="85"/>
      <c r="J12671" s="85"/>
    </row>
    <row r="12672" spans="2:10" s="117" customFormat="1" x14ac:dyDescent="0.25">
      <c r="B12672" s="87"/>
      <c r="C12672" s="85"/>
      <c r="D12672" s="85"/>
      <c r="E12672" s="85"/>
      <c r="F12672" s="85"/>
      <c r="G12672" s="86"/>
      <c r="H12672" s="86"/>
      <c r="I12672" s="85"/>
      <c r="J12672" s="85"/>
    </row>
    <row r="12673" spans="2:10" s="117" customFormat="1" x14ac:dyDescent="0.25">
      <c r="B12673" s="87"/>
      <c r="C12673" s="85"/>
      <c r="D12673" s="85"/>
      <c r="E12673" s="85"/>
      <c r="F12673" s="85"/>
      <c r="G12673" s="86"/>
      <c r="H12673" s="86"/>
      <c r="I12673" s="85"/>
      <c r="J12673" s="85"/>
    </row>
    <row r="12674" spans="2:10" s="117" customFormat="1" x14ac:dyDescent="0.25">
      <c r="B12674" s="87"/>
      <c r="C12674" s="85"/>
      <c r="D12674" s="85"/>
      <c r="E12674" s="85"/>
      <c r="F12674" s="85"/>
      <c r="G12674" s="86"/>
      <c r="H12674" s="86"/>
      <c r="I12674" s="85"/>
      <c r="J12674" s="85"/>
    </row>
    <row r="12675" spans="2:10" s="117" customFormat="1" x14ac:dyDescent="0.25">
      <c r="B12675" s="87"/>
      <c r="C12675" s="85"/>
      <c r="D12675" s="85"/>
      <c r="E12675" s="85"/>
      <c r="F12675" s="85"/>
      <c r="G12675" s="86"/>
      <c r="H12675" s="86"/>
      <c r="I12675" s="85"/>
      <c r="J12675" s="85"/>
    </row>
    <row r="12676" spans="2:10" s="117" customFormat="1" x14ac:dyDescent="0.25">
      <c r="B12676" s="87"/>
      <c r="C12676" s="85"/>
      <c r="D12676" s="85"/>
      <c r="E12676" s="85"/>
      <c r="F12676" s="85"/>
      <c r="G12676" s="86"/>
      <c r="H12676" s="86"/>
      <c r="I12676" s="85"/>
      <c r="J12676" s="85"/>
    </row>
    <row r="12677" spans="2:10" s="117" customFormat="1" x14ac:dyDescent="0.25">
      <c r="B12677" s="87"/>
      <c r="C12677" s="85"/>
      <c r="D12677" s="85"/>
      <c r="E12677" s="85"/>
      <c r="F12677" s="85"/>
      <c r="G12677" s="86"/>
      <c r="H12677" s="86"/>
      <c r="I12677" s="85"/>
      <c r="J12677" s="85"/>
    </row>
    <row r="12678" spans="2:10" s="117" customFormat="1" x14ac:dyDescent="0.25">
      <c r="B12678" s="87"/>
      <c r="C12678" s="85"/>
      <c r="D12678" s="85"/>
      <c r="E12678" s="85"/>
      <c r="F12678" s="85"/>
      <c r="G12678" s="86"/>
      <c r="H12678" s="86"/>
      <c r="I12678" s="85"/>
      <c r="J12678" s="85"/>
    </row>
    <row r="12679" spans="2:10" s="117" customFormat="1" x14ac:dyDescent="0.25">
      <c r="B12679" s="87"/>
      <c r="C12679" s="85"/>
      <c r="D12679" s="85"/>
      <c r="E12679" s="85"/>
      <c r="F12679" s="85"/>
      <c r="G12679" s="86"/>
      <c r="H12679" s="86"/>
      <c r="I12679" s="85"/>
      <c r="J12679" s="85"/>
    </row>
    <row r="12680" spans="2:10" s="117" customFormat="1" x14ac:dyDescent="0.25">
      <c r="B12680" s="87"/>
      <c r="C12680" s="85"/>
      <c r="D12680" s="85"/>
      <c r="E12680" s="85"/>
      <c r="F12680" s="85"/>
      <c r="G12680" s="86"/>
      <c r="H12680" s="86"/>
      <c r="I12680" s="85"/>
      <c r="J12680" s="85"/>
    </row>
    <row r="12681" spans="2:10" s="117" customFormat="1" x14ac:dyDescent="0.25">
      <c r="B12681" s="87"/>
      <c r="C12681" s="85"/>
      <c r="D12681" s="85"/>
      <c r="E12681" s="85"/>
      <c r="F12681" s="85"/>
      <c r="G12681" s="86"/>
      <c r="H12681" s="86"/>
      <c r="I12681" s="85"/>
      <c r="J12681" s="85"/>
    </row>
    <row r="12682" spans="2:10" s="117" customFormat="1" x14ac:dyDescent="0.25">
      <c r="B12682" s="87"/>
      <c r="C12682" s="85"/>
      <c r="D12682" s="85"/>
      <c r="E12682" s="85"/>
      <c r="F12682" s="85"/>
      <c r="G12682" s="86"/>
      <c r="H12682" s="86"/>
      <c r="I12682" s="85"/>
      <c r="J12682" s="85"/>
    </row>
    <row r="12683" spans="2:10" s="117" customFormat="1" x14ac:dyDescent="0.25">
      <c r="B12683" s="87"/>
      <c r="C12683" s="85"/>
      <c r="D12683" s="85"/>
      <c r="E12683" s="85"/>
      <c r="F12683" s="85"/>
      <c r="G12683" s="86"/>
      <c r="H12683" s="86"/>
      <c r="I12683" s="85"/>
      <c r="J12683" s="85"/>
    </row>
    <row r="12684" spans="2:10" s="117" customFormat="1" x14ac:dyDescent="0.25">
      <c r="B12684" s="87"/>
      <c r="C12684" s="85"/>
      <c r="D12684" s="85"/>
      <c r="E12684" s="85"/>
      <c r="F12684" s="85"/>
      <c r="G12684" s="86"/>
      <c r="H12684" s="86"/>
      <c r="I12684" s="85"/>
      <c r="J12684" s="85"/>
    </row>
    <row r="12685" spans="2:10" s="117" customFormat="1" x14ac:dyDescent="0.25">
      <c r="B12685" s="87"/>
      <c r="C12685" s="85"/>
      <c r="D12685" s="85"/>
      <c r="E12685" s="85"/>
      <c r="F12685" s="85"/>
      <c r="G12685" s="86"/>
      <c r="H12685" s="86"/>
      <c r="I12685" s="85"/>
      <c r="J12685" s="85"/>
    </row>
    <row r="12686" spans="2:10" s="117" customFormat="1" x14ac:dyDescent="0.25">
      <c r="B12686" s="87"/>
      <c r="C12686" s="85"/>
      <c r="D12686" s="85"/>
      <c r="E12686" s="85"/>
      <c r="F12686" s="85"/>
      <c r="G12686" s="86"/>
      <c r="H12686" s="86"/>
      <c r="I12686" s="85"/>
      <c r="J12686" s="85"/>
    </row>
    <row r="12687" spans="2:10" s="117" customFormat="1" x14ac:dyDescent="0.25">
      <c r="B12687" s="87"/>
      <c r="C12687" s="85"/>
      <c r="D12687" s="85"/>
      <c r="E12687" s="85"/>
      <c r="F12687" s="85"/>
      <c r="G12687" s="86"/>
      <c r="H12687" s="86"/>
      <c r="I12687" s="85"/>
      <c r="J12687" s="85"/>
    </row>
    <row r="12688" spans="2:10" s="117" customFormat="1" x14ac:dyDescent="0.25">
      <c r="B12688" s="87"/>
      <c r="C12688" s="85"/>
      <c r="D12688" s="85"/>
      <c r="E12688" s="85"/>
      <c r="F12688" s="85"/>
      <c r="G12688" s="86"/>
      <c r="H12688" s="86"/>
      <c r="I12688" s="85"/>
      <c r="J12688" s="85"/>
    </row>
    <row r="12689" spans="2:10" s="117" customFormat="1" x14ac:dyDescent="0.25">
      <c r="B12689" s="87"/>
      <c r="C12689" s="85"/>
      <c r="D12689" s="85"/>
      <c r="E12689" s="85"/>
      <c r="F12689" s="85"/>
      <c r="G12689" s="86"/>
      <c r="H12689" s="86"/>
      <c r="I12689" s="85"/>
      <c r="J12689" s="85"/>
    </row>
    <row r="12690" spans="2:10" s="117" customFormat="1" x14ac:dyDescent="0.25">
      <c r="B12690" s="87"/>
      <c r="C12690" s="85"/>
      <c r="D12690" s="85"/>
      <c r="E12690" s="85"/>
      <c r="F12690" s="85"/>
      <c r="G12690" s="86"/>
      <c r="H12690" s="86"/>
      <c r="I12690" s="85"/>
      <c r="J12690" s="85"/>
    </row>
    <row r="12691" spans="2:10" s="117" customFormat="1" x14ac:dyDescent="0.25">
      <c r="B12691" s="87"/>
      <c r="C12691" s="85"/>
      <c r="D12691" s="85"/>
      <c r="E12691" s="85"/>
      <c r="F12691" s="85"/>
      <c r="G12691" s="86"/>
      <c r="H12691" s="86"/>
      <c r="I12691" s="85"/>
      <c r="J12691" s="85"/>
    </row>
    <row r="12692" spans="2:10" s="117" customFormat="1" x14ac:dyDescent="0.25">
      <c r="B12692" s="87"/>
      <c r="C12692" s="85"/>
      <c r="D12692" s="85"/>
      <c r="E12692" s="85"/>
      <c r="F12692" s="85"/>
      <c r="G12692" s="86"/>
      <c r="H12692" s="86"/>
      <c r="I12692" s="85"/>
      <c r="J12692" s="85"/>
    </row>
    <row r="12693" spans="2:10" s="117" customFormat="1" x14ac:dyDescent="0.25">
      <c r="B12693" s="87"/>
      <c r="C12693" s="85"/>
      <c r="D12693" s="85"/>
      <c r="E12693" s="85"/>
      <c r="F12693" s="85"/>
      <c r="G12693" s="86"/>
      <c r="H12693" s="86"/>
      <c r="I12693" s="85"/>
      <c r="J12693" s="85"/>
    </row>
    <row r="12694" spans="2:10" s="117" customFormat="1" x14ac:dyDescent="0.25">
      <c r="B12694" s="87"/>
      <c r="C12694" s="85"/>
      <c r="D12694" s="85"/>
      <c r="E12694" s="85"/>
      <c r="F12694" s="85"/>
      <c r="G12694" s="86"/>
      <c r="H12694" s="86"/>
      <c r="I12694" s="85"/>
      <c r="J12694" s="85"/>
    </row>
    <row r="12695" spans="2:10" s="117" customFormat="1" x14ac:dyDescent="0.25">
      <c r="B12695" s="87"/>
      <c r="C12695" s="85"/>
      <c r="D12695" s="85"/>
      <c r="E12695" s="85"/>
      <c r="F12695" s="85"/>
      <c r="G12695" s="86"/>
      <c r="H12695" s="86"/>
      <c r="I12695" s="85"/>
      <c r="J12695" s="85"/>
    </row>
    <row r="12696" spans="2:10" s="117" customFormat="1" x14ac:dyDescent="0.25">
      <c r="B12696" s="87"/>
      <c r="C12696" s="85"/>
      <c r="D12696" s="85"/>
      <c r="E12696" s="85"/>
      <c r="F12696" s="85"/>
      <c r="G12696" s="86"/>
      <c r="H12696" s="86"/>
      <c r="I12696" s="85"/>
      <c r="J12696" s="85"/>
    </row>
    <row r="12697" spans="2:10" s="117" customFormat="1" x14ac:dyDescent="0.25">
      <c r="B12697" s="87"/>
      <c r="C12697" s="85"/>
      <c r="D12697" s="85"/>
      <c r="E12697" s="85"/>
      <c r="F12697" s="85"/>
      <c r="G12697" s="86"/>
      <c r="H12697" s="86"/>
      <c r="I12697" s="85"/>
      <c r="J12697" s="85"/>
    </row>
    <row r="12698" spans="2:10" s="117" customFormat="1" x14ac:dyDescent="0.25">
      <c r="B12698" s="87"/>
      <c r="C12698" s="85"/>
      <c r="D12698" s="85"/>
      <c r="E12698" s="85"/>
      <c r="F12698" s="85"/>
      <c r="G12698" s="86"/>
      <c r="H12698" s="86"/>
      <c r="I12698" s="85"/>
      <c r="J12698" s="85"/>
    </row>
    <row r="12699" spans="2:10" s="117" customFormat="1" x14ac:dyDescent="0.25">
      <c r="B12699" s="87"/>
      <c r="C12699" s="85"/>
      <c r="D12699" s="85"/>
      <c r="E12699" s="85"/>
      <c r="F12699" s="85"/>
      <c r="G12699" s="86"/>
      <c r="H12699" s="86"/>
      <c r="I12699" s="85"/>
      <c r="J12699" s="85"/>
    </row>
    <row r="12700" spans="2:10" s="117" customFormat="1" x14ac:dyDescent="0.25">
      <c r="B12700" s="87"/>
      <c r="C12700" s="85"/>
      <c r="D12700" s="85"/>
      <c r="E12700" s="85"/>
      <c r="F12700" s="85"/>
      <c r="G12700" s="86"/>
      <c r="H12700" s="86"/>
      <c r="I12700" s="85"/>
      <c r="J12700" s="85"/>
    </row>
    <row r="12701" spans="2:10" s="117" customFormat="1" x14ac:dyDescent="0.25">
      <c r="B12701" s="87"/>
      <c r="C12701" s="85"/>
      <c r="D12701" s="85"/>
      <c r="E12701" s="85"/>
      <c r="F12701" s="85"/>
      <c r="G12701" s="86"/>
      <c r="H12701" s="86"/>
      <c r="I12701" s="85"/>
      <c r="J12701" s="85"/>
    </row>
    <row r="12702" spans="2:10" s="117" customFormat="1" x14ac:dyDescent="0.25">
      <c r="B12702" s="87"/>
      <c r="C12702" s="85"/>
      <c r="D12702" s="85"/>
      <c r="E12702" s="85"/>
      <c r="F12702" s="85"/>
      <c r="G12702" s="86"/>
      <c r="H12702" s="86"/>
      <c r="I12702" s="85"/>
      <c r="J12702" s="85"/>
    </row>
    <row r="12703" spans="2:10" s="117" customFormat="1" x14ac:dyDescent="0.25">
      <c r="B12703" s="87"/>
      <c r="C12703" s="85"/>
      <c r="D12703" s="85"/>
      <c r="E12703" s="85"/>
      <c r="F12703" s="85"/>
      <c r="G12703" s="86"/>
      <c r="H12703" s="86"/>
      <c r="I12703" s="85"/>
      <c r="J12703" s="85"/>
    </row>
    <row r="12704" spans="2:10" s="117" customFormat="1" x14ac:dyDescent="0.25">
      <c r="B12704" s="87"/>
      <c r="C12704" s="85"/>
      <c r="D12704" s="85"/>
      <c r="E12704" s="85"/>
      <c r="F12704" s="85"/>
      <c r="G12704" s="86"/>
      <c r="H12704" s="86"/>
      <c r="I12704" s="85"/>
      <c r="J12704" s="85"/>
    </row>
    <row r="12705" spans="2:10" s="117" customFormat="1" x14ac:dyDescent="0.25">
      <c r="B12705" s="87"/>
      <c r="C12705" s="85"/>
      <c r="D12705" s="85"/>
      <c r="E12705" s="85"/>
      <c r="F12705" s="85"/>
      <c r="G12705" s="86"/>
      <c r="H12705" s="86"/>
      <c r="I12705" s="85"/>
      <c r="J12705" s="85"/>
    </row>
    <row r="12706" spans="2:10" s="117" customFormat="1" x14ac:dyDescent="0.25">
      <c r="B12706" s="87"/>
      <c r="C12706" s="85"/>
      <c r="D12706" s="85"/>
      <c r="E12706" s="85"/>
      <c r="F12706" s="85"/>
      <c r="G12706" s="86"/>
      <c r="H12706" s="86"/>
      <c r="I12706" s="85"/>
      <c r="J12706" s="85"/>
    </row>
    <row r="12707" spans="2:10" s="117" customFormat="1" x14ac:dyDescent="0.25">
      <c r="B12707" s="87"/>
      <c r="C12707" s="85"/>
      <c r="D12707" s="85"/>
      <c r="E12707" s="85"/>
      <c r="F12707" s="85"/>
      <c r="G12707" s="86"/>
      <c r="H12707" s="86"/>
      <c r="I12707" s="85"/>
      <c r="J12707" s="85"/>
    </row>
    <row r="12708" spans="2:10" s="117" customFormat="1" x14ac:dyDescent="0.25">
      <c r="B12708" s="87"/>
      <c r="C12708" s="85"/>
      <c r="D12708" s="85"/>
      <c r="E12708" s="85"/>
      <c r="F12708" s="85"/>
      <c r="G12708" s="86"/>
      <c r="H12708" s="86"/>
      <c r="I12708" s="85"/>
      <c r="J12708" s="85"/>
    </row>
    <row r="12709" spans="2:10" s="117" customFormat="1" x14ac:dyDescent="0.25">
      <c r="B12709" s="87"/>
      <c r="C12709" s="85"/>
      <c r="D12709" s="85"/>
      <c r="E12709" s="85"/>
      <c r="F12709" s="85"/>
      <c r="G12709" s="86"/>
      <c r="H12709" s="86"/>
      <c r="I12709" s="85"/>
      <c r="J12709" s="85"/>
    </row>
    <row r="12710" spans="2:10" s="117" customFormat="1" x14ac:dyDescent="0.25">
      <c r="B12710" s="87"/>
      <c r="C12710" s="85"/>
      <c r="D12710" s="85"/>
      <c r="E12710" s="85"/>
      <c r="F12710" s="85"/>
      <c r="G12710" s="86"/>
      <c r="H12710" s="86"/>
      <c r="I12710" s="85"/>
      <c r="J12710" s="85"/>
    </row>
    <row r="12711" spans="2:10" s="117" customFormat="1" x14ac:dyDescent="0.25">
      <c r="B12711" s="87"/>
      <c r="C12711" s="85"/>
      <c r="D12711" s="85"/>
      <c r="E12711" s="85"/>
      <c r="F12711" s="85"/>
      <c r="G12711" s="86"/>
      <c r="H12711" s="86"/>
      <c r="I12711" s="85"/>
      <c r="J12711" s="85"/>
    </row>
    <row r="12712" spans="2:10" s="117" customFormat="1" x14ac:dyDescent="0.25">
      <c r="B12712" s="87"/>
      <c r="C12712" s="85"/>
      <c r="D12712" s="85"/>
      <c r="E12712" s="85"/>
      <c r="F12712" s="85"/>
      <c r="G12712" s="86"/>
      <c r="H12712" s="86"/>
      <c r="I12712" s="85"/>
      <c r="J12712" s="85"/>
    </row>
    <row r="12713" spans="2:10" s="117" customFormat="1" x14ac:dyDescent="0.25">
      <c r="B12713" s="87"/>
      <c r="C12713" s="85"/>
      <c r="D12713" s="85"/>
      <c r="E12713" s="85"/>
      <c r="F12713" s="85"/>
      <c r="G12713" s="86"/>
      <c r="H12713" s="86"/>
      <c r="I12713" s="85"/>
      <c r="J12713" s="85"/>
    </row>
    <row r="12714" spans="2:10" s="117" customFormat="1" x14ac:dyDescent="0.25">
      <c r="B12714" s="87"/>
      <c r="C12714" s="85"/>
      <c r="D12714" s="85"/>
      <c r="E12714" s="85"/>
      <c r="F12714" s="85"/>
      <c r="G12714" s="86"/>
      <c r="H12714" s="86"/>
      <c r="I12714" s="85"/>
      <c r="J12714" s="85"/>
    </row>
    <row r="12715" spans="2:10" s="117" customFormat="1" x14ac:dyDescent="0.25">
      <c r="B12715" s="87"/>
      <c r="C12715" s="85"/>
      <c r="D12715" s="85"/>
      <c r="E12715" s="85"/>
      <c r="F12715" s="85"/>
      <c r="G12715" s="86"/>
      <c r="H12715" s="86"/>
      <c r="I12715" s="85"/>
      <c r="J12715" s="85"/>
    </row>
    <row r="12716" spans="2:10" s="117" customFormat="1" x14ac:dyDescent="0.25">
      <c r="B12716" s="87"/>
      <c r="C12716" s="85"/>
      <c r="D12716" s="85"/>
      <c r="E12716" s="85"/>
      <c r="F12716" s="85"/>
      <c r="G12716" s="86"/>
      <c r="H12716" s="86"/>
      <c r="I12716" s="85"/>
      <c r="J12716" s="85"/>
    </row>
    <row r="12717" spans="2:10" s="117" customFormat="1" x14ac:dyDescent="0.25">
      <c r="B12717" s="87"/>
      <c r="C12717" s="85"/>
      <c r="D12717" s="85"/>
      <c r="E12717" s="85"/>
      <c r="F12717" s="85"/>
      <c r="G12717" s="86"/>
      <c r="H12717" s="86"/>
      <c r="I12717" s="85"/>
      <c r="J12717" s="85"/>
    </row>
    <row r="12718" spans="2:10" s="117" customFormat="1" x14ac:dyDescent="0.25">
      <c r="B12718" s="87"/>
      <c r="C12718" s="85"/>
      <c r="D12718" s="85"/>
      <c r="E12718" s="85"/>
      <c r="F12718" s="85"/>
      <c r="G12718" s="86"/>
      <c r="H12718" s="86"/>
      <c r="I12718" s="85"/>
      <c r="J12718" s="85"/>
    </row>
    <row r="12719" spans="2:10" s="117" customFormat="1" x14ac:dyDescent="0.25">
      <c r="B12719" s="87"/>
      <c r="C12719" s="85"/>
      <c r="D12719" s="85"/>
      <c r="E12719" s="85"/>
      <c r="F12719" s="85"/>
      <c r="G12719" s="86"/>
      <c r="H12719" s="86"/>
      <c r="I12719" s="85"/>
      <c r="J12719" s="85"/>
    </row>
    <row r="12720" spans="2:10" s="117" customFormat="1" x14ac:dyDescent="0.25">
      <c r="B12720" s="87"/>
      <c r="C12720" s="85"/>
      <c r="D12720" s="85"/>
      <c r="E12720" s="85"/>
      <c r="F12720" s="85"/>
      <c r="G12720" s="86"/>
      <c r="H12720" s="86"/>
      <c r="I12720" s="85"/>
      <c r="J12720" s="85"/>
    </row>
    <row r="12721" spans="2:10" s="117" customFormat="1" x14ac:dyDescent="0.25">
      <c r="B12721" s="87"/>
      <c r="C12721" s="85"/>
      <c r="D12721" s="85"/>
      <c r="E12721" s="85"/>
      <c r="F12721" s="85"/>
      <c r="G12721" s="86"/>
      <c r="H12721" s="86"/>
      <c r="I12721" s="85"/>
      <c r="J12721" s="85"/>
    </row>
    <row r="12722" spans="2:10" s="117" customFormat="1" x14ac:dyDescent="0.25">
      <c r="B12722" s="87"/>
      <c r="C12722" s="85"/>
      <c r="D12722" s="85"/>
      <c r="E12722" s="85"/>
      <c r="F12722" s="85"/>
      <c r="G12722" s="86"/>
      <c r="H12722" s="86"/>
      <c r="I12722" s="85"/>
      <c r="J12722" s="85"/>
    </row>
    <row r="12723" spans="2:10" s="117" customFormat="1" x14ac:dyDescent="0.25">
      <c r="B12723" s="87"/>
      <c r="C12723" s="85"/>
      <c r="D12723" s="85"/>
      <c r="E12723" s="85"/>
      <c r="F12723" s="85"/>
      <c r="G12723" s="86"/>
      <c r="H12723" s="86"/>
      <c r="I12723" s="85"/>
      <c r="J12723" s="85"/>
    </row>
    <row r="12724" spans="2:10" s="117" customFormat="1" x14ac:dyDescent="0.25">
      <c r="B12724" s="87"/>
      <c r="C12724" s="85"/>
      <c r="D12724" s="85"/>
      <c r="E12724" s="85"/>
      <c r="F12724" s="85"/>
      <c r="G12724" s="86"/>
      <c r="H12724" s="86"/>
      <c r="I12724" s="85"/>
      <c r="J12724" s="85"/>
    </row>
    <row r="12725" spans="2:10" s="117" customFormat="1" x14ac:dyDescent="0.25">
      <c r="B12725" s="87"/>
      <c r="C12725" s="85"/>
      <c r="D12725" s="85"/>
      <c r="E12725" s="85"/>
      <c r="F12725" s="85"/>
      <c r="G12725" s="86"/>
      <c r="H12725" s="86"/>
      <c r="I12725" s="85"/>
      <c r="J12725" s="85"/>
    </row>
    <row r="12726" spans="2:10" s="117" customFormat="1" x14ac:dyDescent="0.25">
      <c r="B12726" s="87"/>
      <c r="C12726" s="85"/>
      <c r="D12726" s="85"/>
      <c r="E12726" s="85"/>
      <c r="F12726" s="85"/>
      <c r="G12726" s="86"/>
      <c r="H12726" s="86"/>
      <c r="I12726" s="85"/>
      <c r="J12726" s="85"/>
    </row>
    <row r="12727" spans="2:10" s="117" customFormat="1" x14ac:dyDescent="0.25">
      <c r="B12727" s="87"/>
      <c r="C12727" s="85"/>
      <c r="D12727" s="85"/>
      <c r="E12727" s="85"/>
      <c r="F12727" s="85"/>
      <c r="G12727" s="86"/>
      <c r="H12727" s="86"/>
      <c r="I12727" s="85"/>
      <c r="J12727" s="85"/>
    </row>
    <row r="12728" spans="2:10" s="117" customFormat="1" x14ac:dyDescent="0.25">
      <c r="B12728" s="87"/>
      <c r="C12728" s="85"/>
      <c r="D12728" s="85"/>
      <c r="E12728" s="85"/>
      <c r="F12728" s="85"/>
      <c r="G12728" s="86"/>
      <c r="H12728" s="86"/>
      <c r="I12728" s="85"/>
      <c r="J12728" s="85"/>
    </row>
    <row r="12729" spans="2:10" s="117" customFormat="1" x14ac:dyDescent="0.25">
      <c r="B12729" s="87"/>
      <c r="C12729" s="85"/>
      <c r="D12729" s="85"/>
      <c r="E12729" s="85"/>
      <c r="F12729" s="85"/>
      <c r="G12729" s="86"/>
      <c r="H12729" s="86"/>
      <c r="I12729" s="85"/>
      <c r="J12729" s="85"/>
    </row>
    <row r="12730" spans="2:10" s="117" customFormat="1" x14ac:dyDescent="0.25">
      <c r="B12730" s="87"/>
      <c r="C12730" s="85"/>
      <c r="D12730" s="85"/>
      <c r="E12730" s="85"/>
      <c r="F12730" s="85"/>
      <c r="G12730" s="86"/>
      <c r="H12730" s="86"/>
      <c r="I12730" s="85"/>
      <c r="J12730" s="85"/>
    </row>
    <row r="12731" spans="2:10" s="117" customFormat="1" x14ac:dyDescent="0.25">
      <c r="B12731" s="87"/>
      <c r="C12731" s="85"/>
      <c r="D12731" s="85"/>
      <c r="E12731" s="85"/>
      <c r="F12731" s="85"/>
      <c r="G12731" s="86"/>
      <c r="H12731" s="86"/>
      <c r="I12731" s="85"/>
      <c r="J12731" s="85"/>
    </row>
    <row r="12732" spans="2:10" s="117" customFormat="1" x14ac:dyDescent="0.25">
      <c r="B12732" s="87"/>
      <c r="C12732" s="85"/>
      <c r="D12732" s="85"/>
      <c r="E12732" s="85"/>
      <c r="F12732" s="85"/>
      <c r="G12732" s="86"/>
      <c r="H12732" s="86"/>
      <c r="I12732" s="85"/>
      <c r="J12732" s="85"/>
    </row>
    <row r="12733" spans="2:10" s="117" customFormat="1" x14ac:dyDescent="0.25">
      <c r="B12733" s="87"/>
      <c r="C12733" s="85"/>
      <c r="D12733" s="85"/>
      <c r="E12733" s="85"/>
      <c r="F12733" s="85"/>
      <c r="G12733" s="86"/>
      <c r="H12733" s="86"/>
      <c r="I12733" s="85"/>
      <c r="J12733" s="85"/>
    </row>
    <row r="12734" spans="2:10" s="117" customFormat="1" x14ac:dyDescent="0.25">
      <c r="B12734" s="87"/>
      <c r="C12734" s="85"/>
      <c r="D12734" s="85"/>
      <c r="E12734" s="85"/>
      <c r="F12734" s="85"/>
      <c r="G12734" s="86"/>
      <c r="H12734" s="86"/>
      <c r="I12734" s="85"/>
      <c r="J12734" s="85"/>
    </row>
    <row r="12735" spans="2:10" s="117" customFormat="1" x14ac:dyDescent="0.25">
      <c r="B12735" s="87"/>
      <c r="C12735" s="85"/>
      <c r="D12735" s="85"/>
      <c r="E12735" s="85"/>
      <c r="F12735" s="85"/>
      <c r="G12735" s="86"/>
      <c r="H12735" s="86"/>
      <c r="I12735" s="85"/>
      <c r="J12735" s="85"/>
    </row>
    <row r="12736" spans="2:10" s="117" customFormat="1" x14ac:dyDescent="0.25">
      <c r="B12736" s="87"/>
      <c r="C12736" s="85"/>
      <c r="D12736" s="85"/>
      <c r="E12736" s="85"/>
      <c r="F12736" s="85"/>
      <c r="G12736" s="86"/>
      <c r="H12736" s="86"/>
      <c r="I12736" s="85"/>
      <c r="J12736" s="85"/>
    </row>
    <row r="12737" spans="2:10" s="117" customFormat="1" x14ac:dyDescent="0.25">
      <c r="B12737" s="87"/>
      <c r="C12737" s="85"/>
      <c r="D12737" s="85"/>
      <c r="E12737" s="85"/>
      <c r="F12737" s="85"/>
      <c r="G12737" s="86"/>
      <c r="H12737" s="86"/>
      <c r="I12737" s="85"/>
      <c r="J12737" s="85"/>
    </row>
    <row r="12738" spans="2:10" s="117" customFormat="1" x14ac:dyDescent="0.25">
      <c r="B12738" s="87"/>
      <c r="C12738" s="85"/>
      <c r="D12738" s="85"/>
      <c r="E12738" s="85"/>
      <c r="F12738" s="85"/>
      <c r="G12738" s="86"/>
      <c r="H12738" s="86"/>
      <c r="I12738" s="85"/>
      <c r="J12738" s="85"/>
    </row>
    <row r="12739" spans="2:10" s="117" customFormat="1" x14ac:dyDescent="0.25">
      <c r="B12739" s="87"/>
      <c r="C12739" s="85"/>
      <c r="D12739" s="85"/>
      <c r="E12739" s="85"/>
      <c r="F12739" s="85"/>
      <c r="G12739" s="86"/>
      <c r="H12739" s="86"/>
      <c r="I12739" s="85"/>
      <c r="J12739" s="85"/>
    </row>
    <row r="12740" spans="2:10" s="117" customFormat="1" x14ac:dyDescent="0.25">
      <c r="B12740" s="87"/>
      <c r="C12740" s="85"/>
      <c r="D12740" s="85"/>
      <c r="E12740" s="85"/>
      <c r="F12740" s="85"/>
      <c r="G12740" s="86"/>
      <c r="H12740" s="86"/>
      <c r="I12740" s="85"/>
      <c r="J12740" s="85"/>
    </row>
    <row r="12741" spans="2:10" s="117" customFormat="1" x14ac:dyDescent="0.25">
      <c r="B12741" s="87"/>
      <c r="C12741" s="85"/>
      <c r="D12741" s="85"/>
      <c r="E12741" s="85"/>
      <c r="F12741" s="85"/>
      <c r="G12741" s="86"/>
      <c r="H12741" s="86"/>
      <c r="I12741" s="85"/>
      <c r="J12741" s="85"/>
    </row>
    <row r="12742" spans="2:10" s="117" customFormat="1" x14ac:dyDescent="0.25">
      <c r="B12742" s="87"/>
      <c r="C12742" s="85"/>
      <c r="D12742" s="85"/>
      <c r="E12742" s="85"/>
      <c r="F12742" s="85"/>
      <c r="G12742" s="86"/>
      <c r="H12742" s="86"/>
      <c r="I12742" s="85"/>
      <c r="J12742" s="85"/>
    </row>
    <row r="12743" spans="2:10" s="117" customFormat="1" x14ac:dyDescent="0.25">
      <c r="B12743" s="87"/>
      <c r="C12743" s="85"/>
      <c r="D12743" s="85"/>
      <c r="E12743" s="85"/>
      <c r="F12743" s="85"/>
      <c r="G12743" s="86"/>
      <c r="H12743" s="86"/>
      <c r="I12743" s="85"/>
      <c r="J12743" s="85"/>
    </row>
    <row r="12744" spans="2:10" s="117" customFormat="1" x14ac:dyDescent="0.25">
      <c r="B12744" s="87"/>
      <c r="C12744" s="85"/>
      <c r="D12744" s="85"/>
      <c r="E12744" s="85"/>
      <c r="F12744" s="85"/>
      <c r="G12744" s="86"/>
      <c r="H12744" s="86"/>
      <c r="I12744" s="85"/>
      <c r="J12744" s="85"/>
    </row>
    <row r="12745" spans="2:10" s="117" customFormat="1" x14ac:dyDescent="0.25">
      <c r="B12745" s="87"/>
      <c r="C12745" s="85"/>
      <c r="D12745" s="85"/>
      <c r="E12745" s="85"/>
      <c r="F12745" s="85"/>
      <c r="G12745" s="86"/>
      <c r="H12745" s="86"/>
      <c r="I12745" s="85"/>
      <c r="J12745" s="85"/>
    </row>
    <row r="12746" spans="2:10" s="117" customFormat="1" x14ac:dyDescent="0.25">
      <c r="B12746" s="87"/>
      <c r="C12746" s="85"/>
      <c r="D12746" s="85"/>
      <c r="E12746" s="85"/>
      <c r="F12746" s="85"/>
      <c r="G12746" s="86"/>
      <c r="H12746" s="86"/>
      <c r="I12746" s="85"/>
      <c r="J12746" s="85"/>
    </row>
    <row r="12747" spans="2:10" s="117" customFormat="1" x14ac:dyDescent="0.25">
      <c r="B12747" s="87"/>
      <c r="C12747" s="85"/>
      <c r="D12747" s="85"/>
      <c r="E12747" s="85"/>
      <c r="F12747" s="85"/>
      <c r="G12747" s="86"/>
      <c r="H12747" s="86"/>
      <c r="I12747" s="85"/>
      <c r="J12747" s="85"/>
    </row>
    <row r="12748" spans="2:10" s="117" customFormat="1" x14ac:dyDescent="0.25">
      <c r="B12748" s="87"/>
      <c r="C12748" s="85"/>
      <c r="D12748" s="85"/>
      <c r="E12748" s="85"/>
      <c r="F12748" s="85"/>
      <c r="G12748" s="86"/>
      <c r="H12748" s="86"/>
      <c r="I12748" s="85"/>
      <c r="J12748" s="85"/>
    </row>
    <row r="12749" spans="2:10" s="117" customFormat="1" x14ac:dyDescent="0.25">
      <c r="B12749" s="87"/>
      <c r="C12749" s="85"/>
      <c r="D12749" s="85"/>
      <c r="E12749" s="85"/>
      <c r="F12749" s="85"/>
      <c r="G12749" s="86"/>
      <c r="H12749" s="86"/>
      <c r="I12749" s="85"/>
      <c r="J12749" s="85"/>
    </row>
    <row r="12750" spans="2:10" s="117" customFormat="1" x14ac:dyDescent="0.25">
      <c r="B12750" s="87"/>
      <c r="C12750" s="85"/>
      <c r="D12750" s="85"/>
      <c r="E12750" s="85"/>
      <c r="F12750" s="85"/>
      <c r="G12750" s="86"/>
      <c r="H12750" s="86"/>
      <c r="I12750" s="85"/>
      <c r="J12750" s="85"/>
    </row>
    <row r="12751" spans="2:10" s="117" customFormat="1" x14ac:dyDescent="0.25">
      <c r="B12751" s="87"/>
      <c r="C12751" s="85"/>
      <c r="D12751" s="85"/>
      <c r="E12751" s="85"/>
      <c r="F12751" s="85"/>
      <c r="G12751" s="86"/>
      <c r="H12751" s="86"/>
      <c r="I12751" s="85"/>
      <c r="J12751" s="85"/>
    </row>
    <row r="12752" spans="2:10" s="117" customFormat="1" x14ac:dyDescent="0.25">
      <c r="B12752" s="87"/>
      <c r="C12752" s="85"/>
      <c r="D12752" s="85"/>
      <c r="E12752" s="85"/>
      <c r="F12752" s="85"/>
      <c r="G12752" s="86"/>
      <c r="H12752" s="86"/>
      <c r="I12752" s="85"/>
      <c r="J12752" s="85"/>
    </row>
    <row r="12753" spans="2:10" s="117" customFormat="1" x14ac:dyDescent="0.25">
      <c r="B12753" s="87"/>
      <c r="C12753" s="85"/>
      <c r="D12753" s="85"/>
      <c r="E12753" s="85"/>
      <c r="F12753" s="85"/>
      <c r="G12753" s="86"/>
      <c r="H12753" s="86"/>
      <c r="I12753" s="85"/>
      <c r="J12753" s="85"/>
    </row>
    <row r="12754" spans="2:10" s="117" customFormat="1" x14ac:dyDescent="0.25">
      <c r="B12754" s="87"/>
      <c r="C12754" s="85"/>
      <c r="D12754" s="85"/>
      <c r="E12754" s="85"/>
      <c r="F12754" s="85"/>
      <c r="G12754" s="86"/>
      <c r="H12754" s="86"/>
      <c r="I12754" s="85"/>
      <c r="J12754" s="85"/>
    </row>
    <row r="12755" spans="2:10" s="117" customFormat="1" x14ac:dyDescent="0.25">
      <c r="B12755" s="87"/>
      <c r="C12755" s="85"/>
      <c r="D12755" s="85"/>
      <c r="E12755" s="85"/>
      <c r="F12755" s="85"/>
      <c r="G12755" s="86"/>
      <c r="H12755" s="86"/>
      <c r="I12755" s="85"/>
      <c r="J12755" s="85"/>
    </row>
    <row r="12756" spans="2:10" s="117" customFormat="1" x14ac:dyDescent="0.25">
      <c r="B12756" s="87"/>
      <c r="C12756" s="85"/>
      <c r="D12756" s="85"/>
      <c r="E12756" s="85"/>
      <c r="F12756" s="85"/>
      <c r="G12756" s="86"/>
      <c r="H12756" s="86"/>
      <c r="I12756" s="85"/>
      <c r="J12756" s="85"/>
    </row>
    <row r="12757" spans="2:10" s="117" customFormat="1" x14ac:dyDescent="0.25">
      <c r="B12757" s="87"/>
      <c r="C12757" s="85"/>
      <c r="D12757" s="85"/>
      <c r="E12757" s="85"/>
      <c r="F12757" s="85"/>
      <c r="G12757" s="86"/>
      <c r="H12757" s="86"/>
      <c r="I12757" s="85"/>
      <c r="J12757" s="85"/>
    </row>
    <row r="12758" spans="2:10" s="117" customFormat="1" x14ac:dyDescent="0.25">
      <c r="B12758" s="87"/>
      <c r="C12758" s="85"/>
      <c r="D12758" s="85"/>
      <c r="E12758" s="85"/>
      <c r="F12758" s="85"/>
      <c r="G12758" s="86"/>
      <c r="H12758" s="86"/>
      <c r="I12758" s="85"/>
      <c r="J12758" s="85"/>
    </row>
    <row r="12759" spans="2:10" s="117" customFormat="1" x14ac:dyDescent="0.25">
      <c r="B12759" s="87"/>
      <c r="C12759" s="85"/>
      <c r="D12759" s="85"/>
      <c r="E12759" s="85"/>
      <c r="F12759" s="85"/>
      <c r="G12759" s="86"/>
      <c r="H12759" s="86"/>
      <c r="I12759" s="85"/>
      <c r="J12759" s="85"/>
    </row>
    <row r="12760" spans="2:10" s="117" customFormat="1" x14ac:dyDescent="0.25">
      <c r="B12760" s="87"/>
      <c r="C12760" s="85"/>
      <c r="D12760" s="85"/>
      <c r="E12760" s="85"/>
      <c r="F12760" s="85"/>
      <c r="G12760" s="86"/>
      <c r="H12760" s="86"/>
      <c r="I12760" s="85"/>
      <c r="J12760" s="85"/>
    </row>
    <row r="12761" spans="2:10" s="117" customFormat="1" x14ac:dyDescent="0.25">
      <c r="B12761" s="87"/>
      <c r="C12761" s="85"/>
      <c r="D12761" s="85"/>
      <c r="E12761" s="85"/>
      <c r="F12761" s="85"/>
      <c r="G12761" s="86"/>
      <c r="H12761" s="86"/>
      <c r="I12761" s="85"/>
      <c r="J12761" s="85"/>
    </row>
    <row r="12762" spans="2:10" s="117" customFormat="1" x14ac:dyDescent="0.25">
      <c r="B12762" s="87"/>
      <c r="C12762" s="85"/>
      <c r="D12762" s="85"/>
      <c r="E12762" s="85"/>
      <c r="F12762" s="85"/>
      <c r="G12762" s="86"/>
      <c r="H12762" s="86"/>
      <c r="I12762" s="85"/>
      <c r="J12762" s="85"/>
    </row>
    <row r="12763" spans="2:10" s="117" customFormat="1" x14ac:dyDescent="0.25">
      <c r="B12763" s="87"/>
      <c r="C12763" s="85"/>
      <c r="D12763" s="85"/>
      <c r="E12763" s="85"/>
      <c r="F12763" s="85"/>
      <c r="G12763" s="86"/>
      <c r="H12763" s="86"/>
      <c r="I12763" s="85"/>
      <c r="J12763" s="85"/>
    </row>
    <row r="12764" spans="2:10" s="117" customFormat="1" x14ac:dyDescent="0.25">
      <c r="B12764" s="87"/>
      <c r="C12764" s="85"/>
      <c r="D12764" s="85"/>
      <c r="E12764" s="85"/>
      <c r="F12764" s="85"/>
      <c r="G12764" s="86"/>
      <c r="H12764" s="86"/>
      <c r="I12764" s="85"/>
      <c r="J12764" s="85"/>
    </row>
    <row r="12765" spans="2:10" s="117" customFormat="1" x14ac:dyDescent="0.25">
      <c r="B12765" s="87"/>
      <c r="C12765" s="85"/>
      <c r="D12765" s="85"/>
      <c r="E12765" s="85"/>
      <c r="F12765" s="85"/>
      <c r="G12765" s="86"/>
      <c r="H12765" s="86"/>
      <c r="I12765" s="85"/>
      <c r="J12765" s="85"/>
    </row>
    <row r="12766" spans="2:10" s="117" customFormat="1" x14ac:dyDescent="0.25">
      <c r="B12766" s="87"/>
      <c r="C12766" s="85"/>
      <c r="D12766" s="85"/>
      <c r="E12766" s="85"/>
      <c r="F12766" s="85"/>
      <c r="G12766" s="86"/>
      <c r="H12766" s="86"/>
      <c r="I12766" s="85"/>
      <c r="J12766" s="85"/>
    </row>
    <row r="12767" spans="2:10" s="117" customFormat="1" x14ac:dyDescent="0.25">
      <c r="B12767" s="87"/>
      <c r="C12767" s="85"/>
      <c r="D12767" s="85"/>
      <c r="E12767" s="85"/>
      <c r="F12767" s="85"/>
      <c r="G12767" s="86"/>
      <c r="H12767" s="86"/>
      <c r="I12767" s="85"/>
      <c r="J12767" s="85"/>
    </row>
    <row r="12768" spans="2:10" s="117" customFormat="1" x14ac:dyDescent="0.25">
      <c r="B12768" s="87"/>
      <c r="C12768" s="85"/>
      <c r="D12768" s="85"/>
      <c r="E12768" s="85"/>
      <c r="F12768" s="85"/>
      <c r="G12768" s="86"/>
      <c r="H12768" s="86"/>
      <c r="I12768" s="85"/>
      <c r="J12768" s="85"/>
    </row>
    <row r="12769" spans="2:10" s="117" customFormat="1" x14ac:dyDescent="0.25">
      <c r="B12769" s="87"/>
      <c r="C12769" s="85"/>
      <c r="D12769" s="85"/>
      <c r="E12769" s="85"/>
      <c r="F12769" s="85"/>
      <c r="G12769" s="86"/>
      <c r="H12769" s="86"/>
      <c r="I12769" s="85"/>
      <c r="J12769" s="85"/>
    </row>
    <row r="12770" spans="2:10" s="117" customFormat="1" x14ac:dyDescent="0.25">
      <c r="B12770" s="87"/>
      <c r="C12770" s="85"/>
      <c r="D12770" s="85"/>
      <c r="E12770" s="85"/>
      <c r="F12770" s="85"/>
      <c r="G12770" s="86"/>
      <c r="H12770" s="86"/>
      <c r="I12770" s="85"/>
      <c r="J12770" s="85"/>
    </row>
    <row r="12771" spans="2:10" s="117" customFormat="1" x14ac:dyDescent="0.25">
      <c r="B12771" s="87"/>
      <c r="C12771" s="85"/>
      <c r="D12771" s="85"/>
      <c r="E12771" s="85"/>
      <c r="F12771" s="85"/>
      <c r="G12771" s="86"/>
      <c r="H12771" s="86"/>
      <c r="I12771" s="85"/>
      <c r="J12771" s="85"/>
    </row>
    <row r="12772" spans="2:10" s="117" customFormat="1" x14ac:dyDescent="0.25">
      <c r="B12772" s="87"/>
      <c r="C12772" s="85"/>
      <c r="D12772" s="85"/>
      <c r="E12772" s="85"/>
      <c r="F12772" s="85"/>
      <c r="G12772" s="86"/>
      <c r="H12772" s="86"/>
      <c r="I12772" s="85"/>
      <c r="J12772" s="85"/>
    </row>
    <row r="12773" spans="2:10" s="117" customFormat="1" x14ac:dyDescent="0.25">
      <c r="B12773" s="87"/>
      <c r="C12773" s="85"/>
      <c r="D12773" s="85"/>
      <c r="E12773" s="85"/>
      <c r="F12773" s="85"/>
      <c r="G12773" s="86"/>
      <c r="H12773" s="86"/>
      <c r="I12773" s="85"/>
      <c r="J12773" s="85"/>
    </row>
    <row r="12774" spans="2:10" s="117" customFormat="1" x14ac:dyDescent="0.25">
      <c r="B12774" s="87"/>
      <c r="C12774" s="85"/>
      <c r="D12774" s="85"/>
      <c r="E12774" s="85"/>
      <c r="F12774" s="85"/>
      <c r="G12774" s="86"/>
      <c r="H12774" s="86"/>
      <c r="I12774" s="85"/>
      <c r="J12774" s="85"/>
    </row>
    <row r="12775" spans="2:10" s="117" customFormat="1" x14ac:dyDescent="0.25">
      <c r="B12775" s="87"/>
      <c r="C12775" s="85"/>
      <c r="D12775" s="85"/>
      <c r="E12775" s="85"/>
      <c r="F12775" s="85"/>
      <c r="G12775" s="86"/>
      <c r="H12775" s="86"/>
      <c r="I12775" s="85"/>
      <c r="J12775" s="85"/>
    </row>
    <row r="12776" spans="2:10" s="117" customFormat="1" x14ac:dyDescent="0.25">
      <c r="B12776" s="87"/>
      <c r="C12776" s="85"/>
      <c r="D12776" s="85"/>
      <c r="E12776" s="85"/>
      <c r="F12776" s="85"/>
      <c r="G12776" s="86"/>
      <c r="H12776" s="86"/>
      <c r="I12776" s="85"/>
      <c r="J12776" s="85"/>
    </row>
    <row r="12777" spans="2:10" s="117" customFormat="1" x14ac:dyDescent="0.25">
      <c r="B12777" s="87"/>
      <c r="C12777" s="85"/>
      <c r="D12777" s="85"/>
      <c r="E12777" s="85"/>
      <c r="F12777" s="85"/>
      <c r="G12777" s="86"/>
      <c r="H12777" s="86"/>
      <c r="I12777" s="85"/>
      <c r="J12777" s="85"/>
    </row>
    <row r="12778" spans="2:10" s="117" customFormat="1" x14ac:dyDescent="0.25">
      <c r="B12778" s="87"/>
      <c r="C12778" s="85"/>
      <c r="D12778" s="85"/>
      <c r="E12778" s="85"/>
      <c r="F12778" s="85"/>
      <c r="G12778" s="86"/>
      <c r="H12778" s="86"/>
      <c r="I12778" s="85"/>
      <c r="J12778" s="85"/>
    </row>
    <row r="12779" spans="2:10" s="117" customFormat="1" x14ac:dyDescent="0.25">
      <c r="B12779" s="87"/>
      <c r="C12779" s="85"/>
      <c r="D12779" s="85"/>
      <c r="E12779" s="85"/>
      <c r="F12779" s="85"/>
      <c r="G12779" s="86"/>
      <c r="H12779" s="86"/>
      <c r="I12779" s="85"/>
      <c r="J12779" s="85"/>
    </row>
    <row r="12780" spans="2:10" s="117" customFormat="1" x14ac:dyDescent="0.25">
      <c r="B12780" s="87"/>
      <c r="C12780" s="85"/>
      <c r="D12780" s="85"/>
      <c r="E12780" s="85"/>
      <c r="F12780" s="85"/>
      <c r="G12780" s="86"/>
      <c r="H12780" s="86"/>
      <c r="I12780" s="85"/>
      <c r="J12780" s="85"/>
    </row>
    <row r="12781" spans="2:10" s="117" customFormat="1" x14ac:dyDescent="0.25">
      <c r="B12781" s="87"/>
      <c r="C12781" s="85"/>
      <c r="D12781" s="85"/>
      <c r="E12781" s="85"/>
      <c r="F12781" s="85"/>
      <c r="G12781" s="86"/>
      <c r="H12781" s="86"/>
      <c r="I12781" s="85"/>
      <c r="J12781" s="85"/>
    </row>
    <row r="12782" spans="2:10" s="117" customFormat="1" x14ac:dyDescent="0.25">
      <c r="B12782" s="87"/>
      <c r="C12782" s="85"/>
      <c r="D12782" s="85"/>
      <c r="E12782" s="85"/>
      <c r="F12782" s="85"/>
      <c r="G12782" s="86"/>
      <c r="H12782" s="86"/>
      <c r="I12782" s="85"/>
      <c r="J12782" s="85"/>
    </row>
    <row r="12783" spans="2:10" s="117" customFormat="1" x14ac:dyDescent="0.25">
      <c r="B12783" s="87"/>
      <c r="C12783" s="85"/>
      <c r="D12783" s="85"/>
      <c r="E12783" s="85"/>
      <c r="F12783" s="85"/>
      <c r="G12783" s="86"/>
      <c r="H12783" s="86"/>
      <c r="I12783" s="85"/>
      <c r="J12783" s="85"/>
    </row>
    <row r="12784" spans="2:10" s="117" customFormat="1" x14ac:dyDescent="0.25">
      <c r="B12784" s="87"/>
      <c r="C12784" s="85"/>
      <c r="D12784" s="85"/>
      <c r="E12784" s="85"/>
      <c r="F12784" s="85"/>
      <c r="G12784" s="86"/>
      <c r="H12784" s="86"/>
      <c r="I12784" s="85"/>
      <c r="J12784" s="85"/>
    </row>
    <row r="12785" spans="2:10" s="117" customFormat="1" x14ac:dyDescent="0.25">
      <c r="B12785" s="87"/>
      <c r="C12785" s="85"/>
      <c r="D12785" s="85"/>
      <c r="E12785" s="85"/>
      <c r="F12785" s="85"/>
      <c r="G12785" s="86"/>
      <c r="H12785" s="86"/>
      <c r="I12785" s="85"/>
      <c r="J12785" s="85"/>
    </row>
    <row r="12786" spans="2:10" s="117" customFormat="1" x14ac:dyDescent="0.25">
      <c r="B12786" s="87"/>
      <c r="C12786" s="85"/>
      <c r="D12786" s="85"/>
      <c r="E12786" s="85"/>
      <c r="F12786" s="85"/>
      <c r="G12786" s="86"/>
      <c r="H12786" s="86"/>
      <c r="I12786" s="85"/>
      <c r="J12786" s="85"/>
    </row>
    <row r="12787" spans="2:10" s="117" customFormat="1" x14ac:dyDescent="0.25">
      <c r="B12787" s="87"/>
      <c r="C12787" s="85"/>
      <c r="D12787" s="85"/>
      <c r="E12787" s="85"/>
      <c r="F12787" s="85"/>
      <c r="G12787" s="86"/>
      <c r="H12787" s="86"/>
      <c r="I12787" s="85"/>
      <c r="J12787" s="85"/>
    </row>
    <row r="12788" spans="2:10" s="117" customFormat="1" x14ac:dyDescent="0.25">
      <c r="B12788" s="87"/>
      <c r="C12788" s="85"/>
      <c r="D12788" s="85"/>
      <c r="E12788" s="85"/>
      <c r="F12788" s="85"/>
      <c r="G12788" s="86"/>
      <c r="H12788" s="86"/>
      <c r="I12788" s="85"/>
      <c r="J12788" s="85"/>
    </row>
    <row r="12789" spans="2:10" s="117" customFormat="1" x14ac:dyDescent="0.25">
      <c r="B12789" s="87"/>
      <c r="C12789" s="85"/>
      <c r="D12789" s="85"/>
      <c r="E12789" s="85"/>
      <c r="F12789" s="85"/>
      <c r="G12789" s="86"/>
      <c r="H12789" s="86"/>
      <c r="I12789" s="85"/>
      <c r="J12789" s="85"/>
    </row>
    <row r="12790" spans="2:10" s="117" customFormat="1" x14ac:dyDescent="0.25">
      <c r="B12790" s="87"/>
      <c r="C12790" s="85"/>
      <c r="D12790" s="85"/>
      <c r="E12790" s="85"/>
      <c r="F12790" s="85"/>
      <c r="G12790" s="86"/>
      <c r="H12790" s="86"/>
      <c r="I12790" s="85"/>
      <c r="J12790" s="85"/>
    </row>
    <row r="12791" spans="2:10" s="117" customFormat="1" x14ac:dyDescent="0.25">
      <c r="B12791" s="87"/>
      <c r="C12791" s="85"/>
      <c r="D12791" s="85"/>
      <c r="E12791" s="85"/>
      <c r="F12791" s="85"/>
      <c r="G12791" s="86"/>
      <c r="H12791" s="86"/>
      <c r="I12791" s="85"/>
      <c r="J12791" s="85"/>
    </row>
    <row r="12792" spans="2:10" s="117" customFormat="1" x14ac:dyDescent="0.25">
      <c r="B12792" s="87"/>
      <c r="C12792" s="85"/>
      <c r="D12792" s="85"/>
      <c r="E12792" s="85"/>
      <c r="F12792" s="85"/>
      <c r="G12792" s="86"/>
      <c r="H12792" s="86"/>
      <c r="I12792" s="85"/>
      <c r="J12792" s="85"/>
    </row>
    <row r="12793" spans="2:10" s="117" customFormat="1" x14ac:dyDescent="0.25">
      <c r="B12793" s="87"/>
      <c r="C12793" s="85"/>
      <c r="D12793" s="85"/>
      <c r="E12793" s="85"/>
      <c r="F12793" s="85"/>
      <c r="G12793" s="86"/>
      <c r="H12793" s="86"/>
      <c r="I12793" s="85"/>
      <c r="J12793" s="85"/>
    </row>
    <row r="12794" spans="2:10" s="117" customFormat="1" x14ac:dyDescent="0.25">
      <c r="B12794" s="87"/>
      <c r="C12794" s="85"/>
      <c r="D12794" s="85"/>
      <c r="E12794" s="85"/>
      <c r="F12794" s="85"/>
      <c r="G12794" s="86"/>
      <c r="H12794" s="86"/>
      <c r="I12794" s="85"/>
      <c r="J12794" s="85"/>
    </row>
    <row r="12795" spans="2:10" s="117" customFormat="1" x14ac:dyDescent="0.25">
      <c r="B12795" s="87"/>
      <c r="C12795" s="85"/>
      <c r="D12795" s="85"/>
      <c r="E12795" s="85"/>
      <c r="F12795" s="85"/>
      <c r="G12795" s="86"/>
      <c r="H12795" s="86"/>
      <c r="I12795" s="85"/>
      <c r="J12795" s="85"/>
    </row>
    <row r="12796" spans="2:10" s="117" customFormat="1" x14ac:dyDescent="0.25">
      <c r="B12796" s="87"/>
      <c r="C12796" s="85"/>
      <c r="D12796" s="85"/>
      <c r="E12796" s="85"/>
      <c r="F12796" s="85"/>
      <c r="G12796" s="86"/>
      <c r="H12796" s="86"/>
      <c r="I12796" s="85"/>
      <c r="J12796" s="85"/>
    </row>
    <row r="12797" spans="2:10" s="117" customFormat="1" x14ac:dyDescent="0.25">
      <c r="B12797" s="87"/>
      <c r="C12797" s="85"/>
      <c r="D12797" s="85"/>
      <c r="E12797" s="85"/>
      <c r="F12797" s="85"/>
      <c r="G12797" s="86"/>
      <c r="H12797" s="86"/>
      <c r="I12797" s="85"/>
      <c r="J12797" s="85"/>
    </row>
    <row r="12798" spans="2:10" s="117" customFormat="1" x14ac:dyDescent="0.25">
      <c r="B12798" s="87"/>
      <c r="C12798" s="85"/>
      <c r="D12798" s="85"/>
      <c r="E12798" s="85"/>
      <c r="F12798" s="85"/>
      <c r="G12798" s="86"/>
      <c r="H12798" s="86"/>
      <c r="I12798" s="85"/>
      <c r="J12798" s="85"/>
    </row>
    <row r="12799" spans="2:10" s="117" customFormat="1" x14ac:dyDescent="0.25">
      <c r="B12799" s="87"/>
      <c r="C12799" s="85"/>
      <c r="D12799" s="85"/>
      <c r="E12799" s="85"/>
      <c r="F12799" s="85"/>
      <c r="G12799" s="86"/>
      <c r="H12799" s="86"/>
      <c r="I12799" s="85"/>
      <c r="J12799" s="85"/>
    </row>
    <row r="12800" spans="2:10" s="117" customFormat="1" x14ac:dyDescent="0.25">
      <c r="B12800" s="87"/>
      <c r="C12800" s="85"/>
      <c r="D12800" s="85"/>
      <c r="E12800" s="85"/>
      <c r="F12800" s="85"/>
      <c r="G12800" s="86"/>
      <c r="H12800" s="86"/>
      <c r="I12800" s="85"/>
      <c r="J12800" s="85"/>
    </row>
    <row r="12801" spans="2:10" s="117" customFormat="1" x14ac:dyDescent="0.25">
      <c r="B12801" s="87"/>
      <c r="C12801" s="85"/>
      <c r="D12801" s="85"/>
      <c r="E12801" s="85"/>
      <c r="F12801" s="85"/>
      <c r="G12801" s="86"/>
      <c r="H12801" s="86"/>
      <c r="I12801" s="85"/>
      <c r="J12801" s="85"/>
    </row>
    <row r="12802" spans="2:10" s="117" customFormat="1" x14ac:dyDescent="0.25">
      <c r="B12802" s="87"/>
      <c r="C12802" s="85"/>
      <c r="D12802" s="85"/>
      <c r="E12802" s="85"/>
      <c r="F12802" s="85"/>
      <c r="G12802" s="86"/>
      <c r="H12802" s="86"/>
      <c r="I12802" s="85"/>
      <c r="J12802" s="85"/>
    </row>
    <row r="12803" spans="2:10" s="117" customFormat="1" x14ac:dyDescent="0.25">
      <c r="B12803" s="87"/>
      <c r="C12803" s="85"/>
      <c r="D12803" s="85"/>
      <c r="E12803" s="85"/>
      <c r="F12803" s="85"/>
      <c r="G12803" s="86"/>
      <c r="H12803" s="86"/>
      <c r="I12803" s="85"/>
      <c r="J12803" s="85"/>
    </row>
    <row r="12804" spans="2:10" s="117" customFormat="1" x14ac:dyDescent="0.25">
      <c r="B12804" s="87"/>
      <c r="C12804" s="85"/>
      <c r="D12804" s="85"/>
      <c r="E12804" s="85"/>
      <c r="F12804" s="85"/>
      <c r="G12804" s="86"/>
      <c r="H12804" s="86"/>
      <c r="I12804" s="85"/>
      <c r="J12804" s="85"/>
    </row>
    <row r="12805" spans="2:10" s="117" customFormat="1" x14ac:dyDescent="0.25">
      <c r="B12805" s="87"/>
      <c r="C12805" s="85"/>
      <c r="D12805" s="85"/>
      <c r="E12805" s="85"/>
      <c r="F12805" s="85"/>
      <c r="G12805" s="86"/>
      <c r="H12805" s="86"/>
      <c r="I12805" s="85"/>
      <c r="J12805" s="85"/>
    </row>
    <row r="12806" spans="2:10" s="117" customFormat="1" x14ac:dyDescent="0.25">
      <c r="B12806" s="87"/>
      <c r="C12806" s="85"/>
      <c r="D12806" s="85"/>
      <c r="E12806" s="85"/>
      <c r="F12806" s="85"/>
      <c r="G12806" s="86"/>
      <c r="H12806" s="86"/>
      <c r="I12806" s="85"/>
      <c r="J12806" s="85"/>
    </row>
    <row r="12807" spans="2:10" s="117" customFormat="1" x14ac:dyDescent="0.25">
      <c r="B12807" s="87"/>
      <c r="C12807" s="85"/>
      <c r="D12807" s="85"/>
      <c r="E12807" s="85"/>
      <c r="F12807" s="85"/>
      <c r="G12807" s="86"/>
      <c r="H12807" s="86"/>
      <c r="I12807" s="85"/>
      <c r="J12807" s="85"/>
    </row>
    <row r="12808" spans="2:10" s="117" customFormat="1" x14ac:dyDescent="0.25">
      <c r="B12808" s="87"/>
      <c r="C12808" s="85"/>
      <c r="D12808" s="85"/>
      <c r="E12808" s="85"/>
      <c r="F12808" s="85"/>
      <c r="G12808" s="86"/>
      <c r="H12808" s="86"/>
      <c r="I12808" s="85"/>
      <c r="J12808" s="85"/>
    </row>
    <row r="12809" spans="2:10" s="117" customFormat="1" x14ac:dyDescent="0.25">
      <c r="B12809" s="87"/>
      <c r="C12809" s="85"/>
      <c r="D12809" s="85"/>
      <c r="E12809" s="85"/>
      <c r="F12809" s="85"/>
      <c r="G12809" s="86"/>
      <c r="H12809" s="86"/>
      <c r="I12809" s="85"/>
      <c r="J12809" s="85"/>
    </row>
    <row r="12810" spans="2:10" s="117" customFormat="1" x14ac:dyDescent="0.25">
      <c r="B12810" s="87"/>
      <c r="C12810" s="85"/>
      <c r="D12810" s="85"/>
      <c r="E12810" s="85"/>
      <c r="F12810" s="85"/>
      <c r="G12810" s="86"/>
      <c r="H12810" s="86"/>
      <c r="I12810" s="85"/>
      <c r="J12810" s="85"/>
    </row>
    <row r="12811" spans="2:10" s="117" customFormat="1" x14ac:dyDescent="0.25">
      <c r="B12811" s="87"/>
      <c r="C12811" s="85"/>
      <c r="D12811" s="85"/>
      <c r="E12811" s="85"/>
      <c r="F12811" s="85"/>
      <c r="G12811" s="86"/>
      <c r="H12811" s="86"/>
      <c r="I12811" s="85"/>
      <c r="J12811" s="85"/>
    </row>
    <row r="12812" spans="2:10" s="117" customFormat="1" x14ac:dyDescent="0.25">
      <c r="B12812" s="87"/>
      <c r="C12812" s="85"/>
      <c r="D12812" s="85"/>
      <c r="E12812" s="85"/>
      <c r="F12812" s="85"/>
      <c r="G12812" s="86"/>
      <c r="H12812" s="86"/>
      <c r="I12812" s="85"/>
      <c r="J12812" s="85"/>
    </row>
    <row r="12813" spans="2:10" s="117" customFormat="1" x14ac:dyDescent="0.25">
      <c r="B12813" s="87"/>
      <c r="C12813" s="85"/>
      <c r="D12813" s="85"/>
      <c r="E12813" s="85"/>
      <c r="F12813" s="85"/>
      <c r="G12813" s="86"/>
      <c r="H12813" s="86"/>
      <c r="I12813" s="85"/>
      <c r="J12813" s="85"/>
    </row>
    <row r="12814" spans="2:10" s="117" customFormat="1" x14ac:dyDescent="0.25">
      <c r="B12814" s="87"/>
      <c r="C12814" s="85"/>
      <c r="D12814" s="85"/>
      <c r="E12814" s="85"/>
      <c r="F12814" s="85"/>
      <c r="G12814" s="86"/>
      <c r="H12814" s="86"/>
      <c r="I12814" s="85"/>
      <c r="J12814" s="85"/>
    </row>
    <row r="12815" spans="2:10" s="117" customFormat="1" x14ac:dyDescent="0.25">
      <c r="B12815" s="87"/>
      <c r="C12815" s="85"/>
      <c r="D12815" s="85"/>
      <c r="E12815" s="85"/>
      <c r="F12815" s="85"/>
      <c r="G12815" s="86"/>
      <c r="H12815" s="86"/>
      <c r="I12815" s="85"/>
      <c r="J12815" s="85"/>
    </row>
    <row r="12816" spans="2:10" s="117" customFormat="1" x14ac:dyDescent="0.25">
      <c r="B12816" s="87"/>
      <c r="C12816" s="85"/>
      <c r="D12816" s="85"/>
      <c r="E12816" s="85"/>
      <c r="F12816" s="85"/>
      <c r="G12816" s="86"/>
      <c r="H12816" s="86"/>
      <c r="I12816" s="85"/>
      <c r="J12816" s="85"/>
    </row>
    <row r="12817" spans="2:10" s="117" customFormat="1" x14ac:dyDescent="0.25">
      <c r="B12817" s="87"/>
      <c r="C12817" s="85"/>
      <c r="D12817" s="85"/>
      <c r="E12817" s="85"/>
      <c r="F12817" s="85"/>
      <c r="G12817" s="86"/>
      <c r="H12817" s="86"/>
      <c r="I12817" s="85"/>
      <c r="J12817" s="85"/>
    </row>
    <row r="12818" spans="2:10" s="117" customFormat="1" x14ac:dyDescent="0.25">
      <c r="B12818" s="87"/>
      <c r="C12818" s="85"/>
      <c r="D12818" s="85"/>
      <c r="E12818" s="85"/>
      <c r="F12818" s="85"/>
      <c r="G12818" s="86"/>
      <c r="H12818" s="86"/>
      <c r="I12818" s="85"/>
      <c r="J12818" s="85"/>
    </row>
    <row r="12819" spans="2:10" s="117" customFormat="1" x14ac:dyDescent="0.25">
      <c r="B12819" s="87"/>
      <c r="C12819" s="85"/>
      <c r="D12819" s="85"/>
      <c r="E12819" s="85"/>
      <c r="F12819" s="85"/>
      <c r="G12819" s="86"/>
      <c r="H12819" s="86"/>
      <c r="I12819" s="85"/>
      <c r="J12819" s="85"/>
    </row>
    <row r="12820" spans="2:10" s="117" customFormat="1" x14ac:dyDescent="0.25">
      <c r="B12820" s="87"/>
      <c r="C12820" s="85"/>
      <c r="D12820" s="85"/>
      <c r="E12820" s="85"/>
      <c r="F12820" s="85"/>
      <c r="G12820" s="86"/>
      <c r="H12820" s="86"/>
      <c r="I12820" s="85"/>
      <c r="J12820" s="85"/>
    </row>
    <row r="12821" spans="2:10" s="117" customFormat="1" x14ac:dyDescent="0.25">
      <c r="B12821" s="87"/>
      <c r="C12821" s="85"/>
      <c r="D12821" s="85"/>
      <c r="E12821" s="85"/>
      <c r="F12821" s="85"/>
      <c r="G12821" s="86"/>
      <c r="H12821" s="86"/>
      <c r="I12821" s="85"/>
      <c r="J12821" s="85"/>
    </row>
    <row r="12822" spans="2:10" s="117" customFormat="1" x14ac:dyDescent="0.25">
      <c r="B12822" s="87"/>
      <c r="C12822" s="85"/>
      <c r="D12822" s="85"/>
      <c r="E12822" s="85"/>
      <c r="F12822" s="85"/>
      <c r="G12822" s="86"/>
      <c r="H12822" s="86"/>
      <c r="I12822" s="85"/>
      <c r="J12822" s="85"/>
    </row>
    <row r="12823" spans="2:10" s="117" customFormat="1" x14ac:dyDescent="0.25">
      <c r="B12823" s="87"/>
      <c r="C12823" s="85"/>
      <c r="D12823" s="85"/>
      <c r="E12823" s="85"/>
      <c r="F12823" s="85"/>
      <c r="G12823" s="86"/>
      <c r="H12823" s="86"/>
      <c r="I12823" s="85"/>
      <c r="J12823" s="85"/>
    </row>
    <row r="12824" spans="2:10" s="117" customFormat="1" x14ac:dyDescent="0.25">
      <c r="B12824" s="87"/>
      <c r="C12824" s="85"/>
      <c r="D12824" s="85"/>
      <c r="E12824" s="85"/>
      <c r="F12824" s="85"/>
      <c r="G12824" s="86"/>
      <c r="H12824" s="86"/>
      <c r="I12824" s="85"/>
      <c r="J12824" s="85"/>
    </row>
    <row r="12825" spans="2:10" s="117" customFormat="1" x14ac:dyDescent="0.25">
      <c r="B12825" s="87"/>
      <c r="C12825" s="85"/>
      <c r="D12825" s="85"/>
      <c r="E12825" s="85"/>
      <c r="F12825" s="85"/>
      <c r="G12825" s="86"/>
      <c r="H12825" s="86"/>
      <c r="I12825" s="85"/>
      <c r="J12825" s="85"/>
    </row>
    <row r="12826" spans="2:10" s="117" customFormat="1" x14ac:dyDescent="0.25">
      <c r="B12826" s="87"/>
      <c r="C12826" s="85"/>
      <c r="D12826" s="85"/>
      <c r="E12826" s="85"/>
      <c r="F12826" s="85"/>
      <c r="G12826" s="86"/>
      <c r="H12826" s="86"/>
      <c r="I12826" s="85"/>
      <c r="J12826" s="85"/>
    </row>
    <row r="12827" spans="2:10" s="117" customFormat="1" x14ac:dyDescent="0.25">
      <c r="B12827" s="87"/>
      <c r="C12827" s="85"/>
      <c r="D12827" s="85"/>
      <c r="E12827" s="85"/>
      <c r="F12827" s="85"/>
      <c r="G12827" s="86"/>
      <c r="H12827" s="86"/>
      <c r="I12827" s="85"/>
      <c r="J12827" s="85"/>
    </row>
    <row r="12828" spans="2:10" s="117" customFormat="1" x14ac:dyDescent="0.25">
      <c r="B12828" s="87"/>
      <c r="C12828" s="85"/>
      <c r="D12828" s="85"/>
      <c r="E12828" s="85"/>
      <c r="F12828" s="85"/>
      <c r="G12828" s="86"/>
      <c r="H12828" s="86"/>
      <c r="I12828" s="85"/>
      <c r="J12828" s="85"/>
    </row>
    <row r="12829" spans="2:10" s="117" customFormat="1" x14ac:dyDescent="0.25">
      <c r="B12829" s="87"/>
      <c r="C12829" s="85"/>
      <c r="D12829" s="85"/>
      <c r="E12829" s="85"/>
      <c r="F12829" s="85"/>
      <c r="G12829" s="86"/>
      <c r="H12829" s="86"/>
      <c r="I12829" s="85"/>
      <c r="J12829" s="85"/>
    </row>
    <row r="12830" spans="2:10" s="117" customFormat="1" x14ac:dyDescent="0.25">
      <c r="B12830" s="87"/>
      <c r="C12830" s="85"/>
      <c r="D12830" s="85"/>
      <c r="E12830" s="85"/>
      <c r="F12830" s="85"/>
      <c r="G12830" s="86"/>
      <c r="H12830" s="86"/>
      <c r="I12830" s="85"/>
      <c r="J12830" s="85"/>
    </row>
    <row r="12831" spans="2:10" s="117" customFormat="1" x14ac:dyDescent="0.25">
      <c r="B12831" s="87"/>
      <c r="C12831" s="85"/>
      <c r="D12831" s="85"/>
      <c r="E12831" s="85"/>
      <c r="F12831" s="85"/>
      <c r="G12831" s="86"/>
      <c r="H12831" s="86"/>
      <c r="I12831" s="85"/>
      <c r="J12831" s="85"/>
    </row>
    <row r="12832" spans="2:10" s="117" customFormat="1" x14ac:dyDescent="0.25">
      <c r="B12832" s="87"/>
      <c r="C12832" s="85"/>
      <c r="D12832" s="85"/>
      <c r="E12832" s="85"/>
      <c r="F12832" s="85"/>
      <c r="G12832" s="86"/>
      <c r="H12832" s="86"/>
      <c r="I12832" s="85"/>
      <c r="J12832" s="85"/>
    </row>
    <row r="12833" spans="2:10" s="117" customFormat="1" x14ac:dyDescent="0.25">
      <c r="B12833" s="87"/>
      <c r="C12833" s="85"/>
      <c r="D12833" s="85"/>
      <c r="E12833" s="85"/>
      <c r="F12833" s="85"/>
      <c r="G12833" s="86"/>
      <c r="H12833" s="86"/>
      <c r="I12833" s="85"/>
      <c r="J12833" s="85"/>
    </row>
    <row r="12834" spans="2:10" s="117" customFormat="1" x14ac:dyDescent="0.25">
      <c r="B12834" s="87"/>
      <c r="C12834" s="85"/>
      <c r="D12834" s="85"/>
      <c r="E12834" s="85"/>
      <c r="F12834" s="85"/>
      <c r="G12834" s="86"/>
      <c r="H12834" s="86"/>
      <c r="I12834" s="85"/>
      <c r="J12834" s="85"/>
    </row>
    <row r="12835" spans="2:10" s="117" customFormat="1" x14ac:dyDescent="0.25">
      <c r="B12835" s="87"/>
      <c r="C12835" s="85"/>
      <c r="D12835" s="85"/>
      <c r="E12835" s="85"/>
      <c r="F12835" s="85"/>
      <c r="G12835" s="86"/>
      <c r="H12835" s="86"/>
      <c r="I12835" s="85"/>
      <c r="J12835" s="85"/>
    </row>
    <row r="12836" spans="2:10" s="117" customFormat="1" x14ac:dyDescent="0.25">
      <c r="B12836" s="87"/>
      <c r="C12836" s="85"/>
      <c r="D12836" s="85"/>
      <c r="E12836" s="85"/>
      <c r="F12836" s="85"/>
      <c r="G12836" s="86"/>
      <c r="H12836" s="86"/>
      <c r="I12836" s="85"/>
      <c r="J12836" s="85"/>
    </row>
    <row r="12837" spans="2:10" s="117" customFormat="1" x14ac:dyDescent="0.25">
      <c r="B12837" s="87"/>
      <c r="C12837" s="85"/>
      <c r="D12837" s="85"/>
      <c r="E12837" s="85"/>
      <c r="F12837" s="85"/>
      <c r="G12837" s="86"/>
      <c r="H12837" s="86"/>
      <c r="I12837" s="85"/>
      <c r="J12837" s="85"/>
    </row>
    <row r="12838" spans="2:10" s="117" customFormat="1" x14ac:dyDescent="0.25">
      <c r="B12838" s="87"/>
      <c r="C12838" s="85"/>
      <c r="D12838" s="85"/>
      <c r="E12838" s="85"/>
      <c r="F12838" s="85"/>
      <c r="G12838" s="86"/>
      <c r="H12838" s="86"/>
      <c r="I12838" s="85"/>
      <c r="J12838" s="85"/>
    </row>
    <row r="12839" spans="2:10" s="117" customFormat="1" x14ac:dyDescent="0.25">
      <c r="B12839" s="87"/>
      <c r="C12839" s="85"/>
      <c r="D12839" s="85"/>
      <c r="E12839" s="85"/>
      <c r="F12839" s="85"/>
      <c r="G12839" s="86"/>
      <c r="H12839" s="86"/>
      <c r="I12839" s="85"/>
      <c r="J12839" s="85"/>
    </row>
    <row r="12840" spans="2:10" s="117" customFormat="1" x14ac:dyDescent="0.25">
      <c r="B12840" s="87"/>
      <c r="C12840" s="85"/>
      <c r="D12840" s="85"/>
      <c r="E12840" s="85"/>
      <c r="F12840" s="85"/>
      <c r="G12840" s="86"/>
      <c r="H12840" s="86"/>
      <c r="I12840" s="85"/>
      <c r="J12840" s="85"/>
    </row>
    <row r="12841" spans="2:10" s="117" customFormat="1" x14ac:dyDescent="0.25">
      <c r="B12841" s="87"/>
      <c r="C12841" s="85"/>
      <c r="D12841" s="85"/>
      <c r="E12841" s="85"/>
      <c r="F12841" s="85"/>
      <c r="G12841" s="86"/>
      <c r="H12841" s="86"/>
      <c r="I12841" s="85"/>
      <c r="J12841" s="85"/>
    </row>
    <row r="12842" spans="2:10" s="117" customFormat="1" x14ac:dyDescent="0.25">
      <c r="B12842" s="87"/>
      <c r="C12842" s="85"/>
      <c r="D12842" s="85"/>
      <c r="E12842" s="85"/>
      <c r="F12842" s="85"/>
      <c r="G12842" s="86"/>
      <c r="H12842" s="86"/>
      <c r="I12842" s="85"/>
      <c r="J12842" s="85"/>
    </row>
    <row r="12843" spans="2:10" s="117" customFormat="1" x14ac:dyDescent="0.25">
      <c r="B12843" s="87"/>
      <c r="C12843" s="85"/>
      <c r="D12843" s="85"/>
      <c r="E12843" s="85"/>
      <c r="F12843" s="85"/>
      <c r="G12843" s="86"/>
      <c r="H12843" s="86"/>
      <c r="I12843" s="85"/>
      <c r="J12843" s="85"/>
    </row>
    <row r="12844" spans="2:10" s="117" customFormat="1" x14ac:dyDescent="0.25">
      <c r="B12844" s="87"/>
      <c r="C12844" s="85"/>
      <c r="D12844" s="85"/>
      <c r="E12844" s="85"/>
      <c r="F12844" s="85"/>
      <c r="G12844" s="86"/>
      <c r="H12844" s="86"/>
      <c r="I12844" s="85"/>
      <c r="J12844" s="85"/>
    </row>
    <row r="12845" spans="2:10" s="117" customFormat="1" x14ac:dyDescent="0.25">
      <c r="B12845" s="87"/>
      <c r="C12845" s="85"/>
      <c r="D12845" s="85"/>
      <c r="E12845" s="85"/>
      <c r="F12845" s="85"/>
      <c r="G12845" s="86"/>
      <c r="H12845" s="86"/>
      <c r="I12845" s="85"/>
      <c r="J12845" s="85"/>
    </row>
    <row r="12846" spans="2:10" s="117" customFormat="1" x14ac:dyDescent="0.25">
      <c r="B12846" s="87"/>
      <c r="C12846" s="85"/>
      <c r="D12846" s="85"/>
      <c r="E12846" s="85"/>
      <c r="F12846" s="85"/>
      <c r="G12846" s="86"/>
      <c r="H12846" s="86"/>
      <c r="I12846" s="85"/>
      <c r="J12846" s="85"/>
    </row>
    <row r="12847" spans="2:10" s="117" customFormat="1" x14ac:dyDescent="0.25">
      <c r="B12847" s="87"/>
      <c r="C12847" s="85"/>
      <c r="D12847" s="85"/>
      <c r="E12847" s="85"/>
      <c r="F12847" s="85"/>
      <c r="G12847" s="86"/>
      <c r="H12847" s="86"/>
      <c r="I12847" s="85"/>
      <c r="J12847" s="85"/>
    </row>
    <row r="12848" spans="2:10" s="117" customFormat="1" x14ac:dyDescent="0.25">
      <c r="B12848" s="87"/>
      <c r="C12848" s="85"/>
      <c r="D12848" s="85"/>
      <c r="E12848" s="85"/>
      <c r="F12848" s="85"/>
      <c r="G12848" s="86"/>
      <c r="H12848" s="86"/>
      <c r="I12848" s="85"/>
      <c r="J12848" s="85"/>
    </row>
    <row r="12849" spans="2:10" s="117" customFormat="1" x14ac:dyDescent="0.25">
      <c r="B12849" s="87"/>
      <c r="C12849" s="85"/>
      <c r="D12849" s="85"/>
      <c r="E12849" s="85"/>
      <c r="F12849" s="85"/>
      <c r="G12849" s="86"/>
      <c r="H12849" s="86"/>
      <c r="I12849" s="85"/>
      <c r="J12849" s="85"/>
    </row>
    <row r="12850" spans="2:10" s="117" customFormat="1" x14ac:dyDescent="0.25">
      <c r="B12850" s="87"/>
      <c r="C12850" s="85"/>
      <c r="D12850" s="85"/>
      <c r="E12850" s="85"/>
      <c r="F12850" s="85"/>
      <c r="G12850" s="86"/>
      <c r="H12850" s="86"/>
      <c r="I12850" s="85"/>
      <c r="J12850" s="85"/>
    </row>
    <row r="12851" spans="2:10" s="117" customFormat="1" x14ac:dyDescent="0.25">
      <c r="B12851" s="87"/>
      <c r="C12851" s="85"/>
      <c r="D12851" s="85"/>
      <c r="E12851" s="85"/>
      <c r="F12851" s="85"/>
      <c r="G12851" s="86"/>
      <c r="H12851" s="86"/>
      <c r="I12851" s="85"/>
      <c r="J12851" s="85"/>
    </row>
    <row r="12852" spans="2:10" s="117" customFormat="1" x14ac:dyDescent="0.25">
      <c r="B12852" s="87"/>
      <c r="C12852" s="85"/>
      <c r="D12852" s="85"/>
      <c r="E12852" s="85"/>
      <c r="F12852" s="85"/>
      <c r="G12852" s="86"/>
      <c r="H12852" s="86"/>
      <c r="I12852" s="85"/>
      <c r="J12852" s="85"/>
    </row>
    <row r="12853" spans="2:10" s="117" customFormat="1" x14ac:dyDescent="0.25">
      <c r="B12853" s="87"/>
      <c r="C12853" s="85"/>
      <c r="D12853" s="85"/>
      <c r="E12853" s="85"/>
      <c r="F12853" s="85"/>
      <c r="G12853" s="86"/>
      <c r="H12853" s="86"/>
      <c r="I12853" s="85"/>
      <c r="J12853" s="85"/>
    </row>
    <row r="12854" spans="2:10" s="117" customFormat="1" x14ac:dyDescent="0.25">
      <c r="B12854" s="87"/>
      <c r="C12854" s="85"/>
      <c r="D12854" s="85"/>
      <c r="E12854" s="85"/>
      <c r="F12854" s="85"/>
      <c r="G12854" s="86"/>
      <c r="H12854" s="86"/>
      <c r="I12854" s="85"/>
      <c r="J12854" s="85"/>
    </row>
    <row r="12855" spans="2:10" s="117" customFormat="1" x14ac:dyDescent="0.25">
      <c r="B12855" s="87"/>
      <c r="C12855" s="85"/>
      <c r="D12855" s="85"/>
      <c r="E12855" s="85"/>
      <c r="F12855" s="85"/>
      <c r="G12855" s="86"/>
      <c r="H12855" s="86"/>
      <c r="I12855" s="85"/>
      <c r="J12855" s="85"/>
    </row>
    <row r="12856" spans="2:10" s="117" customFormat="1" x14ac:dyDescent="0.25">
      <c r="B12856" s="87"/>
      <c r="C12856" s="85"/>
      <c r="D12856" s="85"/>
      <c r="E12856" s="85"/>
      <c r="F12856" s="85"/>
      <c r="G12856" s="86"/>
      <c r="H12856" s="86"/>
      <c r="I12856" s="85"/>
      <c r="J12856" s="85"/>
    </row>
    <row r="12857" spans="2:10" s="117" customFormat="1" x14ac:dyDescent="0.25">
      <c r="B12857" s="87"/>
      <c r="C12857" s="85"/>
      <c r="D12857" s="85"/>
      <c r="E12857" s="85"/>
      <c r="F12857" s="85"/>
      <c r="G12857" s="86"/>
      <c r="H12857" s="86"/>
      <c r="I12857" s="85"/>
      <c r="J12857" s="85"/>
    </row>
    <row r="12858" spans="2:10" s="117" customFormat="1" x14ac:dyDescent="0.25">
      <c r="B12858" s="87"/>
      <c r="C12858" s="85"/>
      <c r="D12858" s="85"/>
      <c r="E12858" s="85"/>
      <c r="F12858" s="85"/>
      <c r="G12858" s="86"/>
      <c r="H12858" s="86"/>
      <c r="I12858" s="85"/>
      <c r="J12858" s="85"/>
    </row>
    <row r="12859" spans="2:10" s="117" customFormat="1" x14ac:dyDescent="0.25">
      <c r="B12859" s="87"/>
      <c r="C12859" s="85"/>
      <c r="D12859" s="85"/>
      <c r="E12859" s="85"/>
      <c r="F12859" s="85"/>
      <c r="G12859" s="86"/>
      <c r="H12859" s="86"/>
      <c r="I12859" s="85"/>
      <c r="J12859" s="85"/>
    </row>
    <row r="12860" spans="2:10" s="117" customFormat="1" x14ac:dyDescent="0.25">
      <c r="B12860" s="87"/>
      <c r="C12860" s="85"/>
      <c r="D12860" s="85"/>
      <c r="E12860" s="85"/>
      <c r="F12860" s="85"/>
      <c r="G12860" s="86"/>
      <c r="H12860" s="86"/>
      <c r="I12860" s="85"/>
      <c r="J12860" s="85"/>
    </row>
    <row r="12861" spans="2:10" s="117" customFormat="1" x14ac:dyDescent="0.25">
      <c r="B12861" s="87"/>
      <c r="C12861" s="85"/>
      <c r="D12861" s="85"/>
      <c r="E12861" s="85"/>
      <c r="F12861" s="85"/>
      <c r="G12861" s="86"/>
      <c r="H12861" s="86"/>
      <c r="I12861" s="85"/>
      <c r="J12861" s="85"/>
    </row>
    <row r="12862" spans="2:10" s="117" customFormat="1" x14ac:dyDescent="0.25">
      <c r="B12862" s="87"/>
      <c r="C12862" s="85"/>
      <c r="D12862" s="85"/>
      <c r="E12862" s="85"/>
      <c r="F12862" s="85"/>
      <c r="G12862" s="86"/>
      <c r="H12862" s="86"/>
      <c r="I12862" s="85"/>
      <c r="J12862" s="85"/>
    </row>
    <row r="12863" spans="2:10" s="117" customFormat="1" x14ac:dyDescent="0.25">
      <c r="B12863" s="87"/>
      <c r="C12863" s="85"/>
      <c r="D12863" s="85"/>
      <c r="E12863" s="85"/>
      <c r="F12863" s="85"/>
      <c r="G12863" s="86"/>
      <c r="H12863" s="86"/>
      <c r="I12863" s="85"/>
      <c r="J12863" s="85"/>
    </row>
    <row r="12864" spans="2:10" s="117" customFormat="1" x14ac:dyDescent="0.25">
      <c r="B12864" s="87"/>
      <c r="C12864" s="85"/>
      <c r="D12864" s="85"/>
      <c r="E12864" s="85"/>
      <c r="F12864" s="85"/>
      <c r="G12864" s="86"/>
      <c r="H12864" s="86"/>
      <c r="I12864" s="85"/>
      <c r="J12864" s="85"/>
    </row>
    <row r="12865" spans="2:10" s="117" customFormat="1" x14ac:dyDescent="0.25">
      <c r="B12865" s="87"/>
      <c r="C12865" s="85"/>
      <c r="D12865" s="85"/>
      <c r="E12865" s="85"/>
      <c r="F12865" s="85"/>
      <c r="G12865" s="86"/>
      <c r="H12865" s="86"/>
      <c r="I12865" s="85"/>
      <c r="J12865" s="85"/>
    </row>
    <row r="12866" spans="2:10" s="117" customFormat="1" x14ac:dyDescent="0.25">
      <c r="B12866" s="87"/>
      <c r="C12866" s="85"/>
      <c r="D12866" s="85"/>
      <c r="E12866" s="85"/>
      <c r="F12866" s="85"/>
      <c r="G12866" s="86"/>
      <c r="H12866" s="86"/>
      <c r="I12866" s="85"/>
      <c r="J12866" s="85"/>
    </row>
    <row r="12867" spans="2:10" s="117" customFormat="1" x14ac:dyDescent="0.25">
      <c r="B12867" s="87"/>
      <c r="C12867" s="85"/>
      <c r="D12867" s="85"/>
      <c r="E12867" s="85"/>
      <c r="F12867" s="85"/>
      <c r="G12867" s="86"/>
      <c r="H12867" s="86"/>
      <c r="I12867" s="85"/>
      <c r="J12867" s="85"/>
    </row>
    <row r="12868" spans="2:10" s="117" customFormat="1" x14ac:dyDescent="0.25">
      <c r="B12868" s="87"/>
      <c r="C12868" s="85"/>
      <c r="D12868" s="85"/>
      <c r="E12868" s="85"/>
      <c r="F12868" s="85"/>
      <c r="G12868" s="86"/>
      <c r="H12868" s="86"/>
      <c r="I12868" s="85"/>
      <c r="J12868" s="85"/>
    </row>
    <row r="12869" spans="2:10" s="117" customFormat="1" x14ac:dyDescent="0.25">
      <c r="B12869" s="87"/>
      <c r="C12869" s="85"/>
      <c r="D12869" s="85"/>
      <c r="E12869" s="85"/>
      <c r="F12869" s="85"/>
      <c r="G12869" s="86"/>
      <c r="H12869" s="86"/>
      <c r="I12869" s="85"/>
      <c r="J12869" s="85"/>
    </row>
    <row r="12870" spans="2:10" s="117" customFormat="1" x14ac:dyDescent="0.25">
      <c r="B12870" s="87"/>
      <c r="C12870" s="85"/>
      <c r="D12870" s="85"/>
      <c r="E12870" s="85"/>
      <c r="F12870" s="85"/>
      <c r="G12870" s="86"/>
      <c r="H12870" s="86"/>
      <c r="I12870" s="85"/>
      <c r="J12870" s="85"/>
    </row>
    <row r="12871" spans="2:10" s="117" customFormat="1" x14ac:dyDescent="0.25">
      <c r="B12871" s="87"/>
      <c r="C12871" s="85"/>
      <c r="D12871" s="85"/>
      <c r="E12871" s="85"/>
      <c r="F12871" s="85"/>
      <c r="G12871" s="86"/>
      <c r="H12871" s="86"/>
      <c r="I12871" s="85"/>
      <c r="J12871" s="85"/>
    </row>
    <row r="12872" spans="2:10" s="117" customFormat="1" x14ac:dyDescent="0.25">
      <c r="B12872" s="87"/>
      <c r="C12872" s="85"/>
      <c r="D12872" s="85"/>
      <c r="E12872" s="85"/>
      <c r="F12872" s="85"/>
      <c r="G12872" s="86"/>
      <c r="H12872" s="86"/>
      <c r="I12872" s="85"/>
      <c r="J12872" s="85"/>
    </row>
    <row r="12873" spans="2:10" s="117" customFormat="1" x14ac:dyDescent="0.25">
      <c r="B12873" s="87"/>
      <c r="C12873" s="85"/>
      <c r="D12873" s="85"/>
      <c r="E12873" s="85"/>
      <c r="F12873" s="85"/>
      <c r="G12873" s="86"/>
      <c r="H12873" s="86"/>
      <c r="I12873" s="85"/>
      <c r="J12873" s="85"/>
    </row>
    <row r="12874" spans="2:10" s="117" customFormat="1" x14ac:dyDescent="0.25">
      <c r="B12874" s="87"/>
      <c r="C12874" s="85"/>
      <c r="D12874" s="85"/>
      <c r="E12874" s="85"/>
      <c r="F12874" s="85"/>
      <c r="G12874" s="86"/>
      <c r="H12874" s="86"/>
      <c r="I12874" s="85"/>
      <c r="J12874" s="85"/>
    </row>
    <row r="12875" spans="2:10" s="117" customFormat="1" x14ac:dyDescent="0.25">
      <c r="B12875" s="87"/>
      <c r="C12875" s="85"/>
      <c r="D12875" s="85"/>
      <c r="E12875" s="85"/>
      <c r="F12875" s="85"/>
      <c r="G12875" s="86"/>
      <c r="H12875" s="86"/>
      <c r="I12875" s="85"/>
      <c r="J12875" s="85"/>
    </row>
    <row r="12876" spans="2:10" s="117" customFormat="1" x14ac:dyDescent="0.25">
      <c r="B12876" s="87"/>
      <c r="C12876" s="85"/>
      <c r="D12876" s="85"/>
      <c r="E12876" s="85"/>
      <c r="F12876" s="85"/>
      <c r="G12876" s="86"/>
      <c r="H12876" s="86"/>
      <c r="I12876" s="85"/>
      <c r="J12876" s="85"/>
    </row>
    <row r="12877" spans="2:10" s="117" customFormat="1" x14ac:dyDescent="0.25">
      <c r="B12877" s="87"/>
      <c r="C12877" s="85"/>
      <c r="D12877" s="85"/>
      <c r="E12877" s="85"/>
      <c r="F12877" s="85"/>
      <c r="G12877" s="86"/>
      <c r="H12877" s="86"/>
      <c r="I12877" s="85"/>
      <c r="J12877" s="85"/>
    </row>
    <row r="12878" spans="2:10" s="117" customFormat="1" x14ac:dyDescent="0.25">
      <c r="B12878" s="87"/>
      <c r="C12878" s="85"/>
      <c r="D12878" s="85"/>
      <c r="E12878" s="85"/>
      <c r="F12878" s="85"/>
      <c r="G12878" s="86"/>
      <c r="H12878" s="86"/>
      <c r="I12878" s="85"/>
      <c r="J12878" s="85"/>
    </row>
    <row r="12879" spans="2:10" s="117" customFormat="1" x14ac:dyDescent="0.25">
      <c r="B12879" s="87"/>
      <c r="C12879" s="85"/>
      <c r="D12879" s="85"/>
      <c r="E12879" s="85"/>
      <c r="F12879" s="85"/>
      <c r="G12879" s="86"/>
      <c r="H12879" s="86"/>
      <c r="I12879" s="85"/>
      <c r="J12879" s="85"/>
    </row>
    <row r="12880" spans="2:10" s="117" customFormat="1" x14ac:dyDescent="0.25">
      <c r="B12880" s="87"/>
      <c r="C12880" s="85"/>
      <c r="D12880" s="85"/>
      <c r="E12880" s="85"/>
      <c r="F12880" s="85"/>
      <c r="G12880" s="86"/>
      <c r="H12880" s="86"/>
      <c r="I12880" s="85"/>
      <c r="J12880" s="85"/>
    </row>
    <row r="12881" spans="2:10" s="117" customFormat="1" x14ac:dyDescent="0.25">
      <c r="B12881" s="87"/>
      <c r="C12881" s="85"/>
      <c r="D12881" s="85"/>
      <c r="E12881" s="85"/>
      <c r="F12881" s="85"/>
      <c r="G12881" s="86"/>
      <c r="H12881" s="86"/>
      <c r="I12881" s="85"/>
      <c r="J12881" s="85"/>
    </row>
    <row r="12882" spans="2:10" s="117" customFormat="1" x14ac:dyDescent="0.25">
      <c r="B12882" s="87"/>
      <c r="C12882" s="85"/>
      <c r="D12882" s="85"/>
      <c r="E12882" s="85"/>
      <c r="F12882" s="85"/>
      <c r="G12882" s="86"/>
      <c r="H12882" s="86"/>
      <c r="I12882" s="85"/>
      <c r="J12882" s="85"/>
    </row>
    <row r="12883" spans="2:10" s="117" customFormat="1" x14ac:dyDescent="0.25">
      <c r="B12883" s="87"/>
      <c r="C12883" s="85"/>
      <c r="D12883" s="85"/>
      <c r="E12883" s="85"/>
      <c r="F12883" s="85"/>
      <c r="G12883" s="86"/>
      <c r="H12883" s="86"/>
      <c r="I12883" s="85"/>
      <c r="J12883" s="85"/>
    </row>
    <row r="12884" spans="2:10" s="117" customFormat="1" x14ac:dyDescent="0.25">
      <c r="B12884" s="87"/>
      <c r="C12884" s="85"/>
      <c r="D12884" s="85"/>
      <c r="E12884" s="85"/>
      <c r="F12884" s="85"/>
      <c r="G12884" s="86"/>
      <c r="H12884" s="86"/>
      <c r="I12884" s="85"/>
      <c r="J12884" s="85"/>
    </row>
    <row r="12885" spans="2:10" s="117" customFormat="1" x14ac:dyDescent="0.25">
      <c r="B12885" s="87"/>
      <c r="C12885" s="85"/>
      <c r="D12885" s="85"/>
      <c r="E12885" s="85"/>
      <c r="F12885" s="85"/>
      <c r="G12885" s="86"/>
      <c r="H12885" s="86"/>
      <c r="I12885" s="85"/>
      <c r="J12885" s="85"/>
    </row>
    <row r="12886" spans="2:10" s="117" customFormat="1" x14ac:dyDescent="0.25">
      <c r="B12886" s="87"/>
      <c r="C12886" s="85"/>
      <c r="D12886" s="85"/>
      <c r="E12886" s="85"/>
      <c r="F12886" s="85"/>
      <c r="G12886" s="86"/>
      <c r="H12886" s="86"/>
      <c r="I12886" s="85"/>
      <c r="J12886" s="85"/>
    </row>
    <row r="12887" spans="2:10" s="117" customFormat="1" x14ac:dyDescent="0.25">
      <c r="B12887" s="87"/>
      <c r="C12887" s="85"/>
      <c r="D12887" s="85"/>
      <c r="E12887" s="85"/>
      <c r="F12887" s="85"/>
      <c r="G12887" s="86"/>
      <c r="H12887" s="86"/>
      <c r="I12887" s="85"/>
      <c r="J12887" s="85"/>
    </row>
    <row r="12888" spans="2:10" s="117" customFormat="1" x14ac:dyDescent="0.25">
      <c r="B12888" s="87"/>
      <c r="C12888" s="85"/>
      <c r="D12888" s="85"/>
      <c r="E12888" s="85"/>
      <c r="F12888" s="85"/>
      <c r="G12888" s="86"/>
      <c r="H12888" s="86"/>
      <c r="I12888" s="85"/>
      <c r="J12888" s="85"/>
    </row>
    <row r="12889" spans="2:10" s="117" customFormat="1" x14ac:dyDescent="0.25">
      <c r="B12889" s="87"/>
      <c r="C12889" s="85"/>
      <c r="D12889" s="85"/>
      <c r="E12889" s="85"/>
      <c r="F12889" s="85"/>
      <c r="G12889" s="86"/>
      <c r="H12889" s="86"/>
      <c r="I12889" s="85"/>
      <c r="J12889" s="85"/>
    </row>
    <row r="12890" spans="2:10" s="117" customFormat="1" x14ac:dyDescent="0.25">
      <c r="B12890" s="87"/>
      <c r="C12890" s="85"/>
      <c r="D12890" s="85"/>
      <c r="E12890" s="85"/>
      <c r="F12890" s="85"/>
      <c r="G12890" s="86"/>
      <c r="H12890" s="86"/>
      <c r="I12890" s="85"/>
      <c r="J12890" s="85"/>
    </row>
    <row r="12891" spans="2:10" s="117" customFormat="1" x14ac:dyDescent="0.25">
      <c r="B12891" s="87"/>
      <c r="C12891" s="85"/>
      <c r="D12891" s="85"/>
      <c r="E12891" s="85"/>
      <c r="F12891" s="85"/>
      <c r="G12891" s="86"/>
      <c r="H12891" s="86"/>
      <c r="I12891" s="85"/>
      <c r="J12891" s="85"/>
    </row>
    <row r="12892" spans="2:10" s="117" customFormat="1" x14ac:dyDescent="0.25">
      <c r="B12892" s="87"/>
      <c r="C12892" s="85"/>
      <c r="D12892" s="85"/>
      <c r="E12892" s="85"/>
      <c r="F12892" s="85"/>
      <c r="G12892" s="86"/>
      <c r="H12892" s="86"/>
      <c r="I12892" s="85"/>
      <c r="J12892" s="85"/>
    </row>
    <row r="12893" spans="2:10" s="117" customFormat="1" x14ac:dyDescent="0.25">
      <c r="B12893" s="87"/>
      <c r="C12893" s="85"/>
      <c r="D12893" s="85"/>
      <c r="E12893" s="85"/>
      <c r="F12893" s="85"/>
      <c r="G12893" s="86"/>
      <c r="H12893" s="86"/>
      <c r="I12893" s="85"/>
      <c r="J12893" s="85"/>
    </row>
    <row r="12894" spans="2:10" s="117" customFormat="1" x14ac:dyDescent="0.25">
      <c r="B12894" s="87"/>
      <c r="C12894" s="85"/>
      <c r="D12894" s="85"/>
      <c r="E12894" s="85"/>
      <c r="F12894" s="85"/>
      <c r="G12894" s="86"/>
      <c r="H12894" s="86"/>
      <c r="I12894" s="85"/>
      <c r="J12894" s="85"/>
    </row>
    <row r="12895" spans="2:10" s="117" customFormat="1" x14ac:dyDescent="0.25">
      <c r="B12895" s="87"/>
      <c r="C12895" s="85"/>
      <c r="D12895" s="85"/>
      <c r="E12895" s="85"/>
      <c r="F12895" s="85"/>
      <c r="G12895" s="86"/>
      <c r="H12895" s="86"/>
      <c r="I12895" s="85"/>
      <c r="J12895" s="85"/>
    </row>
    <row r="12896" spans="2:10" s="117" customFormat="1" x14ac:dyDescent="0.25">
      <c r="B12896" s="87"/>
      <c r="C12896" s="85"/>
      <c r="D12896" s="85"/>
      <c r="E12896" s="85"/>
      <c r="F12896" s="85"/>
      <c r="G12896" s="86"/>
      <c r="H12896" s="86"/>
      <c r="I12896" s="85"/>
      <c r="J12896" s="85"/>
    </row>
    <row r="12897" spans="2:10" s="117" customFormat="1" x14ac:dyDescent="0.25">
      <c r="B12897" s="87"/>
      <c r="C12897" s="85"/>
      <c r="D12897" s="85"/>
      <c r="E12897" s="85"/>
      <c r="F12897" s="85"/>
      <c r="G12897" s="86"/>
      <c r="H12897" s="86"/>
      <c r="I12897" s="85"/>
      <c r="J12897" s="85"/>
    </row>
    <row r="12898" spans="2:10" s="117" customFormat="1" x14ac:dyDescent="0.25">
      <c r="B12898" s="87"/>
      <c r="C12898" s="85"/>
      <c r="D12898" s="85"/>
      <c r="E12898" s="85"/>
      <c r="F12898" s="85"/>
      <c r="G12898" s="86"/>
      <c r="H12898" s="86"/>
      <c r="I12898" s="85"/>
      <c r="J12898" s="85"/>
    </row>
    <row r="12899" spans="2:10" s="117" customFormat="1" x14ac:dyDescent="0.25">
      <c r="B12899" s="87"/>
      <c r="C12899" s="85"/>
      <c r="D12899" s="85"/>
      <c r="E12899" s="85"/>
      <c r="F12899" s="85"/>
      <c r="G12899" s="86"/>
      <c r="H12899" s="86"/>
      <c r="I12899" s="85"/>
      <c r="J12899" s="85"/>
    </row>
    <row r="12900" spans="2:10" s="117" customFormat="1" x14ac:dyDescent="0.25">
      <c r="B12900" s="87"/>
      <c r="C12900" s="85"/>
      <c r="D12900" s="85"/>
      <c r="E12900" s="85"/>
      <c r="F12900" s="85"/>
      <c r="G12900" s="86"/>
      <c r="H12900" s="86"/>
      <c r="I12900" s="85"/>
      <c r="J12900" s="85"/>
    </row>
    <row r="12901" spans="2:10" s="117" customFormat="1" x14ac:dyDescent="0.25">
      <c r="B12901" s="87"/>
      <c r="C12901" s="85"/>
      <c r="D12901" s="85"/>
      <c r="E12901" s="85"/>
      <c r="F12901" s="85"/>
      <c r="G12901" s="86"/>
      <c r="H12901" s="86"/>
      <c r="I12901" s="85"/>
      <c r="J12901" s="85"/>
    </row>
    <row r="12902" spans="2:10" s="117" customFormat="1" x14ac:dyDescent="0.25">
      <c r="B12902" s="87"/>
      <c r="C12902" s="85"/>
      <c r="D12902" s="85"/>
      <c r="E12902" s="85"/>
      <c r="F12902" s="85"/>
      <c r="G12902" s="86"/>
      <c r="H12902" s="86"/>
      <c r="I12902" s="85"/>
      <c r="J12902" s="85"/>
    </row>
    <row r="12903" spans="2:10" s="117" customFormat="1" x14ac:dyDescent="0.25">
      <c r="B12903" s="87"/>
      <c r="C12903" s="85"/>
      <c r="D12903" s="85"/>
      <c r="E12903" s="85"/>
      <c r="F12903" s="85"/>
      <c r="G12903" s="86"/>
      <c r="H12903" s="86"/>
      <c r="I12903" s="85"/>
      <c r="J12903" s="85"/>
    </row>
    <row r="12904" spans="2:10" s="117" customFormat="1" x14ac:dyDescent="0.25">
      <c r="B12904" s="87"/>
      <c r="C12904" s="85"/>
      <c r="D12904" s="85"/>
      <c r="E12904" s="85"/>
      <c r="F12904" s="85"/>
      <c r="G12904" s="86"/>
      <c r="H12904" s="86"/>
      <c r="I12904" s="85"/>
      <c r="J12904" s="85"/>
    </row>
    <row r="12905" spans="2:10" s="117" customFormat="1" x14ac:dyDescent="0.25">
      <c r="B12905" s="87"/>
      <c r="C12905" s="85"/>
      <c r="D12905" s="85"/>
      <c r="E12905" s="85"/>
      <c r="F12905" s="85"/>
      <c r="G12905" s="86"/>
      <c r="H12905" s="86"/>
      <c r="I12905" s="85"/>
      <c r="J12905" s="85"/>
    </row>
    <row r="12906" spans="2:10" s="117" customFormat="1" x14ac:dyDescent="0.25">
      <c r="B12906" s="87"/>
      <c r="C12906" s="85"/>
      <c r="D12906" s="85"/>
      <c r="E12906" s="85"/>
      <c r="F12906" s="85"/>
      <c r="G12906" s="86"/>
      <c r="H12906" s="86"/>
      <c r="I12906" s="85"/>
      <c r="J12906" s="85"/>
    </row>
    <row r="12907" spans="2:10" s="117" customFormat="1" x14ac:dyDescent="0.25">
      <c r="B12907" s="87"/>
      <c r="C12907" s="85"/>
      <c r="D12907" s="85"/>
      <c r="E12907" s="85"/>
      <c r="F12907" s="85"/>
      <c r="G12907" s="86"/>
      <c r="H12907" s="86"/>
      <c r="I12907" s="85"/>
      <c r="J12907" s="85"/>
    </row>
    <row r="12908" spans="2:10" s="117" customFormat="1" x14ac:dyDescent="0.25">
      <c r="B12908" s="87"/>
      <c r="C12908" s="85"/>
      <c r="D12908" s="85"/>
      <c r="E12908" s="85"/>
      <c r="F12908" s="85"/>
      <c r="G12908" s="86"/>
      <c r="H12908" s="86"/>
      <c r="I12908" s="85"/>
      <c r="J12908" s="85"/>
    </row>
    <row r="12909" spans="2:10" s="117" customFormat="1" x14ac:dyDescent="0.25">
      <c r="B12909" s="87"/>
      <c r="C12909" s="85"/>
      <c r="D12909" s="85"/>
      <c r="E12909" s="85"/>
      <c r="F12909" s="85"/>
      <c r="G12909" s="86"/>
      <c r="H12909" s="86"/>
      <c r="I12909" s="85"/>
      <c r="J12909" s="85"/>
    </row>
    <row r="12910" spans="2:10" s="117" customFormat="1" x14ac:dyDescent="0.25">
      <c r="B12910" s="87"/>
      <c r="C12910" s="85"/>
      <c r="D12910" s="85"/>
      <c r="E12910" s="85"/>
      <c r="F12910" s="85"/>
      <c r="G12910" s="86"/>
      <c r="H12910" s="86"/>
      <c r="I12910" s="85"/>
      <c r="J12910" s="85"/>
    </row>
    <row r="12911" spans="2:10" s="117" customFormat="1" x14ac:dyDescent="0.25">
      <c r="B12911" s="87"/>
      <c r="C12911" s="85"/>
      <c r="D12911" s="85"/>
      <c r="E12911" s="85"/>
      <c r="F12911" s="85"/>
      <c r="G12911" s="86"/>
      <c r="H12911" s="86"/>
      <c r="I12911" s="85"/>
      <c r="J12911" s="85"/>
    </row>
    <row r="12912" spans="2:10" s="117" customFormat="1" x14ac:dyDescent="0.25">
      <c r="B12912" s="87"/>
      <c r="C12912" s="85"/>
      <c r="D12912" s="85"/>
      <c r="E12912" s="85"/>
      <c r="F12912" s="85"/>
      <c r="G12912" s="86"/>
      <c r="H12912" s="86"/>
      <c r="I12912" s="85"/>
      <c r="J12912" s="85"/>
    </row>
    <row r="12913" spans="2:10" s="117" customFormat="1" x14ac:dyDescent="0.25">
      <c r="B12913" s="87"/>
      <c r="C12913" s="85"/>
      <c r="D12913" s="85"/>
      <c r="E12913" s="85"/>
      <c r="F12913" s="85"/>
      <c r="G12913" s="86"/>
      <c r="H12913" s="86"/>
      <c r="I12913" s="85"/>
      <c r="J12913" s="85"/>
    </row>
    <row r="12914" spans="2:10" s="117" customFormat="1" x14ac:dyDescent="0.25">
      <c r="B12914" s="87"/>
      <c r="C12914" s="85"/>
      <c r="D12914" s="85"/>
      <c r="E12914" s="85"/>
      <c r="F12914" s="85"/>
      <c r="G12914" s="86"/>
      <c r="H12914" s="86"/>
      <c r="I12914" s="85"/>
      <c r="J12914" s="85"/>
    </row>
    <row r="12915" spans="2:10" s="117" customFormat="1" x14ac:dyDescent="0.25">
      <c r="B12915" s="87"/>
      <c r="C12915" s="85"/>
      <c r="D12915" s="85"/>
      <c r="E12915" s="85"/>
      <c r="F12915" s="85"/>
      <c r="G12915" s="86"/>
      <c r="H12915" s="86"/>
      <c r="I12915" s="85"/>
      <c r="J12915" s="85"/>
    </row>
    <row r="12916" spans="2:10" s="117" customFormat="1" x14ac:dyDescent="0.25">
      <c r="B12916" s="87"/>
      <c r="C12916" s="85"/>
      <c r="D12916" s="85"/>
      <c r="E12916" s="85"/>
      <c r="F12916" s="85"/>
      <c r="G12916" s="86"/>
      <c r="H12916" s="86"/>
      <c r="I12916" s="85"/>
      <c r="J12916" s="85"/>
    </row>
    <row r="12917" spans="2:10" s="117" customFormat="1" x14ac:dyDescent="0.25">
      <c r="B12917" s="87"/>
      <c r="C12917" s="85"/>
      <c r="D12917" s="85"/>
      <c r="E12917" s="85"/>
      <c r="F12917" s="85"/>
      <c r="G12917" s="86"/>
      <c r="H12917" s="86"/>
      <c r="I12917" s="85"/>
      <c r="J12917" s="85"/>
    </row>
    <row r="12918" spans="2:10" s="117" customFormat="1" x14ac:dyDescent="0.25">
      <c r="B12918" s="87"/>
      <c r="C12918" s="85"/>
      <c r="D12918" s="85"/>
      <c r="E12918" s="85"/>
      <c r="F12918" s="85"/>
      <c r="G12918" s="86"/>
      <c r="H12918" s="86"/>
      <c r="I12918" s="85"/>
      <c r="J12918" s="85"/>
    </row>
    <row r="12919" spans="2:10" s="117" customFormat="1" x14ac:dyDescent="0.25">
      <c r="B12919" s="87"/>
      <c r="C12919" s="85"/>
      <c r="D12919" s="85"/>
      <c r="E12919" s="85"/>
      <c r="F12919" s="85"/>
      <c r="G12919" s="86"/>
      <c r="H12919" s="86"/>
      <c r="I12919" s="85"/>
      <c r="J12919" s="85"/>
    </row>
    <row r="12920" spans="2:10" s="117" customFormat="1" x14ac:dyDescent="0.25">
      <c r="B12920" s="87"/>
      <c r="C12920" s="85"/>
      <c r="D12920" s="85"/>
      <c r="E12920" s="85"/>
      <c r="F12920" s="85"/>
      <c r="G12920" s="86"/>
      <c r="H12920" s="86"/>
      <c r="I12920" s="85"/>
      <c r="J12920" s="85"/>
    </row>
    <row r="12921" spans="2:10" s="117" customFormat="1" x14ac:dyDescent="0.25">
      <c r="B12921" s="87"/>
      <c r="C12921" s="85"/>
      <c r="D12921" s="85"/>
      <c r="E12921" s="85"/>
      <c r="F12921" s="85"/>
      <c r="G12921" s="86"/>
      <c r="H12921" s="86"/>
      <c r="I12921" s="85"/>
      <c r="J12921" s="85"/>
    </row>
    <row r="12922" spans="2:10" s="117" customFormat="1" x14ac:dyDescent="0.25">
      <c r="B12922" s="87"/>
      <c r="C12922" s="85"/>
      <c r="D12922" s="85"/>
      <c r="E12922" s="85"/>
      <c r="F12922" s="85"/>
      <c r="G12922" s="86"/>
      <c r="H12922" s="86"/>
      <c r="I12922" s="85"/>
      <c r="J12922" s="85"/>
    </row>
    <row r="12923" spans="2:10" s="117" customFormat="1" x14ac:dyDescent="0.25">
      <c r="B12923" s="87"/>
      <c r="C12923" s="85"/>
      <c r="D12923" s="85"/>
      <c r="E12923" s="85"/>
      <c r="F12923" s="85"/>
      <c r="G12923" s="86"/>
      <c r="H12923" s="86"/>
      <c r="I12923" s="85"/>
      <c r="J12923" s="85"/>
    </row>
    <row r="12924" spans="2:10" s="117" customFormat="1" x14ac:dyDescent="0.25">
      <c r="B12924" s="87"/>
      <c r="C12924" s="85"/>
      <c r="D12924" s="85"/>
      <c r="E12924" s="85"/>
      <c r="F12924" s="85"/>
      <c r="G12924" s="86"/>
      <c r="H12924" s="86"/>
      <c r="I12924" s="85"/>
      <c r="J12924" s="85"/>
    </row>
    <row r="12925" spans="2:10" s="117" customFormat="1" x14ac:dyDescent="0.25">
      <c r="B12925" s="87"/>
      <c r="C12925" s="85"/>
      <c r="D12925" s="85"/>
      <c r="E12925" s="85"/>
      <c r="F12925" s="85"/>
      <c r="G12925" s="86"/>
      <c r="H12925" s="86"/>
      <c r="I12925" s="85"/>
      <c r="J12925" s="85"/>
    </row>
    <row r="12926" spans="2:10" s="117" customFormat="1" x14ac:dyDescent="0.25">
      <c r="B12926" s="87"/>
      <c r="C12926" s="85"/>
      <c r="D12926" s="85"/>
      <c r="E12926" s="85"/>
      <c r="F12926" s="85"/>
      <c r="G12926" s="86"/>
      <c r="H12926" s="86"/>
      <c r="I12926" s="85"/>
      <c r="J12926" s="85"/>
    </row>
    <row r="12927" spans="2:10" s="117" customFormat="1" x14ac:dyDescent="0.25">
      <c r="B12927" s="87"/>
      <c r="C12927" s="85"/>
      <c r="D12927" s="85"/>
      <c r="E12927" s="85"/>
      <c r="F12927" s="85"/>
      <c r="G12927" s="86"/>
      <c r="H12927" s="86"/>
      <c r="I12927" s="85"/>
      <c r="J12927" s="85"/>
    </row>
    <row r="12928" spans="2:10" s="117" customFormat="1" x14ac:dyDescent="0.25">
      <c r="B12928" s="87"/>
      <c r="C12928" s="85"/>
      <c r="D12928" s="85"/>
      <c r="E12928" s="85"/>
      <c r="F12928" s="85"/>
      <c r="G12928" s="86"/>
      <c r="H12928" s="86"/>
      <c r="I12928" s="85"/>
      <c r="J12928" s="85"/>
    </row>
    <row r="12929" spans="2:10" s="117" customFormat="1" x14ac:dyDescent="0.25">
      <c r="B12929" s="87"/>
      <c r="C12929" s="85"/>
      <c r="D12929" s="85"/>
      <c r="E12929" s="85"/>
      <c r="F12929" s="85"/>
      <c r="G12929" s="86"/>
      <c r="H12929" s="86"/>
      <c r="I12929" s="85"/>
      <c r="J12929" s="85"/>
    </row>
    <row r="12930" spans="2:10" s="117" customFormat="1" x14ac:dyDescent="0.25">
      <c r="B12930" s="87"/>
      <c r="C12930" s="85"/>
      <c r="D12930" s="85"/>
      <c r="E12930" s="85"/>
      <c r="F12930" s="85"/>
      <c r="G12930" s="86"/>
      <c r="H12930" s="86"/>
      <c r="I12930" s="85"/>
      <c r="J12930" s="85"/>
    </row>
    <row r="12931" spans="2:10" s="117" customFormat="1" x14ac:dyDescent="0.25">
      <c r="B12931" s="87"/>
      <c r="C12931" s="85"/>
      <c r="D12931" s="85"/>
      <c r="E12931" s="85"/>
      <c r="F12931" s="85"/>
      <c r="G12931" s="86"/>
      <c r="H12931" s="86"/>
      <c r="I12931" s="85"/>
      <c r="J12931" s="85"/>
    </row>
    <row r="12932" spans="2:10" s="117" customFormat="1" x14ac:dyDescent="0.25">
      <c r="B12932" s="87"/>
      <c r="C12932" s="85"/>
      <c r="D12932" s="85"/>
      <c r="E12932" s="85"/>
      <c r="F12932" s="85"/>
      <c r="G12932" s="86"/>
      <c r="H12932" s="86"/>
      <c r="I12932" s="85"/>
      <c r="J12932" s="85"/>
    </row>
    <row r="12933" spans="2:10" s="117" customFormat="1" x14ac:dyDescent="0.25">
      <c r="B12933" s="87"/>
      <c r="C12933" s="85"/>
      <c r="D12933" s="85"/>
      <c r="E12933" s="85"/>
      <c r="F12933" s="85"/>
      <c r="G12933" s="86"/>
      <c r="H12933" s="86"/>
      <c r="I12933" s="85"/>
      <c r="J12933" s="85"/>
    </row>
    <row r="12934" spans="2:10" s="117" customFormat="1" x14ac:dyDescent="0.25">
      <c r="B12934" s="87"/>
      <c r="C12934" s="85"/>
      <c r="D12934" s="85"/>
      <c r="E12934" s="85"/>
      <c r="F12934" s="85"/>
      <c r="G12934" s="86"/>
      <c r="H12934" s="86"/>
      <c r="I12934" s="85"/>
      <c r="J12934" s="85"/>
    </row>
    <row r="12935" spans="2:10" s="117" customFormat="1" x14ac:dyDescent="0.25">
      <c r="B12935" s="87"/>
      <c r="C12935" s="85"/>
      <c r="D12935" s="85"/>
      <c r="E12935" s="85"/>
      <c r="F12935" s="85"/>
      <c r="G12935" s="86"/>
      <c r="H12935" s="86"/>
      <c r="I12935" s="85"/>
      <c r="J12935" s="85"/>
    </row>
    <row r="12936" spans="2:10" s="117" customFormat="1" x14ac:dyDescent="0.25">
      <c r="B12936" s="87"/>
      <c r="C12936" s="85"/>
      <c r="D12936" s="85"/>
      <c r="E12936" s="85"/>
      <c r="F12936" s="85"/>
      <c r="G12936" s="86"/>
      <c r="H12936" s="86"/>
      <c r="I12936" s="85"/>
      <c r="J12936" s="85"/>
    </row>
    <row r="12937" spans="2:10" s="117" customFormat="1" x14ac:dyDescent="0.25">
      <c r="B12937" s="87"/>
      <c r="C12937" s="85"/>
      <c r="D12937" s="85"/>
      <c r="E12937" s="85"/>
      <c r="F12937" s="85"/>
      <c r="G12937" s="86"/>
      <c r="H12937" s="86"/>
      <c r="I12937" s="85"/>
      <c r="J12937" s="85"/>
    </row>
    <row r="12938" spans="2:10" s="117" customFormat="1" x14ac:dyDescent="0.25">
      <c r="B12938" s="87"/>
      <c r="C12938" s="85"/>
      <c r="D12938" s="85"/>
      <c r="E12938" s="85"/>
      <c r="F12938" s="85"/>
      <c r="G12938" s="86"/>
      <c r="H12938" s="86"/>
      <c r="I12938" s="85"/>
      <c r="J12938" s="85"/>
    </row>
    <row r="12939" spans="2:10" s="117" customFormat="1" x14ac:dyDescent="0.25">
      <c r="B12939" s="87"/>
      <c r="C12939" s="85"/>
      <c r="D12939" s="85"/>
      <c r="E12939" s="85"/>
      <c r="F12939" s="85"/>
      <c r="G12939" s="86"/>
      <c r="H12939" s="86"/>
      <c r="I12939" s="85"/>
      <c r="J12939" s="85"/>
    </row>
    <row r="12940" spans="2:10" s="117" customFormat="1" x14ac:dyDescent="0.25">
      <c r="B12940" s="87"/>
      <c r="C12940" s="85"/>
      <c r="D12940" s="85"/>
      <c r="E12940" s="85"/>
      <c r="F12940" s="85"/>
      <c r="G12940" s="86"/>
      <c r="H12940" s="86"/>
      <c r="I12940" s="85"/>
      <c r="J12940" s="85"/>
    </row>
    <row r="12941" spans="2:10" s="117" customFormat="1" x14ac:dyDescent="0.25">
      <c r="B12941" s="87"/>
      <c r="C12941" s="85"/>
      <c r="D12941" s="85"/>
      <c r="E12941" s="85"/>
      <c r="F12941" s="85"/>
      <c r="G12941" s="86"/>
      <c r="H12941" s="86"/>
      <c r="I12941" s="85"/>
      <c r="J12941" s="85"/>
    </row>
    <row r="12942" spans="2:10" s="117" customFormat="1" x14ac:dyDescent="0.25">
      <c r="B12942" s="87"/>
      <c r="C12942" s="85"/>
      <c r="D12942" s="85"/>
      <c r="E12942" s="85"/>
      <c r="F12942" s="85"/>
      <c r="G12942" s="86"/>
      <c r="H12942" s="86"/>
      <c r="I12942" s="85"/>
      <c r="J12942" s="85"/>
    </row>
    <row r="12943" spans="2:10" s="117" customFormat="1" x14ac:dyDescent="0.25">
      <c r="B12943" s="87"/>
      <c r="C12943" s="85"/>
      <c r="D12943" s="85"/>
      <c r="E12943" s="85"/>
      <c r="F12943" s="85"/>
      <c r="G12943" s="86"/>
      <c r="H12943" s="86"/>
      <c r="I12943" s="85"/>
      <c r="J12943" s="85"/>
    </row>
    <row r="12944" spans="2:10" s="117" customFormat="1" x14ac:dyDescent="0.25">
      <c r="B12944" s="87"/>
      <c r="C12944" s="85"/>
      <c r="D12944" s="85"/>
      <c r="E12944" s="85"/>
      <c r="F12944" s="85"/>
      <c r="G12944" s="86"/>
      <c r="H12944" s="86"/>
      <c r="I12944" s="85"/>
      <c r="J12944" s="85"/>
    </row>
    <row r="12945" spans="2:10" s="117" customFormat="1" x14ac:dyDescent="0.25">
      <c r="B12945" s="87"/>
      <c r="C12945" s="85"/>
      <c r="D12945" s="85"/>
      <c r="E12945" s="85"/>
      <c r="F12945" s="85"/>
      <c r="G12945" s="86"/>
      <c r="H12945" s="86"/>
      <c r="I12945" s="85"/>
      <c r="J12945" s="85"/>
    </row>
    <row r="12946" spans="2:10" s="117" customFormat="1" x14ac:dyDescent="0.25">
      <c r="B12946" s="87"/>
      <c r="C12946" s="85"/>
      <c r="D12946" s="85"/>
      <c r="E12946" s="85"/>
      <c r="F12946" s="85"/>
      <c r="G12946" s="86"/>
      <c r="H12946" s="86"/>
      <c r="I12946" s="85"/>
      <c r="J12946" s="85"/>
    </row>
    <row r="12947" spans="2:10" s="117" customFormat="1" x14ac:dyDescent="0.25">
      <c r="B12947" s="87"/>
      <c r="C12947" s="85"/>
      <c r="D12947" s="85"/>
      <c r="E12947" s="85"/>
      <c r="F12947" s="85"/>
      <c r="G12947" s="86"/>
      <c r="H12947" s="86"/>
      <c r="I12947" s="85"/>
      <c r="J12947" s="85"/>
    </row>
    <row r="12948" spans="2:10" s="117" customFormat="1" x14ac:dyDescent="0.25">
      <c r="B12948" s="87"/>
      <c r="C12948" s="85"/>
      <c r="D12948" s="85"/>
      <c r="E12948" s="85"/>
      <c r="F12948" s="85"/>
      <c r="G12948" s="86"/>
      <c r="H12948" s="86"/>
      <c r="I12948" s="85"/>
      <c r="J12948" s="85"/>
    </row>
    <row r="12949" spans="2:10" s="117" customFormat="1" x14ac:dyDescent="0.25">
      <c r="B12949" s="87"/>
      <c r="C12949" s="85"/>
      <c r="D12949" s="85"/>
      <c r="E12949" s="85"/>
      <c r="F12949" s="85"/>
      <c r="G12949" s="86"/>
      <c r="H12949" s="86"/>
      <c r="I12949" s="85"/>
      <c r="J12949" s="85"/>
    </row>
    <row r="12950" spans="2:10" s="117" customFormat="1" x14ac:dyDescent="0.25">
      <c r="B12950" s="87"/>
      <c r="C12950" s="85"/>
      <c r="D12950" s="85"/>
      <c r="E12950" s="85"/>
      <c r="F12950" s="85"/>
      <c r="G12950" s="86"/>
      <c r="H12950" s="86"/>
      <c r="I12950" s="85"/>
      <c r="J12950" s="85"/>
    </row>
    <row r="12951" spans="2:10" s="117" customFormat="1" x14ac:dyDescent="0.25">
      <c r="B12951" s="87"/>
      <c r="C12951" s="85"/>
      <c r="D12951" s="85"/>
      <c r="E12951" s="85"/>
      <c r="F12951" s="85"/>
      <c r="G12951" s="86"/>
      <c r="H12951" s="86"/>
      <c r="I12951" s="85"/>
      <c r="J12951" s="85"/>
    </row>
    <row r="12952" spans="2:10" s="117" customFormat="1" x14ac:dyDescent="0.25">
      <c r="B12952" s="87"/>
      <c r="C12952" s="85"/>
      <c r="D12952" s="85"/>
      <c r="E12952" s="85"/>
      <c r="F12952" s="85"/>
      <c r="G12952" s="86"/>
      <c r="H12952" s="86"/>
      <c r="I12952" s="85"/>
      <c r="J12952" s="85"/>
    </row>
    <row r="12953" spans="2:10" s="117" customFormat="1" x14ac:dyDescent="0.25">
      <c r="B12953" s="87"/>
      <c r="C12953" s="85"/>
      <c r="D12953" s="85"/>
      <c r="E12953" s="85"/>
      <c r="F12953" s="85"/>
      <c r="G12953" s="86"/>
      <c r="H12953" s="86"/>
      <c r="I12953" s="85"/>
      <c r="J12953" s="85"/>
    </row>
    <row r="12954" spans="2:10" s="117" customFormat="1" x14ac:dyDescent="0.25">
      <c r="B12954" s="87"/>
      <c r="C12954" s="85"/>
      <c r="D12954" s="85"/>
      <c r="E12954" s="85"/>
      <c r="F12954" s="85"/>
      <c r="G12954" s="86"/>
      <c r="H12954" s="86"/>
      <c r="I12954" s="85"/>
      <c r="J12954" s="85"/>
    </row>
    <row r="12955" spans="2:10" s="117" customFormat="1" x14ac:dyDescent="0.25">
      <c r="B12955" s="87"/>
      <c r="C12955" s="85"/>
      <c r="D12955" s="85"/>
      <c r="E12955" s="85"/>
      <c r="F12955" s="85"/>
      <c r="G12955" s="86"/>
      <c r="H12955" s="86"/>
      <c r="I12955" s="85"/>
      <c r="J12955" s="85"/>
    </row>
    <row r="12956" spans="2:10" s="117" customFormat="1" x14ac:dyDescent="0.25">
      <c r="B12956" s="87"/>
      <c r="C12956" s="85"/>
      <c r="D12956" s="85"/>
      <c r="E12956" s="85"/>
      <c r="F12956" s="85"/>
      <c r="G12956" s="86"/>
      <c r="H12956" s="86"/>
      <c r="I12956" s="85"/>
      <c r="J12956" s="85"/>
    </row>
    <row r="12957" spans="2:10" s="117" customFormat="1" x14ac:dyDescent="0.25">
      <c r="B12957" s="87"/>
      <c r="C12957" s="85"/>
      <c r="D12957" s="85"/>
      <c r="E12957" s="85"/>
      <c r="F12957" s="85"/>
      <c r="G12957" s="86"/>
      <c r="H12957" s="86"/>
      <c r="I12957" s="85"/>
      <c r="J12957" s="85"/>
    </row>
    <row r="12958" spans="2:10" s="117" customFormat="1" x14ac:dyDescent="0.25">
      <c r="B12958" s="87"/>
      <c r="C12958" s="85"/>
      <c r="D12958" s="85"/>
      <c r="E12958" s="85"/>
      <c r="F12958" s="85"/>
      <c r="G12958" s="86"/>
      <c r="H12958" s="86"/>
      <c r="I12958" s="85"/>
      <c r="J12958" s="85"/>
    </row>
    <row r="12959" spans="2:10" s="117" customFormat="1" x14ac:dyDescent="0.25">
      <c r="B12959" s="87"/>
      <c r="C12959" s="85"/>
      <c r="D12959" s="85"/>
      <c r="E12959" s="85"/>
      <c r="F12959" s="85"/>
      <c r="G12959" s="86"/>
      <c r="H12959" s="86"/>
      <c r="I12959" s="85"/>
      <c r="J12959" s="85"/>
    </row>
    <row r="12960" spans="2:10" s="117" customFormat="1" x14ac:dyDescent="0.25">
      <c r="B12960" s="87"/>
      <c r="C12960" s="85"/>
      <c r="D12960" s="85"/>
      <c r="E12960" s="85"/>
      <c r="F12960" s="85"/>
      <c r="G12960" s="86"/>
      <c r="H12960" s="86"/>
      <c r="I12960" s="85"/>
      <c r="J12960" s="85"/>
    </row>
    <row r="12961" spans="2:10" s="117" customFormat="1" x14ac:dyDescent="0.25">
      <c r="B12961" s="87"/>
      <c r="C12961" s="85"/>
      <c r="D12961" s="85"/>
      <c r="E12961" s="85"/>
      <c r="F12961" s="85"/>
      <c r="G12961" s="86"/>
      <c r="H12961" s="86"/>
      <c r="I12961" s="85"/>
      <c r="J12961" s="85"/>
    </row>
    <row r="12962" spans="2:10" s="117" customFormat="1" x14ac:dyDescent="0.25">
      <c r="B12962" s="87"/>
      <c r="C12962" s="85"/>
      <c r="D12962" s="85"/>
      <c r="E12962" s="85"/>
      <c r="F12962" s="85"/>
      <c r="G12962" s="86"/>
      <c r="H12962" s="86"/>
      <c r="I12962" s="85"/>
      <c r="J12962" s="85"/>
    </row>
    <row r="12963" spans="2:10" s="117" customFormat="1" x14ac:dyDescent="0.25">
      <c r="B12963" s="87"/>
      <c r="C12963" s="85"/>
      <c r="D12963" s="85"/>
      <c r="E12963" s="85"/>
      <c r="F12963" s="85"/>
      <c r="G12963" s="86"/>
      <c r="H12963" s="86"/>
      <c r="I12963" s="85"/>
      <c r="J12963" s="85"/>
    </row>
    <row r="12964" spans="2:10" s="117" customFormat="1" x14ac:dyDescent="0.25">
      <c r="B12964" s="87"/>
      <c r="C12964" s="85"/>
      <c r="D12964" s="85"/>
      <c r="E12964" s="85"/>
      <c r="F12964" s="85"/>
      <c r="G12964" s="86"/>
      <c r="H12964" s="86"/>
      <c r="I12964" s="85"/>
      <c r="J12964" s="85"/>
    </row>
    <row r="12965" spans="2:10" s="117" customFormat="1" x14ac:dyDescent="0.25">
      <c r="B12965" s="87"/>
      <c r="C12965" s="85"/>
      <c r="D12965" s="85"/>
      <c r="E12965" s="85"/>
      <c r="F12965" s="85"/>
      <c r="G12965" s="86"/>
      <c r="H12965" s="86"/>
      <c r="I12965" s="85"/>
      <c r="J12965" s="85"/>
    </row>
    <row r="12966" spans="2:10" s="117" customFormat="1" x14ac:dyDescent="0.25">
      <c r="B12966" s="87"/>
      <c r="C12966" s="85"/>
      <c r="D12966" s="85"/>
      <c r="E12966" s="85"/>
      <c r="F12966" s="85"/>
      <c r="G12966" s="86"/>
      <c r="H12966" s="86"/>
      <c r="I12966" s="85"/>
      <c r="J12966" s="85"/>
    </row>
    <row r="12967" spans="2:10" s="117" customFormat="1" x14ac:dyDescent="0.25">
      <c r="B12967" s="87"/>
      <c r="C12967" s="85"/>
      <c r="D12967" s="85"/>
      <c r="E12967" s="85"/>
      <c r="F12967" s="85"/>
      <c r="G12967" s="86"/>
      <c r="H12967" s="86"/>
      <c r="I12967" s="85"/>
      <c r="J12967" s="85"/>
    </row>
    <row r="12968" spans="2:10" s="117" customFormat="1" x14ac:dyDescent="0.25">
      <c r="B12968" s="87"/>
      <c r="C12968" s="85"/>
      <c r="D12968" s="85"/>
      <c r="E12968" s="85"/>
      <c r="F12968" s="85"/>
      <c r="G12968" s="86"/>
      <c r="H12968" s="86"/>
      <c r="I12968" s="85"/>
      <c r="J12968" s="85"/>
    </row>
    <row r="12969" spans="2:10" s="117" customFormat="1" x14ac:dyDescent="0.25">
      <c r="B12969" s="87"/>
      <c r="C12969" s="85"/>
      <c r="D12969" s="85"/>
      <c r="E12969" s="85"/>
      <c r="F12969" s="85"/>
      <c r="G12969" s="86"/>
      <c r="H12969" s="86"/>
      <c r="I12969" s="85"/>
      <c r="J12969" s="85"/>
    </row>
    <row r="12970" spans="2:10" s="117" customFormat="1" x14ac:dyDescent="0.25">
      <c r="B12970" s="87"/>
      <c r="C12970" s="85"/>
      <c r="D12970" s="85"/>
      <c r="E12970" s="85"/>
      <c r="F12970" s="85"/>
      <c r="G12970" s="86"/>
      <c r="H12970" s="86"/>
      <c r="I12970" s="85"/>
      <c r="J12970" s="85"/>
    </row>
    <row r="12971" spans="2:10" s="117" customFormat="1" x14ac:dyDescent="0.25">
      <c r="B12971" s="87"/>
      <c r="C12971" s="85"/>
      <c r="D12971" s="85"/>
      <c r="E12971" s="85"/>
      <c r="F12971" s="85"/>
      <c r="G12971" s="86"/>
      <c r="H12971" s="86"/>
      <c r="I12971" s="85"/>
      <c r="J12971" s="85"/>
    </row>
    <row r="12972" spans="2:10" s="117" customFormat="1" x14ac:dyDescent="0.25">
      <c r="B12972" s="87"/>
      <c r="C12972" s="85"/>
      <c r="D12972" s="85"/>
      <c r="E12972" s="85"/>
      <c r="F12972" s="85"/>
      <c r="G12972" s="86"/>
      <c r="H12972" s="86"/>
      <c r="I12972" s="85"/>
      <c r="J12972" s="85"/>
    </row>
    <row r="12973" spans="2:10" s="117" customFormat="1" x14ac:dyDescent="0.25">
      <c r="B12973" s="87"/>
      <c r="C12973" s="85"/>
      <c r="D12973" s="85"/>
      <c r="E12973" s="85"/>
      <c r="F12973" s="85"/>
      <c r="G12973" s="86"/>
      <c r="H12973" s="86"/>
      <c r="I12973" s="85"/>
      <c r="J12973" s="85"/>
    </row>
    <row r="12974" spans="2:10" s="117" customFormat="1" x14ac:dyDescent="0.25">
      <c r="B12974" s="87"/>
      <c r="C12974" s="85"/>
      <c r="D12974" s="85"/>
      <c r="E12974" s="85"/>
      <c r="F12974" s="85"/>
      <c r="G12974" s="86"/>
      <c r="H12974" s="86"/>
      <c r="I12974" s="85"/>
      <c r="J12974" s="85"/>
    </row>
    <row r="12975" spans="2:10" s="117" customFormat="1" x14ac:dyDescent="0.25">
      <c r="B12975" s="87"/>
      <c r="C12975" s="85"/>
      <c r="D12975" s="85"/>
      <c r="E12975" s="85"/>
      <c r="F12975" s="85"/>
      <c r="G12975" s="86"/>
      <c r="H12975" s="86"/>
      <c r="I12975" s="85"/>
      <c r="J12975" s="85"/>
    </row>
    <row r="12976" spans="2:10" s="117" customFormat="1" x14ac:dyDescent="0.25">
      <c r="B12976" s="87"/>
      <c r="C12976" s="85"/>
      <c r="D12976" s="85"/>
      <c r="E12976" s="85"/>
      <c r="F12976" s="85"/>
      <c r="G12976" s="86"/>
      <c r="H12976" s="86"/>
      <c r="I12976" s="85"/>
      <c r="J12976" s="85"/>
    </row>
    <row r="12977" spans="2:10" s="117" customFormat="1" x14ac:dyDescent="0.25">
      <c r="B12977" s="87"/>
      <c r="C12977" s="85"/>
      <c r="D12977" s="85"/>
      <c r="E12977" s="85"/>
      <c r="F12977" s="85"/>
      <c r="G12977" s="86"/>
      <c r="H12977" s="86"/>
      <c r="I12977" s="85"/>
      <c r="J12977" s="85"/>
    </row>
    <row r="12978" spans="2:10" s="117" customFormat="1" x14ac:dyDescent="0.25">
      <c r="B12978" s="87"/>
      <c r="C12978" s="85"/>
      <c r="D12978" s="85"/>
      <c r="E12978" s="85"/>
      <c r="F12978" s="85"/>
      <c r="G12978" s="86"/>
      <c r="H12978" s="86"/>
      <c r="I12978" s="85"/>
      <c r="J12978" s="85"/>
    </row>
    <row r="12979" spans="2:10" s="117" customFormat="1" x14ac:dyDescent="0.25">
      <c r="B12979" s="87"/>
      <c r="C12979" s="85"/>
      <c r="D12979" s="85"/>
      <c r="E12979" s="85"/>
      <c r="F12979" s="85"/>
      <c r="G12979" s="86"/>
      <c r="H12979" s="86"/>
      <c r="I12979" s="85"/>
      <c r="J12979" s="85"/>
    </row>
    <row r="12980" spans="2:10" s="117" customFormat="1" x14ac:dyDescent="0.25">
      <c r="B12980" s="87"/>
      <c r="C12980" s="85"/>
      <c r="D12980" s="85"/>
      <c r="E12980" s="85"/>
      <c r="F12980" s="85"/>
      <c r="G12980" s="86"/>
      <c r="H12980" s="86"/>
      <c r="I12980" s="85"/>
      <c r="J12980" s="85"/>
    </row>
    <row r="12981" spans="2:10" s="117" customFormat="1" x14ac:dyDescent="0.25">
      <c r="B12981" s="87"/>
      <c r="C12981" s="85"/>
      <c r="D12981" s="85"/>
      <c r="E12981" s="85"/>
      <c r="F12981" s="85"/>
      <c r="G12981" s="86"/>
      <c r="H12981" s="86"/>
      <c r="I12981" s="85"/>
      <c r="J12981" s="85"/>
    </row>
    <row r="12982" spans="2:10" s="117" customFormat="1" x14ac:dyDescent="0.25">
      <c r="B12982" s="87"/>
      <c r="C12982" s="85"/>
      <c r="D12982" s="85"/>
      <c r="E12982" s="85"/>
      <c r="F12982" s="85"/>
      <c r="G12982" s="86"/>
      <c r="H12982" s="86"/>
      <c r="I12982" s="85"/>
      <c r="J12982" s="85"/>
    </row>
    <row r="12983" spans="2:10" s="117" customFormat="1" x14ac:dyDescent="0.25">
      <c r="B12983" s="87"/>
      <c r="C12983" s="85"/>
      <c r="D12983" s="85"/>
      <c r="E12983" s="85"/>
      <c r="F12983" s="85"/>
      <c r="G12983" s="86"/>
      <c r="H12983" s="86"/>
      <c r="I12983" s="85"/>
      <c r="J12983" s="85"/>
    </row>
    <row r="12984" spans="2:10" s="117" customFormat="1" x14ac:dyDescent="0.25">
      <c r="B12984" s="87"/>
      <c r="C12984" s="85"/>
      <c r="D12984" s="85"/>
      <c r="E12984" s="85"/>
      <c r="F12984" s="85"/>
      <c r="G12984" s="86"/>
      <c r="H12984" s="86"/>
      <c r="I12984" s="85"/>
      <c r="J12984" s="85"/>
    </row>
    <row r="12985" spans="2:10" s="117" customFormat="1" x14ac:dyDescent="0.25">
      <c r="B12985" s="87"/>
      <c r="C12985" s="85"/>
      <c r="D12985" s="85"/>
      <c r="E12985" s="85"/>
      <c r="F12985" s="85"/>
      <c r="G12985" s="86"/>
      <c r="H12985" s="86"/>
      <c r="I12985" s="85"/>
      <c r="J12985" s="85"/>
    </row>
    <row r="12986" spans="2:10" s="117" customFormat="1" x14ac:dyDescent="0.25">
      <c r="B12986" s="87"/>
      <c r="C12986" s="85"/>
      <c r="D12986" s="85"/>
      <c r="E12986" s="85"/>
      <c r="F12986" s="85"/>
      <c r="G12986" s="86"/>
      <c r="H12986" s="86"/>
      <c r="I12986" s="85"/>
      <c r="J12986" s="85"/>
    </row>
    <row r="12987" spans="2:10" s="117" customFormat="1" x14ac:dyDescent="0.25">
      <c r="B12987" s="87"/>
      <c r="C12987" s="85"/>
      <c r="D12987" s="85"/>
      <c r="E12987" s="85"/>
      <c r="F12987" s="85"/>
      <c r="G12987" s="86"/>
      <c r="H12987" s="86"/>
      <c r="I12987" s="85"/>
      <c r="J12987" s="85"/>
    </row>
    <row r="12988" spans="2:10" s="117" customFormat="1" x14ac:dyDescent="0.25">
      <c r="B12988" s="87"/>
      <c r="C12988" s="85"/>
      <c r="D12988" s="85"/>
      <c r="E12988" s="85"/>
      <c r="F12988" s="85"/>
      <c r="G12988" s="86"/>
      <c r="H12988" s="86"/>
      <c r="I12988" s="85"/>
      <c r="J12988" s="85"/>
    </row>
    <row r="12989" spans="2:10" s="117" customFormat="1" x14ac:dyDescent="0.25">
      <c r="B12989" s="87"/>
      <c r="C12989" s="85"/>
      <c r="D12989" s="85"/>
      <c r="E12989" s="85"/>
      <c r="F12989" s="85"/>
      <c r="G12989" s="86"/>
      <c r="H12989" s="86"/>
      <c r="I12989" s="85"/>
      <c r="J12989" s="85"/>
    </row>
    <row r="12990" spans="2:10" s="117" customFormat="1" x14ac:dyDescent="0.25">
      <c r="B12990" s="87"/>
      <c r="C12990" s="85"/>
      <c r="D12990" s="85"/>
      <c r="E12990" s="85"/>
      <c r="F12990" s="85"/>
      <c r="G12990" s="86"/>
      <c r="H12990" s="86"/>
      <c r="I12990" s="85"/>
      <c r="J12990" s="85"/>
    </row>
    <row r="12991" spans="2:10" s="117" customFormat="1" x14ac:dyDescent="0.25">
      <c r="B12991" s="87"/>
      <c r="C12991" s="85"/>
      <c r="D12991" s="85"/>
      <c r="E12991" s="85"/>
      <c r="F12991" s="85"/>
      <c r="G12991" s="86"/>
      <c r="H12991" s="86"/>
      <c r="I12991" s="85"/>
      <c r="J12991" s="85"/>
    </row>
    <row r="12992" spans="2:10" s="117" customFormat="1" x14ac:dyDescent="0.25">
      <c r="B12992" s="87"/>
      <c r="C12992" s="85"/>
      <c r="D12992" s="85"/>
      <c r="E12992" s="85"/>
      <c r="F12992" s="85"/>
      <c r="G12992" s="86"/>
      <c r="H12992" s="86"/>
      <c r="I12992" s="85"/>
      <c r="J12992" s="85"/>
    </row>
    <row r="12993" spans="2:10" s="117" customFormat="1" x14ac:dyDescent="0.25">
      <c r="B12993" s="87"/>
      <c r="C12993" s="85"/>
      <c r="D12993" s="85"/>
      <c r="E12993" s="85"/>
      <c r="F12993" s="85"/>
      <c r="G12993" s="86"/>
      <c r="H12993" s="86"/>
      <c r="I12993" s="85"/>
      <c r="J12993" s="85"/>
    </row>
    <row r="12994" spans="2:10" s="117" customFormat="1" x14ac:dyDescent="0.25">
      <c r="B12994" s="87"/>
      <c r="C12994" s="85"/>
      <c r="D12994" s="85"/>
      <c r="E12994" s="85"/>
      <c r="F12994" s="85"/>
      <c r="G12994" s="86"/>
      <c r="H12994" s="86"/>
      <c r="I12994" s="85"/>
      <c r="J12994" s="85"/>
    </row>
    <row r="12995" spans="2:10" s="117" customFormat="1" x14ac:dyDescent="0.25">
      <c r="B12995" s="87"/>
      <c r="C12995" s="85"/>
      <c r="D12995" s="85"/>
      <c r="E12995" s="85"/>
      <c r="F12995" s="85"/>
      <c r="G12995" s="86"/>
      <c r="H12995" s="86"/>
      <c r="I12995" s="85"/>
      <c r="J12995" s="85"/>
    </row>
    <row r="12996" spans="2:10" s="117" customFormat="1" x14ac:dyDescent="0.25">
      <c r="B12996" s="87"/>
      <c r="C12996" s="85"/>
      <c r="D12996" s="85"/>
      <c r="E12996" s="85"/>
      <c r="F12996" s="85"/>
      <c r="G12996" s="86"/>
      <c r="H12996" s="86"/>
      <c r="I12996" s="85"/>
      <c r="J12996" s="85"/>
    </row>
    <row r="12997" spans="2:10" s="117" customFormat="1" x14ac:dyDescent="0.25">
      <c r="B12997" s="87"/>
      <c r="C12997" s="85"/>
      <c r="D12997" s="85"/>
      <c r="E12997" s="85"/>
      <c r="F12997" s="85"/>
      <c r="G12997" s="86"/>
      <c r="H12997" s="86"/>
      <c r="I12997" s="85"/>
      <c r="J12997" s="85"/>
    </row>
    <row r="12998" spans="2:10" s="117" customFormat="1" x14ac:dyDescent="0.25">
      <c r="B12998" s="87"/>
      <c r="C12998" s="85"/>
      <c r="D12998" s="85"/>
      <c r="E12998" s="85"/>
      <c r="F12998" s="85"/>
      <c r="G12998" s="86"/>
      <c r="H12998" s="86"/>
      <c r="I12998" s="85"/>
      <c r="J12998" s="85"/>
    </row>
    <row r="12999" spans="2:10" s="117" customFormat="1" x14ac:dyDescent="0.25">
      <c r="B12999" s="87"/>
      <c r="C12999" s="85"/>
      <c r="D12999" s="85"/>
      <c r="E12999" s="85"/>
      <c r="F12999" s="85"/>
      <c r="G12999" s="86"/>
      <c r="H12999" s="86"/>
      <c r="I12999" s="85"/>
      <c r="J12999" s="85"/>
    </row>
    <row r="13000" spans="2:10" s="117" customFormat="1" x14ac:dyDescent="0.25">
      <c r="B13000" s="87"/>
      <c r="C13000" s="85"/>
      <c r="D13000" s="85"/>
      <c r="E13000" s="85"/>
      <c r="F13000" s="85"/>
      <c r="G13000" s="86"/>
      <c r="H13000" s="86"/>
      <c r="I13000" s="85"/>
      <c r="J13000" s="85"/>
    </row>
    <row r="13001" spans="2:10" s="117" customFormat="1" x14ac:dyDescent="0.25">
      <c r="B13001" s="87"/>
      <c r="C13001" s="85"/>
      <c r="D13001" s="85"/>
      <c r="E13001" s="85"/>
      <c r="F13001" s="85"/>
      <c r="G13001" s="86"/>
      <c r="H13001" s="86"/>
      <c r="I13001" s="85"/>
      <c r="J13001" s="85"/>
    </row>
    <row r="13002" spans="2:10" s="117" customFormat="1" x14ac:dyDescent="0.25">
      <c r="B13002" s="87"/>
      <c r="C13002" s="85"/>
      <c r="D13002" s="85"/>
      <c r="E13002" s="85"/>
      <c r="F13002" s="85"/>
      <c r="G13002" s="86"/>
      <c r="H13002" s="86"/>
      <c r="I13002" s="85"/>
      <c r="J13002" s="85"/>
    </row>
    <row r="13003" spans="2:10" s="117" customFormat="1" x14ac:dyDescent="0.25">
      <c r="B13003" s="87"/>
      <c r="C13003" s="85"/>
      <c r="D13003" s="85"/>
      <c r="E13003" s="85"/>
      <c r="F13003" s="85"/>
      <c r="G13003" s="86"/>
      <c r="H13003" s="86"/>
      <c r="I13003" s="85"/>
      <c r="J13003" s="85"/>
    </row>
    <row r="13004" spans="2:10" s="117" customFormat="1" x14ac:dyDescent="0.25">
      <c r="B13004" s="87"/>
      <c r="C13004" s="85"/>
      <c r="D13004" s="85"/>
      <c r="E13004" s="85"/>
      <c r="F13004" s="85"/>
      <c r="G13004" s="86"/>
      <c r="H13004" s="86"/>
      <c r="I13004" s="85"/>
      <c r="J13004" s="85"/>
    </row>
    <row r="13005" spans="2:10" s="117" customFormat="1" x14ac:dyDescent="0.25">
      <c r="B13005" s="87"/>
      <c r="C13005" s="85"/>
      <c r="D13005" s="85"/>
      <c r="E13005" s="85"/>
      <c r="F13005" s="85"/>
      <c r="G13005" s="86"/>
      <c r="H13005" s="86"/>
      <c r="I13005" s="85"/>
      <c r="J13005" s="85"/>
    </row>
    <row r="13006" spans="2:10" s="117" customFormat="1" x14ac:dyDescent="0.25">
      <c r="B13006" s="87"/>
      <c r="C13006" s="85"/>
      <c r="D13006" s="85"/>
      <c r="E13006" s="85"/>
      <c r="F13006" s="85"/>
      <c r="G13006" s="86"/>
      <c r="H13006" s="86"/>
      <c r="I13006" s="85"/>
      <c r="J13006" s="85"/>
    </row>
    <row r="13007" spans="2:10" s="117" customFormat="1" x14ac:dyDescent="0.25">
      <c r="B13007" s="87"/>
      <c r="C13007" s="85"/>
      <c r="D13007" s="85"/>
      <c r="E13007" s="85"/>
      <c r="F13007" s="85"/>
      <c r="G13007" s="86"/>
      <c r="H13007" s="86"/>
      <c r="I13007" s="85"/>
      <c r="J13007" s="85"/>
    </row>
    <row r="13008" spans="2:10" s="117" customFormat="1" x14ac:dyDescent="0.25">
      <c r="B13008" s="87"/>
      <c r="C13008" s="85"/>
      <c r="D13008" s="85"/>
      <c r="E13008" s="85"/>
      <c r="F13008" s="85"/>
      <c r="G13008" s="86"/>
      <c r="H13008" s="86"/>
      <c r="I13008" s="85"/>
      <c r="J13008" s="85"/>
    </row>
    <row r="13009" spans="2:10" s="117" customFormat="1" x14ac:dyDescent="0.25">
      <c r="B13009" s="87"/>
      <c r="C13009" s="85"/>
      <c r="D13009" s="85"/>
      <c r="E13009" s="85"/>
      <c r="F13009" s="85"/>
      <c r="G13009" s="86"/>
      <c r="H13009" s="86"/>
      <c r="I13009" s="85"/>
      <c r="J13009" s="85"/>
    </row>
    <row r="13010" spans="2:10" s="117" customFormat="1" x14ac:dyDescent="0.25">
      <c r="B13010" s="87"/>
      <c r="C13010" s="85"/>
      <c r="D13010" s="85"/>
      <c r="E13010" s="85"/>
      <c r="F13010" s="85"/>
      <c r="G13010" s="86"/>
      <c r="H13010" s="86"/>
      <c r="I13010" s="85"/>
      <c r="J13010" s="85"/>
    </row>
    <row r="13011" spans="2:10" s="117" customFormat="1" x14ac:dyDescent="0.25">
      <c r="B13011" s="87"/>
      <c r="C13011" s="85"/>
      <c r="D13011" s="85"/>
      <c r="E13011" s="85"/>
      <c r="F13011" s="85"/>
      <c r="G13011" s="86"/>
      <c r="H13011" s="86"/>
      <c r="I13011" s="85"/>
      <c r="J13011" s="85"/>
    </row>
    <row r="13012" spans="2:10" s="117" customFormat="1" x14ac:dyDescent="0.25">
      <c r="B13012" s="87"/>
      <c r="C13012" s="85"/>
      <c r="D13012" s="85"/>
      <c r="E13012" s="85"/>
      <c r="F13012" s="85"/>
      <c r="G13012" s="86"/>
      <c r="H13012" s="86"/>
      <c r="I13012" s="85"/>
      <c r="J13012" s="85"/>
    </row>
    <row r="13013" spans="2:10" s="117" customFormat="1" x14ac:dyDescent="0.25">
      <c r="B13013" s="87"/>
      <c r="C13013" s="85"/>
      <c r="D13013" s="85"/>
      <c r="E13013" s="85"/>
      <c r="F13013" s="85"/>
      <c r="G13013" s="86"/>
      <c r="H13013" s="86"/>
      <c r="I13013" s="85"/>
      <c r="J13013" s="85"/>
    </row>
    <row r="13014" spans="2:10" s="117" customFormat="1" x14ac:dyDescent="0.25">
      <c r="B13014" s="87"/>
      <c r="C13014" s="85"/>
      <c r="D13014" s="85"/>
      <c r="E13014" s="85"/>
      <c r="F13014" s="85"/>
      <c r="G13014" s="86"/>
      <c r="H13014" s="86"/>
      <c r="I13014" s="85"/>
      <c r="J13014" s="85"/>
    </row>
    <row r="13015" spans="2:10" s="117" customFormat="1" x14ac:dyDescent="0.25">
      <c r="B13015" s="87"/>
      <c r="C13015" s="85"/>
      <c r="D13015" s="85"/>
      <c r="E13015" s="85"/>
      <c r="F13015" s="85"/>
      <c r="G13015" s="86"/>
      <c r="H13015" s="86"/>
      <c r="I13015" s="85"/>
      <c r="J13015" s="85"/>
    </row>
    <row r="13016" spans="2:10" s="117" customFormat="1" x14ac:dyDescent="0.25">
      <c r="B13016" s="87"/>
      <c r="C13016" s="85"/>
      <c r="D13016" s="85"/>
      <c r="E13016" s="85"/>
      <c r="F13016" s="85"/>
      <c r="G13016" s="86"/>
      <c r="H13016" s="86"/>
      <c r="I13016" s="85"/>
      <c r="J13016" s="85"/>
    </row>
    <row r="13017" spans="2:10" s="117" customFormat="1" x14ac:dyDescent="0.25">
      <c r="B13017" s="87"/>
      <c r="C13017" s="85"/>
      <c r="D13017" s="85"/>
      <c r="E13017" s="85"/>
      <c r="F13017" s="85"/>
      <c r="G13017" s="86"/>
      <c r="H13017" s="86"/>
      <c r="I13017" s="85"/>
      <c r="J13017" s="85"/>
    </row>
    <row r="13018" spans="2:10" s="117" customFormat="1" x14ac:dyDescent="0.25">
      <c r="B13018" s="87"/>
      <c r="C13018" s="85"/>
      <c r="D13018" s="85"/>
      <c r="E13018" s="85"/>
      <c r="F13018" s="85"/>
      <c r="G13018" s="86"/>
      <c r="H13018" s="86"/>
      <c r="I13018" s="85"/>
      <c r="J13018" s="85"/>
    </row>
    <row r="13019" spans="2:10" s="117" customFormat="1" x14ac:dyDescent="0.25">
      <c r="B13019" s="87"/>
      <c r="C13019" s="85"/>
      <c r="D13019" s="85"/>
      <c r="E13019" s="85"/>
      <c r="F13019" s="85"/>
      <c r="G13019" s="86"/>
      <c r="H13019" s="86"/>
      <c r="I13019" s="85"/>
      <c r="J13019" s="85"/>
    </row>
    <row r="13020" spans="2:10" s="117" customFormat="1" x14ac:dyDescent="0.25">
      <c r="B13020" s="87"/>
      <c r="C13020" s="85"/>
      <c r="D13020" s="85"/>
      <c r="E13020" s="85"/>
      <c r="F13020" s="85"/>
      <c r="G13020" s="86"/>
      <c r="H13020" s="86"/>
      <c r="I13020" s="85"/>
      <c r="J13020" s="85"/>
    </row>
    <row r="13021" spans="2:10" s="117" customFormat="1" x14ac:dyDescent="0.25">
      <c r="B13021" s="87"/>
      <c r="C13021" s="85"/>
      <c r="D13021" s="85"/>
      <c r="E13021" s="85"/>
      <c r="F13021" s="85"/>
      <c r="G13021" s="86"/>
      <c r="H13021" s="86"/>
      <c r="I13021" s="85"/>
      <c r="J13021" s="85"/>
    </row>
    <row r="13022" spans="2:10" s="117" customFormat="1" x14ac:dyDescent="0.25">
      <c r="B13022" s="87"/>
      <c r="C13022" s="85"/>
      <c r="D13022" s="85"/>
      <c r="E13022" s="85"/>
      <c r="F13022" s="85"/>
      <c r="G13022" s="86"/>
      <c r="H13022" s="86"/>
      <c r="I13022" s="85"/>
      <c r="J13022" s="85"/>
    </row>
    <row r="13023" spans="2:10" s="117" customFormat="1" x14ac:dyDescent="0.25">
      <c r="B13023" s="87"/>
      <c r="C13023" s="85"/>
      <c r="D13023" s="85"/>
      <c r="E13023" s="85"/>
      <c r="F13023" s="85"/>
      <c r="G13023" s="86"/>
      <c r="H13023" s="86"/>
      <c r="I13023" s="85"/>
      <c r="J13023" s="85"/>
    </row>
    <row r="13024" spans="2:10" s="117" customFormat="1" x14ac:dyDescent="0.25">
      <c r="B13024" s="87"/>
      <c r="C13024" s="85"/>
      <c r="D13024" s="85"/>
      <c r="E13024" s="85"/>
      <c r="F13024" s="85"/>
      <c r="G13024" s="86"/>
      <c r="H13024" s="86"/>
      <c r="I13024" s="85"/>
      <c r="J13024" s="85"/>
    </row>
    <row r="13025" spans="2:10" s="117" customFormat="1" x14ac:dyDescent="0.25">
      <c r="B13025" s="87"/>
      <c r="C13025" s="85"/>
      <c r="D13025" s="85"/>
      <c r="E13025" s="85"/>
      <c r="F13025" s="85"/>
      <c r="G13025" s="86"/>
      <c r="H13025" s="86"/>
      <c r="I13025" s="85"/>
      <c r="J13025" s="85"/>
    </row>
    <row r="13026" spans="2:10" s="117" customFormat="1" x14ac:dyDescent="0.25">
      <c r="B13026" s="87"/>
      <c r="C13026" s="85"/>
      <c r="D13026" s="85"/>
      <c r="E13026" s="85"/>
      <c r="F13026" s="85"/>
      <c r="G13026" s="86"/>
      <c r="H13026" s="86"/>
      <c r="I13026" s="85"/>
      <c r="J13026" s="85"/>
    </row>
    <row r="13027" spans="2:10" s="117" customFormat="1" x14ac:dyDescent="0.25">
      <c r="B13027" s="87"/>
      <c r="C13027" s="85"/>
      <c r="D13027" s="85"/>
      <c r="E13027" s="85"/>
      <c r="F13027" s="85"/>
      <c r="G13027" s="86"/>
      <c r="H13027" s="86"/>
      <c r="I13027" s="85"/>
      <c r="J13027" s="85"/>
    </row>
    <row r="13028" spans="2:10" s="117" customFormat="1" x14ac:dyDescent="0.25">
      <c r="B13028" s="87"/>
      <c r="C13028" s="85"/>
      <c r="D13028" s="85"/>
      <c r="E13028" s="85"/>
      <c r="F13028" s="85"/>
      <c r="G13028" s="86"/>
      <c r="H13028" s="86"/>
      <c r="I13028" s="85"/>
      <c r="J13028" s="85"/>
    </row>
    <row r="13029" spans="2:10" s="117" customFormat="1" x14ac:dyDescent="0.25">
      <c r="B13029" s="87"/>
      <c r="C13029" s="85"/>
      <c r="D13029" s="85"/>
      <c r="E13029" s="85"/>
      <c r="F13029" s="85"/>
      <c r="G13029" s="86"/>
      <c r="H13029" s="86"/>
      <c r="I13029" s="85"/>
      <c r="J13029" s="85"/>
    </row>
    <row r="13030" spans="2:10" s="117" customFormat="1" x14ac:dyDescent="0.25">
      <c r="B13030" s="87"/>
      <c r="C13030" s="85"/>
      <c r="D13030" s="85"/>
      <c r="E13030" s="85"/>
      <c r="F13030" s="85"/>
      <c r="G13030" s="86"/>
      <c r="H13030" s="86"/>
      <c r="I13030" s="85"/>
      <c r="J13030" s="85"/>
    </row>
    <row r="13031" spans="2:10" s="117" customFormat="1" x14ac:dyDescent="0.25">
      <c r="B13031" s="87"/>
      <c r="C13031" s="85"/>
      <c r="D13031" s="85"/>
      <c r="E13031" s="85"/>
      <c r="F13031" s="85"/>
      <c r="G13031" s="86"/>
      <c r="H13031" s="86"/>
      <c r="I13031" s="85"/>
      <c r="J13031" s="85"/>
    </row>
    <row r="13032" spans="2:10" s="117" customFormat="1" x14ac:dyDescent="0.25">
      <c r="B13032" s="87"/>
      <c r="C13032" s="85"/>
      <c r="D13032" s="85"/>
      <c r="E13032" s="85"/>
      <c r="F13032" s="85"/>
      <c r="G13032" s="86"/>
      <c r="H13032" s="86"/>
      <c r="I13032" s="85"/>
      <c r="J13032" s="85"/>
    </row>
    <row r="13033" spans="2:10" s="117" customFormat="1" x14ac:dyDescent="0.25">
      <c r="B13033" s="87"/>
      <c r="C13033" s="85"/>
      <c r="D13033" s="85"/>
      <c r="E13033" s="85"/>
      <c r="F13033" s="85"/>
      <c r="G13033" s="86"/>
      <c r="H13033" s="86"/>
      <c r="I13033" s="85"/>
      <c r="J13033" s="85"/>
    </row>
    <row r="13034" spans="2:10" s="117" customFormat="1" x14ac:dyDescent="0.25">
      <c r="B13034" s="87"/>
      <c r="C13034" s="85"/>
      <c r="D13034" s="85"/>
      <c r="E13034" s="85"/>
      <c r="F13034" s="85"/>
      <c r="G13034" s="86"/>
      <c r="H13034" s="86"/>
      <c r="I13034" s="85"/>
      <c r="J13034" s="85"/>
    </row>
    <row r="13035" spans="2:10" s="117" customFormat="1" x14ac:dyDescent="0.25">
      <c r="B13035" s="87"/>
      <c r="C13035" s="85"/>
      <c r="D13035" s="85"/>
      <c r="E13035" s="85"/>
      <c r="F13035" s="85"/>
      <c r="G13035" s="86"/>
      <c r="H13035" s="86"/>
      <c r="I13035" s="85"/>
      <c r="J13035" s="85"/>
    </row>
    <row r="13036" spans="2:10" s="117" customFormat="1" x14ac:dyDescent="0.25">
      <c r="B13036" s="87"/>
      <c r="C13036" s="85"/>
      <c r="D13036" s="85"/>
      <c r="E13036" s="85"/>
      <c r="F13036" s="85"/>
      <c r="G13036" s="86"/>
      <c r="H13036" s="86"/>
      <c r="I13036" s="85"/>
      <c r="J13036" s="85"/>
    </row>
    <row r="13037" spans="2:10" s="117" customFormat="1" x14ac:dyDescent="0.25">
      <c r="B13037" s="87"/>
      <c r="C13037" s="85"/>
      <c r="D13037" s="85"/>
      <c r="E13037" s="85"/>
      <c r="F13037" s="85"/>
      <c r="G13037" s="86"/>
      <c r="H13037" s="86"/>
      <c r="I13037" s="85"/>
      <c r="J13037" s="85"/>
    </row>
    <row r="13038" spans="2:10" s="117" customFormat="1" x14ac:dyDescent="0.25">
      <c r="B13038" s="87"/>
      <c r="C13038" s="85"/>
      <c r="D13038" s="85"/>
      <c r="E13038" s="85"/>
      <c r="F13038" s="85"/>
      <c r="G13038" s="86"/>
      <c r="H13038" s="86"/>
      <c r="I13038" s="85"/>
      <c r="J13038" s="85"/>
    </row>
    <row r="13039" spans="2:10" s="117" customFormat="1" x14ac:dyDescent="0.25">
      <c r="B13039" s="87"/>
      <c r="C13039" s="85"/>
      <c r="D13039" s="85"/>
      <c r="E13039" s="85"/>
      <c r="F13039" s="85"/>
      <c r="G13039" s="86"/>
      <c r="H13039" s="86"/>
      <c r="I13039" s="85"/>
      <c r="J13039" s="85"/>
    </row>
    <row r="13040" spans="2:10" s="117" customFormat="1" x14ac:dyDescent="0.25">
      <c r="B13040" s="87"/>
      <c r="C13040" s="85"/>
      <c r="D13040" s="85"/>
      <c r="E13040" s="85"/>
      <c r="F13040" s="85"/>
      <c r="G13040" s="86"/>
      <c r="H13040" s="86"/>
      <c r="I13040" s="85"/>
      <c r="J13040" s="85"/>
    </row>
    <row r="13041" spans="2:10" s="117" customFormat="1" x14ac:dyDescent="0.25">
      <c r="B13041" s="87"/>
      <c r="C13041" s="85"/>
      <c r="D13041" s="85"/>
      <c r="E13041" s="85"/>
      <c r="F13041" s="85"/>
      <c r="G13041" s="86"/>
      <c r="H13041" s="86"/>
      <c r="I13041" s="85"/>
      <c r="J13041" s="85"/>
    </row>
    <row r="13042" spans="2:10" s="117" customFormat="1" x14ac:dyDescent="0.25">
      <c r="B13042" s="87"/>
      <c r="C13042" s="85"/>
      <c r="D13042" s="85"/>
      <c r="E13042" s="85"/>
      <c r="F13042" s="85"/>
      <c r="G13042" s="86"/>
      <c r="H13042" s="86"/>
      <c r="I13042" s="85"/>
      <c r="J13042" s="85"/>
    </row>
    <row r="13043" spans="2:10" s="117" customFormat="1" x14ac:dyDescent="0.25">
      <c r="B13043" s="87"/>
      <c r="C13043" s="85"/>
      <c r="D13043" s="85"/>
      <c r="E13043" s="85"/>
      <c r="F13043" s="85"/>
      <c r="G13043" s="86"/>
      <c r="H13043" s="86"/>
      <c r="I13043" s="85"/>
      <c r="J13043" s="85"/>
    </row>
    <row r="13044" spans="2:10" s="117" customFormat="1" x14ac:dyDescent="0.25">
      <c r="B13044" s="87"/>
      <c r="C13044" s="85"/>
      <c r="D13044" s="85"/>
      <c r="E13044" s="85"/>
      <c r="F13044" s="85"/>
      <c r="G13044" s="86"/>
      <c r="H13044" s="86"/>
      <c r="I13044" s="85"/>
      <c r="J13044" s="85"/>
    </row>
    <row r="13045" spans="2:10" s="117" customFormat="1" x14ac:dyDescent="0.25">
      <c r="B13045" s="87"/>
      <c r="C13045" s="85"/>
      <c r="D13045" s="85"/>
      <c r="E13045" s="85"/>
      <c r="F13045" s="85"/>
      <c r="G13045" s="86"/>
      <c r="H13045" s="86"/>
      <c r="I13045" s="85"/>
      <c r="J13045" s="85"/>
    </row>
    <row r="13046" spans="2:10" s="117" customFormat="1" x14ac:dyDescent="0.25">
      <c r="B13046" s="87"/>
      <c r="C13046" s="85"/>
      <c r="D13046" s="85"/>
      <c r="E13046" s="85"/>
      <c r="F13046" s="85"/>
      <c r="G13046" s="86"/>
      <c r="H13046" s="86"/>
      <c r="I13046" s="85"/>
      <c r="J13046" s="85"/>
    </row>
    <row r="13047" spans="2:10" s="117" customFormat="1" x14ac:dyDescent="0.25">
      <c r="B13047" s="87"/>
      <c r="C13047" s="85"/>
      <c r="D13047" s="85"/>
      <c r="E13047" s="85"/>
      <c r="F13047" s="85"/>
      <c r="G13047" s="86"/>
      <c r="H13047" s="86"/>
      <c r="I13047" s="85"/>
      <c r="J13047" s="85"/>
    </row>
    <row r="13048" spans="2:10" s="117" customFormat="1" x14ac:dyDescent="0.25">
      <c r="B13048" s="87"/>
      <c r="C13048" s="85"/>
      <c r="D13048" s="85"/>
      <c r="E13048" s="85"/>
      <c r="F13048" s="85"/>
      <c r="G13048" s="86"/>
      <c r="H13048" s="86"/>
      <c r="I13048" s="85"/>
      <c r="J13048" s="85"/>
    </row>
    <row r="13049" spans="2:10" s="117" customFormat="1" x14ac:dyDescent="0.25">
      <c r="B13049" s="87"/>
      <c r="C13049" s="85"/>
      <c r="D13049" s="85"/>
      <c r="E13049" s="85"/>
      <c r="F13049" s="85"/>
      <c r="G13049" s="86"/>
      <c r="H13049" s="86"/>
      <c r="I13049" s="85"/>
      <c r="J13049" s="85"/>
    </row>
    <row r="13050" spans="2:10" s="117" customFormat="1" x14ac:dyDescent="0.25">
      <c r="B13050" s="87"/>
      <c r="C13050" s="85"/>
      <c r="D13050" s="85"/>
      <c r="E13050" s="85"/>
      <c r="F13050" s="85"/>
      <c r="G13050" s="86"/>
      <c r="H13050" s="86"/>
      <c r="I13050" s="85"/>
      <c r="J13050" s="85"/>
    </row>
    <row r="13051" spans="2:10" s="117" customFormat="1" x14ac:dyDescent="0.25">
      <c r="B13051" s="87"/>
      <c r="C13051" s="85"/>
      <c r="D13051" s="85"/>
      <c r="E13051" s="85"/>
      <c r="F13051" s="85"/>
      <c r="G13051" s="86"/>
      <c r="H13051" s="86"/>
      <c r="I13051" s="85"/>
      <c r="J13051" s="85"/>
    </row>
    <row r="13052" spans="2:10" s="117" customFormat="1" x14ac:dyDescent="0.25">
      <c r="B13052" s="87"/>
      <c r="C13052" s="85"/>
      <c r="D13052" s="85"/>
      <c r="E13052" s="85"/>
      <c r="F13052" s="85"/>
      <c r="G13052" s="86"/>
      <c r="H13052" s="86"/>
      <c r="I13052" s="85"/>
      <c r="J13052" s="85"/>
    </row>
    <row r="13053" spans="2:10" s="117" customFormat="1" x14ac:dyDescent="0.25">
      <c r="B13053" s="87"/>
      <c r="C13053" s="85"/>
      <c r="D13053" s="85"/>
      <c r="E13053" s="85"/>
      <c r="F13053" s="85"/>
      <c r="G13053" s="86"/>
      <c r="H13053" s="86"/>
      <c r="I13053" s="85"/>
      <c r="J13053" s="85"/>
    </row>
    <row r="13054" spans="2:10" s="117" customFormat="1" x14ac:dyDescent="0.25">
      <c r="B13054" s="87"/>
      <c r="C13054" s="85"/>
      <c r="D13054" s="85"/>
      <c r="E13054" s="85"/>
      <c r="F13054" s="85"/>
      <c r="G13054" s="86"/>
      <c r="H13054" s="86"/>
      <c r="I13054" s="85"/>
      <c r="J13054" s="85"/>
    </row>
    <row r="13055" spans="2:10" s="117" customFormat="1" x14ac:dyDescent="0.25">
      <c r="B13055" s="87"/>
      <c r="C13055" s="85"/>
      <c r="D13055" s="85"/>
      <c r="E13055" s="85"/>
      <c r="F13055" s="85"/>
      <c r="G13055" s="86"/>
      <c r="H13055" s="86"/>
      <c r="I13055" s="85"/>
      <c r="J13055" s="85"/>
    </row>
    <row r="13056" spans="2:10" s="117" customFormat="1" x14ac:dyDescent="0.25">
      <c r="B13056" s="87"/>
      <c r="C13056" s="85"/>
      <c r="D13056" s="85"/>
      <c r="E13056" s="85"/>
      <c r="F13056" s="85"/>
      <c r="G13056" s="86"/>
      <c r="H13056" s="86"/>
      <c r="I13056" s="85"/>
      <c r="J13056" s="85"/>
    </row>
    <row r="13057" spans="2:10" s="117" customFormat="1" x14ac:dyDescent="0.25">
      <c r="B13057" s="87"/>
      <c r="C13057" s="85"/>
      <c r="D13057" s="85"/>
      <c r="E13057" s="85"/>
      <c r="F13057" s="85"/>
      <c r="G13057" s="86"/>
      <c r="H13057" s="86"/>
      <c r="I13057" s="85"/>
      <c r="J13057" s="85"/>
    </row>
    <row r="13058" spans="2:10" s="117" customFormat="1" x14ac:dyDescent="0.25">
      <c r="B13058" s="87"/>
      <c r="C13058" s="85"/>
      <c r="D13058" s="85"/>
      <c r="E13058" s="85"/>
      <c r="F13058" s="85"/>
      <c r="G13058" s="86"/>
      <c r="H13058" s="86"/>
      <c r="I13058" s="85"/>
      <c r="J13058" s="85"/>
    </row>
    <row r="13059" spans="2:10" s="117" customFormat="1" x14ac:dyDescent="0.25">
      <c r="B13059" s="87"/>
      <c r="C13059" s="85"/>
      <c r="D13059" s="85"/>
      <c r="E13059" s="85"/>
      <c r="F13059" s="85"/>
      <c r="G13059" s="86"/>
      <c r="H13059" s="86"/>
      <c r="I13059" s="85"/>
      <c r="J13059" s="85"/>
    </row>
    <row r="13060" spans="2:10" s="117" customFormat="1" x14ac:dyDescent="0.25">
      <c r="B13060" s="87"/>
      <c r="C13060" s="85"/>
      <c r="D13060" s="85"/>
      <c r="E13060" s="85"/>
      <c r="F13060" s="85"/>
      <c r="G13060" s="86"/>
      <c r="H13060" s="86"/>
      <c r="I13060" s="85"/>
      <c r="J13060" s="85"/>
    </row>
    <row r="13061" spans="2:10" s="117" customFormat="1" x14ac:dyDescent="0.25">
      <c r="B13061" s="87"/>
      <c r="C13061" s="85"/>
      <c r="D13061" s="85"/>
      <c r="E13061" s="85"/>
      <c r="F13061" s="85"/>
      <c r="G13061" s="86"/>
      <c r="H13061" s="86"/>
      <c r="I13061" s="85"/>
      <c r="J13061" s="85"/>
    </row>
    <row r="13062" spans="2:10" s="117" customFormat="1" x14ac:dyDescent="0.25">
      <c r="B13062" s="87"/>
      <c r="C13062" s="85"/>
      <c r="D13062" s="85"/>
      <c r="E13062" s="85"/>
      <c r="F13062" s="85"/>
      <c r="G13062" s="86"/>
      <c r="H13062" s="86"/>
      <c r="I13062" s="85"/>
      <c r="J13062" s="85"/>
    </row>
    <row r="13063" spans="2:10" s="117" customFormat="1" x14ac:dyDescent="0.25">
      <c r="B13063" s="87"/>
      <c r="C13063" s="85"/>
      <c r="D13063" s="85"/>
      <c r="E13063" s="85"/>
      <c r="F13063" s="85"/>
      <c r="G13063" s="86"/>
      <c r="H13063" s="86"/>
      <c r="I13063" s="85"/>
      <c r="J13063" s="85"/>
    </row>
    <row r="13064" spans="2:10" s="117" customFormat="1" x14ac:dyDescent="0.25">
      <c r="B13064" s="87"/>
      <c r="C13064" s="85"/>
      <c r="D13064" s="85"/>
      <c r="E13064" s="85"/>
      <c r="F13064" s="85"/>
      <c r="G13064" s="86"/>
      <c r="H13064" s="86"/>
      <c r="I13064" s="85"/>
      <c r="J13064" s="85"/>
    </row>
    <row r="13065" spans="2:10" s="117" customFormat="1" x14ac:dyDescent="0.25">
      <c r="B13065" s="87"/>
      <c r="C13065" s="85"/>
      <c r="D13065" s="85"/>
      <c r="E13065" s="85"/>
      <c r="F13065" s="85"/>
      <c r="G13065" s="86"/>
      <c r="H13065" s="86"/>
      <c r="I13065" s="85"/>
      <c r="J13065" s="85"/>
    </row>
    <row r="13066" spans="2:10" s="117" customFormat="1" x14ac:dyDescent="0.25">
      <c r="B13066" s="87"/>
      <c r="C13066" s="85"/>
      <c r="D13066" s="85"/>
      <c r="E13066" s="85"/>
      <c r="F13066" s="85"/>
      <c r="G13066" s="86"/>
      <c r="H13066" s="86"/>
      <c r="I13066" s="85"/>
      <c r="J13066" s="85"/>
    </row>
    <row r="13067" spans="2:10" s="117" customFormat="1" x14ac:dyDescent="0.25">
      <c r="B13067" s="87"/>
      <c r="C13067" s="85"/>
      <c r="D13067" s="85"/>
      <c r="E13067" s="85"/>
      <c r="F13067" s="85"/>
      <c r="G13067" s="86"/>
      <c r="H13067" s="86"/>
      <c r="I13067" s="85"/>
      <c r="J13067" s="85"/>
    </row>
    <row r="13068" spans="2:10" s="117" customFormat="1" x14ac:dyDescent="0.25">
      <c r="B13068" s="87"/>
      <c r="C13068" s="85"/>
      <c r="D13068" s="85"/>
      <c r="E13068" s="85"/>
      <c r="F13068" s="85"/>
      <c r="G13068" s="86"/>
      <c r="H13068" s="86"/>
      <c r="I13068" s="85"/>
      <c r="J13068" s="85"/>
    </row>
    <row r="13069" spans="2:10" s="117" customFormat="1" x14ac:dyDescent="0.25">
      <c r="B13069" s="87"/>
      <c r="C13069" s="85"/>
      <c r="D13069" s="85"/>
      <c r="E13069" s="85"/>
      <c r="F13069" s="85"/>
      <c r="G13069" s="86"/>
      <c r="H13069" s="86"/>
      <c r="I13069" s="85"/>
      <c r="J13069" s="85"/>
    </row>
    <row r="13070" spans="2:10" s="117" customFormat="1" x14ac:dyDescent="0.25">
      <c r="B13070" s="87"/>
      <c r="C13070" s="85"/>
      <c r="D13070" s="85"/>
      <c r="E13070" s="85"/>
      <c r="F13070" s="85"/>
      <c r="G13070" s="86"/>
      <c r="H13070" s="86"/>
      <c r="I13070" s="85"/>
      <c r="J13070" s="85"/>
    </row>
    <row r="13071" spans="2:10" s="117" customFormat="1" x14ac:dyDescent="0.25">
      <c r="B13071" s="87"/>
      <c r="C13071" s="85"/>
      <c r="D13071" s="85"/>
      <c r="E13071" s="85"/>
      <c r="F13071" s="85"/>
      <c r="G13071" s="86"/>
      <c r="H13071" s="86"/>
      <c r="I13071" s="85"/>
      <c r="J13071" s="85"/>
    </row>
    <row r="13072" spans="2:10" s="117" customFormat="1" x14ac:dyDescent="0.25">
      <c r="B13072" s="87"/>
      <c r="C13072" s="85"/>
      <c r="D13072" s="85"/>
      <c r="E13072" s="85"/>
      <c r="F13072" s="85"/>
      <c r="G13072" s="86"/>
      <c r="H13072" s="86"/>
      <c r="I13072" s="85"/>
      <c r="J13072" s="85"/>
    </row>
    <row r="13073" spans="2:10" s="117" customFormat="1" x14ac:dyDescent="0.25">
      <c r="B13073" s="87"/>
      <c r="C13073" s="85"/>
      <c r="D13073" s="85"/>
      <c r="E13073" s="85"/>
      <c r="F13073" s="85"/>
      <c r="G13073" s="86"/>
      <c r="H13073" s="86"/>
      <c r="I13073" s="85"/>
      <c r="J13073" s="85"/>
    </row>
    <row r="13074" spans="2:10" s="117" customFormat="1" x14ac:dyDescent="0.25">
      <c r="B13074" s="87"/>
      <c r="C13074" s="85"/>
      <c r="D13074" s="85"/>
      <c r="E13074" s="85"/>
      <c r="F13074" s="85"/>
      <c r="G13074" s="86"/>
      <c r="H13074" s="86"/>
      <c r="I13074" s="85"/>
      <c r="J13074" s="85"/>
    </row>
    <row r="13075" spans="2:10" s="117" customFormat="1" x14ac:dyDescent="0.25">
      <c r="B13075" s="87"/>
      <c r="C13075" s="85"/>
      <c r="D13075" s="85"/>
      <c r="E13075" s="85"/>
      <c r="F13075" s="85"/>
      <c r="G13075" s="86"/>
      <c r="H13075" s="86"/>
      <c r="I13075" s="85"/>
      <c r="J13075" s="85"/>
    </row>
    <row r="13076" spans="2:10" s="117" customFormat="1" x14ac:dyDescent="0.25">
      <c r="B13076" s="87"/>
      <c r="C13076" s="85"/>
      <c r="D13076" s="85"/>
      <c r="E13076" s="85"/>
      <c r="F13076" s="85"/>
      <c r="G13076" s="86"/>
      <c r="H13076" s="86"/>
      <c r="I13076" s="85"/>
      <c r="J13076" s="85"/>
    </row>
    <row r="13077" spans="2:10" s="117" customFormat="1" x14ac:dyDescent="0.25">
      <c r="B13077" s="87"/>
      <c r="C13077" s="85"/>
      <c r="D13077" s="85"/>
      <c r="E13077" s="85"/>
      <c r="F13077" s="85"/>
      <c r="G13077" s="86"/>
      <c r="H13077" s="86"/>
      <c r="I13077" s="85"/>
      <c r="J13077" s="85"/>
    </row>
    <row r="13078" spans="2:10" s="117" customFormat="1" x14ac:dyDescent="0.25">
      <c r="B13078" s="87"/>
      <c r="C13078" s="85"/>
      <c r="D13078" s="85"/>
      <c r="E13078" s="85"/>
      <c r="F13078" s="85"/>
      <c r="G13078" s="86"/>
      <c r="H13078" s="86"/>
      <c r="I13078" s="85"/>
      <c r="J13078" s="85"/>
    </row>
    <row r="13079" spans="2:10" s="117" customFormat="1" x14ac:dyDescent="0.25">
      <c r="B13079" s="87"/>
      <c r="C13079" s="85"/>
      <c r="D13079" s="85"/>
      <c r="E13079" s="85"/>
      <c r="F13079" s="85"/>
      <c r="G13079" s="86"/>
      <c r="H13079" s="86"/>
      <c r="I13079" s="85"/>
      <c r="J13079" s="85"/>
    </row>
    <row r="13080" spans="2:10" s="117" customFormat="1" x14ac:dyDescent="0.25">
      <c r="B13080" s="87"/>
      <c r="C13080" s="85"/>
      <c r="D13080" s="85"/>
      <c r="E13080" s="85"/>
      <c r="F13080" s="85"/>
      <c r="G13080" s="86"/>
      <c r="H13080" s="86"/>
      <c r="I13080" s="85"/>
      <c r="J13080" s="85"/>
    </row>
    <row r="13081" spans="2:10" s="117" customFormat="1" x14ac:dyDescent="0.25">
      <c r="B13081" s="87"/>
      <c r="C13081" s="85"/>
      <c r="D13081" s="85"/>
      <c r="E13081" s="85"/>
      <c r="F13081" s="85"/>
      <c r="G13081" s="86"/>
      <c r="H13081" s="86"/>
      <c r="I13081" s="85"/>
      <c r="J13081" s="85"/>
    </row>
    <row r="13082" spans="2:10" s="117" customFormat="1" x14ac:dyDescent="0.25">
      <c r="B13082" s="87"/>
      <c r="C13082" s="85"/>
      <c r="D13082" s="85"/>
      <c r="E13082" s="85"/>
      <c r="F13082" s="85"/>
      <c r="G13082" s="86"/>
      <c r="H13082" s="86"/>
      <c r="I13082" s="85"/>
      <c r="J13082" s="85"/>
    </row>
    <row r="13083" spans="2:10" s="117" customFormat="1" x14ac:dyDescent="0.25">
      <c r="B13083" s="87"/>
      <c r="C13083" s="85"/>
      <c r="D13083" s="85"/>
      <c r="E13083" s="85"/>
      <c r="F13083" s="85"/>
      <c r="G13083" s="86"/>
      <c r="H13083" s="86"/>
      <c r="I13083" s="85"/>
      <c r="J13083" s="85"/>
    </row>
    <row r="13084" spans="2:10" s="117" customFormat="1" x14ac:dyDescent="0.25">
      <c r="B13084" s="87"/>
      <c r="C13084" s="85"/>
      <c r="D13084" s="85"/>
      <c r="E13084" s="85"/>
      <c r="F13084" s="85"/>
      <c r="G13084" s="86"/>
      <c r="H13084" s="86"/>
      <c r="I13084" s="85"/>
      <c r="J13084" s="85"/>
    </row>
    <row r="13085" spans="2:10" s="117" customFormat="1" x14ac:dyDescent="0.25">
      <c r="B13085" s="87"/>
      <c r="C13085" s="85"/>
      <c r="D13085" s="85"/>
      <c r="E13085" s="85"/>
      <c r="F13085" s="85"/>
      <c r="G13085" s="86"/>
      <c r="H13085" s="86"/>
      <c r="I13085" s="85"/>
      <c r="J13085" s="85"/>
    </row>
    <row r="13086" spans="2:10" s="117" customFormat="1" x14ac:dyDescent="0.25">
      <c r="B13086" s="87"/>
      <c r="C13086" s="85"/>
      <c r="D13086" s="85"/>
      <c r="E13086" s="85"/>
      <c r="F13086" s="85"/>
      <c r="G13086" s="86"/>
      <c r="H13086" s="86"/>
      <c r="I13086" s="85"/>
      <c r="J13086" s="85"/>
    </row>
    <row r="13087" spans="2:10" s="117" customFormat="1" x14ac:dyDescent="0.25">
      <c r="B13087" s="87"/>
      <c r="C13087" s="85"/>
      <c r="D13087" s="85"/>
      <c r="E13087" s="85"/>
      <c r="F13087" s="85"/>
      <c r="G13087" s="86"/>
      <c r="H13087" s="86"/>
      <c r="I13087" s="85"/>
      <c r="J13087" s="85"/>
    </row>
    <row r="13088" spans="2:10" s="117" customFormat="1" x14ac:dyDescent="0.25">
      <c r="B13088" s="87"/>
      <c r="C13088" s="85"/>
      <c r="D13088" s="85"/>
      <c r="E13088" s="85"/>
      <c r="F13088" s="85"/>
      <c r="G13088" s="86"/>
      <c r="H13088" s="86"/>
      <c r="I13088" s="85"/>
      <c r="J13088" s="85"/>
    </row>
    <row r="13089" spans="2:10" s="117" customFormat="1" x14ac:dyDescent="0.25">
      <c r="B13089" s="87"/>
      <c r="C13089" s="85"/>
      <c r="D13089" s="85"/>
      <c r="E13089" s="85"/>
      <c r="F13089" s="85"/>
      <c r="G13089" s="86"/>
      <c r="H13089" s="86"/>
      <c r="I13089" s="85"/>
      <c r="J13089" s="85"/>
    </row>
    <row r="13090" spans="2:10" s="117" customFormat="1" x14ac:dyDescent="0.25">
      <c r="B13090" s="87"/>
      <c r="C13090" s="85"/>
      <c r="D13090" s="85"/>
      <c r="E13090" s="85"/>
      <c r="F13090" s="85"/>
      <c r="G13090" s="86"/>
      <c r="H13090" s="86"/>
      <c r="I13090" s="85"/>
      <c r="J13090" s="85"/>
    </row>
    <row r="13091" spans="2:10" s="117" customFormat="1" x14ac:dyDescent="0.25">
      <c r="B13091" s="87"/>
      <c r="C13091" s="85"/>
      <c r="D13091" s="85"/>
      <c r="E13091" s="85"/>
      <c r="F13091" s="85"/>
      <c r="G13091" s="86"/>
      <c r="H13091" s="86"/>
      <c r="I13091" s="85"/>
      <c r="J13091" s="85"/>
    </row>
    <row r="13092" spans="2:10" s="117" customFormat="1" x14ac:dyDescent="0.25">
      <c r="B13092" s="87"/>
      <c r="C13092" s="85"/>
      <c r="D13092" s="85"/>
      <c r="E13092" s="85"/>
      <c r="F13092" s="85"/>
      <c r="G13092" s="86"/>
      <c r="H13092" s="86"/>
      <c r="I13092" s="85"/>
      <c r="J13092" s="85"/>
    </row>
    <row r="13093" spans="2:10" s="117" customFormat="1" x14ac:dyDescent="0.25">
      <c r="B13093" s="87"/>
      <c r="C13093" s="85"/>
      <c r="D13093" s="85"/>
      <c r="E13093" s="85"/>
      <c r="F13093" s="85"/>
      <c r="G13093" s="86"/>
      <c r="H13093" s="86"/>
      <c r="I13093" s="85"/>
      <c r="J13093" s="85"/>
    </row>
    <row r="13094" spans="2:10" s="117" customFormat="1" x14ac:dyDescent="0.25">
      <c r="B13094" s="87"/>
      <c r="C13094" s="85"/>
      <c r="D13094" s="85"/>
      <c r="E13094" s="85"/>
      <c r="F13094" s="85"/>
      <c r="G13094" s="86"/>
      <c r="H13094" s="86"/>
      <c r="I13094" s="85"/>
      <c r="J13094" s="85"/>
    </row>
    <row r="13095" spans="2:10" s="117" customFormat="1" x14ac:dyDescent="0.25">
      <c r="B13095" s="87"/>
      <c r="C13095" s="85"/>
      <c r="D13095" s="85"/>
      <c r="E13095" s="85"/>
      <c r="F13095" s="85"/>
      <c r="G13095" s="86"/>
      <c r="H13095" s="86"/>
      <c r="I13095" s="85"/>
      <c r="J13095" s="85"/>
    </row>
    <row r="13096" spans="2:10" s="117" customFormat="1" x14ac:dyDescent="0.25">
      <c r="B13096" s="87"/>
      <c r="C13096" s="85"/>
      <c r="D13096" s="85"/>
      <c r="E13096" s="85"/>
      <c r="F13096" s="85"/>
      <c r="G13096" s="86"/>
      <c r="H13096" s="86"/>
      <c r="I13096" s="85"/>
      <c r="J13096" s="85"/>
    </row>
    <row r="13097" spans="2:10" s="117" customFormat="1" x14ac:dyDescent="0.25">
      <c r="B13097" s="87"/>
      <c r="C13097" s="85"/>
      <c r="D13097" s="85"/>
      <c r="E13097" s="85"/>
      <c r="F13097" s="85"/>
      <c r="G13097" s="86"/>
      <c r="H13097" s="86"/>
      <c r="I13097" s="85"/>
      <c r="J13097" s="85"/>
    </row>
    <row r="13098" spans="2:10" s="117" customFormat="1" x14ac:dyDescent="0.25">
      <c r="B13098" s="87"/>
      <c r="C13098" s="85"/>
      <c r="D13098" s="85"/>
      <c r="E13098" s="85"/>
      <c r="F13098" s="85"/>
      <c r="G13098" s="86"/>
      <c r="H13098" s="86"/>
      <c r="I13098" s="85"/>
      <c r="J13098" s="85"/>
    </row>
    <row r="13099" spans="2:10" s="117" customFormat="1" x14ac:dyDescent="0.25">
      <c r="B13099" s="87"/>
      <c r="C13099" s="85"/>
      <c r="D13099" s="85"/>
      <c r="E13099" s="85"/>
      <c r="F13099" s="85"/>
      <c r="G13099" s="86"/>
      <c r="H13099" s="86"/>
      <c r="I13099" s="85"/>
      <c r="J13099" s="85"/>
    </row>
    <row r="13100" spans="2:10" s="117" customFormat="1" x14ac:dyDescent="0.25">
      <c r="B13100" s="87"/>
      <c r="C13100" s="85"/>
      <c r="D13100" s="85"/>
      <c r="E13100" s="85"/>
      <c r="F13100" s="85"/>
      <c r="G13100" s="86"/>
      <c r="H13100" s="86"/>
      <c r="I13100" s="85"/>
      <c r="J13100" s="85"/>
    </row>
    <row r="13101" spans="2:10" s="117" customFormat="1" x14ac:dyDescent="0.25">
      <c r="B13101" s="87"/>
      <c r="C13101" s="85"/>
      <c r="D13101" s="85"/>
      <c r="E13101" s="85"/>
      <c r="F13101" s="85"/>
      <c r="G13101" s="86"/>
      <c r="H13101" s="86"/>
      <c r="I13101" s="85"/>
      <c r="J13101" s="85"/>
    </row>
    <row r="13102" spans="2:10" s="117" customFormat="1" x14ac:dyDescent="0.25">
      <c r="B13102" s="87"/>
      <c r="C13102" s="85"/>
      <c r="D13102" s="85"/>
      <c r="E13102" s="85"/>
      <c r="F13102" s="85"/>
      <c r="G13102" s="86"/>
      <c r="H13102" s="86"/>
      <c r="I13102" s="85"/>
      <c r="J13102" s="85"/>
    </row>
    <row r="13103" spans="2:10" s="117" customFormat="1" x14ac:dyDescent="0.25">
      <c r="B13103" s="87"/>
      <c r="C13103" s="85"/>
      <c r="D13103" s="85"/>
      <c r="E13103" s="85"/>
      <c r="F13103" s="85"/>
      <c r="G13103" s="86"/>
      <c r="H13103" s="86"/>
      <c r="I13103" s="85"/>
      <c r="J13103" s="85"/>
    </row>
    <row r="13104" spans="2:10" s="117" customFormat="1" x14ac:dyDescent="0.25">
      <c r="B13104" s="87"/>
      <c r="C13104" s="85"/>
      <c r="D13104" s="85"/>
      <c r="E13104" s="85"/>
      <c r="F13104" s="85"/>
      <c r="G13104" s="86"/>
      <c r="H13104" s="86"/>
      <c r="I13104" s="85"/>
      <c r="J13104" s="85"/>
    </row>
    <row r="13105" spans="2:10" s="117" customFormat="1" x14ac:dyDescent="0.25">
      <c r="B13105" s="87"/>
      <c r="C13105" s="85"/>
      <c r="D13105" s="85"/>
      <c r="E13105" s="85"/>
      <c r="F13105" s="85"/>
      <c r="G13105" s="86"/>
      <c r="H13105" s="86"/>
      <c r="I13105" s="85"/>
      <c r="J13105" s="85"/>
    </row>
    <row r="13106" spans="2:10" s="117" customFormat="1" x14ac:dyDescent="0.25">
      <c r="B13106" s="87"/>
      <c r="C13106" s="85"/>
      <c r="D13106" s="85"/>
      <c r="E13106" s="85"/>
      <c r="F13106" s="85"/>
      <c r="G13106" s="86"/>
      <c r="H13106" s="86"/>
      <c r="I13106" s="85"/>
      <c r="J13106" s="85"/>
    </row>
    <row r="13107" spans="2:10" s="117" customFormat="1" x14ac:dyDescent="0.25">
      <c r="B13107" s="87"/>
      <c r="C13107" s="85"/>
      <c r="D13107" s="85"/>
      <c r="E13107" s="85"/>
      <c r="F13107" s="85"/>
      <c r="G13107" s="86"/>
      <c r="H13107" s="86"/>
      <c r="I13107" s="85"/>
      <c r="J13107" s="85"/>
    </row>
    <row r="13108" spans="2:10" s="117" customFormat="1" x14ac:dyDescent="0.25">
      <c r="B13108" s="87"/>
      <c r="C13108" s="85"/>
      <c r="D13108" s="85"/>
      <c r="E13108" s="85"/>
      <c r="F13108" s="85"/>
      <c r="G13108" s="86"/>
      <c r="H13108" s="86"/>
      <c r="I13108" s="85"/>
      <c r="J13108" s="85"/>
    </row>
    <row r="13109" spans="2:10" s="117" customFormat="1" x14ac:dyDescent="0.25">
      <c r="B13109" s="87"/>
      <c r="C13109" s="85"/>
      <c r="D13109" s="85"/>
      <c r="E13109" s="85"/>
      <c r="F13109" s="85"/>
      <c r="G13109" s="86"/>
      <c r="H13109" s="86"/>
      <c r="I13109" s="85"/>
      <c r="J13109" s="85"/>
    </row>
    <row r="13110" spans="2:10" s="117" customFormat="1" x14ac:dyDescent="0.25">
      <c r="B13110" s="87"/>
      <c r="C13110" s="85"/>
      <c r="D13110" s="85"/>
      <c r="E13110" s="85"/>
      <c r="F13110" s="85"/>
      <c r="G13110" s="86"/>
      <c r="H13110" s="86"/>
      <c r="I13110" s="85"/>
      <c r="J13110" s="85"/>
    </row>
    <row r="13111" spans="2:10" s="117" customFormat="1" x14ac:dyDescent="0.25">
      <c r="B13111" s="87"/>
      <c r="C13111" s="85"/>
      <c r="D13111" s="85"/>
      <c r="E13111" s="85"/>
      <c r="F13111" s="85"/>
      <c r="G13111" s="86"/>
      <c r="H13111" s="86"/>
      <c r="I13111" s="85"/>
      <c r="J13111" s="85"/>
    </row>
    <row r="13112" spans="2:10" s="117" customFormat="1" x14ac:dyDescent="0.25">
      <c r="B13112" s="87"/>
      <c r="C13112" s="85"/>
      <c r="D13112" s="85"/>
      <c r="E13112" s="85"/>
      <c r="F13112" s="85"/>
      <c r="G13112" s="86"/>
      <c r="H13112" s="86"/>
      <c r="I13112" s="85"/>
      <c r="J13112" s="85"/>
    </row>
    <row r="13113" spans="2:10" s="117" customFormat="1" x14ac:dyDescent="0.25">
      <c r="B13113" s="87"/>
      <c r="C13113" s="85"/>
      <c r="D13113" s="85"/>
      <c r="E13113" s="85"/>
      <c r="F13113" s="85"/>
      <c r="G13113" s="86"/>
      <c r="H13113" s="86"/>
      <c r="I13113" s="85"/>
      <c r="J13113" s="85"/>
    </row>
    <row r="13114" spans="2:10" s="117" customFormat="1" x14ac:dyDescent="0.25">
      <c r="B13114" s="87"/>
      <c r="C13114" s="85"/>
      <c r="D13114" s="85"/>
      <c r="E13114" s="85"/>
      <c r="F13114" s="85"/>
      <c r="G13114" s="86"/>
      <c r="H13114" s="86"/>
      <c r="I13114" s="85"/>
      <c r="J13114" s="85"/>
    </row>
    <row r="13115" spans="2:10" s="117" customFormat="1" x14ac:dyDescent="0.25">
      <c r="B13115" s="87"/>
      <c r="C13115" s="85"/>
      <c r="D13115" s="85"/>
      <c r="E13115" s="85"/>
      <c r="F13115" s="85"/>
      <c r="G13115" s="86"/>
      <c r="H13115" s="86"/>
      <c r="I13115" s="85"/>
      <c r="J13115" s="85"/>
    </row>
    <row r="13116" spans="2:10" s="117" customFormat="1" x14ac:dyDescent="0.25">
      <c r="B13116" s="87"/>
      <c r="C13116" s="85"/>
      <c r="D13116" s="85"/>
      <c r="E13116" s="85"/>
      <c r="F13116" s="85"/>
      <c r="G13116" s="86"/>
      <c r="H13116" s="86"/>
      <c r="I13116" s="85"/>
      <c r="J13116" s="85"/>
    </row>
    <row r="13117" spans="2:10" s="117" customFormat="1" x14ac:dyDescent="0.25">
      <c r="B13117" s="87"/>
      <c r="C13117" s="85"/>
      <c r="D13117" s="85"/>
      <c r="E13117" s="85"/>
      <c r="F13117" s="85"/>
      <c r="G13117" s="86"/>
      <c r="H13117" s="86"/>
      <c r="I13117" s="85"/>
      <c r="J13117" s="85"/>
    </row>
    <row r="13118" spans="2:10" s="117" customFormat="1" x14ac:dyDescent="0.25">
      <c r="B13118" s="87"/>
      <c r="C13118" s="85"/>
      <c r="D13118" s="85"/>
      <c r="E13118" s="85"/>
      <c r="F13118" s="85"/>
      <c r="G13118" s="86"/>
      <c r="H13118" s="86"/>
      <c r="I13118" s="85"/>
      <c r="J13118" s="85"/>
    </row>
    <row r="13119" spans="2:10" s="117" customFormat="1" x14ac:dyDescent="0.25">
      <c r="B13119" s="87"/>
      <c r="C13119" s="85"/>
      <c r="D13119" s="85"/>
      <c r="E13119" s="85"/>
      <c r="F13119" s="85"/>
      <c r="G13119" s="86"/>
      <c r="H13119" s="86"/>
      <c r="I13119" s="85"/>
      <c r="J13119" s="85"/>
    </row>
    <row r="13120" spans="2:10" s="117" customFormat="1" x14ac:dyDescent="0.25">
      <c r="B13120" s="87"/>
      <c r="C13120" s="85"/>
      <c r="D13120" s="85"/>
      <c r="E13120" s="85"/>
      <c r="F13120" s="85"/>
      <c r="G13120" s="86"/>
      <c r="H13120" s="86"/>
      <c r="I13120" s="85"/>
      <c r="J13120" s="85"/>
    </row>
    <row r="13121" spans="2:10" s="117" customFormat="1" x14ac:dyDescent="0.25">
      <c r="B13121" s="87"/>
      <c r="C13121" s="85"/>
      <c r="D13121" s="85"/>
      <c r="E13121" s="85"/>
      <c r="F13121" s="85"/>
      <c r="G13121" s="86"/>
      <c r="H13121" s="86"/>
      <c r="I13121" s="85"/>
      <c r="J13121" s="85"/>
    </row>
    <row r="13122" spans="2:10" s="117" customFormat="1" x14ac:dyDescent="0.25">
      <c r="B13122" s="87"/>
      <c r="C13122" s="85"/>
      <c r="D13122" s="85"/>
      <c r="E13122" s="85"/>
      <c r="F13122" s="85"/>
      <c r="G13122" s="86"/>
      <c r="H13122" s="86"/>
      <c r="I13122" s="85"/>
      <c r="J13122" s="85"/>
    </row>
    <row r="13123" spans="2:10" s="117" customFormat="1" x14ac:dyDescent="0.25">
      <c r="B13123" s="87"/>
      <c r="C13123" s="85"/>
      <c r="D13123" s="85"/>
      <c r="E13123" s="85"/>
      <c r="F13123" s="85"/>
      <c r="G13123" s="86"/>
      <c r="H13123" s="86"/>
      <c r="I13123" s="85"/>
      <c r="J13123" s="85"/>
    </row>
    <row r="13124" spans="2:10" s="117" customFormat="1" x14ac:dyDescent="0.25">
      <c r="B13124" s="87"/>
      <c r="C13124" s="85"/>
      <c r="D13124" s="85"/>
      <c r="E13124" s="85"/>
      <c r="F13124" s="85"/>
      <c r="G13124" s="86"/>
      <c r="H13124" s="86"/>
      <c r="I13124" s="85"/>
      <c r="J13124" s="85"/>
    </row>
    <row r="13125" spans="2:10" s="117" customFormat="1" x14ac:dyDescent="0.25">
      <c r="B13125" s="87"/>
      <c r="C13125" s="85"/>
      <c r="D13125" s="85"/>
      <c r="E13125" s="85"/>
      <c r="F13125" s="85"/>
      <c r="G13125" s="86"/>
      <c r="H13125" s="86"/>
      <c r="I13125" s="85"/>
      <c r="J13125" s="85"/>
    </row>
    <row r="13126" spans="2:10" s="117" customFormat="1" x14ac:dyDescent="0.25">
      <c r="B13126" s="87"/>
      <c r="C13126" s="85"/>
      <c r="D13126" s="85"/>
      <c r="E13126" s="85"/>
      <c r="F13126" s="85"/>
      <c r="G13126" s="86"/>
      <c r="H13126" s="86"/>
      <c r="I13126" s="85"/>
      <c r="J13126" s="85"/>
    </row>
    <row r="13127" spans="2:10" s="117" customFormat="1" x14ac:dyDescent="0.25">
      <c r="B13127" s="87"/>
      <c r="C13127" s="85"/>
      <c r="D13127" s="85"/>
      <c r="E13127" s="85"/>
      <c r="F13127" s="85"/>
      <c r="G13127" s="86"/>
      <c r="H13127" s="86"/>
      <c r="I13127" s="85"/>
      <c r="J13127" s="85"/>
    </row>
    <row r="13128" spans="2:10" s="117" customFormat="1" x14ac:dyDescent="0.25">
      <c r="B13128" s="87"/>
      <c r="C13128" s="85"/>
      <c r="D13128" s="85"/>
      <c r="E13128" s="85"/>
      <c r="F13128" s="85"/>
      <c r="G13128" s="86"/>
      <c r="H13128" s="86"/>
      <c r="I13128" s="85"/>
      <c r="J13128" s="85"/>
    </row>
    <row r="13129" spans="2:10" s="117" customFormat="1" x14ac:dyDescent="0.25">
      <c r="B13129" s="87"/>
      <c r="C13129" s="85"/>
      <c r="D13129" s="85"/>
      <c r="E13129" s="85"/>
      <c r="F13129" s="85"/>
      <c r="G13129" s="86"/>
      <c r="H13129" s="86"/>
      <c r="I13129" s="85"/>
      <c r="J13129" s="85"/>
    </row>
    <row r="13130" spans="2:10" s="117" customFormat="1" x14ac:dyDescent="0.25">
      <c r="B13130" s="87"/>
      <c r="C13130" s="85"/>
      <c r="D13130" s="85"/>
      <c r="E13130" s="85"/>
      <c r="F13130" s="85"/>
      <c r="G13130" s="86"/>
      <c r="H13130" s="86"/>
      <c r="I13130" s="85"/>
      <c r="J13130" s="85"/>
    </row>
    <row r="13131" spans="2:10" s="117" customFormat="1" x14ac:dyDescent="0.25">
      <c r="B13131" s="87"/>
      <c r="C13131" s="85"/>
      <c r="D13131" s="85"/>
      <c r="E13131" s="85"/>
      <c r="F13131" s="85"/>
      <c r="G13131" s="86"/>
      <c r="H13131" s="86"/>
      <c r="I13131" s="85"/>
      <c r="J13131" s="85"/>
    </row>
    <row r="13132" spans="2:10" s="117" customFormat="1" x14ac:dyDescent="0.25">
      <c r="B13132" s="87"/>
      <c r="C13132" s="85"/>
      <c r="D13132" s="85"/>
      <c r="E13132" s="85"/>
      <c r="F13132" s="85"/>
      <c r="G13132" s="86"/>
      <c r="H13132" s="86"/>
      <c r="I13132" s="85"/>
      <c r="J13132" s="85"/>
    </row>
    <row r="13133" spans="2:10" s="117" customFormat="1" x14ac:dyDescent="0.25">
      <c r="B13133" s="87"/>
      <c r="C13133" s="85"/>
      <c r="D13133" s="85"/>
      <c r="E13133" s="85"/>
      <c r="F13133" s="85"/>
      <c r="G13133" s="86"/>
      <c r="H13133" s="86"/>
      <c r="I13133" s="85"/>
      <c r="J13133" s="85"/>
    </row>
    <row r="13134" spans="2:10" s="117" customFormat="1" x14ac:dyDescent="0.25">
      <c r="B13134" s="87"/>
      <c r="C13134" s="85"/>
      <c r="D13134" s="85"/>
      <c r="E13134" s="85"/>
      <c r="F13134" s="85"/>
      <c r="G13134" s="86"/>
      <c r="H13134" s="86"/>
      <c r="I13134" s="85"/>
      <c r="J13134" s="85"/>
    </row>
    <row r="13135" spans="2:10" s="117" customFormat="1" x14ac:dyDescent="0.25">
      <c r="B13135" s="87"/>
      <c r="C13135" s="85"/>
      <c r="D13135" s="85"/>
      <c r="E13135" s="85"/>
      <c r="F13135" s="85"/>
      <c r="G13135" s="86"/>
      <c r="H13135" s="86"/>
      <c r="I13135" s="85"/>
      <c r="J13135" s="85"/>
    </row>
    <row r="13136" spans="2:10" s="117" customFormat="1" x14ac:dyDescent="0.25">
      <c r="B13136" s="87"/>
      <c r="C13136" s="85"/>
      <c r="D13136" s="85"/>
      <c r="E13136" s="85"/>
      <c r="F13136" s="85"/>
      <c r="G13136" s="86"/>
      <c r="H13136" s="86"/>
      <c r="I13136" s="85"/>
      <c r="J13136" s="85"/>
    </row>
    <row r="13137" spans="2:10" s="117" customFormat="1" x14ac:dyDescent="0.25">
      <c r="B13137" s="87"/>
      <c r="C13137" s="85"/>
      <c r="D13137" s="85"/>
      <c r="E13137" s="85"/>
      <c r="F13137" s="85"/>
      <c r="G13137" s="86"/>
      <c r="H13137" s="86"/>
      <c r="I13137" s="85"/>
      <c r="J13137" s="85"/>
    </row>
    <row r="13138" spans="2:10" s="117" customFormat="1" x14ac:dyDescent="0.25">
      <c r="B13138" s="87"/>
      <c r="C13138" s="85"/>
      <c r="D13138" s="85"/>
      <c r="E13138" s="85"/>
      <c r="F13138" s="85"/>
      <c r="G13138" s="86"/>
      <c r="H13138" s="86"/>
      <c r="I13138" s="85"/>
      <c r="J13138" s="85"/>
    </row>
    <row r="13139" spans="2:10" s="117" customFormat="1" x14ac:dyDescent="0.25">
      <c r="B13139" s="87"/>
      <c r="C13139" s="85"/>
      <c r="D13139" s="85"/>
      <c r="E13139" s="85"/>
      <c r="F13139" s="85"/>
      <c r="G13139" s="86"/>
      <c r="H13139" s="86"/>
      <c r="I13139" s="85"/>
      <c r="J13139" s="85"/>
    </row>
    <row r="13140" spans="2:10" s="117" customFormat="1" x14ac:dyDescent="0.25">
      <c r="B13140" s="87"/>
      <c r="C13140" s="85"/>
      <c r="D13140" s="85"/>
      <c r="E13140" s="85"/>
      <c r="F13140" s="85"/>
      <c r="G13140" s="86"/>
      <c r="H13140" s="86"/>
      <c r="I13140" s="85"/>
      <c r="J13140" s="85"/>
    </row>
    <row r="13141" spans="2:10" s="117" customFormat="1" x14ac:dyDescent="0.25">
      <c r="B13141" s="87"/>
      <c r="C13141" s="85"/>
      <c r="D13141" s="85"/>
      <c r="E13141" s="85"/>
      <c r="F13141" s="85"/>
      <c r="G13141" s="86"/>
      <c r="H13141" s="86"/>
      <c r="I13141" s="85"/>
      <c r="J13141" s="85"/>
    </row>
    <row r="13142" spans="2:10" s="117" customFormat="1" x14ac:dyDescent="0.25">
      <c r="B13142" s="87"/>
      <c r="C13142" s="85"/>
      <c r="D13142" s="85"/>
      <c r="E13142" s="85"/>
      <c r="F13142" s="85"/>
      <c r="G13142" s="86"/>
      <c r="H13142" s="86"/>
      <c r="I13142" s="85"/>
      <c r="J13142" s="85"/>
    </row>
    <row r="13143" spans="2:10" s="117" customFormat="1" x14ac:dyDescent="0.25">
      <c r="B13143" s="87"/>
      <c r="C13143" s="85"/>
      <c r="D13143" s="85"/>
      <c r="E13143" s="85"/>
      <c r="F13143" s="85"/>
      <c r="G13143" s="86"/>
      <c r="H13143" s="86"/>
      <c r="I13143" s="85"/>
      <c r="J13143" s="85"/>
    </row>
    <row r="13144" spans="2:10" s="117" customFormat="1" x14ac:dyDescent="0.25">
      <c r="B13144" s="87"/>
      <c r="C13144" s="85"/>
      <c r="D13144" s="85"/>
      <c r="E13144" s="85"/>
      <c r="F13144" s="85"/>
      <c r="G13144" s="86"/>
      <c r="H13144" s="86"/>
      <c r="I13144" s="85"/>
      <c r="J13144" s="85"/>
    </row>
    <row r="13145" spans="2:10" s="117" customFormat="1" x14ac:dyDescent="0.25">
      <c r="B13145" s="87"/>
      <c r="C13145" s="85"/>
      <c r="D13145" s="85"/>
      <c r="E13145" s="85"/>
      <c r="F13145" s="85"/>
      <c r="G13145" s="86"/>
      <c r="H13145" s="86"/>
      <c r="I13145" s="85"/>
      <c r="J13145" s="85"/>
    </row>
    <row r="13146" spans="2:10" s="117" customFormat="1" x14ac:dyDescent="0.25">
      <c r="B13146" s="87"/>
      <c r="C13146" s="85"/>
      <c r="D13146" s="85"/>
      <c r="E13146" s="85"/>
      <c r="F13146" s="85"/>
      <c r="G13146" s="86"/>
      <c r="H13146" s="86"/>
      <c r="I13146" s="85"/>
      <c r="J13146" s="85"/>
    </row>
    <row r="13147" spans="2:10" s="117" customFormat="1" x14ac:dyDescent="0.25">
      <c r="B13147" s="87"/>
      <c r="C13147" s="85"/>
      <c r="D13147" s="85"/>
      <c r="E13147" s="85"/>
      <c r="F13147" s="85"/>
      <c r="G13147" s="86"/>
      <c r="H13147" s="86"/>
      <c r="I13147" s="85"/>
      <c r="J13147" s="85"/>
    </row>
    <row r="13148" spans="2:10" s="117" customFormat="1" x14ac:dyDescent="0.25">
      <c r="B13148" s="87"/>
      <c r="C13148" s="85"/>
      <c r="D13148" s="85"/>
      <c r="E13148" s="85"/>
      <c r="F13148" s="85"/>
      <c r="G13148" s="86"/>
      <c r="H13148" s="86"/>
      <c r="I13148" s="85"/>
      <c r="J13148" s="85"/>
    </row>
    <row r="13149" spans="2:10" s="117" customFormat="1" x14ac:dyDescent="0.25">
      <c r="B13149" s="87"/>
      <c r="C13149" s="85"/>
      <c r="D13149" s="85"/>
      <c r="E13149" s="85"/>
      <c r="F13149" s="85"/>
      <c r="G13149" s="86"/>
      <c r="H13149" s="86"/>
      <c r="I13149" s="85"/>
      <c r="J13149" s="85"/>
    </row>
    <row r="13150" spans="2:10" s="117" customFormat="1" x14ac:dyDescent="0.25">
      <c r="B13150" s="87"/>
      <c r="C13150" s="85"/>
      <c r="D13150" s="85"/>
      <c r="E13150" s="85"/>
      <c r="F13150" s="85"/>
      <c r="G13150" s="86"/>
      <c r="H13150" s="86"/>
      <c r="I13150" s="85"/>
      <c r="J13150" s="85"/>
    </row>
    <row r="13151" spans="2:10" s="117" customFormat="1" x14ac:dyDescent="0.25">
      <c r="B13151" s="87"/>
      <c r="C13151" s="85"/>
      <c r="D13151" s="85"/>
      <c r="E13151" s="85"/>
      <c r="F13151" s="85"/>
      <c r="G13151" s="86"/>
      <c r="H13151" s="86"/>
      <c r="I13151" s="85"/>
      <c r="J13151" s="85"/>
    </row>
    <row r="13152" spans="2:10" s="117" customFormat="1" x14ac:dyDescent="0.25">
      <c r="B13152" s="87"/>
      <c r="C13152" s="85"/>
      <c r="D13152" s="85"/>
      <c r="E13152" s="85"/>
      <c r="F13152" s="85"/>
      <c r="G13152" s="86"/>
      <c r="H13152" s="86"/>
      <c r="I13152" s="85"/>
      <c r="J13152" s="85"/>
    </row>
    <row r="13153" spans="2:10" s="117" customFormat="1" x14ac:dyDescent="0.25">
      <c r="B13153" s="87"/>
      <c r="C13153" s="85"/>
      <c r="D13153" s="85"/>
      <c r="E13153" s="85"/>
      <c r="F13153" s="85"/>
      <c r="G13153" s="86"/>
      <c r="H13153" s="86"/>
      <c r="I13153" s="85"/>
      <c r="J13153" s="85"/>
    </row>
    <row r="13154" spans="2:10" s="117" customFormat="1" x14ac:dyDescent="0.25">
      <c r="B13154" s="87"/>
      <c r="C13154" s="85"/>
      <c r="D13154" s="85"/>
      <c r="E13154" s="85"/>
      <c r="F13154" s="85"/>
      <c r="G13154" s="86"/>
      <c r="H13154" s="86"/>
      <c r="I13154" s="85"/>
      <c r="J13154" s="85"/>
    </row>
    <row r="13155" spans="2:10" s="117" customFormat="1" x14ac:dyDescent="0.25">
      <c r="B13155" s="87"/>
      <c r="C13155" s="85"/>
      <c r="D13155" s="85"/>
      <c r="E13155" s="85"/>
      <c r="F13155" s="85"/>
      <c r="G13155" s="86"/>
      <c r="H13155" s="86"/>
      <c r="I13155" s="85"/>
      <c r="J13155" s="85"/>
    </row>
    <row r="13156" spans="2:10" s="117" customFormat="1" x14ac:dyDescent="0.25">
      <c r="B13156" s="87"/>
      <c r="C13156" s="85"/>
      <c r="D13156" s="85"/>
      <c r="E13156" s="85"/>
      <c r="F13156" s="85"/>
      <c r="G13156" s="86"/>
      <c r="H13156" s="86"/>
      <c r="I13156" s="85"/>
      <c r="J13156" s="85"/>
    </row>
    <row r="13157" spans="2:10" s="117" customFormat="1" x14ac:dyDescent="0.25">
      <c r="B13157" s="87"/>
      <c r="C13157" s="85"/>
      <c r="D13157" s="85"/>
      <c r="E13157" s="85"/>
      <c r="F13157" s="85"/>
      <c r="G13157" s="86"/>
      <c r="H13157" s="86"/>
      <c r="I13157" s="85"/>
      <c r="J13157" s="85"/>
    </row>
    <row r="13158" spans="2:10" s="117" customFormat="1" x14ac:dyDescent="0.25">
      <c r="B13158" s="87"/>
      <c r="C13158" s="85"/>
      <c r="D13158" s="85"/>
      <c r="E13158" s="85"/>
      <c r="F13158" s="85"/>
      <c r="G13158" s="86"/>
      <c r="H13158" s="86"/>
      <c r="I13158" s="85"/>
      <c r="J13158" s="85"/>
    </row>
    <row r="13159" spans="2:10" s="117" customFormat="1" x14ac:dyDescent="0.25">
      <c r="B13159" s="87"/>
      <c r="C13159" s="85"/>
      <c r="D13159" s="85"/>
      <c r="E13159" s="85"/>
      <c r="F13159" s="85"/>
      <c r="G13159" s="86"/>
      <c r="H13159" s="86"/>
      <c r="I13159" s="85"/>
      <c r="J13159" s="85"/>
    </row>
    <row r="13160" spans="2:10" s="117" customFormat="1" x14ac:dyDescent="0.25">
      <c r="B13160" s="87"/>
      <c r="C13160" s="85"/>
      <c r="D13160" s="85"/>
      <c r="E13160" s="85"/>
      <c r="F13160" s="85"/>
      <c r="G13160" s="86"/>
      <c r="H13160" s="86"/>
      <c r="I13160" s="85"/>
      <c r="J13160" s="85"/>
    </row>
    <row r="13161" spans="2:10" s="117" customFormat="1" x14ac:dyDescent="0.25">
      <c r="B13161" s="87"/>
      <c r="C13161" s="85"/>
      <c r="D13161" s="85"/>
      <c r="E13161" s="85"/>
      <c r="F13161" s="85"/>
      <c r="G13161" s="86"/>
      <c r="H13161" s="86"/>
      <c r="I13161" s="85"/>
      <c r="J13161" s="85"/>
    </row>
    <row r="13162" spans="2:10" s="117" customFormat="1" x14ac:dyDescent="0.25">
      <c r="B13162" s="87"/>
      <c r="C13162" s="85"/>
      <c r="D13162" s="85"/>
      <c r="E13162" s="85"/>
      <c r="F13162" s="85"/>
      <c r="G13162" s="86"/>
      <c r="H13162" s="86"/>
      <c r="I13162" s="85"/>
      <c r="J13162" s="85"/>
    </row>
    <row r="13163" spans="2:10" s="117" customFormat="1" x14ac:dyDescent="0.25">
      <c r="B13163" s="87"/>
      <c r="C13163" s="85"/>
      <c r="D13163" s="85"/>
      <c r="E13163" s="85"/>
      <c r="F13163" s="85"/>
      <c r="G13163" s="86"/>
      <c r="H13163" s="86"/>
      <c r="I13163" s="85"/>
      <c r="J13163" s="85"/>
    </row>
    <row r="13164" spans="2:10" s="117" customFormat="1" x14ac:dyDescent="0.25">
      <c r="B13164" s="87"/>
      <c r="C13164" s="85"/>
      <c r="D13164" s="85"/>
      <c r="E13164" s="85"/>
      <c r="F13164" s="85"/>
      <c r="G13164" s="86"/>
      <c r="H13164" s="86"/>
      <c r="I13164" s="85"/>
      <c r="J13164" s="85"/>
    </row>
    <row r="13165" spans="2:10" s="117" customFormat="1" x14ac:dyDescent="0.25">
      <c r="B13165" s="87"/>
      <c r="C13165" s="85"/>
      <c r="D13165" s="85"/>
      <c r="E13165" s="85"/>
      <c r="F13165" s="85"/>
      <c r="G13165" s="86"/>
      <c r="H13165" s="86"/>
      <c r="I13165" s="85"/>
      <c r="J13165" s="85"/>
    </row>
    <row r="13166" spans="2:10" s="117" customFormat="1" x14ac:dyDescent="0.25">
      <c r="B13166" s="87"/>
      <c r="C13166" s="85"/>
      <c r="D13166" s="85"/>
      <c r="E13166" s="85"/>
      <c r="F13166" s="85"/>
      <c r="G13166" s="86"/>
      <c r="H13166" s="86"/>
      <c r="I13166" s="85"/>
      <c r="J13166" s="85"/>
    </row>
    <row r="13167" spans="2:10" s="117" customFormat="1" x14ac:dyDescent="0.25">
      <c r="B13167" s="87"/>
      <c r="C13167" s="85"/>
      <c r="D13167" s="85"/>
      <c r="E13167" s="85"/>
      <c r="F13167" s="85"/>
      <c r="G13167" s="86"/>
      <c r="H13167" s="86"/>
      <c r="I13167" s="85"/>
      <c r="J13167" s="85"/>
    </row>
    <row r="13168" spans="2:10" s="117" customFormat="1" x14ac:dyDescent="0.25">
      <c r="B13168" s="87"/>
      <c r="C13168" s="85"/>
      <c r="D13168" s="85"/>
      <c r="E13168" s="85"/>
      <c r="F13168" s="85"/>
      <c r="G13168" s="86"/>
      <c r="H13168" s="86"/>
      <c r="I13168" s="85"/>
      <c r="J13168" s="85"/>
    </row>
    <row r="13169" spans="2:10" s="117" customFormat="1" x14ac:dyDescent="0.25">
      <c r="B13169" s="87"/>
      <c r="C13169" s="85"/>
      <c r="D13169" s="85"/>
      <c r="E13169" s="85"/>
      <c r="F13169" s="85"/>
      <c r="G13169" s="86"/>
      <c r="H13169" s="86"/>
      <c r="I13169" s="85"/>
      <c r="J13169" s="85"/>
    </row>
    <row r="13170" spans="2:10" s="117" customFormat="1" x14ac:dyDescent="0.25">
      <c r="B13170" s="87"/>
      <c r="C13170" s="85"/>
      <c r="D13170" s="85"/>
      <c r="E13170" s="85"/>
      <c r="F13170" s="85"/>
      <c r="G13170" s="86"/>
      <c r="H13170" s="86"/>
      <c r="I13170" s="85"/>
      <c r="J13170" s="85"/>
    </row>
    <row r="13171" spans="2:10" s="117" customFormat="1" x14ac:dyDescent="0.25">
      <c r="B13171" s="87"/>
      <c r="C13171" s="85"/>
      <c r="D13171" s="85"/>
      <c r="E13171" s="85"/>
      <c r="F13171" s="85"/>
      <c r="G13171" s="86"/>
      <c r="H13171" s="86"/>
      <c r="I13171" s="85"/>
      <c r="J13171" s="85"/>
    </row>
    <row r="13172" spans="2:10" s="117" customFormat="1" x14ac:dyDescent="0.25">
      <c r="B13172" s="87"/>
      <c r="C13172" s="85"/>
      <c r="D13172" s="85"/>
      <c r="E13172" s="85"/>
      <c r="F13172" s="85"/>
      <c r="G13172" s="86"/>
      <c r="H13172" s="86"/>
      <c r="I13172" s="85"/>
      <c r="J13172" s="85"/>
    </row>
    <row r="13173" spans="2:10" s="117" customFormat="1" x14ac:dyDescent="0.25">
      <c r="B13173" s="87"/>
      <c r="C13173" s="85"/>
      <c r="D13173" s="85"/>
      <c r="E13173" s="85"/>
      <c r="F13173" s="85"/>
      <c r="G13173" s="86"/>
      <c r="H13173" s="86"/>
      <c r="I13173" s="85"/>
      <c r="J13173" s="85"/>
    </row>
    <row r="13174" spans="2:10" s="117" customFormat="1" x14ac:dyDescent="0.25">
      <c r="B13174" s="87"/>
      <c r="C13174" s="85"/>
      <c r="D13174" s="85"/>
      <c r="E13174" s="85"/>
      <c r="F13174" s="85"/>
      <c r="G13174" s="86"/>
      <c r="H13174" s="86"/>
      <c r="I13174" s="85"/>
      <c r="J13174" s="85"/>
    </row>
    <row r="13175" spans="2:10" s="117" customFormat="1" x14ac:dyDescent="0.25">
      <c r="B13175" s="87"/>
      <c r="C13175" s="85"/>
      <c r="D13175" s="85"/>
      <c r="E13175" s="85"/>
      <c r="F13175" s="85"/>
      <c r="G13175" s="86"/>
      <c r="H13175" s="86"/>
      <c r="I13175" s="85"/>
      <c r="J13175" s="85"/>
    </row>
    <row r="13176" spans="2:10" s="117" customFormat="1" x14ac:dyDescent="0.25">
      <c r="B13176" s="87"/>
      <c r="C13176" s="85"/>
      <c r="D13176" s="85"/>
      <c r="E13176" s="85"/>
      <c r="F13176" s="85"/>
      <c r="G13176" s="86"/>
      <c r="H13176" s="86"/>
      <c r="I13176" s="85"/>
      <c r="J13176" s="85"/>
    </row>
    <row r="13177" spans="2:10" s="117" customFormat="1" x14ac:dyDescent="0.25">
      <c r="B13177" s="87"/>
      <c r="C13177" s="85"/>
      <c r="D13177" s="85"/>
      <c r="E13177" s="85"/>
      <c r="F13177" s="85"/>
      <c r="G13177" s="86"/>
      <c r="H13177" s="86"/>
      <c r="I13177" s="85"/>
      <c r="J13177" s="85"/>
    </row>
    <row r="13178" spans="2:10" s="117" customFormat="1" x14ac:dyDescent="0.25">
      <c r="B13178" s="87"/>
      <c r="C13178" s="85"/>
      <c r="D13178" s="85"/>
      <c r="E13178" s="85"/>
      <c r="F13178" s="85"/>
      <c r="G13178" s="86"/>
      <c r="H13178" s="86"/>
      <c r="I13178" s="85"/>
      <c r="J13178" s="85"/>
    </row>
    <row r="13179" spans="2:10" s="117" customFormat="1" x14ac:dyDescent="0.25">
      <c r="B13179" s="87"/>
      <c r="C13179" s="85"/>
      <c r="D13179" s="85"/>
      <c r="E13179" s="85"/>
      <c r="F13179" s="85"/>
      <c r="G13179" s="86"/>
      <c r="H13179" s="86"/>
      <c r="I13179" s="85"/>
      <c r="J13179" s="85"/>
    </row>
    <row r="13180" spans="2:10" s="117" customFormat="1" x14ac:dyDescent="0.25">
      <c r="B13180" s="87"/>
      <c r="C13180" s="85"/>
      <c r="D13180" s="85"/>
      <c r="E13180" s="85"/>
      <c r="F13180" s="85"/>
      <c r="G13180" s="86"/>
      <c r="H13180" s="86"/>
      <c r="I13180" s="85"/>
      <c r="J13180" s="85"/>
    </row>
    <row r="13181" spans="2:10" s="117" customFormat="1" x14ac:dyDescent="0.25">
      <c r="B13181" s="87"/>
      <c r="C13181" s="85"/>
      <c r="D13181" s="85"/>
      <c r="E13181" s="85"/>
      <c r="F13181" s="85"/>
      <c r="G13181" s="86"/>
      <c r="H13181" s="86"/>
      <c r="I13181" s="85"/>
      <c r="J13181" s="85"/>
    </row>
    <row r="13182" spans="2:10" s="117" customFormat="1" x14ac:dyDescent="0.25">
      <c r="B13182" s="87"/>
      <c r="C13182" s="85"/>
      <c r="D13182" s="85"/>
      <c r="E13182" s="85"/>
      <c r="F13182" s="85"/>
      <c r="G13182" s="86"/>
      <c r="H13182" s="86"/>
      <c r="I13182" s="85"/>
      <c r="J13182" s="85"/>
    </row>
    <row r="13183" spans="2:10" s="117" customFormat="1" x14ac:dyDescent="0.25">
      <c r="B13183" s="87"/>
      <c r="C13183" s="85"/>
      <c r="D13183" s="85"/>
      <c r="E13183" s="85"/>
      <c r="F13183" s="85"/>
      <c r="G13183" s="86"/>
      <c r="H13183" s="86"/>
      <c r="I13183" s="85"/>
      <c r="J13183" s="85"/>
    </row>
    <row r="13184" spans="2:10" s="117" customFormat="1" x14ac:dyDescent="0.25">
      <c r="B13184" s="87"/>
      <c r="C13184" s="85"/>
      <c r="D13184" s="85"/>
      <c r="E13184" s="85"/>
      <c r="F13184" s="85"/>
      <c r="G13184" s="86"/>
      <c r="H13184" s="86"/>
      <c r="I13184" s="85"/>
      <c r="J13184" s="85"/>
    </row>
    <row r="13185" spans="2:10" s="117" customFormat="1" x14ac:dyDescent="0.25">
      <c r="B13185" s="87"/>
      <c r="C13185" s="85"/>
      <c r="D13185" s="85"/>
      <c r="E13185" s="85"/>
      <c r="F13185" s="85"/>
      <c r="G13185" s="86"/>
      <c r="H13185" s="86"/>
      <c r="I13185" s="85"/>
      <c r="J13185" s="85"/>
    </row>
    <row r="13186" spans="2:10" s="117" customFormat="1" x14ac:dyDescent="0.25">
      <c r="B13186" s="87"/>
      <c r="C13186" s="85"/>
      <c r="D13186" s="85"/>
      <c r="E13186" s="85"/>
      <c r="F13186" s="85"/>
      <c r="G13186" s="86"/>
      <c r="H13186" s="86"/>
      <c r="I13186" s="85"/>
      <c r="J13186" s="85"/>
    </row>
    <row r="13187" spans="2:10" s="117" customFormat="1" x14ac:dyDescent="0.25">
      <c r="B13187" s="87"/>
      <c r="C13187" s="85"/>
      <c r="D13187" s="85"/>
      <c r="E13187" s="85"/>
      <c r="F13187" s="85"/>
      <c r="G13187" s="86"/>
      <c r="H13187" s="86"/>
      <c r="I13187" s="85"/>
      <c r="J13187" s="85"/>
    </row>
    <row r="13188" spans="2:10" s="117" customFormat="1" x14ac:dyDescent="0.25">
      <c r="B13188" s="87"/>
      <c r="C13188" s="85"/>
      <c r="D13188" s="85"/>
      <c r="E13188" s="85"/>
      <c r="F13188" s="85"/>
      <c r="G13188" s="86"/>
      <c r="H13188" s="86"/>
      <c r="I13188" s="85"/>
      <c r="J13188" s="85"/>
    </row>
    <row r="13189" spans="2:10" s="117" customFormat="1" x14ac:dyDescent="0.25">
      <c r="B13189" s="87"/>
      <c r="C13189" s="85"/>
      <c r="D13189" s="85"/>
      <c r="E13189" s="85"/>
      <c r="F13189" s="85"/>
      <c r="G13189" s="86"/>
      <c r="H13189" s="86"/>
      <c r="I13189" s="85"/>
      <c r="J13189" s="85"/>
    </row>
    <row r="13190" spans="2:10" s="117" customFormat="1" x14ac:dyDescent="0.25">
      <c r="B13190" s="87"/>
      <c r="C13190" s="85"/>
      <c r="D13190" s="85"/>
      <c r="E13190" s="85"/>
      <c r="F13190" s="85"/>
      <c r="G13190" s="86"/>
      <c r="H13190" s="86"/>
      <c r="I13190" s="85"/>
      <c r="J13190" s="85"/>
    </row>
    <row r="13191" spans="2:10" s="117" customFormat="1" x14ac:dyDescent="0.25">
      <c r="B13191" s="87"/>
      <c r="C13191" s="85"/>
      <c r="D13191" s="85"/>
      <c r="E13191" s="85"/>
      <c r="F13191" s="85"/>
      <c r="G13191" s="86"/>
      <c r="H13191" s="86"/>
      <c r="I13191" s="85"/>
      <c r="J13191" s="85"/>
    </row>
    <row r="13192" spans="2:10" s="117" customFormat="1" x14ac:dyDescent="0.25">
      <c r="B13192" s="87"/>
      <c r="C13192" s="85"/>
      <c r="D13192" s="85"/>
      <c r="E13192" s="85"/>
      <c r="F13192" s="85"/>
      <c r="G13192" s="86"/>
      <c r="H13192" s="86"/>
      <c r="I13192" s="85"/>
      <c r="J13192" s="85"/>
    </row>
    <row r="13193" spans="2:10" s="117" customFormat="1" x14ac:dyDescent="0.25">
      <c r="B13193" s="87"/>
      <c r="C13193" s="85"/>
      <c r="D13193" s="85"/>
      <c r="E13193" s="85"/>
      <c r="F13193" s="85"/>
      <c r="G13193" s="86"/>
      <c r="H13193" s="86"/>
      <c r="I13193" s="85"/>
      <c r="J13193" s="85"/>
    </row>
    <row r="13194" spans="2:10" s="117" customFormat="1" x14ac:dyDescent="0.25">
      <c r="B13194" s="87"/>
      <c r="C13194" s="85"/>
      <c r="D13194" s="85"/>
      <c r="E13194" s="85"/>
      <c r="F13194" s="85"/>
      <c r="G13194" s="86"/>
      <c r="H13194" s="86"/>
      <c r="I13194" s="85"/>
      <c r="J13194" s="85"/>
    </row>
    <row r="13195" spans="2:10" s="117" customFormat="1" x14ac:dyDescent="0.25">
      <c r="B13195" s="87"/>
      <c r="C13195" s="85"/>
      <c r="D13195" s="85"/>
      <c r="E13195" s="85"/>
      <c r="F13195" s="85"/>
      <c r="G13195" s="86"/>
      <c r="H13195" s="86"/>
      <c r="I13195" s="85"/>
      <c r="J13195" s="85"/>
    </row>
    <row r="13196" spans="2:10" s="117" customFormat="1" x14ac:dyDescent="0.25">
      <c r="B13196" s="87"/>
      <c r="C13196" s="85"/>
      <c r="D13196" s="85"/>
      <c r="E13196" s="85"/>
      <c r="F13196" s="85"/>
      <c r="G13196" s="86"/>
      <c r="H13196" s="86"/>
      <c r="I13196" s="85"/>
      <c r="J13196" s="85"/>
    </row>
    <row r="13197" spans="2:10" s="117" customFormat="1" x14ac:dyDescent="0.25">
      <c r="B13197" s="87"/>
      <c r="C13197" s="85"/>
      <c r="D13197" s="85"/>
      <c r="E13197" s="85"/>
      <c r="F13197" s="85"/>
      <c r="G13197" s="86"/>
      <c r="H13197" s="86"/>
      <c r="I13197" s="85"/>
      <c r="J13197" s="85"/>
    </row>
    <row r="13198" spans="2:10" s="117" customFormat="1" x14ac:dyDescent="0.25">
      <c r="B13198" s="87"/>
      <c r="C13198" s="85"/>
      <c r="D13198" s="85"/>
      <c r="E13198" s="85"/>
      <c r="F13198" s="85"/>
      <c r="G13198" s="86"/>
      <c r="H13198" s="86"/>
      <c r="I13198" s="85"/>
      <c r="J13198" s="85"/>
    </row>
    <row r="13199" spans="2:10" s="117" customFormat="1" x14ac:dyDescent="0.25">
      <c r="B13199" s="87"/>
      <c r="C13199" s="85"/>
      <c r="D13199" s="85"/>
      <c r="E13199" s="85"/>
      <c r="F13199" s="85"/>
      <c r="G13199" s="86"/>
      <c r="H13199" s="86"/>
      <c r="I13199" s="85"/>
      <c r="J13199" s="85"/>
    </row>
    <row r="13200" spans="2:10" s="117" customFormat="1" x14ac:dyDescent="0.25">
      <c r="B13200" s="87"/>
      <c r="C13200" s="85"/>
      <c r="D13200" s="85"/>
      <c r="E13200" s="85"/>
      <c r="F13200" s="85"/>
      <c r="G13200" s="86"/>
      <c r="H13200" s="86"/>
      <c r="I13200" s="85"/>
      <c r="J13200" s="85"/>
    </row>
    <row r="13201" spans="2:10" s="117" customFormat="1" x14ac:dyDescent="0.25">
      <c r="B13201" s="87"/>
      <c r="C13201" s="85"/>
      <c r="D13201" s="85"/>
      <c r="E13201" s="85"/>
      <c r="F13201" s="85"/>
      <c r="G13201" s="86"/>
      <c r="H13201" s="86"/>
      <c r="I13201" s="85"/>
      <c r="J13201" s="85"/>
    </row>
    <row r="13202" spans="2:10" s="117" customFormat="1" x14ac:dyDescent="0.25">
      <c r="B13202" s="87"/>
      <c r="C13202" s="85"/>
      <c r="D13202" s="85"/>
      <c r="E13202" s="85"/>
      <c r="F13202" s="85"/>
      <c r="G13202" s="86"/>
      <c r="H13202" s="86"/>
      <c r="I13202" s="85"/>
      <c r="J13202" s="85"/>
    </row>
    <row r="13203" spans="2:10" s="117" customFormat="1" x14ac:dyDescent="0.25">
      <c r="B13203" s="87"/>
      <c r="C13203" s="85"/>
      <c r="D13203" s="85"/>
      <c r="E13203" s="85"/>
      <c r="F13203" s="85"/>
      <c r="G13203" s="86"/>
      <c r="H13203" s="86"/>
      <c r="I13203" s="85"/>
      <c r="J13203" s="85"/>
    </row>
    <row r="13204" spans="2:10" s="117" customFormat="1" x14ac:dyDescent="0.25">
      <c r="B13204" s="87"/>
      <c r="C13204" s="85"/>
      <c r="D13204" s="85"/>
      <c r="E13204" s="85"/>
      <c r="F13204" s="85"/>
      <c r="G13204" s="86"/>
      <c r="H13204" s="86"/>
      <c r="I13204" s="85"/>
      <c r="J13204" s="85"/>
    </row>
    <row r="13205" spans="2:10" s="117" customFormat="1" x14ac:dyDescent="0.25">
      <c r="B13205" s="87"/>
      <c r="C13205" s="85"/>
      <c r="D13205" s="85"/>
      <c r="E13205" s="85"/>
      <c r="F13205" s="85"/>
      <c r="G13205" s="86"/>
      <c r="H13205" s="86"/>
      <c r="I13205" s="85"/>
      <c r="J13205" s="85"/>
    </row>
    <row r="13206" spans="2:10" s="117" customFormat="1" x14ac:dyDescent="0.25">
      <c r="B13206" s="87"/>
      <c r="C13206" s="85"/>
      <c r="D13206" s="85"/>
      <c r="E13206" s="85"/>
      <c r="F13206" s="85"/>
      <c r="G13206" s="86"/>
      <c r="H13206" s="86"/>
      <c r="I13206" s="85"/>
      <c r="J13206" s="85"/>
    </row>
    <row r="13207" spans="2:10" s="117" customFormat="1" x14ac:dyDescent="0.25">
      <c r="B13207" s="87"/>
      <c r="C13207" s="85"/>
      <c r="D13207" s="85"/>
      <c r="E13207" s="85"/>
      <c r="F13207" s="85"/>
      <c r="G13207" s="86"/>
      <c r="H13207" s="86"/>
      <c r="I13207" s="85"/>
      <c r="J13207" s="85"/>
    </row>
    <row r="13208" spans="2:10" s="117" customFormat="1" x14ac:dyDescent="0.25">
      <c r="B13208" s="87"/>
      <c r="C13208" s="85"/>
      <c r="D13208" s="85"/>
      <c r="E13208" s="85"/>
      <c r="F13208" s="85"/>
      <c r="G13208" s="86"/>
      <c r="H13208" s="86"/>
      <c r="I13208" s="85"/>
      <c r="J13208" s="85"/>
    </row>
    <row r="13209" spans="2:10" s="117" customFormat="1" x14ac:dyDescent="0.25">
      <c r="B13209" s="87"/>
      <c r="C13209" s="85"/>
      <c r="D13209" s="85"/>
      <c r="E13209" s="85"/>
      <c r="F13209" s="85"/>
      <c r="G13209" s="86"/>
      <c r="H13209" s="86"/>
      <c r="I13209" s="85"/>
      <c r="J13209" s="85"/>
    </row>
    <row r="13210" spans="2:10" s="117" customFormat="1" x14ac:dyDescent="0.25">
      <c r="B13210" s="87"/>
      <c r="C13210" s="85"/>
      <c r="D13210" s="85"/>
      <c r="E13210" s="85"/>
      <c r="F13210" s="85"/>
      <c r="G13210" s="86"/>
      <c r="H13210" s="86"/>
      <c r="I13210" s="85"/>
      <c r="J13210" s="85"/>
    </row>
    <row r="13211" spans="2:10" s="117" customFormat="1" x14ac:dyDescent="0.25">
      <c r="B13211" s="87"/>
      <c r="C13211" s="85"/>
      <c r="D13211" s="85"/>
      <c r="E13211" s="85"/>
      <c r="F13211" s="85"/>
      <c r="G13211" s="86"/>
      <c r="H13211" s="86"/>
      <c r="I13211" s="85"/>
      <c r="J13211" s="85"/>
    </row>
    <row r="13212" spans="2:10" s="117" customFormat="1" x14ac:dyDescent="0.25">
      <c r="B13212" s="87"/>
      <c r="C13212" s="85"/>
      <c r="D13212" s="85"/>
      <c r="E13212" s="85"/>
      <c r="F13212" s="85"/>
      <c r="G13212" s="86"/>
      <c r="H13212" s="86"/>
      <c r="I13212" s="85"/>
      <c r="J13212" s="85"/>
    </row>
    <row r="13213" spans="2:10" s="117" customFormat="1" x14ac:dyDescent="0.25">
      <c r="B13213" s="87"/>
      <c r="C13213" s="85"/>
      <c r="D13213" s="85"/>
      <c r="E13213" s="85"/>
      <c r="F13213" s="85"/>
      <c r="G13213" s="86"/>
      <c r="H13213" s="86"/>
      <c r="I13213" s="85"/>
      <c r="J13213" s="85"/>
    </row>
    <row r="13214" spans="2:10" s="117" customFormat="1" x14ac:dyDescent="0.25">
      <c r="B13214" s="87"/>
      <c r="C13214" s="85"/>
      <c r="D13214" s="85"/>
      <c r="E13214" s="85"/>
      <c r="F13214" s="85"/>
      <c r="G13214" s="86"/>
      <c r="H13214" s="86"/>
      <c r="I13214" s="85"/>
      <c r="J13214" s="85"/>
    </row>
    <row r="13215" spans="2:10" s="117" customFormat="1" x14ac:dyDescent="0.25">
      <c r="B13215" s="87"/>
      <c r="C13215" s="85"/>
      <c r="D13215" s="85"/>
      <c r="E13215" s="85"/>
      <c r="F13215" s="85"/>
      <c r="G13215" s="86"/>
      <c r="H13215" s="86"/>
      <c r="I13215" s="85"/>
      <c r="J13215" s="85"/>
    </row>
    <row r="13216" spans="2:10" s="117" customFormat="1" x14ac:dyDescent="0.25">
      <c r="B13216" s="87"/>
      <c r="C13216" s="85"/>
      <c r="D13216" s="85"/>
      <c r="E13216" s="85"/>
      <c r="F13216" s="85"/>
      <c r="G13216" s="86"/>
      <c r="H13216" s="86"/>
      <c r="I13216" s="85"/>
      <c r="J13216" s="85"/>
    </row>
    <row r="13217" spans="2:10" s="117" customFormat="1" x14ac:dyDescent="0.25">
      <c r="B13217" s="87"/>
      <c r="C13217" s="85"/>
      <c r="D13217" s="85"/>
      <c r="E13217" s="85"/>
      <c r="F13217" s="85"/>
      <c r="G13217" s="86"/>
      <c r="H13217" s="86"/>
      <c r="I13217" s="85"/>
      <c r="J13217" s="85"/>
    </row>
    <row r="13218" spans="2:10" s="117" customFormat="1" x14ac:dyDescent="0.25">
      <c r="B13218" s="87"/>
      <c r="C13218" s="85"/>
      <c r="D13218" s="85"/>
      <c r="E13218" s="85"/>
      <c r="F13218" s="85"/>
      <c r="G13218" s="86"/>
      <c r="H13218" s="86"/>
      <c r="I13218" s="85"/>
      <c r="J13218" s="85"/>
    </row>
    <row r="13219" spans="2:10" s="117" customFormat="1" x14ac:dyDescent="0.25">
      <c r="B13219" s="87"/>
      <c r="C13219" s="85"/>
      <c r="D13219" s="85"/>
      <c r="E13219" s="85"/>
      <c r="F13219" s="85"/>
      <c r="G13219" s="86"/>
      <c r="H13219" s="86"/>
      <c r="I13219" s="85"/>
      <c r="J13219" s="85"/>
    </row>
    <row r="13220" spans="2:10" s="117" customFormat="1" x14ac:dyDescent="0.25">
      <c r="B13220" s="87"/>
      <c r="C13220" s="85"/>
      <c r="D13220" s="85"/>
      <c r="E13220" s="85"/>
      <c r="F13220" s="85"/>
      <c r="G13220" s="86"/>
      <c r="H13220" s="86"/>
      <c r="I13220" s="85"/>
      <c r="J13220" s="85"/>
    </row>
    <row r="13221" spans="2:10" s="117" customFormat="1" x14ac:dyDescent="0.25">
      <c r="B13221" s="87"/>
      <c r="C13221" s="85"/>
      <c r="D13221" s="85"/>
      <c r="E13221" s="85"/>
      <c r="F13221" s="85"/>
      <c r="G13221" s="86"/>
      <c r="H13221" s="86"/>
      <c r="I13221" s="85"/>
      <c r="J13221" s="85"/>
    </row>
    <row r="13222" spans="2:10" s="117" customFormat="1" x14ac:dyDescent="0.25">
      <c r="B13222" s="87"/>
      <c r="C13222" s="85"/>
      <c r="D13222" s="85"/>
      <c r="E13222" s="85"/>
      <c r="F13222" s="85"/>
      <c r="G13222" s="86"/>
      <c r="H13222" s="86"/>
      <c r="I13222" s="85"/>
      <c r="J13222" s="85"/>
    </row>
    <row r="13223" spans="2:10" s="117" customFormat="1" x14ac:dyDescent="0.25">
      <c r="B13223" s="87"/>
      <c r="C13223" s="85"/>
      <c r="D13223" s="85"/>
      <c r="E13223" s="85"/>
      <c r="F13223" s="85"/>
      <c r="G13223" s="86"/>
      <c r="H13223" s="86"/>
      <c r="I13223" s="85"/>
      <c r="J13223" s="85"/>
    </row>
    <row r="13224" spans="2:10" s="117" customFormat="1" x14ac:dyDescent="0.25">
      <c r="B13224" s="87"/>
      <c r="C13224" s="85"/>
      <c r="D13224" s="85"/>
      <c r="E13224" s="85"/>
      <c r="F13224" s="85"/>
      <c r="G13224" s="86"/>
      <c r="H13224" s="86"/>
      <c r="I13224" s="85"/>
      <c r="J13224" s="85"/>
    </row>
    <row r="13225" spans="2:10" s="117" customFormat="1" x14ac:dyDescent="0.25">
      <c r="B13225" s="87"/>
      <c r="C13225" s="85"/>
      <c r="D13225" s="85"/>
      <c r="E13225" s="85"/>
      <c r="F13225" s="85"/>
      <c r="G13225" s="86"/>
      <c r="H13225" s="86"/>
      <c r="I13225" s="85"/>
      <c r="J13225" s="85"/>
    </row>
    <row r="13226" spans="2:10" s="117" customFormat="1" x14ac:dyDescent="0.25">
      <c r="B13226" s="87"/>
      <c r="C13226" s="85"/>
      <c r="D13226" s="85"/>
      <c r="E13226" s="85"/>
      <c r="F13226" s="85"/>
      <c r="G13226" s="86"/>
      <c r="H13226" s="86"/>
      <c r="I13226" s="85"/>
      <c r="J13226" s="85"/>
    </row>
    <row r="13227" spans="2:10" s="117" customFormat="1" x14ac:dyDescent="0.25">
      <c r="B13227" s="87"/>
      <c r="C13227" s="85"/>
      <c r="D13227" s="85"/>
      <c r="E13227" s="85"/>
      <c r="F13227" s="85"/>
      <c r="G13227" s="86"/>
      <c r="H13227" s="86"/>
      <c r="I13227" s="85"/>
      <c r="J13227" s="85"/>
    </row>
    <row r="13228" spans="2:10" s="117" customFormat="1" x14ac:dyDescent="0.25">
      <c r="B13228" s="87"/>
      <c r="C13228" s="85"/>
      <c r="D13228" s="85"/>
      <c r="E13228" s="85"/>
      <c r="F13228" s="85"/>
      <c r="G13228" s="86"/>
      <c r="H13228" s="86"/>
      <c r="I13228" s="85"/>
      <c r="J13228" s="85"/>
    </row>
    <row r="13229" spans="2:10" s="117" customFormat="1" x14ac:dyDescent="0.25">
      <c r="B13229" s="87"/>
      <c r="C13229" s="85"/>
      <c r="D13229" s="85"/>
      <c r="E13229" s="85"/>
      <c r="F13229" s="85"/>
      <c r="G13229" s="86"/>
      <c r="H13229" s="86"/>
      <c r="I13229" s="85"/>
      <c r="J13229" s="85"/>
    </row>
    <row r="13230" spans="2:10" s="117" customFormat="1" x14ac:dyDescent="0.25">
      <c r="B13230" s="87"/>
      <c r="C13230" s="85"/>
      <c r="D13230" s="85"/>
      <c r="E13230" s="85"/>
      <c r="F13230" s="85"/>
      <c r="G13230" s="86"/>
      <c r="H13230" s="86"/>
      <c r="I13230" s="85"/>
      <c r="J13230" s="85"/>
    </row>
    <row r="13231" spans="2:10" s="117" customFormat="1" x14ac:dyDescent="0.25">
      <c r="B13231" s="87"/>
      <c r="C13231" s="85"/>
      <c r="D13231" s="85"/>
      <c r="E13231" s="85"/>
      <c r="F13231" s="85"/>
      <c r="G13231" s="86"/>
      <c r="H13231" s="86"/>
      <c r="I13231" s="85"/>
      <c r="J13231" s="85"/>
    </row>
    <row r="13232" spans="2:10" s="117" customFormat="1" x14ac:dyDescent="0.25">
      <c r="B13232" s="87"/>
      <c r="C13232" s="85"/>
      <c r="D13232" s="85"/>
      <c r="E13232" s="85"/>
      <c r="F13232" s="85"/>
      <c r="G13232" s="86"/>
      <c r="H13232" s="86"/>
      <c r="I13232" s="85"/>
      <c r="J13232" s="85"/>
    </row>
    <row r="13233" spans="2:10" s="117" customFormat="1" x14ac:dyDescent="0.25">
      <c r="B13233" s="87"/>
      <c r="C13233" s="85"/>
      <c r="D13233" s="85"/>
      <c r="E13233" s="85"/>
      <c r="F13233" s="85"/>
      <c r="G13233" s="86"/>
      <c r="H13233" s="86"/>
      <c r="I13233" s="85"/>
      <c r="J13233" s="85"/>
    </row>
    <row r="13234" spans="2:10" s="117" customFormat="1" x14ac:dyDescent="0.25">
      <c r="B13234" s="87"/>
      <c r="C13234" s="85"/>
      <c r="D13234" s="85"/>
      <c r="E13234" s="85"/>
      <c r="F13234" s="85"/>
      <c r="G13234" s="86"/>
      <c r="H13234" s="86"/>
      <c r="I13234" s="85"/>
      <c r="J13234" s="85"/>
    </row>
    <row r="13235" spans="2:10" s="117" customFormat="1" x14ac:dyDescent="0.25">
      <c r="B13235" s="87"/>
      <c r="C13235" s="85"/>
      <c r="D13235" s="85"/>
      <c r="E13235" s="85"/>
      <c r="F13235" s="85"/>
      <c r="G13235" s="86"/>
      <c r="H13235" s="86"/>
      <c r="I13235" s="85"/>
      <c r="J13235" s="85"/>
    </row>
    <row r="13236" spans="2:10" s="117" customFormat="1" x14ac:dyDescent="0.25">
      <c r="B13236" s="87"/>
      <c r="C13236" s="85"/>
      <c r="D13236" s="85"/>
      <c r="E13236" s="85"/>
      <c r="F13236" s="85"/>
      <c r="G13236" s="86"/>
      <c r="H13236" s="86"/>
      <c r="I13236" s="85"/>
      <c r="J13236" s="85"/>
    </row>
    <row r="13237" spans="2:10" s="117" customFormat="1" x14ac:dyDescent="0.25">
      <c r="B13237" s="87"/>
      <c r="C13237" s="85"/>
      <c r="D13237" s="85"/>
      <c r="E13237" s="85"/>
      <c r="F13237" s="85"/>
      <c r="G13237" s="86"/>
      <c r="H13237" s="86"/>
      <c r="I13237" s="85"/>
      <c r="J13237" s="85"/>
    </row>
    <row r="13238" spans="2:10" s="117" customFormat="1" x14ac:dyDescent="0.25">
      <c r="B13238" s="87"/>
      <c r="C13238" s="85"/>
      <c r="D13238" s="85"/>
      <c r="E13238" s="85"/>
      <c r="F13238" s="85"/>
      <c r="G13238" s="86"/>
      <c r="H13238" s="86"/>
      <c r="I13238" s="85"/>
      <c r="J13238" s="85"/>
    </row>
    <row r="13239" spans="2:10" s="117" customFormat="1" x14ac:dyDescent="0.25">
      <c r="B13239" s="87"/>
      <c r="C13239" s="85"/>
      <c r="D13239" s="85"/>
      <c r="E13239" s="85"/>
      <c r="F13239" s="85"/>
      <c r="G13239" s="86"/>
      <c r="H13239" s="86"/>
      <c r="I13239" s="85"/>
      <c r="J13239" s="85"/>
    </row>
    <row r="13240" spans="2:10" s="117" customFormat="1" x14ac:dyDescent="0.25">
      <c r="B13240" s="87"/>
      <c r="C13240" s="85"/>
      <c r="D13240" s="85"/>
      <c r="E13240" s="85"/>
      <c r="F13240" s="85"/>
      <c r="G13240" s="86"/>
      <c r="H13240" s="86"/>
      <c r="I13240" s="85"/>
      <c r="J13240" s="85"/>
    </row>
    <row r="13241" spans="2:10" s="117" customFormat="1" x14ac:dyDescent="0.25">
      <c r="B13241" s="87"/>
      <c r="C13241" s="85"/>
      <c r="D13241" s="85"/>
      <c r="E13241" s="85"/>
      <c r="F13241" s="85"/>
      <c r="G13241" s="86"/>
      <c r="H13241" s="86"/>
      <c r="I13241" s="85"/>
      <c r="J13241" s="85"/>
    </row>
    <row r="13242" spans="2:10" s="117" customFormat="1" x14ac:dyDescent="0.25">
      <c r="B13242" s="87"/>
      <c r="C13242" s="85"/>
      <c r="D13242" s="85"/>
      <c r="E13242" s="85"/>
      <c r="F13242" s="85"/>
      <c r="G13242" s="86"/>
      <c r="H13242" s="86"/>
      <c r="I13242" s="85"/>
      <c r="J13242" s="85"/>
    </row>
    <row r="13243" spans="2:10" s="117" customFormat="1" x14ac:dyDescent="0.25">
      <c r="B13243" s="87"/>
      <c r="C13243" s="85"/>
      <c r="D13243" s="85"/>
      <c r="E13243" s="85"/>
      <c r="F13243" s="85"/>
      <c r="G13243" s="86"/>
      <c r="H13243" s="86"/>
      <c r="I13243" s="85"/>
      <c r="J13243" s="85"/>
    </row>
    <row r="13244" spans="2:10" s="117" customFormat="1" x14ac:dyDescent="0.25">
      <c r="B13244" s="87"/>
      <c r="C13244" s="85"/>
      <c r="D13244" s="85"/>
      <c r="E13244" s="85"/>
      <c r="F13244" s="85"/>
      <c r="G13244" s="86"/>
      <c r="H13244" s="86"/>
      <c r="I13244" s="85"/>
      <c r="J13244" s="85"/>
    </row>
    <row r="13245" spans="2:10" s="117" customFormat="1" x14ac:dyDescent="0.25">
      <c r="B13245" s="87"/>
      <c r="C13245" s="85"/>
      <c r="D13245" s="85"/>
      <c r="E13245" s="85"/>
      <c r="F13245" s="85"/>
      <c r="G13245" s="86"/>
      <c r="H13245" s="86"/>
      <c r="I13245" s="85"/>
      <c r="J13245" s="85"/>
    </row>
    <row r="13246" spans="2:10" s="117" customFormat="1" x14ac:dyDescent="0.25">
      <c r="B13246" s="87"/>
      <c r="C13246" s="85"/>
      <c r="D13246" s="85"/>
      <c r="E13246" s="85"/>
      <c r="F13246" s="85"/>
      <c r="G13246" s="86"/>
      <c r="H13246" s="86"/>
      <c r="I13246" s="85"/>
      <c r="J13246" s="85"/>
    </row>
    <row r="13247" spans="2:10" s="117" customFormat="1" x14ac:dyDescent="0.25">
      <c r="B13247" s="87"/>
      <c r="C13247" s="85"/>
      <c r="D13247" s="85"/>
      <c r="E13247" s="85"/>
      <c r="F13247" s="85"/>
      <c r="G13247" s="86"/>
      <c r="H13247" s="86"/>
      <c r="I13247" s="85"/>
      <c r="J13247" s="85"/>
    </row>
    <row r="13248" spans="2:10" s="117" customFormat="1" x14ac:dyDescent="0.25">
      <c r="B13248" s="87"/>
      <c r="C13248" s="85"/>
      <c r="D13248" s="85"/>
      <c r="E13248" s="85"/>
      <c r="F13248" s="85"/>
      <c r="G13248" s="86"/>
      <c r="H13248" s="86"/>
      <c r="I13248" s="85"/>
      <c r="J13248" s="85"/>
    </row>
    <row r="13249" spans="2:10" s="117" customFormat="1" x14ac:dyDescent="0.25">
      <c r="B13249" s="87"/>
      <c r="C13249" s="85"/>
      <c r="D13249" s="85"/>
      <c r="E13249" s="85"/>
      <c r="F13249" s="85"/>
      <c r="G13249" s="86"/>
      <c r="H13249" s="86"/>
      <c r="I13249" s="85"/>
      <c r="J13249" s="85"/>
    </row>
    <row r="13250" spans="2:10" s="117" customFormat="1" x14ac:dyDescent="0.25">
      <c r="B13250" s="87"/>
      <c r="C13250" s="85"/>
      <c r="D13250" s="85"/>
      <c r="E13250" s="85"/>
      <c r="F13250" s="85"/>
      <c r="G13250" s="86"/>
      <c r="H13250" s="86"/>
      <c r="I13250" s="85"/>
      <c r="J13250" s="85"/>
    </row>
    <row r="13251" spans="2:10" s="117" customFormat="1" x14ac:dyDescent="0.25">
      <c r="B13251" s="87"/>
      <c r="C13251" s="85"/>
      <c r="D13251" s="85"/>
      <c r="E13251" s="85"/>
      <c r="F13251" s="85"/>
      <c r="G13251" s="86"/>
      <c r="H13251" s="86"/>
      <c r="I13251" s="85"/>
      <c r="J13251" s="85"/>
    </row>
    <row r="13252" spans="2:10" s="117" customFormat="1" x14ac:dyDescent="0.25">
      <c r="B13252" s="87"/>
      <c r="C13252" s="85"/>
      <c r="D13252" s="85"/>
      <c r="E13252" s="85"/>
      <c r="F13252" s="85"/>
      <c r="G13252" s="86"/>
      <c r="H13252" s="86"/>
      <c r="I13252" s="85"/>
      <c r="J13252" s="85"/>
    </row>
    <row r="13253" spans="2:10" s="117" customFormat="1" x14ac:dyDescent="0.25">
      <c r="B13253" s="87"/>
      <c r="C13253" s="85"/>
      <c r="D13253" s="85"/>
      <c r="E13253" s="85"/>
      <c r="F13253" s="85"/>
      <c r="G13253" s="86"/>
      <c r="H13253" s="86"/>
      <c r="I13253" s="85"/>
      <c r="J13253" s="85"/>
    </row>
    <row r="13254" spans="2:10" s="117" customFormat="1" x14ac:dyDescent="0.25">
      <c r="B13254" s="87"/>
      <c r="C13254" s="85"/>
      <c r="D13254" s="85"/>
      <c r="E13254" s="85"/>
      <c r="F13254" s="85"/>
      <c r="G13254" s="86"/>
      <c r="H13254" s="86"/>
      <c r="I13254" s="85"/>
      <c r="J13254" s="85"/>
    </row>
    <row r="13255" spans="2:10" s="117" customFormat="1" x14ac:dyDescent="0.25">
      <c r="B13255" s="87"/>
      <c r="C13255" s="85"/>
      <c r="D13255" s="85"/>
      <c r="E13255" s="85"/>
      <c r="F13255" s="85"/>
      <c r="G13255" s="86"/>
      <c r="H13255" s="86"/>
      <c r="I13255" s="85"/>
      <c r="J13255" s="85"/>
    </row>
    <row r="13256" spans="2:10" s="117" customFormat="1" x14ac:dyDescent="0.25">
      <c r="B13256" s="87"/>
      <c r="C13256" s="85"/>
      <c r="D13256" s="85"/>
      <c r="E13256" s="85"/>
      <c r="F13256" s="85"/>
      <c r="G13256" s="86"/>
      <c r="H13256" s="86"/>
      <c r="I13256" s="85"/>
      <c r="J13256" s="85"/>
    </row>
    <row r="13257" spans="2:10" s="117" customFormat="1" x14ac:dyDescent="0.25">
      <c r="B13257" s="87"/>
      <c r="C13257" s="85"/>
      <c r="D13257" s="85"/>
      <c r="E13257" s="85"/>
      <c r="F13257" s="85"/>
      <c r="G13257" s="86"/>
      <c r="H13257" s="86"/>
      <c r="I13257" s="85"/>
      <c r="J13257" s="85"/>
    </row>
    <row r="13258" spans="2:10" s="117" customFormat="1" x14ac:dyDescent="0.25">
      <c r="B13258" s="87"/>
      <c r="C13258" s="85"/>
      <c r="D13258" s="85"/>
      <c r="E13258" s="85"/>
      <c r="F13258" s="85"/>
      <c r="G13258" s="86"/>
      <c r="H13258" s="86"/>
      <c r="I13258" s="85"/>
      <c r="J13258" s="85"/>
    </row>
    <row r="13259" spans="2:10" s="117" customFormat="1" x14ac:dyDescent="0.25">
      <c r="B13259" s="87"/>
      <c r="C13259" s="85"/>
      <c r="D13259" s="85"/>
      <c r="E13259" s="85"/>
      <c r="F13259" s="85"/>
      <c r="G13259" s="86"/>
      <c r="H13259" s="86"/>
      <c r="I13259" s="85"/>
      <c r="J13259" s="85"/>
    </row>
    <row r="13260" spans="2:10" s="117" customFormat="1" x14ac:dyDescent="0.25">
      <c r="B13260" s="87"/>
      <c r="C13260" s="85"/>
      <c r="D13260" s="85"/>
      <c r="E13260" s="85"/>
      <c r="F13260" s="85"/>
      <c r="G13260" s="86"/>
      <c r="H13260" s="86"/>
      <c r="I13260" s="85"/>
      <c r="J13260" s="85"/>
    </row>
    <row r="13261" spans="2:10" s="117" customFormat="1" x14ac:dyDescent="0.25">
      <c r="B13261" s="87"/>
      <c r="C13261" s="85"/>
      <c r="D13261" s="85"/>
      <c r="E13261" s="85"/>
      <c r="F13261" s="85"/>
      <c r="G13261" s="86"/>
      <c r="H13261" s="86"/>
      <c r="I13261" s="85"/>
      <c r="J13261" s="85"/>
    </row>
    <row r="13262" spans="2:10" s="117" customFormat="1" x14ac:dyDescent="0.25">
      <c r="B13262" s="87"/>
      <c r="C13262" s="85"/>
      <c r="D13262" s="85"/>
      <c r="E13262" s="85"/>
      <c r="F13262" s="85"/>
      <c r="G13262" s="86"/>
      <c r="H13262" s="86"/>
      <c r="I13262" s="85"/>
      <c r="J13262" s="85"/>
    </row>
    <row r="13263" spans="2:10" s="117" customFormat="1" x14ac:dyDescent="0.25">
      <c r="B13263" s="87"/>
      <c r="C13263" s="85"/>
      <c r="D13263" s="85"/>
      <c r="E13263" s="85"/>
      <c r="F13263" s="85"/>
      <c r="G13263" s="86"/>
      <c r="H13263" s="86"/>
      <c r="I13263" s="85"/>
      <c r="J13263" s="85"/>
    </row>
    <row r="13264" spans="2:10" s="117" customFormat="1" x14ac:dyDescent="0.25">
      <c r="B13264" s="87"/>
      <c r="C13264" s="85"/>
      <c r="D13264" s="85"/>
      <c r="E13264" s="85"/>
      <c r="F13264" s="85"/>
      <c r="G13264" s="86"/>
      <c r="H13264" s="86"/>
      <c r="I13264" s="85"/>
      <c r="J13264" s="85"/>
    </row>
    <row r="13265" spans="2:10" s="117" customFormat="1" x14ac:dyDescent="0.25">
      <c r="B13265" s="87"/>
      <c r="C13265" s="85"/>
      <c r="D13265" s="85"/>
      <c r="E13265" s="85"/>
      <c r="F13265" s="85"/>
      <c r="G13265" s="86"/>
      <c r="H13265" s="86"/>
      <c r="I13265" s="85"/>
      <c r="J13265" s="85"/>
    </row>
    <row r="13266" spans="2:10" s="117" customFormat="1" x14ac:dyDescent="0.25">
      <c r="B13266" s="87"/>
      <c r="C13266" s="85"/>
      <c r="D13266" s="85"/>
      <c r="E13266" s="85"/>
      <c r="F13266" s="85"/>
      <c r="G13266" s="86"/>
      <c r="H13266" s="86"/>
      <c r="I13266" s="85"/>
      <c r="J13266" s="85"/>
    </row>
    <row r="13267" spans="2:10" s="117" customFormat="1" x14ac:dyDescent="0.25">
      <c r="B13267" s="87"/>
      <c r="C13267" s="85"/>
      <c r="D13267" s="85"/>
      <c r="E13267" s="85"/>
      <c r="F13267" s="85"/>
      <c r="G13267" s="86"/>
      <c r="H13267" s="86"/>
      <c r="I13267" s="85"/>
      <c r="J13267" s="85"/>
    </row>
    <row r="13268" spans="2:10" s="117" customFormat="1" x14ac:dyDescent="0.25">
      <c r="B13268" s="87"/>
      <c r="C13268" s="85"/>
      <c r="D13268" s="85"/>
      <c r="E13268" s="85"/>
      <c r="F13268" s="85"/>
      <c r="G13268" s="86"/>
      <c r="H13268" s="86"/>
      <c r="I13268" s="85"/>
      <c r="J13268" s="85"/>
    </row>
    <row r="13269" spans="2:10" s="117" customFormat="1" x14ac:dyDescent="0.25">
      <c r="B13269" s="87"/>
      <c r="C13269" s="85"/>
      <c r="D13269" s="85"/>
      <c r="E13269" s="85"/>
      <c r="F13269" s="85"/>
      <c r="G13269" s="86"/>
      <c r="H13269" s="86"/>
      <c r="I13269" s="85"/>
      <c r="J13269" s="85"/>
    </row>
    <row r="13270" spans="2:10" s="117" customFormat="1" x14ac:dyDescent="0.25">
      <c r="B13270" s="87"/>
      <c r="C13270" s="85"/>
      <c r="D13270" s="85"/>
      <c r="E13270" s="85"/>
      <c r="F13270" s="85"/>
      <c r="G13270" s="86"/>
      <c r="H13270" s="86"/>
      <c r="I13270" s="85"/>
      <c r="J13270" s="85"/>
    </row>
    <row r="13271" spans="2:10" s="117" customFormat="1" x14ac:dyDescent="0.25">
      <c r="B13271" s="87"/>
      <c r="C13271" s="85"/>
      <c r="D13271" s="85"/>
      <c r="E13271" s="85"/>
      <c r="F13271" s="85"/>
      <c r="G13271" s="86"/>
      <c r="H13271" s="86"/>
      <c r="I13271" s="85"/>
      <c r="J13271" s="85"/>
    </row>
    <row r="13272" spans="2:10" s="117" customFormat="1" x14ac:dyDescent="0.25">
      <c r="B13272" s="87"/>
      <c r="C13272" s="85"/>
      <c r="D13272" s="85"/>
      <c r="E13272" s="85"/>
      <c r="F13272" s="85"/>
      <c r="G13272" s="86"/>
      <c r="H13272" s="86"/>
      <c r="I13272" s="85"/>
      <c r="J13272" s="85"/>
    </row>
    <row r="13273" spans="2:10" s="117" customFormat="1" x14ac:dyDescent="0.25">
      <c r="B13273" s="87"/>
      <c r="C13273" s="85"/>
      <c r="D13273" s="85"/>
      <c r="E13273" s="85"/>
      <c r="F13273" s="85"/>
      <c r="G13273" s="86"/>
      <c r="H13273" s="86"/>
      <c r="I13273" s="85"/>
      <c r="J13273" s="85"/>
    </row>
    <row r="13274" spans="2:10" s="117" customFormat="1" x14ac:dyDescent="0.25">
      <c r="B13274" s="87"/>
      <c r="C13274" s="85"/>
      <c r="D13274" s="85"/>
      <c r="E13274" s="85"/>
      <c r="F13274" s="85"/>
      <c r="G13274" s="86"/>
      <c r="H13274" s="86"/>
      <c r="I13274" s="85"/>
      <c r="J13274" s="85"/>
    </row>
    <row r="13275" spans="2:10" s="117" customFormat="1" x14ac:dyDescent="0.25">
      <c r="B13275" s="87"/>
      <c r="C13275" s="85"/>
      <c r="D13275" s="85"/>
      <c r="E13275" s="85"/>
      <c r="F13275" s="85"/>
      <c r="G13275" s="86"/>
      <c r="H13275" s="86"/>
      <c r="I13275" s="85"/>
      <c r="J13275" s="85"/>
    </row>
    <row r="13276" spans="2:10" s="117" customFormat="1" x14ac:dyDescent="0.25">
      <c r="B13276" s="87"/>
      <c r="C13276" s="85"/>
      <c r="D13276" s="85"/>
      <c r="E13276" s="85"/>
      <c r="F13276" s="85"/>
      <c r="G13276" s="86"/>
      <c r="H13276" s="86"/>
      <c r="I13276" s="85"/>
      <c r="J13276" s="85"/>
    </row>
    <row r="13277" spans="2:10" s="117" customFormat="1" x14ac:dyDescent="0.25">
      <c r="B13277" s="87"/>
      <c r="C13277" s="85"/>
      <c r="D13277" s="85"/>
      <c r="E13277" s="85"/>
      <c r="F13277" s="85"/>
      <c r="G13277" s="86"/>
      <c r="H13277" s="86"/>
      <c r="I13277" s="85"/>
      <c r="J13277" s="85"/>
    </row>
    <row r="13278" spans="2:10" s="117" customFormat="1" x14ac:dyDescent="0.25">
      <c r="B13278" s="87"/>
      <c r="C13278" s="85"/>
      <c r="D13278" s="85"/>
      <c r="E13278" s="85"/>
      <c r="F13278" s="85"/>
      <c r="G13278" s="86"/>
      <c r="H13278" s="86"/>
      <c r="I13278" s="85"/>
      <c r="J13278" s="85"/>
    </row>
    <row r="13279" spans="2:10" s="117" customFormat="1" x14ac:dyDescent="0.25">
      <c r="B13279" s="87"/>
      <c r="C13279" s="85"/>
      <c r="D13279" s="85"/>
      <c r="E13279" s="85"/>
      <c r="F13279" s="85"/>
      <c r="G13279" s="86"/>
      <c r="H13279" s="86"/>
      <c r="I13279" s="85"/>
      <c r="J13279" s="85"/>
    </row>
    <row r="13280" spans="2:10" s="117" customFormat="1" x14ac:dyDescent="0.25">
      <c r="B13280" s="87"/>
      <c r="C13280" s="85"/>
      <c r="D13280" s="85"/>
      <c r="E13280" s="85"/>
      <c r="F13280" s="85"/>
      <c r="G13280" s="86"/>
      <c r="H13280" s="86"/>
      <c r="I13280" s="85"/>
      <c r="J13280" s="85"/>
    </row>
    <row r="13281" spans="2:10" s="117" customFormat="1" x14ac:dyDescent="0.25">
      <c r="B13281" s="87"/>
      <c r="C13281" s="85"/>
      <c r="D13281" s="85"/>
      <c r="E13281" s="85"/>
      <c r="F13281" s="85"/>
      <c r="G13281" s="86"/>
      <c r="H13281" s="86"/>
      <c r="I13281" s="85"/>
      <c r="J13281" s="85"/>
    </row>
    <row r="13282" spans="2:10" s="117" customFormat="1" x14ac:dyDescent="0.25">
      <c r="B13282" s="87"/>
      <c r="C13282" s="85"/>
      <c r="D13282" s="85"/>
      <c r="E13282" s="85"/>
      <c r="F13282" s="85"/>
      <c r="G13282" s="86"/>
      <c r="H13282" s="86"/>
      <c r="I13282" s="85"/>
      <c r="J13282" s="85"/>
    </row>
    <row r="13283" spans="2:10" s="117" customFormat="1" x14ac:dyDescent="0.25">
      <c r="B13283" s="87"/>
      <c r="C13283" s="85"/>
      <c r="D13283" s="85"/>
      <c r="E13283" s="85"/>
      <c r="F13283" s="85"/>
      <c r="G13283" s="86"/>
      <c r="H13283" s="86"/>
      <c r="I13283" s="85"/>
      <c r="J13283" s="85"/>
    </row>
    <row r="13284" spans="2:10" s="117" customFormat="1" x14ac:dyDescent="0.25">
      <c r="B13284" s="87"/>
      <c r="C13284" s="85"/>
      <c r="D13284" s="85"/>
      <c r="E13284" s="85"/>
      <c r="F13284" s="85"/>
      <c r="G13284" s="86"/>
      <c r="H13284" s="86"/>
      <c r="I13284" s="85"/>
      <c r="J13284" s="85"/>
    </row>
    <row r="13285" spans="2:10" s="117" customFormat="1" x14ac:dyDescent="0.25">
      <c r="B13285" s="87"/>
      <c r="C13285" s="85"/>
      <c r="D13285" s="85"/>
      <c r="E13285" s="85"/>
      <c r="F13285" s="85"/>
      <c r="G13285" s="86"/>
      <c r="H13285" s="86"/>
      <c r="I13285" s="85"/>
      <c r="J13285" s="85"/>
    </row>
    <row r="13286" spans="2:10" s="117" customFormat="1" x14ac:dyDescent="0.25">
      <c r="B13286" s="87"/>
      <c r="C13286" s="85"/>
      <c r="D13286" s="85"/>
      <c r="E13286" s="85"/>
      <c r="F13286" s="85"/>
      <c r="G13286" s="86"/>
      <c r="H13286" s="86"/>
      <c r="I13286" s="85"/>
      <c r="J13286" s="85"/>
    </row>
    <row r="13287" spans="2:10" s="117" customFormat="1" x14ac:dyDescent="0.25">
      <c r="B13287" s="87"/>
      <c r="C13287" s="85"/>
      <c r="D13287" s="85"/>
      <c r="E13287" s="85"/>
      <c r="F13287" s="85"/>
      <c r="G13287" s="86"/>
      <c r="H13287" s="86"/>
      <c r="I13287" s="85"/>
      <c r="J13287" s="85"/>
    </row>
    <row r="13288" spans="2:10" s="117" customFormat="1" x14ac:dyDescent="0.25">
      <c r="B13288" s="87"/>
      <c r="C13288" s="85"/>
      <c r="D13288" s="85"/>
      <c r="E13288" s="85"/>
      <c r="F13288" s="85"/>
      <c r="G13288" s="86"/>
      <c r="H13288" s="86"/>
      <c r="I13288" s="85"/>
      <c r="J13288" s="85"/>
    </row>
    <row r="13289" spans="2:10" s="117" customFormat="1" x14ac:dyDescent="0.25">
      <c r="B13289" s="87"/>
      <c r="C13289" s="85"/>
      <c r="D13289" s="85"/>
      <c r="E13289" s="85"/>
      <c r="F13289" s="85"/>
      <c r="G13289" s="86"/>
      <c r="H13289" s="86"/>
      <c r="I13289" s="85"/>
      <c r="J13289" s="85"/>
    </row>
    <row r="13290" spans="2:10" s="117" customFormat="1" x14ac:dyDescent="0.25">
      <c r="B13290" s="87"/>
      <c r="C13290" s="85"/>
      <c r="D13290" s="85"/>
      <c r="E13290" s="85"/>
      <c r="F13290" s="85"/>
      <c r="G13290" s="86"/>
      <c r="H13290" s="86"/>
      <c r="I13290" s="85"/>
      <c r="J13290" s="85"/>
    </row>
    <row r="13291" spans="2:10" s="117" customFormat="1" x14ac:dyDescent="0.25">
      <c r="B13291" s="87"/>
      <c r="C13291" s="85"/>
      <c r="D13291" s="85"/>
      <c r="E13291" s="85"/>
      <c r="F13291" s="85"/>
      <c r="G13291" s="86"/>
      <c r="H13291" s="86"/>
      <c r="I13291" s="85"/>
      <c r="J13291" s="85"/>
    </row>
    <row r="13292" spans="2:10" s="117" customFormat="1" x14ac:dyDescent="0.25">
      <c r="B13292" s="87"/>
      <c r="C13292" s="85"/>
      <c r="D13292" s="85"/>
      <c r="E13292" s="85"/>
      <c r="F13292" s="85"/>
      <c r="G13292" s="86"/>
      <c r="H13292" s="86"/>
      <c r="I13292" s="85"/>
      <c r="J13292" s="85"/>
    </row>
    <row r="13293" spans="2:10" s="117" customFormat="1" x14ac:dyDescent="0.25">
      <c r="B13293" s="87"/>
      <c r="C13293" s="85"/>
      <c r="D13293" s="85"/>
      <c r="E13293" s="85"/>
      <c r="F13293" s="85"/>
      <c r="G13293" s="86"/>
      <c r="H13293" s="86"/>
      <c r="I13293" s="85"/>
      <c r="J13293" s="85"/>
    </row>
    <row r="13294" spans="2:10" s="117" customFormat="1" x14ac:dyDescent="0.25">
      <c r="B13294" s="87"/>
      <c r="C13294" s="85"/>
      <c r="D13294" s="85"/>
      <c r="E13294" s="85"/>
      <c r="F13294" s="85"/>
      <c r="G13294" s="86"/>
      <c r="H13294" s="86"/>
      <c r="I13294" s="85"/>
      <c r="J13294" s="85"/>
    </row>
    <row r="13295" spans="2:10" s="117" customFormat="1" x14ac:dyDescent="0.25">
      <c r="B13295" s="87"/>
      <c r="C13295" s="85"/>
      <c r="D13295" s="85"/>
      <c r="E13295" s="85"/>
      <c r="F13295" s="85"/>
      <c r="G13295" s="86"/>
      <c r="H13295" s="86"/>
      <c r="I13295" s="85"/>
      <c r="J13295" s="85"/>
    </row>
    <row r="13296" spans="2:10" s="117" customFormat="1" x14ac:dyDescent="0.25">
      <c r="B13296" s="87"/>
      <c r="C13296" s="85"/>
      <c r="D13296" s="85"/>
      <c r="E13296" s="85"/>
      <c r="F13296" s="85"/>
      <c r="G13296" s="86"/>
      <c r="H13296" s="86"/>
      <c r="I13296" s="85"/>
      <c r="J13296" s="85"/>
    </row>
    <row r="13297" spans="2:10" s="117" customFormat="1" x14ac:dyDescent="0.25">
      <c r="B13297" s="87"/>
      <c r="C13297" s="85"/>
      <c r="D13297" s="85"/>
      <c r="E13297" s="85"/>
      <c r="F13297" s="85"/>
      <c r="G13297" s="86"/>
      <c r="H13297" s="86"/>
      <c r="I13297" s="85"/>
      <c r="J13297" s="85"/>
    </row>
    <row r="13298" spans="2:10" s="117" customFormat="1" x14ac:dyDescent="0.25">
      <c r="B13298" s="87"/>
      <c r="C13298" s="85"/>
      <c r="D13298" s="85"/>
      <c r="E13298" s="85"/>
      <c r="F13298" s="85"/>
      <c r="G13298" s="86"/>
      <c r="H13298" s="86"/>
      <c r="I13298" s="85"/>
      <c r="J13298" s="85"/>
    </row>
    <row r="13299" spans="2:10" s="117" customFormat="1" x14ac:dyDescent="0.25">
      <c r="B13299" s="87"/>
      <c r="C13299" s="85"/>
      <c r="D13299" s="85"/>
      <c r="E13299" s="85"/>
      <c r="F13299" s="85"/>
      <c r="G13299" s="86"/>
      <c r="H13299" s="86"/>
      <c r="I13299" s="85"/>
      <c r="J13299" s="85"/>
    </row>
    <row r="13300" spans="2:10" s="117" customFormat="1" x14ac:dyDescent="0.25">
      <c r="B13300" s="87"/>
      <c r="C13300" s="85"/>
      <c r="D13300" s="85"/>
      <c r="E13300" s="85"/>
      <c r="F13300" s="85"/>
      <c r="G13300" s="86"/>
      <c r="H13300" s="86"/>
      <c r="I13300" s="85"/>
      <c r="J13300" s="85"/>
    </row>
    <row r="13301" spans="2:10" s="117" customFormat="1" x14ac:dyDescent="0.25">
      <c r="B13301" s="87"/>
      <c r="C13301" s="85"/>
      <c r="D13301" s="85"/>
      <c r="E13301" s="85"/>
      <c r="F13301" s="85"/>
      <c r="G13301" s="86"/>
      <c r="H13301" s="86"/>
      <c r="I13301" s="85"/>
      <c r="J13301" s="85"/>
    </row>
    <row r="13302" spans="2:10" s="117" customFormat="1" x14ac:dyDescent="0.25">
      <c r="B13302" s="87"/>
      <c r="C13302" s="85"/>
      <c r="D13302" s="85"/>
      <c r="E13302" s="85"/>
      <c r="F13302" s="85"/>
      <c r="G13302" s="86"/>
      <c r="H13302" s="86"/>
      <c r="I13302" s="85"/>
      <c r="J13302" s="85"/>
    </row>
    <row r="13303" spans="2:10" s="117" customFormat="1" x14ac:dyDescent="0.25">
      <c r="B13303" s="87"/>
      <c r="C13303" s="85"/>
      <c r="D13303" s="85"/>
      <c r="E13303" s="85"/>
      <c r="F13303" s="85"/>
      <c r="G13303" s="86"/>
      <c r="H13303" s="86"/>
      <c r="I13303" s="85"/>
      <c r="J13303" s="85"/>
    </row>
    <row r="13304" spans="2:10" s="117" customFormat="1" x14ac:dyDescent="0.25">
      <c r="B13304" s="87"/>
      <c r="C13304" s="85"/>
      <c r="D13304" s="85"/>
      <c r="E13304" s="85"/>
      <c r="F13304" s="85"/>
      <c r="G13304" s="86"/>
      <c r="H13304" s="86"/>
      <c r="I13304" s="85"/>
      <c r="J13304" s="85"/>
    </row>
    <row r="13305" spans="2:10" s="117" customFormat="1" x14ac:dyDescent="0.25">
      <c r="B13305" s="87"/>
      <c r="C13305" s="85"/>
      <c r="D13305" s="85"/>
      <c r="E13305" s="85"/>
      <c r="F13305" s="85"/>
      <c r="G13305" s="86"/>
      <c r="H13305" s="86"/>
      <c r="I13305" s="85"/>
      <c r="J13305" s="85"/>
    </row>
    <row r="13306" spans="2:10" s="117" customFormat="1" x14ac:dyDescent="0.25">
      <c r="B13306" s="87"/>
      <c r="C13306" s="85"/>
      <c r="D13306" s="85"/>
      <c r="E13306" s="85"/>
      <c r="F13306" s="85"/>
      <c r="G13306" s="86"/>
      <c r="H13306" s="86"/>
      <c r="I13306" s="85"/>
      <c r="J13306" s="85"/>
    </row>
    <row r="13307" spans="2:10" s="117" customFormat="1" x14ac:dyDescent="0.25">
      <c r="B13307" s="87"/>
      <c r="C13307" s="85"/>
      <c r="D13307" s="85"/>
      <c r="E13307" s="85"/>
      <c r="F13307" s="85"/>
      <c r="G13307" s="86"/>
      <c r="H13307" s="86"/>
      <c r="I13307" s="85"/>
      <c r="J13307" s="85"/>
    </row>
    <row r="13308" spans="2:10" s="117" customFormat="1" x14ac:dyDescent="0.25">
      <c r="B13308" s="87"/>
      <c r="C13308" s="85"/>
      <c r="D13308" s="85"/>
      <c r="E13308" s="85"/>
      <c r="F13308" s="85"/>
      <c r="G13308" s="86"/>
      <c r="H13308" s="86"/>
      <c r="I13308" s="85"/>
      <c r="J13308" s="85"/>
    </row>
    <row r="13309" spans="2:10" s="117" customFormat="1" x14ac:dyDescent="0.25">
      <c r="B13309" s="87"/>
      <c r="C13309" s="85"/>
      <c r="D13309" s="85"/>
      <c r="E13309" s="85"/>
      <c r="F13309" s="85"/>
      <c r="G13309" s="86"/>
      <c r="H13309" s="86"/>
      <c r="I13309" s="85"/>
      <c r="J13309" s="85"/>
    </row>
    <row r="13310" spans="2:10" s="117" customFormat="1" x14ac:dyDescent="0.25">
      <c r="B13310" s="87"/>
      <c r="C13310" s="85"/>
      <c r="D13310" s="85"/>
      <c r="E13310" s="85"/>
      <c r="F13310" s="85"/>
      <c r="G13310" s="86"/>
      <c r="H13310" s="86"/>
      <c r="I13310" s="85"/>
      <c r="J13310" s="85"/>
    </row>
    <row r="13311" spans="2:10" s="117" customFormat="1" x14ac:dyDescent="0.25">
      <c r="B13311" s="87"/>
      <c r="C13311" s="85"/>
      <c r="D13311" s="85"/>
      <c r="E13311" s="85"/>
      <c r="F13311" s="85"/>
      <c r="G13311" s="86"/>
      <c r="H13311" s="86"/>
      <c r="I13311" s="85"/>
      <c r="J13311" s="85"/>
    </row>
    <row r="13312" spans="2:10" s="117" customFormat="1" x14ac:dyDescent="0.25">
      <c r="B13312" s="87"/>
      <c r="C13312" s="85"/>
      <c r="D13312" s="85"/>
      <c r="E13312" s="85"/>
      <c r="F13312" s="85"/>
      <c r="G13312" s="86"/>
      <c r="H13312" s="86"/>
      <c r="I13312" s="85"/>
      <c r="J13312" s="85"/>
    </row>
    <row r="13313" spans="2:10" s="117" customFormat="1" x14ac:dyDescent="0.25">
      <c r="B13313" s="87"/>
      <c r="C13313" s="85"/>
      <c r="D13313" s="85"/>
      <c r="E13313" s="85"/>
      <c r="F13313" s="85"/>
      <c r="G13313" s="86"/>
      <c r="H13313" s="86"/>
      <c r="I13313" s="85"/>
      <c r="J13313" s="85"/>
    </row>
    <row r="13314" spans="2:10" s="117" customFormat="1" x14ac:dyDescent="0.25">
      <c r="B13314" s="87"/>
      <c r="C13314" s="85"/>
      <c r="D13314" s="85"/>
      <c r="E13314" s="85"/>
      <c r="F13314" s="85"/>
      <c r="G13314" s="86"/>
      <c r="H13314" s="86"/>
      <c r="I13314" s="85"/>
      <c r="J13314" s="85"/>
    </row>
    <row r="13315" spans="2:10" s="117" customFormat="1" x14ac:dyDescent="0.25">
      <c r="B13315" s="87"/>
      <c r="C13315" s="85"/>
      <c r="D13315" s="85"/>
      <c r="E13315" s="85"/>
      <c r="F13315" s="85"/>
      <c r="G13315" s="86"/>
      <c r="H13315" s="86"/>
      <c r="I13315" s="85"/>
      <c r="J13315" s="85"/>
    </row>
    <row r="13316" spans="2:10" s="117" customFormat="1" x14ac:dyDescent="0.25">
      <c r="B13316" s="87"/>
      <c r="C13316" s="85"/>
      <c r="D13316" s="85"/>
      <c r="E13316" s="85"/>
      <c r="F13316" s="85"/>
      <c r="G13316" s="86"/>
      <c r="H13316" s="86"/>
      <c r="I13316" s="85"/>
      <c r="J13316" s="85"/>
    </row>
    <row r="13317" spans="2:10" s="117" customFormat="1" x14ac:dyDescent="0.25">
      <c r="B13317" s="87"/>
      <c r="C13317" s="85"/>
      <c r="D13317" s="85"/>
      <c r="E13317" s="85"/>
      <c r="F13317" s="85"/>
      <c r="G13317" s="86"/>
      <c r="H13317" s="86"/>
      <c r="I13317" s="85"/>
      <c r="J13317" s="85"/>
    </row>
    <row r="13318" spans="2:10" s="117" customFormat="1" x14ac:dyDescent="0.25">
      <c r="B13318" s="87"/>
      <c r="C13318" s="85"/>
      <c r="D13318" s="85"/>
      <c r="E13318" s="85"/>
      <c r="F13318" s="85"/>
      <c r="G13318" s="86"/>
      <c r="H13318" s="86"/>
      <c r="I13318" s="85"/>
      <c r="J13318" s="85"/>
    </row>
    <row r="13319" spans="2:10" s="117" customFormat="1" x14ac:dyDescent="0.25">
      <c r="B13319" s="87"/>
      <c r="C13319" s="85"/>
      <c r="D13319" s="85"/>
      <c r="E13319" s="85"/>
      <c r="F13319" s="85"/>
      <c r="G13319" s="86"/>
      <c r="H13319" s="86"/>
      <c r="I13319" s="85"/>
      <c r="J13319" s="85"/>
    </row>
    <row r="13320" spans="2:10" s="117" customFormat="1" x14ac:dyDescent="0.25">
      <c r="B13320" s="87"/>
      <c r="C13320" s="85"/>
      <c r="D13320" s="85"/>
      <c r="E13320" s="85"/>
      <c r="F13320" s="85"/>
      <c r="G13320" s="86"/>
      <c r="H13320" s="86"/>
      <c r="I13320" s="85"/>
      <c r="J13320" s="85"/>
    </row>
    <row r="13321" spans="2:10" s="117" customFormat="1" x14ac:dyDescent="0.25">
      <c r="B13321" s="87"/>
      <c r="C13321" s="85"/>
      <c r="D13321" s="85"/>
      <c r="E13321" s="85"/>
      <c r="F13321" s="85"/>
      <c r="G13321" s="86"/>
      <c r="H13321" s="86"/>
      <c r="I13321" s="85"/>
      <c r="J13321" s="85"/>
    </row>
    <row r="13322" spans="2:10" s="117" customFormat="1" x14ac:dyDescent="0.25">
      <c r="B13322" s="87"/>
      <c r="C13322" s="85"/>
      <c r="D13322" s="85"/>
      <c r="E13322" s="85"/>
      <c r="F13322" s="85"/>
      <c r="G13322" s="86"/>
      <c r="H13322" s="86"/>
      <c r="I13322" s="85"/>
      <c r="J13322" s="85"/>
    </row>
    <row r="13323" spans="2:10" s="117" customFormat="1" x14ac:dyDescent="0.25">
      <c r="B13323" s="87"/>
      <c r="C13323" s="85"/>
      <c r="D13323" s="85"/>
      <c r="E13323" s="85"/>
      <c r="F13323" s="85"/>
      <c r="G13323" s="86"/>
      <c r="H13323" s="86"/>
      <c r="I13323" s="85"/>
      <c r="J13323" s="85"/>
    </row>
    <row r="13324" spans="2:10" s="117" customFormat="1" x14ac:dyDescent="0.25">
      <c r="B13324" s="87"/>
      <c r="C13324" s="85"/>
      <c r="D13324" s="85"/>
      <c r="E13324" s="85"/>
      <c r="F13324" s="85"/>
      <c r="G13324" s="86"/>
      <c r="H13324" s="86"/>
      <c r="I13324" s="85"/>
      <c r="J13324" s="85"/>
    </row>
    <row r="13325" spans="2:10" s="117" customFormat="1" x14ac:dyDescent="0.25">
      <c r="B13325" s="87"/>
      <c r="C13325" s="85"/>
      <c r="D13325" s="85"/>
      <c r="E13325" s="85"/>
      <c r="F13325" s="85"/>
      <c r="G13325" s="86"/>
      <c r="H13325" s="86"/>
      <c r="I13325" s="85"/>
      <c r="J13325" s="85"/>
    </row>
    <row r="13326" spans="2:10" s="117" customFormat="1" x14ac:dyDescent="0.25">
      <c r="B13326" s="87"/>
      <c r="C13326" s="85"/>
      <c r="D13326" s="85"/>
      <c r="E13326" s="85"/>
      <c r="F13326" s="85"/>
      <c r="G13326" s="86"/>
      <c r="H13326" s="86"/>
      <c r="I13326" s="85"/>
      <c r="J13326" s="85"/>
    </row>
    <row r="13327" spans="2:10" s="117" customFormat="1" x14ac:dyDescent="0.25">
      <c r="B13327" s="87"/>
      <c r="C13327" s="85"/>
      <c r="D13327" s="85"/>
      <c r="E13327" s="85"/>
      <c r="F13327" s="85"/>
      <c r="G13327" s="86"/>
      <c r="H13327" s="86"/>
      <c r="I13327" s="85"/>
      <c r="J13327" s="85"/>
    </row>
    <row r="13328" spans="2:10" s="117" customFormat="1" x14ac:dyDescent="0.25">
      <c r="B13328" s="87"/>
      <c r="C13328" s="85"/>
      <c r="D13328" s="85"/>
      <c r="E13328" s="85"/>
      <c r="F13328" s="85"/>
      <c r="G13328" s="86"/>
      <c r="H13328" s="86"/>
      <c r="I13328" s="85"/>
      <c r="J13328" s="85"/>
    </row>
    <row r="13329" spans="2:10" s="117" customFormat="1" x14ac:dyDescent="0.25">
      <c r="B13329" s="87"/>
      <c r="C13329" s="85"/>
      <c r="D13329" s="85"/>
      <c r="E13329" s="85"/>
      <c r="F13329" s="85"/>
      <c r="G13329" s="86"/>
      <c r="H13329" s="86"/>
      <c r="I13329" s="85"/>
      <c r="J13329" s="85"/>
    </row>
    <row r="13330" spans="2:10" s="117" customFormat="1" x14ac:dyDescent="0.25">
      <c r="B13330" s="87"/>
      <c r="C13330" s="85"/>
      <c r="D13330" s="85"/>
      <c r="E13330" s="85"/>
      <c r="F13330" s="85"/>
      <c r="G13330" s="86"/>
      <c r="H13330" s="86"/>
      <c r="I13330" s="85"/>
      <c r="J13330" s="85"/>
    </row>
    <row r="13331" spans="2:10" s="117" customFormat="1" x14ac:dyDescent="0.25">
      <c r="B13331" s="87"/>
      <c r="C13331" s="85"/>
      <c r="D13331" s="85"/>
      <c r="E13331" s="85"/>
      <c r="F13331" s="85"/>
      <c r="G13331" s="86"/>
      <c r="H13331" s="86"/>
      <c r="I13331" s="85"/>
      <c r="J13331" s="85"/>
    </row>
    <row r="13332" spans="2:10" s="117" customFormat="1" x14ac:dyDescent="0.25">
      <c r="B13332" s="87"/>
      <c r="C13332" s="85"/>
      <c r="D13332" s="85"/>
      <c r="E13332" s="85"/>
      <c r="F13332" s="85"/>
      <c r="G13332" s="86"/>
      <c r="H13332" s="86"/>
      <c r="I13332" s="85"/>
      <c r="J13332" s="85"/>
    </row>
    <row r="13333" spans="2:10" s="117" customFormat="1" x14ac:dyDescent="0.25">
      <c r="B13333" s="87"/>
      <c r="C13333" s="85"/>
      <c r="D13333" s="85"/>
      <c r="E13333" s="85"/>
      <c r="F13333" s="85"/>
      <c r="G13333" s="86"/>
      <c r="H13333" s="86"/>
      <c r="I13333" s="85"/>
      <c r="J13333" s="85"/>
    </row>
    <row r="13334" spans="2:10" s="117" customFormat="1" x14ac:dyDescent="0.25">
      <c r="B13334" s="87"/>
      <c r="C13334" s="85"/>
      <c r="D13334" s="85"/>
      <c r="E13334" s="85"/>
      <c r="F13334" s="85"/>
      <c r="G13334" s="86"/>
      <c r="H13334" s="86"/>
      <c r="I13334" s="85"/>
      <c r="J13334" s="85"/>
    </row>
    <row r="13335" spans="2:10" s="117" customFormat="1" x14ac:dyDescent="0.25">
      <c r="B13335" s="87"/>
      <c r="C13335" s="85"/>
      <c r="D13335" s="85"/>
      <c r="E13335" s="85"/>
      <c r="F13335" s="85"/>
      <c r="G13335" s="86"/>
      <c r="H13335" s="86"/>
      <c r="I13335" s="85"/>
      <c r="J13335" s="85"/>
    </row>
    <row r="13336" spans="2:10" s="117" customFormat="1" x14ac:dyDescent="0.25">
      <c r="B13336" s="87"/>
      <c r="C13336" s="85"/>
      <c r="D13336" s="85"/>
      <c r="E13336" s="85"/>
      <c r="F13336" s="85"/>
      <c r="G13336" s="86"/>
      <c r="H13336" s="86"/>
      <c r="I13336" s="85"/>
      <c r="J13336" s="85"/>
    </row>
    <row r="13337" spans="2:10" s="117" customFormat="1" x14ac:dyDescent="0.25">
      <c r="B13337" s="87"/>
      <c r="C13337" s="85"/>
      <c r="D13337" s="85"/>
      <c r="E13337" s="85"/>
      <c r="F13337" s="85"/>
      <c r="G13337" s="86"/>
      <c r="H13337" s="86"/>
      <c r="I13337" s="85"/>
      <c r="J13337" s="85"/>
    </row>
    <row r="13338" spans="2:10" s="117" customFormat="1" x14ac:dyDescent="0.25">
      <c r="B13338" s="87"/>
      <c r="C13338" s="85"/>
      <c r="D13338" s="85"/>
      <c r="E13338" s="85"/>
      <c r="F13338" s="85"/>
      <c r="G13338" s="86"/>
      <c r="H13338" s="86"/>
      <c r="I13338" s="85"/>
      <c r="J13338" s="85"/>
    </row>
    <row r="13339" spans="2:10" s="117" customFormat="1" x14ac:dyDescent="0.25">
      <c r="B13339" s="87"/>
      <c r="C13339" s="85"/>
      <c r="D13339" s="85"/>
      <c r="E13339" s="85"/>
      <c r="F13339" s="85"/>
      <c r="G13339" s="86"/>
      <c r="H13339" s="86"/>
      <c r="I13339" s="85"/>
      <c r="J13339" s="85"/>
    </row>
    <row r="13340" spans="2:10" s="117" customFormat="1" x14ac:dyDescent="0.25">
      <c r="B13340" s="87"/>
      <c r="C13340" s="85"/>
      <c r="D13340" s="85"/>
      <c r="E13340" s="85"/>
      <c r="F13340" s="85"/>
      <c r="G13340" s="86"/>
      <c r="H13340" s="86"/>
      <c r="I13340" s="85"/>
      <c r="J13340" s="85"/>
    </row>
    <row r="13341" spans="2:10" s="117" customFormat="1" x14ac:dyDescent="0.25">
      <c r="B13341" s="87"/>
      <c r="C13341" s="85"/>
      <c r="D13341" s="85"/>
      <c r="E13341" s="85"/>
      <c r="F13341" s="85"/>
      <c r="G13341" s="86"/>
      <c r="H13341" s="86"/>
      <c r="I13341" s="85"/>
      <c r="J13341" s="85"/>
    </row>
    <row r="13342" spans="2:10" s="117" customFormat="1" x14ac:dyDescent="0.25">
      <c r="B13342" s="87"/>
      <c r="C13342" s="85"/>
      <c r="D13342" s="85"/>
      <c r="E13342" s="85"/>
      <c r="F13342" s="85"/>
      <c r="G13342" s="86"/>
      <c r="H13342" s="86"/>
      <c r="I13342" s="85"/>
      <c r="J13342" s="85"/>
    </row>
    <row r="13343" spans="2:10" s="117" customFormat="1" x14ac:dyDescent="0.25">
      <c r="B13343" s="87"/>
      <c r="C13343" s="85"/>
      <c r="D13343" s="85"/>
      <c r="E13343" s="85"/>
      <c r="F13343" s="85"/>
      <c r="G13343" s="86"/>
      <c r="H13343" s="86"/>
      <c r="I13343" s="85"/>
      <c r="J13343" s="85"/>
    </row>
    <row r="13344" spans="2:10" s="117" customFormat="1" x14ac:dyDescent="0.25">
      <c r="B13344" s="87"/>
      <c r="C13344" s="85"/>
      <c r="D13344" s="85"/>
      <c r="E13344" s="85"/>
      <c r="F13344" s="85"/>
      <c r="G13344" s="86"/>
      <c r="H13344" s="86"/>
      <c r="I13344" s="85"/>
      <c r="J13344" s="85"/>
    </row>
    <row r="13345" spans="2:10" s="117" customFormat="1" x14ac:dyDescent="0.25">
      <c r="B13345" s="87"/>
      <c r="C13345" s="85"/>
      <c r="D13345" s="85"/>
      <c r="E13345" s="85"/>
      <c r="F13345" s="85"/>
      <c r="G13345" s="86"/>
      <c r="H13345" s="86"/>
      <c r="I13345" s="85"/>
      <c r="J13345" s="85"/>
    </row>
    <row r="13346" spans="2:10" s="117" customFormat="1" x14ac:dyDescent="0.25">
      <c r="B13346" s="87"/>
      <c r="C13346" s="85"/>
      <c r="D13346" s="85"/>
      <c r="E13346" s="85"/>
      <c r="F13346" s="85"/>
      <c r="G13346" s="86"/>
      <c r="H13346" s="86"/>
      <c r="I13346" s="85"/>
      <c r="J13346" s="85"/>
    </row>
    <row r="13347" spans="2:10" s="117" customFormat="1" x14ac:dyDescent="0.25">
      <c r="B13347" s="87"/>
      <c r="C13347" s="85"/>
      <c r="D13347" s="85"/>
      <c r="E13347" s="85"/>
      <c r="F13347" s="85"/>
      <c r="G13347" s="86"/>
      <c r="H13347" s="86"/>
      <c r="I13347" s="85"/>
      <c r="J13347" s="85"/>
    </row>
    <row r="13348" spans="2:10" s="117" customFormat="1" x14ac:dyDescent="0.25">
      <c r="B13348" s="87"/>
      <c r="C13348" s="85"/>
      <c r="D13348" s="85"/>
      <c r="E13348" s="85"/>
      <c r="F13348" s="85"/>
      <c r="G13348" s="86"/>
      <c r="H13348" s="86"/>
      <c r="I13348" s="85"/>
      <c r="J13348" s="85"/>
    </row>
    <row r="13349" spans="2:10" s="117" customFormat="1" x14ac:dyDescent="0.25">
      <c r="B13349" s="87"/>
      <c r="C13349" s="85"/>
      <c r="D13349" s="85"/>
      <c r="E13349" s="85"/>
      <c r="F13349" s="85"/>
      <c r="G13349" s="86"/>
      <c r="H13349" s="86"/>
      <c r="I13349" s="85"/>
      <c r="J13349" s="85"/>
    </row>
    <row r="13350" spans="2:10" s="117" customFormat="1" x14ac:dyDescent="0.25">
      <c r="B13350" s="87"/>
      <c r="C13350" s="85"/>
      <c r="D13350" s="85"/>
      <c r="E13350" s="85"/>
      <c r="F13350" s="85"/>
      <c r="G13350" s="86"/>
      <c r="H13350" s="86"/>
      <c r="I13350" s="85"/>
      <c r="J13350" s="85"/>
    </row>
    <row r="13351" spans="2:10" s="117" customFormat="1" x14ac:dyDescent="0.25">
      <c r="B13351" s="87"/>
      <c r="C13351" s="85"/>
      <c r="D13351" s="85"/>
      <c r="E13351" s="85"/>
      <c r="F13351" s="85"/>
      <c r="G13351" s="86"/>
      <c r="H13351" s="86"/>
      <c r="I13351" s="85"/>
      <c r="J13351" s="85"/>
    </row>
    <row r="13352" spans="2:10" s="117" customFormat="1" x14ac:dyDescent="0.25">
      <c r="B13352" s="87"/>
      <c r="C13352" s="85"/>
      <c r="D13352" s="85"/>
      <c r="E13352" s="85"/>
      <c r="F13352" s="85"/>
      <c r="G13352" s="86"/>
      <c r="H13352" s="86"/>
      <c r="I13352" s="85"/>
      <c r="J13352" s="85"/>
    </row>
    <row r="13353" spans="2:10" s="117" customFormat="1" x14ac:dyDescent="0.25">
      <c r="B13353" s="87"/>
      <c r="C13353" s="85"/>
      <c r="D13353" s="85"/>
      <c r="E13353" s="85"/>
      <c r="F13353" s="85"/>
      <c r="G13353" s="86"/>
      <c r="H13353" s="86"/>
      <c r="I13353" s="85"/>
      <c r="J13353" s="85"/>
    </row>
    <row r="13354" spans="2:10" s="117" customFormat="1" x14ac:dyDescent="0.25">
      <c r="B13354" s="87"/>
      <c r="C13354" s="85"/>
      <c r="D13354" s="85"/>
      <c r="E13354" s="85"/>
      <c r="F13354" s="85"/>
      <c r="G13354" s="86"/>
      <c r="H13354" s="86"/>
      <c r="I13354" s="85"/>
      <c r="J13354" s="85"/>
    </row>
    <row r="13355" spans="2:10" s="117" customFormat="1" x14ac:dyDescent="0.25">
      <c r="B13355" s="87"/>
      <c r="C13355" s="85"/>
      <c r="D13355" s="85"/>
      <c r="E13355" s="85"/>
      <c r="F13355" s="85"/>
      <c r="G13355" s="86"/>
      <c r="H13355" s="86"/>
      <c r="I13355" s="85"/>
      <c r="J13355" s="85"/>
    </row>
    <row r="13356" spans="2:10" s="117" customFormat="1" x14ac:dyDescent="0.25">
      <c r="B13356" s="87"/>
      <c r="C13356" s="85"/>
      <c r="D13356" s="85"/>
      <c r="E13356" s="85"/>
      <c r="F13356" s="85"/>
      <c r="G13356" s="86"/>
      <c r="H13356" s="86"/>
      <c r="I13356" s="85"/>
      <c r="J13356" s="85"/>
    </row>
    <row r="13357" spans="2:10" s="117" customFormat="1" x14ac:dyDescent="0.25">
      <c r="B13357" s="87"/>
      <c r="C13357" s="85"/>
      <c r="D13357" s="85"/>
      <c r="E13357" s="85"/>
      <c r="F13357" s="85"/>
      <c r="G13357" s="86"/>
      <c r="H13357" s="86"/>
      <c r="I13357" s="85"/>
      <c r="J13357" s="85"/>
    </row>
    <row r="13358" spans="2:10" s="117" customFormat="1" x14ac:dyDescent="0.25">
      <c r="B13358" s="87"/>
      <c r="C13358" s="85"/>
      <c r="D13358" s="85"/>
      <c r="E13358" s="85"/>
      <c r="F13358" s="85"/>
      <c r="G13358" s="86"/>
      <c r="H13358" s="86"/>
      <c r="I13358" s="85"/>
      <c r="J13358" s="85"/>
    </row>
    <row r="13359" spans="2:10" s="117" customFormat="1" x14ac:dyDescent="0.25">
      <c r="B13359" s="87"/>
      <c r="C13359" s="85"/>
      <c r="D13359" s="85"/>
      <c r="E13359" s="85"/>
      <c r="F13359" s="85"/>
      <c r="G13359" s="86"/>
      <c r="H13359" s="86"/>
      <c r="I13359" s="85"/>
      <c r="J13359" s="85"/>
    </row>
    <row r="13360" spans="2:10" s="117" customFormat="1" x14ac:dyDescent="0.25">
      <c r="B13360" s="87"/>
      <c r="C13360" s="85"/>
      <c r="D13360" s="85"/>
      <c r="E13360" s="85"/>
      <c r="F13360" s="85"/>
      <c r="G13360" s="86"/>
      <c r="H13360" s="86"/>
      <c r="I13360" s="85"/>
      <c r="J13360" s="85"/>
    </row>
    <row r="13361" spans="2:10" s="117" customFormat="1" x14ac:dyDescent="0.25">
      <c r="B13361" s="87"/>
      <c r="C13361" s="85"/>
      <c r="D13361" s="85"/>
      <c r="E13361" s="85"/>
      <c r="F13361" s="85"/>
      <c r="G13361" s="86"/>
      <c r="H13361" s="86"/>
      <c r="I13361" s="85"/>
      <c r="J13361" s="85"/>
    </row>
    <row r="13362" spans="2:10" s="117" customFormat="1" x14ac:dyDescent="0.25">
      <c r="B13362" s="87"/>
      <c r="C13362" s="85"/>
      <c r="D13362" s="85"/>
      <c r="E13362" s="85"/>
      <c r="F13362" s="85"/>
      <c r="G13362" s="86"/>
      <c r="H13362" s="86"/>
      <c r="I13362" s="85"/>
      <c r="J13362" s="85"/>
    </row>
    <row r="13363" spans="2:10" s="117" customFormat="1" x14ac:dyDescent="0.25">
      <c r="B13363" s="87"/>
      <c r="C13363" s="85"/>
      <c r="D13363" s="85"/>
      <c r="E13363" s="85"/>
      <c r="F13363" s="85"/>
      <c r="G13363" s="86"/>
      <c r="H13363" s="86"/>
      <c r="I13363" s="85"/>
      <c r="J13363" s="85"/>
    </row>
    <row r="13364" spans="2:10" s="117" customFormat="1" x14ac:dyDescent="0.25">
      <c r="B13364" s="87"/>
      <c r="C13364" s="85"/>
      <c r="D13364" s="85"/>
      <c r="E13364" s="85"/>
      <c r="F13364" s="85"/>
      <c r="G13364" s="86"/>
      <c r="H13364" s="86"/>
      <c r="I13364" s="85"/>
      <c r="J13364" s="85"/>
    </row>
    <row r="13365" spans="2:10" s="117" customFormat="1" x14ac:dyDescent="0.25">
      <c r="B13365" s="87"/>
      <c r="C13365" s="85"/>
      <c r="D13365" s="85"/>
      <c r="E13365" s="85"/>
      <c r="F13365" s="85"/>
      <c r="G13365" s="86"/>
      <c r="H13365" s="86"/>
      <c r="I13365" s="85"/>
      <c r="J13365" s="85"/>
    </row>
    <row r="13366" spans="2:10" s="117" customFormat="1" x14ac:dyDescent="0.25">
      <c r="B13366" s="87"/>
      <c r="C13366" s="85"/>
      <c r="D13366" s="85"/>
      <c r="E13366" s="85"/>
      <c r="F13366" s="85"/>
      <c r="G13366" s="86"/>
      <c r="H13366" s="86"/>
      <c r="I13366" s="85"/>
      <c r="J13366" s="85"/>
    </row>
    <row r="13367" spans="2:10" s="117" customFormat="1" x14ac:dyDescent="0.25">
      <c r="B13367" s="87"/>
      <c r="C13367" s="85"/>
      <c r="D13367" s="85"/>
      <c r="E13367" s="85"/>
      <c r="F13367" s="85"/>
      <c r="G13367" s="86"/>
      <c r="H13367" s="86"/>
      <c r="I13367" s="85"/>
      <c r="J13367" s="85"/>
    </row>
    <row r="13368" spans="2:10" s="117" customFormat="1" x14ac:dyDescent="0.25">
      <c r="B13368" s="87"/>
      <c r="C13368" s="85"/>
      <c r="D13368" s="85"/>
      <c r="E13368" s="85"/>
      <c r="F13368" s="85"/>
      <c r="G13368" s="86"/>
      <c r="H13368" s="86"/>
      <c r="I13368" s="85"/>
      <c r="J13368" s="85"/>
    </row>
    <row r="13369" spans="2:10" s="117" customFormat="1" x14ac:dyDescent="0.25">
      <c r="B13369" s="87"/>
      <c r="C13369" s="85"/>
      <c r="D13369" s="85"/>
      <c r="E13369" s="85"/>
      <c r="F13369" s="85"/>
      <c r="G13369" s="86"/>
      <c r="H13369" s="86"/>
      <c r="I13369" s="85"/>
      <c r="J13369" s="85"/>
    </row>
    <row r="13370" spans="2:10" s="117" customFormat="1" x14ac:dyDescent="0.25">
      <c r="B13370" s="87"/>
      <c r="C13370" s="85"/>
      <c r="D13370" s="85"/>
      <c r="E13370" s="85"/>
      <c r="F13370" s="85"/>
      <c r="G13370" s="86"/>
      <c r="H13370" s="86"/>
      <c r="I13370" s="85"/>
      <c r="J13370" s="85"/>
    </row>
    <row r="13371" spans="2:10" s="117" customFormat="1" x14ac:dyDescent="0.25">
      <c r="B13371" s="87"/>
      <c r="C13371" s="85"/>
      <c r="D13371" s="85"/>
      <c r="E13371" s="85"/>
      <c r="F13371" s="85"/>
      <c r="G13371" s="86"/>
      <c r="H13371" s="86"/>
      <c r="I13371" s="85"/>
      <c r="J13371" s="85"/>
    </row>
    <row r="13372" spans="2:10" s="117" customFormat="1" x14ac:dyDescent="0.25">
      <c r="B13372" s="87"/>
      <c r="C13372" s="85"/>
      <c r="D13372" s="85"/>
      <c r="E13372" s="85"/>
      <c r="F13372" s="85"/>
      <c r="G13372" s="86"/>
      <c r="H13372" s="86"/>
      <c r="I13372" s="85"/>
      <c r="J13372" s="85"/>
    </row>
    <row r="13373" spans="2:10" s="117" customFormat="1" x14ac:dyDescent="0.25">
      <c r="B13373" s="87"/>
      <c r="C13373" s="85"/>
      <c r="D13373" s="85"/>
      <c r="E13373" s="85"/>
      <c r="F13373" s="85"/>
      <c r="G13373" s="86"/>
      <c r="H13373" s="86"/>
      <c r="I13373" s="85"/>
      <c r="J13373" s="85"/>
    </row>
    <row r="13374" spans="2:10" s="117" customFormat="1" x14ac:dyDescent="0.25">
      <c r="B13374" s="87"/>
      <c r="C13374" s="85"/>
      <c r="D13374" s="85"/>
      <c r="E13374" s="85"/>
      <c r="F13374" s="85"/>
      <c r="G13374" s="86"/>
      <c r="H13374" s="86"/>
      <c r="I13374" s="85"/>
      <c r="J13374" s="85"/>
    </row>
    <row r="13375" spans="2:10" s="117" customFormat="1" x14ac:dyDescent="0.25">
      <c r="B13375" s="87"/>
      <c r="C13375" s="85"/>
      <c r="D13375" s="85"/>
      <c r="E13375" s="85"/>
      <c r="F13375" s="85"/>
      <c r="G13375" s="86"/>
      <c r="H13375" s="86"/>
      <c r="I13375" s="85"/>
      <c r="J13375" s="85"/>
    </row>
    <row r="13376" spans="2:10" s="117" customFormat="1" x14ac:dyDescent="0.25">
      <c r="B13376" s="87"/>
      <c r="C13376" s="85"/>
      <c r="D13376" s="85"/>
      <c r="E13376" s="85"/>
      <c r="F13376" s="85"/>
      <c r="G13376" s="86"/>
      <c r="H13376" s="86"/>
      <c r="I13376" s="85"/>
      <c r="J13376" s="85"/>
    </row>
    <row r="13377" spans="2:10" s="117" customFormat="1" x14ac:dyDescent="0.25">
      <c r="B13377" s="87"/>
      <c r="C13377" s="85"/>
      <c r="D13377" s="85"/>
      <c r="E13377" s="85"/>
      <c r="F13377" s="85"/>
      <c r="G13377" s="86"/>
      <c r="H13377" s="86"/>
      <c r="I13377" s="85"/>
      <c r="J13377" s="85"/>
    </row>
    <row r="13378" spans="2:10" s="117" customFormat="1" x14ac:dyDescent="0.25">
      <c r="B13378" s="87"/>
      <c r="C13378" s="85"/>
      <c r="D13378" s="85"/>
      <c r="E13378" s="85"/>
      <c r="F13378" s="85"/>
      <c r="G13378" s="86"/>
      <c r="H13378" s="86"/>
      <c r="I13378" s="85"/>
      <c r="J13378" s="85"/>
    </row>
    <row r="13379" spans="2:10" s="117" customFormat="1" x14ac:dyDescent="0.25">
      <c r="B13379" s="87"/>
      <c r="C13379" s="85"/>
      <c r="D13379" s="85"/>
      <c r="E13379" s="85"/>
      <c r="F13379" s="85"/>
      <c r="G13379" s="86"/>
      <c r="H13379" s="86"/>
      <c r="I13379" s="85"/>
      <c r="J13379" s="85"/>
    </row>
    <row r="13380" spans="2:10" s="117" customFormat="1" x14ac:dyDescent="0.25">
      <c r="B13380" s="87"/>
      <c r="C13380" s="85"/>
      <c r="D13380" s="85"/>
      <c r="E13380" s="85"/>
      <c r="F13380" s="85"/>
      <c r="G13380" s="86"/>
      <c r="H13380" s="86"/>
      <c r="I13380" s="85"/>
      <c r="J13380" s="85"/>
    </row>
    <row r="13381" spans="2:10" s="117" customFormat="1" x14ac:dyDescent="0.25">
      <c r="B13381" s="87"/>
      <c r="C13381" s="85"/>
      <c r="D13381" s="85"/>
      <c r="E13381" s="85"/>
      <c r="F13381" s="85"/>
      <c r="G13381" s="86"/>
      <c r="H13381" s="86"/>
      <c r="I13381" s="85"/>
      <c r="J13381" s="85"/>
    </row>
    <row r="13382" spans="2:10" s="117" customFormat="1" x14ac:dyDescent="0.25">
      <c r="B13382" s="87"/>
      <c r="C13382" s="85"/>
      <c r="D13382" s="85"/>
      <c r="E13382" s="85"/>
      <c r="F13382" s="85"/>
      <c r="G13382" s="86"/>
      <c r="H13382" s="86"/>
      <c r="I13382" s="85"/>
      <c r="J13382" s="85"/>
    </row>
    <row r="13383" spans="2:10" s="117" customFormat="1" x14ac:dyDescent="0.25">
      <c r="B13383" s="87"/>
      <c r="C13383" s="85"/>
      <c r="D13383" s="85"/>
      <c r="E13383" s="85"/>
      <c r="F13383" s="85"/>
      <c r="G13383" s="86"/>
      <c r="H13383" s="86"/>
      <c r="I13383" s="85"/>
      <c r="J13383" s="85"/>
    </row>
    <row r="13384" spans="2:10" s="117" customFormat="1" x14ac:dyDescent="0.25">
      <c r="B13384" s="87"/>
      <c r="C13384" s="85"/>
      <c r="D13384" s="85"/>
      <c r="E13384" s="85"/>
      <c r="F13384" s="85"/>
      <c r="G13384" s="86"/>
      <c r="H13384" s="86"/>
      <c r="I13384" s="85"/>
      <c r="J13384" s="85"/>
    </row>
    <row r="13385" spans="2:10" s="117" customFormat="1" x14ac:dyDescent="0.25">
      <c r="B13385" s="87"/>
      <c r="C13385" s="85"/>
      <c r="D13385" s="85"/>
      <c r="E13385" s="85"/>
      <c r="F13385" s="85"/>
      <c r="G13385" s="86"/>
      <c r="H13385" s="86"/>
      <c r="I13385" s="85"/>
      <c r="J13385" s="85"/>
    </row>
    <row r="13386" spans="2:10" s="117" customFormat="1" x14ac:dyDescent="0.25">
      <c r="B13386" s="87"/>
      <c r="C13386" s="85"/>
      <c r="D13386" s="85"/>
      <c r="E13386" s="85"/>
      <c r="F13386" s="85"/>
      <c r="G13386" s="86"/>
      <c r="H13386" s="86"/>
      <c r="I13386" s="85"/>
      <c r="J13386" s="85"/>
    </row>
    <row r="13387" spans="2:10" s="117" customFormat="1" x14ac:dyDescent="0.25">
      <c r="B13387" s="87"/>
      <c r="C13387" s="85"/>
      <c r="D13387" s="85"/>
      <c r="E13387" s="85"/>
      <c r="F13387" s="85"/>
      <c r="G13387" s="86"/>
      <c r="H13387" s="86"/>
      <c r="I13387" s="85"/>
      <c r="J13387" s="85"/>
    </row>
    <row r="13388" spans="2:10" s="117" customFormat="1" x14ac:dyDescent="0.25">
      <c r="B13388" s="87"/>
      <c r="C13388" s="85"/>
      <c r="D13388" s="85"/>
      <c r="E13388" s="85"/>
      <c r="F13388" s="85"/>
      <c r="G13388" s="86"/>
      <c r="H13388" s="86"/>
      <c r="I13388" s="85"/>
      <c r="J13388" s="85"/>
    </row>
    <row r="13389" spans="2:10" s="117" customFormat="1" x14ac:dyDescent="0.25">
      <c r="B13389" s="87"/>
      <c r="C13389" s="85"/>
      <c r="D13389" s="85"/>
      <c r="E13389" s="85"/>
      <c r="F13389" s="85"/>
      <c r="G13389" s="86"/>
      <c r="H13389" s="86"/>
      <c r="I13389" s="85"/>
      <c r="J13389" s="85"/>
    </row>
    <row r="13390" spans="2:10" s="117" customFormat="1" x14ac:dyDescent="0.25">
      <c r="B13390" s="87"/>
      <c r="C13390" s="85"/>
      <c r="D13390" s="85"/>
      <c r="E13390" s="85"/>
      <c r="F13390" s="85"/>
      <c r="G13390" s="86"/>
      <c r="H13390" s="86"/>
      <c r="I13390" s="85"/>
      <c r="J13390" s="85"/>
    </row>
    <row r="13391" spans="2:10" s="117" customFormat="1" x14ac:dyDescent="0.25">
      <c r="B13391" s="87"/>
      <c r="C13391" s="85"/>
      <c r="D13391" s="85"/>
      <c r="E13391" s="85"/>
      <c r="F13391" s="85"/>
      <c r="G13391" s="86"/>
      <c r="H13391" s="86"/>
      <c r="I13391" s="85"/>
      <c r="J13391" s="85"/>
    </row>
    <row r="13392" spans="2:10" s="117" customFormat="1" x14ac:dyDescent="0.25">
      <c r="B13392" s="87"/>
      <c r="C13392" s="85"/>
      <c r="D13392" s="85"/>
      <c r="E13392" s="85"/>
      <c r="F13392" s="85"/>
      <c r="G13392" s="86"/>
      <c r="H13392" s="86"/>
      <c r="I13392" s="85"/>
      <c r="J13392" s="85"/>
    </row>
    <row r="13393" spans="2:10" s="117" customFormat="1" x14ac:dyDescent="0.25">
      <c r="B13393" s="87"/>
      <c r="C13393" s="85"/>
      <c r="D13393" s="85"/>
      <c r="E13393" s="85"/>
      <c r="F13393" s="85"/>
      <c r="G13393" s="86"/>
      <c r="H13393" s="86"/>
      <c r="I13393" s="85"/>
      <c r="J13393" s="85"/>
    </row>
    <row r="13394" spans="2:10" s="117" customFormat="1" x14ac:dyDescent="0.25">
      <c r="B13394" s="87"/>
      <c r="C13394" s="85"/>
      <c r="D13394" s="85"/>
      <c r="E13394" s="85"/>
      <c r="F13394" s="85"/>
      <c r="G13394" s="86"/>
      <c r="H13394" s="86"/>
      <c r="I13394" s="85"/>
      <c r="J13394" s="85"/>
    </row>
    <row r="13395" spans="2:10" s="117" customFormat="1" x14ac:dyDescent="0.25">
      <c r="B13395" s="87"/>
      <c r="C13395" s="85"/>
      <c r="D13395" s="85"/>
      <c r="E13395" s="85"/>
      <c r="F13395" s="85"/>
      <c r="G13395" s="86"/>
      <c r="H13395" s="86"/>
      <c r="I13395" s="85"/>
      <c r="J13395" s="85"/>
    </row>
    <row r="13396" spans="2:10" s="117" customFormat="1" x14ac:dyDescent="0.25">
      <c r="B13396" s="87"/>
      <c r="C13396" s="85"/>
      <c r="D13396" s="85"/>
      <c r="E13396" s="85"/>
      <c r="F13396" s="85"/>
      <c r="G13396" s="86"/>
      <c r="H13396" s="86"/>
      <c r="I13396" s="85"/>
      <c r="J13396" s="85"/>
    </row>
    <row r="13397" spans="2:10" s="117" customFormat="1" x14ac:dyDescent="0.25">
      <c r="B13397" s="87"/>
      <c r="C13397" s="85"/>
      <c r="D13397" s="85"/>
      <c r="E13397" s="85"/>
      <c r="F13397" s="85"/>
      <c r="G13397" s="86"/>
      <c r="H13397" s="86"/>
      <c r="I13397" s="85"/>
      <c r="J13397" s="85"/>
    </row>
    <row r="13398" spans="2:10" s="117" customFormat="1" x14ac:dyDescent="0.25">
      <c r="B13398" s="87"/>
      <c r="C13398" s="85"/>
      <c r="D13398" s="85"/>
      <c r="E13398" s="85"/>
      <c r="F13398" s="85"/>
      <c r="G13398" s="86"/>
      <c r="H13398" s="86"/>
      <c r="I13398" s="85"/>
      <c r="J13398" s="85"/>
    </row>
    <row r="13399" spans="2:10" s="117" customFormat="1" x14ac:dyDescent="0.25">
      <c r="B13399" s="87"/>
      <c r="C13399" s="85"/>
      <c r="D13399" s="85"/>
      <c r="E13399" s="85"/>
      <c r="F13399" s="85"/>
      <c r="G13399" s="86"/>
      <c r="H13399" s="86"/>
      <c r="I13399" s="85"/>
      <c r="J13399" s="85"/>
    </row>
    <row r="13400" spans="2:10" s="117" customFormat="1" x14ac:dyDescent="0.25">
      <c r="B13400" s="87"/>
      <c r="C13400" s="85"/>
      <c r="D13400" s="85"/>
      <c r="E13400" s="85"/>
      <c r="F13400" s="85"/>
      <c r="G13400" s="86"/>
      <c r="H13400" s="86"/>
      <c r="I13400" s="85"/>
      <c r="J13400" s="85"/>
    </row>
    <row r="13401" spans="2:10" s="117" customFormat="1" x14ac:dyDescent="0.25">
      <c r="B13401" s="87"/>
      <c r="C13401" s="85"/>
      <c r="D13401" s="85"/>
      <c r="E13401" s="85"/>
      <c r="F13401" s="85"/>
      <c r="G13401" s="86"/>
      <c r="H13401" s="86"/>
      <c r="I13401" s="85"/>
      <c r="J13401" s="85"/>
    </row>
    <row r="13402" spans="2:10" s="117" customFormat="1" x14ac:dyDescent="0.25">
      <c r="B13402" s="87"/>
      <c r="C13402" s="85"/>
      <c r="D13402" s="85"/>
      <c r="E13402" s="85"/>
      <c r="F13402" s="85"/>
      <c r="G13402" s="86"/>
      <c r="H13402" s="86"/>
      <c r="I13402" s="85"/>
      <c r="J13402" s="85"/>
    </row>
    <row r="13403" spans="2:10" s="117" customFormat="1" x14ac:dyDescent="0.25">
      <c r="B13403" s="87"/>
      <c r="C13403" s="85"/>
      <c r="D13403" s="85"/>
      <c r="E13403" s="85"/>
      <c r="F13403" s="85"/>
      <c r="G13403" s="86"/>
      <c r="H13403" s="86"/>
      <c r="I13403" s="85"/>
      <c r="J13403" s="85"/>
    </row>
    <row r="13404" spans="2:10" s="117" customFormat="1" x14ac:dyDescent="0.25">
      <c r="B13404" s="87"/>
      <c r="C13404" s="85"/>
      <c r="D13404" s="85"/>
      <c r="E13404" s="85"/>
      <c r="F13404" s="85"/>
      <c r="G13404" s="86"/>
      <c r="H13404" s="86"/>
      <c r="I13404" s="85"/>
      <c r="J13404" s="85"/>
    </row>
    <row r="13405" spans="2:10" s="117" customFormat="1" x14ac:dyDescent="0.25">
      <c r="B13405" s="87"/>
      <c r="C13405" s="85"/>
      <c r="D13405" s="85"/>
      <c r="E13405" s="85"/>
      <c r="F13405" s="85"/>
      <c r="G13405" s="86"/>
      <c r="H13405" s="86"/>
      <c r="I13405" s="85"/>
      <c r="J13405" s="85"/>
    </row>
    <row r="13406" spans="2:10" s="117" customFormat="1" x14ac:dyDescent="0.25">
      <c r="B13406" s="87"/>
      <c r="C13406" s="85"/>
      <c r="D13406" s="85"/>
      <c r="E13406" s="85"/>
      <c r="F13406" s="85"/>
      <c r="G13406" s="86"/>
      <c r="H13406" s="86"/>
      <c r="I13406" s="85"/>
      <c r="J13406" s="85"/>
    </row>
    <row r="13407" spans="2:10" s="117" customFormat="1" x14ac:dyDescent="0.25">
      <c r="B13407" s="87"/>
      <c r="C13407" s="85"/>
      <c r="D13407" s="85"/>
      <c r="E13407" s="85"/>
      <c r="F13407" s="85"/>
      <c r="G13407" s="86"/>
      <c r="H13407" s="86"/>
      <c r="I13407" s="85"/>
      <c r="J13407" s="85"/>
    </row>
    <row r="13408" spans="2:10" s="117" customFormat="1" x14ac:dyDescent="0.25">
      <c r="B13408" s="87"/>
      <c r="C13408" s="85"/>
      <c r="D13408" s="85"/>
      <c r="E13408" s="85"/>
      <c r="F13408" s="85"/>
      <c r="G13408" s="86"/>
      <c r="H13408" s="86"/>
      <c r="I13408" s="85"/>
      <c r="J13408" s="85"/>
    </row>
    <row r="13409" spans="2:10" s="117" customFormat="1" x14ac:dyDescent="0.25">
      <c r="B13409" s="87"/>
      <c r="C13409" s="85"/>
      <c r="D13409" s="85"/>
      <c r="E13409" s="85"/>
      <c r="F13409" s="85"/>
      <c r="G13409" s="86"/>
      <c r="H13409" s="86"/>
      <c r="I13409" s="85"/>
      <c r="J13409" s="85"/>
    </row>
    <row r="13410" spans="2:10" s="117" customFormat="1" x14ac:dyDescent="0.25">
      <c r="B13410" s="87"/>
      <c r="C13410" s="85"/>
      <c r="D13410" s="85"/>
      <c r="E13410" s="85"/>
      <c r="F13410" s="85"/>
      <c r="G13410" s="86"/>
      <c r="H13410" s="86"/>
      <c r="I13410" s="85"/>
      <c r="J13410" s="85"/>
    </row>
    <row r="13411" spans="2:10" s="117" customFormat="1" x14ac:dyDescent="0.25">
      <c r="B13411" s="87"/>
      <c r="C13411" s="85"/>
      <c r="D13411" s="85"/>
      <c r="E13411" s="85"/>
      <c r="F13411" s="85"/>
      <c r="G13411" s="86"/>
      <c r="H13411" s="86"/>
      <c r="I13411" s="85"/>
      <c r="J13411" s="85"/>
    </row>
    <row r="13412" spans="2:10" s="117" customFormat="1" x14ac:dyDescent="0.25">
      <c r="B13412" s="87"/>
      <c r="C13412" s="85"/>
      <c r="D13412" s="85"/>
      <c r="E13412" s="85"/>
      <c r="F13412" s="85"/>
      <c r="G13412" s="86"/>
      <c r="H13412" s="86"/>
      <c r="I13412" s="85"/>
      <c r="J13412" s="85"/>
    </row>
    <row r="13413" spans="2:10" s="117" customFormat="1" x14ac:dyDescent="0.25">
      <c r="B13413" s="87"/>
      <c r="C13413" s="85"/>
      <c r="D13413" s="85"/>
      <c r="E13413" s="85"/>
      <c r="F13413" s="85"/>
      <c r="G13413" s="86"/>
      <c r="H13413" s="86"/>
      <c r="I13413" s="85"/>
      <c r="J13413" s="85"/>
    </row>
    <row r="13414" spans="2:10" s="117" customFormat="1" x14ac:dyDescent="0.25">
      <c r="B13414" s="87"/>
      <c r="C13414" s="85"/>
      <c r="D13414" s="85"/>
      <c r="E13414" s="85"/>
      <c r="F13414" s="85"/>
      <c r="G13414" s="86"/>
      <c r="H13414" s="86"/>
      <c r="I13414" s="85"/>
      <c r="J13414" s="85"/>
    </row>
    <row r="13415" spans="2:10" s="117" customFormat="1" x14ac:dyDescent="0.25">
      <c r="B13415" s="87"/>
      <c r="C13415" s="85"/>
      <c r="D13415" s="85"/>
      <c r="E13415" s="85"/>
      <c r="F13415" s="85"/>
      <c r="G13415" s="86"/>
      <c r="H13415" s="86"/>
      <c r="I13415" s="85"/>
      <c r="J13415" s="85"/>
    </row>
    <row r="13416" spans="2:10" s="117" customFormat="1" x14ac:dyDescent="0.25">
      <c r="B13416" s="87"/>
      <c r="C13416" s="85"/>
      <c r="D13416" s="85"/>
      <c r="E13416" s="85"/>
      <c r="F13416" s="85"/>
      <c r="G13416" s="86"/>
      <c r="H13416" s="86"/>
      <c r="I13416" s="85"/>
      <c r="J13416" s="85"/>
    </row>
    <row r="13417" spans="2:10" s="117" customFormat="1" x14ac:dyDescent="0.25">
      <c r="B13417" s="87"/>
      <c r="C13417" s="85"/>
      <c r="D13417" s="85"/>
      <c r="E13417" s="85"/>
      <c r="F13417" s="85"/>
      <c r="G13417" s="86"/>
      <c r="H13417" s="86"/>
      <c r="I13417" s="85"/>
      <c r="J13417" s="85"/>
    </row>
    <row r="13418" spans="2:10" s="117" customFormat="1" x14ac:dyDescent="0.25">
      <c r="B13418" s="87"/>
      <c r="C13418" s="85"/>
      <c r="D13418" s="85"/>
      <c r="E13418" s="85"/>
      <c r="F13418" s="85"/>
      <c r="G13418" s="86"/>
      <c r="H13418" s="86"/>
      <c r="I13418" s="85"/>
      <c r="J13418" s="85"/>
    </row>
    <row r="13419" spans="2:10" s="117" customFormat="1" x14ac:dyDescent="0.25">
      <c r="B13419" s="87"/>
      <c r="C13419" s="85"/>
      <c r="D13419" s="85"/>
      <c r="E13419" s="85"/>
      <c r="F13419" s="85"/>
      <c r="G13419" s="86"/>
      <c r="H13419" s="86"/>
      <c r="I13419" s="85"/>
      <c r="J13419" s="85"/>
    </row>
    <row r="13420" spans="2:10" s="117" customFormat="1" x14ac:dyDescent="0.25">
      <c r="B13420" s="87"/>
      <c r="C13420" s="85"/>
      <c r="D13420" s="85"/>
      <c r="E13420" s="85"/>
      <c r="F13420" s="85"/>
      <c r="G13420" s="86"/>
      <c r="H13420" s="86"/>
      <c r="I13420" s="85"/>
      <c r="J13420" s="85"/>
    </row>
    <row r="13421" spans="2:10" s="117" customFormat="1" x14ac:dyDescent="0.25">
      <c r="B13421" s="87"/>
      <c r="C13421" s="85"/>
      <c r="D13421" s="85"/>
      <c r="E13421" s="85"/>
      <c r="F13421" s="85"/>
      <c r="G13421" s="86"/>
      <c r="H13421" s="86"/>
      <c r="I13421" s="85"/>
      <c r="J13421" s="85"/>
    </row>
    <row r="13422" spans="2:10" s="117" customFormat="1" x14ac:dyDescent="0.25">
      <c r="B13422" s="87"/>
      <c r="C13422" s="85"/>
      <c r="D13422" s="85"/>
      <c r="E13422" s="85"/>
      <c r="F13422" s="85"/>
      <c r="G13422" s="86"/>
      <c r="H13422" s="86"/>
      <c r="I13422" s="85"/>
      <c r="J13422" s="85"/>
    </row>
    <row r="13423" spans="2:10" s="117" customFormat="1" x14ac:dyDescent="0.25">
      <c r="B13423" s="87"/>
      <c r="C13423" s="85"/>
      <c r="D13423" s="85"/>
      <c r="E13423" s="85"/>
      <c r="F13423" s="85"/>
      <c r="G13423" s="86"/>
      <c r="H13423" s="86"/>
      <c r="I13423" s="85"/>
      <c r="J13423" s="85"/>
    </row>
    <row r="13424" spans="2:10" s="117" customFormat="1" x14ac:dyDescent="0.25">
      <c r="B13424" s="87"/>
      <c r="C13424" s="85"/>
      <c r="D13424" s="85"/>
      <c r="E13424" s="85"/>
      <c r="F13424" s="85"/>
      <c r="G13424" s="86"/>
      <c r="H13424" s="86"/>
      <c r="I13424" s="85"/>
      <c r="J13424" s="85"/>
    </row>
    <row r="13425" spans="2:10" s="117" customFormat="1" x14ac:dyDescent="0.25">
      <c r="B13425" s="87"/>
      <c r="C13425" s="85"/>
      <c r="D13425" s="85"/>
      <c r="E13425" s="85"/>
      <c r="F13425" s="85"/>
      <c r="G13425" s="86"/>
      <c r="H13425" s="86"/>
      <c r="I13425" s="85"/>
      <c r="J13425" s="85"/>
    </row>
    <row r="13426" spans="2:10" s="117" customFormat="1" x14ac:dyDescent="0.25">
      <c r="B13426" s="87"/>
      <c r="C13426" s="85"/>
      <c r="D13426" s="85"/>
      <c r="E13426" s="85"/>
      <c r="F13426" s="85"/>
      <c r="G13426" s="86"/>
      <c r="H13426" s="86"/>
      <c r="I13426" s="85"/>
      <c r="J13426" s="85"/>
    </row>
    <row r="13427" spans="2:10" s="117" customFormat="1" x14ac:dyDescent="0.25">
      <c r="B13427" s="87"/>
      <c r="C13427" s="85"/>
      <c r="D13427" s="85"/>
      <c r="E13427" s="85"/>
      <c r="F13427" s="85"/>
      <c r="G13427" s="86"/>
      <c r="H13427" s="86"/>
      <c r="I13427" s="85"/>
      <c r="J13427" s="85"/>
    </row>
    <row r="13428" spans="2:10" s="117" customFormat="1" x14ac:dyDescent="0.25">
      <c r="B13428" s="87"/>
      <c r="C13428" s="85"/>
      <c r="D13428" s="85"/>
      <c r="E13428" s="85"/>
      <c r="F13428" s="85"/>
      <c r="G13428" s="86"/>
      <c r="H13428" s="86"/>
      <c r="I13428" s="85"/>
      <c r="J13428" s="85"/>
    </row>
    <row r="13429" spans="2:10" s="117" customFormat="1" x14ac:dyDescent="0.25">
      <c r="B13429" s="87"/>
      <c r="C13429" s="85"/>
      <c r="D13429" s="85"/>
      <c r="E13429" s="85"/>
      <c r="F13429" s="85"/>
      <c r="G13429" s="86"/>
      <c r="H13429" s="86"/>
      <c r="I13429" s="85"/>
      <c r="J13429" s="85"/>
    </row>
    <row r="13430" spans="2:10" s="117" customFormat="1" x14ac:dyDescent="0.25">
      <c r="B13430" s="87"/>
      <c r="C13430" s="85"/>
      <c r="D13430" s="85"/>
      <c r="E13430" s="85"/>
      <c r="F13430" s="85"/>
      <c r="G13430" s="86"/>
      <c r="H13430" s="86"/>
      <c r="I13430" s="85"/>
      <c r="J13430" s="85"/>
    </row>
    <row r="13431" spans="2:10" s="117" customFormat="1" x14ac:dyDescent="0.25">
      <c r="B13431" s="87"/>
      <c r="C13431" s="85"/>
      <c r="D13431" s="85"/>
      <c r="E13431" s="85"/>
      <c r="F13431" s="85"/>
      <c r="G13431" s="86"/>
      <c r="H13431" s="86"/>
      <c r="I13431" s="85"/>
      <c r="J13431" s="85"/>
    </row>
    <row r="13432" spans="2:10" s="117" customFormat="1" x14ac:dyDescent="0.25">
      <c r="B13432" s="87"/>
      <c r="C13432" s="85"/>
      <c r="D13432" s="85"/>
      <c r="E13432" s="85"/>
      <c r="F13432" s="85"/>
      <c r="G13432" s="86"/>
      <c r="H13432" s="86"/>
      <c r="I13432" s="85"/>
      <c r="J13432" s="85"/>
    </row>
    <row r="13433" spans="2:10" s="117" customFormat="1" x14ac:dyDescent="0.25">
      <c r="B13433" s="87"/>
      <c r="C13433" s="85"/>
      <c r="D13433" s="85"/>
      <c r="E13433" s="85"/>
      <c r="F13433" s="85"/>
      <c r="G13433" s="86"/>
      <c r="H13433" s="86"/>
      <c r="I13433" s="85"/>
      <c r="J13433" s="85"/>
    </row>
    <row r="13434" spans="2:10" s="117" customFormat="1" x14ac:dyDescent="0.25">
      <c r="B13434" s="87"/>
      <c r="C13434" s="85"/>
      <c r="D13434" s="85"/>
      <c r="E13434" s="85"/>
      <c r="F13434" s="85"/>
      <c r="G13434" s="86"/>
      <c r="H13434" s="86"/>
      <c r="I13434" s="85"/>
      <c r="J13434" s="85"/>
    </row>
    <row r="13435" spans="2:10" s="117" customFormat="1" x14ac:dyDescent="0.25">
      <c r="B13435" s="87"/>
      <c r="C13435" s="85"/>
      <c r="D13435" s="85"/>
      <c r="E13435" s="85"/>
      <c r="F13435" s="85"/>
      <c r="G13435" s="86"/>
      <c r="H13435" s="86"/>
      <c r="I13435" s="85"/>
      <c r="J13435" s="85"/>
    </row>
    <row r="13436" spans="2:10" s="117" customFormat="1" x14ac:dyDescent="0.25">
      <c r="B13436" s="87"/>
      <c r="C13436" s="85"/>
      <c r="D13436" s="85"/>
      <c r="E13436" s="85"/>
      <c r="F13436" s="85"/>
      <c r="G13436" s="86"/>
      <c r="H13436" s="86"/>
      <c r="I13436" s="85"/>
      <c r="J13436" s="85"/>
    </row>
    <row r="13437" spans="2:10" s="117" customFormat="1" x14ac:dyDescent="0.25">
      <c r="B13437" s="87"/>
      <c r="C13437" s="85"/>
      <c r="D13437" s="85"/>
      <c r="E13437" s="85"/>
      <c r="F13437" s="85"/>
      <c r="G13437" s="86"/>
      <c r="H13437" s="86"/>
      <c r="I13437" s="85"/>
      <c r="J13437" s="85"/>
    </row>
    <row r="13438" spans="2:10" s="117" customFormat="1" x14ac:dyDescent="0.25">
      <c r="B13438" s="87"/>
      <c r="C13438" s="85"/>
      <c r="D13438" s="85"/>
      <c r="E13438" s="85"/>
      <c r="F13438" s="85"/>
      <c r="G13438" s="86"/>
      <c r="H13438" s="86"/>
      <c r="I13438" s="85"/>
      <c r="J13438" s="85"/>
    </row>
    <row r="13439" spans="2:10" s="117" customFormat="1" x14ac:dyDescent="0.25">
      <c r="B13439" s="87"/>
      <c r="C13439" s="85"/>
      <c r="D13439" s="85"/>
      <c r="E13439" s="85"/>
      <c r="F13439" s="85"/>
      <c r="G13439" s="86"/>
      <c r="H13439" s="86"/>
      <c r="I13439" s="85"/>
      <c r="J13439" s="85"/>
    </row>
    <row r="13440" spans="2:10" s="117" customFormat="1" x14ac:dyDescent="0.25">
      <c r="B13440" s="87"/>
      <c r="C13440" s="85"/>
      <c r="D13440" s="85"/>
      <c r="E13440" s="85"/>
      <c r="F13440" s="85"/>
      <c r="G13440" s="86"/>
      <c r="H13440" s="86"/>
      <c r="I13440" s="85"/>
      <c r="J13440" s="85"/>
    </row>
    <row r="13441" spans="2:10" s="117" customFormat="1" x14ac:dyDescent="0.25">
      <c r="B13441" s="87"/>
      <c r="C13441" s="85"/>
      <c r="D13441" s="85"/>
      <c r="E13441" s="85"/>
      <c r="F13441" s="85"/>
      <c r="G13441" s="86"/>
      <c r="H13441" s="86"/>
      <c r="I13441" s="85"/>
      <c r="J13441" s="85"/>
    </row>
    <row r="13442" spans="2:10" s="117" customFormat="1" x14ac:dyDescent="0.25">
      <c r="B13442" s="87"/>
      <c r="C13442" s="85"/>
      <c r="D13442" s="85"/>
      <c r="E13442" s="85"/>
      <c r="F13442" s="85"/>
      <c r="G13442" s="86"/>
      <c r="H13442" s="86"/>
      <c r="I13442" s="85"/>
      <c r="J13442" s="85"/>
    </row>
    <row r="13443" spans="2:10" s="117" customFormat="1" x14ac:dyDescent="0.25">
      <c r="B13443" s="87"/>
      <c r="C13443" s="85"/>
      <c r="D13443" s="85"/>
      <c r="E13443" s="85"/>
      <c r="F13443" s="85"/>
      <c r="G13443" s="86"/>
      <c r="H13443" s="86"/>
      <c r="I13443" s="85"/>
      <c r="J13443" s="85"/>
    </row>
    <row r="13444" spans="2:10" s="117" customFormat="1" x14ac:dyDescent="0.25">
      <c r="B13444" s="87"/>
      <c r="C13444" s="85"/>
      <c r="D13444" s="85"/>
      <c r="E13444" s="85"/>
      <c r="F13444" s="85"/>
      <c r="G13444" s="86"/>
      <c r="H13444" s="86"/>
      <c r="I13444" s="85"/>
      <c r="J13444" s="85"/>
    </row>
    <row r="13445" spans="2:10" s="117" customFormat="1" x14ac:dyDescent="0.25">
      <c r="B13445" s="87"/>
      <c r="C13445" s="85"/>
      <c r="D13445" s="85"/>
      <c r="E13445" s="85"/>
      <c r="F13445" s="85"/>
      <c r="G13445" s="86"/>
      <c r="H13445" s="86"/>
      <c r="I13445" s="85"/>
      <c r="J13445" s="85"/>
    </row>
    <row r="13446" spans="2:10" s="117" customFormat="1" x14ac:dyDescent="0.25">
      <c r="B13446" s="87"/>
      <c r="C13446" s="85"/>
      <c r="D13446" s="85"/>
      <c r="E13446" s="85"/>
      <c r="F13446" s="85"/>
      <c r="G13446" s="86"/>
      <c r="H13446" s="86"/>
      <c r="I13446" s="85"/>
      <c r="J13446" s="85"/>
    </row>
    <row r="13447" spans="2:10" s="117" customFormat="1" x14ac:dyDescent="0.25">
      <c r="B13447" s="87"/>
      <c r="C13447" s="85"/>
      <c r="D13447" s="85"/>
      <c r="E13447" s="85"/>
      <c r="F13447" s="85"/>
      <c r="G13447" s="86"/>
      <c r="H13447" s="86"/>
      <c r="I13447" s="85"/>
      <c r="J13447" s="85"/>
    </row>
    <row r="13448" spans="2:10" s="117" customFormat="1" x14ac:dyDescent="0.25">
      <c r="B13448" s="87"/>
      <c r="C13448" s="85"/>
      <c r="D13448" s="85"/>
      <c r="E13448" s="85"/>
      <c r="F13448" s="85"/>
      <c r="G13448" s="86"/>
      <c r="H13448" s="86"/>
      <c r="I13448" s="85"/>
      <c r="J13448" s="85"/>
    </row>
    <row r="13449" spans="2:10" s="117" customFormat="1" x14ac:dyDescent="0.25">
      <c r="B13449" s="87"/>
      <c r="C13449" s="85"/>
      <c r="D13449" s="85"/>
      <c r="E13449" s="85"/>
      <c r="F13449" s="85"/>
      <c r="G13449" s="86"/>
      <c r="H13449" s="86"/>
      <c r="I13449" s="85"/>
      <c r="J13449" s="85"/>
    </row>
    <row r="13450" spans="2:10" s="117" customFormat="1" x14ac:dyDescent="0.25">
      <c r="B13450" s="87"/>
      <c r="C13450" s="85"/>
      <c r="D13450" s="85"/>
      <c r="E13450" s="85"/>
      <c r="F13450" s="85"/>
      <c r="G13450" s="86"/>
      <c r="H13450" s="86"/>
      <c r="I13450" s="85"/>
      <c r="J13450" s="85"/>
    </row>
    <row r="13451" spans="2:10" s="117" customFormat="1" x14ac:dyDescent="0.25">
      <c r="B13451" s="87"/>
      <c r="C13451" s="85"/>
      <c r="D13451" s="85"/>
      <c r="E13451" s="85"/>
      <c r="F13451" s="85"/>
      <c r="G13451" s="86"/>
      <c r="H13451" s="86"/>
      <c r="I13451" s="85"/>
      <c r="J13451" s="85"/>
    </row>
    <row r="13452" spans="2:10" s="117" customFormat="1" x14ac:dyDescent="0.25">
      <c r="B13452" s="87"/>
      <c r="C13452" s="85"/>
      <c r="D13452" s="85"/>
      <c r="E13452" s="85"/>
      <c r="F13452" s="85"/>
      <c r="G13452" s="86"/>
      <c r="H13452" s="86"/>
      <c r="I13452" s="85"/>
      <c r="J13452" s="85"/>
    </row>
    <row r="13453" spans="2:10" s="117" customFormat="1" x14ac:dyDescent="0.25">
      <c r="B13453" s="87"/>
      <c r="C13453" s="85"/>
      <c r="D13453" s="85"/>
      <c r="E13453" s="85"/>
      <c r="F13453" s="85"/>
      <c r="G13453" s="86"/>
      <c r="H13453" s="86"/>
      <c r="I13453" s="85"/>
      <c r="J13453" s="85"/>
    </row>
    <row r="13454" spans="2:10" s="117" customFormat="1" x14ac:dyDescent="0.25">
      <c r="B13454" s="87"/>
      <c r="C13454" s="85"/>
      <c r="D13454" s="85"/>
      <c r="E13454" s="85"/>
      <c r="F13454" s="85"/>
      <c r="G13454" s="86"/>
      <c r="H13454" s="86"/>
      <c r="I13454" s="85"/>
      <c r="J13454" s="85"/>
    </row>
    <row r="13455" spans="2:10" s="117" customFormat="1" x14ac:dyDescent="0.25">
      <c r="B13455" s="87"/>
      <c r="C13455" s="85"/>
      <c r="D13455" s="85"/>
      <c r="E13455" s="85"/>
      <c r="F13455" s="85"/>
      <c r="G13455" s="86"/>
      <c r="H13455" s="86"/>
      <c r="I13455" s="85"/>
      <c r="J13455" s="85"/>
    </row>
    <row r="13456" spans="2:10" s="117" customFormat="1" x14ac:dyDescent="0.25">
      <c r="B13456" s="87"/>
      <c r="C13456" s="85"/>
      <c r="D13456" s="85"/>
      <c r="E13456" s="85"/>
      <c r="F13456" s="85"/>
      <c r="G13456" s="86"/>
      <c r="H13456" s="86"/>
      <c r="I13456" s="85"/>
      <c r="J13456" s="85"/>
    </row>
    <row r="13457" spans="2:10" s="117" customFormat="1" x14ac:dyDescent="0.25">
      <c r="B13457" s="87"/>
      <c r="C13457" s="85"/>
      <c r="D13457" s="85"/>
      <c r="E13457" s="85"/>
      <c r="F13457" s="85"/>
      <c r="G13457" s="86"/>
      <c r="H13457" s="86"/>
      <c r="I13457" s="85"/>
      <c r="J13457" s="85"/>
    </row>
    <row r="13458" spans="2:10" s="117" customFormat="1" x14ac:dyDescent="0.25">
      <c r="B13458" s="87"/>
      <c r="C13458" s="85"/>
      <c r="D13458" s="85"/>
      <c r="E13458" s="85"/>
      <c r="F13458" s="85"/>
      <c r="G13458" s="86"/>
      <c r="H13458" s="86"/>
      <c r="I13458" s="85"/>
      <c r="J13458" s="85"/>
    </row>
    <row r="13459" spans="2:10" s="117" customFormat="1" x14ac:dyDescent="0.25">
      <c r="B13459" s="87"/>
      <c r="C13459" s="85"/>
      <c r="D13459" s="85"/>
      <c r="E13459" s="85"/>
      <c r="F13459" s="85"/>
      <c r="G13459" s="86"/>
      <c r="H13459" s="86"/>
      <c r="I13459" s="85"/>
      <c r="J13459" s="85"/>
    </row>
    <row r="13460" spans="2:10" s="117" customFormat="1" x14ac:dyDescent="0.25">
      <c r="B13460" s="87"/>
      <c r="C13460" s="85"/>
      <c r="D13460" s="85"/>
      <c r="E13460" s="85"/>
      <c r="F13460" s="85"/>
      <c r="G13460" s="86"/>
      <c r="H13460" s="86"/>
      <c r="I13460" s="85"/>
      <c r="J13460" s="85"/>
    </row>
    <row r="13461" spans="2:10" s="117" customFormat="1" x14ac:dyDescent="0.25">
      <c r="B13461" s="87"/>
      <c r="C13461" s="85"/>
      <c r="D13461" s="85"/>
      <c r="E13461" s="85"/>
      <c r="F13461" s="85"/>
      <c r="G13461" s="86"/>
      <c r="H13461" s="86"/>
      <c r="I13461" s="85"/>
      <c r="J13461" s="85"/>
    </row>
    <row r="13462" spans="2:10" s="117" customFormat="1" x14ac:dyDescent="0.25">
      <c r="B13462" s="87"/>
      <c r="C13462" s="85"/>
      <c r="D13462" s="85"/>
      <c r="E13462" s="85"/>
      <c r="F13462" s="85"/>
      <c r="G13462" s="86"/>
      <c r="H13462" s="86"/>
      <c r="I13462" s="85"/>
      <c r="J13462" s="85"/>
    </row>
    <row r="13463" spans="2:10" s="117" customFormat="1" x14ac:dyDescent="0.25">
      <c r="B13463" s="87"/>
      <c r="C13463" s="85"/>
      <c r="D13463" s="85"/>
      <c r="E13463" s="85"/>
      <c r="F13463" s="85"/>
      <c r="G13463" s="86"/>
      <c r="H13463" s="86"/>
      <c r="I13463" s="85"/>
      <c r="J13463" s="85"/>
    </row>
    <row r="13464" spans="2:10" s="117" customFormat="1" x14ac:dyDescent="0.25">
      <c r="B13464" s="87"/>
      <c r="C13464" s="85"/>
      <c r="D13464" s="85"/>
      <c r="E13464" s="85"/>
      <c r="F13464" s="85"/>
      <c r="G13464" s="86"/>
      <c r="H13464" s="86"/>
      <c r="I13464" s="85"/>
      <c r="J13464" s="85"/>
    </row>
    <row r="13465" spans="2:10" s="117" customFormat="1" x14ac:dyDescent="0.25">
      <c r="B13465" s="87"/>
      <c r="C13465" s="85"/>
      <c r="D13465" s="85"/>
      <c r="E13465" s="85"/>
      <c r="F13465" s="85"/>
      <c r="G13465" s="86"/>
      <c r="H13465" s="86"/>
      <c r="I13465" s="85"/>
      <c r="J13465" s="85"/>
    </row>
    <row r="13466" spans="2:10" s="117" customFormat="1" x14ac:dyDescent="0.25">
      <c r="B13466" s="87"/>
      <c r="C13466" s="85"/>
      <c r="D13466" s="85"/>
      <c r="E13466" s="85"/>
      <c r="F13466" s="85"/>
      <c r="G13466" s="86"/>
      <c r="H13466" s="86"/>
      <c r="I13466" s="85"/>
      <c r="J13466" s="85"/>
    </row>
    <row r="13467" spans="2:10" s="117" customFormat="1" x14ac:dyDescent="0.25">
      <c r="B13467" s="87"/>
      <c r="C13467" s="85"/>
      <c r="D13467" s="85"/>
      <c r="E13467" s="85"/>
      <c r="F13467" s="85"/>
      <c r="G13467" s="86"/>
      <c r="H13467" s="86"/>
      <c r="I13467" s="85"/>
      <c r="J13467" s="85"/>
    </row>
    <row r="13468" spans="2:10" s="117" customFormat="1" x14ac:dyDescent="0.25">
      <c r="B13468" s="87"/>
      <c r="C13468" s="85"/>
      <c r="D13468" s="85"/>
      <c r="E13468" s="85"/>
      <c r="F13468" s="85"/>
      <c r="G13468" s="86"/>
      <c r="H13468" s="86"/>
      <c r="I13468" s="85"/>
      <c r="J13468" s="85"/>
    </row>
    <row r="13469" spans="2:10" s="117" customFormat="1" x14ac:dyDescent="0.25">
      <c r="B13469" s="87"/>
      <c r="C13469" s="85"/>
      <c r="D13469" s="85"/>
      <c r="E13469" s="85"/>
      <c r="F13469" s="85"/>
      <c r="G13469" s="86"/>
      <c r="H13469" s="86"/>
      <c r="I13469" s="85"/>
      <c r="J13469" s="85"/>
    </row>
    <row r="13470" spans="2:10" s="117" customFormat="1" x14ac:dyDescent="0.25">
      <c r="B13470" s="87"/>
      <c r="C13470" s="85"/>
      <c r="D13470" s="85"/>
      <c r="E13470" s="85"/>
      <c r="F13470" s="85"/>
      <c r="G13470" s="86"/>
      <c r="H13470" s="86"/>
      <c r="I13470" s="85"/>
      <c r="J13470" s="85"/>
    </row>
    <row r="13471" spans="2:10" s="117" customFormat="1" x14ac:dyDescent="0.25">
      <c r="B13471" s="87"/>
      <c r="C13471" s="85"/>
      <c r="D13471" s="85"/>
      <c r="E13471" s="85"/>
      <c r="F13471" s="85"/>
      <c r="G13471" s="86"/>
      <c r="H13471" s="86"/>
      <c r="I13471" s="85"/>
      <c r="J13471" s="85"/>
    </row>
    <row r="13472" spans="2:10" s="117" customFormat="1" x14ac:dyDescent="0.25">
      <c r="B13472" s="87"/>
      <c r="C13472" s="85"/>
      <c r="D13472" s="85"/>
      <c r="E13472" s="85"/>
      <c r="F13472" s="85"/>
      <c r="G13472" s="86"/>
      <c r="H13472" s="86"/>
      <c r="I13472" s="85"/>
      <c r="J13472" s="85"/>
    </row>
    <row r="13473" spans="2:10" s="117" customFormat="1" x14ac:dyDescent="0.25">
      <c r="B13473" s="87"/>
      <c r="C13473" s="85"/>
      <c r="D13473" s="85"/>
      <c r="E13473" s="85"/>
      <c r="F13473" s="85"/>
      <c r="G13473" s="86"/>
      <c r="H13473" s="86"/>
      <c r="I13473" s="85"/>
      <c r="J13473" s="85"/>
    </row>
    <row r="13474" spans="2:10" s="117" customFormat="1" x14ac:dyDescent="0.25">
      <c r="B13474" s="87"/>
      <c r="C13474" s="85"/>
      <c r="D13474" s="85"/>
      <c r="E13474" s="85"/>
      <c r="F13474" s="85"/>
      <c r="G13474" s="86"/>
      <c r="H13474" s="86"/>
      <c r="I13474" s="85"/>
      <c r="J13474" s="85"/>
    </row>
    <row r="13475" spans="2:10" s="117" customFormat="1" x14ac:dyDescent="0.25">
      <c r="B13475" s="87"/>
      <c r="C13475" s="85"/>
      <c r="D13475" s="85"/>
      <c r="E13475" s="85"/>
      <c r="F13475" s="85"/>
      <c r="G13475" s="86"/>
      <c r="H13475" s="86"/>
      <c r="I13475" s="85"/>
      <c r="J13475" s="85"/>
    </row>
    <row r="13476" spans="2:10" s="117" customFormat="1" x14ac:dyDescent="0.25">
      <c r="B13476" s="87"/>
      <c r="C13476" s="85"/>
      <c r="D13476" s="85"/>
      <c r="E13476" s="85"/>
      <c r="F13476" s="85"/>
      <c r="G13476" s="86"/>
      <c r="H13476" s="86"/>
      <c r="I13476" s="85"/>
      <c r="J13476" s="85"/>
    </row>
    <row r="13477" spans="2:10" s="117" customFormat="1" x14ac:dyDescent="0.25">
      <c r="B13477" s="87"/>
      <c r="C13477" s="85"/>
      <c r="D13477" s="85"/>
      <c r="E13477" s="85"/>
      <c r="F13477" s="85"/>
      <c r="G13477" s="86"/>
      <c r="H13477" s="86"/>
      <c r="I13477" s="85"/>
      <c r="J13477" s="85"/>
    </row>
    <row r="13478" spans="2:10" s="117" customFormat="1" x14ac:dyDescent="0.25">
      <c r="B13478" s="87"/>
      <c r="C13478" s="85"/>
      <c r="D13478" s="85"/>
      <c r="E13478" s="85"/>
      <c r="F13478" s="85"/>
      <c r="G13478" s="86"/>
      <c r="H13478" s="86"/>
      <c r="I13478" s="85"/>
      <c r="J13478" s="85"/>
    </row>
    <row r="13479" spans="2:10" s="117" customFormat="1" x14ac:dyDescent="0.25">
      <c r="B13479" s="87"/>
      <c r="C13479" s="85"/>
      <c r="D13479" s="85"/>
      <c r="E13479" s="85"/>
      <c r="F13479" s="85"/>
      <c r="G13479" s="86"/>
      <c r="H13479" s="86"/>
      <c r="I13479" s="85"/>
      <c r="J13479" s="85"/>
    </row>
    <row r="13480" spans="2:10" s="117" customFormat="1" x14ac:dyDescent="0.25">
      <c r="B13480" s="87"/>
      <c r="C13480" s="85"/>
      <c r="D13480" s="85"/>
      <c r="E13480" s="85"/>
      <c r="F13480" s="85"/>
      <c r="G13480" s="86"/>
      <c r="H13480" s="86"/>
      <c r="I13480" s="85"/>
      <c r="J13480" s="85"/>
    </row>
    <row r="13481" spans="2:10" s="117" customFormat="1" x14ac:dyDescent="0.25">
      <c r="B13481" s="87"/>
      <c r="C13481" s="85"/>
      <c r="D13481" s="85"/>
      <c r="E13481" s="85"/>
      <c r="F13481" s="85"/>
      <c r="G13481" s="86"/>
      <c r="H13481" s="86"/>
      <c r="I13481" s="85"/>
      <c r="J13481" s="85"/>
    </row>
    <row r="13482" spans="2:10" s="117" customFormat="1" x14ac:dyDescent="0.25">
      <c r="B13482" s="87"/>
      <c r="C13482" s="85"/>
      <c r="D13482" s="85"/>
      <c r="E13482" s="85"/>
      <c r="F13482" s="85"/>
      <c r="G13482" s="86"/>
      <c r="H13482" s="86"/>
      <c r="I13482" s="85"/>
      <c r="J13482" s="85"/>
    </row>
    <row r="13483" spans="2:10" s="117" customFormat="1" x14ac:dyDescent="0.25">
      <c r="B13483" s="87"/>
      <c r="C13483" s="85"/>
      <c r="D13483" s="85"/>
      <c r="E13483" s="85"/>
      <c r="F13483" s="85"/>
      <c r="G13483" s="86"/>
      <c r="H13483" s="86"/>
      <c r="I13483" s="85"/>
      <c r="J13483" s="85"/>
    </row>
    <row r="13484" spans="2:10" s="117" customFormat="1" x14ac:dyDescent="0.25">
      <c r="B13484" s="87"/>
      <c r="C13484" s="85"/>
      <c r="D13484" s="85"/>
      <c r="E13484" s="85"/>
      <c r="F13484" s="85"/>
      <c r="G13484" s="86"/>
      <c r="H13484" s="86"/>
      <c r="I13484" s="85"/>
      <c r="J13484" s="85"/>
    </row>
    <row r="13485" spans="2:10" s="117" customFormat="1" x14ac:dyDescent="0.25">
      <c r="B13485" s="87"/>
      <c r="C13485" s="85"/>
      <c r="D13485" s="85"/>
      <c r="E13485" s="85"/>
      <c r="F13485" s="85"/>
      <c r="G13485" s="86"/>
      <c r="H13485" s="86"/>
      <c r="I13485" s="85"/>
      <c r="J13485" s="85"/>
    </row>
    <row r="13486" spans="2:10" s="117" customFormat="1" x14ac:dyDescent="0.25">
      <c r="B13486" s="87"/>
      <c r="C13486" s="85"/>
      <c r="D13486" s="85"/>
      <c r="E13486" s="85"/>
      <c r="F13486" s="85"/>
      <c r="G13486" s="86"/>
      <c r="H13486" s="86"/>
      <c r="I13486" s="85"/>
      <c r="J13486" s="85"/>
    </row>
    <row r="13487" spans="2:10" s="117" customFormat="1" x14ac:dyDescent="0.25">
      <c r="B13487" s="87"/>
      <c r="C13487" s="85"/>
      <c r="D13487" s="85"/>
      <c r="E13487" s="85"/>
      <c r="F13487" s="85"/>
      <c r="G13487" s="86"/>
      <c r="H13487" s="86"/>
      <c r="I13487" s="85"/>
      <c r="J13487" s="85"/>
    </row>
    <row r="13488" spans="2:10" s="117" customFormat="1" x14ac:dyDescent="0.25">
      <c r="B13488" s="87"/>
      <c r="C13488" s="85"/>
      <c r="D13488" s="85"/>
      <c r="E13488" s="85"/>
      <c r="F13488" s="85"/>
      <c r="G13488" s="86"/>
      <c r="H13488" s="86"/>
      <c r="I13488" s="85"/>
      <c r="J13488" s="85"/>
    </row>
    <row r="13489" spans="2:10" s="117" customFormat="1" x14ac:dyDescent="0.25">
      <c r="B13489" s="87"/>
      <c r="C13489" s="85"/>
      <c r="D13489" s="85"/>
      <c r="E13489" s="85"/>
      <c r="F13489" s="85"/>
      <c r="G13489" s="86"/>
      <c r="H13489" s="86"/>
      <c r="I13489" s="85"/>
      <c r="J13489" s="85"/>
    </row>
    <row r="13490" spans="2:10" s="117" customFormat="1" x14ac:dyDescent="0.25">
      <c r="B13490" s="87"/>
      <c r="C13490" s="85"/>
      <c r="D13490" s="85"/>
      <c r="E13490" s="85"/>
      <c r="F13490" s="85"/>
      <c r="G13490" s="86"/>
      <c r="H13490" s="86"/>
      <c r="I13490" s="85"/>
      <c r="J13490" s="85"/>
    </row>
    <row r="13491" spans="2:10" s="117" customFormat="1" x14ac:dyDescent="0.25">
      <c r="B13491" s="87"/>
      <c r="C13491" s="85"/>
      <c r="D13491" s="85"/>
      <c r="E13491" s="85"/>
      <c r="F13491" s="85"/>
      <c r="G13491" s="86"/>
      <c r="H13491" s="86"/>
      <c r="I13491" s="85"/>
      <c r="J13491" s="85"/>
    </row>
    <row r="13492" spans="2:10" s="117" customFormat="1" x14ac:dyDescent="0.25">
      <c r="B13492" s="87"/>
      <c r="C13492" s="85"/>
      <c r="D13492" s="85"/>
      <c r="E13492" s="85"/>
      <c r="F13492" s="85"/>
      <c r="G13492" s="86"/>
      <c r="H13492" s="86"/>
      <c r="I13492" s="85"/>
      <c r="J13492" s="85"/>
    </row>
    <row r="13493" spans="2:10" s="117" customFormat="1" x14ac:dyDescent="0.25">
      <c r="B13493" s="87"/>
      <c r="C13493" s="85"/>
      <c r="D13493" s="85"/>
      <c r="E13493" s="85"/>
      <c r="F13493" s="85"/>
      <c r="G13493" s="86"/>
      <c r="H13493" s="86"/>
      <c r="I13493" s="85"/>
      <c r="J13493" s="85"/>
    </row>
    <row r="13494" spans="2:10" s="117" customFormat="1" x14ac:dyDescent="0.25">
      <c r="B13494" s="87"/>
      <c r="C13494" s="85"/>
      <c r="D13494" s="85"/>
      <c r="E13494" s="85"/>
      <c r="F13494" s="85"/>
      <c r="G13494" s="86"/>
      <c r="H13494" s="86"/>
      <c r="I13494" s="85"/>
      <c r="J13494" s="85"/>
    </row>
    <row r="13495" spans="2:10" s="117" customFormat="1" x14ac:dyDescent="0.25">
      <c r="B13495" s="87"/>
      <c r="C13495" s="85"/>
      <c r="D13495" s="85"/>
      <c r="E13495" s="85"/>
      <c r="F13495" s="85"/>
      <c r="G13495" s="86"/>
      <c r="H13495" s="86"/>
      <c r="I13495" s="85"/>
      <c r="J13495" s="85"/>
    </row>
    <row r="13496" spans="2:10" s="117" customFormat="1" x14ac:dyDescent="0.25">
      <c r="B13496" s="87"/>
      <c r="C13496" s="85"/>
      <c r="D13496" s="85"/>
      <c r="E13496" s="85"/>
      <c r="F13496" s="85"/>
      <c r="G13496" s="86"/>
      <c r="H13496" s="86"/>
      <c r="I13496" s="85"/>
      <c r="J13496" s="85"/>
    </row>
    <row r="13497" spans="2:10" s="117" customFormat="1" x14ac:dyDescent="0.25">
      <c r="B13497" s="87"/>
      <c r="C13497" s="85"/>
      <c r="D13497" s="85"/>
      <c r="E13497" s="85"/>
      <c r="F13497" s="85"/>
      <c r="G13497" s="86"/>
      <c r="H13497" s="86"/>
      <c r="I13497" s="85"/>
      <c r="J13497" s="85"/>
    </row>
    <row r="13498" spans="2:10" s="117" customFormat="1" x14ac:dyDescent="0.25">
      <c r="B13498" s="87"/>
      <c r="C13498" s="85"/>
      <c r="D13498" s="85"/>
      <c r="E13498" s="85"/>
      <c r="F13498" s="85"/>
      <c r="G13498" s="86"/>
      <c r="H13498" s="86"/>
      <c r="I13498" s="85"/>
      <c r="J13498" s="85"/>
    </row>
    <row r="13499" spans="2:10" s="117" customFormat="1" x14ac:dyDescent="0.25">
      <c r="B13499" s="87"/>
      <c r="C13499" s="85"/>
      <c r="D13499" s="85"/>
      <c r="E13499" s="85"/>
      <c r="F13499" s="85"/>
      <c r="G13499" s="86"/>
      <c r="H13499" s="86"/>
      <c r="I13499" s="85"/>
      <c r="J13499" s="85"/>
    </row>
    <row r="13500" spans="2:10" s="117" customFormat="1" x14ac:dyDescent="0.25">
      <c r="B13500" s="87"/>
      <c r="C13500" s="85"/>
      <c r="D13500" s="85"/>
      <c r="E13500" s="85"/>
      <c r="F13500" s="85"/>
      <c r="G13500" s="86"/>
      <c r="H13500" s="86"/>
      <c r="I13500" s="85"/>
      <c r="J13500" s="85"/>
    </row>
    <row r="13501" spans="2:10" s="117" customFormat="1" x14ac:dyDescent="0.25">
      <c r="B13501" s="87"/>
      <c r="C13501" s="85"/>
      <c r="D13501" s="85"/>
      <c r="E13501" s="85"/>
      <c r="F13501" s="85"/>
      <c r="G13501" s="86"/>
      <c r="H13501" s="86"/>
      <c r="I13501" s="85"/>
      <c r="J13501" s="85"/>
    </row>
    <row r="13502" spans="2:10" s="117" customFormat="1" x14ac:dyDescent="0.25">
      <c r="B13502" s="87"/>
      <c r="C13502" s="85"/>
      <c r="D13502" s="85"/>
      <c r="E13502" s="85"/>
      <c r="F13502" s="85"/>
      <c r="G13502" s="86"/>
      <c r="H13502" s="86"/>
      <c r="I13502" s="85"/>
      <c r="J13502" s="85"/>
    </row>
    <row r="13503" spans="2:10" s="117" customFormat="1" x14ac:dyDescent="0.25">
      <c r="B13503" s="87"/>
      <c r="C13503" s="85"/>
      <c r="D13503" s="85"/>
      <c r="E13503" s="85"/>
      <c r="F13503" s="85"/>
      <c r="G13503" s="86"/>
      <c r="H13503" s="86"/>
      <c r="I13503" s="85"/>
      <c r="J13503" s="85"/>
    </row>
    <row r="13504" spans="2:10" s="117" customFormat="1" x14ac:dyDescent="0.25">
      <c r="B13504" s="87"/>
      <c r="C13504" s="85"/>
      <c r="D13504" s="85"/>
      <c r="E13504" s="85"/>
      <c r="F13504" s="85"/>
      <c r="G13504" s="86"/>
      <c r="H13504" s="86"/>
      <c r="I13504" s="85"/>
      <c r="J13504" s="85"/>
    </row>
    <row r="13505" spans="2:10" s="117" customFormat="1" x14ac:dyDescent="0.25">
      <c r="B13505" s="87"/>
      <c r="C13505" s="85"/>
      <c r="D13505" s="85"/>
      <c r="E13505" s="85"/>
      <c r="F13505" s="85"/>
      <c r="G13505" s="86"/>
      <c r="H13505" s="86"/>
      <c r="I13505" s="85"/>
      <c r="J13505" s="85"/>
    </row>
    <row r="13506" spans="2:10" s="117" customFormat="1" x14ac:dyDescent="0.25">
      <c r="B13506" s="87"/>
      <c r="C13506" s="85"/>
      <c r="D13506" s="85"/>
      <c r="E13506" s="85"/>
      <c r="F13506" s="85"/>
      <c r="G13506" s="86"/>
      <c r="H13506" s="86"/>
      <c r="I13506" s="85"/>
      <c r="J13506" s="85"/>
    </row>
    <row r="13507" spans="2:10" s="117" customFormat="1" x14ac:dyDescent="0.25">
      <c r="B13507" s="87"/>
      <c r="C13507" s="85"/>
      <c r="D13507" s="85"/>
      <c r="E13507" s="85"/>
      <c r="F13507" s="85"/>
      <c r="G13507" s="86"/>
      <c r="H13507" s="86"/>
      <c r="I13507" s="85"/>
      <c r="J13507" s="85"/>
    </row>
    <row r="13508" spans="2:10" s="117" customFormat="1" x14ac:dyDescent="0.25">
      <c r="B13508" s="87"/>
      <c r="C13508" s="85"/>
      <c r="D13508" s="85"/>
      <c r="E13508" s="85"/>
      <c r="F13508" s="85"/>
      <c r="G13508" s="86"/>
      <c r="H13508" s="86"/>
      <c r="I13508" s="85"/>
      <c r="J13508" s="85"/>
    </row>
    <row r="13509" spans="2:10" s="117" customFormat="1" x14ac:dyDescent="0.25">
      <c r="B13509" s="87"/>
      <c r="C13509" s="85"/>
      <c r="D13509" s="85"/>
      <c r="E13509" s="85"/>
      <c r="F13509" s="85"/>
      <c r="G13509" s="86"/>
      <c r="H13509" s="86"/>
      <c r="I13509" s="85"/>
      <c r="J13509" s="85"/>
    </row>
    <row r="13510" spans="2:10" s="117" customFormat="1" x14ac:dyDescent="0.25">
      <c r="B13510" s="87"/>
      <c r="C13510" s="85"/>
      <c r="D13510" s="85"/>
      <c r="E13510" s="85"/>
      <c r="F13510" s="85"/>
      <c r="G13510" s="86"/>
      <c r="H13510" s="86"/>
      <c r="I13510" s="85"/>
      <c r="J13510" s="85"/>
    </row>
    <row r="13511" spans="2:10" s="117" customFormat="1" x14ac:dyDescent="0.25">
      <c r="B13511" s="87"/>
      <c r="C13511" s="85"/>
      <c r="D13511" s="85"/>
      <c r="E13511" s="85"/>
      <c r="F13511" s="85"/>
      <c r="G13511" s="86"/>
      <c r="H13511" s="86"/>
      <c r="I13511" s="85"/>
      <c r="J13511" s="85"/>
    </row>
    <row r="13512" spans="2:10" s="117" customFormat="1" x14ac:dyDescent="0.25">
      <c r="B13512" s="87"/>
      <c r="C13512" s="85"/>
      <c r="D13512" s="85"/>
      <c r="E13512" s="85"/>
      <c r="F13512" s="85"/>
      <c r="G13512" s="86"/>
      <c r="H13512" s="86"/>
      <c r="I13512" s="85"/>
      <c r="J13512" s="85"/>
    </row>
    <row r="13513" spans="2:10" s="117" customFormat="1" x14ac:dyDescent="0.25">
      <c r="B13513" s="87"/>
      <c r="C13513" s="85"/>
      <c r="D13513" s="85"/>
      <c r="E13513" s="85"/>
      <c r="F13513" s="85"/>
      <c r="G13513" s="86"/>
      <c r="H13513" s="86"/>
      <c r="I13513" s="85"/>
      <c r="J13513" s="85"/>
    </row>
    <row r="13514" spans="2:10" s="117" customFormat="1" x14ac:dyDescent="0.25">
      <c r="B13514" s="87"/>
      <c r="C13514" s="85"/>
      <c r="D13514" s="85"/>
      <c r="E13514" s="85"/>
      <c r="F13514" s="85"/>
      <c r="G13514" s="86"/>
      <c r="H13514" s="86"/>
      <c r="I13514" s="85"/>
      <c r="J13514" s="85"/>
    </row>
    <row r="13515" spans="2:10" s="117" customFormat="1" x14ac:dyDescent="0.25">
      <c r="B13515" s="87"/>
      <c r="C13515" s="85"/>
      <c r="D13515" s="85"/>
      <c r="E13515" s="85"/>
      <c r="F13515" s="85"/>
      <c r="G13515" s="86"/>
      <c r="H13515" s="86"/>
      <c r="I13515" s="85"/>
      <c r="J13515" s="85"/>
    </row>
    <row r="13516" spans="2:10" s="117" customFormat="1" x14ac:dyDescent="0.25">
      <c r="B13516" s="87"/>
      <c r="C13516" s="85"/>
      <c r="D13516" s="85"/>
      <c r="E13516" s="85"/>
      <c r="F13516" s="85"/>
      <c r="G13516" s="86"/>
      <c r="H13516" s="86"/>
      <c r="I13516" s="85"/>
      <c r="J13516" s="85"/>
    </row>
    <row r="13517" spans="2:10" s="117" customFormat="1" x14ac:dyDescent="0.25">
      <c r="B13517" s="87"/>
      <c r="C13517" s="85"/>
      <c r="D13517" s="85"/>
      <c r="E13517" s="85"/>
      <c r="F13517" s="85"/>
      <c r="G13517" s="86"/>
      <c r="H13517" s="86"/>
      <c r="I13517" s="85"/>
      <c r="J13517" s="85"/>
    </row>
    <row r="13518" spans="2:10" s="117" customFormat="1" x14ac:dyDescent="0.25">
      <c r="B13518" s="87"/>
      <c r="C13518" s="85"/>
      <c r="D13518" s="85"/>
      <c r="E13518" s="85"/>
      <c r="F13518" s="85"/>
      <c r="G13518" s="86"/>
      <c r="H13518" s="86"/>
      <c r="I13518" s="85"/>
      <c r="J13518" s="85"/>
    </row>
    <row r="13519" spans="2:10" s="117" customFormat="1" x14ac:dyDescent="0.25">
      <c r="B13519" s="87"/>
      <c r="C13519" s="85"/>
      <c r="D13519" s="85"/>
      <c r="E13519" s="85"/>
      <c r="F13519" s="85"/>
      <c r="G13519" s="86"/>
      <c r="H13519" s="86"/>
      <c r="I13519" s="85"/>
      <c r="J13519" s="85"/>
    </row>
    <row r="13520" spans="2:10" s="117" customFormat="1" x14ac:dyDescent="0.25">
      <c r="B13520" s="87"/>
      <c r="C13520" s="85"/>
      <c r="D13520" s="85"/>
      <c r="E13520" s="85"/>
      <c r="F13520" s="85"/>
      <c r="G13520" s="86"/>
      <c r="H13520" s="86"/>
      <c r="I13520" s="85"/>
      <c r="J13520" s="85"/>
    </row>
    <row r="13521" spans="2:10" s="117" customFormat="1" x14ac:dyDescent="0.25">
      <c r="B13521" s="87"/>
      <c r="C13521" s="85"/>
      <c r="D13521" s="85"/>
      <c r="E13521" s="85"/>
      <c r="F13521" s="85"/>
      <c r="G13521" s="86"/>
      <c r="H13521" s="86"/>
      <c r="I13521" s="85"/>
      <c r="J13521" s="85"/>
    </row>
    <row r="13522" spans="2:10" s="117" customFormat="1" x14ac:dyDescent="0.25">
      <c r="B13522" s="87"/>
      <c r="C13522" s="85"/>
      <c r="D13522" s="85"/>
      <c r="E13522" s="85"/>
      <c r="F13522" s="85"/>
      <c r="G13522" s="86"/>
      <c r="H13522" s="86"/>
      <c r="I13522" s="85"/>
      <c r="J13522" s="85"/>
    </row>
    <row r="13523" spans="2:10" s="117" customFormat="1" x14ac:dyDescent="0.25">
      <c r="B13523" s="87"/>
      <c r="C13523" s="85"/>
      <c r="D13523" s="85"/>
      <c r="E13523" s="85"/>
      <c r="F13523" s="85"/>
      <c r="G13523" s="86"/>
      <c r="H13523" s="86"/>
      <c r="I13523" s="85"/>
      <c r="J13523" s="85"/>
    </row>
    <row r="13524" spans="2:10" s="117" customFormat="1" x14ac:dyDescent="0.25">
      <c r="B13524" s="87"/>
      <c r="C13524" s="85"/>
      <c r="D13524" s="85"/>
      <c r="E13524" s="85"/>
      <c r="F13524" s="85"/>
      <c r="G13524" s="86"/>
      <c r="H13524" s="86"/>
      <c r="I13524" s="85"/>
      <c r="J13524" s="85"/>
    </row>
    <row r="13525" spans="2:10" s="117" customFormat="1" x14ac:dyDescent="0.25">
      <c r="B13525" s="87"/>
      <c r="C13525" s="85"/>
      <c r="D13525" s="85"/>
      <c r="E13525" s="85"/>
      <c r="F13525" s="85"/>
      <c r="G13525" s="86"/>
      <c r="H13525" s="86"/>
      <c r="I13525" s="85"/>
      <c r="J13525" s="85"/>
    </row>
    <row r="13526" spans="2:10" s="117" customFormat="1" x14ac:dyDescent="0.25">
      <c r="B13526" s="87"/>
      <c r="C13526" s="85"/>
      <c r="D13526" s="85"/>
      <c r="E13526" s="85"/>
      <c r="F13526" s="85"/>
      <c r="G13526" s="86"/>
      <c r="H13526" s="86"/>
      <c r="I13526" s="85"/>
      <c r="J13526" s="85"/>
    </row>
    <row r="13527" spans="2:10" s="117" customFormat="1" x14ac:dyDescent="0.25">
      <c r="B13527" s="87"/>
      <c r="C13527" s="85"/>
      <c r="D13527" s="85"/>
      <c r="E13527" s="85"/>
      <c r="F13527" s="85"/>
      <c r="G13527" s="86"/>
      <c r="H13527" s="86"/>
      <c r="I13527" s="85"/>
      <c r="J13527" s="85"/>
    </row>
    <row r="13528" spans="2:10" s="117" customFormat="1" x14ac:dyDescent="0.25">
      <c r="B13528" s="87"/>
      <c r="C13528" s="85"/>
      <c r="D13528" s="85"/>
      <c r="E13528" s="85"/>
      <c r="F13528" s="85"/>
      <c r="G13528" s="86"/>
      <c r="H13528" s="86"/>
      <c r="I13528" s="85"/>
      <c r="J13528" s="85"/>
    </row>
    <row r="13529" spans="2:10" s="117" customFormat="1" x14ac:dyDescent="0.25">
      <c r="B13529" s="87"/>
      <c r="C13529" s="85"/>
      <c r="D13529" s="85"/>
      <c r="E13529" s="85"/>
      <c r="F13529" s="85"/>
      <c r="G13529" s="86"/>
      <c r="H13529" s="86"/>
      <c r="I13529" s="85"/>
      <c r="J13529" s="85"/>
    </row>
    <row r="13530" spans="2:10" s="117" customFormat="1" x14ac:dyDescent="0.25">
      <c r="B13530" s="87"/>
      <c r="C13530" s="85"/>
      <c r="D13530" s="85"/>
      <c r="E13530" s="85"/>
      <c r="F13530" s="85"/>
      <c r="G13530" s="86"/>
      <c r="H13530" s="86"/>
      <c r="I13530" s="85"/>
      <c r="J13530" s="85"/>
    </row>
    <row r="13531" spans="2:10" s="117" customFormat="1" x14ac:dyDescent="0.25">
      <c r="B13531" s="87"/>
      <c r="C13531" s="85"/>
      <c r="D13531" s="85"/>
      <c r="E13531" s="85"/>
      <c r="F13531" s="85"/>
      <c r="G13531" s="86"/>
      <c r="H13531" s="86"/>
      <c r="I13531" s="85"/>
      <c r="J13531" s="85"/>
    </row>
    <row r="13532" spans="2:10" s="117" customFormat="1" x14ac:dyDescent="0.25">
      <c r="B13532" s="87"/>
      <c r="C13532" s="85"/>
      <c r="D13532" s="85"/>
      <c r="E13532" s="85"/>
      <c r="F13532" s="85"/>
      <c r="G13532" s="86"/>
      <c r="H13532" s="86"/>
      <c r="I13532" s="85"/>
      <c r="J13532" s="85"/>
    </row>
    <row r="13533" spans="2:10" s="117" customFormat="1" x14ac:dyDescent="0.25">
      <c r="B13533" s="87"/>
      <c r="C13533" s="85"/>
      <c r="D13533" s="85"/>
      <c r="E13533" s="85"/>
      <c r="F13533" s="85"/>
      <c r="G13533" s="86"/>
      <c r="H13533" s="86"/>
      <c r="I13533" s="85"/>
      <c r="J13533" s="85"/>
    </row>
    <row r="13534" spans="2:10" s="117" customFormat="1" x14ac:dyDescent="0.25">
      <c r="B13534" s="87"/>
      <c r="C13534" s="85"/>
      <c r="D13534" s="85"/>
      <c r="E13534" s="85"/>
      <c r="F13534" s="85"/>
      <c r="G13534" s="86"/>
      <c r="H13534" s="86"/>
      <c r="I13534" s="85"/>
      <c r="J13534" s="85"/>
    </row>
    <row r="13535" spans="2:10" s="117" customFormat="1" x14ac:dyDescent="0.25">
      <c r="B13535" s="87"/>
      <c r="C13535" s="85"/>
      <c r="D13535" s="85"/>
      <c r="E13535" s="85"/>
      <c r="F13535" s="85"/>
      <c r="G13535" s="86"/>
      <c r="H13535" s="86"/>
      <c r="I13535" s="85"/>
      <c r="J13535" s="85"/>
    </row>
    <row r="13536" spans="2:10" s="117" customFormat="1" x14ac:dyDescent="0.25">
      <c r="B13536" s="87"/>
      <c r="C13536" s="85"/>
      <c r="D13536" s="85"/>
      <c r="E13536" s="85"/>
      <c r="F13536" s="85"/>
      <c r="G13536" s="86"/>
      <c r="H13536" s="86"/>
      <c r="I13536" s="85"/>
      <c r="J13536" s="85"/>
    </row>
    <row r="13537" spans="2:10" s="117" customFormat="1" x14ac:dyDescent="0.25">
      <c r="B13537" s="87"/>
      <c r="C13537" s="85"/>
      <c r="D13537" s="85"/>
      <c r="E13537" s="85"/>
      <c r="F13537" s="85"/>
      <c r="G13537" s="86"/>
      <c r="H13537" s="86"/>
      <c r="I13537" s="85"/>
      <c r="J13537" s="85"/>
    </row>
    <row r="13538" spans="2:10" s="117" customFormat="1" x14ac:dyDescent="0.25">
      <c r="B13538" s="87"/>
      <c r="C13538" s="85"/>
      <c r="D13538" s="85"/>
      <c r="E13538" s="85"/>
      <c r="F13538" s="85"/>
      <c r="G13538" s="86"/>
      <c r="H13538" s="86"/>
      <c r="I13538" s="85"/>
      <c r="J13538" s="85"/>
    </row>
    <row r="13539" spans="2:10" s="117" customFormat="1" x14ac:dyDescent="0.25">
      <c r="B13539" s="87"/>
      <c r="C13539" s="85"/>
      <c r="D13539" s="85"/>
      <c r="E13539" s="85"/>
      <c r="F13539" s="85"/>
      <c r="G13539" s="86"/>
      <c r="H13539" s="86"/>
      <c r="I13539" s="85"/>
      <c r="J13539" s="85"/>
    </row>
    <row r="13540" spans="2:10" s="117" customFormat="1" x14ac:dyDescent="0.25">
      <c r="B13540" s="87"/>
      <c r="C13540" s="85"/>
      <c r="D13540" s="85"/>
      <c r="E13540" s="85"/>
      <c r="F13540" s="85"/>
      <c r="G13540" s="86"/>
      <c r="H13540" s="86"/>
      <c r="I13540" s="85"/>
      <c r="J13540" s="85"/>
    </row>
    <row r="13541" spans="2:10" s="117" customFormat="1" x14ac:dyDescent="0.25">
      <c r="B13541" s="87"/>
      <c r="C13541" s="85"/>
      <c r="D13541" s="85"/>
      <c r="E13541" s="85"/>
      <c r="F13541" s="85"/>
      <c r="G13541" s="86"/>
      <c r="H13541" s="86"/>
      <c r="I13541" s="85"/>
      <c r="J13541" s="85"/>
    </row>
    <row r="13542" spans="2:10" s="117" customFormat="1" x14ac:dyDescent="0.25">
      <c r="B13542" s="87"/>
      <c r="C13542" s="85"/>
      <c r="D13542" s="85"/>
      <c r="E13542" s="85"/>
      <c r="F13542" s="85"/>
      <c r="G13542" s="86"/>
      <c r="H13542" s="86"/>
      <c r="I13542" s="85"/>
      <c r="J13542" s="85"/>
    </row>
    <row r="13543" spans="2:10" s="117" customFormat="1" x14ac:dyDescent="0.25">
      <c r="B13543" s="87"/>
      <c r="C13543" s="85"/>
      <c r="D13543" s="85"/>
      <c r="E13543" s="85"/>
      <c r="F13543" s="85"/>
      <c r="G13543" s="86"/>
      <c r="H13543" s="86"/>
      <c r="I13543" s="85"/>
      <c r="J13543" s="85"/>
    </row>
    <row r="13544" spans="2:10" s="117" customFormat="1" x14ac:dyDescent="0.25">
      <c r="B13544" s="87"/>
      <c r="C13544" s="85"/>
      <c r="D13544" s="85"/>
      <c r="E13544" s="85"/>
      <c r="F13544" s="85"/>
      <c r="G13544" s="86"/>
      <c r="H13544" s="86"/>
      <c r="I13544" s="85"/>
      <c r="J13544" s="85"/>
    </row>
    <row r="13545" spans="2:10" s="117" customFormat="1" x14ac:dyDescent="0.25">
      <c r="B13545" s="87"/>
      <c r="C13545" s="85"/>
      <c r="D13545" s="85"/>
      <c r="E13545" s="85"/>
      <c r="F13545" s="85"/>
      <c r="G13545" s="86"/>
      <c r="H13545" s="86"/>
      <c r="I13545" s="85"/>
      <c r="J13545" s="85"/>
    </row>
    <row r="13546" spans="2:10" s="117" customFormat="1" x14ac:dyDescent="0.25">
      <c r="B13546" s="87"/>
      <c r="C13546" s="85"/>
      <c r="D13546" s="85"/>
      <c r="E13546" s="85"/>
      <c r="F13546" s="85"/>
      <c r="G13546" s="86"/>
      <c r="H13546" s="86"/>
      <c r="I13546" s="85"/>
      <c r="J13546" s="85"/>
    </row>
    <row r="13547" spans="2:10" s="117" customFormat="1" x14ac:dyDescent="0.25">
      <c r="B13547" s="87"/>
      <c r="C13547" s="85"/>
      <c r="D13547" s="85"/>
      <c r="E13547" s="85"/>
      <c r="F13547" s="85"/>
      <c r="G13547" s="86"/>
      <c r="H13547" s="86"/>
      <c r="I13547" s="85"/>
      <c r="J13547" s="85"/>
    </row>
    <row r="13548" spans="2:10" s="117" customFormat="1" x14ac:dyDescent="0.25">
      <c r="B13548" s="87"/>
      <c r="C13548" s="85"/>
      <c r="D13548" s="85"/>
      <c r="E13548" s="85"/>
      <c r="F13548" s="85"/>
      <c r="G13548" s="86"/>
      <c r="H13548" s="86"/>
      <c r="I13548" s="85"/>
      <c r="J13548" s="85"/>
    </row>
    <row r="13549" spans="2:10" s="117" customFormat="1" x14ac:dyDescent="0.25">
      <c r="B13549" s="87"/>
      <c r="C13549" s="85"/>
      <c r="D13549" s="85"/>
      <c r="E13549" s="85"/>
      <c r="F13549" s="85"/>
      <c r="G13549" s="86"/>
      <c r="H13549" s="86"/>
      <c r="I13549" s="85"/>
      <c r="J13549" s="85"/>
    </row>
    <row r="13550" spans="2:10" s="117" customFormat="1" x14ac:dyDescent="0.25">
      <c r="B13550" s="87"/>
      <c r="C13550" s="85"/>
      <c r="D13550" s="85"/>
      <c r="E13550" s="85"/>
      <c r="F13550" s="85"/>
      <c r="G13550" s="86"/>
      <c r="H13550" s="86"/>
      <c r="I13550" s="85"/>
      <c r="J13550" s="85"/>
    </row>
    <row r="13551" spans="2:10" s="117" customFormat="1" x14ac:dyDescent="0.25">
      <c r="B13551" s="87"/>
      <c r="C13551" s="85"/>
      <c r="D13551" s="85"/>
      <c r="E13551" s="85"/>
      <c r="F13551" s="85"/>
      <c r="G13551" s="86"/>
      <c r="H13551" s="86"/>
      <c r="I13551" s="85"/>
      <c r="J13551" s="85"/>
    </row>
    <row r="13552" spans="2:10" s="117" customFormat="1" x14ac:dyDescent="0.25">
      <c r="B13552" s="87"/>
      <c r="C13552" s="85"/>
      <c r="D13552" s="85"/>
      <c r="E13552" s="85"/>
      <c r="F13552" s="85"/>
      <c r="G13552" s="86"/>
      <c r="H13552" s="86"/>
      <c r="I13552" s="85"/>
      <c r="J13552" s="85"/>
    </row>
    <row r="13553" spans="2:10" s="117" customFormat="1" x14ac:dyDescent="0.25">
      <c r="B13553" s="87"/>
      <c r="C13553" s="85"/>
      <c r="D13553" s="85"/>
      <c r="E13553" s="85"/>
      <c r="F13553" s="85"/>
      <c r="G13553" s="86"/>
      <c r="H13553" s="86"/>
      <c r="I13553" s="85"/>
      <c r="J13553" s="85"/>
    </row>
    <row r="13554" spans="2:10" s="117" customFormat="1" x14ac:dyDescent="0.25">
      <c r="B13554" s="87"/>
      <c r="C13554" s="85"/>
      <c r="D13554" s="85"/>
      <c r="E13554" s="85"/>
      <c r="F13554" s="85"/>
      <c r="G13554" s="86"/>
      <c r="H13554" s="86"/>
      <c r="I13554" s="85"/>
      <c r="J13554" s="85"/>
    </row>
    <row r="13555" spans="2:10" s="117" customFormat="1" x14ac:dyDescent="0.25">
      <c r="B13555" s="87"/>
      <c r="C13555" s="85"/>
      <c r="D13555" s="85"/>
      <c r="E13555" s="85"/>
      <c r="F13555" s="85"/>
      <c r="G13555" s="86"/>
      <c r="H13555" s="86"/>
      <c r="I13555" s="85"/>
      <c r="J13555" s="85"/>
    </row>
    <row r="13556" spans="2:10" s="117" customFormat="1" x14ac:dyDescent="0.25">
      <c r="B13556" s="87"/>
      <c r="C13556" s="85"/>
      <c r="D13556" s="85"/>
      <c r="E13556" s="85"/>
      <c r="F13556" s="85"/>
      <c r="G13556" s="86"/>
      <c r="H13556" s="86"/>
      <c r="I13556" s="85"/>
      <c r="J13556" s="85"/>
    </row>
    <row r="13557" spans="2:10" s="117" customFormat="1" x14ac:dyDescent="0.25">
      <c r="B13557" s="87"/>
      <c r="C13557" s="85"/>
      <c r="D13557" s="85"/>
      <c r="E13557" s="85"/>
      <c r="F13557" s="85"/>
      <c r="G13557" s="86"/>
      <c r="H13557" s="86"/>
      <c r="I13557" s="85"/>
      <c r="J13557" s="85"/>
    </row>
    <row r="13558" spans="2:10" s="117" customFormat="1" x14ac:dyDescent="0.25">
      <c r="B13558" s="87"/>
      <c r="C13558" s="85"/>
      <c r="D13558" s="85"/>
      <c r="E13558" s="85"/>
      <c r="F13558" s="85"/>
      <c r="G13558" s="86"/>
      <c r="H13558" s="86"/>
      <c r="I13558" s="85"/>
      <c r="J13558" s="85"/>
    </row>
    <row r="13559" spans="2:10" s="117" customFormat="1" x14ac:dyDescent="0.25">
      <c r="B13559" s="87"/>
      <c r="C13559" s="85"/>
      <c r="D13559" s="85"/>
      <c r="E13559" s="85"/>
      <c r="F13559" s="85"/>
      <c r="G13559" s="86"/>
      <c r="H13559" s="86"/>
      <c r="I13559" s="85"/>
      <c r="J13559" s="85"/>
    </row>
    <row r="13560" spans="2:10" s="117" customFormat="1" x14ac:dyDescent="0.25">
      <c r="B13560" s="87"/>
      <c r="C13560" s="85"/>
      <c r="D13560" s="85"/>
      <c r="E13560" s="85"/>
      <c r="F13560" s="85"/>
      <c r="G13560" s="86"/>
      <c r="H13560" s="86"/>
      <c r="I13560" s="85"/>
      <c r="J13560" s="85"/>
    </row>
    <row r="13561" spans="2:10" s="117" customFormat="1" x14ac:dyDescent="0.25">
      <c r="B13561" s="87"/>
      <c r="C13561" s="85"/>
      <c r="D13561" s="85"/>
      <c r="E13561" s="85"/>
      <c r="F13561" s="85"/>
      <c r="G13561" s="86"/>
      <c r="H13561" s="86"/>
      <c r="I13561" s="85"/>
      <c r="J13561" s="85"/>
    </row>
    <row r="13562" spans="2:10" s="117" customFormat="1" x14ac:dyDescent="0.25">
      <c r="B13562" s="87"/>
      <c r="C13562" s="85"/>
      <c r="D13562" s="85"/>
      <c r="E13562" s="85"/>
      <c r="F13562" s="85"/>
      <c r="G13562" s="86"/>
      <c r="H13562" s="86"/>
      <c r="I13562" s="85"/>
      <c r="J13562" s="85"/>
    </row>
    <row r="13563" spans="2:10" s="117" customFormat="1" x14ac:dyDescent="0.25">
      <c r="B13563" s="87"/>
      <c r="C13563" s="85"/>
      <c r="D13563" s="85"/>
      <c r="E13563" s="85"/>
      <c r="F13563" s="85"/>
      <c r="G13563" s="86"/>
      <c r="H13563" s="86"/>
      <c r="I13563" s="85"/>
      <c r="J13563" s="85"/>
    </row>
    <row r="13564" spans="2:10" s="117" customFormat="1" x14ac:dyDescent="0.25">
      <c r="B13564" s="87"/>
      <c r="C13564" s="85"/>
      <c r="D13564" s="85"/>
      <c r="E13564" s="85"/>
      <c r="F13564" s="85"/>
      <c r="G13564" s="86"/>
      <c r="H13564" s="86"/>
      <c r="I13564" s="85"/>
      <c r="J13564" s="85"/>
    </row>
    <row r="13565" spans="2:10" s="117" customFormat="1" x14ac:dyDescent="0.25">
      <c r="B13565" s="87"/>
      <c r="C13565" s="85"/>
      <c r="D13565" s="85"/>
      <c r="E13565" s="85"/>
      <c r="F13565" s="85"/>
      <c r="G13565" s="86"/>
      <c r="H13565" s="86"/>
      <c r="I13565" s="85"/>
      <c r="J13565" s="85"/>
    </row>
    <row r="13566" spans="2:10" s="117" customFormat="1" x14ac:dyDescent="0.25">
      <c r="B13566" s="87"/>
      <c r="C13566" s="85"/>
      <c r="D13566" s="85"/>
      <c r="E13566" s="85"/>
      <c r="F13566" s="85"/>
      <c r="G13566" s="86"/>
      <c r="H13566" s="86"/>
      <c r="I13566" s="85"/>
      <c r="J13566" s="85"/>
    </row>
    <row r="13567" spans="2:10" s="117" customFormat="1" x14ac:dyDescent="0.25">
      <c r="B13567" s="87"/>
      <c r="C13567" s="85"/>
      <c r="D13567" s="85"/>
      <c r="E13567" s="85"/>
      <c r="F13567" s="85"/>
      <c r="G13567" s="86"/>
      <c r="H13567" s="86"/>
      <c r="I13567" s="85"/>
      <c r="J13567" s="85"/>
    </row>
    <row r="13568" spans="2:10" s="117" customFormat="1" x14ac:dyDescent="0.25">
      <c r="B13568" s="87"/>
      <c r="C13568" s="85"/>
      <c r="D13568" s="85"/>
      <c r="E13568" s="85"/>
      <c r="F13568" s="85"/>
      <c r="G13568" s="86"/>
      <c r="H13568" s="86"/>
      <c r="I13568" s="85"/>
      <c r="J13568" s="85"/>
    </row>
    <row r="13569" spans="2:10" s="117" customFormat="1" x14ac:dyDescent="0.25">
      <c r="B13569" s="87"/>
      <c r="C13569" s="85"/>
      <c r="D13569" s="85"/>
      <c r="E13569" s="85"/>
      <c r="F13569" s="85"/>
      <c r="G13569" s="86"/>
      <c r="H13569" s="86"/>
      <c r="I13569" s="85"/>
      <c r="J13569" s="85"/>
    </row>
    <row r="13570" spans="2:10" s="117" customFormat="1" x14ac:dyDescent="0.25">
      <c r="B13570" s="87"/>
      <c r="C13570" s="85"/>
      <c r="D13570" s="85"/>
      <c r="E13570" s="85"/>
      <c r="F13570" s="85"/>
      <c r="G13570" s="86"/>
      <c r="H13570" s="86"/>
      <c r="I13570" s="85"/>
      <c r="J13570" s="85"/>
    </row>
    <row r="13571" spans="2:10" s="117" customFormat="1" x14ac:dyDescent="0.25">
      <c r="B13571" s="87"/>
      <c r="C13571" s="85"/>
      <c r="D13571" s="85"/>
      <c r="E13571" s="85"/>
      <c r="F13571" s="85"/>
      <c r="G13571" s="86"/>
      <c r="H13571" s="86"/>
      <c r="I13571" s="85"/>
      <c r="J13571" s="85"/>
    </row>
    <row r="13572" spans="2:10" s="117" customFormat="1" x14ac:dyDescent="0.25">
      <c r="B13572" s="87"/>
      <c r="C13572" s="85"/>
      <c r="D13572" s="85"/>
      <c r="E13572" s="85"/>
      <c r="F13572" s="85"/>
      <c r="G13572" s="86"/>
      <c r="H13572" s="86"/>
      <c r="I13572" s="85"/>
      <c r="J13572" s="85"/>
    </row>
    <row r="13573" spans="2:10" s="117" customFormat="1" x14ac:dyDescent="0.25">
      <c r="B13573" s="87"/>
      <c r="C13573" s="85"/>
      <c r="D13573" s="85"/>
      <c r="E13573" s="85"/>
      <c r="F13573" s="85"/>
      <c r="G13573" s="86"/>
      <c r="H13573" s="86"/>
      <c r="I13573" s="85"/>
      <c r="J13573" s="85"/>
    </row>
    <row r="13574" spans="2:10" s="117" customFormat="1" x14ac:dyDescent="0.25">
      <c r="B13574" s="87"/>
      <c r="C13574" s="85"/>
      <c r="D13574" s="85"/>
      <c r="E13574" s="85"/>
      <c r="F13574" s="85"/>
      <c r="G13574" s="86"/>
      <c r="H13574" s="86"/>
      <c r="I13574" s="85"/>
      <c r="J13574" s="85"/>
    </row>
    <row r="13575" spans="2:10" s="117" customFormat="1" x14ac:dyDescent="0.25">
      <c r="B13575" s="87"/>
      <c r="C13575" s="85"/>
      <c r="D13575" s="85"/>
      <c r="E13575" s="85"/>
      <c r="F13575" s="85"/>
      <c r="G13575" s="86"/>
      <c r="H13575" s="86"/>
      <c r="I13575" s="85"/>
      <c r="J13575" s="85"/>
    </row>
    <row r="13576" spans="2:10" s="117" customFormat="1" x14ac:dyDescent="0.25">
      <c r="B13576" s="87"/>
      <c r="C13576" s="85"/>
      <c r="D13576" s="85"/>
      <c r="E13576" s="85"/>
      <c r="F13576" s="85"/>
      <c r="G13576" s="86"/>
      <c r="H13576" s="86"/>
      <c r="I13576" s="85"/>
      <c r="J13576" s="85"/>
    </row>
    <row r="13577" spans="2:10" s="117" customFormat="1" x14ac:dyDescent="0.25">
      <c r="B13577" s="87"/>
      <c r="C13577" s="85"/>
      <c r="D13577" s="85"/>
      <c r="E13577" s="85"/>
      <c r="F13577" s="85"/>
      <c r="G13577" s="86"/>
      <c r="H13577" s="86"/>
      <c r="I13577" s="85"/>
      <c r="J13577" s="85"/>
    </row>
    <row r="13578" spans="2:10" s="117" customFormat="1" x14ac:dyDescent="0.25">
      <c r="B13578" s="87"/>
      <c r="C13578" s="85"/>
      <c r="D13578" s="85"/>
      <c r="E13578" s="85"/>
      <c r="F13578" s="85"/>
      <c r="G13578" s="86"/>
      <c r="H13578" s="86"/>
      <c r="I13578" s="85"/>
      <c r="J13578" s="85"/>
    </row>
    <row r="13579" spans="2:10" s="117" customFormat="1" x14ac:dyDescent="0.25">
      <c r="B13579" s="87"/>
      <c r="C13579" s="85"/>
      <c r="D13579" s="85"/>
      <c r="E13579" s="85"/>
      <c r="F13579" s="85"/>
      <c r="G13579" s="86"/>
      <c r="H13579" s="86"/>
      <c r="I13579" s="85"/>
      <c r="J13579" s="85"/>
    </row>
    <row r="13580" spans="2:10" s="117" customFormat="1" x14ac:dyDescent="0.25">
      <c r="B13580" s="87"/>
      <c r="C13580" s="85"/>
      <c r="D13580" s="85"/>
      <c r="E13580" s="85"/>
      <c r="F13580" s="85"/>
      <c r="G13580" s="86"/>
      <c r="H13580" s="86"/>
      <c r="I13580" s="85"/>
      <c r="J13580" s="85"/>
    </row>
    <row r="13581" spans="2:10" s="117" customFormat="1" x14ac:dyDescent="0.25">
      <c r="B13581" s="87"/>
      <c r="C13581" s="85"/>
      <c r="D13581" s="85"/>
      <c r="E13581" s="85"/>
      <c r="F13581" s="85"/>
      <c r="G13581" s="86"/>
      <c r="H13581" s="86"/>
      <c r="I13581" s="85"/>
      <c r="J13581" s="85"/>
    </row>
    <row r="13582" spans="2:10" s="117" customFormat="1" x14ac:dyDescent="0.25">
      <c r="B13582" s="87"/>
      <c r="C13582" s="85"/>
      <c r="D13582" s="85"/>
      <c r="E13582" s="85"/>
      <c r="F13582" s="85"/>
      <c r="G13582" s="86"/>
      <c r="H13582" s="86"/>
      <c r="I13582" s="85"/>
      <c r="J13582" s="85"/>
    </row>
    <row r="13583" spans="2:10" s="117" customFormat="1" x14ac:dyDescent="0.25">
      <c r="B13583" s="87"/>
      <c r="C13583" s="85"/>
      <c r="D13583" s="85"/>
      <c r="E13583" s="85"/>
      <c r="F13583" s="85"/>
      <c r="G13583" s="86"/>
      <c r="H13583" s="86"/>
      <c r="I13583" s="85"/>
      <c r="J13583" s="85"/>
    </row>
    <row r="13584" spans="2:10" s="117" customFormat="1" x14ac:dyDescent="0.25">
      <c r="B13584" s="87"/>
      <c r="C13584" s="85"/>
      <c r="D13584" s="85"/>
      <c r="E13584" s="85"/>
      <c r="F13584" s="85"/>
      <c r="G13584" s="86"/>
      <c r="H13584" s="86"/>
      <c r="I13584" s="85"/>
      <c r="J13584" s="85"/>
    </row>
    <row r="13585" spans="2:10" s="117" customFormat="1" x14ac:dyDescent="0.25">
      <c r="B13585" s="87"/>
      <c r="C13585" s="85"/>
      <c r="D13585" s="85"/>
      <c r="E13585" s="85"/>
      <c r="F13585" s="85"/>
      <c r="G13585" s="86"/>
      <c r="H13585" s="86"/>
      <c r="I13585" s="85"/>
      <c r="J13585" s="85"/>
    </row>
    <row r="13586" spans="2:10" s="117" customFormat="1" x14ac:dyDescent="0.25">
      <c r="B13586" s="87"/>
      <c r="C13586" s="85"/>
      <c r="D13586" s="85"/>
      <c r="E13586" s="85"/>
      <c r="F13586" s="85"/>
      <c r="G13586" s="86"/>
      <c r="H13586" s="86"/>
      <c r="I13586" s="85"/>
      <c r="J13586" s="85"/>
    </row>
    <row r="13587" spans="2:10" s="117" customFormat="1" x14ac:dyDescent="0.25">
      <c r="B13587" s="87"/>
      <c r="C13587" s="85"/>
      <c r="D13587" s="85"/>
      <c r="E13587" s="85"/>
      <c r="F13587" s="85"/>
      <c r="G13587" s="86"/>
      <c r="H13587" s="86"/>
      <c r="I13587" s="85"/>
      <c r="J13587" s="85"/>
    </row>
    <row r="13588" spans="2:10" s="117" customFormat="1" x14ac:dyDescent="0.25">
      <c r="B13588" s="87"/>
      <c r="C13588" s="85"/>
      <c r="D13588" s="85"/>
      <c r="E13588" s="85"/>
      <c r="F13588" s="85"/>
      <c r="G13588" s="86"/>
      <c r="H13588" s="86"/>
      <c r="I13588" s="85"/>
      <c r="J13588" s="85"/>
    </row>
    <row r="13589" spans="2:10" s="117" customFormat="1" x14ac:dyDescent="0.25">
      <c r="B13589" s="87"/>
      <c r="C13589" s="85"/>
      <c r="D13589" s="85"/>
      <c r="E13589" s="85"/>
      <c r="F13589" s="85"/>
      <c r="G13589" s="86"/>
      <c r="H13589" s="86"/>
      <c r="I13589" s="85"/>
      <c r="J13589" s="85"/>
    </row>
    <row r="13590" spans="2:10" s="117" customFormat="1" x14ac:dyDescent="0.25">
      <c r="B13590" s="87"/>
      <c r="C13590" s="85"/>
      <c r="D13590" s="85"/>
      <c r="E13590" s="85"/>
      <c r="F13590" s="85"/>
      <c r="G13590" s="86"/>
      <c r="H13590" s="86"/>
      <c r="I13590" s="85"/>
      <c r="J13590" s="85"/>
    </row>
    <row r="13591" spans="2:10" s="117" customFormat="1" x14ac:dyDescent="0.25">
      <c r="B13591" s="87"/>
      <c r="C13591" s="85"/>
      <c r="D13591" s="85"/>
      <c r="E13591" s="85"/>
      <c r="F13591" s="85"/>
      <c r="G13591" s="86"/>
      <c r="H13591" s="86"/>
      <c r="I13591" s="85"/>
      <c r="J13591" s="85"/>
    </row>
    <row r="13592" spans="2:10" s="117" customFormat="1" x14ac:dyDescent="0.25">
      <c r="B13592" s="87"/>
      <c r="C13592" s="85"/>
      <c r="D13592" s="85"/>
      <c r="E13592" s="85"/>
      <c r="F13592" s="85"/>
      <c r="G13592" s="86"/>
      <c r="H13592" s="86"/>
      <c r="I13592" s="85"/>
      <c r="J13592" s="85"/>
    </row>
    <row r="13593" spans="2:10" s="117" customFormat="1" x14ac:dyDescent="0.25">
      <c r="B13593" s="87"/>
      <c r="C13593" s="85"/>
      <c r="D13593" s="85"/>
      <c r="E13593" s="85"/>
      <c r="F13593" s="85"/>
      <c r="G13593" s="86"/>
      <c r="H13593" s="86"/>
      <c r="I13593" s="85"/>
      <c r="J13593" s="85"/>
    </row>
    <row r="13594" spans="2:10" s="117" customFormat="1" x14ac:dyDescent="0.25">
      <c r="B13594" s="87"/>
      <c r="C13594" s="85"/>
      <c r="D13594" s="85"/>
      <c r="E13594" s="85"/>
      <c r="F13594" s="85"/>
      <c r="G13594" s="86"/>
      <c r="H13594" s="86"/>
      <c r="I13594" s="85"/>
      <c r="J13594" s="85"/>
    </row>
    <row r="13595" spans="2:10" s="117" customFormat="1" x14ac:dyDescent="0.25">
      <c r="B13595" s="87"/>
      <c r="C13595" s="85"/>
      <c r="D13595" s="85"/>
      <c r="E13595" s="85"/>
      <c r="F13595" s="85"/>
      <c r="G13595" s="86"/>
      <c r="H13595" s="86"/>
      <c r="I13595" s="85"/>
      <c r="J13595" s="85"/>
    </row>
    <row r="13596" spans="2:10" s="117" customFormat="1" x14ac:dyDescent="0.25">
      <c r="B13596" s="87"/>
      <c r="C13596" s="85"/>
      <c r="D13596" s="85"/>
      <c r="E13596" s="85"/>
      <c r="F13596" s="85"/>
      <c r="G13596" s="86"/>
      <c r="H13596" s="86"/>
      <c r="I13596" s="85"/>
      <c r="J13596" s="85"/>
    </row>
    <row r="13597" spans="2:10" s="117" customFormat="1" x14ac:dyDescent="0.25">
      <c r="B13597" s="87"/>
      <c r="C13597" s="85"/>
      <c r="D13597" s="85"/>
      <c r="E13597" s="85"/>
      <c r="F13597" s="85"/>
      <c r="G13597" s="86"/>
      <c r="H13597" s="86"/>
      <c r="I13597" s="85"/>
      <c r="J13597" s="85"/>
    </row>
    <row r="13598" spans="2:10" s="117" customFormat="1" x14ac:dyDescent="0.25">
      <c r="B13598" s="87"/>
      <c r="C13598" s="85"/>
      <c r="D13598" s="85"/>
      <c r="E13598" s="85"/>
      <c r="F13598" s="85"/>
      <c r="G13598" s="86"/>
      <c r="H13598" s="86"/>
      <c r="I13598" s="85"/>
      <c r="J13598" s="85"/>
    </row>
    <row r="13599" spans="2:10" s="117" customFormat="1" x14ac:dyDescent="0.25">
      <c r="B13599" s="87"/>
      <c r="C13599" s="85"/>
      <c r="D13599" s="85"/>
      <c r="E13599" s="85"/>
      <c r="F13599" s="85"/>
      <c r="G13599" s="86"/>
      <c r="H13599" s="86"/>
      <c r="I13599" s="85"/>
      <c r="J13599" s="85"/>
    </row>
    <row r="13600" spans="2:10" s="117" customFormat="1" x14ac:dyDescent="0.25">
      <c r="B13600" s="87"/>
      <c r="C13600" s="85"/>
      <c r="D13600" s="85"/>
      <c r="E13600" s="85"/>
      <c r="F13600" s="85"/>
      <c r="G13600" s="86"/>
      <c r="H13600" s="86"/>
      <c r="I13600" s="85"/>
      <c r="J13600" s="85"/>
    </row>
    <row r="13601" spans="2:10" s="117" customFormat="1" x14ac:dyDescent="0.25">
      <c r="B13601" s="87"/>
      <c r="C13601" s="85"/>
      <c r="D13601" s="85"/>
      <c r="E13601" s="85"/>
      <c r="F13601" s="85"/>
      <c r="G13601" s="86"/>
      <c r="H13601" s="86"/>
      <c r="I13601" s="85"/>
      <c r="J13601" s="85"/>
    </row>
    <row r="13602" spans="2:10" s="117" customFormat="1" x14ac:dyDescent="0.25">
      <c r="B13602" s="87"/>
      <c r="C13602" s="85"/>
      <c r="D13602" s="85"/>
      <c r="E13602" s="85"/>
      <c r="F13602" s="85"/>
      <c r="G13602" s="86"/>
      <c r="H13602" s="86"/>
      <c r="I13602" s="85"/>
      <c r="J13602" s="85"/>
    </row>
    <row r="13603" spans="2:10" s="117" customFormat="1" x14ac:dyDescent="0.25">
      <c r="B13603" s="87"/>
      <c r="C13603" s="85"/>
      <c r="D13603" s="85"/>
      <c r="E13603" s="85"/>
      <c r="F13603" s="85"/>
      <c r="G13603" s="86"/>
      <c r="H13603" s="86"/>
      <c r="I13603" s="85"/>
      <c r="J13603" s="85"/>
    </row>
    <row r="13604" spans="2:10" s="117" customFormat="1" x14ac:dyDescent="0.25">
      <c r="B13604" s="87"/>
      <c r="C13604" s="85"/>
      <c r="D13604" s="85"/>
      <c r="E13604" s="85"/>
      <c r="F13604" s="85"/>
      <c r="G13604" s="86"/>
      <c r="H13604" s="86"/>
      <c r="I13604" s="85"/>
      <c r="J13604" s="85"/>
    </row>
    <row r="13605" spans="2:10" s="117" customFormat="1" x14ac:dyDescent="0.25">
      <c r="B13605" s="87"/>
      <c r="C13605" s="85"/>
      <c r="D13605" s="85"/>
      <c r="E13605" s="85"/>
      <c r="F13605" s="85"/>
      <c r="G13605" s="86"/>
      <c r="H13605" s="86"/>
      <c r="I13605" s="85"/>
      <c r="J13605" s="85"/>
    </row>
    <row r="13606" spans="2:10" s="117" customFormat="1" x14ac:dyDescent="0.25">
      <c r="B13606" s="87"/>
      <c r="C13606" s="85"/>
      <c r="D13606" s="85"/>
      <c r="E13606" s="85"/>
      <c r="F13606" s="85"/>
      <c r="G13606" s="86"/>
      <c r="H13606" s="86"/>
      <c r="I13606" s="85"/>
      <c r="J13606" s="85"/>
    </row>
    <row r="13607" spans="2:10" s="117" customFormat="1" x14ac:dyDescent="0.25">
      <c r="B13607" s="87"/>
      <c r="C13607" s="85"/>
      <c r="D13607" s="85"/>
      <c r="E13607" s="85"/>
      <c r="F13607" s="85"/>
      <c r="G13607" s="86"/>
      <c r="H13607" s="86"/>
      <c r="I13607" s="85"/>
      <c r="J13607" s="85"/>
    </row>
    <row r="13608" spans="2:10" s="117" customFormat="1" x14ac:dyDescent="0.25">
      <c r="B13608" s="87"/>
      <c r="C13608" s="85"/>
      <c r="D13608" s="85"/>
      <c r="E13608" s="85"/>
      <c r="F13608" s="85"/>
      <c r="G13608" s="86"/>
      <c r="H13608" s="86"/>
      <c r="I13608" s="85"/>
      <c r="J13608" s="85"/>
    </row>
    <row r="13609" spans="2:10" s="117" customFormat="1" x14ac:dyDescent="0.25">
      <c r="B13609" s="87"/>
      <c r="C13609" s="85"/>
      <c r="D13609" s="85"/>
      <c r="E13609" s="85"/>
      <c r="F13609" s="85"/>
      <c r="G13609" s="86"/>
      <c r="H13609" s="86"/>
      <c r="I13609" s="85"/>
      <c r="J13609" s="85"/>
    </row>
    <row r="13610" spans="2:10" s="117" customFormat="1" x14ac:dyDescent="0.25">
      <c r="B13610" s="87"/>
      <c r="C13610" s="85"/>
      <c r="D13610" s="85"/>
      <c r="E13610" s="85"/>
      <c r="F13610" s="85"/>
      <c r="G13610" s="86"/>
      <c r="H13610" s="86"/>
      <c r="I13610" s="85"/>
      <c r="J13610" s="85"/>
    </row>
    <row r="13611" spans="2:10" s="117" customFormat="1" x14ac:dyDescent="0.25">
      <c r="B13611" s="87"/>
      <c r="C13611" s="85"/>
      <c r="D13611" s="85"/>
      <c r="E13611" s="85"/>
      <c r="F13611" s="85"/>
      <c r="G13611" s="86"/>
      <c r="H13611" s="86"/>
      <c r="I13611" s="85"/>
      <c r="J13611" s="85"/>
    </row>
    <row r="13612" spans="2:10" s="117" customFormat="1" x14ac:dyDescent="0.25">
      <c r="B13612" s="87"/>
      <c r="C13612" s="85"/>
      <c r="D13612" s="85"/>
      <c r="E13612" s="85"/>
      <c r="F13612" s="85"/>
      <c r="G13612" s="86"/>
      <c r="H13612" s="86"/>
      <c r="I13612" s="85"/>
      <c r="J13612" s="85"/>
    </row>
    <row r="13613" spans="2:10" s="117" customFormat="1" x14ac:dyDescent="0.25">
      <c r="B13613" s="87"/>
      <c r="C13613" s="85"/>
      <c r="D13613" s="85"/>
      <c r="E13613" s="85"/>
      <c r="F13613" s="85"/>
      <c r="G13613" s="86"/>
      <c r="H13613" s="86"/>
      <c r="I13613" s="85"/>
      <c r="J13613" s="85"/>
    </row>
    <row r="13614" spans="2:10" s="117" customFormat="1" x14ac:dyDescent="0.25">
      <c r="B13614" s="87"/>
      <c r="C13614" s="85"/>
      <c r="D13614" s="85"/>
      <c r="E13614" s="85"/>
      <c r="F13614" s="85"/>
      <c r="G13614" s="86"/>
      <c r="H13614" s="86"/>
      <c r="I13614" s="85"/>
      <c r="J13614" s="85"/>
    </row>
    <row r="13615" spans="2:10" s="117" customFormat="1" x14ac:dyDescent="0.25">
      <c r="B13615" s="87"/>
      <c r="C13615" s="85"/>
      <c r="D13615" s="85"/>
      <c r="E13615" s="85"/>
      <c r="F13615" s="85"/>
      <c r="G13615" s="86"/>
      <c r="H13615" s="86"/>
      <c r="I13615" s="85"/>
      <c r="J13615" s="85"/>
    </row>
    <row r="13616" spans="2:10" s="117" customFormat="1" x14ac:dyDescent="0.25">
      <c r="B13616" s="87"/>
      <c r="C13616" s="85"/>
      <c r="D13616" s="85"/>
      <c r="E13616" s="85"/>
      <c r="F13616" s="85"/>
      <c r="G13616" s="86"/>
      <c r="H13616" s="86"/>
      <c r="I13616" s="85"/>
      <c r="J13616" s="85"/>
    </row>
    <row r="13617" spans="2:10" s="117" customFormat="1" x14ac:dyDescent="0.25">
      <c r="B13617" s="87"/>
      <c r="C13617" s="85"/>
      <c r="D13617" s="85"/>
      <c r="E13617" s="85"/>
      <c r="F13617" s="85"/>
      <c r="G13617" s="86"/>
      <c r="H13617" s="86"/>
      <c r="I13617" s="85"/>
      <c r="J13617" s="85"/>
    </row>
    <row r="13618" spans="2:10" s="117" customFormat="1" x14ac:dyDescent="0.25">
      <c r="B13618" s="87"/>
      <c r="C13618" s="85"/>
      <c r="D13618" s="85"/>
      <c r="E13618" s="85"/>
      <c r="F13618" s="85"/>
      <c r="G13618" s="86"/>
      <c r="H13618" s="86"/>
      <c r="I13618" s="85"/>
      <c r="J13618" s="85"/>
    </row>
    <row r="13619" spans="2:10" s="117" customFormat="1" x14ac:dyDescent="0.25">
      <c r="B13619" s="87"/>
      <c r="C13619" s="85"/>
      <c r="D13619" s="85"/>
      <c r="E13619" s="85"/>
      <c r="F13619" s="85"/>
      <c r="G13619" s="86"/>
      <c r="H13619" s="86"/>
      <c r="I13619" s="85"/>
      <c r="J13619" s="85"/>
    </row>
    <row r="13620" spans="2:10" s="117" customFormat="1" x14ac:dyDescent="0.25">
      <c r="B13620" s="87"/>
      <c r="C13620" s="85"/>
      <c r="D13620" s="85"/>
      <c r="E13620" s="85"/>
      <c r="F13620" s="85"/>
      <c r="G13620" s="86"/>
      <c r="H13620" s="86"/>
      <c r="I13620" s="85"/>
      <c r="J13620" s="85"/>
    </row>
    <row r="13621" spans="2:10" s="117" customFormat="1" x14ac:dyDescent="0.25">
      <c r="B13621" s="87"/>
      <c r="C13621" s="85"/>
      <c r="D13621" s="85"/>
      <c r="E13621" s="85"/>
      <c r="F13621" s="85"/>
      <c r="G13621" s="86"/>
      <c r="H13621" s="86"/>
      <c r="I13621" s="85"/>
      <c r="J13621" s="85"/>
    </row>
    <row r="13622" spans="2:10" s="117" customFormat="1" x14ac:dyDescent="0.25">
      <c r="B13622" s="87"/>
      <c r="C13622" s="85"/>
      <c r="D13622" s="85"/>
      <c r="E13622" s="85"/>
      <c r="F13622" s="85"/>
      <c r="G13622" s="86"/>
      <c r="H13622" s="86"/>
      <c r="I13622" s="85"/>
      <c r="J13622" s="85"/>
    </row>
    <row r="13623" spans="2:10" s="117" customFormat="1" x14ac:dyDescent="0.25">
      <c r="B13623" s="87"/>
      <c r="C13623" s="85"/>
      <c r="D13623" s="85"/>
      <c r="E13623" s="85"/>
      <c r="F13623" s="85"/>
      <c r="G13623" s="86"/>
      <c r="H13623" s="86"/>
      <c r="I13623" s="85"/>
      <c r="J13623" s="85"/>
    </row>
    <row r="13624" spans="2:10" s="117" customFormat="1" x14ac:dyDescent="0.25">
      <c r="B13624" s="87"/>
      <c r="C13624" s="85"/>
      <c r="D13624" s="85"/>
      <c r="E13624" s="85"/>
      <c r="F13624" s="85"/>
      <c r="G13624" s="86"/>
      <c r="H13624" s="86"/>
      <c r="I13624" s="85"/>
      <c r="J13624" s="85"/>
    </row>
    <row r="13625" spans="2:10" s="117" customFormat="1" x14ac:dyDescent="0.25">
      <c r="B13625" s="87"/>
      <c r="C13625" s="85"/>
      <c r="D13625" s="85"/>
      <c r="E13625" s="85"/>
      <c r="F13625" s="85"/>
      <c r="G13625" s="86"/>
      <c r="H13625" s="86"/>
      <c r="I13625" s="85"/>
      <c r="J13625" s="85"/>
    </row>
    <row r="13626" spans="2:10" s="117" customFormat="1" x14ac:dyDescent="0.25">
      <c r="B13626" s="87"/>
      <c r="C13626" s="85"/>
      <c r="D13626" s="85"/>
      <c r="E13626" s="85"/>
      <c r="F13626" s="85"/>
      <c r="G13626" s="86"/>
      <c r="H13626" s="86"/>
      <c r="I13626" s="85"/>
      <c r="J13626" s="85"/>
    </row>
    <row r="13627" spans="2:10" s="117" customFormat="1" x14ac:dyDescent="0.25">
      <c r="B13627" s="87"/>
      <c r="C13627" s="85"/>
      <c r="D13627" s="85"/>
      <c r="E13627" s="85"/>
      <c r="F13627" s="85"/>
      <c r="G13627" s="86"/>
      <c r="H13627" s="86"/>
      <c r="I13627" s="85"/>
      <c r="J13627" s="85"/>
    </row>
    <row r="13628" spans="2:10" s="117" customFormat="1" x14ac:dyDescent="0.25">
      <c r="B13628" s="87"/>
      <c r="C13628" s="85"/>
      <c r="D13628" s="85"/>
      <c r="E13628" s="85"/>
      <c r="F13628" s="85"/>
      <c r="G13628" s="86"/>
      <c r="H13628" s="86"/>
      <c r="I13628" s="85"/>
      <c r="J13628" s="85"/>
    </row>
    <row r="13629" spans="2:10" s="117" customFormat="1" x14ac:dyDescent="0.25">
      <c r="B13629" s="87"/>
      <c r="C13629" s="85"/>
      <c r="D13629" s="85"/>
      <c r="E13629" s="85"/>
      <c r="F13629" s="85"/>
      <c r="G13629" s="86"/>
      <c r="H13629" s="86"/>
      <c r="I13629" s="85"/>
      <c r="J13629" s="85"/>
    </row>
    <row r="13630" spans="2:10" s="117" customFormat="1" x14ac:dyDescent="0.25">
      <c r="B13630" s="87"/>
      <c r="C13630" s="85"/>
      <c r="D13630" s="85"/>
      <c r="E13630" s="85"/>
      <c r="F13630" s="85"/>
      <c r="G13630" s="86"/>
      <c r="H13630" s="86"/>
      <c r="I13630" s="85"/>
      <c r="J13630" s="85"/>
    </row>
    <row r="13631" spans="2:10" s="117" customFormat="1" x14ac:dyDescent="0.25">
      <c r="B13631" s="87"/>
      <c r="C13631" s="85"/>
      <c r="D13631" s="85"/>
      <c r="E13631" s="85"/>
      <c r="F13631" s="85"/>
      <c r="G13631" s="86"/>
      <c r="H13631" s="86"/>
      <c r="I13631" s="85"/>
      <c r="J13631" s="85"/>
    </row>
    <row r="13632" spans="2:10" s="117" customFormat="1" x14ac:dyDescent="0.25">
      <c r="B13632" s="87"/>
      <c r="C13632" s="85"/>
      <c r="D13632" s="85"/>
      <c r="E13632" s="85"/>
      <c r="F13632" s="85"/>
      <c r="G13632" s="86"/>
      <c r="H13632" s="86"/>
      <c r="I13632" s="85"/>
      <c r="J13632" s="85"/>
    </row>
    <row r="13633" spans="2:10" s="117" customFormat="1" x14ac:dyDescent="0.25">
      <c r="B13633" s="87"/>
      <c r="C13633" s="85"/>
      <c r="D13633" s="85"/>
      <c r="E13633" s="85"/>
      <c r="F13633" s="85"/>
      <c r="G13633" s="86"/>
      <c r="H13633" s="86"/>
      <c r="I13633" s="85"/>
      <c r="J13633" s="85"/>
    </row>
    <row r="13634" spans="2:10" s="117" customFormat="1" x14ac:dyDescent="0.25">
      <c r="B13634" s="87"/>
      <c r="C13634" s="85"/>
      <c r="D13634" s="85"/>
      <c r="E13634" s="85"/>
      <c r="F13634" s="85"/>
      <c r="G13634" s="86"/>
      <c r="H13634" s="86"/>
      <c r="I13634" s="85"/>
      <c r="J13634" s="85"/>
    </row>
    <row r="13635" spans="2:10" s="117" customFormat="1" x14ac:dyDescent="0.25">
      <c r="B13635" s="87"/>
      <c r="C13635" s="85"/>
      <c r="D13635" s="85"/>
      <c r="E13635" s="85"/>
      <c r="F13635" s="85"/>
      <c r="G13635" s="86"/>
      <c r="H13635" s="86"/>
      <c r="I13635" s="85"/>
      <c r="J13635" s="85"/>
    </row>
    <row r="13636" spans="2:10" s="117" customFormat="1" x14ac:dyDescent="0.25">
      <c r="B13636" s="87"/>
      <c r="C13636" s="85"/>
      <c r="D13636" s="85"/>
      <c r="E13636" s="85"/>
      <c r="F13636" s="85"/>
      <c r="G13636" s="86"/>
      <c r="H13636" s="86"/>
      <c r="I13636" s="85"/>
      <c r="J13636" s="85"/>
    </row>
    <row r="13637" spans="2:10" s="117" customFormat="1" x14ac:dyDescent="0.25">
      <c r="B13637" s="87"/>
      <c r="C13637" s="85"/>
      <c r="D13637" s="85"/>
      <c r="E13637" s="85"/>
      <c r="F13637" s="85"/>
      <c r="G13637" s="86"/>
      <c r="H13637" s="86"/>
      <c r="I13637" s="85"/>
      <c r="J13637" s="85"/>
    </row>
    <row r="13638" spans="2:10" s="117" customFormat="1" x14ac:dyDescent="0.25">
      <c r="B13638" s="87"/>
      <c r="C13638" s="85"/>
      <c r="D13638" s="85"/>
      <c r="E13638" s="85"/>
      <c r="F13638" s="85"/>
      <c r="G13638" s="86"/>
      <c r="H13638" s="86"/>
      <c r="I13638" s="85"/>
      <c r="J13638" s="85"/>
    </row>
    <row r="13639" spans="2:10" s="117" customFormat="1" x14ac:dyDescent="0.25">
      <c r="B13639" s="87"/>
      <c r="C13639" s="85"/>
      <c r="D13639" s="85"/>
      <c r="E13639" s="85"/>
      <c r="F13639" s="85"/>
      <c r="G13639" s="86"/>
      <c r="H13639" s="86"/>
      <c r="I13639" s="85"/>
      <c r="J13639" s="85"/>
    </row>
    <row r="13640" spans="2:10" s="117" customFormat="1" x14ac:dyDescent="0.25">
      <c r="B13640" s="87"/>
      <c r="C13640" s="85"/>
      <c r="D13640" s="85"/>
      <c r="E13640" s="85"/>
      <c r="F13640" s="85"/>
      <c r="G13640" s="86"/>
      <c r="H13640" s="86"/>
      <c r="I13640" s="85"/>
      <c r="J13640" s="85"/>
    </row>
    <row r="13641" spans="2:10" s="117" customFormat="1" x14ac:dyDescent="0.25">
      <c r="B13641" s="87"/>
      <c r="C13641" s="85"/>
      <c r="D13641" s="85"/>
      <c r="E13641" s="85"/>
      <c r="F13641" s="85"/>
      <c r="G13641" s="86"/>
      <c r="H13641" s="86"/>
      <c r="I13641" s="85"/>
      <c r="J13641" s="85"/>
    </row>
    <row r="13642" spans="2:10" s="117" customFormat="1" x14ac:dyDescent="0.25">
      <c r="B13642" s="87"/>
      <c r="C13642" s="85"/>
      <c r="D13642" s="85"/>
      <c r="E13642" s="85"/>
      <c r="F13642" s="85"/>
      <c r="G13642" s="86"/>
      <c r="H13642" s="86"/>
      <c r="I13642" s="85"/>
      <c r="J13642" s="85"/>
    </row>
    <row r="13643" spans="2:10" s="117" customFormat="1" x14ac:dyDescent="0.25">
      <c r="B13643" s="87"/>
      <c r="C13643" s="85"/>
      <c r="D13643" s="85"/>
      <c r="E13643" s="85"/>
      <c r="F13643" s="85"/>
      <c r="G13643" s="86"/>
      <c r="H13643" s="86"/>
      <c r="I13643" s="85"/>
      <c r="J13643" s="85"/>
    </row>
    <row r="13644" spans="2:10" s="117" customFormat="1" x14ac:dyDescent="0.25">
      <c r="B13644" s="87"/>
      <c r="C13644" s="85"/>
      <c r="D13644" s="85"/>
      <c r="E13644" s="85"/>
      <c r="F13644" s="85"/>
      <c r="G13644" s="86"/>
      <c r="H13644" s="86"/>
      <c r="I13644" s="85"/>
      <c r="J13644" s="85"/>
    </row>
    <row r="13645" spans="2:10" s="117" customFormat="1" x14ac:dyDescent="0.25">
      <c r="B13645" s="87"/>
      <c r="C13645" s="85"/>
      <c r="D13645" s="85"/>
      <c r="E13645" s="85"/>
      <c r="F13645" s="85"/>
      <c r="G13645" s="86"/>
      <c r="H13645" s="86"/>
      <c r="I13645" s="85"/>
      <c r="J13645" s="85"/>
    </row>
    <row r="13646" spans="2:10" s="117" customFormat="1" x14ac:dyDescent="0.25">
      <c r="B13646" s="87"/>
      <c r="C13646" s="85"/>
      <c r="D13646" s="85"/>
      <c r="E13646" s="85"/>
      <c r="F13646" s="85"/>
      <c r="G13646" s="86"/>
      <c r="H13646" s="86"/>
      <c r="I13646" s="85"/>
      <c r="J13646" s="85"/>
    </row>
    <row r="13647" spans="2:10" s="117" customFormat="1" x14ac:dyDescent="0.25">
      <c r="B13647" s="87"/>
      <c r="C13647" s="85"/>
      <c r="D13647" s="85"/>
      <c r="E13647" s="85"/>
      <c r="F13647" s="85"/>
      <c r="G13647" s="86"/>
      <c r="H13647" s="86"/>
      <c r="I13647" s="85"/>
      <c r="J13647" s="85"/>
    </row>
    <row r="13648" spans="2:10" s="117" customFormat="1" x14ac:dyDescent="0.25">
      <c r="B13648" s="87"/>
      <c r="C13648" s="85"/>
      <c r="D13648" s="85"/>
      <c r="E13648" s="85"/>
      <c r="F13648" s="85"/>
      <c r="G13648" s="86"/>
      <c r="H13648" s="86"/>
      <c r="I13648" s="85"/>
      <c r="J13648" s="85"/>
    </row>
    <row r="13649" spans="2:10" s="117" customFormat="1" x14ac:dyDescent="0.25">
      <c r="B13649" s="87"/>
      <c r="C13649" s="85"/>
      <c r="D13649" s="85"/>
      <c r="E13649" s="85"/>
      <c r="F13649" s="85"/>
      <c r="G13649" s="86"/>
      <c r="H13649" s="86"/>
      <c r="I13649" s="85"/>
      <c r="J13649" s="85"/>
    </row>
    <row r="13650" spans="2:10" s="117" customFormat="1" x14ac:dyDescent="0.25">
      <c r="B13650" s="87"/>
      <c r="C13650" s="85"/>
      <c r="D13650" s="85"/>
      <c r="E13650" s="85"/>
      <c r="F13650" s="85"/>
      <c r="G13650" s="86"/>
      <c r="H13650" s="86"/>
      <c r="I13650" s="85"/>
      <c r="J13650" s="85"/>
    </row>
    <row r="13651" spans="2:10" s="117" customFormat="1" x14ac:dyDescent="0.25">
      <c r="B13651" s="87"/>
      <c r="C13651" s="85"/>
      <c r="D13651" s="85"/>
      <c r="E13651" s="85"/>
      <c r="F13651" s="85"/>
      <c r="G13651" s="86"/>
      <c r="H13651" s="86"/>
      <c r="I13651" s="85"/>
      <c r="J13651" s="85"/>
    </row>
    <row r="13652" spans="2:10" s="117" customFormat="1" x14ac:dyDescent="0.25">
      <c r="B13652" s="87"/>
      <c r="C13652" s="85"/>
      <c r="D13652" s="85"/>
      <c r="E13652" s="85"/>
      <c r="F13652" s="85"/>
      <c r="G13652" s="86"/>
      <c r="H13652" s="86"/>
      <c r="I13652" s="85"/>
      <c r="J13652" s="85"/>
    </row>
    <row r="13653" spans="2:10" s="117" customFormat="1" x14ac:dyDescent="0.25">
      <c r="B13653" s="87"/>
      <c r="C13653" s="85"/>
      <c r="D13653" s="85"/>
      <c r="E13653" s="85"/>
      <c r="F13653" s="85"/>
      <c r="G13653" s="86"/>
      <c r="H13653" s="86"/>
      <c r="I13653" s="85"/>
      <c r="J13653" s="85"/>
    </row>
    <row r="13654" spans="2:10" s="117" customFormat="1" x14ac:dyDescent="0.25">
      <c r="B13654" s="87"/>
      <c r="C13654" s="85"/>
      <c r="D13654" s="85"/>
      <c r="E13654" s="85"/>
      <c r="F13654" s="85"/>
      <c r="G13654" s="86"/>
      <c r="H13654" s="86"/>
      <c r="I13654" s="85"/>
      <c r="J13654" s="85"/>
    </row>
    <row r="13655" spans="2:10" s="117" customFormat="1" x14ac:dyDescent="0.25">
      <c r="B13655" s="87"/>
      <c r="C13655" s="85"/>
      <c r="D13655" s="85"/>
      <c r="E13655" s="85"/>
      <c r="F13655" s="85"/>
      <c r="G13655" s="86"/>
      <c r="H13655" s="86"/>
      <c r="I13655" s="85"/>
      <c r="J13655" s="85"/>
    </row>
    <row r="13656" spans="2:10" s="117" customFormat="1" x14ac:dyDescent="0.25">
      <c r="B13656" s="87"/>
      <c r="C13656" s="85"/>
      <c r="D13656" s="85"/>
      <c r="E13656" s="85"/>
      <c r="F13656" s="85"/>
      <c r="G13656" s="86"/>
      <c r="H13656" s="86"/>
      <c r="I13656" s="85"/>
      <c r="J13656" s="85"/>
    </row>
    <row r="13657" spans="2:10" s="117" customFormat="1" x14ac:dyDescent="0.25">
      <c r="B13657" s="87"/>
      <c r="C13657" s="85"/>
      <c r="D13657" s="85"/>
      <c r="E13657" s="85"/>
      <c r="F13657" s="85"/>
      <c r="G13657" s="86"/>
      <c r="H13657" s="86"/>
      <c r="I13657" s="85"/>
      <c r="J13657" s="85"/>
    </row>
    <row r="13658" spans="2:10" s="117" customFormat="1" x14ac:dyDescent="0.25">
      <c r="B13658" s="87"/>
      <c r="C13658" s="85"/>
      <c r="D13658" s="85"/>
      <c r="E13658" s="85"/>
      <c r="F13658" s="85"/>
      <c r="G13658" s="86"/>
      <c r="H13658" s="86"/>
      <c r="I13658" s="85"/>
      <c r="J13658" s="85"/>
    </row>
    <row r="13659" spans="2:10" s="117" customFormat="1" x14ac:dyDescent="0.25">
      <c r="B13659" s="87"/>
      <c r="C13659" s="85"/>
      <c r="D13659" s="85"/>
      <c r="E13659" s="85"/>
      <c r="F13659" s="85"/>
      <c r="G13659" s="86"/>
      <c r="H13659" s="86"/>
      <c r="I13659" s="85"/>
      <c r="J13659" s="85"/>
    </row>
    <row r="13660" spans="2:10" s="117" customFormat="1" x14ac:dyDescent="0.25">
      <c r="B13660" s="87"/>
      <c r="C13660" s="85"/>
      <c r="D13660" s="85"/>
      <c r="E13660" s="85"/>
      <c r="F13660" s="85"/>
      <c r="G13660" s="86"/>
      <c r="H13660" s="86"/>
      <c r="I13660" s="85"/>
      <c r="J13660" s="85"/>
    </row>
    <row r="13661" spans="2:10" s="117" customFormat="1" x14ac:dyDescent="0.25">
      <c r="B13661" s="87"/>
      <c r="C13661" s="85"/>
      <c r="D13661" s="85"/>
      <c r="E13661" s="85"/>
      <c r="F13661" s="85"/>
      <c r="G13661" s="86"/>
      <c r="H13661" s="86"/>
      <c r="I13661" s="85"/>
      <c r="J13661" s="85"/>
    </row>
    <row r="13662" spans="2:10" s="117" customFormat="1" x14ac:dyDescent="0.25">
      <c r="B13662" s="87"/>
      <c r="C13662" s="85"/>
      <c r="D13662" s="85"/>
      <c r="E13662" s="85"/>
      <c r="F13662" s="85"/>
      <c r="G13662" s="86"/>
      <c r="H13662" s="86"/>
      <c r="I13662" s="85"/>
      <c r="J13662" s="85"/>
    </row>
    <row r="13663" spans="2:10" s="117" customFormat="1" x14ac:dyDescent="0.25">
      <c r="B13663" s="87"/>
      <c r="C13663" s="85"/>
      <c r="D13663" s="85"/>
      <c r="E13663" s="85"/>
      <c r="F13663" s="85"/>
      <c r="G13663" s="86"/>
      <c r="H13663" s="86"/>
      <c r="I13663" s="85"/>
      <c r="J13663" s="85"/>
    </row>
    <row r="13664" spans="2:10" s="117" customFormat="1" x14ac:dyDescent="0.25">
      <c r="B13664" s="87"/>
      <c r="C13664" s="85"/>
      <c r="D13664" s="85"/>
      <c r="E13664" s="85"/>
      <c r="F13664" s="85"/>
      <c r="G13664" s="86"/>
      <c r="H13664" s="86"/>
      <c r="I13664" s="85"/>
      <c r="J13664" s="85"/>
    </row>
    <row r="13665" spans="2:10" s="117" customFormat="1" x14ac:dyDescent="0.25">
      <c r="B13665" s="87"/>
      <c r="C13665" s="85"/>
      <c r="D13665" s="85"/>
      <c r="E13665" s="85"/>
      <c r="F13665" s="85"/>
      <c r="G13665" s="86"/>
      <c r="H13665" s="86"/>
      <c r="I13665" s="85"/>
      <c r="J13665" s="85"/>
    </row>
    <row r="13666" spans="2:10" s="117" customFormat="1" x14ac:dyDescent="0.25">
      <c r="B13666" s="87"/>
      <c r="C13666" s="85"/>
      <c r="D13666" s="85"/>
      <c r="E13666" s="85"/>
      <c r="F13666" s="85"/>
      <c r="G13666" s="86"/>
      <c r="H13666" s="86"/>
      <c r="I13666" s="85"/>
      <c r="J13666" s="85"/>
    </row>
    <row r="13667" spans="2:10" s="117" customFormat="1" x14ac:dyDescent="0.25">
      <c r="B13667" s="87"/>
      <c r="C13667" s="85"/>
      <c r="D13667" s="85"/>
      <c r="E13667" s="85"/>
      <c r="F13667" s="85"/>
      <c r="G13667" s="86"/>
      <c r="H13667" s="86"/>
      <c r="I13667" s="85"/>
      <c r="J13667" s="85"/>
    </row>
    <row r="13668" spans="2:10" s="117" customFormat="1" x14ac:dyDescent="0.25">
      <c r="B13668" s="87"/>
      <c r="C13668" s="85"/>
      <c r="D13668" s="85"/>
      <c r="E13668" s="85"/>
      <c r="F13668" s="85"/>
      <c r="G13668" s="86"/>
      <c r="H13668" s="86"/>
      <c r="I13668" s="85"/>
      <c r="J13668" s="85"/>
    </row>
    <row r="13669" spans="2:10" s="117" customFormat="1" x14ac:dyDescent="0.25">
      <c r="B13669" s="87"/>
      <c r="C13669" s="85"/>
      <c r="D13669" s="85"/>
      <c r="E13669" s="85"/>
      <c r="F13669" s="85"/>
      <c r="G13669" s="86"/>
      <c r="H13669" s="86"/>
      <c r="I13669" s="85"/>
      <c r="J13669" s="85"/>
    </row>
    <row r="13670" spans="2:10" s="117" customFormat="1" x14ac:dyDescent="0.25">
      <c r="B13670" s="87"/>
      <c r="C13670" s="85"/>
      <c r="D13670" s="85"/>
      <c r="E13670" s="85"/>
      <c r="F13670" s="85"/>
      <c r="G13670" s="86"/>
      <c r="H13670" s="86"/>
      <c r="I13670" s="85"/>
      <c r="J13670" s="85"/>
    </row>
    <row r="13671" spans="2:10" s="117" customFormat="1" x14ac:dyDescent="0.25">
      <c r="B13671" s="87"/>
      <c r="C13671" s="85"/>
      <c r="D13671" s="85"/>
      <c r="E13671" s="85"/>
      <c r="F13671" s="85"/>
      <c r="G13671" s="86"/>
      <c r="H13671" s="86"/>
      <c r="I13671" s="85"/>
      <c r="J13671" s="85"/>
    </row>
    <row r="13672" spans="2:10" s="117" customFormat="1" x14ac:dyDescent="0.25">
      <c r="B13672" s="87"/>
      <c r="C13672" s="85"/>
      <c r="D13672" s="85"/>
      <c r="E13672" s="85"/>
      <c r="F13672" s="85"/>
      <c r="G13672" s="86"/>
      <c r="H13672" s="86"/>
      <c r="I13672" s="85"/>
      <c r="J13672" s="85"/>
    </row>
    <row r="13673" spans="2:10" s="117" customFormat="1" x14ac:dyDescent="0.25">
      <c r="B13673" s="87"/>
      <c r="C13673" s="85"/>
      <c r="D13673" s="85"/>
      <c r="E13673" s="85"/>
      <c r="F13673" s="85"/>
      <c r="G13673" s="86"/>
      <c r="H13673" s="86"/>
      <c r="I13673" s="85"/>
      <c r="J13673" s="85"/>
    </row>
    <row r="13674" spans="2:10" s="117" customFormat="1" x14ac:dyDescent="0.25">
      <c r="B13674" s="87"/>
      <c r="C13674" s="85"/>
      <c r="D13674" s="85"/>
      <c r="E13674" s="85"/>
      <c r="F13674" s="85"/>
      <c r="G13674" s="86"/>
      <c r="H13674" s="86"/>
      <c r="I13674" s="85"/>
      <c r="J13674" s="85"/>
    </row>
    <row r="13675" spans="2:10" s="117" customFormat="1" x14ac:dyDescent="0.25">
      <c r="B13675" s="87"/>
      <c r="C13675" s="85"/>
      <c r="D13675" s="85"/>
      <c r="E13675" s="85"/>
      <c r="F13675" s="85"/>
      <c r="G13675" s="86"/>
      <c r="H13675" s="86"/>
      <c r="I13675" s="85"/>
      <c r="J13675" s="85"/>
    </row>
    <row r="13676" spans="2:10" s="117" customFormat="1" x14ac:dyDescent="0.25">
      <c r="B13676" s="87"/>
      <c r="C13676" s="85"/>
      <c r="D13676" s="85"/>
      <c r="E13676" s="85"/>
      <c r="F13676" s="85"/>
      <c r="G13676" s="86"/>
      <c r="H13676" s="86"/>
      <c r="I13676" s="85"/>
      <c r="J13676" s="85"/>
    </row>
    <row r="13677" spans="2:10" s="117" customFormat="1" x14ac:dyDescent="0.25">
      <c r="B13677" s="87"/>
      <c r="C13677" s="85"/>
      <c r="D13677" s="85"/>
      <c r="E13677" s="85"/>
      <c r="F13677" s="85"/>
      <c r="G13677" s="86"/>
      <c r="H13677" s="86"/>
      <c r="I13677" s="85"/>
      <c r="J13677" s="85"/>
    </row>
    <row r="13678" spans="2:10" s="117" customFormat="1" x14ac:dyDescent="0.25">
      <c r="B13678" s="87"/>
      <c r="C13678" s="85"/>
      <c r="D13678" s="85"/>
      <c r="E13678" s="85"/>
      <c r="F13678" s="85"/>
      <c r="G13678" s="86"/>
      <c r="H13678" s="86"/>
      <c r="I13678" s="85"/>
      <c r="J13678" s="85"/>
    </row>
    <row r="13679" spans="2:10" s="117" customFormat="1" x14ac:dyDescent="0.25">
      <c r="B13679" s="87"/>
      <c r="C13679" s="85"/>
      <c r="D13679" s="85"/>
      <c r="E13679" s="85"/>
      <c r="F13679" s="85"/>
      <c r="G13679" s="86"/>
      <c r="H13679" s="86"/>
      <c r="I13679" s="85"/>
      <c r="J13679" s="85"/>
    </row>
    <row r="13680" spans="2:10" s="117" customFormat="1" x14ac:dyDescent="0.25">
      <c r="B13680" s="87"/>
      <c r="C13680" s="85"/>
      <c r="D13680" s="85"/>
      <c r="E13680" s="85"/>
      <c r="F13680" s="85"/>
      <c r="G13680" s="86"/>
      <c r="H13680" s="86"/>
      <c r="I13680" s="85"/>
      <c r="J13680" s="85"/>
    </row>
    <row r="13681" spans="2:10" s="117" customFormat="1" x14ac:dyDescent="0.25">
      <c r="B13681" s="87"/>
      <c r="C13681" s="85"/>
      <c r="D13681" s="85"/>
      <c r="E13681" s="85"/>
      <c r="F13681" s="85"/>
      <c r="G13681" s="86"/>
      <c r="H13681" s="86"/>
      <c r="I13681" s="85"/>
      <c r="J13681" s="85"/>
    </row>
    <row r="13682" spans="2:10" s="117" customFormat="1" x14ac:dyDescent="0.25">
      <c r="B13682" s="87"/>
      <c r="C13682" s="85"/>
      <c r="D13682" s="85"/>
      <c r="E13682" s="85"/>
      <c r="F13682" s="85"/>
      <c r="G13682" s="86"/>
      <c r="H13682" s="86"/>
      <c r="I13682" s="85"/>
      <c r="J13682" s="85"/>
    </row>
    <row r="13683" spans="2:10" s="117" customFormat="1" x14ac:dyDescent="0.25">
      <c r="B13683" s="87"/>
      <c r="C13683" s="85"/>
      <c r="D13683" s="85"/>
      <c r="E13683" s="85"/>
      <c r="F13683" s="85"/>
      <c r="G13683" s="86"/>
      <c r="H13683" s="86"/>
      <c r="I13683" s="85"/>
      <c r="J13683" s="85"/>
    </row>
    <row r="13684" spans="2:10" s="117" customFormat="1" x14ac:dyDescent="0.25">
      <c r="B13684" s="87"/>
      <c r="C13684" s="85"/>
      <c r="D13684" s="85"/>
      <c r="E13684" s="85"/>
      <c r="F13684" s="85"/>
      <c r="G13684" s="86"/>
      <c r="H13684" s="86"/>
      <c r="I13684" s="85"/>
      <c r="J13684" s="85"/>
    </row>
    <row r="13685" spans="2:10" s="117" customFormat="1" x14ac:dyDescent="0.25">
      <c r="B13685" s="87"/>
      <c r="C13685" s="85"/>
      <c r="D13685" s="85"/>
      <c r="E13685" s="85"/>
      <c r="F13685" s="85"/>
      <c r="G13685" s="86"/>
      <c r="H13685" s="86"/>
      <c r="I13685" s="85"/>
      <c r="J13685" s="85"/>
    </row>
    <row r="13686" spans="2:10" s="117" customFormat="1" x14ac:dyDescent="0.25">
      <c r="B13686" s="87"/>
      <c r="C13686" s="85"/>
      <c r="D13686" s="85"/>
      <c r="E13686" s="85"/>
      <c r="F13686" s="85"/>
      <c r="G13686" s="86"/>
      <c r="H13686" s="86"/>
      <c r="I13686" s="85"/>
      <c r="J13686" s="85"/>
    </row>
    <row r="13687" spans="2:10" s="117" customFormat="1" x14ac:dyDescent="0.25">
      <c r="B13687" s="87"/>
      <c r="C13687" s="85"/>
      <c r="D13687" s="85"/>
      <c r="E13687" s="85"/>
      <c r="F13687" s="85"/>
      <c r="G13687" s="86"/>
      <c r="H13687" s="86"/>
      <c r="I13687" s="85"/>
      <c r="J13687" s="85"/>
    </row>
    <row r="13688" spans="2:10" s="117" customFormat="1" x14ac:dyDescent="0.25">
      <c r="B13688" s="87"/>
      <c r="C13688" s="85"/>
      <c r="D13688" s="85"/>
      <c r="E13688" s="85"/>
      <c r="F13688" s="85"/>
      <c r="G13688" s="86"/>
      <c r="H13688" s="86"/>
      <c r="I13688" s="85"/>
      <c r="J13688" s="85"/>
    </row>
    <row r="13689" spans="2:10" s="117" customFormat="1" x14ac:dyDescent="0.25">
      <c r="B13689" s="87"/>
      <c r="C13689" s="85"/>
      <c r="D13689" s="85"/>
      <c r="E13689" s="85"/>
      <c r="F13689" s="85"/>
      <c r="G13689" s="86"/>
      <c r="H13689" s="86"/>
      <c r="I13689" s="85"/>
      <c r="J13689" s="85"/>
    </row>
    <row r="13690" spans="2:10" s="117" customFormat="1" x14ac:dyDescent="0.25">
      <c r="B13690" s="87"/>
      <c r="C13690" s="85"/>
      <c r="D13690" s="85"/>
      <c r="E13690" s="85"/>
      <c r="F13690" s="85"/>
      <c r="G13690" s="86"/>
      <c r="H13690" s="86"/>
      <c r="I13690" s="85"/>
      <c r="J13690" s="85"/>
    </row>
    <row r="13691" spans="2:10" s="117" customFormat="1" x14ac:dyDescent="0.25">
      <c r="B13691" s="87"/>
      <c r="C13691" s="85"/>
      <c r="D13691" s="85"/>
      <c r="E13691" s="85"/>
      <c r="F13691" s="85"/>
      <c r="G13691" s="86"/>
      <c r="H13691" s="86"/>
      <c r="I13691" s="85"/>
      <c r="J13691" s="85"/>
    </row>
    <row r="13692" spans="2:10" s="117" customFormat="1" x14ac:dyDescent="0.25">
      <c r="B13692" s="87"/>
      <c r="C13692" s="85"/>
      <c r="D13692" s="85"/>
      <c r="E13692" s="85"/>
      <c r="F13692" s="85"/>
      <c r="G13692" s="86"/>
      <c r="H13692" s="86"/>
      <c r="I13692" s="85"/>
      <c r="J13692" s="85"/>
    </row>
    <row r="13693" spans="2:10" s="117" customFormat="1" x14ac:dyDescent="0.25">
      <c r="B13693" s="87"/>
      <c r="C13693" s="85"/>
      <c r="D13693" s="85"/>
      <c r="E13693" s="85"/>
      <c r="F13693" s="85"/>
      <c r="G13693" s="86"/>
      <c r="H13693" s="86"/>
      <c r="I13693" s="85"/>
      <c r="J13693" s="85"/>
    </row>
    <row r="13694" spans="2:10" s="117" customFormat="1" x14ac:dyDescent="0.25">
      <c r="B13694" s="87"/>
      <c r="C13694" s="85"/>
      <c r="D13694" s="85"/>
      <c r="E13694" s="85"/>
      <c r="F13694" s="85"/>
      <c r="G13694" s="86"/>
      <c r="H13694" s="86"/>
      <c r="I13694" s="85"/>
      <c r="J13694" s="85"/>
    </row>
    <row r="13695" spans="2:10" s="117" customFormat="1" x14ac:dyDescent="0.25">
      <c r="B13695" s="87"/>
      <c r="C13695" s="85"/>
      <c r="D13695" s="85"/>
      <c r="E13695" s="85"/>
      <c r="F13695" s="85"/>
      <c r="G13695" s="86"/>
      <c r="H13695" s="86"/>
      <c r="I13695" s="85"/>
      <c r="J13695" s="85"/>
    </row>
    <row r="13696" spans="2:10" s="117" customFormat="1" x14ac:dyDescent="0.25">
      <c r="B13696" s="87"/>
      <c r="C13696" s="85"/>
      <c r="D13696" s="85"/>
      <c r="E13696" s="85"/>
      <c r="F13696" s="85"/>
      <c r="G13696" s="86"/>
      <c r="H13696" s="86"/>
      <c r="I13696" s="85"/>
      <c r="J13696" s="85"/>
    </row>
    <row r="13697" spans="2:10" s="117" customFormat="1" x14ac:dyDescent="0.25">
      <c r="B13697" s="87"/>
      <c r="C13697" s="85"/>
      <c r="D13697" s="85"/>
      <c r="E13697" s="85"/>
      <c r="F13697" s="85"/>
      <c r="G13697" s="86"/>
      <c r="H13697" s="86"/>
      <c r="I13697" s="85"/>
      <c r="J13697" s="85"/>
    </row>
    <row r="13698" spans="2:10" s="117" customFormat="1" x14ac:dyDescent="0.25">
      <c r="B13698" s="87"/>
      <c r="C13698" s="85"/>
      <c r="D13698" s="85"/>
      <c r="E13698" s="85"/>
      <c r="F13698" s="85"/>
      <c r="G13698" s="86"/>
      <c r="H13698" s="86"/>
      <c r="I13698" s="85"/>
      <c r="J13698" s="85"/>
    </row>
    <row r="13699" spans="2:10" s="117" customFormat="1" x14ac:dyDescent="0.25">
      <c r="B13699" s="87"/>
      <c r="C13699" s="85"/>
      <c r="D13699" s="85"/>
      <c r="E13699" s="85"/>
      <c r="F13699" s="85"/>
      <c r="G13699" s="86"/>
      <c r="H13699" s="86"/>
      <c r="I13699" s="85"/>
      <c r="J13699" s="85"/>
    </row>
    <row r="13700" spans="2:10" s="117" customFormat="1" x14ac:dyDescent="0.25">
      <c r="B13700" s="87"/>
      <c r="C13700" s="85"/>
      <c r="D13700" s="85"/>
      <c r="E13700" s="85"/>
      <c r="F13700" s="85"/>
      <c r="G13700" s="86"/>
      <c r="H13700" s="86"/>
      <c r="I13700" s="85"/>
      <c r="J13700" s="85"/>
    </row>
    <row r="13701" spans="2:10" s="117" customFormat="1" x14ac:dyDescent="0.25">
      <c r="B13701" s="87"/>
      <c r="C13701" s="85"/>
      <c r="D13701" s="85"/>
      <c r="E13701" s="85"/>
      <c r="F13701" s="85"/>
      <c r="G13701" s="86"/>
      <c r="H13701" s="86"/>
      <c r="I13701" s="85"/>
      <c r="J13701" s="85"/>
    </row>
    <row r="13702" spans="2:10" s="117" customFormat="1" x14ac:dyDescent="0.25">
      <c r="B13702" s="87"/>
      <c r="C13702" s="85"/>
      <c r="D13702" s="85"/>
      <c r="E13702" s="85"/>
      <c r="F13702" s="85"/>
      <c r="G13702" s="86"/>
      <c r="H13702" s="86"/>
      <c r="I13702" s="85"/>
      <c r="J13702" s="85"/>
    </row>
    <row r="13703" spans="2:10" s="117" customFormat="1" x14ac:dyDescent="0.25">
      <c r="B13703" s="87"/>
      <c r="C13703" s="85"/>
      <c r="D13703" s="85"/>
      <c r="E13703" s="85"/>
      <c r="F13703" s="85"/>
      <c r="G13703" s="86"/>
      <c r="H13703" s="86"/>
      <c r="I13703" s="85"/>
      <c r="J13703" s="85"/>
    </row>
    <row r="13704" spans="2:10" s="117" customFormat="1" x14ac:dyDescent="0.25">
      <c r="B13704" s="87"/>
      <c r="C13704" s="85"/>
      <c r="D13704" s="85"/>
      <c r="E13704" s="85"/>
      <c r="F13704" s="85"/>
      <c r="G13704" s="86"/>
      <c r="H13704" s="86"/>
      <c r="I13704" s="85"/>
      <c r="J13704" s="85"/>
    </row>
    <row r="13705" spans="2:10" s="117" customFormat="1" x14ac:dyDescent="0.25">
      <c r="B13705" s="87"/>
      <c r="C13705" s="85"/>
      <c r="D13705" s="85"/>
      <c r="E13705" s="85"/>
      <c r="F13705" s="85"/>
      <c r="G13705" s="86"/>
      <c r="H13705" s="86"/>
      <c r="I13705" s="85"/>
      <c r="J13705" s="85"/>
    </row>
    <row r="13706" spans="2:10" s="117" customFormat="1" x14ac:dyDescent="0.25">
      <c r="B13706" s="87"/>
      <c r="C13706" s="85"/>
      <c r="D13706" s="85"/>
      <c r="E13706" s="85"/>
      <c r="F13706" s="85"/>
      <c r="G13706" s="86"/>
      <c r="H13706" s="86"/>
      <c r="I13706" s="85"/>
      <c r="J13706" s="85"/>
    </row>
    <row r="13707" spans="2:10" s="117" customFormat="1" x14ac:dyDescent="0.25">
      <c r="B13707" s="87"/>
      <c r="C13707" s="85"/>
      <c r="D13707" s="85"/>
      <c r="E13707" s="85"/>
      <c r="F13707" s="85"/>
      <c r="G13707" s="86"/>
      <c r="H13707" s="86"/>
      <c r="I13707" s="85"/>
      <c r="J13707" s="85"/>
    </row>
    <row r="13708" spans="2:10" s="117" customFormat="1" x14ac:dyDescent="0.25">
      <c r="B13708" s="87"/>
      <c r="C13708" s="85"/>
      <c r="D13708" s="85"/>
      <c r="E13708" s="85"/>
      <c r="F13708" s="85"/>
      <c r="G13708" s="86"/>
      <c r="H13708" s="86"/>
      <c r="I13708" s="85"/>
      <c r="J13708" s="85"/>
    </row>
    <row r="13709" spans="2:10" s="117" customFormat="1" x14ac:dyDescent="0.25">
      <c r="B13709" s="87"/>
      <c r="C13709" s="85"/>
      <c r="D13709" s="85"/>
      <c r="E13709" s="85"/>
      <c r="F13709" s="85"/>
      <c r="G13709" s="86"/>
      <c r="H13709" s="86"/>
      <c r="I13709" s="85"/>
      <c r="J13709" s="85"/>
    </row>
    <row r="13710" spans="2:10" s="117" customFormat="1" x14ac:dyDescent="0.25">
      <c r="B13710" s="87"/>
      <c r="C13710" s="85"/>
      <c r="D13710" s="85"/>
      <c r="E13710" s="85"/>
      <c r="F13710" s="85"/>
      <c r="G13710" s="86"/>
      <c r="H13710" s="86"/>
      <c r="I13710" s="85"/>
      <c r="J13710" s="85"/>
    </row>
    <row r="13711" spans="2:10" s="117" customFormat="1" x14ac:dyDescent="0.25">
      <c r="B13711" s="87"/>
      <c r="C13711" s="85"/>
      <c r="D13711" s="85"/>
      <c r="E13711" s="85"/>
      <c r="F13711" s="85"/>
      <c r="G13711" s="86"/>
      <c r="H13711" s="86"/>
      <c r="I13711" s="85"/>
      <c r="J13711" s="85"/>
    </row>
    <row r="13712" spans="2:10" s="117" customFormat="1" x14ac:dyDescent="0.25">
      <c r="B13712" s="87"/>
      <c r="C13712" s="85"/>
      <c r="D13712" s="85"/>
      <c r="E13712" s="85"/>
      <c r="F13712" s="85"/>
      <c r="G13712" s="86"/>
      <c r="H13712" s="86"/>
      <c r="I13712" s="85"/>
      <c r="J13712" s="85"/>
    </row>
    <row r="13713" spans="2:10" s="117" customFormat="1" x14ac:dyDescent="0.25">
      <c r="B13713" s="87"/>
      <c r="C13713" s="85"/>
      <c r="D13713" s="85"/>
      <c r="E13713" s="85"/>
      <c r="F13713" s="85"/>
      <c r="G13713" s="86"/>
      <c r="H13713" s="86"/>
      <c r="I13713" s="85"/>
      <c r="J13713" s="85"/>
    </row>
    <row r="13714" spans="2:10" s="117" customFormat="1" x14ac:dyDescent="0.25">
      <c r="B13714" s="87"/>
      <c r="C13714" s="85"/>
      <c r="D13714" s="85"/>
      <c r="E13714" s="85"/>
      <c r="F13714" s="85"/>
      <c r="G13714" s="86"/>
      <c r="H13714" s="86"/>
      <c r="I13714" s="85"/>
      <c r="J13714" s="85"/>
    </row>
    <row r="13715" spans="2:10" s="117" customFormat="1" x14ac:dyDescent="0.25">
      <c r="B13715" s="87"/>
      <c r="C13715" s="85"/>
      <c r="D13715" s="85"/>
      <c r="E13715" s="85"/>
      <c r="F13715" s="85"/>
      <c r="G13715" s="86"/>
      <c r="H13715" s="86"/>
      <c r="I13715" s="85"/>
      <c r="J13715" s="85"/>
    </row>
    <row r="13716" spans="2:10" s="117" customFormat="1" x14ac:dyDescent="0.25">
      <c r="B13716" s="87"/>
      <c r="C13716" s="85"/>
      <c r="D13716" s="85"/>
      <c r="E13716" s="85"/>
      <c r="F13716" s="85"/>
      <c r="G13716" s="86"/>
      <c r="H13716" s="86"/>
      <c r="I13716" s="85"/>
      <c r="J13716" s="85"/>
    </row>
    <row r="13717" spans="2:10" s="117" customFormat="1" x14ac:dyDescent="0.25">
      <c r="B13717" s="87"/>
      <c r="C13717" s="85"/>
      <c r="D13717" s="85"/>
      <c r="E13717" s="85"/>
      <c r="F13717" s="85"/>
      <c r="G13717" s="86"/>
      <c r="H13717" s="86"/>
      <c r="I13717" s="85"/>
      <c r="J13717" s="85"/>
    </row>
    <row r="13718" spans="2:10" s="117" customFormat="1" x14ac:dyDescent="0.25">
      <c r="B13718" s="87"/>
      <c r="C13718" s="85"/>
      <c r="D13718" s="85"/>
      <c r="E13718" s="85"/>
      <c r="F13718" s="85"/>
      <c r="G13718" s="86"/>
      <c r="H13718" s="86"/>
      <c r="I13718" s="85"/>
      <c r="J13718" s="85"/>
    </row>
    <row r="13719" spans="2:10" s="117" customFormat="1" x14ac:dyDescent="0.25">
      <c r="B13719" s="87"/>
      <c r="C13719" s="85"/>
      <c r="D13719" s="85"/>
      <c r="E13719" s="85"/>
      <c r="F13719" s="85"/>
      <c r="G13719" s="86"/>
      <c r="H13719" s="86"/>
      <c r="I13719" s="85"/>
      <c r="J13719" s="85"/>
    </row>
    <row r="13720" spans="2:10" s="117" customFormat="1" x14ac:dyDescent="0.25">
      <c r="B13720" s="87"/>
      <c r="C13720" s="85"/>
      <c r="D13720" s="85"/>
      <c r="E13720" s="85"/>
      <c r="F13720" s="85"/>
      <c r="G13720" s="86"/>
      <c r="H13720" s="86"/>
      <c r="I13720" s="85"/>
      <c r="J13720" s="85"/>
    </row>
    <row r="13721" spans="2:10" s="117" customFormat="1" x14ac:dyDescent="0.25">
      <c r="B13721" s="87"/>
      <c r="C13721" s="85"/>
      <c r="D13721" s="85"/>
      <c r="E13721" s="85"/>
      <c r="F13721" s="85"/>
      <c r="G13721" s="86"/>
      <c r="H13721" s="86"/>
      <c r="I13721" s="85"/>
      <c r="J13721" s="85"/>
    </row>
    <row r="13722" spans="2:10" s="117" customFormat="1" x14ac:dyDescent="0.25">
      <c r="B13722" s="87"/>
      <c r="C13722" s="85"/>
      <c r="D13722" s="85"/>
      <c r="E13722" s="85"/>
      <c r="F13722" s="85"/>
      <c r="G13722" s="86"/>
      <c r="H13722" s="86"/>
      <c r="I13722" s="85"/>
      <c r="J13722" s="85"/>
    </row>
    <row r="13723" spans="2:10" s="117" customFormat="1" x14ac:dyDescent="0.25">
      <c r="B13723" s="87"/>
      <c r="C13723" s="85"/>
      <c r="D13723" s="85"/>
      <c r="E13723" s="85"/>
      <c r="F13723" s="85"/>
      <c r="G13723" s="86"/>
      <c r="H13723" s="86"/>
      <c r="I13723" s="85"/>
      <c r="J13723" s="85"/>
    </row>
    <row r="13724" spans="2:10" s="117" customFormat="1" x14ac:dyDescent="0.25">
      <c r="B13724" s="87"/>
      <c r="C13724" s="85"/>
      <c r="D13724" s="85"/>
      <c r="E13724" s="85"/>
      <c r="F13724" s="85"/>
      <c r="G13724" s="86"/>
      <c r="H13724" s="86"/>
      <c r="I13724" s="85"/>
      <c r="J13724" s="85"/>
    </row>
    <row r="13725" spans="2:10" s="117" customFormat="1" x14ac:dyDescent="0.25">
      <c r="B13725" s="87"/>
      <c r="C13725" s="85"/>
      <c r="D13725" s="85"/>
      <c r="E13725" s="85"/>
      <c r="F13725" s="85"/>
      <c r="G13725" s="86"/>
      <c r="H13725" s="86"/>
      <c r="I13725" s="85"/>
      <c r="J13725" s="85"/>
    </row>
    <row r="13726" spans="2:10" s="117" customFormat="1" x14ac:dyDescent="0.25">
      <c r="B13726" s="87"/>
      <c r="C13726" s="85"/>
      <c r="D13726" s="85"/>
      <c r="E13726" s="85"/>
      <c r="F13726" s="85"/>
      <c r="G13726" s="86"/>
      <c r="H13726" s="86"/>
      <c r="I13726" s="85"/>
      <c r="J13726" s="85"/>
    </row>
    <row r="13727" spans="2:10" s="117" customFormat="1" x14ac:dyDescent="0.25">
      <c r="B13727" s="87"/>
      <c r="C13727" s="85"/>
      <c r="D13727" s="85"/>
      <c r="E13727" s="85"/>
      <c r="F13727" s="85"/>
      <c r="G13727" s="86"/>
      <c r="H13727" s="86"/>
      <c r="I13727" s="85"/>
      <c r="J13727" s="85"/>
    </row>
    <row r="13728" spans="2:10" s="117" customFormat="1" x14ac:dyDescent="0.25">
      <c r="B13728" s="87"/>
      <c r="C13728" s="85"/>
      <c r="D13728" s="85"/>
      <c r="E13728" s="85"/>
      <c r="F13728" s="85"/>
      <c r="G13728" s="86"/>
      <c r="H13728" s="86"/>
      <c r="I13728" s="85"/>
      <c r="J13728" s="85"/>
    </row>
    <row r="13729" spans="2:10" s="117" customFormat="1" x14ac:dyDescent="0.25">
      <c r="B13729" s="87"/>
      <c r="C13729" s="85"/>
      <c r="D13729" s="85"/>
      <c r="E13729" s="85"/>
      <c r="F13729" s="85"/>
      <c r="G13729" s="86"/>
      <c r="H13729" s="86"/>
      <c r="I13729" s="85"/>
      <c r="J13729" s="85"/>
    </row>
    <row r="13730" spans="2:10" s="117" customFormat="1" x14ac:dyDescent="0.25">
      <c r="B13730" s="87"/>
      <c r="C13730" s="85"/>
      <c r="D13730" s="85"/>
      <c r="E13730" s="85"/>
      <c r="F13730" s="85"/>
      <c r="G13730" s="86"/>
      <c r="H13730" s="86"/>
      <c r="I13730" s="85"/>
      <c r="J13730" s="85"/>
    </row>
    <row r="13731" spans="2:10" s="117" customFormat="1" x14ac:dyDescent="0.25">
      <c r="B13731" s="87"/>
      <c r="C13731" s="85"/>
      <c r="D13731" s="85"/>
      <c r="E13731" s="85"/>
      <c r="F13731" s="85"/>
      <c r="G13731" s="86"/>
      <c r="H13731" s="86"/>
      <c r="I13731" s="85"/>
      <c r="J13731" s="85"/>
    </row>
    <row r="13732" spans="2:10" s="117" customFormat="1" x14ac:dyDescent="0.25">
      <c r="B13732" s="87"/>
      <c r="C13732" s="85"/>
      <c r="D13732" s="85"/>
      <c r="E13732" s="85"/>
      <c r="F13732" s="85"/>
      <c r="G13732" s="86"/>
      <c r="H13732" s="86"/>
      <c r="I13732" s="85"/>
      <c r="J13732" s="85"/>
    </row>
    <row r="13733" spans="2:10" s="117" customFormat="1" x14ac:dyDescent="0.25">
      <c r="B13733" s="87"/>
      <c r="C13733" s="85"/>
      <c r="D13733" s="85"/>
      <c r="E13733" s="85"/>
      <c r="F13733" s="85"/>
      <c r="G13733" s="86"/>
      <c r="H13733" s="86"/>
      <c r="I13733" s="85"/>
      <c r="J13733" s="85"/>
    </row>
    <row r="13734" spans="2:10" s="117" customFormat="1" x14ac:dyDescent="0.25">
      <c r="B13734" s="87"/>
      <c r="C13734" s="85"/>
      <c r="D13734" s="85"/>
      <c r="E13734" s="85"/>
      <c r="F13734" s="85"/>
      <c r="G13734" s="86"/>
      <c r="H13734" s="86"/>
      <c r="I13734" s="85"/>
      <c r="J13734" s="85"/>
    </row>
    <row r="13735" spans="2:10" s="117" customFormat="1" x14ac:dyDescent="0.25">
      <c r="B13735" s="87"/>
      <c r="C13735" s="85"/>
      <c r="D13735" s="85"/>
      <c r="E13735" s="85"/>
      <c r="F13735" s="85"/>
      <c r="G13735" s="86"/>
      <c r="H13735" s="86"/>
      <c r="I13735" s="85"/>
      <c r="J13735" s="85"/>
    </row>
    <row r="13736" spans="2:10" s="117" customFormat="1" x14ac:dyDescent="0.25">
      <c r="B13736" s="87"/>
      <c r="C13736" s="85"/>
      <c r="D13736" s="85"/>
      <c r="E13736" s="85"/>
      <c r="F13736" s="85"/>
      <c r="G13736" s="86"/>
      <c r="H13736" s="86"/>
      <c r="I13736" s="85"/>
      <c r="J13736" s="85"/>
    </row>
    <row r="13737" spans="2:10" s="117" customFormat="1" x14ac:dyDescent="0.25">
      <c r="B13737" s="87"/>
      <c r="C13737" s="85"/>
      <c r="D13737" s="85"/>
      <c r="E13737" s="85"/>
      <c r="F13737" s="85"/>
      <c r="G13737" s="86"/>
      <c r="H13737" s="86"/>
      <c r="I13737" s="85"/>
      <c r="J13737" s="85"/>
    </row>
    <row r="13738" spans="2:10" s="117" customFormat="1" x14ac:dyDescent="0.25">
      <c r="B13738" s="87"/>
      <c r="C13738" s="85"/>
      <c r="D13738" s="85"/>
      <c r="E13738" s="85"/>
      <c r="F13738" s="85"/>
      <c r="G13738" s="86"/>
      <c r="H13738" s="86"/>
      <c r="I13738" s="85"/>
      <c r="J13738" s="85"/>
    </row>
    <row r="13739" spans="2:10" s="117" customFormat="1" x14ac:dyDescent="0.25">
      <c r="B13739" s="87"/>
      <c r="C13739" s="85"/>
      <c r="D13739" s="85"/>
      <c r="E13739" s="85"/>
      <c r="F13739" s="85"/>
      <c r="G13739" s="86"/>
      <c r="H13739" s="86"/>
      <c r="I13739" s="85"/>
      <c r="J13739" s="85"/>
    </row>
    <row r="13740" spans="2:10" s="117" customFormat="1" x14ac:dyDescent="0.25">
      <c r="B13740" s="87"/>
      <c r="C13740" s="85"/>
      <c r="D13740" s="85"/>
      <c r="E13740" s="85"/>
      <c r="F13740" s="85"/>
      <c r="G13740" s="86"/>
      <c r="H13740" s="86"/>
      <c r="I13740" s="85"/>
      <c r="J13740" s="85"/>
    </row>
    <row r="13741" spans="2:10" s="117" customFormat="1" x14ac:dyDescent="0.25">
      <c r="B13741" s="87"/>
      <c r="C13741" s="85"/>
      <c r="D13741" s="85"/>
      <c r="E13741" s="85"/>
      <c r="F13741" s="85"/>
      <c r="G13741" s="86"/>
      <c r="H13741" s="86"/>
      <c r="I13741" s="85"/>
      <c r="J13741" s="85"/>
    </row>
    <row r="13742" spans="2:10" s="117" customFormat="1" x14ac:dyDescent="0.25">
      <c r="B13742" s="87"/>
      <c r="C13742" s="85"/>
      <c r="D13742" s="85"/>
      <c r="E13742" s="85"/>
      <c r="F13742" s="85"/>
      <c r="G13742" s="86"/>
      <c r="H13742" s="86"/>
      <c r="I13742" s="85"/>
      <c r="J13742" s="85"/>
    </row>
    <row r="13743" spans="2:10" s="117" customFormat="1" x14ac:dyDescent="0.25">
      <c r="B13743" s="87"/>
      <c r="C13743" s="85"/>
      <c r="D13743" s="85"/>
      <c r="E13743" s="85"/>
      <c r="F13743" s="85"/>
      <c r="G13743" s="86"/>
      <c r="H13743" s="86"/>
      <c r="I13743" s="85"/>
      <c r="J13743" s="85"/>
    </row>
    <row r="13744" spans="2:10" s="117" customFormat="1" x14ac:dyDescent="0.25">
      <c r="B13744" s="87"/>
      <c r="C13744" s="85"/>
      <c r="D13744" s="85"/>
      <c r="E13744" s="85"/>
      <c r="F13744" s="85"/>
      <c r="G13744" s="86"/>
      <c r="H13744" s="86"/>
      <c r="I13744" s="85"/>
      <c r="J13744" s="85"/>
    </row>
    <row r="13745" spans="2:10" s="117" customFormat="1" x14ac:dyDescent="0.25">
      <c r="B13745" s="87"/>
      <c r="C13745" s="85"/>
      <c r="D13745" s="85"/>
      <c r="E13745" s="85"/>
      <c r="F13745" s="85"/>
      <c r="G13745" s="86"/>
      <c r="H13745" s="86"/>
      <c r="I13745" s="85"/>
      <c r="J13745" s="85"/>
    </row>
    <row r="13746" spans="2:10" s="117" customFormat="1" x14ac:dyDescent="0.25">
      <c r="B13746" s="87"/>
      <c r="C13746" s="85"/>
      <c r="D13746" s="85"/>
      <c r="E13746" s="85"/>
      <c r="F13746" s="85"/>
      <c r="G13746" s="86"/>
      <c r="H13746" s="86"/>
      <c r="I13746" s="85"/>
      <c r="J13746" s="85"/>
    </row>
    <row r="13747" spans="2:10" s="117" customFormat="1" x14ac:dyDescent="0.25">
      <c r="B13747" s="87"/>
      <c r="C13747" s="85"/>
      <c r="D13747" s="85"/>
      <c r="E13747" s="85"/>
      <c r="F13747" s="85"/>
      <c r="G13747" s="86"/>
      <c r="H13747" s="86"/>
      <c r="I13747" s="85"/>
      <c r="J13747" s="85"/>
    </row>
    <row r="13748" spans="2:10" s="117" customFormat="1" x14ac:dyDescent="0.25">
      <c r="B13748" s="87"/>
      <c r="C13748" s="85"/>
      <c r="D13748" s="85"/>
      <c r="E13748" s="85"/>
      <c r="F13748" s="85"/>
      <c r="G13748" s="86"/>
      <c r="H13748" s="86"/>
      <c r="I13748" s="85"/>
      <c r="J13748" s="85"/>
    </row>
    <row r="13749" spans="2:10" s="117" customFormat="1" x14ac:dyDescent="0.25">
      <c r="B13749" s="87"/>
      <c r="C13749" s="85"/>
      <c r="D13749" s="85"/>
      <c r="E13749" s="85"/>
      <c r="F13749" s="85"/>
      <c r="G13749" s="86"/>
      <c r="H13749" s="86"/>
      <c r="I13749" s="85"/>
      <c r="J13749" s="85"/>
    </row>
    <row r="13750" spans="2:10" s="117" customFormat="1" x14ac:dyDescent="0.25">
      <c r="B13750" s="87"/>
      <c r="C13750" s="85"/>
      <c r="D13750" s="85"/>
      <c r="E13750" s="85"/>
      <c r="F13750" s="85"/>
      <c r="G13750" s="86"/>
      <c r="H13750" s="86"/>
      <c r="I13750" s="85"/>
      <c r="J13750" s="85"/>
    </row>
    <row r="13751" spans="2:10" s="117" customFormat="1" x14ac:dyDescent="0.25">
      <c r="B13751" s="87"/>
      <c r="C13751" s="85"/>
      <c r="D13751" s="85"/>
      <c r="E13751" s="85"/>
      <c r="F13751" s="85"/>
      <c r="G13751" s="86"/>
      <c r="H13751" s="86"/>
      <c r="I13751" s="85"/>
      <c r="J13751" s="85"/>
    </row>
    <row r="13752" spans="2:10" s="117" customFormat="1" x14ac:dyDescent="0.25">
      <c r="B13752" s="87"/>
      <c r="C13752" s="85"/>
      <c r="D13752" s="85"/>
      <c r="E13752" s="85"/>
      <c r="F13752" s="85"/>
      <c r="G13752" s="86"/>
      <c r="H13752" s="86"/>
      <c r="I13752" s="85"/>
      <c r="J13752" s="85"/>
    </row>
    <row r="13753" spans="2:10" s="117" customFormat="1" x14ac:dyDescent="0.25">
      <c r="B13753" s="87"/>
      <c r="C13753" s="85"/>
      <c r="D13753" s="85"/>
      <c r="E13753" s="85"/>
      <c r="F13753" s="85"/>
      <c r="G13753" s="86"/>
      <c r="H13753" s="86"/>
      <c r="I13753" s="85"/>
      <c r="J13753" s="85"/>
    </row>
    <row r="13754" spans="2:10" s="117" customFormat="1" x14ac:dyDescent="0.25">
      <c r="B13754" s="87"/>
      <c r="C13754" s="85"/>
      <c r="D13754" s="85"/>
      <c r="E13754" s="85"/>
      <c r="F13754" s="85"/>
      <c r="G13754" s="86"/>
      <c r="H13754" s="86"/>
      <c r="I13754" s="85"/>
      <c r="J13754" s="85"/>
    </row>
    <row r="13755" spans="2:10" s="117" customFormat="1" x14ac:dyDescent="0.25">
      <c r="B13755" s="87"/>
      <c r="C13755" s="85"/>
      <c r="D13755" s="85"/>
      <c r="E13755" s="85"/>
      <c r="F13755" s="85"/>
      <c r="G13755" s="86"/>
      <c r="H13755" s="86"/>
      <c r="I13755" s="85"/>
      <c r="J13755" s="85"/>
    </row>
    <row r="13756" spans="2:10" s="117" customFormat="1" x14ac:dyDescent="0.25">
      <c r="B13756" s="87"/>
      <c r="C13756" s="85"/>
      <c r="D13756" s="85"/>
      <c r="E13756" s="85"/>
      <c r="F13756" s="85"/>
      <c r="G13756" s="86"/>
      <c r="H13756" s="86"/>
      <c r="I13756" s="85"/>
      <c r="J13756" s="85"/>
    </row>
    <row r="13757" spans="2:10" s="117" customFormat="1" x14ac:dyDescent="0.25">
      <c r="B13757" s="87"/>
      <c r="C13757" s="85"/>
      <c r="D13757" s="85"/>
      <c r="E13757" s="85"/>
      <c r="F13757" s="85"/>
      <c r="G13757" s="86"/>
      <c r="H13757" s="86"/>
      <c r="I13757" s="85"/>
      <c r="J13757" s="85"/>
    </row>
    <row r="13758" spans="2:10" s="117" customFormat="1" x14ac:dyDescent="0.25">
      <c r="B13758" s="87"/>
      <c r="C13758" s="85"/>
      <c r="D13758" s="85"/>
      <c r="E13758" s="85"/>
      <c r="F13758" s="85"/>
      <c r="G13758" s="86"/>
      <c r="H13758" s="86"/>
      <c r="I13758" s="85"/>
      <c r="J13758" s="85"/>
    </row>
    <row r="13759" spans="2:10" s="117" customFormat="1" x14ac:dyDescent="0.25">
      <c r="B13759" s="87"/>
      <c r="C13759" s="85"/>
      <c r="D13759" s="85"/>
      <c r="E13759" s="85"/>
      <c r="F13759" s="85"/>
      <c r="G13759" s="86"/>
      <c r="H13759" s="86"/>
      <c r="I13759" s="85"/>
      <c r="J13759" s="85"/>
    </row>
    <row r="13760" spans="2:10" s="117" customFormat="1" x14ac:dyDescent="0.25">
      <c r="B13760" s="87"/>
      <c r="C13760" s="85"/>
      <c r="D13760" s="85"/>
      <c r="E13760" s="85"/>
      <c r="F13760" s="85"/>
      <c r="G13760" s="86"/>
      <c r="H13760" s="86"/>
      <c r="I13760" s="85"/>
      <c r="J13760" s="85"/>
    </row>
    <row r="13761" spans="2:10" s="117" customFormat="1" x14ac:dyDescent="0.25">
      <c r="B13761" s="87"/>
      <c r="C13761" s="85"/>
      <c r="D13761" s="85"/>
      <c r="E13761" s="85"/>
      <c r="F13761" s="85"/>
      <c r="G13761" s="86"/>
      <c r="H13761" s="86"/>
      <c r="I13761" s="85"/>
      <c r="J13761" s="85"/>
    </row>
    <row r="13762" spans="2:10" s="117" customFormat="1" x14ac:dyDescent="0.25">
      <c r="B13762" s="87"/>
      <c r="C13762" s="85"/>
      <c r="D13762" s="85"/>
      <c r="E13762" s="85"/>
      <c r="F13762" s="85"/>
      <c r="G13762" s="86"/>
      <c r="H13762" s="86"/>
      <c r="I13762" s="85"/>
      <c r="J13762" s="85"/>
    </row>
    <row r="13763" spans="2:10" s="117" customFormat="1" x14ac:dyDescent="0.25">
      <c r="B13763" s="87"/>
      <c r="C13763" s="85"/>
      <c r="D13763" s="85"/>
      <c r="E13763" s="85"/>
      <c r="F13763" s="85"/>
      <c r="G13763" s="86"/>
      <c r="H13763" s="86"/>
      <c r="I13763" s="85"/>
      <c r="J13763" s="85"/>
    </row>
    <row r="13764" spans="2:10" s="117" customFormat="1" x14ac:dyDescent="0.25">
      <c r="B13764" s="87"/>
      <c r="C13764" s="85"/>
      <c r="D13764" s="85"/>
      <c r="E13764" s="85"/>
      <c r="F13764" s="85"/>
      <c r="G13764" s="86"/>
      <c r="H13764" s="86"/>
      <c r="I13764" s="85"/>
      <c r="J13764" s="85"/>
    </row>
    <row r="13765" spans="2:10" s="117" customFormat="1" x14ac:dyDescent="0.25">
      <c r="B13765" s="87"/>
      <c r="C13765" s="85"/>
      <c r="D13765" s="85"/>
      <c r="E13765" s="85"/>
      <c r="F13765" s="85"/>
      <c r="G13765" s="86"/>
      <c r="H13765" s="86"/>
      <c r="I13765" s="85"/>
      <c r="J13765" s="85"/>
    </row>
    <row r="13766" spans="2:10" s="117" customFormat="1" x14ac:dyDescent="0.25">
      <c r="B13766" s="87"/>
      <c r="C13766" s="85"/>
      <c r="D13766" s="85"/>
      <c r="E13766" s="85"/>
      <c r="F13766" s="85"/>
      <c r="G13766" s="86"/>
      <c r="H13766" s="86"/>
      <c r="I13766" s="85"/>
      <c r="J13766" s="85"/>
    </row>
    <row r="13767" spans="2:10" s="117" customFormat="1" x14ac:dyDescent="0.25">
      <c r="B13767" s="87"/>
      <c r="C13767" s="85"/>
      <c r="D13767" s="85"/>
      <c r="E13767" s="85"/>
      <c r="F13767" s="85"/>
      <c r="G13767" s="86"/>
      <c r="H13767" s="86"/>
      <c r="I13767" s="85"/>
      <c r="J13767" s="85"/>
    </row>
    <row r="13768" spans="2:10" s="117" customFormat="1" x14ac:dyDescent="0.25">
      <c r="B13768" s="87"/>
      <c r="C13768" s="85"/>
      <c r="D13768" s="85"/>
      <c r="E13768" s="85"/>
      <c r="F13768" s="85"/>
      <c r="G13768" s="86"/>
      <c r="H13768" s="86"/>
      <c r="I13768" s="85"/>
      <c r="J13768" s="85"/>
    </row>
    <row r="13769" spans="2:10" s="117" customFormat="1" x14ac:dyDescent="0.25">
      <c r="B13769" s="87"/>
      <c r="C13769" s="85"/>
      <c r="D13769" s="85"/>
      <c r="E13769" s="85"/>
      <c r="F13769" s="85"/>
      <c r="G13769" s="86"/>
      <c r="H13769" s="86"/>
      <c r="I13769" s="85"/>
      <c r="J13769" s="85"/>
    </row>
    <row r="13770" spans="2:10" s="117" customFormat="1" x14ac:dyDescent="0.25">
      <c r="B13770" s="87"/>
      <c r="C13770" s="85"/>
      <c r="D13770" s="85"/>
      <c r="E13770" s="85"/>
      <c r="F13770" s="85"/>
      <c r="G13770" s="86"/>
      <c r="H13770" s="86"/>
      <c r="I13770" s="85"/>
      <c r="J13770" s="85"/>
    </row>
    <row r="13771" spans="2:10" s="117" customFormat="1" x14ac:dyDescent="0.25">
      <c r="B13771" s="87"/>
      <c r="C13771" s="85"/>
      <c r="D13771" s="85"/>
      <c r="E13771" s="85"/>
      <c r="F13771" s="85"/>
      <c r="G13771" s="86"/>
      <c r="H13771" s="86"/>
      <c r="I13771" s="85"/>
      <c r="J13771" s="85"/>
    </row>
    <row r="13772" spans="2:10" s="117" customFormat="1" x14ac:dyDescent="0.25">
      <c r="B13772" s="87"/>
      <c r="C13772" s="85"/>
      <c r="D13772" s="85"/>
      <c r="E13772" s="85"/>
      <c r="F13772" s="85"/>
      <c r="G13772" s="86"/>
      <c r="H13772" s="86"/>
      <c r="I13772" s="85"/>
      <c r="J13772" s="85"/>
    </row>
    <row r="13773" spans="2:10" s="117" customFormat="1" x14ac:dyDescent="0.25">
      <c r="B13773" s="87"/>
      <c r="C13773" s="85"/>
      <c r="D13773" s="85"/>
      <c r="E13773" s="85"/>
      <c r="F13773" s="85"/>
      <c r="G13773" s="86"/>
      <c r="H13773" s="86"/>
      <c r="I13773" s="85"/>
      <c r="J13773" s="85"/>
    </row>
    <row r="13774" spans="2:10" s="117" customFormat="1" x14ac:dyDescent="0.25">
      <c r="B13774" s="87"/>
      <c r="C13774" s="85"/>
      <c r="D13774" s="85"/>
      <c r="E13774" s="85"/>
      <c r="F13774" s="85"/>
      <c r="G13774" s="86"/>
      <c r="H13774" s="86"/>
      <c r="I13774" s="85"/>
      <c r="J13774" s="85"/>
    </row>
    <row r="13775" spans="2:10" s="117" customFormat="1" x14ac:dyDescent="0.25">
      <c r="B13775" s="87"/>
      <c r="C13775" s="85"/>
      <c r="D13775" s="85"/>
      <c r="E13775" s="85"/>
      <c r="F13775" s="85"/>
      <c r="G13775" s="86"/>
      <c r="H13775" s="86"/>
      <c r="I13775" s="85"/>
      <c r="J13775" s="85"/>
    </row>
    <row r="13776" spans="2:10" s="117" customFormat="1" x14ac:dyDescent="0.25">
      <c r="B13776" s="87"/>
      <c r="C13776" s="85"/>
      <c r="D13776" s="85"/>
      <c r="E13776" s="85"/>
      <c r="F13776" s="85"/>
      <c r="G13776" s="86"/>
      <c r="H13776" s="86"/>
      <c r="I13776" s="85"/>
      <c r="J13776" s="85"/>
    </row>
    <row r="13777" spans="2:10" s="117" customFormat="1" x14ac:dyDescent="0.25">
      <c r="B13777" s="87"/>
      <c r="C13777" s="85"/>
      <c r="D13777" s="85"/>
      <c r="E13777" s="85"/>
      <c r="F13777" s="85"/>
      <c r="G13777" s="86"/>
      <c r="H13777" s="86"/>
      <c r="I13777" s="85"/>
      <c r="J13777" s="85"/>
    </row>
    <row r="13778" spans="2:10" s="117" customFormat="1" x14ac:dyDescent="0.25">
      <c r="B13778" s="87"/>
      <c r="C13778" s="85"/>
      <c r="D13778" s="85"/>
      <c r="E13778" s="85"/>
      <c r="F13778" s="85"/>
      <c r="G13778" s="86"/>
      <c r="H13778" s="86"/>
      <c r="I13778" s="85"/>
      <c r="J13778" s="85"/>
    </row>
    <row r="13779" spans="2:10" s="117" customFormat="1" x14ac:dyDescent="0.25">
      <c r="B13779" s="87"/>
      <c r="C13779" s="85"/>
      <c r="D13779" s="85"/>
      <c r="E13779" s="85"/>
      <c r="F13779" s="85"/>
      <c r="G13779" s="86"/>
      <c r="H13779" s="86"/>
      <c r="I13779" s="85"/>
      <c r="J13779" s="85"/>
    </row>
    <row r="13780" spans="2:10" s="117" customFormat="1" x14ac:dyDescent="0.25">
      <c r="B13780" s="87"/>
      <c r="C13780" s="85"/>
      <c r="D13780" s="85"/>
      <c r="E13780" s="85"/>
      <c r="F13780" s="85"/>
      <c r="G13780" s="86"/>
      <c r="H13780" s="86"/>
      <c r="I13780" s="85"/>
      <c r="J13780" s="85"/>
    </row>
    <row r="13781" spans="2:10" s="117" customFormat="1" x14ac:dyDescent="0.25">
      <c r="B13781" s="87"/>
      <c r="C13781" s="85"/>
      <c r="D13781" s="85"/>
      <c r="E13781" s="85"/>
      <c r="F13781" s="85"/>
      <c r="G13781" s="86"/>
      <c r="H13781" s="86"/>
      <c r="I13781" s="85"/>
      <c r="J13781" s="85"/>
    </row>
    <row r="13782" spans="2:10" s="117" customFormat="1" x14ac:dyDescent="0.25">
      <c r="B13782" s="87"/>
      <c r="C13782" s="85"/>
      <c r="D13782" s="85"/>
      <c r="E13782" s="85"/>
      <c r="F13782" s="85"/>
      <c r="G13782" s="86"/>
      <c r="H13782" s="86"/>
      <c r="I13782" s="85"/>
      <c r="J13782" s="85"/>
    </row>
    <row r="13783" spans="2:10" s="117" customFormat="1" x14ac:dyDescent="0.25">
      <c r="B13783" s="87"/>
      <c r="C13783" s="85"/>
      <c r="D13783" s="85"/>
      <c r="E13783" s="85"/>
      <c r="F13783" s="85"/>
      <c r="G13783" s="86"/>
      <c r="H13783" s="86"/>
      <c r="I13783" s="85"/>
      <c r="J13783" s="85"/>
    </row>
    <row r="13784" spans="2:10" s="117" customFormat="1" x14ac:dyDescent="0.25">
      <c r="B13784" s="87"/>
      <c r="C13784" s="85"/>
      <c r="D13784" s="85"/>
      <c r="E13784" s="85"/>
      <c r="F13784" s="85"/>
      <c r="G13784" s="86"/>
      <c r="H13784" s="86"/>
      <c r="I13784" s="85"/>
      <c r="J13784" s="85"/>
    </row>
    <row r="13785" spans="2:10" s="117" customFormat="1" x14ac:dyDescent="0.25">
      <c r="B13785" s="87"/>
      <c r="C13785" s="85"/>
      <c r="D13785" s="85"/>
      <c r="E13785" s="85"/>
      <c r="F13785" s="85"/>
      <c r="G13785" s="86"/>
      <c r="H13785" s="86"/>
      <c r="I13785" s="85"/>
      <c r="J13785" s="85"/>
    </row>
    <row r="13786" spans="2:10" s="117" customFormat="1" x14ac:dyDescent="0.25">
      <c r="B13786" s="87"/>
      <c r="C13786" s="85"/>
      <c r="D13786" s="85"/>
      <c r="E13786" s="85"/>
      <c r="F13786" s="85"/>
      <c r="G13786" s="86"/>
      <c r="H13786" s="86"/>
      <c r="I13786" s="85"/>
      <c r="J13786" s="85"/>
    </row>
    <row r="13787" spans="2:10" s="117" customFormat="1" x14ac:dyDescent="0.25">
      <c r="B13787" s="87"/>
      <c r="C13787" s="85"/>
      <c r="D13787" s="85"/>
      <c r="E13787" s="85"/>
      <c r="F13787" s="85"/>
      <c r="G13787" s="86"/>
      <c r="H13787" s="86"/>
      <c r="I13787" s="85"/>
      <c r="J13787" s="85"/>
    </row>
    <row r="13788" spans="2:10" s="117" customFormat="1" x14ac:dyDescent="0.25">
      <c r="B13788" s="87"/>
      <c r="C13788" s="85"/>
      <c r="D13788" s="85"/>
      <c r="E13788" s="85"/>
      <c r="F13788" s="85"/>
      <c r="G13788" s="86"/>
      <c r="H13788" s="86"/>
      <c r="I13788" s="85"/>
      <c r="J13788" s="85"/>
    </row>
    <row r="13789" spans="2:10" s="117" customFormat="1" x14ac:dyDescent="0.25">
      <c r="B13789" s="87"/>
      <c r="C13789" s="85"/>
      <c r="D13789" s="85"/>
      <c r="E13789" s="85"/>
      <c r="F13789" s="85"/>
      <c r="G13789" s="86"/>
      <c r="H13789" s="86"/>
      <c r="I13789" s="85"/>
      <c r="J13789" s="85"/>
    </row>
    <row r="13790" spans="2:10" s="117" customFormat="1" x14ac:dyDescent="0.25">
      <c r="B13790" s="87"/>
      <c r="C13790" s="85"/>
      <c r="D13790" s="85"/>
      <c r="E13790" s="85"/>
      <c r="F13790" s="85"/>
      <c r="G13790" s="86"/>
      <c r="H13790" s="86"/>
      <c r="I13790" s="85"/>
      <c r="J13790" s="85"/>
    </row>
    <row r="13791" spans="2:10" s="117" customFormat="1" x14ac:dyDescent="0.25">
      <c r="B13791" s="87"/>
      <c r="C13791" s="85"/>
      <c r="D13791" s="85"/>
      <c r="E13791" s="85"/>
      <c r="F13791" s="85"/>
      <c r="G13791" s="86"/>
      <c r="H13791" s="86"/>
      <c r="I13791" s="85"/>
      <c r="J13791" s="85"/>
    </row>
    <row r="13792" spans="2:10" s="117" customFormat="1" x14ac:dyDescent="0.25">
      <c r="B13792" s="87"/>
      <c r="C13792" s="85"/>
      <c r="D13792" s="85"/>
      <c r="E13792" s="85"/>
      <c r="F13792" s="85"/>
      <c r="G13792" s="86"/>
      <c r="H13792" s="86"/>
      <c r="I13792" s="85"/>
      <c r="J13792" s="85"/>
    </row>
    <row r="13793" spans="2:10" s="117" customFormat="1" x14ac:dyDescent="0.25">
      <c r="B13793" s="87"/>
      <c r="C13793" s="85"/>
      <c r="D13793" s="85"/>
      <c r="E13793" s="85"/>
      <c r="F13793" s="85"/>
      <c r="G13793" s="86"/>
      <c r="H13793" s="86"/>
      <c r="I13793" s="85"/>
      <c r="J13793" s="85"/>
    </row>
    <row r="13794" spans="2:10" s="117" customFormat="1" x14ac:dyDescent="0.25">
      <c r="B13794" s="87"/>
      <c r="C13794" s="85"/>
      <c r="D13794" s="85"/>
      <c r="E13794" s="85"/>
      <c r="F13794" s="85"/>
      <c r="G13794" s="86"/>
      <c r="H13794" s="86"/>
      <c r="I13794" s="85"/>
      <c r="J13794" s="85"/>
    </row>
    <row r="13795" spans="2:10" s="117" customFormat="1" x14ac:dyDescent="0.25">
      <c r="B13795" s="87"/>
      <c r="C13795" s="85"/>
      <c r="D13795" s="85"/>
      <c r="E13795" s="85"/>
      <c r="F13795" s="85"/>
      <c r="G13795" s="86"/>
      <c r="H13795" s="86"/>
      <c r="I13795" s="85"/>
      <c r="J13795" s="85"/>
    </row>
    <row r="13796" spans="2:10" s="117" customFormat="1" x14ac:dyDescent="0.25">
      <c r="B13796" s="87"/>
      <c r="C13796" s="85"/>
      <c r="D13796" s="85"/>
      <c r="E13796" s="85"/>
      <c r="F13796" s="85"/>
      <c r="G13796" s="86"/>
      <c r="H13796" s="86"/>
      <c r="I13796" s="85"/>
      <c r="J13796" s="85"/>
    </row>
    <row r="13797" spans="2:10" s="117" customFormat="1" x14ac:dyDescent="0.25">
      <c r="B13797" s="87"/>
      <c r="C13797" s="85"/>
      <c r="D13797" s="85"/>
      <c r="E13797" s="85"/>
      <c r="F13797" s="85"/>
      <c r="G13797" s="86"/>
      <c r="H13797" s="86"/>
      <c r="I13797" s="85"/>
      <c r="J13797" s="85"/>
    </row>
    <row r="13798" spans="2:10" s="117" customFormat="1" x14ac:dyDescent="0.25">
      <c r="B13798" s="87"/>
      <c r="C13798" s="85"/>
      <c r="D13798" s="85"/>
      <c r="E13798" s="85"/>
      <c r="F13798" s="85"/>
      <c r="G13798" s="86"/>
      <c r="H13798" s="86"/>
      <c r="I13798" s="85"/>
      <c r="J13798" s="85"/>
    </row>
    <row r="13799" spans="2:10" s="117" customFormat="1" x14ac:dyDescent="0.25">
      <c r="B13799" s="87"/>
      <c r="C13799" s="85"/>
      <c r="D13799" s="85"/>
      <c r="E13799" s="85"/>
      <c r="F13799" s="85"/>
      <c r="G13799" s="86"/>
      <c r="H13799" s="86"/>
      <c r="I13799" s="85"/>
      <c r="J13799" s="85"/>
    </row>
    <row r="13800" spans="2:10" s="117" customFormat="1" x14ac:dyDescent="0.25">
      <c r="B13800" s="87"/>
      <c r="C13800" s="85"/>
      <c r="D13800" s="85"/>
      <c r="E13800" s="85"/>
      <c r="F13800" s="85"/>
      <c r="G13800" s="86"/>
      <c r="H13800" s="86"/>
      <c r="I13800" s="85"/>
      <c r="J13800" s="85"/>
    </row>
    <row r="13801" spans="2:10" s="117" customFormat="1" x14ac:dyDescent="0.25">
      <c r="B13801" s="87"/>
      <c r="C13801" s="85"/>
      <c r="D13801" s="85"/>
      <c r="E13801" s="85"/>
      <c r="F13801" s="85"/>
      <c r="G13801" s="86"/>
      <c r="H13801" s="86"/>
      <c r="I13801" s="85"/>
      <c r="J13801" s="85"/>
    </row>
    <row r="13802" spans="2:10" s="117" customFormat="1" x14ac:dyDescent="0.25">
      <c r="B13802" s="87"/>
      <c r="C13802" s="85"/>
      <c r="D13802" s="85"/>
      <c r="E13802" s="85"/>
      <c r="F13802" s="85"/>
      <c r="G13802" s="86"/>
      <c r="H13802" s="86"/>
      <c r="I13802" s="85"/>
      <c r="J13802" s="85"/>
    </row>
    <row r="13803" spans="2:10" s="117" customFormat="1" x14ac:dyDescent="0.25">
      <c r="B13803" s="87"/>
      <c r="C13803" s="85"/>
      <c r="D13803" s="85"/>
      <c r="E13803" s="85"/>
      <c r="F13803" s="85"/>
      <c r="G13803" s="86"/>
      <c r="H13803" s="86"/>
      <c r="I13803" s="85"/>
      <c r="J13803" s="85"/>
    </row>
    <row r="13804" spans="2:10" s="117" customFormat="1" x14ac:dyDescent="0.25">
      <c r="B13804" s="87"/>
      <c r="C13804" s="85"/>
      <c r="D13804" s="85"/>
      <c r="E13804" s="85"/>
      <c r="F13804" s="85"/>
      <c r="G13804" s="86"/>
      <c r="H13804" s="86"/>
      <c r="I13804" s="85"/>
      <c r="J13804" s="85"/>
    </row>
    <row r="13805" spans="2:10" s="117" customFormat="1" x14ac:dyDescent="0.25">
      <c r="B13805" s="87"/>
      <c r="C13805" s="85"/>
      <c r="D13805" s="85"/>
      <c r="E13805" s="85"/>
      <c r="F13805" s="85"/>
      <c r="G13805" s="86"/>
      <c r="H13805" s="86"/>
      <c r="I13805" s="85"/>
      <c r="J13805" s="85"/>
    </row>
    <row r="13806" spans="2:10" s="117" customFormat="1" x14ac:dyDescent="0.25">
      <c r="B13806" s="87"/>
      <c r="C13806" s="85"/>
      <c r="D13806" s="85"/>
      <c r="E13806" s="85"/>
      <c r="F13806" s="85"/>
      <c r="G13806" s="86"/>
      <c r="H13806" s="86"/>
      <c r="I13806" s="85"/>
      <c r="J13806" s="85"/>
    </row>
    <row r="13807" spans="2:10" s="117" customFormat="1" x14ac:dyDescent="0.25">
      <c r="B13807" s="87"/>
      <c r="C13807" s="85"/>
      <c r="D13807" s="85"/>
      <c r="E13807" s="85"/>
      <c r="F13807" s="85"/>
      <c r="G13807" s="86"/>
      <c r="H13807" s="86"/>
      <c r="I13807" s="85"/>
      <c r="J13807" s="85"/>
    </row>
    <row r="13808" spans="2:10" s="117" customFormat="1" x14ac:dyDescent="0.25">
      <c r="B13808" s="87"/>
      <c r="C13808" s="85"/>
      <c r="D13808" s="85"/>
      <c r="E13808" s="85"/>
      <c r="F13808" s="85"/>
      <c r="G13808" s="86"/>
      <c r="H13808" s="86"/>
      <c r="I13808" s="85"/>
      <c r="J13808" s="85"/>
    </row>
    <row r="13809" spans="2:10" s="117" customFormat="1" x14ac:dyDescent="0.25">
      <c r="B13809" s="87"/>
      <c r="C13809" s="85"/>
      <c r="D13809" s="85"/>
      <c r="E13809" s="85"/>
      <c r="F13809" s="85"/>
      <c r="G13809" s="86"/>
      <c r="H13809" s="86"/>
      <c r="I13809" s="85"/>
      <c r="J13809" s="85"/>
    </row>
    <row r="13810" spans="2:10" s="117" customFormat="1" x14ac:dyDescent="0.25">
      <c r="B13810" s="87"/>
      <c r="C13810" s="85"/>
      <c r="D13810" s="85"/>
      <c r="E13810" s="85"/>
      <c r="F13810" s="85"/>
      <c r="G13810" s="86"/>
      <c r="H13810" s="86"/>
      <c r="I13810" s="85"/>
      <c r="J13810" s="85"/>
    </row>
    <row r="13811" spans="2:10" s="117" customFormat="1" x14ac:dyDescent="0.25">
      <c r="B13811" s="87"/>
      <c r="C13811" s="85"/>
      <c r="D13811" s="85"/>
      <c r="E13811" s="85"/>
      <c r="F13811" s="85"/>
      <c r="G13811" s="86"/>
      <c r="H13811" s="86"/>
      <c r="I13811" s="85"/>
      <c r="J13811" s="85"/>
    </row>
    <row r="13812" spans="2:10" s="117" customFormat="1" x14ac:dyDescent="0.25">
      <c r="B13812" s="87"/>
      <c r="C13812" s="85"/>
      <c r="D13812" s="85"/>
      <c r="E13812" s="85"/>
      <c r="F13812" s="85"/>
      <c r="G13812" s="86"/>
      <c r="H13812" s="86"/>
      <c r="I13812" s="85"/>
      <c r="J13812" s="85"/>
    </row>
    <row r="13813" spans="2:10" s="117" customFormat="1" x14ac:dyDescent="0.25">
      <c r="B13813" s="87"/>
      <c r="C13813" s="85"/>
      <c r="D13813" s="85"/>
      <c r="E13813" s="85"/>
      <c r="F13813" s="85"/>
      <c r="G13813" s="86"/>
      <c r="H13813" s="86"/>
      <c r="I13813" s="85"/>
      <c r="J13813" s="85"/>
    </row>
    <row r="13814" spans="2:10" s="117" customFormat="1" x14ac:dyDescent="0.25">
      <c r="B13814" s="87"/>
      <c r="C13814" s="85"/>
      <c r="D13814" s="85"/>
      <c r="E13814" s="85"/>
      <c r="F13814" s="85"/>
      <c r="G13814" s="86"/>
      <c r="H13814" s="86"/>
      <c r="I13814" s="85"/>
      <c r="J13814" s="85"/>
    </row>
    <row r="13815" spans="2:10" s="117" customFormat="1" x14ac:dyDescent="0.25">
      <c r="B13815" s="87"/>
      <c r="C13815" s="85"/>
      <c r="D13815" s="85"/>
      <c r="E13815" s="85"/>
      <c r="F13815" s="85"/>
      <c r="G13815" s="86"/>
      <c r="H13815" s="86"/>
      <c r="I13815" s="85"/>
      <c r="J13815" s="85"/>
    </row>
    <row r="13816" spans="2:10" s="117" customFormat="1" x14ac:dyDescent="0.25">
      <c r="B13816" s="87"/>
      <c r="C13816" s="85"/>
      <c r="D13816" s="85"/>
      <c r="E13816" s="85"/>
      <c r="F13816" s="85"/>
      <c r="G13816" s="86"/>
      <c r="H13816" s="86"/>
      <c r="I13816" s="85"/>
      <c r="J13816" s="85"/>
    </row>
    <row r="13817" spans="2:10" s="117" customFormat="1" x14ac:dyDescent="0.25">
      <c r="B13817" s="87"/>
      <c r="C13817" s="85"/>
      <c r="D13817" s="85"/>
      <c r="E13817" s="85"/>
      <c r="F13817" s="85"/>
      <c r="G13817" s="86"/>
      <c r="H13817" s="86"/>
      <c r="I13817" s="85"/>
      <c r="J13817" s="85"/>
    </row>
    <row r="13818" spans="2:10" s="117" customFormat="1" x14ac:dyDescent="0.25">
      <c r="B13818" s="87"/>
      <c r="C13818" s="85"/>
      <c r="D13818" s="85"/>
      <c r="E13818" s="85"/>
      <c r="F13818" s="85"/>
      <c r="G13818" s="86"/>
      <c r="H13818" s="86"/>
      <c r="I13818" s="85"/>
      <c r="J13818" s="85"/>
    </row>
    <row r="13819" spans="2:10" s="117" customFormat="1" x14ac:dyDescent="0.25">
      <c r="B13819" s="87"/>
      <c r="C13819" s="85"/>
      <c r="D13819" s="85"/>
      <c r="E13819" s="85"/>
      <c r="F13819" s="85"/>
      <c r="G13819" s="86"/>
      <c r="H13819" s="86"/>
      <c r="I13819" s="85"/>
      <c r="J13819" s="85"/>
    </row>
    <row r="13820" spans="2:10" s="117" customFormat="1" x14ac:dyDescent="0.25">
      <c r="B13820" s="87"/>
      <c r="C13820" s="85"/>
      <c r="D13820" s="85"/>
      <c r="E13820" s="85"/>
      <c r="F13820" s="85"/>
      <c r="G13820" s="86"/>
      <c r="H13820" s="86"/>
      <c r="I13820" s="85"/>
      <c r="J13820" s="85"/>
    </row>
    <row r="13821" spans="2:10" s="117" customFormat="1" x14ac:dyDescent="0.25">
      <c r="B13821" s="87"/>
      <c r="C13821" s="85"/>
      <c r="D13821" s="85"/>
      <c r="E13821" s="85"/>
      <c r="F13821" s="85"/>
      <c r="G13821" s="86"/>
      <c r="H13821" s="86"/>
      <c r="I13821" s="85"/>
      <c r="J13821" s="85"/>
    </row>
    <row r="13822" spans="2:10" s="117" customFormat="1" x14ac:dyDescent="0.25">
      <c r="B13822" s="87"/>
      <c r="C13822" s="85"/>
      <c r="D13822" s="85"/>
      <c r="E13822" s="85"/>
      <c r="F13822" s="85"/>
      <c r="G13822" s="86"/>
      <c r="H13822" s="86"/>
      <c r="I13822" s="85"/>
      <c r="J13822" s="85"/>
    </row>
    <row r="13823" spans="2:10" s="117" customFormat="1" x14ac:dyDescent="0.25">
      <c r="B13823" s="87"/>
      <c r="C13823" s="85"/>
      <c r="D13823" s="85"/>
      <c r="E13823" s="85"/>
      <c r="F13823" s="85"/>
      <c r="G13823" s="86"/>
      <c r="H13823" s="86"/>
      <c r="I13823" s="85"/>
      <c r="J13823" s="85"/>
    </row>
    <row r="13824" spans="2:10" s="117" customFormat="1" x14ac:dyDescent="0.25">
      <c r="B13824" s="87"/>
      <c r="C13824" s="85"/>
      <c r="D13824" s="85"/>
      <c r="E13824" s="85"/>
      <c r="F13824" s="85"/>
      <c r="G13824" s="86"/>
      <c r="H13824" s="86"/>
      <c r="I13824" s="85"/>
      <c r="J13824" s="85"/>
    </row>
    <row r="13825" spans="2:10" s="117" customFormat="1" x14ac:dyDescent="0.25">
      <c r="B13825" s="87"/>
      <c r="C13825" s="85"/>
      <c r="D13825" s="85"/>
      <c r="E13825" s="85"/>
      <c r="F13825" s="85"/>
      <c r="G13825" s="86"/>
      <c r="H13825" s="86"/>
      <c r="I13825" s="85"/>
      <c r="J13825" s="85"/>
    </row>
    <row r="13826" spans="2:10" s="117" customFormat="1" x14ac:dyDescent="0.25">
      <c r="B13826" s="87"/>
      <c r="C13826" s="85"/>
      <c r="D13826" s="85"/>
      <c r="E13826" s="85"/>
      <c r="F13826" s="85"/>
      <c r="G13826" s="86"/>
      <c r="H13826" s="86"/>
      <c r="I13826" s="85"/>
      <c r="J13826" s="85"/>
    </row>
    <row r="13827" spans="2:10" s="117" customFormat="1" x14ac:dyDescent="0.25">
      <c r="B13827" s="87"/>
      <c r="C13827" s="85"/>
      <c r="D13827" s="85"/>
      <c r="E13827" s="85"/>
      <c r="F13827" s="85"/>
      <c r="G13827" s="86"/>
      <c r="H13827" s="86"/>
      <c r="I13827" s="85"/>
      <c r="J13827" s="85"/>
    </row>
    <row r="13828" spans="2:10" s="117" customFormat="1" x14ac:dyDescent="0.25">
      <c r="B13828" s="87"/>
      <c r="C13828" s="85"/>
      <c r="D13828" s="85"/>
      <c r="E13828" s="85"/>
      <c r="F13828" s="85"/>
      <c r="G13828" s="86"/>
      <c r="H13828" s="86"/>
      <c r="I13828" s="85"/>
      <c r="J13828" s="85"/>
    </row>
    <row r="13829" spans="2:10" s="117" customFormat="1" x14ac:dyDescent="0.25">
      <c r="B13829" s="87"/>
      <c r="C13829" s="85"/>
      <c r="D13829" s="85"/>
      <c r="E13829" s="85"/>
      <c r="F13829" s="85"/>
      <c r="G13829" s="86"/>
      <c r="H13829" s="86"/>
      <c r="I13829" s="85"/>
      <c r="J13829" s="85"/>
    </row>
    <row r="13830" spans="2:10" s="117" customFormat="1" x14ac:dyDescent="0.25">
      <c r="B13830" s="87"/>
      <c r="C13830" s="85"/>
      <c r="D13830" s="85"/>
      <c r="E13830" s="85"/>
      <c r="F13830" s="85"/>
      <c r="G13830" s="86"/>
      <c r="H13830" s="86"/>
      <c r="I13830" s="85"/>
      <c r="J13830" s="85"/>
    </row>
    <row r="13831" spans="2:10" s="117" customFormat="1" x14ac:dyDescent="0.25">
      <c r="B13831" s="87"/>
      <c r="C13831" s="85"/>
      <c r="D13831" s="85"/>
      <c r="E13831" s="85"/>
      <c r="F13831" s="85"/>
      <c r="G13831" s="86"/>
      <c r="H13831" s="86"/>
      <c r="I13831" s="85"/>
      <c r="J13831" s="85"/>
    </row>
    <row r="13832" spans="2:10" s="117" customFormat="1" x14ac:dyDescent="0.25">
      <c r="B13832" s="87"/>
      <c r="C13832" s="85"/>
      <c r="D13832" s="85"/>
      <c r="E13832" s="85"/>
      <c r="F13832" s="85"/>
      <c r="G13832" s="86"/>
      <c r="H13832" s="86"/>
      <c r="I13832" s="85"/>
      <c r="J13832" s="85"/>
    </row>
    <row r="13833" spans="2:10" s="117" customFormat="1" x14ac:dyDescent="0.25">
      <c r="B13833" s="87"/>
      <c r="C13833" s="85"/>
      <c r="D13833" s="85"/>
      <c r="E13833" s="85"/>
      <c r="F13833" s="85"/>
      <c r="G13833" s="86"/>
      <c r="H13833" s="86"/>
      <c r="I13833" s="85"/>
      <c r="J13833" s="85"/>
    </row>
    <row r="13834" spans="2:10" s="117" customFormat="1" x14ac:dyDescent="0.25">
      <c r="B13834" s="87"/>
      <c r="C13834" s="85"/>
      <c r="D13834" s="85"/>
      <c r="E13834" s="85"/>
      <c r="F13834" s="85"/>
      <c r="G13834" s="86"/>
      <c r="H13834" s="86"/>
      <c r="I13834" s="85"/>
      <c r="J13834" s="85"/>
    </row>
    <row r="13835" spans="2:10" s="117" customFormat="1" x14ac:dyDescent="0.25">
      <c r="B13835" s="87"/>
      <c r="C13835" s="85"/>
      <c r="D13835" s="85"/>
      <c r="E13835" s="85"/>
      <c r="F13835" s="85"/>
      <c r="G13835" s="86"/>
      <c r="H13835" s="86"/>
      <c r="I13835" s="85"/>
      <c r="J13835" s="85"/>
    </row>
    <row r="13836" spans="2:10" s="117" customFormat="1" x14ac:dyDescent="0.25">
      <c r="B13836" s="87"/>
      <c r="C13836" s="85"/>
      <c r="D13836" s="85"/>
      <c r="E13836" s="85"/>
      <c r="F13836" s="85"/>
      <c r="G13836" s="86"/>
      <c r="H13836" s="86"/>
      <c r="I13836" s="85"/>
      <c r="J13836" s="85"/>
    </row>
    <row r="13837" spans="2:10" s="117" customFormat="1" x14ac:dyDescent="0.25">
      <c r="B13837" s="87"/>
      <c r="C13837" s="85"/>
      <c r="D13837" s="85"/>
      <c r="E13837" s="85"/>
      <c r="F13837" s="85"/>
      <c r="G13837" s="86"/>
      <c r="H13837" s="86"/>
      <c r="I13837" s="85"/>
      <c r="J13837" s="85"/>
    </row>
    <row r="13838" spans="2:10" s="117" customFormat="1" x14ac:dyDescent="0.25">
      <c r="B13838" s="87"/>
      <c r="C13838" s="85"/>
      <c r="D13838" s="85"/>
      <c r="E13838" s="85"/>
      <c r="F13838" s="85"/>
      <c r="G13838" s="86"/>
      <c r="H13838" s="86"/>
      <c r="I13838" s="85"/>
      <c r="J13838" s="85"/>
    </row>
    <row r="13839" spans="2:10" s="117" customFormat="1" x14ac:dyDescent="0.25">
      <c r="B13839" s="87"/>
      <c r="C13839" s="85"/>
      <c r="D13839" s="85"/>
      <c r="E13839" s="85"/>
      <c r="F13839" s="85"/>
      <c r="G13839" s="86"/>
      <c r="H13839" s="86"/>
      <c r="I13839" s="85"/>
      <c r="J13839" s="85"/>
    </row>
    <row r="13840" spans="2:10" s="117" customFormat="1" x14ac:dyDescent="0.25">
      <c r="B13840" s="87"/>
      <c r="C13840" s="85"/>
      <c r="D13840" s="85"/>
      <c r="E13840" s="85"/>
      <c r="F13840" s="85"/>
      <c r="G13840" s="86"/>
      <c r="H13840" s="86"/>
      <c r="I13840" s="85"/>
      <c r="J13840" s="85"/>
    </row>
    <row r="13841" spans="2:10" s="117" customFormat="1" x14ac:dyDescent="0.25">
      <c r="B13841" s="87"/>
      <c r="C13841" s="85"/>
      <c r="D13841" s="85"/>
      <c r="E13841" s="85"/>
      <c r="F13841" s="85"/>
      <c r="G13841" s="86"/>
      <c r="H13841" s="86"/>
      <c r="I13841" s="85"/>
      <c r="J13841" s="85"/>
    </row>
    <row r="13842" spans="2:10" s="117" customFormat="1" x14ac:dyDescent="0.25">
      <c r="B13842" s="87"/>
      <c r="C13842" s="85"/>
      <c r="D13842" s="85"/>
      <c r="E13842" s="85"/>
      <c r="F13842" s="85"/>
      <c r="G13842" s="86"/>
      <c r="H13842" s="86"/>
      <c r="I13842" s="85"/>
      <c r="J13842" s="85"/>
    </row>
    <row r="13843" spans="2:10" s="117" customFormat="1" x14ac:dyDescent="0.25">
      <c r="B13843" s="87"/>
      <c r="C13843" s="85"/>
      <c r="D13843" s="85"/>
      <c r="E13843" s="85"/>
      <c r="F13843" s="85"/>
      <c r="G13843" s="86"/>
      <c r="H13843" s="86"/>
      <c r="I13843" s="85"/>
      <c r="J13843" s="85"/>
    </row>
    <row r="13844" spans="2:10" s="117" customFormat="1" x14ac:dyDescent="0.25">
      <c r="B13844" s="87"/>
      <c r="C13844" s="85"/>
      <c r="D13844" s="85"/>
      <c r="E13844" s="85"/>
      <c r="F13844" s="85"/>
      <c r="G13844" s="86"/>
      <c r="H13844" s="86"/>
      <c r="I13844" s="85"/>
      <c r="J13844" s="85"/>
    </row>
    <row r="13845" spans="2:10" s="117" customFormat="1" x14ac:dyDescent="0.25">
      <c r="B13845" s="87"/>
      <c r="C13845" s="85"/>
      <c r="D13845" s="85"/>
      <c r="E13845" s="85"/>
      <c r="F13845" s="85"/>
      <c r="G13845" s="86"/>
      <c r="H13845" s="86"/>
      <c r="I13845" s="85"/>
      <c r="J13845" s="85"/>
    </row>
    <row r="13846" spans="2:10" s="117" customFormat="1" x14ac:dyDescent="0.25">
      <c r="B13846" s="87"/>
      <c r="C13846" s="85"/>
      <c r="D13846" s="85"/>
      <c r="E13846" s="85"/>
      <c r="F13846" s="85"/>
      <c r="G13846" s="86"/>
      <c r="H13846" s="86"/>
      <c r="I13846" s="85"/>
      <c r="J13846" s="85"/>
    </row>
    <row r="13847" spans="2:10" s="117" customFormat="1" x14ac:dyDescent="0.25">
      <c r="B13847" s="87"/>
      <c r="C13847" s="85"/>
      <c r="D13847" s="85"/>
      <c r="E13847" s="85"/>
      <c r="F13847" s="85"/>
      <c r="G13847" s="86"/>
      <c r="H13847" s="86"/>
      <c r="I13847" s="85"/>
      <c r="J13847" s="85"/>
    </row>
    <row r="13848" spans="2:10" s="117" customFormat="1" x14ac:dyDescent="0.25">
      <c r="B13848" s="87"/>
      <c r="C13848" s="85"/>
      <c r="D13848" s="85"/>
      <c r="E13848" s="85"/>
      <c r="F13848" s="85"/>
      <c r="G13848" s="86"/>
      <c r="H13848" s="86"/>
      <c r="I13848" s="85"/>
      <c r="J13848" s="85"/>
    </row>
    <row r="13849" spans="2:10" s="117" customFormat="1" x14ac:dyDescent="0.25">
      <c r="B13849" s="87"/>
      <c r="C13849" s="85"/>
      <c r="D13849" s="85"/>
      <c r="E13849" s="85"/>
      <c r="F13849" s="85"/>
      <c r="G13849" s="86"/>
      <c r="H13849" s="86"/>
      <c r="I13849" s="85"/>
      <c r="J13849" s="85"/>
    </row>
    <row r="13850" spans="2:10" s="117" customFormat="1" x14ac:dyDescent="0.25">
      <c r="B13850" s="87"/>
      <c r="C13850" s="85"/>
      <c r="D13850" s="85"/>
      <c r="E13850" s="85"/>
      <c r="F13850" s="85"/>
      <c r="G13850" s="86"/>
      <c r="H13850" s="86"/>
      <c r="I13850" s="85"/>
      <c r="J13850" s="85"/>
    </row>
    <row r="13851" spans="2:10" s="117" customFormat="1" x14ac:dyDescent="0.25">
      <c r="B13851" s="87"/>
      <c r="C13851" s="85"/>
      <c r="D13851" s="85"/>
      <c r="E13851" s="85"/>
      <c r="F13851" s="85"/>
      <c r="G13851" s="86"/>
      <c r="H13851" s="86"/>
      <c r="I13851" s="85"/>
      <c r="J13851" s="85"/>
    </row>
    <row r="13852" spans="2:10" s="117" customFormat="1" x14ac:dyDescent="0.25">
      <c r="B13852" s="87"/>
      <c r="C13852" s="85"/>
      <c r="D13852" s="85"/>
      <c r="E13852" s="85"/>
      <c r="F13852" s="85"/>
      <c r="G13852" s="86"/>
      <c r="H13852" s="86"/>
      <c r="I13852" s="85"/>
      <c r="J13852" s="85"/>
    </row>
    <row r="13853" spans="2:10" s="117" customFormat="1" x14ac:dyDescent="0.25">
      <c r="B13853" s="87"/>
      <c r="C13853" s="85"/>
      <c r="D13853" s="85"/>
      <c r="E13853" s="85"/>
      <c r="F13853" s="85"/>
      <c r="G13853" s="86"/>
      <c r="H13853" s="86"/>
      <c r="I13853" s="85"/>
      <c r="J13853" s="85"/>
    </row>
    <row r="13854" spans="2:10" s="117" customFormat="1" x14ac:dyDescent="0.25">
      <c r="B13854" s="87"/>
      <c r="C13854" s="85"/>
      <c r="D13854" s="85"/>
      <c r="E13854" s="85"/>
      <c r="F13854" s="85"/>
      <c r="G13854" s="86"/>
      <c r="H13854" s="86"/>
      <c r="I13854" s="85"/>
      <c r="J13854" s="85"/>
    </row>
    <row r="13855" spans="2:10" s="117" customFormat="1" x14ac:dyDescent="0.25">
      <c r="B13855" s="87"/>
      <c r="C13855" s="85"/>
      <c r="D13855" s="85"/>
      <c r="E13855" s="85"/>
      <c r="F13855" s="85"/>
      <c r="G13855" s="86"/>
      <c r="H13855" s="86"/>
      <c r="I13855" s="85"/>
      <c r="J13855" s="85"/>
    </row>
    <row r="13856" spans="2:10" s="117" customFormat="1" x14ac:dyDescent="0.25">
      <c r="B13856" s="87"/>
      <c r="C13856" s="85"/>
      <c r="D13856" s="85"/>
      <c r="E13856" s="85"/>
      <c r="F13856" s="85"/>
      <c r="G13856" s="86"/>
      <c r="H13856" s="86"/>
      <c r="I13856" s="85"/>
      <c r="J13856" s="85"/>
    </row>
    <row r="13857" spans="2:10" s="117" customFormat="1" x14ac:dyDescent="0.25">
      <c r="B13857" s="87"/>
      <c r="C13857" s="85"/>
      <c r="D13857" s="85"/>
      <c r="E13857" s="85"/>
      <c r="F13857" s="85"/>
      <c r="G13857" s="86"/>
      <c r="H13857" s="86"/>
      <c r="I13857" s="85"/>
      <c r="J13857" s="85"/>
    </row>
    <row r="13858" spans="2:10" s="117" customFormat="1" x14ac:dyDescent="0.25">
      <c r="B13858" s="87"/>
      <c r="C13858" s="85"/>
      <c r="D13858" s="85"/>
      <c r="E13858" s="85"/>
      <c r="F13858" s="85"/>
      <c r="G13858" s="86"/>
      <c r="H13858" s="86"/>
      <c r="I13858" s="85"/>
      <c r="J13858" s="85"/>
    </row>
    <row r="13859" spans="2:10" s="117" customFormat="1" x14ac:dyDescent="0.25">
      <c r="B13859" s="87"/>
      <c r="C13859" s="85"/>
      <c r="D13859" s="85"/>
      <c r="E13859" s="85"/>
      <c r="F13859" s="85"/>
      <c r="G13859" s="86"/>
      <c r="H13859" s="86"/>
      <c r="I13859" s="85"/>
      <c r="J13859" s="85"/>
    </row>
    <row r="13860" spans="2:10" s="117" customFormat="1" x14ac:dyDescent="0.25">
      <c r="B13860" s="87"/>
      <c r="C13860" s="85"/>
      <c r="D13860" s="85"/>
      <c r="E13860" s="85"/>
      <c r="F13860" s="85"/>
      <c r="G13860" s="86"/>
      <c r="H13860" s="86"/>
      <c r="I13860" s="85"/>
      <c r="J13860" s="85"/>
    </row>
    <row r="13861" spans="2:10" s="117" customFormat="1" x14ac:dyDescent="0.25">
      <c r="B13861" s="87"/>
      <c r="C13861" s="85"/>
      <c r="D13861" s="85"/>
      <c r="E13861" s="85"/>
      <c r="F13861" s="85"/>
      <c r="G13861" s="86"/>
      <c r="H13861" s="86"/>
      <c r="I13861" s="85"/>
      <c r="J13861" s="85"/>
    </row>
    <row r="13862" spans="2:10" s="117" customFormat="1" x14ac:dyDescent="0.25">
      <c r="B13862" s="87"/>
      <c r="C13862" s="85"/>
      <c r="D13862" s="85"/>
      <c r="E13862" s="85"/>
      <c r="F13862" s="85"/>
      <c r="G13862" s="86"/>
      <c r="H13862" s="86"/>
      <c r="I13862" s="85"/>
      <c r="J13862" s="85"/>
    </row>
    <row r="13863" spans="2:10" s="117" customFormat="1" x14ac:dyDescent="0.25">
      <c r="B13863" s="87"/>
      <c r="C13863" s="85"/>
      <c r="D13863" s="85"/>
      <c r="E13863" s="85"/>
      <c r="F13863" s="85"/>
      <c r="G13863" s="86"/>
      <c r="H13863" s="86"/>
      <c r="I13863" s="85"/>
      <c r="J13863" s="85"/>
    </row>
    <row r="13864" spans="2:10" s="117" customFormat="1" x14ac:dyDescent="0.25">
      <c r="B13864" s="87"/>
      <c r="C13864" s="85"/>
      <c r="D13864" s="85"/>
      <c r="E13864" s="85"/>
      <c r="F13864" s="85"/>
      <c r="G13864" s="86"/>
      <c r="H13864" s="86"/>
      <c r="I13864" s="85"/>
      <c r="J13864" s="85"/>
    </row>
    <row r="13865" spans="2:10" s="117" customFormat="1" x14ac:dyDescent="0.25">
      <c r="B13865" s="87"/>
      <c r="C13865" s="85"/>
      <c r="D13865" s="85"/>
      <c r="E13865" s="85"/>
      <c r="F13865" s="85"/>
      <c r="G13865" s="86"/>
      <c r="H13865" s="86"/>
      <c r="I13865" s="85"/>
      <c r="J13865" s="85"/>
    </row>
    <row r="13866" spans="2:10" s="117" customFormat="1" x14ac:dyDescent="0.25">
      <c r="B13866" s="87"/>
      <c r="C13866" s="85"/>
      <c r="D13866" s="85"/>
      <c r="E13866" s="85"/>
      <c r="F13866" s="85"/>
      <c r="G13866" s="86"/>
      <c r="H13866" s="86"/>
      <c r="I13866" s="85"/>
      <c r="J13866" s="85"/>
    </row>
    <row r="13867" spans="2:10" s="117" customFormat="1" x14ac:dyDescent="0.25">
      <c r="B13867" s="87"/>
      <c r="C13867" s="85"/>
      <c r="D13867" s="85"/>
      <c r="E13867" s="85"/>
      <c r="F13867" s="85"/>
      <c r="G13867" s="86"/>
      <c r="H13867" s="86"/>
      <c r="I13867" s="85"/>
      <c r="J13867" s="85"/>
    </row>
    <row r="13868" spans="2:10" s="117" customFormat="1" x14ac:dyDescent="0.25">
      <c r="B13868" s="87"/>
      <c r="C13868" s="85"/>
      <c r="D13868" s="85"/>
      <c r="E13868" s="85"/>
      <c r="F13868" s="85"/>
      <c r="G13868" s="86"/>
      <c r="H13868" s="86"/>
      <c r="I13868" s="85"/>
      <c r="J13868" s="85"/>
    </row>
    <row r="13869" spans="2:10" s="117" customFormat="1" x14ac:dyDescent="0.25">
      <c r="B13869" s="87"/>
      <c r="C13869" s="85"/>
      <c r="D13869" s="85"/>
      <c r="E13869" s="85"/>
      <c r="F13869" s="85"/>
      <c r="G13869" s="86"/>
      <c r="H13869" s="86"/>
      <c r="I13869" s="85"/>
      <c r="J13869" s="85"/>
    </row>
    <row r="13870" spans="2:10" s="117" customFormat="1" x14ac:dyDescent="0.25">
      <c r="B13870" s="87"/>
      <c r="C13870" s="85"/>
      <c r="D13870" s="85"/>
      <c r="E13870" s="85"/>
      <c r="F13870" s="85"/>
      <c r="G13870" s="86"/>
      <c r="H13870" s="86"/>
      <c r="I13870" s="85"/>
      <c r="J13870" s="85"/>
    </row>
    <row r="13871" spans="2:10" s="117" customFormat="1" x14ac:dyDescent="0.25">
      <c r="B13871" s="87"/>
      <c r="C13871" s="85"/>
      <c r="D13871" s="85"/>
      <c r="E13871" s="85"/>
      <c r="F13871" s="85"/>
      <c r="G13871" s="86"/>
      <c r="H13871" s="86"/>
      <c r="I13871" s="85"/>
      <c r="J13871" s="85"/>
    </row>
    <row r="13872" spans="2:10" s="117" customFormat="1" x14ac:dyDescent="0.25">
      <c r="B13872" s="87"/>
      <c r="C13872" s="85"/>
      <c r="D13872" s="85"/>
      <c r="E13872" s="85"/>
      <c r="F13872" s="85"/>
      <c r="G13872" s="86"/>
      <c r="H13872" s="86"/>
      <c r="I13872" s="85"/>
      <c r="J13872" s="85"/>
    </row>
    <row r="13873" spans="2:10" s="117" customFormat="1" x14ac:dyDescent="0.25">
      <c r="B13873" s="87"/>
      <c r="C13873" s="85"/>
      <c r="D13873" s="85"/>
      <c r="E13873" s="85"/>
      <c r="F13873" s="85"/>
      <c r="G13873" s="86"/>
      <c r="H13873" s="86"/>
      <c r="I13873" s="85"/>
      <c r="J13873" s="85"/>
    </row>
    <row r="13874" spans="2:10" s="117" customFormat="1" x14ac:dyDescent="0.25">
      <c r="B13874" s="87"/>
      <c r="C13874" s="85"/>
      <c r="D13874" s="85"/>
      <c r="E13874" s="85"/>
      <c r="F13874" s="85"/>
      <c r="G13874" s="86"/>
      <c r="H13874" s="86"/>
      <c r="I13874" s="85"/>
      <c r="J13874" s="85"/>
    </row>
    <row r="13875" spans="2:10" s="117" customFormat="1" x14ac:dyDescent="0.25">
      <c r="B13875" s="87"/>
      <c r="C13875" s="85"/>
      <c r="D13875" s="85"/>
      <c r="E13875" s="85"/>
      <c r="F13875" s="85"/>
      <c r="G13875" s="86"/>
      <c r="H13875" s="86"/>
      <c r="I13875" s="85"/>
      <c r="J13875" s="85"/>
    </row>
    <row r="13876" spans="2:10" s="117" customFormat="1" x14ac:dyDescent="0.25">
      <c r="B13876" s="87"/>
      <c r="C13876" s="85"/>
      <c r="D13876" s="85"/>
      <c r="E13876" s="85"/>
      <c r="F13876" s="85"/>
      <c r="G13876" s="86"/>
      <c r="H13876" s="86"/>
      <c r="I13876" s="85"/>
      <c r="J13876" s="85"/>
    </row>
    <row r="13877" spans="2:10" s="117" customFormat="1" x14ac:dyDescent="0.25">
      <c r="B13877" s="87"/>
      <c r="C13877" s="85"/>
      <c r="D13877" s="85"/>
      <c r="E13877" s="85"/>
      <c r="F13877" s="85"/>
      <c r="G13877" s="86"/>
      <c r="H13877" s="86"/>
      <c r="I13877" s="85"/>
      <c r="J13877" s="85"/>
    </row>
    <row r="13878" spans="2:10" s="117" customFormat="1" x14ac:dyDescent="0.25">
      <c r="B13878" s="87"/>
      <c r="C13878" s="85"/>
      <c r="D13878" s="85"/>
      <c r="E13878" s="85"/>
      <c r="F13878" s="85"/>
      <c r="G13878" s="86"/>
      <c r="H13878" s="86"/>
      <c r="I13878" s="85"/>
      <c r="J13878" s="85"/>
    </row>
    <row r="13879" spans="2:10" s="117" customFormat="1" x14ac:dyDescent="0.25">
      <c r="B13879" s="87"/>
      <c r="C13879" s="85"/>
      <c r="D13879" s="85"/>
      <c r="E13879" s="85"/>
      <c r="F13879" s="85"/>
      <c r="G13879" s="86"/>
      <c r="H13879" s="86"/>
      <c r="I13879" s="85"/>
      <c r="J13879" s="85"/>
    </row>
    <row r="13880" spans="2:10" s="117" customFormat="1" x14ac:dyDescent="0.25">
      <c r="B13880" s="87"/>
      <c r="C13880" s="85"/>
      <c r="D13880" s="85"/>
      <c r="E13880" s="85"/>
      <c r="F13880" s="85"/>
      <c r="G13880" s="86"/>
      <c r="H13880" s="86"/>
      <c r="I13880" s="85"/>
      <c r="J13880" s="85"/>
    </row>
    <row r="13881" spans="2:10" s="117" customFormat="1" x14ac:dyDescent="0.25">
      <c r="B13881" s="87"/>
      <c r="C13881" s="85"/>
      <c r="D13881" s="85"/>
      <c r="E13881" s="85"/>
      <c r="F13881" s="85"/>
      <c r="G13881" s="86"/>
      <c r="H13881" s="86"/>
      <c r="I13881" s="85"/>
      <c r="J13881" s="85"/>
    </row>
    <row r="13882" spans="2:10" s="117" customFormat="1" x14ac:dyDescent="0.25">
      <c r="B13882" s="87"/>
      <c r="C13882" s="85"/>
      <c r="D13882" s="85"/>
      <c r="E13882" s="85"/>
      <c r="F13882" s="85"/>
      <c r="G13882" s="86"/>
      <c r="H13882" s="86"/>
      <c r="I13882" s="85"/>
      <c r="J13882" s="85"/>
    </row>
    <row r="13883" spans="2:10" s="117" customFormat="1" x14ac:dyDescent="0.25">
      <c r="B13883" s="87"/>
      <c r="C13883" s="85"/>
      <c r="D13883" s="85"/>
      <c r="E13883" s="85"/>
      <c r="F13883" s="85"/>
      <c r="G13883" s="86"/>
      <c r="H13883" s="86"/>
      <c r="I13883" s="85"/>
      <c r="J13883" s="85"/>
    </row>
    <row r="13884" spans="2:10" s="117" customFormat="1" x14ac:dyDescent="0.25">
      <c r="B13884" s="87"/>
      <c r="C13884" s="85"/>
      <c r="D13884" s="85"/>
      <c r="E13884" s="85"/>
      <c r="F13884" s="85"/>
      <c r="G13884" s="86"/>
      <c r="H13884" s="86"/>
      <c r="I13884" s="85"/>
      <c r="J13884" s="85"/>
    </row>
    <row r="13885" spans="2:10" s="117" customFormat="1" x14ac:dyDescent="0.25">
      <c r="B13885" s="87"/>
      <c r="C13885" s="85"/>
      <c r="D13885" s="85"/>
      <c r="E13885" s="85"/>
      <c r="F13885" s="85"/>
      <c r="G13885" s="86"/>
      <c r="H13885" s="86"/>
      <c r="I13885" s="85"/>
      <c r="J13885" s="85"/>
    </row>
    <row r="13886" spans="2:10" s="117" customFormat="1" x14ac:dyDescent="0.25">
      <c r="B13886" s="87"/>
      <c r="C13886" s="85"/>
      <c r="D13886" s="85"/>
      <c r="E13886" s="85"/>
      <c r="F13886" s="85"/>
      <c r="G13886" s="86"/>
      <c r="H13886" s="86"/>
      <c r="I13886" s="85"/>
      <c r="J13886" s="85"/>
    </row>
    <row r="13887" spans="2:10" s="117" customFormat="1" x14ac:dyDescent="0.25">
      <c r="B13887" s="87"/>
      <c r="C13887" s="85"/>
      <c r="D13887" s="85"/>
      <c r="E13887" s="85"/>
      <c r="F13887" s="85"/>
      <c r="G13887" s="86"/>
      <c r="H13887" s="86"/>
      <c r="I13887" s="85"/>
      <c r="J13887" s="85"/>
    </row>
    <row r="13888" spans="2:10" s="117" customFormat="1" x14ac:dyDescent="0.25">
      <c r="B13888" s="87"/>
      <c r="C13888" s="85"/>
      <c r="D13888" s="85"/>
      <c r="E13888" s="85"/>
      <c r="F13888" s="85"/>
      <c r="G13888" s="86"/>
      <c r="H13888" s="86"/>
      <c r="I13888" s="85"/>
      <c r="J13888" s="85"/>
    </row>
    <row r="13889" spans="2:10" s="117" customFormat="1" x14ac:dyDescent="0.25">
      <c r="B13889" s="87"/>
      <c r="C13889" s="85"/>
      <c r="D13889" s="85"/>
      <c r="E13889" s="85"/>
      <c r="F13889" s="85"/>
      <c r="G13889" s="86"/>
      <c r="H13889" s="86"/>
      <c r="I13889" s="85"/>
      <c r="J13889" s="85"/>
    </row>
    <row r="13890" spans="2:10" s="117" customFormat="1" x14ac:dyDescent="0.25">
      <c r="B13890" s="87"/>
      <c r="C13890" s="85"/>
      <c r="D13890" s="85"/>
      <c r="E13890" s="85"/>
      <c r="F13890" s="85"/>
      <c r="G13890" s="86"/>
      <c r="H13890" s="86"/>
      <c r="I13890" s="85"/>
      <c r="J13890" s="85"/>
    </row>
    <row r="13891" spans="2:10" s="117" customFormat="1" x14ac:dyDescent="0.25">
      <c r="B13891" s="87"/>
      <c r="C13891" s="85"/>
      <c r="D13891" s="85"/>
      <c r="E13891" s="85"/>
      <c r="F13891" s="85"/>
      <c r="G13891" s="86"/>
      <c r="H13891" s="86"/>
      <c r="I13891" s="85"/>
      <c r="J13891" s="85"/>
    </row>
    <row r="13892" spans="2:10" s="117" customFormat="1" x14ac:dyDescent="0.25">
      <c r="B13892" s="87"/>
      <c r="C13892" s="85"/>
      <c r="D13892" s="85"/>
      <c r="E13892" s="85"/>
      <c r="F13892" s="85"/>
      <c r="G13892" s="86"/>
      <c r="H13892" s="86"/>
      <c r="I13892" s="85"/>
      <c r="J13892" s="85"/>
    </row>
    <row r="13893" spans="2:10" s="117" customFormat="1" x14ac:dyDescent="0.25">
      <c r="B13893" s="87"/>
      <c r="C13893" s="85"/>
      <c r="D13893" s="85"/>
      <c r="E13893" s="85"/>
      <c r="F13893" s="85"/>
      <c r="G13893" s="86"/>
      <c r="H13893" s="86"/>
      <c r="I13893" s="85"/>
      <c r="J13893" s="85"/>
    </row>
    <row r="13894" spans="2:10" s="117" customFormat="1" x14ac:dyDescent="0.25">
      <c r="B13894" s="87"/>
      <c r="C13894" s="85"/>
      <c r="D13894" s="85"/>
      <c r="E13894" s="85"/>
      <c r="F13894" s="85"/>
      <c r="G13894" s="86"/>
      <c r="H13894" s="86"/>
      <c r="I13894" s="85"/>
      <c r="J13894" s="85"/>
    </row>
    <row r="13895" spans="2:10" s="117" customFormat="1" x14ac:dyDescent="0.25">
      <c r="B13895" s="87"/>
      <c r="C13895" s="85"/>
      <c r="D13895" s="85"/>
      <c r="E13895" s="85"/>
      <c r="F13895" s="85"/>
      <c r="G13895" s="86"/>
      <c r="H13895" s="86"/>
      <c r="I13895" s="85"/>
      <c r="J13895" s="85"/>
    </row>
    <row r="13896" spans="2:10" s="117" customFormat="1" x14ac:dyDescent="0.25">
      <c r="B13896" s="87"/>
      <c r="C13896" s="85"/>
      <c r="D13896" s="85"/>
      <c r="E13896" s="85"/>
      <c r="F13896" s="85"/>
      <c r="G13896" s="86"/>
      <c r="H13896" s="86"/>
      <c r="I13896" s="85"/>
      <c r="J13896" s="85"/>
    </row>
    <row r="13897" spans="2:10" s="117" customFormat="1" x14ac:dyDescent="0.25">
      <c r="B13897" s="87"/>
      <c r="C13897" s="85"/>
      <c r="D13897" s="85"/>
      <c r="E13897" s="85"/>
      <c r="F13897" s="85"/>
      <c r="G13897" s="86"/>
      <c r="H13897" s="86"/>
      <c r="I13897" s="85"/>
      <c r="J13897" s="85"/>
    </row>
    <row r="13898" spans="2:10" s="117" customFormat="1" x14ac:dyDescent="0.25">
      <c r="B13898" s="87"/>
      <c r="C13898" s="85"/>
      <c r="D13898" s="85"/>
      <c r="E13898" s="85"/>
      <c r="F13898" s="85"/>
      <c r="G13898" s="86"/>
      <c r="H13898" s="86"/>
      <c r="I13898" s="85"/>
      <c r="J13898" s="85"/>
    </row>
    <row r="13899" spans="2:10" s="117" customFormat="1" x14ac:dyDescent="0.25">
      <c r="B13899" s="87"/>
      <c r="C13899" s="85"/>
      <c r="D13899" s="85"/>
      <c r="E13899" s="85"/>
      <c r="F13899" s="85"/>
      <c r="G13899" s="86"/>
      <c r="H13899" s="86"/>
      <c r="I13899" s="85"/>
      <c r="J13899" s="85"/>
    </row>
    <row r="13900" spans="2:10" s="117" customFormat="1" x14ac:dyDescent="0.25">
      <c r="B13900" s="87"/>
      <c r="C13900" s="85"/>
      <c r="D13900" s="85"/>
      <c r="E13900" s="85"/>
      <c r="F13900" s="85"/>
      <c r="G13900" s="86"/>
      <c r="H13900" s="86"/>
      <c r="I13900" s="85"/>
      <c r="J13900" s="85"/>
    </row>
    <row r="13901" spans="2:10" s="117" customFormat="1" x14ac:dyDescent="0.25">
      <c r="B13901" s="87"/>
      <c r="C13901" s="85"/>
      <c r="D13901" s="85"/>
      <c r="E13901" s="85"/>
      <c r="F13901" s="85"/>
      <c r="G13901" s="86"/>
      <c r="H13901" s="86"/>
      <c r="I13901" s="85"/>
      <c r="J13901" s="85"/>
    </row>
    <row r="13902" spans="2:10" s="117" customFormat="1" x14ac:dyDescent="0.25">
      <c r="B13902" s="87"/>
      <c r="C13902" s="85"/>
      <c r="D13902" s="85"/>
      <c r="E13902" s="85"/>
      <c r="F13902" s="85"/>
      <c r="G13902" s="86"/>
      <c r="H13902" s="86"/>
      <c r="I13902" s="85"/>
      <c r="J13902" s="85"/>
    </row>
    <row r="13903" spans="2:10" s="117" customFormat="1" x14ac:dyDescent="0.25">
      <c r="B13903" s="87"/>
      <c r="C13903" s="85"/>
      <c r="D13903" s="85"/>
      <c r="E13903" s="85"/>
      <c r="F13903" s="85"/>
      <c r="G13903" s="86"/>
      <c r="H13903" s="86"/>
      <c r="I13903" s="85"/>
      <c r="J13903" s="85"/>
    </row>
    <row r="13904" spans="2:10" s="117" customFormat="1" x14ac:dyDescent="0.25">
      <c r="B13904" s="87"/>
      <c r="C13904" s="85"/>
      <c r="D13904" s="85"/>
      <c r="E13904" s="85"/>
      <c r="F13904" s="85"/>
      <c r="G13904" s="86"/>
      <c r="H13904" s="86"/>
      <c r="I13904" s="85"/>
      <c r="J13904" s="85"/>
    </row>
    <row r="13905" spans="2:10" s="117" customFormat="1" x14ac:dyDescent="0.25">
      <c r="B13905" s="87"/>
      <c r="C13905" s="85"/>
      <c r="D13905" s="85"/>
      <c r="E13905" s="85"/>
      <c r="F13905" s="85"/>
      <c r="G13905" s="86"/>
      <c r="H13905" s="86"/>
      <c r="I13905" s="85"/>
      <c r="J13905" s="85"/>
    </row>
    <row r="13906" spans="2:10" s="117" customFormat="1" x14ac:dyDescent="0.25">
      <c r="B13906" s="87"/>
      <c r="C13906" s="85"/>
      <c r="D13906" s="85"/>
      <c r="E13906" s="85"/>
      <c r="F13906" s="85"/>
      <c r="G13906" s="86"/>
      <c r="H13906" s="86"/>
      <c r="I13906" s="85"/>
      <c r="J13906" s="85"/>
    </row>
    <row r="13907" spans="2:10" s="117" customFormat="1" x14ac:dyDescent="0.25">
      <c r="B13907" s="87"/>
      <c r="C13907" s="85"/>
      <c r="D13907" s="85"/>
      <c r="E13907" s="85"/>
      <c r="F13907" s="85"/>
      <c r="G13907" s="86"/>
      <c r="H13907" s="86"/>
      <c r="I13907" s="85"/>
      <c r="J13907" s="85"/>
    </row>
    <row r="13908" spans="2:10" s="117" customFormat="1" x14ac:dyDescent="0.25">
      <c r="B13908" s="87"/>
      <c r="C13908" s="85"/>
      <c r="D13908" s="85"/>
      <c r="E13908" s="85"/>
      <c r="F13908" s="85"/>
      <c r="G13908" s="86"/>
      <c r="H13908" s="86"/>
      <c r="I13908" s="85"/>
      <c r="J13908" s="85"/>
    </row>
    <row r="13909" spans="2:10" s="117" customFormat="1" x14ac:dyDescent="0.25">
      <c r="B13909" s="87"/>
      <c r="C13909" s="85"/>
      <c r="D13909" s="85"/>
      <c r="E13909" s="85"/>
      <c r="F13909" s="85"/>
      <c r="G13909" s="86"/>
      <c r="H13909" s="86"/>
      <c r="I13909" s="85"/>
      <c r="J13909" s="85"/>
    </row>
    <row r="13910" spans="2:10" s="117" customFormat="1" x14ac:dyDescent="0.25">
      <c r="B13910" s="87"/>
      <c r="C13910" s="85"/>
      <c r="D13910" s="85"/>
      <c r="E13910" s="85"/>
      <c r="F13910" s="85"/>
      <c r="G13910" s="86"/>
      <c r="H13910" s="86"/>
      <c r="I13910" s="85"/>
      <c r="J13910" s="85"/>
    </row>
    <row r="13911" spans="2:10" s="117" customFormat="1" x14ac:dyDescent="0.25">
      <c r="B13911" s="87"/>
      <c r="C13911" s="85"/>
      <c r="D13911" s="85"/>
      <c r="E13911" s="85"/>
      <c r="F13911" s="85"/>
      <c r="G13911" s="86"/>
      <c r="H13911" s="86"/>
      <c r="I13911" s="85"/>
      <c r="J13911" s="85"/>
    </row>
    <row r="13912" spans="2:10" s="117" customFormat="1" x14ac:dyDescent="0.25">
      <c r="B13912" s="87"/>
      <c r="C13912" s="85"/>
      <c r="D13912" s="85"/>
      <c r="E13912" s="85"/>
      <c r="F13912" s="85"/>
      <c r="G13912" s="86"/>
      <c r="H13912" s="86"/>
      <c r="I13912" s="85"/>
      <c r="J13912" s="85"/>
    </row>
    <row r="13913" spans="2:10" s="117" customFormat="1" x14ac:dyDescent="0.25">
      <c r="B13913" s="87"/>
      <c r="C13913" s="85"/>
      <c r="D13913" s="85"/>
      <c r="E13913" s="85"/>
      <c r="F13913" s="85"/>
      <c r="G13913" s="86"/>
      <c r="H13913" s="86"/>
      <c r="I13913" s="85"/>
      <c r="J13913" s="85"/>
    </row>
    <row r="13914" spans="2:10" s="117" customFormat="1" x14ac:dyDescent="0.25">
      <c r="B13914" s="87"/>
      <c r="C13914" s="85"/>
      <c r="D13914" s="85"/>
      <c r="E13914" s="85"/>
      <c r="F13914" s="85"/>
      <c r="G13914" s="86"/>
      <c r="H13914" s="86"/>
      <c r="I13914" s="85"/>
      <c r="J13914" s="85"/>
    </row>
    <row r="13915" spans="2:10" s="117" customFormat="1" x14ac:dyDescent="0.25">
      <c r="B13915" s="87"/>
      <c r="C13915" s="85"/>
      <c r="D13915" s="85"/>
      <c r="E13915" s="85"/>
      <c r="F13915" s="85"/>
      <c r="G13915" s="86"/>
      <c r="H13915" s="86"/>
      <c r="I13915" s="85"/>
      <c r="J13915" s="85"/>
    </row>
    <row r="13916" spans="2:10" s="117" customFormat="1" x14ac:dyDescent="0.25">
      <c r="B13916" s="87"/>
      <c r="C13916" s="85"/>
      <c r="D13916" s="85"/>
      <c r="E13916" s="85"/>
      <c r="F13916" s="85"/>
      <c r="G13916" s="86"/>
      <c r="H13916" s="86"/>
      <c r="I13916" s="85"/>
      <c r="J13916" s="85"/>
    </row>
    <row r="13917" spans="2:10" s="117" customFormat="1" x14ac:dyDescent="0.25">
      <c r="B13917" s="87"/>
      <c r="C13917" s="85"/>
      <c r="D13917" s="85"/>
      <c r="E13917" s="85"/>
      <c r="F13917" s="85"/>
      <c r="G13917" s="86"/>
      <c r="H13917" s="86"/>
      <c r="I13917" s="85"/>
      <c r="J13917" s="85"/>
    </row>
    <row r="13918" spans="2:10" s="117" customFormat="1" x14ac:dyDescent="0.25">
      <c r="B13918" s="87"/>
      <c r="C13918" s="85"/>
      <c r="D13918" s="85"/>
      <c r="E13918" s="85"/>
      <c r="F13918" s="85"/>
      <c r="G13918" s="86"/>
      <c r="H13918" s="86"/>
      <c r="I13918" s="85"/>
      <c r="J13918" s="85"/>
    </row>
    <row r="13919" spans="2:10" s="117" customFormat="1" x14ac:dyDescent="0.25">
      <c r="B13919" s="87"/>
      <c r="C13919" s="85"/>
      <c r="D13919" s="85"/>
      <c r="E13919" s="85"/>
      <c r="F13919" s="85"/>
      <c r="G13919" s="86"/>
      <c r="H13919" s="86"/>
      <c r="I13919" s="85"/>
      <c r="J13919" s="85"/>
    </row>
    <row r="13920" spans="2:10" s="117" customFormat="1" x14ac:dyDescent="0.25">
      <c r="B13920" s="87"/>
      <c r="C13920" s="85"/>
      <c r="D13920" s="85"/>
      <c r="E13920" s="85"/>
      <c r="F13920" s="85"/>
      <c r="G13920" s="86"/>
      <c r="H13920" s="86"/>
      <c r="I13920" s="85"/>
      <c r="J13920" s="85"/>
    </row>
    <row r="13921" spans="2:10" s="117" customFormat="1" x14ac:dyDescent="0.25">
      <c r="B13921" s="87"/>
      <c r="C13921" s="85"/>
      <c r="D13921" s="85"/>
      <c r="E13921" s="85"/>
      <c r="F13921" s="85"/>
      <c r="G13921" s="86"/>
      <c r="H13921" s="86"/>
      <c r="I13921" s="85"/>
      <c r="J13921" s="85"/>
    </row>
    <row r="13922" spans="2:10" s="117" customFormat="1" x14ac:dyDescent="0.25">
      <c r="B13922" s="87"/>
      <c r="C13922" s="85"/>
      <c r="D13922" s="85"/>
      <c r="E13922" s="85"/>
      <c r="F13922" s="85"/>
      <c r="G13922" s="86"/>
      <c r="H13922" s="86"/>
      <c r="I13922" s="85"/>
      <c r="J13922" s="85"/>
    </row>
    <row r="13923" spans="2:10" s="117" customFormat="1" x14ac:dyDescent="0.25">
      <c r="B13923" s="87"/>
      <c r="C13923" s="85"/>
      <c r="D13923" s="85"/>
      <c r="E13923" s="85"/>
      <c r="F13923" s="85"/>
      <c r="G13923" s="86"/>
      <c r="H13923" s="86"/>
      <c r="I13923" s="85"/>
      <c r="J13923" s="85"/>
    </row>
    <row r="13924" spans="2:10" s="117" customFormat="1" x14ac:dyDescent="0.25">
      <c r="B13924" s="87"/>
      <c r="C13924" s="85"/>
      <c r="D13924" s="85"/>
      <c r="E13924" s="85"/>
      <c r="F13924" s="85"/>
      <c r="G13924" s="86"/>
      <c r="H13924" s="86"/>
      <c r="I13924" s="85"/>
      <c r="J13924" s="85"/>
    </row>
    <row r="13925" spans="2:10" s="117" customFormat="1" x14ac:dyDescent="0.25">
      <c r="B13925" s="87"/>
      <c r="C13925" s="85"/>
      <c r="D13925" s="85"/>
      <c r="E13925" s="85"/>
      <c r="F13925" s="85"/>
      <c r="G13925" s="86"/>
      <c r="H13925" s="86"/>
      <c r="I13925" s="85"/>
      <c r="J13925" s="85"/>
    </row>
    <row r="13926" spans="2:10" s="117" customFormat="1" x14ac:dyDescent="0.25">
      <c r="B13926" s="87"/>
      <c r="C13926" s="85"/>
      <c r="D13926" s="85"/>
      <c r="E13926" s="85"/>
      <c r="F13926" s="85"/>
      <c r="G13926" s="86"/>
      <c r="H13926" s="86"/>
      <c r="I13926" s="85"/>
      <c r="J13926" s="85"/>
    </row>
    <row r="13927" spans="2:10" s="117" customFormat="1" x14ac:dyDescent="0.25">
      <c r="B13927" s="87"/>
      <c r="C13927" s="85"/>
      <c r="D13927" s="85"/>
      <c r="E13927" s="85"/>
      <c r="F13927" s="85"/>
      <c r="G13927" s="86"/>
      <c r="H13927" s="86"/>
      <c r="I13927" s="85"/>
      <c r="J13927" s="85"/>
    </row>
    <row r="13928" spans="2:10" s="117" customFormat="1" x14ac:dyDescent="0.25">
      <c r="B13928" s="87"/>
      <c r="C13928" s="85"/>
      <c r="D13928" s="85"/>
      <c r="E13928" s="85"/>
      <c r="F13928" s="85"/>
      <c r="G13928" s="86"/>
      <c r="H13928" s="86"/>
      <c r="I13928" s="85"/>
      <c r="J13928" s="85"/>
    </row>
    <row r="13929" spans="2:10" s="117" customFormat="1" x14ac:dyDescent="0.25">
      <c r="B13929" s="87"/>
      <c r="C13929" s="85"/>
      <c r="D13929" s="85"/>
      <c r="E13929" s="85"/>
      <c r="F13929" s="85"/>
      <c r="G13929" s="86"/>
      <c r="H13929" s="86"/>
      <c r="I13929" s="85"/>
      <c r="J13929" s="85"/>
    </row>
    <row r="13930" spans="2:10" s="117" customFormat="1" x14ac:dyDescent="0.25">
      <c r="B13930" s="87"/>
      <c r="C13930" s="85"/>
      <c r="D13930" s="85"/>
      <c r="E13930" s="85"/>
      <c r="F13930" s="85"/>
      <c r="G13930" s="86"/>
      <c r="H13930" s="86"/>
      <c r="I13930" s="85"/>
      <c r="J13930" s="85"/>
    </row>
    <row r="13931" spans="2:10" s="117" customFormat="1" x14ac:dyDescent="0.25">
      <c r="B13931" s="87"/>
      <c r="C13931" s="85"/>
      <c r="D13931" s="85"/>
      <c r="E13931" s="85"/>
      <c r="F13931" s="85"/>
      <c r="G13931" s="86"/>
      <c r="H13931" s="86"/>
      <c r="I13931" s="85"/>
      <c r="J13931" s="85"/>
    </row>
    <row r="13932" spans="2:10" s="117" customFormat="1" x14ac:dyDescent="0.25">
      <c r="B13932" s="87"/>
      <c r="C13932" s="85"/>
      <c r="D13932" s="85"/>
      <c r="E13932" s="85"/>
      <c r="F13932" s="85"/>
      <c r="G13932" s="86"/>
      <c r="H13932" s="86"/>
      <c r="I13932" s="85"/>
      <c r="J13932" s="85"/>
    </row>
    <row r="13933" spans="2:10" s="117" customFormat="1" x14ac:dyDescent="0.25">
      <c r="B13933" s="87"/>
      <c r="C13933" s="85"/>
      <c r="D13933" s="85"/>
      <c r="E13933" s="85"/>
      <c r="F13933" s="85"/>
      <c r="G13933" s="86"/>
      <c r="H13933" s="86"/>
      <c r="I13933" s="85"/>
      <c r="J13933" s="85"/>
    </row>
    <row r="13934" spans="2:10" s="117" customFormat="1" x14ac:dyDescent="0.25">
      <c r="B13934" s="87"/>
      <c r="C13934" s="85"/>
      <c r="D13934" s="85"/>
      <c r="E13934" s="85"/>
      <c r="F13934" s="85"/>
      <c r="G13934" s="86"/>
      <c r="H13934" s="86"/>
      <c r="I13934" s="85"/>
      <c r="J13934" s="85"/>
    </row>
    <row r="13935" spans="2:10" s="117" customFormat="1" x14ac:dyDescent="0.25">
      <c r="B13935" s="87"/>
      <c r="C13935" s="85"/>
      <c r="D13935" s="85"/>
      <c r="E13935" s="85"/>
      <c r="F13935" s="85"/>
      <c r="G13935" s="86"/>
      <c r="H13935" s="86"/>
      <c r="I13935" s="85"/>
      <c r="J13935" s="85"/>
    </row>
    <row r="13936" spans="2:10" s="117" customFormat="1" x14ac:dyDescent="0.25">
      <c r="B13936" s="87"/>
      <c r="C13936" s="85"/>
      <c r="D13936" s="85"/>
      <c r="E13936" s="85"/>
      <c r="F13936" s="85"/>
      <c r="G13936" s="86"/>
      <c r="H13936" s="86"/>
      <c r="I13936" s="85"/>
      <c r="J13936" s="85"/>
    </row>
    <row r="13937" spans="2:10" s="117" customFormat="1" x14ac:dyDescent="0.25">
      <c r="B13937" s="87"/>
      <c r="C13937" s="85"/>
      <c r="D13937" s="85"/>
      <c r="E13937" s="85"/>
      <c r="F13937" s="85"/>
      <c r="G13937" s="86"/>
      <c r="H13937" s="86"/>
      <c r="I13937" s="85"/>
      <c r="J13937" s="85"/>
    </row>
    <row r="13938" spans="2:10" s="117" customFormat="1" x14ac:dyDescent="0.25">
      <c r="B13938" s="87"/>
      <c r="C13938" s="85"/>
      <c r="D13938" s="85"/>
      <c r="E13938" s="85"/>
      <c r="F13938" s="85"/>
      <c r="G13938" s="86"/>
      <c r="H13938" s="86"/>
      <c r="I13938" s="85"/>
      <c r="J13938" s="85"/>
    </row>
    <row r="13939" spans="2:10" s="117" customFormat="1" x14ac:dyDescent="0.25">
      <c r="B13939" s="87"/>
      <c r="C13939" s="85"/>
      <c r="D13939" s="85"/>
      <c r="E13939" s="85"/>
      <c r="F13939" s="85"/>
      <c r="G13939" s="86"/>
      <c r="H13939" s="86"/>
      <c r="I13939" s="85"/>
      <c r="J13939" s="85"/>
    </row>
    <row r="13940" spans="2:10" s="117" customFormat="1" x14ac:dyDescent="0.25">
      <c r="B13940" s="87"/>
      <c r="C13940" s="85"/>
      <c r="D13940" s="85"/>
      <c r="E13940" s="85"/>
      <c r="F13940" s="85"/>
      <c r="G13940" s="86"/>
      <c r="H13940" s="86"/>
      <c r="I13940" s="85"/>
      <c r="J13940" s="85"/>
    </row>
    <row r="13941" spans="2:10" s="117" customFormat="1" x14ac:dyDescent="0.25">
      <c r="B13941" s="87"/>
      <c r="C13941" s="85"/>
      <c r="D13941" s="85"/>
      <c r="E13941" s="85"/>
      <c r="F13941" s="85"/>
      <c r="G13941" s="86"/>
      <c r="H13941" s="86"/>
      <c r="I13941" s="85"/>
      <c r="J13941" s="85"/>
    </row>
    <row r="13942" spans="2:10" s="117" customFormat="1" x14ac:dyDescent="0.25">
      <c r="B13942" s="87"/>
      <c r="C13942" s="85"/>
      <c r="D13942" s="85"/>
      <c r="E13942" s="85"/>
      <c r="F13942" s="85"/>
      <c r="G13942" s="86"/>
      <c r="H13942" s="86"/>
      <c r="I13942" s="85"/>
      <c r="J13942" s="85"/>
    </row>
    <row r="13943" spans="2:10" s="117" customFormat="1" x14ac:dyDescent="0.25">
      <c r="B13943" s="87"/>
      <c r="C13943" s="85"/>
      <c r="D13943" s="85"/>
      <c r="E13943" s="85"/>
      <c r="F13943" s="85"/>
      <c r="G13943" s="86"/>
      <c r="H13943" s="86"/>
      <c r="I13943" s="85"/>
      <c r="J13943" s="85"/>
    </row>
    <row r="13944" spans="2:10" s="117" customFormat="1" x14ac:dyDescent="0.25">
      <c r="B13944" s="87"/>
      <c r="C13944" s="85"/>
      <c r="D13944" s="85"/>
      <c r="E13944" s="85"/>
      <c r="F13944" s="85"/>
      <c r="G13944" s="86"/>
      <c r="H13944" s="86"/>
      <c r="I13944" s="85"/>
      <c r="J13944" s="85"/>
    </row>
    <row r="13945" spans="2:10" s="117" customFormat="1" x14ac:dyDescent="0.25">
      <c r="B13945" s="87"/>
      <c r="C13945" s="85"/>
      <c r="D13945" s="85"/>
      <c r="E13945" s="85"/>
      <c r="F13945" s="85"/>
      <c r="G13945" s="86"/>
      <c r="H13945" s="86"/>
      <c r="I13945" s="85"/>
      <c r="J13945" s="85"/>
    </row>
    <row r="13946" spans="2:10" s="117" customFormat="1" x14ac:dyDescent="0.25">
      <c r="B13946" s="87"/>
      <c r="C13946" s="85"/>
      <c r="D13946" s="85"/>
      <c r="E13946" s="85"/>
      <c r="F13946" s="85"/>
      <c r="G13946" s="86"/>
      <c r="H13946" s="86"/>
      <c r="I13946" s="85"/>
      <c r="J13946" s="85"/>
    </row>
    <row r="13947" spans="2:10" s="117" customFormat="1" x14ac:dyDescent="0.25">
      <c r="B13947" s="87"/>
      <c r="C13947" s="85"/>
      <c r="D13947" s="85"/>
      <c r="E13947" s="85"/>
      <c r="F13947" s="85"/>
      <c r="G13947" s="86"/>
      <c r="H13947" s="86"/>
      <c r="I13947" s="85"/>
      <c r="J13947" s="85"/>
    </row>
    <row r="13948" spans="2:10" s="117" customFormat="1" x14ac:dyDescent="0.25">
      <c r="B13948" s="87"/>
      <c r="C13948" s="85"/>
      <c r="D13948" s="85"/>
      <c r="E13948" s="85"/>
      <c r="F13948" s="85"/>
      <c r="G13948" s="86"/>
      <c r="H13948" s="86"/>
      <c r="I13948" s="85"/>
      <c r="J13948" s="85"/>
    </row>
    <row r="13949" spans="2:10" s="117" customFormat="1" x14ac:dyDescent="0.25">
      <c r="B13949" s="87"/>
      <c r="C13949" s="85"/>
      <c r="D13949" s="85"/>
      <c r="E13949" s="85"/>
      <c r="F13949" s="85"/>
      <c r="G13949" s="86"/>
      <c r="H13949" s="86"/>
      <c r="I13949" s="85"/>
      <c r="J13949" s="85"/>
    </row>
    <row r="13950" spans="2:10" s="117" customFormat="1" x14ac:dyDescent="0.25">
      <c r="B13950" s="87"/>
      <c r="C13950" s="85"/>
      <c r="D13950" s="85"/>
      <c r="E13950" s="85"/>
      <c r="F13950" s="85"/>
      <c r="G13950" s="86"/>
      <c r="H13950" s="86"/>
      <c r="I13950" s="85"/>
      <c r="J13950" s="85"/>
    </row>
    <row r="13951" spans="2:10" s="117" customFormat="1" x14ac:dyDescent="0.25">
      <c r="B13951" s="87"/>
      <c r="C13951" s="85"/>
      <c r="D13951" s="85"/>
      <c r="E13951" s="85"/>
      <c r="F13951" s="85"/>
      <c r="G13951" s="86"/>
      <c r="H13951" s="86"/>
      <c r="I13951" s="85"/>
      <c r="J13951" s="85"/>
    </row>
    <row r="13952" spans="2:10" s="117" customFormat="1" x14ac:dyDescent="0.25">
      <c r="B13952" s="87"/>
      <c r="C13952" s="85"/>
      <c r="D13952" s="85"/>
      <c r="E13952" s="85"/>
      <c r="F13952" s="85"/>
      <c r="G13952" s="86"/>
      <c r="H13952" s="86"/>
      <c r="I13952" s="85"/>
      <c r="J13952" s="85"/>
    </row>
    <row r="13953" spans="2:10" s="117" customFormat="1" x14ac:dyDescent="0.25">
      <c r="B13953" s="87"/>
      <c r="C13953" s="85"/>
      <c r="D13953" s="85"/>
      <c r="E13953" s="85"/>
      <c r="F13953" s="85"/>
      <c r="G13953" s="86"/>
      <c r="H13953" s="86"/>
      <c r="I13953" s="85"/>
      <c r="J13953" s="85"/>
    </row>
    <row r="13954" spans="2:10" s="117" customFormat="1" x14ac:dyDescent="0.25">
      <c r="B13954" s="87"/>
      <c r="C13954" s="85"/>
      <c r="D13954" s="85"/>
      <c r="E13954" s="85"/>
      <c r="F13954" s="85"/>
      <c r="G13954" s="86"/>
      <c r="H13954" s="86"/>
      <c r="I13954" s="85"/>
      <c r="J13954" s="85"/>
    </row>
    <row r="13955" spans="2:10" s="117" customFormat="1" x14ac:dyDescent="0.25">
      <c r="B13955" s="87"/>
      <c r="C13955" s="85"/>
      <c r="D13955" s="85"/>
      <c r="E13955" s="85"/>
      <c r="F13955" s="85"/>
      <c r="G13955" s="86"/>
      <c r="H13955" s="86"/>
      <c r="I13955" s="85"/>
      <c r="J13955" s="85"/>
    </row>
    <row r="13956" spans="2:10" s="117" customFormat="1" x14ac:dyDescent="0.25">
      <c r="B13956" s="87"/>
      <c r="C13956" s="85"/>
      <c r="D13956" s="85"/>
      <c r="E13956" s="85"/>
      <c r="F13956" s="85"/>
      <c r="G13956" s="86"/>
      <c r="H13956" s="86"/>
      <c r="I13956" s="85"/>
      <c r="J13956" s="85"/>
    </row>
    <row r="13957" spans="2:10" s="117" customFormat="1" x14ac:dyDescent="0.25">
      <c r="B13957" s="87"/>
      <c r="C13957" s="85"/>
      <c r="D13957" s="85"/>
      <c r="E13957" s="85"/>
      <c r="F13957" s="85"/>
      <c r="G13957" s="86"/>
      <c r="H13957" s="86"/>
      <c r="I13957" s="85"/>
      <c r="J13957" s="85"/>
    </row>
    <row r="13958" spans="2:10" s="117" customFormat="1" x14ac:dyDescent="0.25">
      <c r="B13958" s="87"/>
      <c r="C13958" s="85"/>
      <c r="D13958" s="85"/>
      <c r="E13958" s="85"/>
      <c r="F13958" s="85"/>
      <c r="G13958" s="86"/>
      <c r="H13958" s="86"/>
      <c r="I13958" s="85"/>
      <c r="J13958" s="85"/>
    </row>
    <row r="13959" spans="2:10" s="117" customFormat="1" x14ac:dyDescent="0.25">
      <c r="B13959" s="87"/>
      <c r="C13959" s="85"/>
      <c r="D13959" s="85"/>
      <c r="E13959" s="85"/>
      <c r="F13959" s="85"/>
      <c r="G13959" s="86"/>
      <c r="H13959" s="86"/>
      <c r="I13959" s="85"/>
      <c r="J13959" s="85"/>
    </row>
    <row r="13960" spans="2:10" s="117" customFormat="1" x14ac:dyDescent="0.25">
      <c r="B13960" s="87"/>
      <c r="C13960" s="85"/>
      <c r="D13960" s="85"/>
      <c r="E13960" s="85"/>
      <c r="F13960" s="85"/>
      <c r="G13960" s="86"/>
      <c r="H13960" s="86"/>
      <c r="I13960" s="85"/>
      <c r="J13960" s="85"/>
    </row>
    <row r="13961" spans="2:10" s="117" customFormat="1" x14ac:dyDescent="0.25">
      <c r="B13961" s="87"/>
      <c r="C13961" s="85"/>
      <c r="D13961" s="85"/>
      <c r="E13961" s="85"/>
      <c r="F13961" s="85"/>
      <c r="G13961" s="86"/>
      <c r="H13961" s="86"/>
      <c r="I13961" s="85"/>
      <c r="J13961" s="85"/>
    </row>
    <row r="13962" spans="2:10" s="117" customFormat="1" x14ac:dyDescent="0.25">
      <c r="B13962" s="87"/>
      <c r="C13962" s="85"/>
      <c r="D13962" s="85"/>
      <c r="E13962" s="85"/>
      <c r="F13962" s="85"/>
      <c r="G13962" s="86"/>
      <c r="H13962" s="86"/>
      <c r="I13962" s="85"/>
      <c r="J13962" s="85"/>
    </row>
    <row r="13963" spans="2:10" s="117" customFormat="1" x14ac:dyDescent="0.25">
      <c r="B13963" s="87"/>
      <c r="C13963" s="85"/>
      <c r="D13963" s="85"/>
      <c r="E13963" s="85"/>
      <c r="F13963" s="85"/>
      <c r="G13963" s="86"/>
      <c r="H13963" s="86"/>
      <c r="I13963" s="85"/>
      <c r="J13963" s="85"/>
    </row>
    <row r="13964" spans="2:10" s="117" customFormat="1" x14ac:dyDescent="0.25">
      <c r="B13964" s="87"/>
      <c r="C13964" s="85"/>
      <c r="D13964" s="85"/>
      <c r="E13964" s="85"/>
      <c r="F13964" s="85"/>
      <c r="G13964" s="86"/>
      <c r="H13964" s="86"/>
      <c r="I13964" s="85"/>
      <c r="J13964" s="85"/>
    </row>
    <row r="13965" spans="2:10" s="117" customFormat="1" x14ac:dyDescent="0.25">
      <c r="B13965" s="87"/>
      <c r="C13965" s="85"/>
      <c r="D13965" s="85"/>
      <c r="E13965" s="85"/>
      <c r="F13965" s="85"/>
      <c r="G13965" s="86"/>
      <c r="H13965" s="86"/>
      <c r="I13965" s="85"/>
      <c r="J13965" s="85"/>
    </row>
    <row r="13966" spans="2:10" s="117" customFormat="1" x14ac:dyDescent="0.25">
      <c r="B13966" s="87"/>
      <c r="C13966" s="85"/>
      <c r="D13966" s="85"/>
      <c r="E13966" s="85"/>
      <c r="F13966" s="85"/>
      <c r="G13966" s="86"/>
      <c r="H13966" s="86"/>
      <c r="I13966" s="85"/>
      <c r="J13966" s="85"/>
    </row>
    <row r="13967" spans="2:10" s="117" customFormat="1" x14ac:dyDescent="0.25">
      <c r="B13967" s="87"/>
      <c r="C13967" s="85"/>
      <c r="D13967" s="85"/>
      <c r="E13967" s="85"/>
      <c r="F13967" s="85"/>
      <c r="G13967" s="86"/>
      <c r="H13967" s="86"/>
      <c r="I13967" s="85"/>
      <c r="J13967" s="85"/>
    </row>
    <row r="13968" spans="2:10" s="117" customFormat="1" x14ac:dyDescent="0.25">
      <c r="B13968" s="87"/>
      <c r="C13968" s="85"/>
      <c r="D13968" s="85"/>
      <c r="E13968" s="85"/>
      <c r="F13968" s="85"/>
      <c r="G13968" s="86"/>
      <c r="H13968" s="86"/>
      <c r="I13968" s="85"/>
      <c r="J13968" s="85"/>
    </row>
    <row r="13969" spans="2:10" s="117" customFormat="1" x14ac:dyDescent="0.25">
      <c r="B13969" s="87"/>
      <c r="C13969" s="85"/>
      <c r="D13969" s="85"/>
      <c r="E13969" s="85"/>
      <c r="F13969" s="85"/>
      <c r="G13969" s="86"/>
      <c r="H13969" s="86"/>
      <c r="I13969" s="85"/>
      <c r="J13969" s="85"/>
    </row>
    <row r="13970" spans="2:10" s="117" customFormat="1" x14ac:dyDescent="0.25">
      <c r="B13970" s="87"/>
      <c r="C13970" s="85"/>
      <c r="D13970" s="85"/>
      <c r="E13970" s="85"/>
      <c r="F13970" s="85"/>
      <c r="G13970" s="86"/>
      <c r="H13970" s="86"/>
      <c r="I13970" s="85"/>
      <c r="J13970" s="85"/>
    </row>
    <row r="13971" spans="2:10" s="117" customFormat="1" x14ac:dyDescent="0.25">
      <c r="B13971" s="87"/>
      <c r="C13971" s="85"/>
      <c r="D13971" s="85"/>
      <c r="E13971" s="85"/>
      <c r="F13971" s="85"/>
      <c r="G13971" s="86"/>
      <c r="H13971" s="86"/>
      <c r="I13971" s="85"/>
      <c r="J13971" s="85"/>
    </row>
    <row r="13972" spans="2:10" s="117" customFormat="1" x14ac:dyDescent="0.25">
      <c r="B13972" s="87"/>
      <c r="C13972" s="85"/>
      <c r="D13972" s="85"/>
      <c r="E13972" s="85"/>
      <c r="F13972" s="85"/>
      <c r="G13972" s="86"/>
      <c r="H13972" s="86"/>
      <c r="I13972" s="85"/>
      <c r="J13972" s="85"/>
    </row>
    <row r="13973" spans="2:10" s="117" customFormat="1" x14ac:dyDescent="0.25">
      <c r="B13973" s="87"/>
      <c r="C13973" s="85"/>
      <c r="D13973" s="85"/>
      <c r="E13973" s="85"/>
      <c r="F13973" s="85"/>
      <c r="G13973" s="86"/>
      <c r="H13973" s="86"/>
      <c r="I13973" s="85"/>
      <c r="J13973" s="85"/>
    </row>
    <row r="13974" spans="2:10" s="117" customFormat="1" x14ac:dyDescent="0.25">
      <c r="B13974" s="87"/>
      <c r="C13974" s="85"/>
      <c r="D13974" s="85"/>
      <c r="E13974" s="85"/>
      <c r="F13974" s="85"/>
      <c r="G13974" s="86"/>
      <c r="H13974" s="86"/>
      <c r="I13974" s="85"/>
      <c r="J13974" s="85"/>
    </row>
    <row r="13975" spans="2:10" s="117" customFormat="1" x14ac:dyDescent="0.25">
      <c r="B13975" s="87"/>
      <c r="C13975" s="85"/>
      <c r="D13975" s="85"/>
      <c r="E13975" s="85"/>
      <c r="F13975" s="85"/>
      <c r="G13975" s="86"/>
      <c r="H13975" s="86"/>
      <c r="I13975" s="85"/>
      <c r="J13975" s="85"/>
    </row>
    <row r="13976" spans="2:10" s="117" customFormat="1" x14ac:dyDescent="0.25">
      <c r="B13976" s="87"/>
      <c r="C13976" s="85"/>
      <c r="D13976" s="85"/>
      <c r="E13976" s="85"/>
      <c r="F13976" s="85"/>
      <c r="G13976" s="86"/>
      <c r="H13976" s="86"/>
      <c r="I13976" s="85"/>
      <c r="J13976" s="85"/>
    </row>
    <row r="13977" spans="2:10" s="117" customFormat="1" x14ac:dyDescent="0.25">
      <c r="B13977" s="87"/>
      <c r="C13977" s="85"/>
      <c r="D13977" s="85"/>
      <c r="E13977" s="85"/>
      <c r="F13977" s="85"/>
      <c r="G13977" s="86"/>
      <c r="H13977" s="86"/>
      <c r="I13977" s="85"/>
      <c r="J13977" s="85"/>
    </row>
    <row r="13978" spans="2:10" s="117" customFormat="1" x14ac:dyDescent="0.25">
      <c r="B13978" s="87"/>
      <c r="C13978" s="85"/>
      <c r="D13978" s="85"/>
      <c r="E13978" s="85"/>
      <c r="F13978" s="85"/>
      <c r="G13978" s="86"/>
      <c r="H13978" s="86"/>
      <c r="I13978" s="85"/>
      <c r="J13978" s="85"/>
    </row>
    <row r="13979" spans="2:10" s="117" customFormat="1" x14ac:dyDescent="0.25">
      <c r="B13979" s="87"/>
      <c r="C13979" s="85"/>
      <c r="D13979" s="85"/>
      <c r="E13979" s="85"/>
      <c r="F13979" s="85"/>
      <c r="G13979" s="86"/>
      <c r="H13979" s="86"/>
      <c r="I13979" s="85"/>
      <c r="J13979" s="85"/>
    </row>
    <row r="13980" spans="2:10" s="117" customFormat="1" x14ac:dyDescent="0.25">
      <c r="B13980" s="87"/>
      <c r="C13980" s="85"/>
      <c r="D13980" s="85"/>
      <c r="E13980" s="85"/>
      <c r="F13980" s="85"/>
      <c r="G13980" s="86"/>
      <c r="H13980" s="86"/>
      <c r="I13980" s="85"/>
      <c r="J13980" s="85"/>
    </row>
    <row r="13981" spans="2:10" s="117" customFormat="1" x14ac:dyDescent="0.25">
      <c r="B13981" s="87"/>
      <c r="C13981" s="85"/>
      <c r="D13981" s="85"/>
      <c r="E13981" s="85"/>
      <c r="F13981" s="85"/>
      <c r="G13981" s="86"/>
      <c r="H13981" s="86"/>
      <c r="I13981" s="85"/>
      <c r="J13981" s="85"/>
    </row>
    <row r="13982" spans="2:10" s="117" customFormat="1" x14ac:dyDescent="0.25">
      <c r="B13982" s="87"/>
      <c r="C13982" s="85"/>
      <c r="D13982" s="85"/>
      <c r="E13982" s="85"/>
      <c r="F13982" s="85"/>
      <c r="G13982" s="86"/>
      <c r="H13982" s="86"/>
      <c r="I13982" s="85"/>
      <c r="J13982" s="85"/>
    </row>
    <row r="13983" spans="2:10" s="117" customFormat="1" x14ac:dyDescent="0.25">
      <c r="B13983" s="87"/>
      <c r="C13983" s="85"/>
      <c r="D13983" s="85"/>
      <c r="E13983" s="85"/>
      <c r="F13983" s="85"/>
      <c r="G13983" s="86"/>
      <c r="H13983" s="86"/>
      <c r="I13983" s="85"/>
      <c r="J13983" s="85"/>
    </row>
    <row r="13984" spans="2:10" s="117" customFormat="1" x14ac:dyDescent="0.25">
      <c r="B13984" s="87"/>
      <c r="C13984" s="85"/>
      <c r="D13984" s="85"/>
      <c r="E13984" s="85"/>
      <c r="F13984" s="85"/>
      <c r="G13984" s="86"/>
      <c r="H13984" s="86"/>
      <c r="I13984" s="85"/>
      <c r="J13984" s="85"/>
    </row>
    <row r="13985" spans="2:10" s="117" customFormat="1" x14ac:dyDescent="0.25">
      <c r="B13985" s="87"/>
      <c r="C13985" s="85"/>
      <c r="D13985" s="85"/>
      <c r="E13985" s="85"/>
      <c r="F13985" s="85"/>
      <c r="G13985" s="86"/>
      <c r="H13985" s="86"/>
      <c r="I13985" s="85"/>
      <c r="J13985" s="85"/>
    </row>
    <row r="13986" spans="2:10" s="117" customFormat="1" x14ac:dyDescent="0.25">
      <c r="B13986" s="87"/>
      <c r="C13986" s="85"/>
      <c r="D13986" s="85"/>
      <c r="E13986" s="85"/>
      <c r="F13986" s="85"/>
      <c r="G13986" s="86"/>
      <c r="H13986" s="86"/>
      <c r="I13986" s="85"/>
      <c r="J13986" s="85"/>
    </row>
    <row r="13987" spans="2:10" s="117" customFormat="1" x14ac:dyDescent="0.25">
      <c r="B13987" s="87"/>
      <c r="C13987" s="85"/>
      <c r="D13987" s="85"/>
      <c r="E13987" s="85"/>
      <c r="F13987" s="85"/>
      <c r="G13987" s="86"/>
      <c r="H13987" s="86"/>
      <c r="I13987" s="85"/>
      <c r="J13987" s="85"/>
    </row>
    <row r="13988" spans="2:10" s="117" customFormat="1" x14ac:dyDescent="0.25">
      <c r="B13988" s="87"/>
      <c r="C13988" s="85"/>
      <c r="D13988" s="85"/>
      <c r="E13988" s="85"/>
      <c r="F13988" s="85"/>
      <c r="G13988" s="86"/>
      <c r="H13988" s="86"/>
      <c r="I13988" s="85"/>
      <c r="J13988" s="85"/>
    </row>
    <row r="13989" spans="2:10" s="117" customFormat="1" x14ac:dyDescent="0.25">
      <c r="B13989" s="87"/>
      <c r="C13989" s="85"/>
      <c r="D13989" s="85"/>
      <c r="E13989" s="85"/>
      <c r="F13989" s="85"/>
      <c r="G13989" s="86"/>
      <c r="H13989" s="86"/>
      <c r="I13989" s="85"/>
      <c r="J13989" s="85"/>
    </row>
    <row r="13990" spans="2:10" s="117" customFormat="1" x14ac:dyDescent="0.25">
      <c r="B13990" s="87"/>
      <c r="C13990" s="85"/>
      <c r="D13990" s="85"/>
      <c r="E13990" s="85"/>
      <c r="F13990" s="85"/>
      <c r="G13990" s="86"/>
      <c r="H13990" s="86"/>
      <c r="I13990" s="85"/>
      <c r="J13990" s="85"/>
    </row>
    <row r="13991" spans="2:10" s="117" customFormat="1" x14ac:dyDescent="0.25">
      <c r="B13991" s="87"/>
      <c r="C13991" s="85"/>
      <c r="D13991" s="85"/>
      <c r="E13991" s="85"/>
      <c r="F13991" s="85"/>
      <c r="G13991" s="86"/>
      <c r="H13991" s="86"/>
      <c r="I13991" s="85"/>
      <c r="J13991" s="85"/>
    </row>
    <row r="13992" spans="2:10" s="117" customFormat="1" x14ac:dyDescent="0.25">
      <c r="B13992" s="87"/>
      <c r="C13992" s="85"/>
      <c r="D13992" s="85"/>
      <c r="E13992" s="85"/>
      <c r="F13992" s="85"/>
      <c r="G13992" s="86"/>
      <c r="H13992" s="86"/>
      <c r="I13992" s="85"/>
      <c r="J13992" s="85"/>
    </row>
    <row r="13993" spans="2:10" s="117" customFormat="1" x14ac:dyDescent="0.25">
      <c r="B13993" s="87"/>
      <c r="C13993" s="85"/>
      <c r="D13993" s="85"/>
      <c r="E13993" s="85"/>
      <c r="F13993" s="85"/>
      <c r="G13993" s="86"/>
      <c r="H13993" s="86"/>
      <c r="I13993" s="85"/>
      <c r="J13993" s="85"/>
    </row>
    <row r="13994" spans="2:10" s="117" customFormat="1" x14ac:dyDescent="0.25">
      <c r="B13994" s="87"/>
      <c r="C13994" s="85"/>
      <c r="D13994" s="85"/>
      <c r="E13994" s="85"/>
      <c r="F13994" s="85"/>
      <c r="G13994" s="86"/>
      <c r="H13994" s="86"/>
      <c r="I13994" s="85"/>
      <c r="J13994" s="85"/>
    </row>
    <row r="13995" spans="2:10" s="117" customFormat="1" x14ac:dyDescent="0.25">
      <c r="B13995" s="87"/>
      <c r="C13995" s="85"/>
      <c r="D13995" s="85"/>
      <c r="E13995" s="85"/>
      <c r="F13995" s="85"/>
      <c r="G13995" s="86"/>
      <c r="H13995" s="86"/>
      <c r="I13995" s="85"/>
      <c r="J13995" s="85"/>
    </row>
    <row r="13996" spans="2:10" s="117" customFormat="1" x14ac:dyDescent="0.25">
      <c r="B13996" s="87"/>
      <c r="C13996" s="85"/>
      <c r="D13996" s="85"/>
      <c r="E13996" s="85"/>
      <c r="F13996" s="85"/>
      <c r="G13996" s="86"/>
      <c r="H13996" s="86"/>
      <c r="I13996" s="85"/>
      <c r="J13996" s="85"/>
    </row>
    <row r="13997" spans="2:10" s="117" customFormat="1" x14ac:dyDescent="0.25">
      <c r="B13997" s="87"/>
      <c r="C13997" s="85"/>
      <c r="D13997" s="85"/>
      <c r="E13997" s="85"/>
      <c r="F13997" s="85"/>
      <c r="G13997" s="86"/>
      <c r="H13997" s="86"/>
      <c r="I13997" s="85"/>
      <c r="J13997" s="85"/>
    </row>
    <row r="13998" spans="2:10" s="117" customFormat="1" x14ac:dyDescent="0.25">
      <c r="B13998" s="87"/>
      <c r="C13998" s="85"/>
      <c r="D13998" s="85"/>
      <c r="E13998" s="85"/>
      <c r="F13998" s="85"/>
      <c r="G13998" s="86"/>
      <c r="H13998" s="86"/>
      <c r="I13998" s="85"/>
      <c r="J13998" s="85"/>
    </row>
    <row r="13999" spans="2:10" s="117" customFormat="1" x14ac:dyDescent="0.25">
      <c r="B13999" s="87"/>
      <c r="C13999" s="85"/>
      <c r="D13999" s="85"/>
      <c r="E13999" s="85"/>
      <c r="F13999" s="85"/>
      <c r="G13999" s="86"/>
      <c r="H13999" s="86"/>
      <c r="I13999" s="85"/>
      <c r="J13999" s="85"/>
    </row>
    <row r="14000" spans="2:10" s="117" customFormat="1" x14ac:dyDescent="0.25">
      <c r="B14000" s="87"/>
      <c r="C14000" s="85"/>
      <c r="D14000" s="85"/>
      <c r="E14000" s="85"/>
      <c r="F14000" s="85"/>
      <c r="G14000" s="86"/>
      <c r="H14000" s="86"/>
      <c r="I14000" s="85"/>
      <c r="J14000" s="85"/>
    </row>
    <row r="14001" spans="2:10" s="117" customFormat="1" x14ac:dyDescent="0.25">
      <c r="B14001" s="87"/>
      <c r="C14001" s="85"/>
      <c r="D14001" s="85"/>
      <c r="E14001" s="85"/>
      <c r="F14001" s="85"/>
      <c r="G14001" s="86"/>
      <c r="H14001" s="86"/>
      <c r="I14001" s="85"/>
      <c r="J14001" s="85"/>
    </row>
    <row r="14002" spans="2:10" s="117" customFormat="1" x14ac:dyDescent="0.25">
      <c r="B14002" s="87"/>
      <c r="C14002" s="85"/>
      <c r="D14002" s="85"/>
      <c r="E14002" s="85"/>
      <c r="F14002" s="85"/>
      <c r="G14002" s="86"/>
      <c r="H14002" s="86"/>
      <c r="I14002" s="85"/>
      <c r="J14002" s="85"/>
    </row>
    <row r="14003" spans="2:10" s="117" customFormat="1" x14ac:dyDescent="0.25">
      <c r="B14003" s="87"/>
      <c r="C14003" s="85"/>
      <c r="D14003" s="85"/>
      <c r="E14003" s="85"/>
      <c r="F14003" s="85"/>
      <c r="G14003" s="86"/>
      <c r="H14003" s="86"/>
      <c r="I14003" s="85"/>
      <c r="J14003" s="85"/>
    </row>
    <row r="14004" spans="2:10" s="117" customFormat="1" x14ac:dyDescent="0.25">
      <c r="B14004" s="87"/>
      <c r="C14004" s="85"/>
      <c r="D14004" s="85"/>
      <c r="E14004" s="85"/>
      <c r="F14004" s="85"/>
      <c r="G14004" s="86"/>
      <c r="H14004" s="86"/>
      <c r="I14004" s="85"/>
      <c r="J14004" s="85"/>
    </row>
    <row r="14005" spans="2:10" s="117" customFormat="1" x14ac:dyDescent="0.25">
      <c r="B14005" s="87"/>
      <c r="C14005" s="85"/>
      <c r="D14005" s="85"/>
      <c r="E14005" s="85"/>
      <c r="F14005" s="85"/>
      <c r="G14005" s="86"/>
      <c r="H14005" s="86"/>
      <c r="I14005" s="85"/>
      <c r="J14005" s="85"/>
    </row>
    <row r="14006" spans="2:10" s="117" customFormat="1" x14ac:dyDescent="0.25">
      <c r="B14006" s="87"/>
      <c r="C14006" s="85"/>
      <c r="D14006" s="85"/>
      <c r="E14006" s="85"/>
      <c r="F14006" s="85"/>
      <c r="G14006" s="86"/>
      <c r="H14006" s="86"/>
      <c r="I14006" s="85"/>
      <c r="J14006" s="85"/>
    </row>
    <row r="14007" spans="2:10" s="117" customFormat="1" x14ac:dyDescent="0.25">
      <c r="B14007" s="87"/>
      <c r="C14007" s="85"/>
      <c r="D14007" s="85"/>
      <c r="E14007" s="85"/>
      <c r="F14007" s="85"/>
      <c r="G14007" s="86"/>
      <c r="H14007" s="86"/>
      <c r="I14007" s="85"/>
      <c r="J14007" s="85"/>
    </row>
    <row r="14008" spans="2:10" s="117" customFormat="1" x14ac:dyDescent="0.25">
      <c r="B14008" s="87"/>
      <c r="C14008" s="85"/>
      <c r="D14008" s="85"/>
      <c r="E14008" s="85"/>
      <c r="F14008" s="85"/>
      <c r="G14008" s="86"/>
      <c r="H14008" s="86"/>
      <c r="I14008" s="85"/>
      <c r="J14008" s="85"/>
    </row>
    <row r="14009" spans="2:10" s="117" customFormat="1" x14ac:dyDescent="0.25">
      <c r="B14009" s="87"/>
      <c r="C14009" s="85"/>
      <c r="D14009" s="85"/>
      <c r="E14009" s="85"/>
      <c r="F14009" s="85"/>
      <c r="G14009" s="86"/>
      <c r="H14009" s="86"/>
      <c r="I14009" s="85"/>
      <c r="J14009" s="85"/>
    </row>
    <row r="14010" spans="2:10" s="117" customFormat="1" x14ac:dyDescent="0.25">
      <c r="B14010" s="87"/>
      <c r="C14010" s="85"/>
      <c r="D14010" s="85"/>
      <c r="E14010" s="85"/>
      <c r="F14010" s="85"/>
      <c r="G14010" s="86"/>
      <c r="H14010" s="86"/>
      <c r="I14010" s="85"/>
      <c r="J14010" s="85"/>
    </row>
    <row r="14011" spans="2:10" s="117" customFormat="1" x14ac:dyDescent="0.25">
      <c r="B14011" s="87"/>
      <c r="C14011" s="85"/>
      <c r="D14011" s="85"/>
      <c r="E14011" s="85"/>
      <c r="F14011" s="85"/>
      <c r="G14011" s="86"/>
      <c r="H14011" s="86"/>
      <c r="I14011" s="85"/>
      <c r="J14011" s="85"/>
    </row>
    <row r="14012" spans="2:10" s="117" customFormat="1" x14ac:dyDescent="0.25">
      <c r="B14012" s="87"/>
      <c r="C14012" s="85"/>
      <c r="D14012" s="85"/>
      <c r="E14012" s="85"/>
      <c r="F14012" s="85"/>
      <c r="G14012" s="86"/>
      <c r="H14012" s="86"/>
      <c r="I14012" s="85"/>
      <c r="J14012" s="85"/>
    </row>
    <row r="14013" spans="2:10" s="117" customFormat="1" x14ac:dyDescent="0.25">
      <c r="B14013" s="87"/>
      <c r="C14013" s="85"/>
      <c r="D14013" s="85"/>
      <c r="E14013" s="85"/>
      <c r="F14013" s="85"/>
      <c r="G14013" s="86"/>
      <c r="H14013" s="86"/>
      <c r="I14013" s="85"/>
      <c r="J14013" s="85"/>
    </row>
    <row r="14014" spans="2:10" s="117" customFormat="1" x14ac:dyDescent="0.25">
      <c r="B14014" s="87"/>
      <c r="C14014" s="85"/>
      <c r="D14014" s="85"/>
      <c r="E14014" s="85"/>
      <c r="F14014" s="85"/>
      <c r="G14014" s="86"/>
      <c r="H14014" s="86"/>
      <c r="I14014" s="85"/>
      <c r="J14014" s="85"/>
    </row>
    <row r="14015" spans="2:10" s="117" customFormat="1" x14ac:dyDescent="0.25">
      <c r="B14015" s="87"/>
      <c r="C14015" s="85"/>
      <c r="D14015" s="85"/>
      <c r="E14015" s="85"/>
      <c r="F14015" s="85"/>
      <c r="G14015" s="86"/>
      <c r="H14015" s="86"/>
      <c r="I14015" s="85"/>
      <c r="J14015" s="85"/>
    </row>
    <row r="14016" spans="2:10" s="117" customFormat="1" x14ac:dyDescent="0.25">
      <c r="B14016" s="87"/>
      <c r="C14016" s="85"/>
      <c r="D14016" s="85"/>
      <c r="E14016" s="85"/>
      <c r="F14016" s="85"/>
      <c r="G14016" s="86"/>
      <c r="H14016" s="86"/>
      <c r="I14016" s="85"/>
      <c r="J14016" s="85"/>
    </row>
    <row r="14017" spans="2:10" s="117" customFormat="1" x14ac:dyDescent="0.25">
      <c r="B14017" s="87"/>
      <c r="C14017" s="85"/>
      <c r="D14017" s="85"/>
      <c r="E14017" s="85"/>
      <c r="F14017" s="85"/>
      <c r="G14017" s="86"/>
      <c r="H14017" s="86"/>
      <c r="I14017" s="85"/>
      <c r="J14017" s="85"/>
    </row>
    <row r="14018" spans="2:10" s="117" customFormat="1" x14ac:dyDescent="0.25">
      <c r="B14018" s="87"/>
      <c r="C14018" s="85"/>
      <c r="D14018" s="85"/>
      <c r="E14018" s="85"/>
      <c r="F14018" s="85"/>
      <c r="G14018" s="86"/>
      <c r="H14018" s="86"/>
      <c r="I14018" s="85"/>
      <c r="J14018" s="85"/>
    </row>
    <row r="14019" spans="2:10" s="117" customFormat="1" x14ac:dyDescent="0.25">
      <c r="B14019" s="87"/>
      <c r="C14019" s="85"/>
      <c r="D14019" s="85"/>
      <c r="E14019" s="85"/>
      <c r="F14019" s="85"/>
      <c r="G14019" s="86"/>
      <c r="H14019" s="86"/>
      <c r="I14019" s="85"/>
      <c r="J14019" s="85"/>
    </row>
    <row r="14020" spans="2:10" s="117" customFormat="1" x14ac:dyDescent="0.25">
      <c r="B14020" s="87"/>
      <c r="C14020" s="85"/>
      <c r="D14020" s="85"/>
      <c r="E14020" s="85"/>
      <c r="F14020" s="85"/>
      <c r="G14020" s="86"/>
      <c r="H14020" s="86"/>
      <c r="I14020" s="85"/>
      <c r="J14020" s="85"/>
    </row>
    <row r="14021" spans="2:10" s="117" customFormat="1" x14ac:dyDescent="0.25">
      <c r="B14021" s="87"/>
      <c r="C14021" s="85"/>
      <c r="D14021" s="85"/>
      <c r="E14021" s="85"/>
      <c r="F14021" s="85"/>
      <c r="G14021" s="86"/>
      <c r="H14021" s="86"/>
      <c r="I14021" s="85"/>
      <c r="J14021" s="85"/>
    </row>
    <row r="14022" spans="2:10" s="117" customFormat="1" x14ac:dyDescent="0.25">
      <c r="B14022" s="87"/>
      <c r="C14022" s="85"/>
      <c r="D14022" s="85"/>
      <c r="E14022" s="85"/>
      <c r="F14022" s="85"/>
      <c r="G14022" s="86"/>
      <c r="H14022" s="86"/>
      <c r="I14022" s="85"/>
      <c r="J14022" s="85"/>
    </row>
    <row r="14023" spans="2:10" s="117" customFormat="1" x14ac:dyDescent="0.25">
      <c r="B14023" s="87"/>
      <c r="C14023" s="85"/>
      <c r="D14023" s="85"/>
      <c r="E14023" s="85"/>
      <c r="F14023" s="85"/>
      <c r="G14023" s="86"/>
      <c r="H14023" s="86"/>
      <c r="I14023" s="85"/>
      <c r="J14023" s="85"/>
    </row>
    <row r="14024" spans="2:10" s="117" customFormat="1" x14ac:dyDescent="0.25">
      <c r="B14024" s="87"/>
      <c r="C14024" s="85"/>
      <c r="D14024" s="85"/>
      <c r="E14024" s="85"/>
      <c r="F14024" s="85"/>
      <c r="G14024" s="86"/>
      <c r="H14024" s="86"/>
      <c r="I14024" s="85"/>
      <c r="J14024" s="85"/>
    </row>
    <row r="14025" spans="2:10" s="117" customFormat="1" x14ac:dyDescent="0.25">
      <c r="B14025" s="87"/>
      <c r="C14025" s="85"/>
      <c r="D14025" s="85"/>
      <c r="E14025" s="85"/>
      <c r="F14025" s="85"/>
      <c r="G14025" s="86"/>
      <c r="H14025" s="86"/>
      <c r="I14025" s="85"/>
      <c r="J14025" s="85"/>
    </row>
    <row r="14026" spans="2:10" s="117" customFormat="1" x14ac:dyDescent="0.25">
      <c r="B14026" s="87"/>
      <c r="C14026" s="85"/>
      <c r="D14026" s="85"/>
      <c r="E14026" s="85"/>
      <c r="F14026" s="85"/>
      <c r="G14026" s="86"/>
      <c r="H14026" s="86"/>
      <c r="I14026" s="85"/>
      <c r="J14026" s="85"/>
    </row>
    <row r="14027" spans="2:10" s="117" customFormat="1" x14ac:dyDescent="0.25">
      <c r="B14027" s="87"/>
      <c r="C14027" s="85"/>
      <c r="D14027" s="85"/>
      <c r="E14027" s="85"/>
      <c r="F14027" s="85"/>
      <c r="G14027" s="86"/>
      <c r="H14027" s="86"/>
      <c r="I14027" s="85"/>
      <c r="J14027" s="85"/>
    </row>
    <row r="14028" spans="2:10" s="117" customFormat="1" x14ac:dyDescent="0.25">
      <c r="B14028" s="87"/>
      <c r="C14028" s="85"/>
      <c r="D14028" s="85"/>
      <c r="E14028" s="85"/>
      <c r="F14028" s="85"/>
      <c r="G14028" s="86"/>
      <c r="H14028" s="86"/>
      <c r="I14028" s="85"/>
      <c r="J14028" s="85"/>
    </row>
    <row r="14029" spans="2:10" s="117" customFormat="1" x14ac:dyDescent="0.25">
      <c r="B14029" s="87"/>
      <c r="C14029" s="85"/>
      <c r="D14029" s="85"/>
      <c r="E14029" s="85"/>
      <c r="F14029" s="85"/>
      <c r="G14029" s="86"/>
      <c r="H14029" s="86"/>
      <c r="I14029" s="85"/>
      <c r="J14029" s="85"/>
    </row>
    <row r="14030" spans="2:10" s="117" customFormat="1" x14ac:dyDescent="0.25">
      <c r="B14030" s="87"/>
      <c r="C14030" s="85"/>
      <c r="D14030" s="85"/>
      <c r="E14030" s="85"/>
      <c r="F14030" s="85"/>
      <c r="G14030" s="86"/>
      <c r="H14030" s="86"/>
      <c r="I14030" s="85"/>
      <c r="J14030" s="85"/>
    </row>
    <row r="14031" spans="2:10" s="117" customFormat="1" x14ac:dyDescent="0.25">
      <c r="B14031" s="87"/>
      <c r="C14031" s="85"/>
      <c r="D14031" s="85"/>
      <c r="E14031" s="85"/>
      <c r="F14031" s="85"/>
      <c r="G14031" s="86"/>
      <c r="H14031" s="86"/>
      <c r="I14031" s="85"/>
      <c r="J14031" s="85"/>
    </row>
    <row r="14032" spans="2:10" s="117" customFormat="1" x14ac:dyDescent="0.25">
      <c r="B14032" s="87"/>
      <c r="C14032" s="85"/>
      <c r="D14032" s="85"/>
      <c r="E14032" s="85"/>
      <c r="F14032" s="85"/>
      <c r="G14032" s="86"/>
      <c r="H14032" s="86"/>
      <c r="I14032" s="85"/>
      <c r="J14032" s="85"/>
    </row>
    <row r="14033" spans="2:10" s="117" customFormat="1" x14ac:dyDescent="0.25">
      <c r="B14033" s="87"/>
      <c r="C14033" s="85"/>
      <c r="D14033" s="85"/>
      <c r="E14033" s="85"/>
      <c r="F14033" s="85"/>
      <c r="G14033" s="86"/>
      <c r="H14033" s="86"/>
      <c r="I14033" s="85"/>
      <c r="J14033" s="85"/>
    </row>
    <row r="14034" spans="2:10" s="117" customFormat="1" x14ac:dyDescent="0.25">
      <c r="B14034" s="87"/>
      <c r="C14034" s="85"/>
      <c r="D14034" s="85"/>
      <c r="E14034" s="85"/>
      <c r="F14034" s="85"/>
      <c r="G14034" s="86"/>
      <c r="H14034" s="86"/>
      <c r="I14034" s="85"/>
      <c r="J14034" s="85"/>
    </row>
    <row r="14035" spans="2:10" s="117" customFormat="1" x14ac:dyDescent="0.25">
      <c r="B14035" s="87"/>
      <c r="C14035" s="85"/>
      <c r="D14035" s="85"/>
      <c r="E14035" s="85"/>
      <c r="F14035" s="85"/>
      <c r="G14035" s="86"/>
      <c r="H14035" s="86"/>
      <c r="I14035" s="85"/>
      <c r="J14035" s="85"/>
    </row>
    <row r="14036" spans="2:10" s="117" customFormat="1" x14ac:dyDescent="0.25">
      <c r="B14036" s="87"/>
      <c r="C14036" s="85"/>
      <c r="D14036" s="85"/>
      <c r="E14036" s="85"/>
      <c r="F14036" s="85"/>
      <c r="G14036" s="86"/>
      <c r="H14036" s="86"/>
      <c r="I14036" s="85"/>
      <c r="J14036" s="85"/>
    </row>
    <row r="14037" spans="2:10" s="117" customFormat="1" x14ac:dyDescent="0.25">
      <c r="B14037" s="87"/>
      <c r="C14037" s="85"/>
      <c r="D14037" s="85"/>
      <c r="E14037" s="85"/>
      <c r="F14037" s="85"/>
      <c r="G14037" s="86"/>
      <c r="H14037" s="86"/>
      <c r="I14037" s="85"/>
      <c r="J14037" s="85"/>
    </row>
    <row r="14038" spans="2:10" s="117" customFormat="1" x14ac:dyDescent="0.25">
      <c r="B14038" s="87"/>
      <c r="C14038" s="85"/>
      <c r="D14038" s="85"/>
      <c r="E14038" s="85"/>
      <c r="F14038" s="85"/>
      <c r="G14038" s="86"/>
      <c r="H14038" s="86"/>
      <c r="I14038" s="85"/>
      <c r="J14038" s="85"/>
    </row>
    <row r="14039" spans="2:10" s="117" customFormat="1" x14ac:dyDescent="0.25">
      <c r="B14039" s="87"/>
      <c r="C14039" s="85"/>
      <c r="D14039" s="85"/>
      <c r="E14039" s="85"/>
      <c r="F14039" s="85"/>
      <c r="G14039" s="86"/>
      <c r="H14039" s="86"/>
      <c r="I14039" s="85"/>
      <c r="J14039" s="85"/>
    </row>
    <row r="14040" spans="2:10" s="117" customFormat="1" x14ac:dyDescent="0.25">
      <c r="B14040" s="87"/>
      <c r="C14040" s="85"/>
      <c r="D14040" s="85"/>
      <c r="E14040" s="85"/>
      <c r="F14040" s="85"/>
      <c r="G14040" s="86"/>
      <c r="H14040" s="86"/>
      <c r="I14040" s="85"/>
      <c r="J14040" s="85"/>
    </row>
    <row r="14041" spans="2:10" s="117" customFormat="1" x14ac:dyDescent="0.25">
      <c r="B14041" s="87"/>
      <c r="C14041" s="85"/>
      <c r="D14041" s="85"/>
      <c r="E14041" s="85"/>
      <c r="F14041" s="85"/>
      <c r="G14041" s="86"/>
      <c r="H14041" s="86"/>
      <c r="I14041" s="85"/>
      <c r="J14041" s="85"/>
    </row>
    <row r="14042" spans="2:10" s="117" customFormat="1" x14ac:dyDescent="0.25">
      <c r="B14042" s="87"/>
      <c r="C14042" s="85"/>
      <c r="D14042" s="85"/>
      <c r="E14042" s="85"/>
      <c r="F14042" s="85"/>
      <c r="G14042" s="86"/>
      <c r="H14042" s="86"/>
      <c r="I14042" s="85"/>
      <c r="J14042" s="85"/>
    </row>
    <row r="14043" spans="2:10" s="117" customFormat="1" x14ac:dyDescent="0.25">
      <c r="B14043" s="87"/>
      <c r="C14043" s="85"/>
      <c r="D14043" s="85"/>
      <c r="E14043" s="85"/>
      <c r="F14043" s="85"/>
      <c r="G14043" s="86"/>
      <c r="H14043" s="86"/>
      <c r="I14043" s="85"/>
      <c r="J14043" s="85"/>
    </row>
    <row r="14044" spans="2:10" s="117" customFormat="1" x14ac:dyDescent="0.25">
      <c r="B14044" s="87"/>
      <c r="C14044" s="85"/>
      <c r="D14044" s="85"/>
      <c r="E14044" s="85"/>
      <c r="F14044" s="85"/>
      <c r="G14044" s="86"/>
      <c r="H14044" s="86"/>
      <c r="I14044" s="85"/>
      <c r="J14044" s="85"/>
    </row>
    <row r="14045" spans="2:10" s="117" customFormat="1" x14ac:dyDescent="0.25">
      <c r="B14045" s="87"/>
      <c r="C14045" s="85"/>
      <c r="D14045" s="85"/>
      <c r="E14045" s="85"/>
      <c r="F14045" s="85"/>
      <c r="G14045" s="86"/>
      <c r="H14045" s="86"/>
      <c r="I14045" s="85"/>
      <c r="J14045" s="85"/>
    </row>
    <row r="14046" spans="2:10" s="117" customFormat="1" x14ac:dyDescent="0.25">
      <c r="B14046" s="87"/>
      <c r="C14046" s="85"/>
      <c r="D14046" s="85"/>
      <c r="E14046" s="85"/>
      <c r="F14046" s="85"/>
      <c r="G14046" s="86"/>
      <c r="H14046" s="86"/>
      <c r="I14046" s="85"/>
      <c r="J14046" s="85"/>
    </row>
    <row r="14047" spans="2:10" s="117" customFormat="1" x14ac:dyDescent="0.25">
      <c r="B14047" s="87"/>
      <c r="C14047" s="85"/>
      <c r="D14047" s="85"/>
      <c r="E14047" s="85"/>
      <c r="F14047" s="85"/>
      <c r="G14047" s="86"/>
      <c r="H14047" s="86"/>
      <c r="I14047" s="85"/>
      <c r="J14047" s="85"/>
    </row>
    <row r="14048" spans="2:10" s="117" customFormat="1" x14ac:dyDescent="0.25">
      <c r="B14048" s="87"/>
      <c r="C14048" s="85"/>
      <c r="D14048" s="85"/>
      <c r="E14048" s="85"/>
      <c r="F14048" s="85"/>
      <c r="G14048" s="86"/>
      <c r="H14048" s="86"/>
      <c r="I14048" s="85"/>
      <c r="J14048" s="85"/>
    </row>
    <row r="14049" spans="2:10" s="117" customFormat="1" x14ac:dyDescent="0.25">
      <c r="B14049" s="87"/>
      <c r="C14049" s="85"/>
      <c r="D14049" s="85"/>
      <c r="E14049" s="85"/>
      <c r="F14049" s="85"/>
      <c r="G14049" s="86"/>
      <c r="H14049" s="86"/>
      <c r="I14049" s="85"/>
      <c r="J14049" s="85"/>
    </row>
    <row r="14050" spans="2:10" s="117" customFormat="1" x14ac:dyDescent="0.25">
      <c r="B14050" s="87"/>
      <c r="C14050" s="85"/>
      <c r="D14050" s="85"/>
      <c r="E14050" s="85"/>
      <c r="F14050" s="85"/>
      <c r="G14050" s="86"/>
      <c r="H14050" s="86"/>
      <c r="I14050" s="85"/>
      <c r="J14050" s="85"/>
    </row>
    <row r="14051" spans="2:10" s="117" customFormat="1" x14ac:dyDescent="0.25">
      <c r="B14051" s="87"/>
      <c r="C14051" s="85"/>
      <c r="D14051" s="85"/>
      <c r="E14051" s="85"/>
      <c r="F14051" s="85"/>
      <c r="G14051" s="86"/>
      <c r="H14051" s="86"/>
      <c r="I14051" s="85"/>
      <c r="J14051" s="85"/>
    </row>
    <row r="14052" spans="2:10" s="117" customFormat="1" x14ac:dyDescent="0.25">
      <c r="B14052" s="87"/>
      <c r="C14052" s="85"/>
      <c r="D14052" s="85"/>
      <c r="E14052" s="85"/>
      <c r="F14052" s="85"/>
      <c r="G14052" s="86"/>
      <c r="H14052" s="86"/>
      <c r="I14052" s="85"/>
      <c r="J14052" s="85"/>
    </row>
    <row r="14053" spans="2:10" s="117" customFormat="1" x14ac:dyDescent="0.25">
      <c r="B14053" s="87"/>
      <c r="C14053" s="85"/>
      <c r="D14053" s="85"/>
      <c r="E14053" s="85"/>
      <c r="F14053" s="85"/>
      <c r="G14053" s="86"/>
      <c r="H14053" s="86"/>
      <c r="I14053" s="85"/>
      <c r="J14053" s="85"/>
    </row>
    <row r="14054" spans="2:10" s="117" customFormat="1" x14ac:dyDescent="0.25">
      <c r="B14054" s="87"/>
      <c r="C14054" s="85"/>
      <c r="D14054" s="85"/>
      <c r="E14054" s="85"/>
      <c r="F14054" s="85"/>
      <c r="G14054" s="86"/>
      <c r="H14054" s="86"/>
      <c r="I14054" s="85"/>
      <c r="J14054" s="85"/>
    </row>
    <row r="14055" spans="2:10" s="117" customFormat="1" x14ac:dyDescent="0.25">
      <c r="B14055" s="87"/>
      <c r="C14055" s="85"/>
      <c r="D14055" s="85"/>
      <c r="E14055" s="85"/>
      <c r="F14055" s="85"/>
      <c r="G14055" s="86"/>
      <c r="H14055" s="86"/>
      <c r="I14055" s="85"/>
      <c r="J14055" s="85"/>
    </row>
    <row r="14056" spans="2:10" s="117" customFormat="1" x14ac:dyDescent="0.25">
      <c r="B14056" s="87"/>
      <c r="C14056" s="85"/>
      <c r="D14056" s="85"/>
      <c r="E14056" s="85"/>
      <c r="F14056" s="85"/>
      <c r="G14056" s="86"/>
      <c r="H14056" s="86"/>
      <c r="I14056" s="85"/>
      <c r="J14056" s="85"/>
    </row>
    <row r="14057" spans="2:10" s="117" customFormat="1" x14ac:dyDescent="0.25">
      <c r="B14057" s="87"/>
      <c r="C14057" s="85"/>
      <c r="D14057" s="85"/>
      <c r="E14057" s="85"/>
      <c r="F14057" s="85"/>
      <c r="G14057" s="86"/>
      <c r="H14057" s="86"/>
      <c r="I14057" s="85"/>
      <c r="J14057" s="85"/>
    </row>
    <row r="14058" spans="2:10" s="117" customFormat="1" x14ac:dyDescent="0.25">
      <c r="B14058" s="87"/>
      <c r="C14058" s="85"/>
      <c r="D14058" s="85"/>
      <c r="E14058" s="85"/>
      <c r="F14058" s="85"/>
      <c r="G14058" s="86"/>
      <c r="H14058" s="86"/>
      <c r="I14058" s="85"/>
      <c r="J14058" s="85"/>
    </row>
    <row r="14059" spans="2:10" s="117" customFormat="1" x14ac:dyDescent="0.25">
      <c r="B14059" s="87"/>
      <c r="C14059" s="85"/>
      <c r="D14059" s="85"/>
      <c r="E14059" s="85"/>
      <c r="F14059" s="85"/>
      <c r="G14059" s="86"/>
      <c r="H14059" s="86"/>
      <c r="I14059" s="85"/>
      <c r="J14059" s="85"/>
    </row>
    <row r="14060" spans="2:10" s="117" customFormat="1" x14ac:dyDescent="0.25">
      <c r="B14060" s="87"/>
      <c r="C14060" s="85"/>
      <c r="D14060" s="85"/>
      <c r="E14060" s="85"/>
      <c r="F14060" s="85"/>
      <c r="G14060" s="86"/>
      <c r="H14060" s="86"/>
      <c r="I14060" s="85"/>
      <c r="J14060" s="85"/>
    </row>
    <row r="14061" spans="2:10" s="117" customFormat="1" x14ac:dyDescent="0.25">
      <c r="B14061" s="87"/>
      <c r="C14061" s="85"/>
      <c r="D14061" s="85"/>
      <c r="E14061" s="85"/>
      <c r="F14061" s="85"/>
      <c r="G14061" s="86"/>
      <c r="H14061" s="86"/>
      <c r="I14061" s="85"/>
      <c r="J14061" s="85"/>
    </row>
    <row r="14062" spans="2:10" s="117" customFormat="1" x14ac:dyDescent="0.25">
      <c r="B14062" s="87"/>
      <c r="C14062" s="85"/>
      <c r="D14062" s="85"/>
      <c r="E14062" s="85"/>
      <c r="F14062" s="85"/>
      <c r="G14062" s="86"/>
      <c r="H14062" s="86"/>
      <c r="I14062" s="85"/>
      <c r="J14062" s="85"/>
    </row>
    <row r="14063" spans="2:10" s="117" customFormat="1" x14ac:dyDescent="0.25">
      <c r="B14063" s="87"/>
      <c r="C14063" s="85"/>
      <c r="D14063" s="85"/>
      <c r="E14063" s="85"/>
      <c r="F14063" s="85"/>
      <c r="G14063" s="86"/>
      <c r="H14063" s="86"/>
      <c r="I14063" s="85"/>
      <c r="J14063" s="85"/>
    </row>
    <row r="14064" spans="2:10" s="117" customFormat="1" x14ac:dyDescent="0.25">
      <c r="B14064" s="87"/>
      <c r="C14064" s="85"/>
      <c r="D14064" s="85"/>
      <c r="E14064" s="85"/>
      <c r="F14064" s="85"/>
      <c r="G14064" s="86"/>
      <c r="H14064" s="86"/>
      <c r="I14064" s="85"/>
      <c r="J14064" s="85"/>
    </row>
    <row r="14065" spans="2:10" s="117" customFormat="1" x14ac:dyDescent="0.25">
      <c r="B14065" s="87"/>
      <c r="C14065" s="85"/>
      <c r="D14065" s="85"/>
      <c r="E14065" s="85"/>
      <c r="F14065" s="85"/>
      <c r="G14065" s="86"/>
      <c r="H14065" s="86"/>
      <c r="I14065" s="85"/>
      <c r="J14065" s="85"/>
    </row>
    <row r="14066" spans="2:10" s="117" customFormat="1" x14ac:dyDescent="0.25">
      <c r="B14066" s="87"/>
      <c r="C14066" s="85"/>
      <c r="D14066" s="85"/>
      <c r="E14066" s="85"/>
      <c r="F14066" s="85"/>
      <c r="G14066" s="86"/>
      <c r="H14066" s="86"/>
      <c r="I14066" s="85"/>
      <c r="J14066" s="85"/>
    </row>
    <row r="14067" spans="2:10" s="117" customFormat="1" x14ac:dyDescent="0.25">
      <c r="B14067" s="87"/>
      <c r="C14067" s="85"/>
      <c r="D14067" s="85"/>
      <c r="E14067" s="85"/>
      <c r="F14067" s="85"/>
      <c r="G14067" s="86"/>
      <c r="H14067" s="86"/>
      <c r="I14067" s="85"/>
      <c r="J14067" s="85"/>
    </row>
    <row r="14068" spans="2:10" s="117" customFormat="1" x14ac:dyDescent="0.25">
      <c r="B14068" s="87"/>
      <c r="C14068" s="85"/>
      <c r="D14068" s="85"/>
      <c r="E14068" s="85"/>
      <c r="F14068" s="85"/>
      <c r="G14068" s="86"/>
      <c r="H14068" s="86"/>
      <c r="I14068" s="85"/>
      <c r="J14068" s="85"/>
    </row>
    <row r="14069" spans="2:10" s="117" customFormat="1" x14ac:dyDescent="0.25">
      <c r="B14069" s="87"/>
      <c r="C14069" s="85"/>
      <c r="D14069" s="85"/>
      <c r="E14069" s="85"/>
      <c r="F14069" s="85"/>
      <c r="G14069" s="86"/>
      <c r="H14069" s="86"/>
      <c r="I14069" s="85"/>
      <c r="J14069" s="85"/>
    </row>
    <row r="14070" spans="2:10" s="117" customFormat="1" x14ac:dyDescent="0.25">
      <c r="B14070" s="87"/>
      <c r="C14070" s="85"/>
      <c r="D14070" s="85"/>
      <c r="E14070" s="85"/>
      <c r="F14070" s="85"/>
      <c r="G14070" s="86"/>
      <c r="H14070" s="86"/>
      <c r="I14070" s="85"/>
      <c r="J14070" s="85"/>
    </row>
    <row r="14071" spans="2:10" s="117" customFormat="1" x14ac:dyDescent="0.25">
      <c r="B14071" s="87"/>
      <c r="C14071" s="85"/>
      <c r="D14071" s="85"/>
      <c r="E14071" s="85"/>
      <c r="F14071" s="85"/>
      <c r="G14071" s="86"/>
      <c r="H14071" s="86"/>
      <c r="I14071" s="85"/>
      <c r="J14071" s="85"/>
    </row>
    <row r="14072" spans="2:10" s="117" customFormat="1" x14ac:dyDescent="0.25">
      <c r="B14072" s="87"/>
      <c r="C14072" s="85"/>
      <c r="D14072" s="85"/>
      <c r="E14072" s="85"/>
      <c r="F14072" s="85"/>
      <c r="G14072" s="86"/>
      <c r="H14072" s="86"/>
      <c r="I14072" s="85"/>
      <c r="J14072" s="85"/>
    </row>
    <row r="14073" spans="2:10" s="117" customFormat="1" x14ac:dyDescent="0.25">
      <c r="B14073" s="87"/>
      <c r="C14073" s="85"/>
      <c r="D14073" s="85"/>
      <c r="E14073" s="85"/>
      <c r="F14073" s="85"/>
      <c r="G14073" s="86"/>
      <c r="H14073" s="86"/>
      <c r="I14073" s="85"/>
      <c r="J14073" s="85"/>
    </row>
    <row r="14074" spans="2:10" s="117" customFormat="1" x14ac:dyDescent="0.25">
      <c r="B14074" s="87"/>
      <c r="C14074" s="85"/>
      <c r="D14074" s="85"/>
      <c r="E14074" s="85"/>
      <c r="F14074" s="85"/>
      <c r="G14074" s="86"/>
      <c r="H14074" s="86"/>
      <c r="I14074" s="85"/>
      <c r="J14074" s="85"/>
    </row>
    <row r="14075" spans="2:10" s="117" customFormat="1" x14ac:dyDescent="0.25">
      <c r="B14075" s="87"/>
      <c r="C14075" s="85"/>
      <c r="D14075" s="85"/>
      <c r="E14075" s="85"/>
      <c r="F14075" s="85"/>
      <c r="G14075" s="86"/>
      <c r="H14075" s="86"/>
      <c r="I14075" s="85"/>
      <c r="J14075" s="85"/>
    </row>
    <row r="14076" spans="2:10" s="117" customFormat="1" x14ac:dyDescent="0.25">
      <c r="B14076" s="87"/>
      <c r="C14076" s="85"/>
      <c r="D14076" s="85"/>
      <c r="E14076" s="85"/>
      <c r="F14076" s="85"/>
      <c r="G14076" s="86"/>
      <c r="H14076" s="86"/>
      <c r="I14076" s="85"/>
      <c r="J14076" s="85"/>
    </row>
    <row r="14077" spans="2:10" s="117" customFormat="1" x14ac:dyDescent="0.25">
      <c r="B14077" s="87"/>
      <c r="C14077" s="85"/>
      <c r="D14077" s="85"/>
      <c r="E14077" s="85"/>
      <c r="F14077" s="85"/>
      <c r="G14077" s="86"/>
      <c r="H14077" s="86"/>
      <c r="I14077" s="85"/>
      <c r="J14077" s="85"/>
    </row>
    <row r="14078" spans="2:10" s="117" customFormat="1" x14ac:dyDescent="0.25">
      <c r="B14078" s="87"/>
      <c r="C14078" s="85"/>
      <c r="D14078" s="85"/>
      <c r="E14078" s="85"/>
      <c r="F14078" s="85"/>
      <c r="G14078" s="86"/>
      <c r="H14078" s="86"/>
      <c r="I14078" s="85"/>
      <c r="J14078" s="85"/>
    </row>
    <row r="14079" spans="2:10" s="117" customFormat="1" x14ac:dyDescent="0.25">
      <c r="B14079" s="87"/>
      <c r="C14079" s="85"/>
      <c r="D14079" s="85"/>
      <c r="E14079" s="85"/>
      <c r="F14079" s="85"/>
      <c r="G14079" s="86"/>
      <c r="H14079" s="86"/>
      <c r="I14079" s="85"/>
      <c r="J14079" s="85"/>
    </row>
    <row r="14080" spans="2:10" s="117" customFormat="1" x14ac:dyDescent="0.25">
      <c r="B14080" s="87"/>
      <c r="C14080" s="85"/>
      <c r="D14080" s="85"/>
      <c r="E14080" s="85"/>
      <c r="F14080" s="85"/>
      <c r="G14080" s="86"/>
      <c r="H14080" s="86"/>
      <c r="I14080" s="85"/>
      <c r="J14080" s="85"/>
    </row>
    <row r="14081" spans="2:10" s="117" customFormat="1" x14ac:dyDescent="0.25">
      <c r="B14081" s="87"/>
      <c r="C14081" s="85"/>
      <c r="D14081" s="85"/>
      <c r="E14081" s="85"/>
      <c r="F14081" s="85"/>
      <c r="G14081" s="86"/>
      <c r="H14081" s="86"/>
      <c r="I14081" s="85"/>
      <c r="J14081" s="85"/>
    </row>
    <row r="14082" spans="2:10" s="117" customFormat="1" x14ac:dyDescent="0.25">
      <c r="B14082" s="87"/>
      <c r="C14082" s="85"/>
      <c r="D14082" s="85"/>
      <c r="E14082" s="85"/>
      <c r="F14082" s="85"/>
      <c r="G14082" s="86"/>
      <c r="H14082" s="86"/>
      <c r="I14082" s="85"/>
      <c r="J14082" s="85"/>
    </row>
    <row r="14083" spans="2:10" s="117" customFormat="1" x14ac:dyDescent="0.25">
      <c r="B14083" s="87"/>
      <c r="C14083" s="85"/>
      <c r="D14083" s="85"/>
      <c r="E14083" s="85"/>
      <c r="F14083" s="85"/>
      <c r="G14083" s="86"/>
      <c r="H14083" s="86"/>
      <c r="I14083" s="85"/>
      <c r="J14083" s="85"/>
    </row>
    <row r="14084" spans="2:10" s="117" customFormat="1" x14ac:dyDescent="0.25">
      <c r="B14084" s="87"/>
      <c r="C14084" s="85"/>
      <c r="D14084" s="85"/>
      <c r="E14084" s="85"/>
      <c r="F14084" s="85"/>
      <c r="G14084" s="86"/>
      <c r="H14084" s="86"/>
      <c r="I14084" s="85"/>
      <c r="J14084" s="85"/>
    </row>
    <row r="14085" spans="2:10" s="117" customFormat="1" x14ac:dyDescent="0.25">
      <c r="B14085" s="87"/>
      <c r="C14085" s="85"/>
      <c r="D14085" s="85"/>
      <c r="E14085" s="85"/>
      <c r="F14085" s="85"/>
      <c r="G14085" s="86"/>
      <c r="H14085" s="86"/>
      <c r="I14085" s="85"/>
      <c r="J14085" s="85"/>
    </row>
    <row r="14086" spans="2:10" s="117" customFormat="1" x14ac:dyDescent="0.25">
      <c r="B14086" s="87"/>
      <c r="C14086" s="85"/>
      <c r="D14086" s="85"/>
      <c r="E14086" s="85"/>
      <c r="F14086" s="85"/>
      <c r="G14086" s="86"/>
      <c r="H14086" s="86"/>
      <c r="I14086" s="85"/>
      <c r="J14086" s="85"/>
    </row>
    <row r="14087" spans="2:10" s="117" customFormat="1" x14ac:dyDescent="0.25">
      <c r="B14087" s="87"/>
      <c r="C14087" s="85"/>
      <c r="D14087" s="85"/>
      <c r="E14087" s="85"/>
      <c r="F14087" s="85"/>
      <c r="G14087" s="86"/>
      <c r="H14087" s="86"/>
      <c r="I14087" s="85"/>
      <c r="J14087" s="85"/>
    </row>
    <row r="14088" spans="2:10" s="117" customFormat="1" x14ac:dyDescent="0.25">
      <c r="B14088" s="87"/>
      <c r="C14088" s="85"/>
      <c r="D14088" s="85"/>
      <c r="E14088" s="85"/>
      <c r="F14088" s="85"/>
      <c r="G14088" s="86"/>
      <c r="H14088" s="86"/>
      <c r="I14088" s="85"/>
      <c r="J14088" s="85"/>
    </row>
    <row r="14089" spans="2:10" s="117" customFormat="1" x14ac:dyDescent="0.25">
      <c r="B14089" s="87"/>
      <c r="C14089" s="85"/>
      <c r="D14089" s="85"/>
      <c r="E14089" s="85"/>
      <c r="F14089" s="85"/>
      <c r="G14089" s="86"/>
      <c r="H14089" s="86"/>
      <c r="I14089" s="85"/>
      <c r="J14089" s="85"/>
    </row>
    <row r="14090" spans="2:10" s="117" customFormat="1" x14ac:dyDescent="0.25">
      <c r="B14090" s="87"/>
      <c r="C14090" s="85"/>
      <c r="D14090" s="85"/>
      <c r="E14090" s="85"/>
      <c r="F14090" s="85"/>
      <c r="G14090" s="86"/>
      <c r="H14090" s="86"/>
      <c r="I14090" s="85"/>
      <c r="J14090" s="85"/>
    </row>
    <row r="14091" spans="2:10" s="117" customFormat="1" x14ac:dyDescent="0.25">
      <c r="B14091" s="87"/>
      <c r="C14091" s="85"/>
      <c r="D14091" s="85"/>
      <c r="E14091" s="85"/>
      <c r="F14091" s="85"/>
      <c r="G14091" s="86"/>
      <c r="H14091" s="86"/>
      <c r="I14091" s="85"/>
      <c r="J14091" s="85"/>
    </row>
    <row r="14092" spans="2:10" s="117" customFormat="1" x14ac:dyDescent="0.25">
      <c r="B14092" s="87"/>
      <c r="C14092" s="85"/>
      <c r="D14092" s="85"/>
      <c r="E14092" s="85"/>
      <c r="F14092" s="85"/>
      <c r="G14092" s="86"/>
      <c r="H14092" s="86"/>
      <c r="I14092" s="85"/>
      <c r="J14092" s="85"/>
    </row>
    <row r="14093" spans="2:10" s="117" customFormat="1" x14ac:dyDescent="0.25">
      <c r="B14093" s="87"/>
      <c r="C14093" s="85"/>
      <c r="D14093" s="85"/>
      <c r="E14093" s="85"/>
      <c r="F14093" s="85"/>
      <c r="G14093" s="86"/>
      <c r="H14093" s="86"/>
      <c r="I14093" s="85"/>
      <c r="J14093" s="85"/>
    </row>
    <row r="14094" spans="2:10" s="117" customFormat="1" x14ac:dyDescent="0.25">
      <c r="B14094" s="87"/>
      <c r="C14094" s="85"/>
      <c r="D14094" s="85"/>
      <c r="E14094" s="85"/>
      <c r="F14094" s="85"/>
      <c r="G14094" s="86"/>
      <c r="H14094" s="86"/>
      <c r="I14094" s="85"/>
      <c r="J14094" s="85"/>
    </row>
    <row r="14095" spans="2:10" s="117" customFormat="1" x14ac:dyDescent="0.25">
      <c r="B14095" s="87"/>
      <c r="C14095" s="85"/>
      <c r="D14095" s="85"/>
      <c r="E14095" s="85"/>
      <c r="F14095" s="85"/>
      <c r="G14095" s="86"/>
      <c r="H14095" s="86"/>
      <c r="I14095" s="85"/>
      <c r="J14095" s="85"/>
    </row>
    <row r="14096" spans="2:10" s="117" customFormat="1" x14ac:dyDescent="0.25">
      <c r="B14096" s="87"/>
      <c r="C14096" s="85"/>
      <c r="D14096" s="85"/>
      <c r="E14096" s="85"/>
      <c r="F14096" s="85"/>
      <c r="G14096" s="86"/>
      <c r="H14096" s="86"/>
      <c r="I14096" s="85"/>
      <c r="J14096" s="85"/>
    </row>
    <row r="14097" spans="2:10" s="117" customFormat="1" x14ac:dyDescent="0.25">
      <c r="B14097" s="87"/>
      <c r="C14097" s="85"/>
      <c r="D14097" s="85"/>
      <c r="E14097" s="85"/>
      <c r="F14097" s="85"/>
      <c r="G14097" s="86"/>
      <c r="H14097" s="86"/>
      <c r="I14097" s="85"/>
      <c r="J14097" s="85"/>
    </row>
    <row r="14098" spans="2:10" s="117" customFormat="1" x14ac:dyDescent="0.25">
      <c r="B14098" s="87"/>
      <c r="C14098" s="85"/>
      <c r="D14098" s="85"/>
      <c r="E14098" s="85"/>
      <c r="F14098" s="85"/>
      <c r="G14098" s="86"/>
      <c r="H14098" s="86"/>
      <c r="I14098" s="85"/>
      <c r="J14098" s="85"/>
    </row>
    <row r="14099" spans="2:10" s="117" customFormat="1" x14ac:dyDescent="0.25">
      <c r="B14099" s="87"/>
      <c r="C14099" s="85"/>
      <c r="D14099" s="85"/>
      <c r="E14099" s="85"/>
      <c r="F14099" s="85"/>
      <c r="G14099" s="86"/>
      <c r="H14099" s="86"/>
      <c r="I14099" s="85"/>
      <c r="J14099" s="85"/>
    </row>
    <row r="14100" spans="2:10" s="117" customFormat="1" x14ac:dyDescent="0.25">
      <c r="B14100" s="87"/>
      <c r="C14100" s="85"/>
      <c r="D14100" s="85"/>
      <c r="E14100" s="85"/>
      <c r="F14100" s="85"/>
      <c r="G14100" s="86"/>
      <c r="H14100" s="86"/>
      <c r="I14100" s="85"/>
      <c r="J14100" s="85"/>
    </row>
    <row r="14101" spans="2:10" s="117" customFormat="1" x14ac:dyDescent="0.25">
      <c r="B14101" s="87"/>
      <c r="C14101" s="85"/>
      <c r="D14101" s="85"/>
      <c r="E14101" s="85"/>
      <c r="F14101" s="85"/>
      <c r="G14101" s="86"/>
      <c r="H14101" s="86"/>
      <c r="I14101" s="85"/>
      <c r="J14101" s="85"/>
    </row>
    <row r="14102" spans="2:10" s="117" customFormat="1" x14ac:dyDescent="0.25">
      <c r="B14102" s="87"/>
      <c r="C14102" s="85"/>
      <c r="D14102" s="85"/>
      <c r="E14102" s="85"/>
      <c r="F14102" s="85"/>
      <c r="G14102" s="86"/>
      <c r="H14102" s="86"/>
      <c r="I14102" s="85"/>
      <c r="J14102" s="85"/>
    </row>
    <row r="14103" spans="2:10" s="117" customFormat="1" x14ac:dyDescent="0.25">
      <c r="B14103" s="87"/>
      <c r="C14103" s="85"/>
      <c r="D14103" s="85"/>
      <c r="E14103" s="85"/>
      <c r="F14103" s="85"/>
      <c r="G14103" s="86"/>
      <c r="H14103" s="86"/>
      <c r="I14103" s="85"/>
      <c r="J14103" s="85"/>
    </row>
    <row r="14104" spans="2:10" s="117" customFormat="1" x14ac:dyDescent="0.25">
      <c r="B14104" s="87"/>
      <c r="C14104" s="85"/>
      <c r="D14104" s="85"/>
      <c r="E14104" s="85"/>
      <c r="F14104" s="85"/>
      <c r="G14104" s="86"/>
      <c r="H14104" s="86"/>
      <c r="I14104" s="85"/>
      <c r="J14104" s="85"/>
    </row>
    <row r="14105" spans="2:10" s="117" customFormat="1" x14ac:dyDescent="0.25">
      <c r="B14105" s="87"/>
      <c r="C14105" s="85"/>
      <c r="D14105" s="85"/>
      <c r="E14105" s="85"/>
      <c r="F14105" s="85"/>
      <c r="G14105" s="86"/>
      <c r="H14105" s="86"/>
      <c r="I14105" s="85"/>
      <c r="J14105" s="85"/>
    </row>
    <row r="14106" spans="2:10" s="117" customFormat="1" x14ac:dyDescent="0.25">
      <c r="B14106" s="87"/>
      <c r="C14106" s="85"/>
      <c r="D14106" s="85"/>
      <c r="E14106" s="85"/>
      <c r="F14106" s="85"/>
      <c r="G14106" s="86"/>
      <c r="H14106" s="86"/>
      <c r="I14106" s="85"/>
      <c r="J14106" s="85"/>
    </row>
    <row r="14107" spans="2:10" s="117" customFormat="1" x14ac:dyDescent="0.25">
      <c r="B14107" s="87"/>
      <c r="C14107" s="85"/>
      <c r="D14107" s="85"/>
      <c r="E14107" s="85"/>
      <c r="F14107" s="85"/>
      <c r="G14107" s="86"/>
      <c r="H14107" s="86"/>
      <c r="I14107" s="85"/>
      <c r="J14107" s="85"/>
    </row>
    <row r="14108" spans="2:10" s="117" customFormat="1" x14ac:dyDescent="0.25">
      <c r="B14108" s="87"/>
      <c r="C14108" s="85"/>
      <c r="D14108" s="85"/>
      <c r="E14108" s="85"/>
      <c r="F14108" s="85"/>
      <c r="G14108" s="86"/>
      <c r="H14108" s="86"/>
      <c r="I14108" s="85"/>
      <c r="J14108" s="85"/>
    </row>
    <row r="14109" spans="2:10" s="117" customFormat="1" x14ac:dyDescent="0.25">
      <c r="B14109" s="87"/>
      <c r="C14109" s="85"/>
      <c r="D14109" s="85"/>
      <c r="E14109" s="85"/>
      <c r="F14109" s="85"/>
      <c r="G14109" s="86"/>
      <c r="H14109" s="86"/>
      <c r="I14109" s="85"/>
      <c r="J14109" s="85"/>
    </row>
    <row r="14110" spans="2:10" s="117" customFormat="1" x14ac:dyDescent="0.25">
      <c r="B14110" s="87"/>
      <c r="C14110" s="85"/>
      <c r="D14110" s="85"/>
      <c r="E14110" s="85"/>
      <c r="F14110" s="85"/>
      <c r="G14110" s="86"/>
      <c r="H14110" s="86"/>
      <c r="I14110" s="85"/>
      <c r="J14110" s="85"/>
    </row>
    <row r="14111" spans="2:10" s="117" customFormat="1" x14ac:dyDescent="0.25">
      <c r="B14111" s="87"/>
      <c r="C14111" s="85"/>
      <c r="D14111" s="85"/>
      <c r="E14111" s="85"/>
      <c r="F14111" s="85"/>
      <c r="G14111" s="86"/>
      <c r="H14111" s="86"/>
      <c r="I14111" s="85"/>
      <c r="J14111" s="85"/>
    </row>
    <row r="14112" spans="2:10" s="117" customFormat="1" x14ac:dyDescent="0.25">
      <c r="B14112" s="87"/>
      <c r="C14112" s="85"/>
      <c r="D14112" s="85"/>
      <c r="E14112" s="85"/>
      <c r="F14112" s="85"/>
      <c r="G14112" s="86"/>
      <c r="H14112" s="86"/>
      <c r="I14112" s="85"/>
      <c r="J14112" s="85"/>
    </row>
    <row r="14113" spans="2:10" s="117" customFormat="1" x14ac:dyDescent="0.25">
      <c r="B14113" s="87"/>
      <c r="C14113" s="85"/>
      <c r="D14113" s="85"/>
      <c r="E14113" s="85"/>
      <c r="F14113" s="85"/>
      <c r="G14113" s="86"/>
      <c r="H14113" s="86"/>
      <c r="I14113" s="85"/>
      <c r="J14113" s="85"/>
    </row>
    <row r="14114" spans="2:10" s="117" customFormat="1" x14ac:dyDescent="0.25">
      <c r="B14114" s="87"/>
      <c r="C14114" s="85"/>
      <c r="D14114" s="85"/>
      <c r="E14114" s="85"/>
      <c r="F14114" s="85"/>
      <c r="G14114" s="86"/>
      <c r="H14114" s="86"/>
      <c r="I14114" s="85"/>
      <c r="J14114" s="85"/>
    </row>
    <row r="14115" spans="2:10" s="117" customFormat="1" x14ac:dyDescent="0.25">
      <c r="B14115" s="87"/>
      <c r="C14115" s="85"/>
      <c r="D14115" s="85"/>
      <c r="E14115" s="85"/>
      <c r="F14115" s="85"/>
      <c r="G14115" s="86"/>
      <c r="H14115" s="86"/>
      <c r="I14115" s="85"/>
      <c r="J14115" s="85"/>
    </row>
    <row r="14116" spans="2:10" s="117" customFormat="1" x14ac:dyDescent="0.25">
      <c r="B14116" s="87"/>
      <c r="C14116" s="85"/>
      <c r="D14116" s="85"/>
      <c r="E14116" s="85"/>
      <c r="F14116" s="85"/>
      <c r="G14116" s="86"/>
      <c r="H14116" s="86"/>
      <c r="I14116" s="85"/>
      <c r="J14116" s="85"/>
    </row>
    <row r="14117" spans="2:10" s="117" customFormat="1" x14ac:dyDescent="0.25">
      <c r="B14117" s="87"/>
      <c r="C14117" s="85"/>
      <c r="D14117" s="85"/>
      <c r="E14117" s="85"/>
      <c r="F14117" s="85"/>
      <c r="G14117" s="86"/>
      <c r="H14117" s="86"/>
      <c r="I14117" s="85"/>
      <c r="J14117" s="85"/>
    </row>
    <row r="14118" spans="2:10" s="117" customFormat="1" x14ac:dyDescent="0.25">
      <c r="B14118" s="87"/>
      <c r="C14118" s="85"/>
      <c r="D14118" s="85"/>
      <c r="E14118" s="85"/>
      <c r="F14118" s="85"/>
      <c r="G14118" s="86"/>
      <c r="H14118" s="86"/>
      <c r="I14118" s="85"/>
      <c r="J14118" s="85"/>
    </row>
    <row r="14119" spans="2:10" s="117" customFormat="1" x14ac:dyDescent="0.25">
      <c r="B14119" s="87"/>
      <c r="C14119" s="85"/>
      <c r="D14119" s="85"/>
      <c r="E14119" s="85"/>
      <c r="F14119" s="85"/>
      <c r="G14119" s="86"/>
      <c r="H14119" s="86"/>
      <c r="I14119" s="85"/>
      <c r="J14119" s="85"/>
    </row>
    <row r="14120" spans="2:10" s="117" customFormat="1" x14ac:dyDescent="0.25">
      <c r="B14120" s="87"/>
      <c r="C14120" s="85"/>
      <c r="D14120" s="85"/>
      <c r="E14120" s="85"/>
      <c r="F14120" s="85"/>
      <c r="G14120" s="86"/>
      <c r="H14120" s="86"/>
      <c r="I14120" s="85"/>
      <c r="J14120" s="85"/>
    </row>
    <row r="14121" spans="2:10" s="117" customFormat="1" x14ac:dyDescent="0.25">
      <c r="B14121" s="87"/>
      <c r="C14121" s="85"/>
      <c r="D14121" s="85"/>
      <c r="E14121" s="85"/>
      <c r="F14121" s="85"/>
      <c r="G14121" s="86"/>
      <c r="H14121" s="86"/>
      <c r="I14121" s="85"/>
      <c r="J14121" s="85"/>
    </row>
    <row r="14122" spans="2:10" s="117" customFormat="1" x14ac:dyDescent="0.25">
      <c r="B14122" s="87"/>
      <c r="C14122" s="85"/>
      <c r="D14122" s="85"/>
      <c r="E14122" s="85"/>
      <c r="F14122" s="85"/>
      <c r="G14122" s="86"/>
      <c r="H14122" s="86"/>
      <c r="I14122" s="85"/>
      <c r="J14122" s="85"/>
    </row>
    <row r="14123" spans="2:10" s="117" customFormat="1" x14ac:dyDescent="0.25">
      <c r="B14123" s="87"/>
      <c r="C14123" s="85"/>
      <c r="D14123" s="85"/>
      <c r="E14123" s="85"/>
      <c r="F14123" s="85"/>
      <c r="G14123" s="86"/>
      <c r="H14123" s="86"/>
      <c r="I14123" s="85"/>
      <c r="J14123" s="85"/>
    </row>
    <row r="14124" spans="2:10" s="117" customFormat="1" x14ac:dyDescent="0.25">
      <c r="B14124" s="87"/>
      <c r="C14124" s="85"/>
      <c r="D14124" s="85"/>
      <c r="E14124" s="85"/>
      <c r="F14124" s="85"/>
      <c r="G14124" s="86"/>
      <c r="H14124" s="86"/>
      <c r="I14124" s="85"/>
      <c r="J14124" s="85"/>
    </row>
    <row r="14125" spans="2:10" s="117" customFormat="1" x14ac:dyDescent="0.25">
      <c r="B14125" s="87"/>
      <c r="C14125" s="85"/>
      <c r="D14125" s="85"/>
      <c r="E14125" s="85"/>
      <c r="F14125" s="85"/>
      <c r="G14125" s="86"/>
      <c r="H14125" s="86"/>
      <c r="I14125" s="85"/>
      <c r="J14125" s="85"/>
    </row>
    <row r="14126" spans="2:10" s="117" customFormat="1" x14ac:dyDescent="0.25">
      <c r="B14126" s="87"/>
      <c r="C14126" s="85"/>
      <c r="D14126" s="85"/>
      <c r="E14126" s="85"/>
      <c r="F14126" s="85"/>
      <c r="G14126" s="86"/>
      <c r="H14126" s="86"/>
      <c r="I14126" s="85"/>
      <c r="J14126" s="85"/>
    </row>
    <row r="14127" spans="2:10" s="117" customFormat="1" x14ac:dyDescent="0.25">
      <c r="B14127" s="87"/>
      <c r="C14127" s="85"/>
      <c r="D14127" s="85"/>
      <c r="E14127" s="85"/>
      <c r="F14127" s="85"/>
      <c r="G14127" s="86"/>
      <c r="H14127" s="86"/>
      <c r="I14127" s="85"/>
      <c r="J14127" s="85"/>
    </row>
    <row r="14128" spans="2:10" s="117" customFormat="1" x14ac:dyDescent="0.25">
      <c r="B14128" s="87"/>
      <c r="C14128" s="85"/>
      <c r="D14128" s="85"/>
      <c r="E14128" s="85"/>
      <c r="F14128" s="85"/>
      <c r="G14128" s="86"/>
      <c r="H14128" s="86"/>
      <c r="I14128" s="85"/>
      <c r="J14128" s="85"/>
    </row>
    <row r="14129" spans="2:10" s="117" customFormat="1" x14ac:dyDescent="0.25">
      <c r="B14129" s="87"/>
      <c r="C14129" s="85"/>
      <c r="D14129" s="85"/>
      <c r="E14129" s="85"/>
      <c r="F14129" s="85"/>
      <c r="G14129" s="86"/>
      <c r="H14129" s="86"/>
      <c r="I14129" s="85"/>
      <c r="J14129" s="85"/>
    </row>
    <row r="14130" spans="2:10" s="117" customFormat="1" x14ac:dyDescent="0.25">
      <c r="B14130" s="87"/>
      <c r="C14130" s="85"/>
      <c r="D14130" s="85"/>
      <c r="E14130" s="85"/>
      <c r="F14130" s="85"/>
      <c r="G14130" s="86"/>
      <c r="H14130" s="86"/>
      <c r="I14130" s="85"/>
      <c r="J14130" s="85"/>
    </row>
    <row r="14131" spans="2:10" s="117" customFormat="1" x14ac:dyDescent="0.25">
      <c r="B14131" s="87"/>
      <c r="C14131" s="85"/>
      <c r="D14131" s="85"/>
      <c r="E14131" s="85"/>
      <c r="F14131" s="85"/>
      <c r="G14131" s="86"/>
      <c r="H14131" s="86"/>
      <c r="I14131" s="85"/>
      <c r="J14131" s="85"/>
    </row>
    <row r="14132" spans="2:10" s="117" customFormat="1" x14ac:dyDescent="0.25">
      <c r="B14132" s="87"/>
      <c r="C14132" s="85"/>
      <c r="D14132" s="85"/>
      <c r="E14132" s="85"/>
      <c r="F14132" s="85"/>
      <c r="G14132" s="86"/>
      <c r="H14132" s="86"/>
      <c r="I14132" s="85"/>
      <c r="J14132" s="85"/>
    </row>
    <row r="14133" spans="2:10" s="117" customFormat="1" x14ac:dyDescent="0.25">
      <c r="B14133" s="87"/>
      <c r="C14133" s="85"/>
      <c r="D14133" s="85"/>
      <c r="E14133" s="85"/>
      <c r="F14133" s="85"/>
      <c r="G14133" s="86"/>
      <c r="H14133" s="86"/>
      <c r="I14133" s="85"/>
      <c r="J14133" s="85"/>
    </row>
    <row r="14134" spans="2:10" s="117" customFormat="1" x14ac:dyDescent="0.25">
      <c r="B14134" s="87"/>
      <c r="C14134" s="85"/>
      <c r="D14134" s="85"/>
      <c r="E14134" s="85"/>
      <c r="F14134" s="85"/>
      <c r="G14134" s="86"/>
      <c r="H14134" s="86"/>
      <c r="I14134" s="85"/>
      <c r="J14134" s="85"/>
    </row>
    <row r="14135" spans="2:10" s="117" customFormat="1" x14ac:dyDescent="0.25">
      <c r="B14135" s="87"/>
      <c r="C14135" s="85"/>
      <c r="D14135" s="85"/>
      <c r="E14135" s="85"/>
      <c r="F14135" s="85"/>
      <c r="G14135" s="86"/>
      <c r="H14135" s="86"/>
      <c r="I14135" s="85"/>
      <c r="J14135" s="85"/>
    </row>
    <row r="14136" spans="2:10" s="117" customFormat="1" x14ac:dyDescent="0.25">
      <c r="B14136" s="87"/>
      <c r="C14136" s="85"/>
      <c r="D14136" s="85"/>
      <c r="E14136" s="85"/>
      <c r="F14136" s="85"/>
      <c r="G14136" s="86"/>
      <c r="H14136" s="86"/>
      <c r="I14136" s="85"/>
      <c r="J14136" s="85"/>
    </row>
    <row r="14137" spans="2:10" s="117" customFormat="1" x14ac:dyDescent="0.25">
      <c r="B14137" s="87"/>
      <c r="C14137" s="85"/>
      <c r="D14137" s="85"/>
      <c r="E14137" s="85"/>
      <c r="F14137" s="85"/>
      <c r="G14137" s="86"/>
      <c r="H14137" s="86"/>
      <c r="I14137" s="85"/>
      <c r="J14137" s="85"/>
    </row>
    <row r="14138" spans="2:10" s="117" customFormat="1" x14ac:dyDescent="0.25">
      <c r="B14138" s="87"/>
      <c r="C14138" s="85"/>
      <c r="D14138" s="85"/>
      <c r="E14138" s="85"/>
      <c r="F14138" s="85"/>
      <c r="G14138" s="86"/>
      <c r="H14138" s="86"/>
      <c r="I14138" s="85"/>
      <c r="J14138" s="85"/>
    </row>
    <row r="14139" spans="2:10" s="117" customFormat="1" x14ac:dyDescent="0.25">
      <c r="B14139" s="87"/>
      <c r="C14139" s="85"/>
      <c r="D14139" s="85"/>
      <c r="E14139" s="85"/>
      <c r="F14139" s="85"/>
      <c r="G14139" s="86"/>
      <c r="H14139" s="86"/>
      <c r="I14139" s="85"/>
      <c r="J14139" s="85"/>
    </row>
    <row r="14140" spans="2:10" s="117" customFormat="1" x14ac:dyDescent="0.25">
      <c r="B14140" s="87"/>
      <c r="C14140" s="85"/>
      <c r="D14140" s="85"/>
      <c r="E14140" s="85"/>
      <c r="F14140" s="85"/>
      <c r="G14140" s="86"/>
      <c r="H14140" s="86"/>
      <c r="I14140" s="85"/>
      <c r="J14140" s="85"/>
    </row>
    <row r="14141" spans="2:10" s="117" customFormat="1" x14ac:dyDescent="0.25">
      <c r="B14141" s="87"/>
      <c r="C14141" s="85"/>
      <c r="D14141" s="85"/>
      <c r="E14141" s="85"/>
      <c r="F14141" s="85"/>
      <c r="G14141" s="86"/>
      <c r="H14141" s="86"/>
      <c r="I14141" s="85"/>
      <c r="J14141" s="85"/>
    </row>
    <row r="14142" spans="2:10" s="117" customFormat="1" x14ac:dyDescent="0.25">
      <c r="B14142" s="87"/>
      <c r="C14142" s="85"/>
      <c r="D14142" s="85"/>
      <c r="E14142" s="85"/>
      <c r="F14142" s="85"/>
      <c r="G14142" s="86"/>
      <c r="H14142" s="86"/>
      <c r="I14142" s="85"/>
      <c r="J14142" s="85"/>
    </row>
    <row r="14143" spans="2:10" s="117" customFormat="1" x14ac:dyDescent="0.25">
      <c r="B14143" s="87"/>
      <c r="C14143" s="85"/>
      <c r="D14143" s="85"/>
      <c r="E14143" s="85"/>
      <c r="F14143" s="85"/>
      <c r="G14143" s="86"/>
      <c r="H14143" s="86"/>
      <c r="I14143" s="85"/>
      <c r="J14143" s="85"/>
    </row>
    <row r="14144" spans="2:10" s="117" customFormat="1" x14ac:dyDescent="0.25">
      <c r="B14144" s="87"/>
      <c r="C14144" s="85"/>
      <c r="D14144" s="85"/>
      <c r="E14144" s="85"/>
      <c r="F14144" s="85"/>
      <c r="G14144" s="86"/>
      <c r="H14144" s="86"/>
      <c r="I14144" s="85"/>
      <c r="J14144" s="85"/>
    </row>
    <row r="14145" spans="2:10" s="117" customFormat="1" x14ac:dyDescent="0.25">
      <c r="B14145" s="87"/>
      <c r="C14145" s="85"/>
      <c r="D14145" s="85"/>
      <c r="E14145" s="85"/>
      <c r="F14145" s="85"/>
      <c r="G14145" s="86"/>
      <c r="H14145" s="86"/>
      <c r="I14145" s="85"/>
      <c r="J14145" s="85"/>
    </row>
    <row r="14146" spans="2:10" s="117" customFormat="1" x14ac:dyDescent="0.25">
      <c r="B14146" s="87"/>
      <c r="C14146" s="85"/>
      <c r="D14146" s="85"/>
      <c r="E14146" s="85"/>
      <c r="F14146" s="85"/>
      <c r="G14146" s="86"/>
      <c r="H14146" s="86"/>
      <c r="I14146" s="85"/>
      <c r="J14146" s="85"/>
    </row>
    <row r="14147" spans="2:10" s="117" customFormat="1" x14ac:dyDescent="0.25">
      <c r="B14147" s="87"/>
      <c r="C14147" s="85"/>
      <c r="D14147" s="85"/>
      <c r="E14147" s="85"/>
      <c r="F14147" s="85"/>
      <c r="G14147" s="86"/>
      <c r="H14147" s="86"/>
      <c r="I14147" s="85"/>
      <c r="J14147" s="85"/>
    </row>
    <row r="14148" spans="2:10" s="117" customFormat="1" x14ac:dyDescent="0.25">
      <c r="B14148" s="87"/>
      <c r="C14148" s="85"/>
      <c r="D14148" s="85"/>
      <c r="E14148" s="85"/>
      <c r="F14148" s="85"/>
      <c r="G14148" s="86"/>
      <c r="H14148" s="86"/>
      <c r="I14148" s="85"/>
      <c r="J14148" s="85"/>
    </row>
    <row r="14149" spans="2:10" s="117" customFormat="1" x14ac:dyDescent="0.25">
      <c r="B14149" s="87"/>
      <c r="C14149" s="85"/>
      <c r="D14149" s="85"/>
      <c r="E14149" s="85"/>
      <c r="F14149" s="85"/>
      <c r="G14149" s="86"/>
      <c r="H14149" s="86"/>
      <c r="I14149" s="85"/>
      <c r="J14149" s="85"/>
    </row>
    <row r="14150" spans="2:10" s="117" customFormat="1" x14ac:dyDescent="0.25">
      <c r="B14150" s="87"/>
      <c r="C14150" s="85"/>
      <c r="D14150" s="85"/>
      <c r="E14150" s="85"/>
      <c r="F14150" s="85"/>
      <c r="G14150" s="86"/>
      <c r="H14150" s="86"/>
      <c r="I14150" s="85"/>
      <c r="J14150" s="85"/>
    </row>
    <row r="14151" spans="2:10" s="117" customFormat="1" x14ac:dyDescent="0.25">
      <c r="B14151" s="87"/>
      <c r="C14151" s="85"/>
      <c r="D14151" s="85"/>
      <c r="E14151" s="85"/>
      <c r="F14151" s="85"/>
      <c r="G14151" s="86"/>
      <c r="H14151" s="86"/>
      <c r="I14151" s="85"/>
      <c r="J14151" s="85"/>
    </row>
    <row r="14152" spans="2:10" s="117" customFormat="1" x14ac:dyDescent="0.25">
      <c r="B14152" s="87"/>
      <c r="C14152" s="85"/>
      <c r="D14152" s="85"/>
      <c r="E14152" s="85"/>
      <c r="F14152" s="85"/>
      <c r="G14152" s="86"/>
      <c r="H14152" s="86"/>
      <c r="I14152" s="85"/>
      <c r="J14152" s="85"/>
    </row>
    <row r="14153" spans="2:10" s="117" customFormat="1" x14ac:dyDescent="0.25">
      <c r="B14153" s="87"/>
      <c r="C14153" s="85"/>
      <c r="D14153" s="85"/>
      <c r="E14153" s="85"/>
      <c r="F14153" s="85"/>
      <c r="G14153" s="86"/>
      <c r="H14153" s="86"/>
      <c r="I14153" s="85"/>
      <c r="J14153" s="85"/>
    </row>
    <row r="14154" spans="2:10" s="117" customFormat="1" x14ac:dyDescent="0.25">
      <c r="B14154" s="87"/>
      <c r="C14154" s="85"/>
      <c r="D14154" s="85"/>
      <c r="E14154" s="85"/>
      <c r="F14154" s="85"/>
      <c r="G14154" s="86"/>
      <c r="H14154" s="86"/>
      <c r="I14154" s="85"/>
      <c r="J14154" s="85"/>
    </row>
    <row r="14155" spans="2:10" s="117" customFormat="1" x14ac:dyDescent="0.25">
      <c r="B14155" s="87"/>
      <c r="C14155" s="85"/>
      <c r="D14155" s="85"/>
      <c r="E14155" s="85"/>
      <c r="F14155" s="85"/>
      <c r="G14155" s="86"/>
      <c r="H14155" s="86"/>
      <c r="I14155" s="85"/>
      <c r="J14155" s="85"/>
    </row>
    <row r="14156" spans="2:10" s="117" customFormat="1" x14ac:dyDescent="0.25">
      <c r="B14156" s="87"/>
      <c r="C14156" s="85"/>
      <c r="D14156" s="85"/>
      <c r="E14156" s="85"/>
      <c r="F14156" s="85"/>
      <c r="G14156" s="86"/>
      <c r="H14156" s="86"/>
      <c r="I14156" s="85"/>
      <c r="J14156" s="85"/>
    </row>
    <row r="14157" spans="2:10" s="117" customFormat="1" x14ac:dyDescent="0.25">
      <c r="B14157" s="87"/>
      <c r="C14157" s="85"/>
      <c r="D14157" s="85"/>
      <c r="E14157" s="85"/>
      <c r="F14157" s="85"/>
      <c r="G14157" s="86"/>
      <c r="H14157" s="86"/>
      <c r="I14157" s="85"/>
      <c r="J14157" s="85"/>
    </row>
    <row r="14158" spans="2:10" s="117" customFormat="1" x14ac:dyDescent="0.25">
      <c r="B14158" s="87"/>
      <c r="C14158" s="85"/>
      <c r="D14158" s="85"/>
      <c r="E14158" s="85"/>
      <c r="F14158" s="85"/>
      <c r="G14158" s="86"/>
      <c r="H14158" s="86"/>
      <c r="I14158" s="85"/>
      <c r="J14158" s="85"/>
    </row>
    <row r="14159" spans="2:10" s="117" customFormat="1" x14ac:dyDescent="0.25">
      <c r="B14159" s="87"/>
      <c r="C14159" s="85"/>
      <c r="D14159" s="85"/>
      <c r="E14159" s="85"/>
      <c r="F14159" s="85"/>
      <c r="G14159" s="86"/>
      <c r="H14159" s="86"/>
      <c r="I14159" s="85"/>
      <c r="J14159" s="85"/>
    </row>
    <row r="14160" spans="2:10" s="117" customFormat="1" x14ac:dyDescent="0.25">
      <c r="B14160" s="87"/>
      <c r="C14160" s="85"/>
      <c r="D14160" s="85"/>
      <c r="E14160" s="85"/>
      <c r="F14160" s="85"/>
      <c r="G14160" s="86"/>
      <c r="H14160" s="86"/>
      <c r="I14160" s="85"/>
      <c r="J14160" s="85"/>
    </row>
    <row r="14161" spans="2:10" s="117" customFormat="1" x14ac:dyDescent="0.25">
      <c r="B14161" s="87"/>
      <c r="C14161" s="85"/>
      <c r="D14161" s="85"/>
      <c r="E14161" s="85"/>
      <c r="F14161" s="85"/>
      <c r="G14161" s="86"/>
      <c r="H14161" s="86"/>
      <c r="I14161" s="85"/>
      <c r="J14161" s="85"/>
    </row>
    <row r="14162" spans="2:10" s="117" customFormat="1" x14ac:dyDescent="0.25">
      <c r="B14162" s="87"/>
      <c r="C14162" s="85"/>
      <c r="D14162" s="85"/>
      <c r="E14162" s="85"/>
      <c r="F14162" s="85"/>
      <c r="G14162" s="86"/>
      <c r="H14162" s="86"/>
      <c r="I14162" s="85"/>
      <c r="J14162" s="85"/>
    </row>
    <row r="14163" spans="2:10" s="117" customFormat="1" x14ac:dyDescent="0.25">
      <c r="B14163" s="87"/>
      <c r="C14163" s="85"/>
      <c r="D14163" s="85"/>
      <c r="E14163" s="85"/>
      <c r="F14163" s="85"/>
      <c r="G14163" s="86"/>
      <c r="H14163" s="86"/>
      <c r="I14163" s="85"/>
      <c r="J14163" s="85"/>
    </row>
    <row r="14164" spans="2:10" s="117" customFormat="1" x14ac:dyDescent="0.25">
      <c r="B14164" s="87"/>
      <c r="C14164" s="85"/>
      <c r="D14164" s="85"/>
      <c r="E14164" s="85"/>
      <c r="F14164" s="85"/>
      <c r="G14164" s="86"/>
      <c r="H14164" s="86"/>
      <c r="I14164" s="85"/>
      <c r="J14164" s="85"/>
    </row>
    <row r="14165" spans="2:10" s="117" customFormat="1" x14ac:dyDescent="0.25">
      <c r="B14165" s="87"/>
      <c r="C14165" s="85"/>
      <c r="D14165" s="85"/>
      <c r="E14165" s="85"/>
      <c r="F14165" s="85"/>
      <c r="G14165" s="86"/>
      <c r="H14165" s="86"/>
      <c r="I14165" s="85"/>
      <c r="J14165" s="85"/>
    </row>
    <row r="14166" spans="2:10" s="117" customFormat="1" x14ac:dyDescent="0.25">
      <c r="B14166" s="87"/>
      <c r="C14166" s="85"/>
      <c r="D14166" s="85"/>
      <c r="E14166" s="85"/>
      <c r="F14166" s="85"/>
      <c r="G14166" s="86"/>
      <c r="H14166" s="86"/>
      <c r="I14166" s="85"/>
      <c r="J14166" s="85"/>
    </row>
    <row r="14167" spans="2:10" s="117" customFormat="1" x14ac:dyDescent="0.25">
      <c r="B14167" s="87"/>
      <c r="C14167" s="85"/>
      <c r="D14167" s="85"/>
      <c r="E14167" s="85"/>
      <c r="F14167" s="85"/>
      <c r="G14167" s="86"/>
      <c r="H14167" s="86"/>
      <c r="I14167" s="85"/>
      <c r="J14167" s="85"/>
    </row>
    <row r="14168" spans="2:10" s="117" customFormat="1" x14ac:dyDescent="0.25">
      <c r="B14168" s="87"/>
      <c r="C14168" s="85"/>
      <c r="D14168" s="85"/>
      <c r="E14168" s="85"/>
      <c r="F14168" s="85"/>
      <c r="G14168" s="86"/>
      <c r="H14168" s="86"/>
      <c r="I14168" s="85"/>
      <c r="J14168" s="85"/>
    </row>
    <row r="14169" spans="2:10" s="117" customFormat="1" x14ac:dyDescent="0.25">
      <c r="B14169" s="87"/>
      <c r="C14169" s="85"/>
      <c r="D14169" s="85"/>
      <c r="E14169" s="85"/>
      <c r="F14169" s="85"/>
      <c r="G14169" s="86"/>
      <c r="H14169" s="86"/>
      <c r="I14169" s="85"/>
      <c r="J14169" s="85"/>
    </row>
    <row r="14170" spans="2:10" s="117" customFormat="1" x14ac:dyDescent="0.25">
      <c r="B14170" s="87"/>
      <c r="C14170" s="85"/>
      <c r="D14170" s="85"/>
      <c r="E14170" s="85"/>
      <c r="F14170" s="85"/>
      <c r="G14170" s="86"/>
      <c r="H14170" s="86"/>
      <c r="I14170" s="85"/>
      <c r="J14170" s="85"/>
    </row>
    <row r="14171" spans="2:10" s="117" customFormat="1" x14ac:dyDescent="0.25">
      <c r="B14171" s="87"/>
      <c r="C14171" s="85"/>
      <c r="D14171" s="85"/>
      <c r="E14171" s="85"/>
      <c r="F14171" s="85"/>
      <c r="G14171" s="86"/>
      <c r="H14171" s="86"/>
      <c r="I14171" s="85"/>
      <c r="J14171" s="85"/>
    </row>
    <row r="14172" spans="2:10" s="117" customFormat="1" x14ac:dyDescent="0.25">
      <c r="B14172" s="87"/>
      <c r="C14172" s="85"/>
      <c r="D14172" s="85"/>
      <c r="E14172" s="85"/>
      <c r="F14172" s="85"/>
      <c r="G14172" s="86"/>
      <c r="H14172" s="86"/>
      <c r="I14172" s="85"/>
      <c r="J14172" s="85"/>
    </row>
    <row r="14173" spans="2:10" s="117" customFormat="1" x14ac:dyDescent="0.25">
      <c r="B14173" s="87"/>
      <c r="C14173" s="85"/>
      <c r="D14173" s="85"/>
      <c r="E14173" s="85"/>
      <c r="F14173" s="85"/>
      <c r="G14173" s="86"/>
      <c r="H14173" s="86"/>
      <c r="I14173" s="85"/>
      <c r="J14173" s="85"/>
    </row>
    <row r="14174" spans="2:10" s="117" customFormat="1" x14ac:dyDescent="0.25">
      <c r="B14174" s="87"/>
      <c r="C14174" s="85"/>
      <c r="D14174" s="85"/>
      <c r="E14174" s="85"/>
      <c r="F14174" s="85"/>
      <c r="G14174" s="86"/>
      <c r="H14174" s="86"/>
      <c r="I14174" s="85"/>
      <c r="J14174" s="85"/>
    </row>
    <row r="14175" spans="2:10" s="117" customFormat="1" x14ac:dyDescent="0.25">
      <c r="B14175" s="87"/>
      <c r="C14175" s="85"/>
      <c r="D14175" s="85"/>
      <c r="E14175" s="85"/>
      <c r="F14175" s="85"/>
      <c r="G14175" s="86"/>
      <c r="H14175" s="86"/>
      <c r="I14175" s="85"/>
      <c r="J14175" s="85"/>
    </row>
    <row r="14176" spans="2:10" s="117" customFormat="1" x14ac:dyDescent="0.25">
      <c r="B14176" s="87"/>
      <c r="C14176" s="85"/>
      <c r="D14176" s="85"/>
      <c r="E14176" s="85"/>
      <c r="F14176" s="85"/>
      <c r="G14176" s="86"/>
      <c r="H14176" s="86"/>
      <c r="I14176" s="85"/>
      <c r="J14176" s="85"/>
    </row>
    <row r="14177" spans="2:10" s="117" customFormat="1" x14ac:dyDescent="0.25">
      <c r="B14177" s="87"/>
      <c r="C14177" s="85"/>
      <c r="D14177" s="85"/>
      <c r="E14177" s="85"/>
      <c r="F14177" s="85"/>
      <c r="G14177" s="86"/>
      <c r="H14177" s="86"/>
      <c r="I14177" s="85"/>
      <c r="J14177" s="85"/>
    </row>
    <row r="14178" spans="2:10" s="117" customFormat="1" x14ac:dyDescent="0.25">
      <c r="B14178" s="87"/>
      <c r="C14178" s="85"/>
      <c r="D14178" s="85"/>
      <c r="E14178" s="85"/>
      <c r="F14178" s="85"/>
      <c r="G14178" s="86"/>
      <c r="H14178" s="86"/>
      <c r="I14178" s="85"/>
      <c r="J14178" s="85"/>
    </row>
    <row r="14179" spans="2:10" s="117" customFormat="1" x14ac:dyDescent="0.25">
      <c r="B14179" s="87"/>
      <c r="C14179" s="85"/>
      <c r="D14179" s="85"/>
      <c r="E14179" s="85"/>
      <c r="F14179" s="85"/>
      <c r="G14179" s="86"/>
      <c r="H14179" s="86"/>
      <c r="I14179" s="85"/>
      <c r="J14179" s="85"/>
    </row>
    <row r="14180" spans="2:10" s="117" customFormat="1" x14ac:dyDescent="0.25">
      <c r="B14180" s="87"/>
      <c r="C14180" s="85"/>
      <c r="D14180" s="85"/>
      <c r="E14180" s="85"/>
      <c r="F14180" s="85"/>
      <c r="G14180" s="86"/>
      <c r="H14180" s="86"/>
      <c r="I14180" s="85"/>
      <c r="J14180" s="85"/>
    </row>
    <row r="14181" spans="2:10" s="117" customFormat="1" x14ac:dyDescent="0.25">
      <c r="B14181" s="87"/>
      <c r="C14181" s="85"/>
      <c r="D14181" s="85"/>
      <c r="E14181" s="85"/>
      <c r="F14181" s="85"/>
      <c r="G14181" s="86"/>
      <c r="H14181" s="86"/>
      <c r="I14181" s="85"/>
      <c r="J14181" s="85"/>
    </row>
    <row r="14182" spans="2:10" s="117" customFormat="1" x14ac:dyDescent="0.25">
      <c r="B14182" s="87"/>
      <c r="C14182" s="85"/>
      <c r="D14182" s="85"/>
      <c r="E14182" s="85"/>
      <c r="F14182" s="85"/>
      <c r="G14182" s="86"/>
      <c r="H14182" s="86"/>
      <c r="I14182" s="85"/>
      <c r="J14182" s="85"/>
    </row>
    <row r="14183" spans="2:10" s="117" customFormat="1" x14ac:dyDescent="0.25">
      <c r="B14183" s="87"/>
      <c r="C14183" s="85"/>
      <c r="D14183" s="85"/>
      <c r="E14183" s="85"/>
      <c r="F14183" s="85"/>
      <c r="G14183" s="86"/>
      <c r="H14183" s="86"/>
      <c r="I14183" s="85"/>
      <c r="J14183" s="85"/>
    </row>
    <row r="14184" spans="2:10" s="117" customFormat="1" x14ac:dyDescent="0.25">
      <c r="B14184" s="87"/>
      <c r="C14184" s="85"/>
      <c r="D14184" s="85"/>
      <c r="E14184" s="85"/>
      <c r="F14184" s="85"/>
      <c r="G14184" s="86"/>
      <c r="H14184" s="86"/>
      <c r="I14184" s="85"/>
      <c r="J14184" s="85"/>
    </row>
    <row r="14185" spans="2:10" s="117" customFormat="1" x14ac:dyDescent="0.25">
      <c r="B14185" s="87"/>
      <c r="C14185" s="85"/>
      <c r="D14185" s="85"/>
      <c r="E14185" s="85"/>
      <c r="F14185" s="85"/>
      <c r="G14185" s="86"/>
      <c r="H14185" s="86"/>
      <c r="I14185" s="85"/>
      <c r="J14185" s="85"/>
    </row>
    <row r="14186" spans="2:10" s="117" customFormat="1" x14ac:dyDescent="0.25">
      <c r="B14186" s="87"/>
      <c r="C14186" s="85"/>
      <c r="D14186" s="85"/>
      <c r="E14186" s="85"/>
      <c r="F14186" s="85"/>
      <c r="G14186" s="86"/>
      <c r="H14186" s="86"/>
      <c r="I14186" s="85"/>
      <c r="J14186" s="85"/>
    </row>
    <row r="14187" spans="2:10" s="117" customFormat="1" x14ac:dyDescent="0.25">
      <c r="B14187" s="87"/>
      <c r="C14187" s="85"/>
      <c r="D14187" s="85"/>
      <c r="E14187" s="85"/>
      <c r="F14187" s="85"/>
      <c r="G14187" s="86"/>
      <c r="H14187" s="86"/>
      <c r="I14187" s="85"/>
      <c r="J14187" s="85"/>
    </row>
    <row r="14188" spans="2:10" s="117" customFormat="1" x14ac:dyDescent="0.25">
      <c r="B14188" s="87"/>
      <c r="C14188" s="85"/>
      <c r="D14188" s="85"/>
      <c r="E14188" s="85"/>
      <c r="F14188" s="85"/>
      <c r="G14188" s="86"/>
      <c r="H14188" s="86"/>
      <c r="I14188" s="85"/>
      <c r="J14188" s="85"/>
    </row>
    <row r="14189" spans="2:10" s="117" customFormat="1" x14ac:dyDescent="0.25">
      <c r="B14189" s="87"/>
      <c r="C14189" s="85"/>
      <c r="D14189" s="85"/>
      <c r="E14189" s="85"/>
      <c r="F14189" s="85"/>
      <c r="G14189" s="86"/>
      <c r="H14189" s="86"/>
      <c r="I14189" s="85"/>
      <c r="J14189" s="85"/>
    </row>
    <row r="14190" spans="2:10" s="117" customFormat="1" x14ac:dyDescent="0.25">
      <c r="B14190" s="87"/>
      <c r="C14190" s="85"/>
      <c r="D14190" s="85"/>
      <c r="E14190" s="85"/>
      <c r="F14190" s="85"/>
      <c r="G14190" s="86"/>
      <c r="H14190" s="86"/>
      <c r="I14190" s="85"/>
      <c r="J14190" s="85"/>
    </row>
    <row r="14191" spans="2:10" s="117" customFormat="1" x14ac:dyDescent="0.25">
      <c r="B14191" s="87"/>
      <c r="C14191" s="85"/>
      <c r="D14191" s="85"/>
      <c r="E14191" s="85"/>
      <c r="F14191" s="85"/>
      <c r="G14191" s="86"/>
      <c r="H14191" s="86"/>
      <c r="I14191" s="85"/>
      <c r="J14191" s="85"/>
    </row>
    <row r="14192" spans="2:10" s="117" customFormat="1" x14ac:dyDescent="0.25">
      <c r="B14192" s="87"/>
      <c r="C14192" s="85"/>
      <c r="D14192" s="85"/>
      <c r="E14192" s="85"/>
      <c r="F14192" s="85"/>
      <c r="G14192" s="86"/>
      <c r="H14192" s="86"/>
      <c r="I14192" s="85"/>
      <c r="J14192" s="85"/>
    </row>
    <row r="14193" spans="2:10" s="117" customFormat="1" x14ac:dyDescent="0.25">
      <c r="B14193" s="87"/>
      <c r="C14193" s="85"/>
      <c r="D14193" s="85"/>
      <c r="E14193" s="85"/>
      <c r="F14193" s="85"/>
      <c r="G14193" s="86"/>
      <c r="H14193" s="86"/>
      <c r="I14193" s="85"/>
      <c r="J14193" s="85"/>
    </row>
    <row r="14194" spans="2:10" s="117" customFormat="1" x14ac:dyDescent="0.25">
      <c r="B14194" s="87"/>
      <c r="C14194" s="85"/>
      <c r="D14194" s="85"/>
      <c r="E14194" s="85"/>
      <c r="F14194" s="85"/>
      <c r="G14194" s="86"/>
      <c r="H14194" s="86"/>
      <c r="I14194" s="85"/>
      <c r="J14194" s="85"/>
    </row>
    <row r="14195" spans="2:10" s="117" customFormat="1" x14ac:dyDescent="0.25">
      <c r="B14195" s="87"/>
      <c r="C14195" s="85"/>
      <c r="D14195" s="85"/>
      <c r="E14195" s="85"/>
      <c r="F14195" s="85"/>
      <c r="G14195" s="86"/>
      <c r="H14195" s="86"/>
      <c r="I14195" s="85"/>
      <c r="J14195" s="85"/>
    </row>
    <row r="14196" spans="2:10" s="117" customFormat="1" x14ac:dyDescent="0.25">
      <c r="B14196" s="87"/>
      <c r="C14196" s="85"/>
      <c r="D14196" s="85"/>
      <c r="E14196" s="85"/>
      <c r="F14196" s="85"/>
      <c r="G14196" s="86"/>
      <c r="H14196" s="86"/>
      <c r="I14196" s="85"/>
      <c r="J14196" s="85"/>
    </row>
    <row r="14197" spans="2:10" s="117" customFormat="1" x14ac:dyDescent="0.25">
      <c r="B14197" s="87"/>
      <c r="C14197" s="85"/>
      <c r="D14197" s="85"/>
      <c r="E14197" s="85"/>
      <c r="F14197" s="85"/>
      <c r="G14197" s="86"/>
      <c r="H14197" s="86"/>
      <c r="I14197" s="85"/>
      <c r="J14197" s="85"/>
    </row>
    <row r="14198" spans="2:10" s="117" customFormat="1" x14ac:dyDescent="0.25">
      <c r="B14198" s="87"/>
      <c r="C14198" s="85"/>
      <c r="D14198" s="85"/>
      <c r="E14198" s="85"/>
      <c r="F14198" s="85"/>
      <c r="G14198" s="86"/>
      <c r="H14198" s="86"/>
      <c r="I14198" s="85"/>
      <c r="J14198" s="85"/>
    </row>
    <row r="14199" spans="2:10" s="117" customFormat="1" x14ac:dyDescent="0.25">
      <c r="B14199" s="87"/>
      <c r="C14199" s="85"/>
      <c r="D14199" s="85"/>
      <c r="E14199" s="85"/>
      <c r="F14199" s="85"/>
      <c r="G14199" s="86"/>
      <c r="H14199" s="86"/>
      <c r="I14199" s="85"/>
      <c r="J14199" s="85"/>
    </row>
    <row r="14200" spans="2:10" s="117" customFormat="1" x14ac:dyDescent="0.25">
      <c r="B14200" s="87"/>
      <c r="C14200" s="85"/>
      <c r="D14200" s="85"/>
      <c r="E14200" s="85"/>
      <c r="F14200" s="85"/>
      <c r="G14200" s="86"/>
      <c r="H14200" s="86"/>
      <c r="I14200" s="85"/>
      <c r="J14200" s="85"/>
    </row>
    <row r="14201" spans="2:10" s="117" customFormat="1" x14ac:dyDescent="0.25">
      <c r="B14201" s="87"/>
      <c r="C14201" s="85"/>
      <c r="D14201" s="85"/>
      <c r="E14201" s="85"/>
      <c r="F14201" s="85"/>
      <c r="G14201" s="86"/>
      <c r="H14201" s="86"/>
      <c r="I14201" s="85"/>
      <c r="J14201" s="85"/>
    </row>
    <row r="14202" spans="2:10" s="117" customFormat="1" x14ac:dyDescent="0.25">
      <c r="B14202" s="87"/>
      <c r="C14202" s="85"/>
      <c r="D14202" s="85"/>
      <c r="E14202" s="85"/>
      <c r="F14202" s="85"/>
      <c r="G14202" s="86"/>
      <c r="H14202" s="86"/>
      <c r="I14202" s="85"/>
      <c r="J14202" s="85"/>
    </row>
    <row r="14203" spans="2:10" s="117" customFormat="1" x14ac:dyDescent="0.25">
      <c r="B14203" s="87"/>
      <c r="C14203" s="85"/>
      <c r="D14203" s="85"/>
      <c r="E14203" s="85"/>
      <c r="F14203" s="85"/>
      <c r="G14203" s="86"/>
      <c r="H14203" s="86"/>
      <c r="I14203" s="85"/>
      <c r="J14203" s="85"/>
    </row>
    <row r="14204" spans="2:10" s="117" customFormat="1" x14ac:dyDescent="0.25">
      <c r="B14204" s="87"/>
      <c r="C14204" s="85"/>
      <c r="D14204" s="85"/>
      <c r="E14204" s="85"/>
      <c r="F14204" s="85"/>
      <c r="G14204" s="86"/>
      <c r="H14204" s="86"/>
      <c r="I14204" s="85"/>
      <c r="J14204" s="85"/>
    </row>
    <row r="14205" spans="2:10" s="117" customFormat="1" x14ac:dyDescent="0.25">
      <c r="B14205" s="87"/>
      <c r="C14205" s="85"/>
      <c r="D14205" s="85"/>
      <c r="E14205" s="85"/>
      <c r="F14205" s="85"/>
      <c r="G14205" s="86"/>
      <c r="H14205" s="86"/>
      <c r="I14205" s="85"/>
      <c r="J14205" s="85"/>
    </row>
    <row r="14206" spans="2:10" s="117" customFormat="1" x14ac:dyDescent="0.25">
      <c r="B14206" s="87"/>
      <c r="C14206" s="85"/>
      <c r="D14206" s="85"/>
      <c r="E14206" s="85"/>
      <c r="F14206" s="85"/>
      <c r="G14206" s="86"/>
      <c r="H14206" s="86"/>
      <c r="I14206" s="85"/>
      <c r="J14206" s="85"/>
    </row>
    <row r="14207" spans="2:10" s="117" customFormat="1" x14ac:dyDescent="0.25">
      <c r="B14207" s="87"/>
      <c r="C14207" s="85"/>
      <c r="D14207" s="85"/>
      <c r="E14207" s="85"/>
      <c r="F14207" s="85"/>
      <c r="G14207" s="86"/>
      <c r="H14207" s="86"/>
      <c r="I14207" s="85"/>
      <c r="J14207" s="85"/>
    </row>
    <row r="14208" spans="2:10" s="117" customFormat="1" x14ac:dyDescent="0.25">
      <c r="B14208" s="87"/>
      <c r="C14208" s="85"/>
      <c r="D14208" s="85"/>
      <c r="E14208" s="85"/>
      <c r="F14208" s="85"/>
      <c r="G14208" s="86"/>
      <c r="H14208" s="86"/>
      <c r="I14208" s="85"/>
      <c r="J14208" s="85"/>
    </row>
    <row r="14209" spans="2:10" s="117" customFormat="1" x14ac:dyDescent="0.25">
      <c r="B14209" s="87"/>
      <c r="C14209" s="85"/>
      <c r="D14209" s="85"/>
      <c r="E14209" s="85"/>
      <c r="F14209" s="85"/>
      <c r="G14209" s="86"/>
      <c r="H14209" s="86"/>
      <c r="I14209" s="85"/>
      <c r="J14209" s="85"/>
    </row>
    <row r="14210" spans="2:10" s="117" customFormat="1" x14ac:dyDescent="0.25">
      <c r="B14210" s="87"/>
      <c r="C14210" s="85"/>
      <c r="D14210" s="85"/>
      <c r="E14210" s="85"/>
      <c r="F14210" s="85"/>
      <c r="G14210" s="86"/>
      <c r="H14210" s="86"/>
      <c r="I14210" s="85"/>
      <c r="J14210" s="85"/>
    </row>
    <row r="14211" spans="2:10" s="117" customFormat="1" x14ac:dyDescent="0.25">
      <c r="B14211" s="87"/>
      <c r="C14211" s="85"/>
      <c r="D14211" s="85"/>
      <c r="E14211" s="85"/>
      <c r="F14211" s="85"/>
      <c r="G14211" s="86"/>
      <c r="H14211" s="86"/>
      <c r="I14211" s="85"/>
      <c r="J14211" s="85"/>
    </row>
    <row r="14212" spans="2:10" s="117" customFormat="1" x14ac:dyDescent="0.25">
      <c r="B14212" s="87"/>
      <c r="C14212" s="85"/>
      <c r="D14212" s="85"/>
      <c r="E14212" s="85"/>
      <c r="F14212" s="85"/>
      <c r="G14212" s="86"/>
      <c r="H14212" s="86"/>
      <c r="I14212" s="85"/>
      <c r="J14212" s="85"/>
    </row>
    <row r="14213" spans="2:10" s="117" customFormat="1" x14ac:dyDescent="0.25">
      <c r="B14213" s="87"/>
      <c r="C14213" s="85"/>
      <c r="D14213" s="85"/>
      <c r="E14213" s="85"/>
      <c r="F14213" s="85"/>
      <c r="G14213" s="86"/>
      <c r="H14213" s="86"/>
      <c r="I14213" s="85"/>
      <c r="J14213" s="85"/>
    </row>
    <row r="14214" spans="2:10" s="117" customFormat="1" x14ac:dyDescent="0.25">
      <c r="B14214" s="87"/>
      <c r="C14214" s="85"/>
      <c r="D14214" s="85"/>
      <c r="E14214" s="85"/>
      <c r="F14214" s="85"/>
      <c r="G14214" s="86"/>
      <c r="H14214" s="86"/>
      <c r="I14214" s="85"/>
      <c r="J14214" s="85"/>
    </row>
    <row r="14215" spans="2:10" s="117" customFormat="1" x14ac:dyDescent="0.25">
      <c r="B14215" s="87"/>
      <c r="C14215" s="85"/>
      <c r="D14215" s="85"/>
      <c r="E14215" s="85"/>
      <c r="F14215" s="85"/>
      <c r="G14215" s="86"/>
      <c r="H14215" s="86"/>
      <c r="I14215" s="85"/>
      <c r="J14215" s="85"/>
    </row>
    <row r="14216" spans="2:10" s="117" customFormat="1" x14ac:dyDescent="0.25">
      <c r="B14216" s="87"/>
      <c r="C14216" s="85"/>
      <c r="D14216" s="85"/>
      <c r="E14216" s="85"/>
      <c r="F14216" s="85"/>
      <c r="G14216" s="86"/>
      <c r="H14216" s="86"/>
      <c r="I14216" s="85"/>
      <c r="J14216" s="85"/>
    </row>
    <row r="14217" spans="2:10" s="117" customFormat="1" x14ac:dyDescent="0.25">
      <c r="B14217" s="87"/>
      <c r="C14217" s="85"/>
      <c r="D14217" s="85"/>
      <c r="E14217" s="85"/>
      <c r="F14217" s="85"/>
      <c r="G14217" s="86"/>
      <c r="H14217" s="86"/>
      <c r="I14217" s="85"/>
      <c r="J14217" s="85"/>
    </row>
    <row r="14218" spans="2:10" s="117" customFormat="1" x14ac:dyDescent="0.25">
      <c r="B14218" s="87"/>
      <c r="C14218" s="85"/>
      <c r="D14218" s="85"/>
      <c r="E14218" s="85"/>
      <c r="F14218" s="85"/>
      <c r="G14218" s="86"/>
      <c r="H14218" s="86"/>
      <c r="I14218" s="85"/>
      <c r="J14218" s="85"/>
    </row>
    <row r="14219" spans="2:10" s="117" customFormat="1" x14ac:dyDescent="0.25">
      <c r="B14219" s="87"/>
      <c r="C14219" s="85"/>
      <c r="D14219" s="85"/>
      <c r="E14219" s="85"/>
      <c r="F14219" s="85"/>
      <c r="G14219" s="86"/>
      <c r="H14219" s="86"/>
      <c r="I14219" s="85"/>
      <c r="J14219" s="85"/>
    </row>
    <row r="14220" spans="2:10" s="117" customFormat="1" x14ac:dyDescent="0.25">
      <c r="B14220" s="87"/>
      <c r="C14220" s="85"/>
      <c r="D14220" s="85"/>
      <c r="E14220" s="85"/>
      <c r="F14220" s="85"/>
      <c r="G14220" s="86"/>
      <c r="H14220" s="86"/>
      <c r="I14220" s="85"/>
      <c r="J14220" s="85"/>
    </row>
    <row r="14221" spans="2:10" s="117" customFormat="1" x14ac:dyDescent="0.25">
      <c r="B14221" s="87"/>
      <c r="C14221" s="85"/>
      <c r="D14221" s="85"/>
      <c r="E14221" s="85"/>
      <c r="F14221" s="85"/>
      <c r="G14221" s="86"/>
      <c r="H14221" s="86"/>
      <c r="I14221" s="85"/>
      <c r="J14221" s="85"/>
    </row>
    <row r="14222" spans="2:10" s="117" customFormat="1" x14ac:dyDescent="0.25">
      <c r="B14222" s="87"/>
      <c r="C14222" s="85"/>
      <c r="D14222" s="85"/>
      <c r="E14222" s="85"/>
      <c r="F14222" s="85"/>
      <c r="G14222" s="86"/>
      <c r="H14222" s="86"/>
      <c r="I14222" s="85"/>
      <c r="J14222" s="85"/>
    </row>
    <row r="14223" spans="2:10" s="117" customFormat="1" x14ac:dyDescent="0.25">
      <c r="B14223" s="87"/>
      <c r="C14223" s="85"/>
      <c r="D14223" s="85"/>
      <c r="E14223" s="85"/>
      <c r="F14223" s="85"/>
      <c r="G14223" s="86"/>
      <c r="H14223" s="86"/>
      <c r="I14223" s="85"/>
      <c r="J14223" s="85"/>
    </row>
    <row r="14224" spans="2:10" s="117" customFormat="1" x14ac:dyDescent="0.25">
      <c r="B14224" s="87"/>
      <c r="C14224" s="85"/>
      <c r="D14224" s="85"/>
      <c r="E14224" s="85"/>
      <c r="F14224" s="85"/>
      <c r="G14224" s="86"/>
      <c r="H14224" s="86"/>
      <c r="I14224" s="85"/>
      <c r="J14224" s="85"/>
    </row>
    <row r="14225" spans="2:10" s="117" customFormat="1" x14ac:dyDescent="0.25">
      <c r="B14225" s="87"/>
      <c r="C14225" s="85"/>
      <c r="D14225" s="85"/>
      <c r="E14225" s="85"/>
      <c r="F14225" s="85"/>
      <c r="G14225" s="86"/>
      <c r="H14225" s="86"/>
      <c r="I14225" s="85"/>
      <c r="J14225" s="85"/>
    </row>
    <row r="14226" spans="2:10" s="117" customFormat="1" x14ac:dyDescent="0.25">
      <c r="B14226" s="87"/>
      <c r="C14226" s="85"/>
      <c r="D14226" s="85"/>
      <c r="E14226" s="85"/>
      <c r="F14226" s="85"/>
      <c r="G14226" s="86"/>
      <c r="H14226" s="86"/>
      <c r="I14226" s="85"/>
      <c r="J14226" s="85"/>
    </row>
    <row r="14227" spans="2:10" s="117" customFormat="1" x14ac:dyDescent="0.25">
      <c r="B14227" s="87"/>
      <c r="C14227" s="85"/>
      <c r="D14227" s="85"/>
      <c r="E14227" s="85"/>
      <c r="F14227" s="85"/>
      <c r="G14227" s="86"/>
      <c r="H14227" s="86"/>
      <c r="I14227" s="85"/>
      <c r="J14227" s="85"/>
    </row>
    <row r="14228" spans="2:10" s="117" customFormat="1" x14ac:dyDescent="0.25">
      <c r="B14228" s="87"/>
      <c r="C14228" s="85"/>
      <c r="D14228" s="85"/>
      <c r="E14228" s="85"/>
      <c r="F14228" s="85"/>
      <c r="G14228" s="86"/>
      <c r="H14228" s="86"/>
      <c r="I14228" s="85"/>
      <c r="J14228" s="85"/>
    </row>
    <row r="14229" spans="2:10" s="117" customFormat="1" x14ac:dyDescent="0.25">
      <c r="B14229" s="87"/>
      <c r="C14229" s="85"/>
      <c r="D14229" s="85"/>
      <c r="E14229" s="85"/>
      <c r="F14229" s="85"/>
      <c r="G14229" s="86"/>
      <c r="H14229" s="86"/>
      <c r="I14229" s="85"/>
      <c r="J14229" s="85"/>
    </row>
    <row r="14230" spans="2:10" s="117" customFormat="1" x14ac:dyDescent="0.25">
      <c r="B14230" s="87"/>
      <c r="C14230" s="85"/>
      <c r="D14230" s="85"/>
      <c r="E14230" s="85"/>
      <c r="F14230" s="85"/>
      <c r="G14230" s="86"/>
      <c r="H14230" s="86"/>
      <c r="I14230" s="85"/>
      <c r="J14230" s="85"/>
    </row>
    <row r="14231" spans="2:10" s="117" customFormat="1" x14ac:dyDescent="0.25">
      <c r="B14231" s="87"/>
      <c r="C14231" s="85"/>
      <c r="D14231" s="85"/>
      <c r="E14231" s="85"/>
      <c r="F14231" s="85"/>
      <c r="G14231" s="86"/>
      <c r="H14231" s="86"/>
      <c r="I14231" s="85"/>
      <c r="J14231" s="85"/>
    </row>
    <row r="14232" spans="2:10" s="117" customFormat="1" x14ac:dyDescent="0.25">
      <c r="B14232" s="87"/>
      <c r="C14232" s="85"/>
      <c r="D14232" s="85"/>
      <c r="E14232" s="85"/>
      <c r="F14232" s="85"/>
      <c r="G14232" s="86"/>
      <c r="H14232" s="86"/>
      <c r="I14232" s="85"/>
      <c r="J14232" s="85"/>
    </row>
    <row r="14233" spans="2:10" s="117" customFormat="1" x14ac:dyDescent="0.25">
      <c r="B14233" s="87"/>
      <c r="C14233" s="85"/>
      <c r="D14233" s="85"/>
      <c r="E14233" s="85"/>
      <c r="F14233" s="85"/>
      <c r="G14233" s="86"/>
      <c r="H14233" s="86"/>
      <c r="I14233" s="85"/>
      <c r="J14233" s="85"/>
    </row>
    <row r="14234" spans="2:10" s="117" customFormat="1" x14ac:dyDescent="0.25">
      <c r="B14234" s="87"/>
      <c r="C14234" s="85"/>
      <c r="D14234" s="85"/>
      <c r="E14234" s="85"/>
      <c r="F14234" s="85"/>
      <c r="G14234" s="86"/>
      <c r="H14234" s="86"/>
      <c r="I14234" s="85"/>
      <c r="J14234" s="85"/>
    </row>
    <row r="14235" spans="2:10" s="117" customFormat="1" x14ac:dyDescent="0.25">
      <c r="B14235" s="87"/>
      <c r="C14235" s="85"/>
      <c r="D14235" s="85"/>
      <c r="E14235" s="85"/>
      <c r="F14235" s="85"/>
      <c r="G14235" s="86"/>
      <c r="H14235" s="86"/>
      <c r="I14235" s="85"/>
      <c r="J14235" s="85"/>
    </row>
    <row r="14236" spans="2:10" s="117" customFormat="1" x14ac:dyDescent="0.25">
      <c r="B14236" s="87"/>
      <c r="C14236" s="85"/>
      <c r="D14236" s="85"/>
      <c r="E14236" s="85"/>
      <c r="F14236" s="85"/>
      <c r="G14236" s="86"/>
      <c r="H14236" s="86"/>
      <c r="I14236" s="85"/>
      <c r="J14236" s="85"/>
    </row>
    <row r="14237" spans="2:10" s="117" customFormat="1" x14ac:dyDescent="0.25">
      <c r="B14237" s="87"/>
      <c r="C14237" s="85"/>
      <c r="D14237" s="85"/>
      <c r="E14237" s="85"/>
      <c r="F14237" s="85"/>
      <c r="G14237" s="86"/>
      <c r="H14237" s="86"/>
      <c r="I14237" s="85"/>
      <c r="J14237" s="85"/>
    </row>
    <row r="14238" spans="2:10" s="117" customFormat="1" x14ac:dyDescent="0.25">
      <c r="B14238" s="87"/>
      <c r="C14238" s="85"/>
      <c r="D14238" s="85"/>
      <c r="E14238" s="85"/>
      <c r="F14238" s="85"/>
      <c r="G14238" s="86"/>
      <c r="H14238" s="86"/>
      <c r="I14238" s="85"/>
      <c r="J14238" s="85"/>
    </row>
    <row r="14239" spans="2:10" s="117" customFormat="1" x14ac:dyDescent="0.25">
      <c r="B14239" s="87"/>
      <c r="C14239" s="85"/>
      <c r="D14239" s="85"/>
      <c r="E14239" s="85"/>
      <c r="F14239" s="85"/>
      <c r="G14239" s="86"/>
      <c r="H14239" s="86"/>
      <c r="I14239" s="85"/>
      <c r="J14239" s="85"/>
    </row>
    <row r="14240" spans="2:10" s="117" customFormat="1" x14ac:dyDescent="0.25">
      <c r="B14240" s="87"/>
      <c r="C14240" s="85"/>
      <c r="D14240" s="85"/>
      <c r="E14240" s="85"/>
      <c r="F14240" s="85"/>
      <c r="G14240" s="86"/>
      <c r="H14240" s="86"/>
      <c r="I14240" s="85"/>
      <c r="J14240" s="85"/>
    </row>
    <row r="14241" spans="2:10" s="117" customFormat="1" x14ac:dyDescent="0.25">
      <c r="B14241" s="87"/>
      <c r="C14241" s="85"/>
      <c r="D14241" s="85"/>
      <c r="E14241" s="85"/>
      <c r="F14241" s="85"/>
      <c r="G14241" s="86"/>
      <c r="H14241" s="86"/>
      <c r="I14241" s="85"/>
      <c r="J14241" s="85"/>
    </row>
    <row r="14242" spans="2:10" s="117" customFormat="1" x14ac:dyDescent="0.25">
      <c r="B14242" s="87"/>
      <c r="C14242" s="85"/>
      <c r="D14242" s="85"/>
      <c r="E14242" s="85"/>
      <c r="F14242" s="85"/>
      <c r="G14242" s="86"/>
      <c r="H14242" s="86"/>
      <c r="I14242" s="85"/>
      <c r="J14242" s="85"/>
    </row>
    <row r="14243" spans="2:10" s="117" customFormat="1" x14ac:dyDescent="0.25">
      <c r="B14243" s="87"/>
      <c r="C14243" s="85"/>
      <c r="D14243" s="85"/>
      <c r="E14243" s="85"/>
      <c r="F14243" s="85"/>
      <c r="G14243" s="86"/>
      <c r="H14243" s="86"/>
      <c r="I14243" s="85"/>
      <c r="J14243" s="85"/>
    </row>
    <row r="14244" spans="2:10" s="117" customFormat="1" x14ac:dyDescent="0.25">
      <c r="B14244" s="87"/>
      <c r="C14244" s="85"/>
      <c r="D14244" s="85"/>
      <c r="E14244" s="85"/>
      <c r="F14244" s="85"/>
      <c r="G14244" s="86"/>
      <c r="H14244" s="86"/>
      <c r="I14244" s="85"/>
      <c r="J14244" s="85"/>
    </row>
    <row r="14245" spans="2:10" s="117" customFormat="1" x14ac:dyDescent="0.25">
      <c r="B14245" s="87"/>
      <c r="C14245" s="85"/>
      <c r="D14245" s="85"/>
      <c r="E14245" s="85"/>
      <c r="F14245" s="85"/>
      <c r="G14245" s="86"/>
      <c r="H14245" s="86"/>
      <c r="I14245" s="85"/>
      <c r="J14245" s="85"/>
    </row>
    <row r="14246" spans="2:10" s="117" customFormat="1" x14ac:dyDescent="0.25">
      <c r="B14246" s="87"/>
      <c r="C14246" s="85"/>
      <c r="D14246" s="85"/>
      <c r="E14246" s="85"/>
      <c r="F14246" s="85"/>
      <c r="G14246" s="86"/>
      <c r="H14246" s="86"/>
      <c r="I14246" s="85"/>
      <c r="J14246" s="85"/>
    </row>
    <row r="14247" spans="2:10" s="117" customFormat="1" x14ac:dyDescent="0.25">
      <c r="B14247" s="87"/>
      <c r="C14247" s="85"/>
      <c r="D14247" s="85"/>
      <c r="E14247" s="85"/>
      <c r="F14247" s="85"/>
      <c r="G14247" s="86"/>
      <c r="H14247" s="86"/>
      <c r="I14247" s="85"/>
      <c r="J14247" s="85"/>
    </row>
    <row r="14248" spans="2:10" s="117" customFormat="1" x14ac:dyDescent="0.25">
      <c r="B14248" s="87"/>
      <c r="C14248" s="85"/>
      <c r="D14248" s="85"/>
      <c r="E14248" s="85"/>
      <c r="F14248" s="85"/>
      <c r="G14248" s="86"/>
      <c r="H14248" s="86"/>
      <c r="I14248" s="85"/>
      <c r="J14248" s="85"/>
    </row>
    <row r="14249" spans="2:10" s="117" customFormat="1" x14ac:dyDescent="0.25">
      <c r="B14249" s="87"/>
      <c r="C14249" s="85"/>
      <c r="D14249" s="85"/>
      <c r="E14249" s="85"/>
      <c r="F14249" s="85"/>
      <c r="G14249" s="86"/>
      <c r="H14249" s="86"/>
      <c r="I14249" s="85"/>
      <c r="J14249" s="85"/>
    </row>
    <row r="14250" spans="2:10" s="117" customFormat="1" x14ac:dyDescent="0.25">
      <c r="B14250" s="87"/>
      <c r="C14250" s="85"/>
      <c r="D14250" s="85"/>
      <c r="E14250" s="85"/>
      <c r="F14250" s="85"/>
      <c r="G14250" s="86"/>
      <c r="H14250" s="86"/>
      <c r="I14250" s="85"/>
      <c r="J14250" s="85"/>
    </row>
    <row r="14251" spans="2:10" s="117" customFormat="1" x14ac:dyDescent="0.25">
      <c r="B14251" s="87"/>
      <c r="C14251" s="85"/>
      <c r="D14251" s="85"/>
      <c r="E14251" s="85"/>
      <c r="F14251" s="85"/>
      <c r="G14251" s="86"/>
      <c r="H14251" s="86"/>
      <c r="I14251" s="85"/>
      <c r="J14251" s="85"/>
    </row>
    <row r="14252" spans="2:10" s="117" customFormat="1" x14ac:dyDescent="0.25">
      <c r="B14252" s="87"/>
      <c r="C14252" s="85"/>
      <c r="D14252" s="85"/>
      <c r="E14252" s="85"/>
      <c r="F14252" s="85"/>
      <c r="G14252" s="86"/>
      <c r="H14252" s="86"/>
      <c r="I14252" s="85"/>
      <c r="J14252" s="85"/>
    </row>
    <row r="14253" spans="2:10" s="117" customFormat="1" x14ac:dyDescent="0.25">
      <c r="B14253" s="87"/>
      <c r="C14253" s="85"/>
      <c r="D14253" s="85"/>
      <c r="E14253" s="85"/>
      <c r="F14253" s="85"/>
      <c r="G14253" s="86"/>
      <c r="H14253" s="86"/>
      <c r="I14253" s="85"/>
      <c r="J14253" s="85"/>
    </row>
    <row r="14254" spans="2:10" s="117" customFormat="1" x14ac:dyDescent="0.25">
      <c r="B14254" s="87"/>
      <c r="C14254" s="85"/>
      <c r="D14254" s="85"/>
      <c r="E14254" s="85"/>
      <c r="F14254" s="85"/>
      <c r="G14254" s="86"/>
      <c r="H14254" s="86"/>
      <c r="I14254" s="85"/>
      <c r="J14254" s="85"/>
    </row>
    <row r="14255" spans="2:10" s="117" customFormat="1" x14ac:dyDescent="0.25">
      <c r="B14255" s="87"/>
      <c r="C14255" s="85"/>
      <c r="D14255" s="85"/>
      <c r="E14255" s="85"/>
      <c r="F14255" s="85"/>
      <c r="G14255" s="86"/>
      <c r="H14255" s="86"/>
      <c r="I14255" s="85"/>
      <c r="J14255" s="85"/>
    </row>
    <row r="14256" spans="2:10" s="117" customFormat="1" x14ac:dyDescent="0.25">
      <c r="B14256" s="87"/>
      <c r="C14256" s="85"/>
      <c r="D14256" s="85"/>
      <c r="E14256" s="85"/>
      <c r="F14256" s="85"/>
      <c r="G14256" s="86"/>
      <c r="H14256" s="86"/>
      <c r="I14256" s="85"/>
      <c r="J14256" s="85"/>
    </row>
    <row r="14257" spans="2:10" s="117" customFormat="1" x14ac:dyDescent="0.25">
      <c r="B14257" s="87"/>
      <c r="C14257" s="85"/>
      <c r="D14257" s="85"/>
      <c r="E14257" s="85"/>
      <c r="F14257" s="85"/>
      <c r="G14257" s="86"/>
      <c r="H14257" s="86"/>
      <c r="I14257" s="85"/>
      <c r="J14257" s="85"/>
    </row>
    <row r="14258" spans="2:10" s="117" customFormat="1" x14ac:dyDescent="0.25">
      <c r="B14258" s="87"/>
      <c r="C14258" s="85"/>
      <c r="D14258" s="85"/>
      <c r="E14258" s="85"/>
      <c r="F14258" s="85"/>
      <c r="G14258" s="86"/>
      <c r="H14258" s="86"/>
      <c r="I14258" s="85"/>
      <c r="J14258" s="85"/>
    </row>
    <row r="14259" spans="2:10" s="117" customFormat="1" x14ac:dyDescent="0.25">
      <c r="B14259" s="87"/>
      <c r="C14259" s="85"/>
      <c r="D14259" s="85"/>
      <c r="E14259" s="85"/>
      <c r="F14259" s="85"/>
      <c r="G14259" s="86"/>
      <c r="H14259" s="86"/>
      <c r="I14259" s="85"/>
      <c r="J14259" s="85"/>
    </row>
    <row r="14260" spans="2:10" s="117" customFormat="1" x14ac:dyDescent="0.25">
      <c r="B14260" s="87"/>
      <c r="C14260" s="85"/>
      <c r="D14260" s="85"/>
      <c r="E14260" s="85"/>
      <c r="F14260" s="85"/>
      <c r="G14260" s="86"/>
      <c r="H14260" s="86"/>
      <c r="I14260" s="85"/>
      <c r="J14260" s="85"/>
    </row>
    <row r="14261" spans="2:10" s="117" customFormat="1" x14ac:dyDescent="0.25">
      <c r="B14261" s="87"/>
      <c r="C14261" s="85"/>
      <c r="D14261" s="85"/>
      <c r="E14261" s="85"/>
      <c r="F14261" s="85"/>
      <c r="G14261" s="86"/>
      <c r="H14261" s="86"/>
      <c r="I14261" s="85"/>
      <c r="J14261" s="85"/>
    </row>
    <row r="14262" spans="2:10" s="117" customFormat="1" x14ac:dyDescent="0.25">
      <c r="B14262" s="87"/>
      <c r="C14262" s="85"/>
      <c r="D14262" s="85"/>
      <c r="E14262" s="85"/>
      <c r="F14262" s="85"/>
      <c r="G14262" s="86"/>
      <c r="H14262" s="86"/>
      <c r="I14262" s="85"/>
      <c r="J14262" s="85"/>
    </row>
    <row r="14263" spans="2:10" s="117" customFormat="1" x14ac:dyDescent="0.25">
      <c r="B14263" s="87"/>
      <c r="C14263" s="85"/>
      <c r="D14263" s="85"/>
      <c r="E14263" s="85"/>
      <c r="F14263" s="85"/>
      <c r="G14263" s="86"/>
      <c r="H14263" s="86"/>
      <c r="I14263" s="85"/>
      <c r="J14263" s="85"/>
    </row>
    <row r="14264" spans="2:10" s="117" customFormat="1" x14ac:dyDescent="0.25">
      <c r="B14264" s="87"/>
      <c r="C14264" s="85"/>
      <c r="D14264" s="85"/>
      <c r="E14264" s="85"/>
      <c r="F14264" s="85"/>
      <c r="G14264" s="86"/>
      <c r="H14264" s="86"/>
      <c r="I14264" s="85"/>
      <c r="J14264" s="85"/>
    </row>
    <row r="14265" spans="2:10" s="117" customFormat="1" x14ac:dyDescent="0.25">
      <c r="B14265" s="87"/>
      <c r="C14265" s="85"/>
      <c r="D14265" s="85"/>
      <c r="E14265" s="85"/>
      <c r="F14265" s="85"/>
      <c r="G14265" s="86"/>
      <c r="H14265" s="86"/>
      <c r="I14265" s="85"/>
      <c r="J14265" s="85"/>
    </row>
    <row r="14266" spans="2:10" s="117" customFormat="1" x14ac:dyDescent="0.25">
      <c r="B14266" s="87"/>
      <c r="C14266" s="85"/>
      <c r="D14266" s="85"/>
      <c r="E14266" s="85"/>
      <c r="F14266" s="85"/>
      <c r="G14266" s="86"/>
      <c r="H14266" s="86"/>
      <c r="I14266" s="85"/>
      <c r="J14266" s="85"/>
    </row>
    <row r="14267" spans="2:10" s="117" customFormat="1" x14ac:dyDescent="0.25">
      <c r="B14267" s="87"/>
      <c r="C14267" s="85"/>
      <c r="D14267" s="85"/>
      <c r="E14267" s="85"/>
      <c r="F14267" s="85"/>
      <c r="G14267" s="86"/>
      <c r="H14267" s="86"/>
      <c r="I14267" s="85"/>
      <c r="J14267" s="85"/>
    </row>
    <row r="14268" spans="2:10" s="117" customFormat="1" x14ac:dyDescent="0.25">
      <c r="B14268" s="87"/>
      <c r="C14268" s="85"/>
      <c r="D14268" s="85"/>
      <c r="E14268" s="85"/>
      <c r="F14268" s="85"/>
      <c r="G14268" s="86"/>
      <c r="H14268" s="86"/>
      <c r="I14268" s="85"/>
      <c r="J14268" s="85"/>
    </row>
    <row r="14269" spans="2:10" s="117" customFormat="1" x14ac:dyDescent="0.25">
      <c r="B14269" s="87"/>
      <c r="C14269" s="85"/>
      <c r="D14269" s="85"/>
      <c r="E14269" s="85"/>
      <c r="F14269" s="85"/>
      <c r="G14269" s="86"/>
      <c r="H14269" s="86"/>
      <c r="I14269" s="85"/>
      <c r="J14269" s="85"/>
    </row>
    <row r="14270" spans="2:10" s="117" customFormat="1" x14ac:dyDescent="0.25">
      <c r="B14270" s="87"/>
      <c r="C14270" s="85"/>
      <c r="D14270" s="85"/>
      <c r="E14270" s="85"/>
      <c r="F14270" s="85"/>
      <c r="G14270" s="86"/>
      <c r="H14270" s="86"/>
      <c r="I14270" s="85"/>
      <c r="J14270" s="85"/>
    </row>
    <row r="14271" spans="2:10" s="117" customFormat="1" x14ac:dyDescent="0.25">
      <c r="B14271" s="87"/>
      <c r="C14271" s="85"/>
      <c r="D14271" s="85"/>
      <c r="E14271" s="85"/>
      <c r="F14271" s="85"/>
      <c r="G14271" s="86"/>
      <c r="H14271" s="86"/>
      <c r="I14271" s="85"/>
      <c r="J14271" s="85"/>
    </row>
    <row r="14272" spans="2:10" s="117" customFormat="1" x14ac:dyDescent="0.25">
      <c r="B14272" s="87"/>
      <c r="C14272" s="85"/>
      <c r="D14272" s="85"/>
      <c r="E14272" s="85"/>
      <c r="F14272" s="85"/>
      <c r="G14272" s="86"/>
      <c r="H14272" s="86"/>
      <c r="I14272" s="85"/>
      <c r="J14272" s="85"/>
    </row>
    <row r="14273" spans="2:10" s="117" customFormat="1" x14ac:dyDescent="0.25">
      <c r="B14273" s="87"/>
      <c r="C14273" s="85"/>
      <c r="D14273" s="85"/>
      <c r="E14273" s="85"/>
      <c r="F14273" s="85"/>
      <c r="G14273" s="86"/>
      <c r="H14273" s="86"/>
      <c r="I14273" s="85"/>
      <c r="J14273" s="85"/>
    </row>
    <row r="14274" spans="2:10" s="117" customFormat="1" x14ac:dyDescent="0.25">
      <c r="B14274" s="87"/>
      <c r="C14274" s="85"/>
      <c r="D14274" s="85"/>
      <c r="E14274" s="85"/>
      <c r="F14274" s="85"/>
      <c r="G14274" s="86"/>
      <c r="H14274" s="86"/>
      <c r="I14274" s="85"/>
      <c r="J14274" s="85"/>
    </row>
    <row r="14275" spans="2:10" s="117" customFormat="1" x14ac:dyDescent="0.25">
      <c r="B14275" s="87"/>
      <c r="C14275" s="85"/>
      <c r="D14275" s="85"/>
      <c r="E14275" s="85"/>
      <c r="F14275" s="85"/>
      <c r="G14275" s="86"/>
      <c r="H14275" s="86"/>
      <c r="I14275" s="85"/>
      <c r="J14275" s="85"/>
    </row>
    <row r="14276" spans="2:10" s="117" customFormat="1" x14ac:dyDescent="0.25">
      <c r="B14276" s="87"/>
      <c r="C14276" s="85"/>
      <c r="D14276" s="85"/>
      <c r="E14276" s="85"/>
      <c r="F14276" s="85"/>
      <c r="G14276" s="86"/>
      <c r="H14276" s="86"/>
      <c r="I14276" s="85"/>
      <c r="J14276" s="85"/>
    </row>
    <row r="14277" spans="2:10" s="117" customFormat="1" x14ac:dyDescent="0.25">
      <c r="B14277" s="87"/>
      <c r="C14277" s="85"/>
      <c r="D14277" s="85"/>
      <c r="E14277" s="85"/>
      <c r="F14277" s="85"/>
      <c r="G14277" s="86"/>
      <c r="H14277" s="86"/>
      <c r="I14277" s="85"/>
      <c r="J14277" s="85"/>
    </row>
    <row r="14278" spans="2:10" s="117" customFormat="1" x14ac:dyDescent="0.25">
      <c r="B14278" s="87"/>
      <c r="C14278" s="85"/>
      <c r="D14278" s="85"/>
      <c r="E14278" s="85"/>
      <c r="F14278" s="85"/>
      <c r="G14278" s="86"/>
      <c r="H14278" s="86"/>
      <c r="I14278" s="85"/>
      <c r="J14278" s="85"/>
    </row>
    <row r="14279" spans="2:10" s="117" customFormat="1" x14ac:dyDescent="0.25">
      <c r="B14279" s="87"/>
      <c r="C14279" s="85"/>
      <c r="D14279" s="85"/>
      <c r="E14279" s="85"/>
      <c r="F14279" s="85"/>
      <c r="G14279" s="86"/>
      <c r="H14279" s="86"/>
      <c r="I14279" s="85"/>
      <c r="J14279" s="85"/>
    </row>
    <row r="14280" spans="2:10" s="117" customFormat="1" x14ac:dyDescent="0.25">
      <c r="B14280" s="87"/>
      <c r="C14280" s="85"/>
      <c r="D14280" s="85"/>
      <c r="E14280" s="85"/>
      <c r="F14280" s="85"/>
      <c r="G14280" s="86"/>
      <c r="H14280" s="86"/>
      <c r="I14280" s="85"/>
      <c r="J14280" s="85"/>
    </row>
    <row r="14281" spans="2:10" s="117" customFormat="1" x14ac:dyDescent="0.25">
      <c r="B14281" s="87"/>
      <c r="C14281" s="85"/>
      <c r="D14281" s="85"/>
      <c r="E14281" s="85"/>
      <c r="F14281" s="85"/>
      <c r="G14281" s="86"/>
      <c r="H14281" s="86"/>
      <c r="I14281" s="85"/>
      <c r="J14281" s="85"/>
    </row>
    <row r="14282" spans="2:10" s="117" customFormat="1" x14ac:dyDescent="0.25">
      <c r="B14282" s="87"/>
      <c r="C14282" s="85"/>
      <c r="D14282" s="85"/>
      <c r="E14282" s="85"/>
      <c r="F14282" s="85"/>
      <c r="G14282" s="86"/>
      <c r="H14282" s="86"/>
      <c r="I14282" s="85"/>
      <c r="J14282" s="85"/>
    </row>
    <row r="14283" spans="2:10" s="117" customFormat="1" x14ac:dyDescent="0.25">
      <c r="B14283" s="87"/>
      <c r="C14283" s="85"/>
      <c r="D14283" s="85"/>
      <c r="E14283" s="85"/>
      <c r="F14283" s="85"/>
      <c r="G14283" s="86"/>
      <c r="H14283" s="86"/>
      <c r="I14283" s="85"/>
      <c r="J14283" s="85"/>
    </row>
    <row r="14284" spans="2:10" s="117" customFormat="1" x14ac:dyDescent="0.25">
      <c r="B14284" s="87"/>
      <c r="C14284" s="85"/>
      <c r="D14284" s="85"/>
      <c r="E14284" s="85"/>
      <c r="F14284" s="85"/>
      <c r="G14284" s="86"/>
      <c r="H14284" s="86"/>
      <c r="I14284" s="85"/>
      <c r="J14284" s="85"/>
    </row>
    <row r="14285" spans="2:10" s="117" customFormat="1" x14ac:dyDescent="0.25">
      <c r="B14285" s="87"/>
      <c r="C14285" s="85"/>
      <c r="D14285" s="85"/>
      <c r="E14285" s="85"/>
      <c r="F14285" s="85"/>
      <c r="G14285" s="86"/>
      <c r="H14285" s="86"/>
      <c r="I14285" s="85"/>
      <c r="J14285" s="85"/>
    </row>
    <row r="14286" spans="2:10" s="117" customFormat="1" x14ac:dyDescent="0.25">
      <c r="B14286" s="87"/>
      <c r="C14286" s="85"/>
      <c r="D14286" s="85"/>
      <c r="E14286" s="85"/>
      <c r="F14286" s="85"/>
      <c r="G14286" s="86"/>
      <c r="H14286" s="86"/>
      <c r="I14286" s="85"/>
      <c r="J14286" s="85"/>
    </row>
    <row r="14287" spans="2:10" s="117" customFormat="1" x14ac:dyDescent="0.25">
      <c r="B14287" s="87"/>
      <c r="C14287" s="85"/>
      <c r="D14287" s="85"/>
      <c r="E14287" s="85"/>
      <c r="F14287" s="85"/>
      <c r="G14287" s="86"/>
      <c r="H14287" s="86"/>
      <c r="I14287" s="85"/>
      <c r="J14287" s="85"/>
    </row>
    <row r="14288" spans="2:10" s="117" customFormat="1" x14ac:dyDescent="0.25">
      <c r="B14288" s="87"/>
      <c r="C14288" s="85"/>
      <c r="D14288" s="85"/>
      <c r="E14288" s="85"/>
      <c r="F14288" s="85"/>
      <c r="G14288" s="86"/>
      <c r="H14288" s="86"/>
      <c r="I14288" s="85"/>
      <c r="J14288" s="85"/>
    </row>
    <row r="14289" spans="2:10" s="117" customFormat="1" x14ac:dyDescent="0.25">
      <c r="B14289" s="87"/>
      <c r="C14289" s="85"/>
      <c r="D14289" s="85"/>
      <c r="E14289" s="85"/>
      <c r="F14289" s="85"/>
      <c r="G14289" s="86"/>
      <c r="H14289" s="86"/>
      <c r="I14289" s="85"/>
      <c r="J14289" s="85"/>
    </row>
    <row r="14290" spans="2:10" s="117" customFormat="1" x14ac:dyDescent="0.25">
      <c r="B14290" s="87"/>
      <c r="C14290" s="85"/>
      <c r="D14290" s="85"/>
      <c r="E14290" s="85"/>
      <c r="F14290" s="85"/>
      <c r="G14290" s="86"/>
      <c r="H14290" s="86"/>
      <c r="I14290" s="85"/>
      <c r="J14290" s="85"/>
    </row>
    <row r="14291" spans="2:10" s="117" customFormat="1" x14ac:dyDescent="0.25">
      <c r="B14291" s="87"/>
      <c r="C14291" s="85"/>
      <c r="D14291" s="85"/>
      <c r="E14291" s="85"/>
      <c r="F14291" s="85"/>
      <c r="G14291" s="86"/>
      <c r="H14291" s="86"/>
      <c r="I14291" s="85"/>
      <c r="J14291" s="85"/>
    </row>
    <row r="14292" spans="2:10" s="117" customFormat="1" x14ac:dyDescent="0.25">
      <c r="B14292" s="87"/>
      <c r="C14292" s="85"/>
      <c r="D14292" s="85"/>
      <c r="E14292" s="85"/>
      <c r="F14292" s="85"/>
      <c r="G14292" s="86"/>
      <c r="H14292" s="86"/>
      <c r="I14292" s="85"/>
      <c r="J14292" s="85"/>
    </row>
    <row r="14293" spans="2:10" s="117" customFormat="1" x14ac:dyDescent="0.25">
      <c r="B14293" s="87"/>
      <c r="C14293" s="85"/>
      <c r="D14293" s="85"/>
      <c r="E14293" s="85"/>
      <c r="F14293" s="85"/>
      <c r="G14293" s="86"/>
      <c r="H14293" s="86"/>
      <c r="I14293" s="85"/>
      <c r="J14293" s="85"/>
    </row>
    <row r="14294" spans="2:10" s="117" customFormat="1" x14ac:dyDescent="0.25">
      <c r="B14294" s="87"/>
      <c r="C14294" s="85"/>
      <c r="D14294" s="85"/>
      <c r="E14294" s="85"/>
      <c r="F14294" s="85"/>
      <c r="G14294" s="86"/>
      <c r="H14294" s="86"/>
      <c r="I14294" s="85"/>
      <c r="J14294" s="85"/>
    </row>
    <row r="14295" spans="2:10" s="117" customFormat="1" x14ac:dyDescent="0.25">
      <c r="B14295" s="87"/>
      <c r="C14295" s="85"/>
      <c r="D14295" s="85"/>
      <c r="E14295" s="85"/>
      <c r="F14295" s="85"/>
      <c r="G14295" s="86"/>
      <c r="H14295" s="86"/>
      <c r="I14295" s="85"/>
      <c r="J14295" s="85"/>
    </row>
    <row r="14296" spans="2:10" s="117" customFormat="1" x14ac:dyDescent="0.25">
      <c r="B14296" s="87"/>
      <c r="C14296" s="85"/>
      <c r="D14296" s="85"/>
      <c r="E14296" s="85"/>
      <c r="F14296" s="85"/>
      <c r="G14296" s="86"/>
      <c r="H14296" s="86"/>
      <c r="I14296" s="85"/>
      <c r="J14296" s="85"/>
    </row>
    <row r="14297" spans="2:10" s="117" customFormat="1" x14ac:dyDescent="0.25">
      <c r="B14297" s="87"/>
      <c r="C14297" s="85"/>
      <c r="D14297" s="85"/>
      <c r="E14297" s="85"/>
      <c r="F14297" s="85"/>
      <c r="G14297" s="86"/>
      <c r="H14297" s="86"/>
      <c r="I14297" s="85"/>
      <c r="J14297" s="85"/>
    </row>
    <row r="14298" spans="2:10" s="117" customFormat="1" x14ac:dyDescent="0.25">
      <c r="B14298" s="87"/>
      <c r="C14298" s="85"/>
      <c r="D14298" s="85"/>
      <c r="E14298" s="85"/>
      <c r="F14298" s="85"/>
      <c r="G14298" s="86"/>
      <c r="H14298" s="86"/>
      <c r="I14298" s="85"/>
      <c r="J14298" s="85"/>
    </row>
    <row r="14299" spans="2:10" s="117" customFormat="1" x14ac:dyDescent="0.25">
      <c r="B14299" s="87"/>
      <c r="C14299" s="85"/>
      <c r="D14299" s="85"/>
      <c r="E14299" s="85"/>
      <c r="F14299" s="85"/>
      <c r="G14299" s="86"/>
      <c r="H14299" s="86"/>
      <c r="I14299" s="85"/>
      <c r="J14299" s="85"/>
    </row>
    <row r="14300" spans="2:10" s="117" customFormat="1" x14ac:dyDescent="0.25">
      <c r="B14300" s="87"/>
      <c r="C14300" s="85"/>
      <c r="D14300" s="85"/>
      <c r="E14300" s="85"/>
      <c r="F14300" s="85"/>
      <c r="G14300" s="86"/>
      <c r="H14300" s="86"/>
      <c r="I14300" s="85"/>
      <c r="J14300" s="85"/>
    </row>
    <row r="14301" spans="2:10" s="117" customFormat="1" x14ac:dyDescent="0.25">
      <c r="B14301" s="87"/>
      <c r="C14301" s="85"/>
      <c r="D14301" s="85"/>
      <c r="E14301" s="85"/>
      <c r="F14301" s="85"/>
      <c r="G14301" s="86"/>
      <c r="H14301" s="86"/>
      <c r="I14301" s="85"/>
      <c r="J14301" s="85"/>
    </row>
    <row r="14302" spans="2:10" s="117" customFormat="1" x14ac:dyDescent="0.25">
      <c r="B14302" s="87"/>
      <c r="C14302" s="85"/>
      <c r="D14302" s="85"/>
      <c r="E14302" s="85"/>
      <c r="F14302" s="85"/>
      <c r="G14302" s="86"/>
      <c r="H14302" s="86"/>
      <c r="I14302" s="85"/>
      <c r="J14302" s="85"/>
    </row>
    <row r="14303" spans="2:10" s="117" customFormat="1" x14ac:dyDescent="0.25">
      <c r="B14303" s="87"/>
      <c r="C14303" s="85"/>
      <c r="D14303" s="85"/>
      <c r="E14303" s="85"/>
      <c r="F14303" s="85"/>
      <c r="G14303" s="86"/>
      <c r="H14303" s="86"/>
      <c r="I14303" s="85"/>
      <c r="J14303" s="85"/>
    </row>
    <row r="14304" spans="2:10" s="117" customFormat="1" x14ac:dyDescent="0.25">
      <c r="B14304" s="87"/>
      <c r="C14304" s="85"/>
      <c r="D14304" s="85"/>
      <c r="E14304" s="85"/>
      <c r="F14304" s="85"/>
      <c r="G14304" s="86"/>
      <c r="H14304" s="86"/>
      <c r="I14304" s="85"/>
      <c r="J14304" s="85"/>
    </row>
    <row r="14305" spans="2:10" s="117" customFormat="1" x14ac:dyDescent="0.25">
      <c r="B14305" s="87"/>
      <c r="C14305" s="85"/>
      <c r="D14305" s="85"/>
      <c r="E14305" s="85"/>
      <c r="F14305" s="85"/>
      <c r="G14305" s="86"/>
      <c r="H14305" s="86"/>
      <c r="I14305" s="85"/>
      <c r="J14305" s="85"/>
    </row>
    <row r="14306" spans="2:10" s="117" customFormat="1" x14ac:dyDescent="0.25">
      <c r="B14306" s="87"/>
      <c r="C14306" s="85"/>
      <c r="D14306" s="85"/>
      <c r="E14306" s="85"/>
      <c r="F14306" s="85"/>
      <c r="G14306" s="86"/>
      <c r="H14306" s="86"/>
      <c r="I14306" s="85"/>
      <c r="J14306" s="85"/>
    </row>
    <row r="14307" spans="2:10" s="117" customFormat="1" x14ac:dyDescent="0.25">
      <c r="B14307" s="87"/>
      <c r="C14307" s="85"/>
      <c r="D14307" s="85"/>
      <c r="E14307" s="85"/>
      <c r="F14307" s="85"/>
      <c r="G14307" s="86"/>
      <c r="H14307" s="86"/>
      <c r="I14307" s="85"/>
      <c r="J14307" s="85"/>
    </row>
    <row r="14308" spans="2:10" s="117" customFormat="1" x14ac:dyDescent="0.25">
      <c r="B14308" s="87"/>
      <c r="C14308" s="85"/>
      <c r="D14308" s="85"/>
      <c r="E14308" s="85"/>
      <c r="F14308" s="85"/>
      <c r="G14308" s="86"/>
      <c r="H14308" s="86"/>
      <c r="I14308" s="85"/>
      <c r="J14308" s="85"/>
    </row>
    <row r="14309" spans="2:10" s="117" customFormat="1" x14ac:dyDescent="0.25">
      <c r="B14309" s="87"/>
      <c r="C14309" s="85"/>
      <c r="D14309" s="85"/>
      <c r="E14309" s="85"/>
      <c r="F14309" s="85"/>
      <c r="G14309" s="86"/>
      <c r="H14309" s="86"/>
      <c r="I14309" s="85"/>
      <c r="J14309" s="85"/>
    </row>
    <row r="14310" spans="2:10" s="117" customFormat="1" x14ac:dyDescent="0.25">
      <c r="B14310" s="87"/>
      <c r="C14310" s="85"/>
      <c r="D14310" s="85"/>
      <c r="E14310" s="85"/>
      <c r="F14310" s="85"/>
      <c r="G14310" s="86"/>
      <c r="H14310" s="86"/>
      <c r="I14310" s="85"/>
      <c r="J14310" s="85"/>
    </row>
    <row r="14311" spans="2:10" s="117" customFormat="1" x14ac:dyDescent="0.25">
      <c r="B14311" s="87"/>
      <c r="C14311" s="85"/>
      <c r="D14311" s="85"/>
      <c r="E14311" s="85"/>
      <c r="F14311" s="85"/>
      <c r="G14311" s="86"/>
      <c r="H14311" s="86"/>
      <c r="I14311" s="85"/>
      <c r="J14311" s="85"/>
    </row>
    <row r="14312" spans="2:10" s="117" customFormat="1" x14ac:dyDescent="0.25">
      <c r="B14312" s="87"/>
      <c r="C14312" s="85"/>
      <c r="D14312" s="85"/>
      <c r="E14312" s="85"/>
      <c r="F14312" s="85"/>
      <c r="G14312" s="86"/>
      <c r="H14312" s="86"/>
      <c r="I14312" s="85"/>
      <c r="J14312" s="85"/>
    </row>
    <row r="14313" spans="2:10" s="117" customFormat="1" x14ac:dyDescent="0.25">
      <c r="B14313" s="87"/>
      <c r="C14313" s="85"/>
      <c r="D14313" s="85"/>
      <c r="E14313" s="85"/>
      <c r="F14313" s="85"/>
      <c r="G14313" s="86"/>
      <c r="H14313" s="86"/>
      <c r="I14313" s="85"/>
      <c r="J14313" s="85"/>
    </row>
    <row r="14314" spans="2:10" s="117" customFormat="1" x14ac:dyDescent="0.25">
      <c r="B14314" s="87"/>
      <c r="C14314" s="85"/>
      <c r="D14314" s="85"/>
      <c r="E14314" s="85"/>
      <c r="F14314" s="85"/>
      <c r="G14314" s="86"/>
      <c r="H14314" s="86"/>
      <c r="I14314" s="85"/>
      <c r="J14314" s="85"/>
    </row>
    <row r="14315" spans="2:10" s="117" customFormat="1" x14ac:dyDescent="0.25">
      <c r="B14315" s="87"/>
      <c r="C14315" s="85"/>
      <c r="D14315" s="85"/>
      <c r="E14315" s="85"/>
      <c r="F14315" s="85"/>
      <c r="G14315" s="86"/>
      <c r="H14315" s="86"/>
      <c r="I14315" s="85"/>
      <c r="J14315" s="85"/>
    </row>
    <row r="14316" spans="2:10" s="117" customFormat="1" x14ac:dyDescent="0.25">
      <c r="B14316" s="87"/>
      <c r="C14316" s="85"/>
      <c r="D14316" s="85"/>
      <c r="E14316" s="85"/>
      <c r="F14316" s="85"/>
      <c r="G14316" s="86"/>
      <c r="H14316" s="86"/>
      <c r="I14316" s="85"/>
      <c r="J14316" s="85"/>
    </row>
    <row r="14317" spans="2:10" s="117" customFormat="1" x14ac:dyDescent="0.25">
      <c r="B14317" s="87"/>
      <c r="C14317" s="85"/>
      <c r="D14317" s="85"/>
      <c r="E14317" s="85"/>
      <c r="F14317" s="85"/>
      <c r="G14317" s="86"/>
      <c r="H14317" s="86"/>
      <c r="I14317" s="85"/>
      <c r="J14317" s="85"/>
    </row>
    <row r="14318" spans="2:10" s="117" customFormat="1" x14ac:dyDescent="0.25">
      <c r="B14318" s="87"/>
      <c r="C14318" s="85"/>
      <c r="D14318" s="85"/>
      <c r="E14318" s="85"/>
      <c r="F14318" s="85"/>
      <c r="G14318" s="86"/>
      <c r="H14318" s="86"/>
      <c r="I14318" s="85"/>
      <c r="J14318" s="85"/>
    </row>
    <row r="14319" spans="2:10" s="117" customFormat="1" x14ac:dyDescent="0.25">
      <c r="B14319" s="87"/>
      <c r="C14319" s="85"/>
      <c r="D14319" s="85"/>
      <c r="E14319" s="85"/>
      <c r="F14319" s="85"/>
      <c r="G14319" s="86"/>
      <c r="H14319" s="86"/>
      <c r="I14319" s="85"/>
      <c r="J14319" s="85"/>
    </row>
    <row r="14320" spans="2:10" s="117" customFormat="1" x14ac:dyDescent="0.25">
      <c r="B14320" s="87"/>
      <c r="C14320" s="85"/>
      <c r="D14320" s="85"/>
      <c r="E14320" s="85"/>
      <c r="F14320" s="85"/>
      <c r="G14320" s="86"/>
      <c r="H14320" s="86"/>
      <c r="I14320" s="85"/>
      <c r="J14320" s="85"/>
    </row>
    <row r="14321" spans="2:10" s="117" customFormat="1" x14ac:dyDescent="0.25">
      <c r="B14321" s="87"/>
      <c r="C14321" s="85"/>
      <c r="D14321" s="85"/>
      <c r="E14321" s="85"/>
      <c r="F14321" s="85"/>
      <c r="G14321" s="86"/>
      <c r="H14321" s="86"/>
      <c r="I14321" s="85"/>
      <c r="J14321" s="85"/>
    </row>
    <row r="14322" spans="2:10" s="117" customFormat="1" x14ac:dyDescent="0.25">
      <c r="B14322" s="87"/>
      <c r="C14322" s="85"/>
      <c r="D14322" s="85"/>
      <c r="E14322" s="85"/>
      <c r="F14322" s="85"/>
      <c r="G14322" s="86"/>
      <c r="H14322" s="86"/>
      <c r="I14322" s="85"/>
      <c r="J14322" s="85"/>
    </row>
    <row r="14323" spans="2:10" s="117" customFormat="1" x14ac:dyDescent="0.25">
      <c r="B14323" s="87"/>
      <c r="C14323" s="85"/>
      <c r="D14323" s="85"/>
      <c r="E14323" s="85"/>
      <c r="F14323" s="85"/>
      <c r="G14323" s="86"/>
      <c r="H14323" s="86"/>
      <c r="I14323" s="85"/>
      <c r="J14323" s="85"/>
    </row>
    <row r="14324" spans="2:10" s="117" customFormat="1" x14ac:dyDescent="0.25">
      <c r="B14324" s="87"/>
      <c r="C14324" s="85"/>
      <c r="D14324" s="85"/>
      <c r="E14324" s="85"/>
      <c r="F14324" s="85"/>
      <c r="G14324" s="86"/>
      <c r="H14324" s="86"/>
      <c r="I14324" s="85"/>
      <c r="J14324" s="85"/>
    </row>
    <row r="14325" spans="2:10" s="117" customFormat="1" x14ac:dyDescent="0.25">
      <c r="B14325" s="87"/>
      <c r="C14325" s="85"/>
      <c r="D14325" s="85"/>
      <c r="E14325" s="85"/>
      <c r="F14325" s="85"/>
      <c r="G14325" s="86"/>
      <c r="H14325" s="86"/>
      <c r="I14325" s="85"/>
      <c r="J14325" s="85"/>
    </row>
    <row r="14326" spans="2:10" s="117" customFormat="1" x14ac:dyDescent="0.25">
      <c r="B14326" s="87"/>
      <c r="C14326" s="85"/>
      <c r="D14326" s="85"/>
      <c r="E14326" s="85"/>
      <c r="F14326" s="85"/>
      <c r="G14326" s="86"/>
      <c r="H14326" s="86"/>
      <c r="I14326" s="85"/>
      <c r="J14326" s="85"/>
    </row>
    <row r="14327" spans="2:10" s="117" customFormat="1" x14ac:dyDescent="0.25">
      <c r="B14327" s="87"/>
      <c r="C14327" s="85"/>
      <c r="D14327" s="85"/>
      <c r="E14327" s="85"/>
      <c r="F14327" s="85"/>
      <c r="G14327" s="86"/>
      <c r="H14327" s="86"/>
      <c r="I14327" s="85"/>
      <c r="J14327" s="85"/>
    </row>
    <row r="14328" spans="2:10" s="117" customFormat="1" x14ac:dyDescent="0.25">
      <c r="B14328" s="87"/>
      <c r="C14328" s="85"/>
      <c r="D14328" s="85"/>
      <c r="E14328" s="85"/>
      <c r="F14328" s="85"/>
      <c r="G14328" s="86"/>
      <c r="H14328" s="86"/>
      <c r="I14328" s="85"/>
      <c r="J14328" s="85"/>
    </row>
    <row r="14329" spans="2:10" s="117" customFormat="1" x14ac:dyDescent="0.25">
      <c r="B14329" s="87"/>
      <c r="C14329" s="85"/>
      <c r="D14329" s="85"/>
      <c r="E14329" s="85"/>
      <c r="F14329" s="85"/>
      <c r="G14329" s="86"/>
      <c r="H14329" s="86"/>
      <c r="I14329" s="85"/>
      <c r="J14329" s="85"/>
    </row>
    <row r="14330" spans="2:10" s="117" customFormat="1" x14ac:dyDescent="0.25">
      <c r="B14330" s="87"/>
      <c r="C14330" s="85"/>
      <c r="D14330" s="85"/>
      <c r="E14330" s="85"/>
      <c r="F14330" s="85"/>
      <c r="G14330" s="86"/>
      <c r="H14330" s="86"/>
      <c r="I14330" s="85"/>
      <c r="J14330" s="85"/>
    </row>
    <row r="14331" spans="2:10" s="117" customFormat="1" x14ac:dyDescent="0.25">
      <c r="B14331" s="87"/>
      <c r="C14331" s="85"/>
      <c r="D14331" s="85"/>
      <c r="E14331" s="85"/>
      <c r="F14331" s="85"/>
      <c r="G14331" s="86"/>
      <c r="H14331" s="86"/>
      <c r="I14331" s="85"/>
      <c r="J14331" s="85"/>
    </row>
    <row r="14332" spans="2:10" s="117" customFormat="1" x14ac:dyDescent="0.25">
      <c r="B14332" s="87"/>
      <c r="C14332" s="85"/>
      <c r="D14332" s="85"/>
      <c r="E14332" s="85"/>
      <c r="F14332" s="85"/>
      <c r="G14332" s="86"/>
      <c r="H14332" s="86"/>
      <c r="I14332" s="85"/>
      <c r="J14332" s="85"/>
    </row>
    <row r="14333" spans="2:10" s="117" customFormat="1" x14ac:dyDescent="0.25">
      <c r="B14333" s="87"/>
      <c r="C14333" s="85"/>
      <c r="D14333" s="85"/>
      <c r="E14333" s="85"/>
      <c r="F14333" s="85"/>
      <c r="G14333" s="86"/>
      <c r="H14333" s="86"/>
      <c r="I14333" s="85"/>
      <c r="J14333" s="85"/>
    </row>
    <row r="14334" spans="2:10" s="117" customFormat="1" x14ac:dyDescent="0.25">
      <c r="B14334" s="87"/>
      <c r="C14334" s="85"/>
      <c r="D14334" s="85"/>
      <c r="E14334" s="85"/>
      <c r="F14334" s="85"/>
      <c r="G14334" s="86"/>
      <c r="H14334" s="86"/>
      <c r="I14334" s="85"/>
      <c r="J14334" s="85"/>
    </row>
    <row r="14335" spans="2:10" s="117" customFormat="1" x14ac:dyDescent="0.25">
      <c r="B14335" s="87"/>
      <c r="C14335" s="85"/>
      <c r="D14335" s="85"/>
      <c r="E14335" s="85"/>
      <c r="F14335" s="85"/>
      <c r="G14335" s="86"/>
      <c r="H14335" s="86"/>
      <c r="I14335" s="85"/>
      <c r="J14335" s="85"/>
    </row>
    <row r="14336" spans="2:10" s="117" customFormat="1" x14ac:dyDescent="0.25">
      <c r="B14336" s="87"/>
      <c r="C14336" s="85"/>
      <c r="D14336" s="85"/>
      <c r="E14336" s="85"/>
      <c r="F14336" s="85"/>
      <c r="G14336" s="86"/>
      <c r="H14336" s="86"/>
      <c r="I14336" s="85"/>
      <c r="J14336" s="85"/>
    </row>
    <row r="14337" spans="2:10" s="117" customFormat="1" x14ac:dyDescent="0.25">
      <c r="B14337" s="87"/>
      <c r="C14337" s="85"/>
      <c r="D14337" s="85"/>
      <c r="E14337" s="85"/>
      <c r="F14337" s="85"/>
      <c r="G14337" s="86"/>
      <c r="H14337" s="86"/>
      <c r="I14337" s="85"/>
      <c r="J14337" s="85"/>
    </row>
    <row r="14338" spans="2:10" s="117" customFormat="1" x14ac:dyDescent="0.25">
      <c r="B14338" s="87"/>
      <c r="C14338" s="85"/>
      <c r="D14338" s="85"/>
      <c r="E14338" s="85"/>
      <c r="F14338" s="85"/>
      <c r="G14338" s="86"/>
      <c r="H14338" s="86"/>
      <c r="I14338" s="85"/>
      <c r="J14338" s="85"/>
    </row>
    <row r="14339" spans="2:10" s="117" customFormat="1" x14ac:dyDescent="0.25">
      <c r="B14339" s="87"/>
      <c r="C14339" s="85"/>
      <c r="D14339" s="85"/>
      <c r="E14339" s="85"/>
      <c r="F14339" s="85"/>
      <c r="G14339" s="86"/>
      <c r="H14339" s="86"/>
      <c r="I14339" s="85"/>
      <c r="J14339" s="85"/>
    </row>
    <row r="14340" spans="2:10" s="117" customFormat="1" x14ac:dyDescent="0.25">
      <c r="B14340" s="87"/>
      <c r="C14340" s="85"/>
      <c r="D14340" s="85"/>
      <c r="E14340" s="85"/>
      <c r="F14340" s="85"/>
      <c r="G14340" s="86"/>
      <c r="H14340" s="86"/>
      <c r="I14340" s="85"/>
      <c r="J14340" s="85"/>
    </row>
    <row r="14341" spans="2:10" s="117" customFormat="1" x14ac:dyDescent="0.25">
      <c r="B14341" s="87"/>
      <c r="C14341" s="85"/>
      <c r="D14341" s="85"/>
      <c r="E14341" s="85"/>
      <c r="F14341" s="85"/>
      <c r="G14341" s="86"/>
      <c r="H14341" s="86"/>
      <c r="I14341" s="85"/>
      <c r="J14341" s="85"/>
    </row>
    <row r="14342" spans="2:10" s="117" customFormat="1" x14ac:dyDescent="0.25">
      <c r="B14342" s="87"/>
      <c r="C14342" s="85"/>
      <c r="D14342" s="85"/>
      <c r="E14342" s="85"/>
      <c r="F14342" s="85"/>
      <c r="G14342" s="86"/>
      <c r="H14342" s="86"/>
      <c r="I14342" s="85"/>
      <c r="J14342" s="85"/>
    </row>
    <row r="14343" spans="2:10" s="117" customFormat="1" x14ac:dyDescent="0.25">
      <c r="B14343" s="87"/>
      <c r="C14343" s="85"/>
      <c r="D14343" s="85"/>
      <c r="E14343" s="85"/>
      <c r="F14343" s="85"/>
      <c r="G14343" s="86"/>
      <c r="H14343" s="86"/>
      <c r="I14343" s="85"/>
      <c r="J14343" s="85"/>
    </row>
    <row r="14344" spans="2:10" s="117" customFormat="1" x14ac:dyDescent="0.25">
      <c r="B14344" s="87"/>
      <c r="C14344" s="85"/>
      <c r="D14344" s="85"/>
      <c r="E14344" s="85"/>
      <c r="F14344" s="85"/>
      <c r="G14344" s="86"/>
      <c r="H14344" s="86"/>
      <c r="I14344" s="85"/>
      <c r="J14344" s="85"/>
    </row>
    <row r="14345" spans="2:10" s="117" customFormat="1" x14ac:dyDescent="0.25">
      <c r="B14345" s="87"/>
      <c r="C14345" s="85"/>
      <c r="D14345" s="85"/>
      <c r="E14345" s="85"/>
      <c r="F14345" s="85"/>
      <c r="G14345" s="86"/>
      <c r="H14345" s="86"/>
      <c r="I14345" s="85"/>
      <c r="J14345" s="85"/>
    </row>
    <row r="14346" spans="2:10" s="117" customFormat="1" x14ac:dyDescent="0.25">
      <c r="B14346" s="87"/>
      <c r="C14346" s="85"/>
      <c r="D14346" s="85"/>
      <c r="E14346" s="85"/>
      <c r="F14346" s="85"/>
      <c r="G14346" s="86"/>
      <c r="H14346" s="86"/>
      <c r="I14346" s="85"/>
      <c r="J14346" s="85"/>
    </row>
    <row r="14347" spans="2:10" s="117" customFormat="1" x14ac:dyDescent="0.25">
      <c r="B14347" s="87"/>
      <c r="C14347" s="85"/>
      <c r="D14347" s="85"/>
      <c r="E14347" s="85"/>
      <c r="F14347" s="85"/>
      <c r="G14347" s="86"/>
      <c r="H14347" s="86"/>
      <c r="I14347" s="85"/>
      <c r="J14347" s="85"/>
    </row>
    <row r="14348" spans="2:10" s="117" customFormat="1" x14ac:dyDescent="0.25">
      <c r="B14348" s="87"/>
      <c r="C14348" s="85"/>
      <c r="D14348" s="85"/>
      <c r="E14348" s="85"/>
      <c r="F14348" s="85"/>
      <c r="G14348" s="86"/>
      <c r="H14348" s="86"/>
      <c r="I14348" s="85"/>
      <c r="J14348" s="85"/>
    </row>
    <row r="14349" spans="2:10" s="117" customFormat="1" x14ac:dyDescent="0.25">
      <c r="B14349" s="87"/>
      <c r="C14349" s="85"/>
      <c r="D14349" s="85"/>
      <c r="E14349" s="85"/>
      <c r="F14349" s="85"/>
      <c r="G14349" s="86"/>
      <c r="H14349" s="86"/>
      <c r="I14349" s="85"/>
      <c r="J14349" s="85"/>
    </row>
    <row r="14350" spans="2:10" s="117" customFormat="1" x14ac:dyDescent="0.25">
      <c r="B14350" s="87"/>
      <c r="C14350" s="85"/>
      <c r="D14350" s="85"/>
      <c r="E14350" s="85"/>
      <c r="F14350" s="85"/>
      <c r="G14350" s="86"/>
      <c r="H14350" s="86"/>
      <c r="I14350" s="85"/>
      <c r="J14350" s="85"/>
    </row>
    <row r="14351" spans="2:10" s="117" customFormat="1" x14ac:dyDescent="0.25">
      <c r="B14351" s="87"/>
      <c r="C14351" s="85"/>
      <c r="D14351" s="85"/>
      <c r="E14351" s="85"/>
      <c r="F14351" s="85"/>
      <c r="G14351" s="86"/>
      <c r="H14351" s="86"/>
      <c r="I14351" s="85"/>
      <c r="J14351" s="85"/>
    </row>
    <row r="14352" spans="2:10" s="117" customFormat="1" x14ac:dyDescent="0.25">
      <c r="B14352" s="87"/>
      <c r="C14352" s="85"/>
      <c r="D14352" s="85"/>
      <c r="E14352" s="85"/>
      <c r="F14352" s="85"/>
      <c r="G14352" s="86"/>
      <c r="H14352" s="86"/>
      <c r="I14352" s="85"/>
      <c r="J14352" s="85"/>
    </row>
    <row r="14353" spans="2:10" s="117" customFormat="1" x14ac:dyDescent="0.25">
      <c r="B14353" s="87"/>
      <c r="C14353" s="85"/>
      <c r="D14353" s="85"/>
      <c r="E14353" s="85"/>
      <c r="F14353" s="85"/>
      <c r="G14353" s="86"/>
      <c r="H14353" s="86"/>
      <c r="I14353" s="85"/>
      <c r="J14353" s="85"/>
    </row>
    <row r="14354" spans="2:10" s="117" customFormat="1" x14ac:dyDescent="0.25">
      <c r="B14354" s="87"/>
      <c r="C14354" s="85"/>
      <c r="D14354" s="85"/>
      <c r="E14354" s="85"/>
      <c r="F14354" s="85"/>
      <c r="G14354" s="86"/>
      <c r="H14354" s="86"/>
      <c r="I14354" s="85"/>
      <c r="J14354" s="85"/>
    </row>
    <row r="14355" spans="2:10" s="117" customFormat="1" x14ac:dyDescent="0.25">
      <c r="B14355" s="87"/>
      <c r="C14355" s="85"/>
      <c r="D14355" s="85"/>
      <c r="E14355" s="85"/>
      <c r="F14355" s="85"/>
      <c r="G14355" s="86"/>
      <c r="H14355" s="86"/>
      <c r="I14355" s="85"/>
      <c r="J14355" s="85"/>
    </row>
    <row r="14356" spans="2:10" s="117" customFormat="1" x14ac:dyDescent="0.25">
      <c r="B14356" s="87"/>
      <c r="C14356" s="85"/>
      <c r="D14356" s="85"/>
      <c r="E14356" s="85"/>
      <c r="F14356" s="85"/>
      <c r="G14356" s="86"/>
      <c r="H14356" s="86"/>
      <c r="I14356" s="85"/>
      <c r="J14356" s="85"/>
    </row>
    <row r="14357" spans="2:10" s="117" customFormat="1" x14ac:dyDescent="0.25">
      <c r="B14357" s="87"/>
      <c r="C14357" s="85"/>
      <c r="D14357" s="85"/>
      <c r="E14357" s="85"/>
      <c r="F14357" s="85"/>
      <c r="G14357" s="86"/>
      <c r="H14357" s="86"/>
      <c r="I14357" s="85"/>
      <c r="J14357" s="85"/>
    </row>
    <row r="14358" spans="2:10" s="117" customFormat="1" x14ac:dyDescent="0.25">
      <c r="B14358" s="87"/>
      <c r="C14358" s="85"/>
      <c r="D14358" s="85"/>
      <c r="E14358" s="85"/>
      <c r="F14358" s="85"/>
      <c r="G14358" s="86"/>
      <c r="H14358" s="86"/>
      <c r="I14358" s="85"/>
      <c r="J14358" s="85"/>
    </row>
    <row r="14359" spans="2:10" s="117" customFormat="1" x14ac:dyDescent="0.25">
      <c r="B14359" s="87"/>
      <c r="C14359" s="85"/>
      <c r="D14359" s="85"/>
      <c r="E14359" s="85"/>
      <c r="F14359" s="85"/>
      <c r="G14359" s="86"/>
      <c r="H14359" s="86"/>
      <c r="I14359" s="85"/>
      <c r="J14359" s="85"/>
    </row>
    <row r="14360" spans="2:10" s="117" customFormat="1" x14ac:dyDescent="0.25">
      <c r="B14360" s="87"/>
      <c r="C14360" s="85"/>
      <c r="D14360" s="85"/>
      <c r="E14360" s="85"/>
      <c r="F14360" s="85"/>
      <c r="G14360" s="86"/>
      <c r="H14360" s="86"/>
      <c r="I14360" s="85"/>
      <c r="J14360" s="85"/>
    </row>
    <row r="14361" spans="2:10" s="117" customFormat="1" x14ac:dyDescent="0.25">
      <c r="B14361" s="87"/>
      <c r="C14361" s="85"/>
      <c r="D14361" s="85"/>
      <c r="E14361" s="85"/>
      <c r="F14361" s="85"/>
      <c r="G14361" s="86"/>
      <c r="H14361" s="86"/>
      <c r="I14361" s="85"/>
      <c r="J14361" s="85"/>
    </row>
    <row r="14362" spans="2:10" s="117" customFormat="1" x14ac:dyDescent="0.25">
      <c r="B14362" s="87"/>
      <c r="C14362" s="85"/>
      <c r="D14362" s="85"/>
      <c r="E14362" s="85"/>
      <c r="F14362" s="85"/>
      <c r="G14362" s="86"/>
      <c r="H14362" s="86"/>
      <c r="I14362" s="85"/>
      <c r="J14362" s="85"/>
    </row>
    <row r="14363" spans="2:10" s="117" customFormat="1" x14ac:dyDescent="0.25">
      <c r="B14363" s="87"/>
      <c r="C14363" s="85"/>
      <c r="D14363" s="85"/>
      <c r="E14363" s="85"/>
      <c r="F14363" s="85"/>
      <c r="G14363" s="86"/>
      <c r="H14363" s="86"/>
      <c r="I14363" s="85"/>
      <c r="J14363" s="85"/>
    </row>
    <row r="14364" spans="2:10" s="117" customFormat="1" x14ac:dyDescent="0.25">
      <c r="B14364" s="87"/>
      <c r="C14364" s="85"/>
      <c r="D14364" s="85"/>
      <c r="E14364" s="85"/>
      <c r="F14364" s="85"/>
      <c r="G14364" s="86"/>
      <c r="H14364" s="86"/>
      <c r="I14364" s="85"/>
      <c r="J14364" s="85"/>
    </row>
    <row r="14365" spans="2:10" s="117" customFormat="1" x14ac:dyDescent="0.25">
      <c r="B14365" s="87"/>
      <c r="C14365" s="85"/>
      <c r="D14365" s="85"/>
      <c r="E14365" s="85"/>
      <c r="F14365" s="85"/>
      <c r="G14365" s="86"/>
      <c r="H14365" s="86"/>
      <c r="I14365" s="85"/>
      <c r="J14365" s="85"/>
    </row>
    <row r="14366" spans="2:10" s="117" customFormat="1" x14ac:dyDescent="0.25">
      <c r="B14366" s="87"/>
      <c r="C14366" s="85"/>
      <c r="D14366" s="85"/>
      <c r="E14366" s="85"/>
      <c r="F14366" s="85"/>
      <c r="G14366" s="86"/>
      <c r="H14366" s="86"/>
      <c r="I14366" s="85"/>
      <c r="J14366" s="85"/>
    </row>
    <row r="14367" spans="2:10" s="117" customFormat="1" x14ac:dyDescent="0.25">
      <c r="B14367" s="87"/>
      <c r="C14367" s="85"/>
      <c r="D14367" s="85"/>
      <c r="E14367" s="85"/>
      <c r="F14367" s="85"/>
      <c r="G14367" s="86"/>
      <c r="H14367" s="86"/>
      <c r="I14367" s="85"/>
      <c r="J14367" s="85"/>
    </row>
    <row r="14368" spans="2:10" s="117" customFormat="1" x14ac:dyDescent="0.25">
      <c r="B14368" s="87"/>
      <c r="C14368" s="85"/>
      <c r="D14368" s="85"/>
      <c r="E14368" s="85"/>
      <c r="F14368" s="85"/>
      <c r="G14368" s="86"/>
      <c r="H14368" s="86"/>
      <c r="I14368" s="85"/>
      <c r="J14368" s="85"/>
    </row>
    <row r="14369" spans="2:10" s="117" customFormat="1" x14ac:dyDescent="0.25">
      <c r="B14369" s="87"/>
      <c r="C14369" s="85"/>
      <c r="D14369" s="85"/>
      <c r="E14369" s="85"/>
      <c r="F14369" s="85"/>
      <c r="G14369" s="86"/>
      <c r="H14369" s="86"/>
      <c r="I14369" s="85"/>
      <c r="J14369" s="85"/>
    </row>
    <row r="14370" spans="2:10" s="117" customFormat="1" x14ac:dyDescent="0.25">
      <c r="B14370" s="87"/>
      <c r="C14370" s="85"/>
      <c r="D14370" s="85"/>
      <c r="E14370" s="85"/>
      <c r="F14370" s="85"/>
      <c r="G14370" s="86"/>
      <c r="H14370" s="86"/>
      <c r="I14370" s="85"/>
      <c r="J14370" s="85"/>
    </row>
    <row r="14371" spans="2:10" s="117" customFormat="1" x14ac:dyDescent="0.25">
      <c r="B14371" s="87"/>
      <c r="C14371" s="85"/>
      <c r="D14371" s="85"/>
      <c r="E14371" s="85"/>
      <c r="F14371" s="85"/>
      <c r="G14371" s="86"/>
      <c r="H14371" s="86"/>
      <c r="I14371" s="85"/>
      <c r="J14371" s="85"/>
    </row>
    <row r="14372" spans="2:10" s="117" customFormat="1" x14ac:dyDescent="0.25">
      <c r="B14372" s="87"/>
      <c r="C14372" s="85"/>
      <c r="D14372" s="85"/>
      <c r="E14372" s="85"/>
      <c r="F14372" s="85"/>
      <c r="G14372" s="86"/>
      <c r="H14372" s="86"/>
      <c r="I14372" s="85"/>
      <c r="J14372" s="85"/>
    </row>
    <row r="14373" spans="2:10" s="117" customFormat="1" x14ac:dyDescent="0.25">
      <c r="B14373" s="87"/>
      <c r="C14373" s="85"/>
      <c r="D14373" s="85"/>
      <c r="E14373" s="85"/>
      <c r="F14373" s="85"/>
      <c r="G14373" s="86"/>
      <c r="H14373" s="86"/>
      <c r="I14373" s="85"/>
      <c r="J14373" s="85"/>
    </row>
    <row r="14374" spans="2:10" s="117" customFormat="1" x14ac:dyDescent="0.25">
      <c r="B14374" s="87"/>
      <c r="C14374" s="85"/>
      <c r="D14374" s="85"/>
      <c r="E14374" s="85"/>
      <c r="F14374" s="85"/>
      <c r="G14374" s="86"/>
      <c r="H14374" s="86"/>
      <c r="I14374" s="85"/>
      <c r="J14374" s="85"/>
    </row>
    <row r="14375" spans="2:10" s="117" customFormat="1" x14ac:dyDescent="0.25">
      <c r="B14375" s="87"/>
      <c r="C14375" s="85"/>
      <c r="D14375" s="85"/>
      <c r="E14375" s="85"/>
      <c r="F14375" s="85"/>
      <c r="G14375" s="86"/>
      <c r="H14375" s="86"/>
      <c r="I14375" s="85"/>
      <c r="J14375" s="85"/>
    </row>
    <row r="14376" spans="2:10" s="117" customFormat="1" x14ac:dyDescent="0.25">
      <c r="B14376" s="87"/>
      <c r="C14376" s="85"/>
      <c r="D14376" s="85"/>
      <c r="E14376" s="85"/>
      <c r="F14376" s="85"/>
      <c r="G14376" s="86"/>
      <c r="H14376" s="86"/>
      <c r="I14376" s="85"/>
      <c r="J14376" s="85"/>
    </row>
    <row r="14377" spans="2:10" s="117" customFormat="1" x14ac:dyDescent="0.25">
      <c r="B14377" s="87"/>
      <c r="C14377" s="85"/>
      <c r="D14377" s="85"/>
      <c r="E14377" s="85"/>
      <c r="F14377" s="85"/>
      <c r="G14377" s="86"/>
      <c r="H14377" s="86"/>
      <c r="I14377" s="85"/>
      <c r="J14377" s="85"/>
    </row>
    <row r="14378" spans="2:10" s="117" customFormat="1" x14ac:dyDescent="0.25">
      <c r="B14378" s="87"/>
      <c r="C14378" s="85"/>
      <c r="D14378" s="85"/>
      <c r="E14378" s="85"/>
      <c r="F14378" s="85"/>
      <c r="G14378" s="86"/>
      <c r="H14378" s="86"/>
      <c r="I14378" s="85"/>
      <c r="J14378" s="85"/>
    </row>
    <row r="14379" spans="2:10" s="117" customFormat="1" x14ac:dyDescent="0.25">
      <c r="B14379" s="87"/>
      <c r="C14379" s="85"/>
      <c r="D14379" s="85"/>
      <c r="E14379" s="85"/>
      <c r="F14379" s="85"/>
      <c r="G14379" s="86"/>
      <c r="H14379" s="86"/>
      <c r="I14379" s="85"/>
      <c r="J14379" s="85"/>
    </row>
    <row r="14380" spans="2:10" s="117" customFormat="1" x14ac:dyDescent="0.25">
      <c r="B14380" s="87"/>
      <c r="C14380" s="85"/>
      <c r="D14380" s="85"/>
      <c r="E14380" s="85"/>
      <c r="F14380" s="85"/>
      <c r="G14380" s="86"/>
      <c r="H14380" s="86"/>
      <c r="I14380" s="85"/>
      <c r="J14380" s="85"/>
    </row>
    <row r="14381" spans="2:10" s="117" customFormat="1" x14ac:dyDescent="0.25">
      <c r="B14381" s="87"/>
      <c r="C14381" s="85"/>
      <c r="D14381" s="85"/>
      <c r="E14381" s="85"/>
      <c r="F14381" s="85"/>
      <c r="G14381" s="86"/>
      <c r="H14381" s="86"/>
      <c r="I14381" s="85"/>
      <c r="J14381" s="85"/>
    </row>
    <row r="14382" spans="2:10" s="117" customFormat="1" x14ac:dyDescent="0.25">
      <c r="B14382" s="87"/>
      <c r="C14382" s="85"/>
      <c r="D14382" s="85"/>
      <c r="E14382" s="85"/>
      <c r="F14382" s="85"/>
      <c r="G14382" s="86"/>
      <c r="H14382" s="86"/>
      <c r="I14382" s="85"/>
      <c r="J14382" s="85"/>
    </row>
    <row r="14383" spans="2:10" s="117" customFormat="1" x14ac:dyDescent="0.25">
      <c r="B14383" s="87"/>
      <c r="C14383" s="85"/>
      <c r="D14383" s="85"/>
      <c r="E14383" s="85"/>
      <c r="F14383" s="85"/>
      <c r="G14383" s="86"/>
      <c r="H14383" s="86"/>
      <c r="I14383" s="85"/>
      <c r="J14383" s="85"/>
    </row>
    <row r="14384" spans="2:10" s="117" customFormat="1" x14ac:dyDescent="0.25">
      <c r="B14384" s="87"/>
      <c r="C14384" s="85"/>
      <c r="D14384" s="85"/>
      <c r="E14384" s="85"/>
      <c r="F14384" s="85"/>
      <c r="G14384" s="86"/>
      <c r="H14384" s="86"/>
      <c r="I14384" s="85"/>
      <c r="J14384" s="85"/>
    </row>
    <row r="14385" spans="2:10" s="117" customFormat="1" x14ac:dyDescent="0.25">
      <c r="B14385" s="87"/>
      <c r="C14385" s="85"/>
      <c r="D14385" s="85"/>
      <c r="E14385" s="85"/>
      <c r="F14385" s="85"/>
      <c r="G14385" s="86"/>
      <c r="H14385" s="86"/>
      <c r="I14385" s="85"/>
      <c r="J14385" s="85"/>
    </row>
    <row r="14386" spans="2:10" s="117" customFormat="1" x14ac:dyDescent="0.25">
      <c r="B14386" s="87"/>
      <c r="C14386" s="85"/>
      <c r="D14386" s="85"/>
      <c r="E14386" s="85"/>
      <c r="F14386" s="85"/>
      <c r="G14386" s="86"/>
      <c r="H14386" s="86"/>
      <c r="I14386" s="85"/>
      <c r="J14386" s="85"/>
    </row>
    <row r="14387" spans="2:10" s="117" customFormat="1" x14ac:dyDescent="0.25">
      <c r="B14387" s="87"/>
      <c r="C14387" s="85"/>
      <c r="D14387" s="85"/>
      <c r="E14387" s="85"/>
      <c r="F14387" s="85"/>
      <c r="G14387" s="86"/>
      <c r="H14387" s="86"/>
      <c r="I14387" s="85"/>
      <c r="J14387" s="85"/>
    </row>
    <row r="14388" spans="2:10" s="117" customFormat="1" x14ac:dyDescent="0.25">
      <c r="B14388" s="87"/>
      <c r="C14388" s="85"/>
      <c r="D14388" s="85"/>
      <c r="E14388" s="85"/>
      <c r="F14388" s="85"/>
      <c r="G14388" s="86"/>
      <c r="H14388" s="86"/>
      <c r="I14388" s="85"/>
      <c r="J14388" s="85"/>
    </row>
    <row r="14389" spans="2:10" s="117" customFormat="1" x14ac:dyDescent="0.25">
      <c r="B14389" s="87"/>
      <c r="C14389" s="85"/>
      <c r="D14389" s="85"/>
      <c r="E14389" s="85"/>
      <c r="F14389" s="85"/>
      <c r="G14389" s="86"/>
      <c r="H14389" s="86"/>
      <c r="I14389" s="85"/>
      <c r="J14389" s="85"/>
    </row>
    <row r="14390" spans="2:10" s="117" customFormat="1" x14ac:dyDescent="0.25">
      <c r="B14390" s="87"/>
      <c r="C14390" s="85"/>
      <c r="D14390" s="85"/>
      <c r="E14390" s="85"/>
      <c r="F14390" s="85"/>
      <c r="G14390" s="86"/>
      <c r="H14390" s="86"/>
      <c r="I14390" s="85"/>
      <c r="J14390" s="85"/>
    </row>
    <row r="14391" spans="2:10" s="117" customFormat="1" x14ac:dyDescent="0.25">
      <c r="B14391" s="87"/>
      <c r="C14391" s="85"/>
      <c r="D14391" s="85"/>
      <c r="E14391" s="85"/>
      <c r="F14391" s="85"/>
      <c r="G14391" s="86"/>
      <c r="H14391" s="86"/>
      <c r="I14391" s="85"/>
      <c r="J14391" s="85"/>
    </row>
    <row r="14392" spans="2:10" s="117" customFormat="1" x14ac:dyDescent="0.25">
      <c r="B14392" s="87"/>
      <c r="C14392" s="85"/>
      <c r="D14392" s="85"/>
      <c r="E14392" s="85"/>
      <c r="F14392" s="85"/>
      <c r="G14392" s="86"/>
      <c r="H14392" s="86"/>
      <c r="I14392" s="85"/>
      <c r="J14392" s="85"/>
    </row>
    <row r="14393" spans="2:10" s="117" customFormat="1" x14ac:dyDescent="0.25">
      <c r="B14393" s="87"/>
      <c r="C14393" s="85"/>
      <c r="D14393" s="85"/>
      <c r="E14393" s="85"/>
      <c r="F14393" s="85"/>
      <c r="G14393" s="86"/>
      <c r="H14393" s="86"/>
      <c r="I14393" s="85"/>
      <c r="J14393" s="85"/>
    </row>
    <row r="14394" spans="2:10" s="117" customFormat="1" x14ac:dyDescent="0.25">
      <c r="B14394" s="87"/>
      <c r="C14394" s="85"/>
      <c r="D14394" s="85"/>
      <c r="E14394" s="85"/>
      <c r="F14394" s="85"/>
      <c r="G14394" s="86"/>
      <c r="H14394" s="86"/>
      <c r="I14394" s="85"/>
      <c r="J14394" s="85"/>
    </row>
    <row r="14395" spans="2:10" s="117" customFormat="1" x14ac:dyDescent="0.25">
      <c r="B14395" s="87"/>
      <c r="C14395" s="85"/>
      <c r="D14395" s="85"/>
      <c r="E14395" s="85"/>
      <c r="F14395" s="85"/>
      <c r="G14395" s="86"/>
      <c r="H14395" s="86"/>
      <c r="I14395" s="85"/>
      <c r="J14395" s="85"/>
    </row>
    <row r="14396" spans="2:10" s="117" customFormat="1" x14ac:dyDescent="0.25">
      <c r="B14396" s="87"/>
      <c r="C14396" s="85"/>
      <c r="D14396" s="85"/>
      <c r="E14396" s="85"/>
      <c r="F14396" s="85"/>
      <c r="G14396" s="86"/>
      <c r="H14396" s="86"/>
      <c r="I14396" s="85"/>
      <c r="J14396" s="85"/>
    </row>
    <row r="14397" spans="2:10" s="117" customFormat="1" x14ac:dyDescent="0.25">
      <c r="B14397" s="87"/>
      <c r="C14397" s="85"/>
      <c r="D14397" s="85"/>
      <c r="E14397" s="85"/>
      <c r="F14397" s="85"/>
      <c r="G14397" s="86"/>
      <c r="H14397" s="86"/>
      <c r="I14397" s="85"/>
      <c r="J14397" s="85"/>
    </row>
    <row r="14398" spans="2:10" s="117" customFormat="1" x14ac:dyDescent="0.25">
      <c r="B14398" s="87"/>
      <c r="C14398" s="85"/>
      <c r="D14398" s="85"/>
      <c r="E14398" s="85"/>
      <c r="F14398" s="85"/>
      <c r="G14398" s="86"/>
      <c r="H14398" s="86"/>
      <c r="I14398" s="85"/>
      <c r="J14398" s="85"/>
    </row>
    <row r="14399" spans="2:10" s="117" customFormat="1" x14ac:dyDescent="0.25">
      <c r="B14399" s="87"/>
      <c r="C14399" s="85"/>
      <c r="D14399" s="85"/>
      <c r="E14399" s="85"/>
      <c r="F14399" s="85"/>
      <c r="G14399" s="86"/>
      <c r="H14399" s="86"/>
      <c r="I14399" s="85"/>
      <c r="J14399" s="85"/>
    </row>
    <row r="14400" spans="2:10" s="117" customFormat="1" x14ac:dyDescent="0.25">
      <c r="B14400" s="87"/>
      <c r="C14400" s="85"/>
      <c r="D14400" s="85"/>
      <c r="E14400" s="85"/>
      <c r="F14400" s="85"/>
      <c r="G14400" s="86"/>
      <c r="H14400" s="86"/>
      <c r="I14400" s="85"/>
      <c r="J14400" s="85"/>
    </row>
    <row r="14401" spans="2:10" s="117" customFormat="1" x14ac:dyDescent="0.25">
      <c r="B14401" s="87"/>
      <c r="C14401" s="85"/>
      <c r="D14401" s="85"/>
      <c r="E14401" s="85"/>
      <c r="F14401" s="85"/>
      <c r="G14401" s="86"/>
      <c r="H14401" s="86"/>
      <c r="I14401" s="85"/>
      <c r="J14401" s="85"/>
    </row>
    <row r="14402" spans="2:10" s="117" customFormat="1" x14ac:dyDescent="0.25">
      <c r="B14402" s="87"/>
      <c r="C14402" s="85"/>
      <c r="D14402" s="85"/>
      <c r="E14402" s="85"/>
      <c r="F14402" s="85"/>
      <c r="G14402" s="86"/>
      <c r="H14402" s="86"/>
      <c r="I14402" s="85"/>
      <c r="J14402" s="85"/>
    </row>
    <row r="14403" spans="2:10" s="117" customFormat="1" x14ac:dyDescent="0.25">
      <c r="B14403" s="87"/>
      <c r="C14403" s="85"/>
      <c r="D14403" s="85"/>
      <c r="E14403" s="85"/>
      <c r="F14403" s="85"/>
      <c r="G14403" s="86"/>
      <c r="H14403" s="86"/>
      <c r="I14403" s="85"/>
      <c r="J14403" s="85"/>
    </row>
    <row r="14404" spans="2:10" s="117" customFormat="1" x14ac:dyDescent="0.25">
      <c r="B14404" s="87"/>
      <c r="C14404" s="85"/>
      <c r="D14404" s="85"/>
      <c r="E14404" s="85"/>
      <c r="F14404" s="85"/>
      <c r="G14404" s="86"/>
      <c r="H14404" s="86"/>
      <c r="I14404" s="85"/>
      <c r="J14404" s="85"/>
    </row>
    <row r="14405" spans="2:10" s="117" customFormat="1" x14ac:dyDescent="0.25">
      <c r="B14405" s="87"/>
      <c r="C14405" s="85"/>
      <c r="D14405" s="85"/>
      <c r="E14405" s="85"/>
      <c r="F14405" s="85"/>
      <c r="G14405" s="86"/>
      <c r="H14405" s="86"/>
      <c r="I14405" s="85"/>
      <c r="J14405" s="85"/>
    </row>
    <row r="14406" spans="2:10" s="117" customFormat="1" x14ac:dyDescent="0.25">
      <c r="B14406" s="87"/>
      <c r="C14406" s="85"/>
      <c r="D14406" s="85"/>
      <c r="E14406" s="85"/>
      <c r="F14406" s="85"/>
      <c r="G14406" s="86"/>
      <c r="H14406" s="86"/>
      <c r="I14406" s="85"/>
      <c r="J14406" s="85"/>
    </row>
    <row r="14407" spans="2:10" s="117" customFormat="1" x14ac:dyDescent="0.25">
      <c r="B14407" s="87"/>
      <c r="C14407" s="85"/>
      <c r="D14407" s="85"/>
      <c r="E14407" s="85"/>
      <c r="F14407" s="85"/>
      <c r="G14407" s="86"/>
      <c r="H14407" s="86"/>
      <c r="I14407" s="85"/>
      <c r="J14407" s="85"/>
    </row>
    <row r="14408" spans="2:10" s="117" customFormat="1" x14ac:dyDescent="0.25">
      <c r="B14408" s="87"/>
      <c r="C14408" s="85"/>
      <c r="D14408" s="85"/>
      <c r="E14408" s="85"/>
      <c r="F14408" s="85"/>
      <c r="G14408" s="86"/>
      <c r="H14408" s="86"/>
      <c r="I14408" s="85"/>
      <c r="J14408" s="85"/>
    </row>
    <row r="14409" spans="2:10" s="117" customFormat="1" x14ac:dyDescent="0.25">
      <c r="B14409" s="87"/>
      <c r="C14409" s="85"/>
      <c r="D14409" s="85"/>
      <c r="E14409" s="85"/>
      <c r="F14409" s="85"/>
      <c r="G14409" s="86"/>
      <c r="H14409" s="86"/>
      <c r="I14409" s="85"/>
      <c r="J14409" s="85"/>
    </row>
    <row r="14410" spans="2:10" s="117" customFormat="1" x14ac:dyDescent="0.25">
      <c r="B14410" s="87"/>
      <c r="C14410" s="85"/>
      <c r="D14410" s="85"/>
      <c r="E14410" s="85"/>
      <c r="F14410" s="85"/>
      <c r="G14410" s="86"/>
      <c r="H14410" s="86"/>
      <c r="I14410" s="85"/>
      <c r="J14410" s="85"/>
    </row>
    <row r="14411" spans="2:10" s="117" customFormat="1" x14ac:dyDescent="0.25">
      <c r="B14411" s="87"/>
      <c r="C14411" s="85"/>
      <c r="D14411" s="85"/>
      <c r="E14411" s="85"/>
      <c r="F14411" s="85"/>
      <c r="G14411" s="86"/>
      <c r="H14411" s="86"/>
      <c r="I14411" s="85"/>
      <c r="J14411" s="85"/>
    </row>
    <row r="14412" spans="2:10" s="117" customFormat="1" x14ac:dyDescent="0.25">
      <c r="B14412" s="87"/>
      <c r="C14412" s="85"/>
      <c r="D14412" s="85"/>
      <c r="E14412" s="85"/>
      <c r="F14412" s="85"/>
      <c r="G14412" s="86"/>
      <c r="H14412" s="86"/>
      <c r="I14412" s="85"/>
      <c r="J14412" s="85"/>
    </row>
    <row r="14413" spans="2:10" s="117" customFormat="1" x14ac:dyDescent="0.25">
      <c r="B14413" s="87"/>
      <c r="C14413" s="85"/>
      <c r="D14413" s="85"/>
      <c r="E14413" s="85"/>
      <c r="F14413" s="85"/>
      <c r="G14413" s="86"/>
      <c r="H14413" s="86"/>
      <c r="I14413" s="85"/>
      <c r="J14413" s="85"/>
    </row>
    <row r="14414" spans="2:10" s="117" customFormat="1" x14ac:dyDescent="0.25">
      <c r="B14414" s="87"/>
      <c r="C14414" s="85"/>
      <c r="D14414" s="85"/>
      <c r="E14414" s="85"/>
      <c r="F14414" s="85"/>
      <c r="G14414" s="86"/>
      <c r="H14414" s="86"/>
      <c r="I14414" s="85"/>
      <c r="J14414" s="85"/>
    </row>
    <row r="14415" spans="2:10" s="117" customFormat="1" x14ac:dyDescent="0.25">
      <c r="B14415" s="87"/>
      <c r="C14415" s="85"/>
      <c r="D14415" s="85"/>
      <c r="E14415" s="85"/>
      <c r="F14415" s="85"/>
      <c r="G14415" s="86"/>
      <c r="H14415" s="86"/>
      <c r="I14415" s="85"/>
      <c r="J14415" s="85"/>
    </row>
    <row r="14416" spans="2:10" s="117" customFormat="1" x14ac:dyDescent="0.25">
      <c r="B14416" s="87"/>
      <c r="C14416" s="85"/>
      <c r="D14416" s="85"/>
      <c r="E14416" s="85"/>
      <c r="F14416" s="85"/>
      <c r="G14416" s="86"/>
      <c r="H14416" s="86"/>
      <c r="I14416" s="85"/>
      <c r="J14416" s="85"/>
    </row>
    <row r="14417" spans="2:10" s="117" customFormat="1" x14ac:dyDescent="0.25">
      <c r="B14417" s="87"/>
      <c r="C14417" s="85"/>
      <c r="D14417" s="85"/>
      <c r="E14417" s="85"/>
      <c r="F14417" s="85"/>
      <c r="G14417" s="86"/>
      <c r="H14417" s="86"/>
      <c r="I14417" s="85"/>
      <c r="J14417" s="85"/>
    </row>
    <row r="14418" spans="2:10" s="117" customFormat="1" x14ac:dyDescent="0.25">
      <c r="B14418" s="87"/>
      <c r="C14418" s="85"/>
      <c r="D14418" s="85"/>
      <c r="E14418" s="85"/>
      <c r="F14418" s="85"/>
      <c r="G14418" s="86"/>
      <c r="H14418" s="86"/>
      <c r="I14418" s="85"/>
      <c r="J14418" s="85"/>
    </row>
    <row r="14419" spans="2:10" s="117" customFormat="1" x14ac:dyDescent="0.25">
      <c r="B14419" s="87"/>
      <c r="C14419" s="85"/>
      <c r="D14419" s="85"/>
      <c r="E14419" s="85"/>
      <c r="F14419" s="85"/>
      <c r="G14419" s="86"/>
      <c r="H14419" s="86"/>
      <c r="I14419" s="85"/>
      <c r="J14419" s="85"/>
    </row>
    <row r="14420" spans="2:10" s="117" customFormat="1" x14ac:dyDescent="0.25">
      <c r="B14420" s="87"/>
      <c r="C14420" s="85"/>
      <c r="D14420" s="85"/>
      <c r="E14420" s="85"/>
      <c r="F14420" s="85"/>
      <c r="G14420" s="86"/>
      <c r="H14420" s="86"/>
      <c r="I14420" s="85"/>
      <c r="J14420" s="85"/>
    </row>
    <row r="14421" spans="2:10" s="117" customFormat="1" x14ac:dyDescent="0.25">
      <c r="B14421" s="87"/>
      <c r="C14421" s="85"/>
      <c r="D14421" s="85"/>
      <c r="E14421" s="85"/>
      <c r="F14421" s="85"/>
      <c r="G14421" s="86"/>
      <c r="H14421" s="86"/>
      <c r="I14421" s="85"/>
      <c r="J14421" s="85"/>
    </row>
    <row r="14422" spans="2:10" s="117" customFormat="1" x14ac:dyDescent="0.25">
      <c r="B14422" s="87"/>
      <c r="C14422" s="85"/>
      <c r="D14422" s="85"/>
      <c r="E14422" s="85"/>
      <c r="F14422" s="85"/>
      <c r="G14422" s="86"/>
      <c r="H14422" s="86"/>
      <c r="I14422" s="85"/>
      <c r="J14422" s="85"/>
    </row>
    <row r="14423" spans="2:10" s="117" customFormat="1" x14ac:dyDescent="0.25">
      <c r="B14423" s="87"/>
      <c r="C14423" s="85"/>
      <c r="D14423" s="85"/>
      <c r="E14423" s="85"/>
      <c r="F14423" s="85"/>
      <c r="G14423" s="86"/>
      <c r="H14423" s="86"/>
      <c r="I14423" s="85"/>
      <c r="J14423" s="85"/>
    </row>
    <row r="14424" spans="2:10" s="117" customFormat="1" x14ac:dyDescent="0.25">
      <c r="B14424" s="87"/>
      <c r="C14424" s="85"/>
      <c r="D14424" s="85"/>
      <c r="E14424" s="85"/>
      <c r="F14424" s="85"/>
      <c r="G14424" s="86"/>
      <c r="H14424" s="86"/>
      <c r="I14424" s="85"/>
      <c r="J14424" s="85"/>
    </row>
    <row r="14425" spans="2:10" s="117" customFormat="1" x14ac:dyDescent="0.25">
      <c r="B14425" s="87"/>
      <c r="C14425" s="85"/>
      <c r="D14425" s="85"/>
      <c r="E14425" s="85"/>
      <c r="F14425" s="85"/>
      <c r="G14425" s="86"/>
      <c r="H14425" s="86"/>
      <c r="I14425" s="85"/>
      <c r="J14425" s="85"/>
    </row>
    <row r="14426" spans="2:10" s="117" customFormat="1" x14ac:dyDescent="0.25">
      <c r="B14426" s="87"/>
      <c r="C14426" s="85"/>
      <c r="D14426" s="85"/>
      <c r="E14426" s="85"/>
      <c r="F14426" s="85"/>
      <c r="G14426" s="86"/>
      <c r="H14426" s="86"/>
      <c r="I14426" s="85"/>
      <c r="J14426" s="85"/>
    </row>
    <row r="14427" spans="2:10" s="117" customFormat="1" x14ac:dyDescent="0.25">
      <c r="B14427" s="87"/>
      <c r="C14427" s="85"/>
      <c r="D14427" s="85"/>
      <c r="E14427" s="85"/>
      <c r="F14427" s="85"/>
      <c r="G14427" s="86"/>
      <c r="H14427" s="86"/>
      <c r="I14427" s="85"/>
      <c r="J14427" s="85"/>
    </row>
    <row r="14428" spans="2:10" s="117" customFormat="1" x14ac:dyDescent="0.25">
      <c r="B14428" s="87"/>
      <c r="C14428" s="85"/>
      <c r="D14428" s="85"/>
      <c r="E14428" s="85"/>
      <c r="F14428" s="85"/>
      <c r="G14428" s="86"/>
      <c r="H14428" s="86"/>
      <c r="I14428" s="85"/>
      <c r="J14428" s="85"/>
    </row>
    <row r="14429" spans="2:10" s="117" customFormat="1" x14ac:dyDescent="0.25">
      <c r="B14429" s="87"/>
      <c r="C14429" s="85"/>
      <c r="D14429" s="85"/>
      <c r="E14429" s="85"/>
      <c r="F14429" s="85"/>
      <c r="G14429" s="86"/>
      <c r="H14429" s="86"/>
      <c r="I14429" s="85"/>
      <c r="J14429" s="85"/>
    </row>
    <row r="14430" spans="2:10" s="117" customFormat="1" x14ac:dyDescent="0.25">
      <c r="B14430" s="87"/>
      <c r="C14430" s="85"/>
      <c r="D14430" s="85"/>
      <c r="E14430" s="85"/>
      <c r="F14430" s="85"/>
      <c r="G14430" s="86"/>
      <c r="H14430" s="86"/>
      <c r="I14430" s="85"/>
      <c r="J14430" s="85"/>
    </row>
    <row r="14431" spans="2:10" s="117" customFormat="1" x14ac:dyDescent="0.25">
      <c r="B14431" s="87"/>
      <c r="C14431" s="85"/>
      <c r="D14431" s="85"/>
      <c r="E14431" s="85"/>
      <c r="F14431" s="85"/>
      <c r="G14431" s="86"/>
      <c r="H14431" s="86"/>
      <c r="I14431" s="85"/>
      <c r="J14431" s="85"/>
    </row>
    <row r="14432" spans="2:10" s="117" customFormat="1" x14ac:dyDescent="0.25">
      <c r="B14432" s="87"/>
      <c r="C14432" s="85"/>
      <c r="D14432" s="85"/>
      <c r="E14432" s="85"/>
      <c r="F14432" s="85"/>
      <c r="G14432" s="86"/>
      <c r="H14432" s="86"/>
      <c r="I14432" s="85"/>
      <c r="J14432" s="85"/>
    </row>
    <row r="14433" spans="2:10" s="117" customFormat="1" x14ac:dyDescent="0.25">
      <c r="B14433" s="87"/>
      <c r="C14433" s="85"/>
      <c r="D14433" s="85"/>
      <c r="E14433" s="85"/>
      <c r="F14433" s="85"/>
      <c r="G14433" s="86"/>
      <c r="H14433" s="86"/>
      <c r="I14433" s="85"/>
      <c r="J14433" s="85"/>
    </row>
    <row r="14434" spans="2:10" s="117" customFormat="1" x14ac:dyDescent="0.25">
      <c r="B14434" s="87"/>
      <c r="C14434" s="85"/>
      <c r="D14434" s="85"/>
      <c r="E14434" s="85"/>
      <c r="F14434" s="85"/>
      <c r="G14434" s="86"/>
      <c r="H14434" s="86"/>
      <c r="I14434" s="85"/>
      <c r="J14434" s="85"/>
    </row>
    <row r="14435" spans="2:10" s="117" customFormat="1" x14ac:dyDescent="0.25">
      <c r="B14435" s="87"/>
      <c r="C14435" s="85"/>
      <c r="D14435" s="85"/>
      <c r="E14435" s="85"/>
      <c r="F14435" s="85"/>
      <c r="G14435" s="86"/>
      <c r="H14435" s="86"/>
      <c r="I14435" s="85"/>
      <c r="J14435" s="85"/>
    </row>
    <row r="14436" spans="2:10" s="117" customFormat="1" x14ac:dyDescent="0.25">
      <c r="B14436" s="87"/>
      <c r="C14436" s="85"/>
      <c r="D14436" s="85"/>
      <c r="E14436" s="85"/>
      <c r="F14436" s="85"/>
      <c r="G14436" s="86"/>
      <c r="H14436" s="86"/>
      <c r="I14436" s="85"/>
      <c r="J14436" s="85"/>
    </row>
    <row r="14437" spans="2:10" s="117" customFormat="1" x14ac:dyDescent="0.25">
      <c r="B14437" s="87"/>
      <c r="C14437" s="85"/>
      <c r="D14437" s="85"/>
      <c r="E14437" s="85"/>
      <c r="F14437" s="85"/>
      <c r="G14437" s="86"/>
      <c r="H14437" s="86"/>
      <c r="I14437" s="85"/>
      <c r="J14437" s="85"/>
    </row>
    <row r="14438" spans="2:10" s="117" customFormat="1" x14ac:dyDescent="0.25">
      <c r="B14438" s="87"/>
      <c r="C14438" s="85"/>
      <c r="D14438" s="85"/>
      <c r="E14438" s="85"/>
      <c r="F14438" s="85"/>
      <c r="G14438" s="86"/>
      <c r="H14438" s="86"/>
      <c r="I14438" s="85"/>
      <c r="J14438" s="85"/>
    </row>
    <row r="14439" spans="2:10" s="117" customFormat="1" x14ac:dyDescent="0.25">
      <c r="B14439" s="87"/>
      <c r="C14439" s="85"/>
      <c r="D14439" s="85"/>
      <c r="E14439" s="85"/>
      <c r="F14439" s="85"/>
      <c r="G14439" s="86"/>
      <c r="H14439" s="86"/>
      <c r="I14439" s="85"/>
      <c r="J14439" s="85"/>
    </row>
    <row r="14440" spans="2:10" s="117" customFormat="1" x14ac:dyDescent="0.25">
      <c r="B14440" s="87"/>
      <c r="C14440" s="85"/>
      <c r="D14440" s="85"/>
      <c r="E14440" s="85"/>
      <c r="F14440" s="85"/>
      <c r="G14440" s="86"/>
      <c r="H14440" s="86"/>
      <c r="I14440" s="85"/>
      <c r="J14440" s="85"/>
    </row>
    <row r="14441" spans="2:10" s="117" customFormat="1" x14ac:dyDescent="0.25">
      <c r="B14441" s="87"/>
      <c r="C14441" s="85"/>
      <c r="D14441" s="85"/>
      <c r="E14441" s="85"/>
      <c r="F14441" s="85"/>
      <c r="G14441" s="86"/>
      <c r="H14441" s="86"/>
      <c r="I14441" s="85"/>
      <c r="J14441" s="85"/>
    </row>
    <row r="14442" spans="2:10" s="117" customFormat="1" x14ac:dyDescent="0.25">
      <c r="B14442" s="87"/>
      <c r="C14442" s="85"/>
      <c r="D14442" s="85"/>
      <c r="E14442" s="85"/>
      <c r="F14442" s="85"/>
      <c r="G14442" s="86"/>
      <c r="H14442" s="86"/>
      <c r="I14442" s="85"/>
      <c r="J14442" s="85"/>
    </row>
    <row r="14443" spans="2:10" s="117" customFormat="1" x14ac:dyDescent="0.25">
      <c r="B14443" s="87"/>
      <c r="C14443" s="85"/>
      <c r="D14443" s="85"/>
      <c r="E14443" s="85"/>
      <c r="F14443" s="85"/>
      <c r="G14443" s="86"/>
      <c r="H14443" s="86"/>
      <c r="I14443" s="85"/>
      <c r="J14443" s="85"/>
    </row>
    <row r="14444" spans="2:10" s="117" customFormat="1" x14ac:dyDescent="0.25">
      <c r="B14444" s="87"/>
      <c r="C14444" s="85"/>
      <c r="D14444" s="85"/>
      <c r="E14444" s="85"/>
      <c r="F14444" s="85"/>
      <c r="G14444" s="86"/>
      <c r="H14444" s="86"/>
      <c r="I14444" s="85"/>
      <c r="J14444" s="85"/>
    </row>
    <row r="14445" spans="2:10" s="117" customFormat="1" x14ac:dyDescent="0.25">
      <c r="B14445" s="87"/>
      <c r="C14445" s="85"/>
      <c r="D14445" s="85"/>
      <c r="E14445" s="85"/>
      <c r="F14445" s="85"/>
      <c r="G14445" s="86"/>
      <c r="H14445" s="86"/>
      <c r="I14445" s="85"/>
      <c r="J14445" s="85"/>
    </row>
    <row r="14446" spans="2:10" s="117" customFormat="1" x14ac:dyDescent="0.25">
      <c r="B14446" s="87"/>
      <c r="C14446" s="85"/>
      <c r="D14446" s="85"/>
      <c r="E14446" s="85"/>
      <c r="F14446" s="85"/>
      <c r="G14446" s="86"/>
      <c r="H14446" s="86"/>
      <c r="I14446" s="85"/>
      <c r="J14446" s="85"/>
    </row>
    <row r="14447" spans="2:10" s="117" customFormat="1" x14ac:dyDescent="0.25">
      <c r="B14447" s="87"/>
      <c r="C14447" s="85"/>
      <c r="D14447" s="85"/>
      <c r="E14447" s="85"/>
      <c r="F14447" s="85"/>
      <c r="G14447" s="86"/>
      <c r="H14447" s="86"/>
      <c r="I14447" s="85"/>
      <c r="J14447" s="85"/>
    </row>
    <row r="14448" spans="2:10" s="117" customFormat="1" x14ac:dyDescent="0.25">
      <c r="B14448" s="87"/>
      <c r="C14448" s="85"/>
      <c r="D14448" s="85"/>
      <c r="E14448" s="85"/>
      <c r="F14448" s="85"/>
      <c r="G14448" s="86"/>
      <c r="H14448" s="86"/>
      <c r="I14448" s="85"/>
      <c r="J14448" s="85"/>
    </row>
    <row r="14449" spans="2:10" s="117" customFormat="1" x14ac:dyDescent="0.25">
      <c r="B14449" s="87"/>
      <c r="C14449" s="85"/>
      <c r="D14449" s="85"/>
      <c r="E14449" s="85"/>
      <c r="F14449" s="85"/>
      <c r="G14449" s="86"/>
      <c r="H14449" s="86"/>
      <c r="I14449" s="85"/>
      <c r="J14449" s="85"/>
    </row>
    <row r="14450" spans="2:10" s="117" customFormat="1" x14ac:dyDescent="0.25">
      <c r="B14450" s="87"/>
      <c r="C14450" s="85"/>
      <c r="D14450" s="85"/>
      <c r="E14450" s="85"/>
      <c r="F14450" s="85"/>
      <c r="G14450" s="86"/>
      <c r="H14450" s="86"/>
      <c r="I14450" s="85"/>
      <c r="J14450" s="85"/>
    </row>
    <row r="14451" spans="2:10" s="117" customFormat="1" x14ac:dyDescent="0.25">
      <c r="B14451" s="87"/>
      <c r="C14451" s="85"/>
      <c r="D14451" s="85"/>
      <c r="E14451" s="85"/>
      <c r="F14451" s="85"/>
      <c r="G14451" s="86"/>
      <c r="H14451" s="86"/>
      <c r="I14451" s="85"/>
      <c r="J14451" s="85"/>
    </row>
    <row r="14452" spans="2:10" s="117" customFormat="1" x14ac:dyDescent="0.25">
      <c r="B14452" s="87"/>
      <c r="C14452" s="85"/>
      <c r="D14452" s="85"/>
      <c r="E14452" s="85"/>
      <c r="F14452" s="85"/>
      <c r="G14452" s="86"/>
      <c r="H14452" s="86"/>
      <c r="I14452" s="85"/>
      <c r="J14452" s="85"/>
    </row>
    <row r="14453" spans="2:10" s="117" customFormat="1" x14ac:dyDescent="0.25">
      <c r="B14453" s="87"/>
      <c r="C14453" s="85"/>
      <c r="D14453" s="85"/>
      <c r="E14453" s="85"/>
      <c r="F14453" s="85"/>
      <c r="G14453" s="86"/>
      <c r="H14453" s="86"/>
      <c r="I14453" s="85"/>
      <c r="J14453" s="85"/>
    </row>
    <row r="14454" spans="2:10" s="117" customFormat="1" x14ac:dyDescent="0.25">
      <c r="B14454" s="87"/>
      <c r="C14454" s="85"/>
      <c r="D14454" s="85"/>
      <c r="E14454" s="85"/>
      <c r="F14454" s="85"/>
      <c r="G14454" s="86"/>
      <c r="H14454" s="86"/>
      <c r="I14454" s="85"/>
      <c r="J14454" s="85"/>
    </row>
    <row r="14455" spans="2:10" s="117" customFormat="1" x14ac:dyDescent="0.25">
      <c r="B14455" s="87"/>
      <c r="C14455" s="85"/>
      <c r="D14455" s="85"/>
      <c r="E14455" s="85"/>
      <c r="F14455" s="85"/>
      <c r="G14455" s="86"/>
      <c r="H14455" s="86"/>
      <c r="I14455" s="85"/>
      <c r="J14455" s="85"/>
    </row>
    <row r="14456" spans="2:10" s="117" customFormat="1" x14ac:dyDescent="0.25">
      <c r="B14456" s="87"/>
      <c r="C14456" s="85"/>
      <c r="D14456" s="85"/>
      <c r="E14456" s="85"/>
      <c r="F14456" s="85"/>
      <c r="G14456" s="86"/>
      <c r="H14456" s="86"/>
      <c r="I14456" s="85"/>
      <c r="J14456" s="85"/>
    </row>
    <row r="14457" spans="2:10" s="117" customFormat="1" x14ac:dyDescent="0.25">
      <c r="B14457" s="87"/>
      <c r="C14457" s="85"/>
      <c r="D14457" s="85"/>
      <c r="E14457" s="85"/>
      <c r="F14457" s="85"/>
      <c r="G14457" s="86"/>
      <c r="H14457" s="86"/>
      <c r="I14457" s="85"/>
      <c r="J14457" s="85"/>
    </row>
    <row r="14458" spans="2:10" s="117" customFormat="1" x14ac:dyDescent="0.25">
      <c r="B14458" s="87"/>
      <c r="C14458" s="85"/>
      <c r="D14458" s="85"/>
      <c r="E14458" s="85"/>
      <c r="F14458" s="85"/>
      <c r="G14458" s="86"/>
      <c r="H14458" s="86"/>
      <c r="I14458" s="85"/>
      <c r="J14458" s="85"/>
    </row>
    <row r="14459" spans="2:10" s="117" customFormat="1" x14ac:dyDescent="0.25">
      <c r="B14459" s="87"/>
      <c r="C14459" s="85"/>
      <c r="D14459" s="85"/>
      <c r="E14459" s="85"/>
      <c r="F14459" s="85"/>
      <c r="G14459" s="86"/>
      <c r="H14459" s="86"/>
      <c r="I14459" s="85"/>
      <c r="J14459" s="85"/>
    </row>
    <row r="14460" spans="2:10" s="117" customFormat="1" x14ac:dyDescent="0.25">
      <c r="B14460" s="87"/>
      <c r="C14460" s="85"/>
      <c r="D14460" s="85"/>
      <c r="E14460" s="85"/>
      <c r="F14460" s="85"/>
      <c r="G14460" s="86"/>
      <c r="H14460" s="86"/>
      <c r="I14460" s="85"/>
      <c r="J14460" s="85"/>
    </row>
    <row r="14461" spans="2:10" s="117" customFormat="1" x14ac:dyDescent="0.25">
      <c r="B14461" s="87"/>
      <c r="C14461" s="85"/>
      <c r="D14461" s="85"/>
      <c r="E14461" s="85"/>
      <c r="F14461" s="85"/>
      <c r="G14461" s="86"/>
      <c r="H14461" s="86"/>
      <c r="I14461" s="85"/>
      <c r="J14461" s="85"/>
    </row>
    <row r="14462" spans="2:10" s="117" customFormat="1" x14ac:dyDescent="0.25">
      <c r="B14462" s="87"/>
      <c r="C14462" s="85"/>
      <c r="D14462" s="85"/>
      <c r="E14462" s="85"/>
      <c r="F14462" s="85"/>
      <c r="G14462" s="86"/>
      <c r="H14462" s="86"/>
      <c r="I14462" s="85"/>
      <c r="J14462" s="85"/>
    </row>
    <row r="14463" spans="2:10" s="117" customFormat="1" x14ac:dyDescent="0.25">
      <c r="B14463" s="87"/>
      <c r="C14463" s="85"/>
      <c r="D14463" s="85"/>
      <c r="E14463" s="85"/>
      <c r="F14463" s="85"/>
      <c r="G14463" s="86"/>
      <c r="H14463" s="86"/>
      <c r="I14463" s="85"/>
      <c r="J14463" s="85"/>
    </row>
    <row r="14464" spans="2:10" s="117" customFormat="1" x14ac:dyDescent="0.25">
      <c r="B14464" s="87"/>
      <c r="C14464" s="85"/>
      <c r="D14464" s="85"/>
      <c r="E14464" s="85"/>
      <c r="F14464" s="85"/>
      <c r="G14464" s="86"/>
      <c r="H14464" s="86"/>
      <c r="I14464" s="85"/>
      <c r="J14464" s="85"/>
    </row>
    <row r="14465" spans="2:10" s="117" customFormat="1" x14ac:dyDescent="0.25">
      <c r="B14465" s="87"/>
      <c r="C14465" s="85"/>
      <c r="D14465" s="85"/>
      <c r="E14465" s="85"/>
      <c r="F14465" s="85"/>
      <c r="G14465" s="86"/>
      <c r="H14465" s="86"/>
      <c r="I14465" s="85"/>
      <c r="J14465" s="85"/>
    </row>
    <row r="14466" spans="2:10" s="117" customFormat="1" x14ac:dyDescent="0.25">
      <c r="B14466" s="87"/>
      <c r="C14466" s="85"/>
      <c r="D14466" s="85"/>
      <c r="E14466" s="85"/>
      <c r="F14466" s="85"/>
      <c r="G14466" s="86"/>
      <c r="H14466" s="86"/>
      <c r="I14466" s="85"/>
      <c r="J14466" s="85"/>
    </row>
    <row r="14467" spans="2:10" s="117" customFormat="1" x14ac:dyDescent="0.25">
      <c r="B14467" s="87"/>
      <c r="C14467" s="85"/>
      <c r="D14467" s="85"/>
      <c r="E14467" s="85"/>
      <c r="F14467" s="85"/>
      <c r="G14467" s="86"/>
      <c r="H14467" s="86"/>
      <c r="I14467" s="85"/>
      <c r="J14467" s="85"/>
    </row>
    <row r="14468" spans="2:10" s="117" customFormat="1" x14ac:dyDescent="0.25">
      <c r="B14468" s="87"/>
      <c r="C14468" s="85"/>
      <c r="D14468" s="85"/>
      <c r="E14468" s="85"/>
      <c r="F14468" s="85"/>
      <c r="G14468" s="86"/>
      <c r="H14468" s="86"/>
      <c r="I14468" s="85"/>
      <c r="J14468" s="85"/>
    </row>
    <row r="14469" spans="2:10" s="117" customFormat="1" x14ac:dyDescent="0.25">
      <c r="B14469" s="87"/>
      <c r="C14469" s="85"/>
      <c r="D14469" s="85"/>
      <c r="E14469" s="85"/>
      <c r="F14469" s="85"/>
      <c r="G14469" s="86"/>
      <c r="H14469" s="86"/>
      <c r="I14469" s="85"/>
      <c r="J14469" s="85"/>
    </row>
    <row r="14470" spans="2:10" s="117" customFormat="1" x14ac:dyDescent="0.25">
      <c r="B14470" s="87"/>
      <c r="C14470" s="85"/>
      <c r="D14470" s="85"/>
      <c r="E14470" s="85"/>
      <c r="F14470" s="85"/>
      <c r="G14470" s="86"/>
      <c r="H14470" s="86"/>
      <c r="I14470" s="85"/>
      <c r="J14470" s="85"/>
    </row>
    <row r="14471" spans="2:10" s="117" customFormat="1" x14ac:dyDescent="0.25">
      <c r="B14471" s="87"/>
      <c r="C14471" s="85"/>
      <c r="D14471" s="85"/>
      <c r="E14471" s="85"/>
      <c r="F14471" s="85"/>
      <c r="G14471" s="86"/>
      <c r="H14471" s="86"/>
      <c r="I14471" s="85"/>
      <c r="J14471" s="85"/>
    </row>
    <row r="14472" spans="2:10" s="117" customFormat="1" x14ac:dyDescent="0.25">
      <c r="B14472" s="87"/>
      <c r="C14472" s="85"/>
      <c r="D14472" s="85"/>
      <c r="E14472" s="85"/>
      <c r="F14472" s="85"/>
      <c r="G14472" s="86"/>
      <c r="H14472" s="86"/>
      <c r="I14472" s="85"/>
      <c r="J14472" s="85"/>
    </row>
    <row r="14473" spans="2:10" s="117" customFormat="1" x14ac:dyDescent="0.25">
      <c r="B14473" s="87"/>
      <c r="C14473" s="85"/>
      <c r="D14473" s="85"/>
      <c r="E14473" s="85"/>
      <c r="F14473" s="85"/>
      <c r="G14473" s="86"/>
      <c r="H14473" s="86"/>
      <c r="I14473" s="85"/>
      <c r="J14473" s="85"/>
    </row>
    <row r="14474" spans="2:10" s="117" customFormat="1" x14ac:dyDescent="0.25">
      <c r="B14474" s="87"/>
      <c r="C14474" s="85"/>
      <c r="D14474" s="85"/>
      <c r="E14474" s="85"/>
      <c r="F14474" s="85"/>
      <c r="G14474" s="86"/>
      <c r="H14474" s="86"/>
      <c r="I14474" s="85"/>
      <c r="J14474" s="85"/>
    </row>
    <row r="14475" spans="2:10" s="117" customFormat="1" x14ac:dyDescent="0.25">
      <c r="B14475" s="87"/>
      <c r="C14475" s="85"/>
      <c r="D14475" s="85"/>
      <c r="E14475" s="85"/>
      <c r="F14475" s="85"/>
      <c r="G14475" s="86"/>
      <c r="H14475" s="86"/>
      <c r="I14475" s="85"/>
      <c r="J14475" s="85"/>
    </row>
    <row r="14476" spans="2:10" s="117" customFormat="1" x14ac:dyDescent="0.25">
      <c r="B14476" s="87"/>
      <c r="C14476" s="85"/>
      <c r="D14476" s="85"/>
      <c r="E14476" s="85"/>
      <c r="F14476" s="85"/>
      <c r="G14476" s="86"/>
      <c r="H14476" s="86"/>
      <c r="I14476" s="85"/>
      <c r="J14476" s="85"/>
    </row>
    <row r="14477" spans="2:10" s="117" customFormat="1" x14ac:dyDescent="0.25">
      <c r="B14477" s="87"/>
      <c r="C14477" s="85"/>
      <c r="D14477" s="85"/>
      <c r="E14477" s="85"/>
      <c r="F14477" s="85"/>
      <c r="G14477" s="86"/>
      <c r="H14477" s="86"/>
      <c r="I14477" s="85"/>
      <c r="J14477" s="85"/>
    </row>
    <row r="14478" spans="2:10" s="117" customFormat="1" x14ac:dyDescent="0.25">
      <c r="B14478" s="87"/>
      <c r="C14478" s="85"/>
      <c r="D14478" s="85"/>
      <c r="E14478" s="85"/>
      <c r="F14478" s="85"/>
      <c r="G14478" s="86"/>
      <c r="H14478" s="86"/>
      <c r="I14478" s="85"/>
      <c r="J14478" s="85"/>
    </row>
    <row r="14479" spans="2:10" s="117" customFormat="1" x14ac:dyDescent="0.25">
      <c r="B14479" s="87"/>
      <c r="C14479" s="85"/>
      <c r="D14479" s="85"/>
      <c r="E14479" s="85"/>
      <c r="F14479" s="85"/>
      <c r="G14479" s="86"/>
      <c r="H14479" s="86"/>
      <c r="I14479" s="85"/>
      <c r="J14479" s="85"/>
    </row>
    <row r="14480" spans="2:10" s="117" customFormat="1" x14ac:dyDescent="0.25">
      <c r="B14480" s="87"/>
      <c r="C14480" s="85"/>
      <c r="D14480" s="85"/>
      <c r="E14480" s="85"/>
      <c r="F14480" s="85"/>
      <c r="G14480" s="86"/>
      <c r="H14480" s="86"/>
      <c r="I14480" s="85"/>
      <c r="J14480" s="85"/>
    </row>
    <row r="14481" spans="2:10" s="117" customFormat="1" x14ac:dyDescent="0.25">
      <c r="B14481" s="87"/>
      <c r="C14481" s="85"/>
      <c r="D14481" s="85"/>
      <c r="E14481" s="85"/>
      <c r="F14481" s="85"/>
      <c r="G14481" s="86"/>
      <c r="H14481" s="86"/>
      <c r="I14481" s="85"/>
      <c r="J14481" s="85"/>
    </row>
    <row r="14482" spans="2:10" s="117" customFormat="1" x14ac:dyDescent="0.25">
      <c r="B14482" s="87"/>
      <c r="C14482" s="85"/>
      <c r="D14482" s="85"/>
      <c r="E14482" s="85"/>
      <c r="F14482" s="85"/>
      <c r="G14482" s="86"/>
      <c r="H14482" s="86"/>
      <c r="I14482" s="85"/>
      <c r="J14482" s="85"/>
    </row>
    <row r="14483" spans="2:10" s="117" customFormat="1" x14ac:dyDescent="0.25">
      <c r="B14483" s="87"/>
      <c r="C14483" s="85"/>
      <c r="D14483" s="85"/>
      <c r="E14483" s="85"/>
      <c r="F14483" s="85"/>
      <c r="G14483" s="86"/>
      <c r="H14483" s="86"/>
      <c r="I14483" s="85"/>
      <c r="J14483" s="85"/>
    </row>
    <row r="14484" spans="2:10" s="117" customFormat="1" x14ac:dyDescent="0.25">
      <c r="B14484" s="87"/>
      <c r="C14484" s="85"/>
      <c r="D14484" s="85"/>
      <c r="E14484" s="85"/>
      <c r="F14484" s="85"/>
      <c r="G14484" s="86"/>
      <c r="H14484" s="86"/>
      <c r="I14484" s="85"/>
      <c r="J14484" s="85"/>
    </row>
    <row r="14485" spans="2:10" s="117" customFormat="1" x14ac:dyDescent="0.25">
      <c r="B14485" s="87"/>
      <c r="C14485" s="85"/>
      <c r="D14485" s="85"/>
      <c r="E14485" s="85"/>
      <c r="F14485" s="85"/>
      <c r="G14485" s="86"/>
      <c r="H14485" s="86"/>
      <c r="I14485" s="85"/>
      <c r="J14485" s="85"/>
    </row>
    <row r="14486" spans="2:10" s="117" customFormat="1" x14ac:dyDescent="0.25">
      <c r="B14486" s="87"/>
      <c r="C14486" s="85"/>
      <c r="D14486" s="85"/>
      <c r="E14486" s="85"/>
      <c r="F14486" s="85"/>
      <c r="G14486" s="86"/>
      <c r="H14486" s="86"/>
      <c r="I14486" s="85"/>
      <c r="J14486" s="85"/>
    </row>
    <row r="14487" spans="2:10" s="117" customFormat="1" x14ac:dyDescent="0.25">
      <c r="B14487" s="87"/>
      <c r="C14487" s="85"/>
      <c r="D14487" s="85"/>
      <c r="E14487" s="85"/>
      <c r="F14487" s="85"/>
      <c r="G14487" s="86"/>
      <c r="H14487" s="86"/>
      <c r="I14487" s="85"/>
      <c r="J14487" s="85"/>
    </row>
    <row r="14488" spans="2:10" s="117" customFormat="1" x14ac:dyDescent="0.25">
      <c r="B14488" s="87"/>
      <c r="C14488" s="85"/>
      <c r="D14488" s="85"/>
      <c r="E14488" s="85"/>
      <c r="F14488" s="85"/>
      <c r="G14488" s="86"/>
      <c r="H14488" s="86"/>
      <c r="I14488" s="85"/>
      <c r="J14488" s="85"/>
    </row>
    <row r="14489" spans="2:10" s="117" customFormat="1" x14ac:dyDescent="0.25">
      <c r="B14489" s="87"/>
      <c r="C14489" s="85"/>
      <c r="D14489" s="85"/>
      <c r="E14489" s="85"/>
      <c r="F14489" s="85"/>
      <c r="G14489" s="86"/>
      <c r="H14489" s="86"/>
      <c r="I14489" s="85"/>
      <c r="J14489" s="85"/>
    </row>
    <row r="14490" spans="2:10" s="117" customFormat="1" x14ac:dyDescent="0.25">
      <c r="B14490" s="87"/>
      <c r="C14490" s="85"/>
      <c r="D14490" s="85"/>
      <c r="E14490" s="85"/>
      <c r="F14490" s="85"/>
      <c r="G14490" s="86"/>
      <c r="H14490" s="86"/>
      <c r="I14490" s="85"/>
      <c r="J14490" s="85"/>
    </row>
    <row r="14491" spans="2:10" s="117" customFormat="1" x14ac:dyDescent="0.25">
      <c r="B14491" s="87"/>
      <c r="C14491" s="85"/>
      <c r="D14491" s="85"/>
      <c r="E14491" s="85"/>
      <c r="F14491" s="85"/>
      <c r="G14491" s="86"/>
      <c r="H14491" s="86"/>
      <c r="I14491" s="85"/>
      <c r="J14491" s="85"/>
    </row>
    <row r="14492" spans="2:10" s="117" customFormat="1" x14ac:dyDescent="0.25">
      <c r="B14492" s="87"/>
      <c r="C14492" s="85"/>
      <c r="D14492" s="85"/>
      <c r="E14492" s="85"/>
      <c r="F14492" s="85"/>
      <c r="G14492" s="86"/>
      <c r="H14492" s="86"/>
      <c r="I14492" s="85"/>
      <c r="J14492" s="85"/>
    </row>
    <row r="14493" spans="2:10" s="117" customFormat="1" x14ac:dyDescent="0.25">
      <c r="B14493" s="87"/>
      <c r="C14493" s="85"/>
      <c r="D14493" s="85"/>
      <c r="E14493" s="85"/>
      <c r="F14493" s="85"/>
      <c r="G14493" s="86"/>
      <c r="H14493" s="86"/>
      <c r="I14493" s="85"/>
      <c r="J14493" s="85"/>
    </row>
    <row r="14494" spans="2:10" s="117" customFormat="1" x14ac:dyDescent="0.25">
      <c r="B14494" s="87"/>
      <c r="C14494" s="85"/>
      <c r="D14494" s="85"/>
      <c r="E14494" s="85"/>
      <c r="F14494" s="85"/>
      <c r="G14494" s="86"/>
      <c r="H14494" s="86"/>
      <c r="I14494" s="85"/>
      <c r="J14494" s="85"/>
    </row>
    <row r="14495" spans="2:10" s="117" customFormat="1" x14ac:dyDescent="0.25">
      <c r="B14495" s="87"/>
      <c r="C14495" s="85"/>
      <c r="D14495" s="85"/>
      <c r="E14495" s="85"/>
      <c r="F14495" s="85"/>
      <c r="G14495" s="86"/>
      <c r="H14495" s="86"/>
      <c r="I14495" s="85"/>
      <c r="J14495" s="85"/>
    </row>
    <row r="14496" spans="2:10" s="117" customFormat="1" x14ac:dyDescent="0.25">
      <c r="B14496" s="87"/>
      <c r="C14496" s="85"/>
      <c r="D14496" s="85"/>
      <c r="E14496" s="85"/>
      <c r="F14496" s="85"/>
      <c r="G14496" s="86"/>
      <c r="H14496" s="86"/>
      <c r="I14496" s="85"/>
      <c r="J14496" s="85"/>
    </row>
    <row r="14497" spans="2:10" s="117" customFormat="1" x14ac:dyDescent="0.25">
      <c r="B14497" s="87"/>
      <c r="C14497" s="85"/>
      <c r="D14497" s="85"/>
      <c r="E14497" s="85"/>
      <c r="F14497" s="85"/>
      <c r="G14497" s="86"/>
      <c r="H14497" s="86"/>
      <c r="I14497" s="85"/>
      <c r="J14497" s="85"/>
    </row>
    <row r="14498" spans="2:10" s="117" customFormat="1" x14ac:dyDescent="0.25">
      <c r="B14498" s="87"/>
      <c r="C14498" s="85"/>
      <c r="D14498" s="85"/>
      <c r="E14498" s="85"/>
      <c r="F14498" s="85"/>
      <c r="G14498" s="86"/>
      <c r="H14498" s="86"/>
      <c r="I14498" s="85"/>
      <c r="J14498" s="85"/>
    </row>
    <row r="14499" spans="2:10" s="117" customFormat="1" x14ac:dyDescent="0.25">
      <c r="B14499" s="87"/>
      <c r="C14499" s="85"/>
      <c r="D14499" s="85"/>
      <c r="E14499" s="85"/>
      <c r="F14499" s="85"/>
      <c r="G14499" s="86"/>
      <c r="H14499" s="86"/>
      <c r="I14499" s="85"/>
      <c r="J14499" s="85"/>
    </row>
    <row r="14500" spans="2:10" s="117" customFormat="1" x14ac:dyDescent="0.25">
      <c r="B14500" s="87"/>
      <c r="C14500" s="85"/>
      <c r="D14500" s="85"/>
      <c r="E14500" s="85"/>
      <c r="F14500" s="85"/>
      <c r="G14500" s="86"/>
      <c r="H14500" s="86"/>
      <c r="I14500" s="85"/>
      <c r="J14500" s="85"/>
    </row>
    <row r="14501" spans="2:10" s="117" customFormat="1" x14ac:dyDescent="0.25">
      <c r="B14501" s="87"/>
      <c r="C14501" s="85"/>
      <c r="D14501" s="85"/>
      <c r="E14501" s="85"/>
      <c r="F14501" s="85"/>
      <c r="G14501" s="86"/>
      <c r="H14501" s="86"/>
      <c r="I14501" s="85"/>
      <c r="J14501" s="85"/>
    </row>
    <row r="14502" spans="2:10" s="117" customFormat="1" x14ac:dyDescent="0.25">
      <c r="B14502" s="87"/>
      <c r="C14502" s="85"/>
      <c r="D14502" s="85"/>
      <c r="E14502" s="85"/>
      <c r="F14502" s="85"/>
      <c r="G14502" s="86"/>
      <c r="H14502" s="86"/>
      <c r="I14502" s="85"/>
      <c r="J14502" s="85"/>
    </row>
    <row r="14503" spans="2:10" s="117" customFormat="1" x14ac:dyDescent="0.25">
      <c r="B14503" s="87"/>
      <c r="C14503" s="85"/>
      <c r="D14503" s="85"/>
      <c r="E14503" s="85"/>
      <c r="F14503" s="85"/>
      <c r="G14503" s="86"/>
      <c r="H14503" s="86"/>
      <c r="I14503" s="85"/>
      <c r="J14503" s="85"/>
    </row>
    <row r="14504" spans="2:10" s="117" customFormat="1" x14ac:dyDescent="0.25">
      <c r="B14504" s="87"/>
      <c r="C14504" s="85"/>
      <c r="D14504" s="85"/>
      <c r="E14504" s="85"/>
      <c r="F14504" s="85"/>
      <c r="G14504" s="86"/>
      <c r="H14504" s="86"/>
      <c r="I14504" s="85"/>
      <c r="J14504" s="85"/>
    </row>
    <row r="14505" spans="2:10" s="117" customFormat="1" x14ac:dyDescent="0.25">
      <c r="B14505" s="87"/>
      <c r="C14505" s="85"/>
      <c r="D14505" s="85"/>
      <c r="E14505" s="85"/>
      <c r="F14505" s="85"/>
      <c r="G14505" s="86"/>
      <c r="H14505" s="86"/>
      <c r="I14505" s="85"/>
      <c r="J14505" s="85"/>
    </row>
    <row r="14506" spans="2:10" s="117" customFormat="1" x14ac:dyDescent="0.25">
      <c r="B14506" s="87"/>
      <c r="C14506" s="85"/>
      <c r="D14506" s="85"/>
      <c r="E14506" s="85"/>
      <c r="F14506" s="85"/>
      <c r="G14506" s="86"/>
      <c r="H14506" s="86"/>
      <c r="I14506" s="85"/>
      <c r="J14506" s="85"/>
    </row>
    <row r="14507" spans="2:10" s="117" customFormat="1" x14ac:dyDescent="0.25">
      <c r="B14507" s="87"/>
      <c r="C14507" s="85"/>
      <c r="D14507" s="85"/>
      <c r="E14507" s="85"/>
      <c r="F14507" s="85"/>
      <c r="G14507" s="86"/>
      <c r="H14507" s="86"/>
      <c r="I14507" s="85"/>
      <c r="J14507" s="85"/>
    </row>
    <row r="14508" spans="2:10" s="117" customFormat="1" x14ac:dyDescent="0.25">
      <c r="B14508" s="87"/>
      <c r="C14508" s="85"/>
      <c r="D14508" s="85"/>
      <c r="E14508" s="85"/>
      <c r="F14508" s="85"/>
      <c r="G14508" s="86"/>
      <c r="H14508" s="86"/>
      <c r="I14508" s="85"/>
      <c r="J14508" s="85"/>
    </row>
    <row r="14509" spans="2:10" s="117" customFormat="1" x14ac:dyDescent="0.25">
      <c r="B14509" s="87"/>
      <c r="C14509" s="85"/>
      <c r="D14509" s="85"/>
      <c r="E14509" s="85"/>
      <c r="F14509" s="85"/>
      <c r="G14509" s="86"/>
      <c r="H14509" s="86"/>
      <c r="I14509" s="85"/>
      <c r="J14509" s="85"/>
    </row>
    <row r="14510" spans="2:10" s="117" customFormat="1" x14ac:dyDescent="0.25">
      <c r="B14510" s="87"/>
      <c r="C14510" s="85"/>
      <c r="D14510" s="85"/>
      <c r="E14510" s="85"/>
      <c r="F14510" s="85"/>
      <c r="G14510" s="86"/>
      <c r="H14510" s="86"/>
      <c r="I14510" s="85"/>
      <c r="J14510" s="85"/>
    </row>
    <row r="14511" spans="2:10" s="117" customFormat="1" x14ac:dyDescent="0.25">
      <c r="B14511" s="87"/>
      <c r="C14511" s="85"/>
      <c r="D14511" s="85"/>
      <c r="E14511" s="85"/>
      <c r="F14511" s="85"/>
      <c r="G14511" s="86"/>
      <c r="H14511" s="86"/>
      <c r="I14511" s="85"/>
      <c r="J14511" s="85"/>
    </row>
    <row r="14512" spans="2:10" s="117" customFormat="1" x14ac:dyDescent="0.25">
      <c r="B14512" s="87"/>
      <c r="C14512" s="85"/>
      <c r="D14512" s="85"/>
      <c r="E14512" s="85"/>
      <c r="F14512" s="85"/>
      <c r="G14512" s="86"/>
      <c r="H14512" s="86"/>
      <c r="I14512" s="85"/>
      <c r="J14512" s="85"/>
    </row>
    <row r="14513" spans="2:10" s="117" customFormat="1" x14ac:dyDescent="0.25">
      <c r="B14513" s="87"/>
      <c r="C14513" s="85"/>
      <c r="D14513" s="85"/>
      <c r="E14513" s="85"/>
      <c r="F14513" s="85"/>
      <c r="G14513" s="86"/>
      <c r="H14513" s="86"/>
      <c r="I14513" s="85"/>
      <c r="J14513" s="85"/>
    </row>
    <row r="14514" spans="2:10" s="117" customFormat="1" x14ac:dyDescent="0.25">
      <c r="B14514" s="87"/>
      <c r="C14514" s="85"/>
      <c r="D14514" s="85"/>
      <c r="E14514" s="85"/>
      <c r="F14514" s="85"/>
      <c r="G14514" s="86"/>
      <c r="H14514" s="86"/>
      <c r="I14514" s="85"/>
      <c r="J14514" s="85"/>
    </row>
    <row r="14515" spans="2:10" s="117" customFormat="1" x14ac:dyDescent="0.25">
      <c r="B14515" s="87"/>
      <c r="C14515" s="85"/>
      <c r="D14515" s="85"/>
      <c r="E14515" s="85"/>
      <c r="F14515" s="85"/>
      <c r="G14515" s="86"/>
      <c r="H14515" s="86"/>
      <c r="I14515" s="85"/>
      <c r="J14515" s="85"/>
    </row>
    <row r="14516" spans="2:10" s="117" customFormat="1" x14ac:dyDescent="0.25">
      <c r="B14516" s="87"/>
      <c r="C14516" s="85"/>
      <c r="D14516" s="85"/>
      <c r="E14516" s="85"/>
      <c r="F14516" s="85"/>
      <c r="G14516" s="86"/>
      <c r="H14516" s="86"/>
      <c r="I14516" s="85"/>
      <c r="J14516" s="85"/>
    </row>
    <row r="14517" spans="2:10" s="117" customFormat="1" x14ac:dyDescent="0.25">
      <c r="B14517" s="87"/>
      <c r="C14517" s="85"/>
      <c r="D14517" s="85"/>
      <c r="E14517" s="85"/>
      <c r="F14517" s="85"/>
      <c r="G14517" s="86"/>
      <c r="H14517" s="86"/>
      <c r="I14517" s="85"/>
      <c r="J14517" s="85"/>
    </row>
    <row r="14518" spans="2:10" s="117" customFormat="1" x14ac:dyDescent="0.25">
      <c r="B14518" s="87"/>
      <c r="C14518" s="85"/>
      <c r="D14518" s="85"/>
      <c r="E14518" s="85"/>
      <c r="F14518" s="85"/>
      <c r="G14518" s="86"/>
      <c r="H14518" s="86"/>
      <c r="I14518" s="85"/>
      <c r="J14518" s="85"/>
    </row>
    <row r="14519" spans="2:10" s="117" customFormat="1" x14ac:dyDescent="0.25">
      <c r="B14519" s="87"/>
      <c r="C14519" s="85"/>
      <c r="D14519" s="85"/>
      <c r="E14519" s="85"/>
      <c r="F14519" s="85"/>
      <c r="G14519" s="86"/>
      <c r="H14519" s="86"/>
      <c r="I14519" s="85"/>
      <c r="J14519" s="85"/>
    </row>
    <row r="14520" spans="2:10" s="117" customFormat="1" x14ac:dyDescent="0.25">
      <c r="B14520" s="87"/>
      <c r="C14520" s="85"/>
      <c r="D14520" s="85"/>
      <c r="E14520" s="85"/>
      <c r="F14520" s="85"/>
      <c r="G14520" s="86"/>
      <c r="H14520" s="86"/>
      <c r="I14520" s="85"/>
      <c r="J14520" s="85"/>
    </row>
    <row r="14521" spans="2:10" s="117" customFormat="1" x14ac:dyDescent="0.25">
      <c r="B14521" s="87"/>
      <c r="C14521" s="85"/>
      <c r="D14521" s="85"/>
      <c r="E14521" s="85"/>
      <c r="F14521" s="85"/>
      <c r="G14521" s="86"/>
      <c r="H14521" s="86"/>
      <c r="I14521" s="85"/>
      <c r="J14521" s="85"/>
    </row>
    <row r="14522" spans="2:10" s="117" customFormat="1" x14ac:dyDescent="0.25">
      <c r="B14522" s="87"/>
      <c r="C14522" s="85"/>
      <c r="D14522" s="85"/>
      <c r="E14522" s="85"/>
      <c r="F14522" s="85"/>
      <c r="G14522" s="86"/>
      <c r="H14522" s="86"/>
      <c r="I14522" s="85"/>
      <c r="J14522" s="85"/>
    </row>
    <row r="14523" spans="2:10" s="117" customFormat="1" x14ac:dyDescent="0.25">
      <c r="B14523" s="87"/>
      <c r="C14523" s="85"/>
      <c r="D14523" s="85"/>
      <c r="E14523" s="85"/>
      <c r="F14523" s="85"/>
      <c r="G14523" s="86"/>
      <c r="H14523" s="86"/>
      <c r="I14523" s="85"/>
      <c r="J14523" s="85"/>
    </row>
    <row r="14524" spans="2:10" s="117" customFormat="1" x14ac:dyDescent="0.25">
      <c r="B14524" s="87"/>
      <c r="C14524" s="85"/>
      <c r="D14524" s="85"/>
      <c r="E14524" s="85"/>
      <c r="F14524" s="85"/>
      <c r="G14524" s="86"/>
      <c r="H14524" s="86"/>
      <c r="I14524" s="85"/>
      <c r="J14524" s="85"/>
    </row>
    <row r="14525" spans="2:10" s="117" customFormat="1" x14ac:dyDescent="0.25">
      <c r="B14525" s="87"/>
      <c r="C14525" s="85"/>
      <c r="D14525" s="85"/>
      <c r="E14525" s="85"/>
      <c r="F14525" s="85"/>
      <c r="G14525" s="86"/>
      <c r="H14525" s="86"/>
      <c r="I14525" s="85"/>
      <c r="J14525" s="85"/>
    </row>
    <row r="14526" spans="2:10" s="117" customFormat="1" x14ac:dyDescent="0.25">
      <c r="B14526" s="87"/>
      <c r="C14526" s="85"/>
      <c r="D14526" s="85"/>
      <c r="E14526" s="85"/>
      <c r="F14526" s="85"/>
      <c r="G14526" s="86"/>
      <c r="H14526" s="86"/>
      <c r="I14526" s="85"/>
      <c r="J14526" s="85"/>
    </row>
    <row r="14527" spans="2:10" s="117" customFormat="1" x14ac:dyDescent="0.25">
      <c r="B14527" s="87"/>
      <c r="C14527" s="85"/>
      <c r="D14527" s="85"/>
      <c r="E14527" s="85"/>
      <c r="F14527" s="85"/>
      <c r="G14527" s="86"/>
      <c r="H14527" s="86"/>
      <c r="I14527" s="85"/>
      <c r="J14527" s="85"/>
    </row>
    <row r="14528" spans="2:10" s="117" customFormat="1" x14ac:dyDescent="0.25">
      <c r="B14528" s="87"/>
      <c r="C14528" s="85"/>
      <c r="D14528" s="85"/>
      <c r="E14528" s="85"/>
      <c r="F14528" s="85"/>
      <c r="G14528" s="86"/>
      <c r="H14528" s="86"/>
      <c r="I14528" s="85"/>
      <c r="J14528" s="85"/>
    </row>
    <row r="14529" spans="2:10" s="117" customFormat="1" x14ac:dyDescent="0.25">
      <c r="B14529" s="87"/>
      <c r="C14529" s="85"/>
      <c r="D14529" s="85"/>
      <c r="E14529" s="85"/>
      <c r="F14529" s="85"/>
      <c r="G14529" s="86"/>
      <c r="H14529" s="86"/>
      <c r="I14529" s="85"/>
      <c r="J14529" s="85"/>
    </row>
    <row r="14530" spans="2:10" s="117" customFormat="1" x14ac:dyDescent="0.25">
      <c r="B14530" s="87"/>
      <c r="C14530" s="85"/>
      <c r="D14530" s="85"/>
      <c r="E14530" s="85"/>
      <c r="F14530" s="85"/>
      <c r="G14530" s="86"/>
      <c r="H14530" s="86"/>
      <c r="I14530" s="85"/>
      <c r="J14530" s="85"/>
    </row>
    <row r="14531" spans="2:10" s="117" customFormat="1" x14ac:dyDescent="0.25">
      <c r="B14531" s="87"/>
      <c r="C14531" s="85"/>
      <c r="D14531" s="85"/>
      <c r="E14531" s="85"/>
      <c r="F14531" s="85"/>
      <c r="G14531" s="86"/>
      <c r="H14531" s="86"/>
      <c r="I14531" s="85"/>
      <c r="J14531" s="85"/>
    </row>
    <row r="14532" spans="2:10" s="117" customFormat="1" x14ac:dyDescent="0.25">
      <c r="B14532" s="87"/>
      <c r="C14532" s="85"/>
      <c r="D14532" s="85"/>
      <c r="E14532" s="85"/>
      <c r="F14532" s="85"/>
      <c r="G14532" s="86"/>
      <c r="H14532" s="86"/>
      <c r="I14532" s="85"/>
      <c r="J14532" s="85"/>
    </row>
    <row r="14533" spans="2:10" s="117" customFormat="1" x14ac:dyDescent="0.25">
      <c r="B14533" s="87"/>
      <c r="C14533" s="85"/>
      <c r="D14533" s="85"/>
      <c r="E14533" s="85"/>
      <c r="F14533" s="85"/>
      <c r="G14533" s="86"/>
      <c r="H14533" s="86"/>
      <c r="I14533" s="85"/>
      <c r="J14533" s="85"/>
    </row>
    <row r="14534" spans="2:10" s="117" customFormat="1" x14ac:dyDescent="0.25">
      <c r="B14534" s="87"/>
      <c r="C14534" s="85"/>
      <c r="D14534" s="85"/>
      <c r="E14534" s="85"/>
      <c r="F14534" s="85"/>
      <c r="G14534" s="86"/>
      <c r="H14534" s="86"/>
      <c r="I14534" s="85"/>
      <c r="J14534" s="85"/>
    </row>
    <row r="14535" spans="2:10" s="117" customFormat="1" x14ac:dyDescent="0.25">
      <c r="B14535" s="87"/>
      <c r="C14535" s="85"/>
      <c r="D14535" s="85"/>
      <c r="E14535" s="85"/>
      <c r="F14535" s="85"/>
      <c r="G14535" s="86"/>
      <c r="H14535" s="86"/>
      <c r="I14535" s="85"/>
      <c r="J14535" s="85"/>
    </row>
    <row r="14536" spans="2:10" s="117" customFormat="1" x14ac:dyDescent="0.25">
      <c r="B14536" s="87"/>
      <c r="C14536" s="85"/>
      <c r="D14536" s="85"/>
      <c r="E14536" s="85"/>
      <c r="F14536" s="85"/>
      <c r="G14536" s="86"/>
      <c r="H14536" s="86"/>
      <c r="I14536" s="85"/>
      <c r="J14536" s="85"/>
    </row>
    <row r="14537" spans="2:10" s="117" customFormat="1" x14ac:dyDescent="0.25">
      <c r="B14537" s="87"/>
      <c r="C14537" s="85"/>
      <c r="D14537" s="85"/>
      <c r="E14537" s="85"/>
      <c r="F14537" s="85"/>
      <c r="G14537" s="86"/>
      <c r="H14537" s="86"/>
      <c r="I14537" s="85"/>
      <c r="J14537" s="85"/>
    </row>
    <row r="14538" spans="2:10" s="117" customFormat="1" x14ac:dyDescent="0.25">
      <c r="B14538" s="87"/>
      <c r="C14538" s="85"/>
      <c r="D14538" s="85"/>
      <c r="E14538" s="85"/>
      <c r="F14538" s="85"/>
      <c r="G14538" s="86"/>
      <c r="H14538" s="86"/>
      <c r="I14538" s="85"/>
      <c r="J14538" s="85"/>
    </row>
    <row r="14539" spans="2:10" s="117" customFormat="1" x14ac:dyDescent="0.25">
      <c r="B14539" s="87"/>
      <c r="C14539" s="85"/>
      <c r="D14539" s="85"/>
      <c r="E14539" s="85"/>
      <c r="F14539" s="85"/>
      <c r="G14539" s="86"/>
      <c r="H14539" s="86"/>
      <c r="I14539" s="85"/>
      <c r="J14539" s="85"/>
    </row>
    <row r="14540" spans="2:10" s="117" customFormat="1" x14ac:dyDescent="0.25">
      <c r="B14540" s="87"/>
      <c r="C14540" s="85"/>
      <c r="D14540" s="85"/>
      <c r="E14540" s="85"/>
      <c r="F14540" s="85"/>
      <c r="G14540" s="86"/>
      <c r="H14540" s="86"/>
      <c r="I14540" s="85"/>
      <c r="J14540" s="85"/>
    </row>
    <row r="14541" spans="2:10" s="117" customFormat="1" x14ac:dyDescent="0.25">
      <c r="B14541" s="87"/>
      <c r="C14541" s="85"/>
      <c r="D14541" s="85"/>
      <c r="E14541" s="85"/>
      <c r="F14541" s="85"/>
      <c r="G14541" s="86"/>
      <c r="H14541" s="86"/>
      <c r="I14541" s="85"/>
      <c r="J14541" s="85"/>
    </row>
    <row r="14542" spans="2:10" s="117" customFormat="1" x14ac:dyDescent="0.25">
      <c r="B14542" s="87"/>
      <c r="C14542" s="85"/>
      <c r="D14542" s="85"/>
      <c r="E14542" s="85"/>
      <c r="F14542" s="85"/>
      <c r="G14542" s="86"/>
      <c r="H14542" s="86"/>
      <c r="I14542" s="85"/>
      <c r="J14542" s="85"/>
    </row>
    <row r="14543" spans="2:10" s="117" customFormat="1" x14ac:dyDescent="0.25">
      <c r="B14543" s="87"/>
      <c r="C14543" s="85"/>
      <c r="D14543" s="85"/>
      <c r="E14543" s="85"/>
      <c r="F14543" s="85"/>
      <c r="G14543" s="86"/>
      <c r="H14543" s="86"/>
      <c r="I14543" s="85"/>
      <c r="J14543" s="85"/>
    </row>
    <row r="14544" spans="2:10" s="117" customFormat="1" x14ac:dyDescent="0.25">
      <c r="B14544" s="87"/>
      <c r="C14544" s="85"/>
      <c r="D14544" s="85"/>
      <c r="E14544" s="85"/>
      <c r="F14544" s="85"/>
      <c r="G14544" s="86"/>
      <c r="H14544" s="86"/>
      <c r="I14544" s="85"/>
      <c r="J14544" s="85"/>
    </row>
    <row r="14545" spans="2:10" s="117" customFormat="1" x14ac:dyDescent="0.25">
      <c r="B14545" s="87"/>
      <c r="C14545" s="85"/>
      <c r="D14545" s="85"/>
      <c r="E14545" s="85"/>
      <c r="F14545" s="85"/>
      <c r="G14545" s="86"/>
      <c r="H14545" s="86"/>
      <c r="I14545" s="85"/>
      <c r="J14545" s="85"/>
    </row>
    <row r="14546" spans="2:10" s="117" customFormat="1" x14ac:dyDescent="0.25">
      <c r="B14546" s="87"/>
      <c r="C14546" s="85"/>
      <c r="D14546" s="85"/>
      <c r="E14546" s="85"/>
      <c r="F14546" s="85"/>
      <c r="G14546" s="86"/>
      <c r="H14546" s="86"/>
      <c r="I14546" s="85"/>
      <c r="J14546" s="85"/>
    </row>
    <row r="14547" spans="2:10" s="117" customFormat="1" x14ac:dyDescent="0.25">
      <c r="B14547" s="87"/>
      <c r="C14547" s="85"/>
      <c r="D14547" s="85"/>
      <c r="E14547" s="85"/>
      <c r="F14547" s="85"/>
      <c r="G14547" s="86"/>
      <c r="H14547" s="86"/>
      <c r="I14547" s="85"/>
      <c r="J14547" s="85"/>
    </row>
    <row r="14548" spans="2:10" s="117" customFormat="1" x14ac:dyDescent="0.25">
      <c r="B14548" s="87"/>
      <c r="C14548" s="85"/>
      <c r="D14548" s="85"/>
      <c r="E14548" s="85"/>
      <c r="F14548" s="85"/>
      <c r="G14548" s="86"/>
      <c r="H14548" s="86"/>
      <c r="I14548" s="85"/>
      <c r="J14548" s="85"/>
    </row>
    <row r="14549" spans="2:10" s="117" customFormat="1" x14ac:dyDescent="0.25">
      <c r="B14549" s="87"/>
      <c r="C14549" s="85"/>
      <c r="D14549" s="85"/>
      <c r="E14549" s="85"/>
      <c r="F14549" s="85"/>
      <c r="G14549" s="86"/>
      <c r="H14549" s="86"/>
      <c r="I14549" s="85"/>
      <c r="J14549" s="85"/>
    </row>
    <row r="14550" spans="2:10" s="117" customFormat="1" x14ac:dyDescent="0.25">
      <c r="B14550" s="87"/>
      <c r="C14550" s="85"/>
      <c r="D14550" s="85"/>
      <c r="E14550" s="85"/>
      <c r="F14550" s="85"/>
      <c r="G14550" s="86"/>
      <c r="H14550" s="86"/>
      <c r="I14550" s="85"/>
      <c r="J14550" s="85"/>
    </row>
    <row r="14551" spans="2:10" s="117" customFormat="1" x14ac:dyDescent="0.25">
      <c r="B14551" s="87"/>
      <c r="C14551" s="85"/>
      <c r="D14551" s="85"/>
      <c r="E14551" s="85"/>
      <c r="F14551" s="85"/>
      <c r="G14551" s="86"/>
      <c r="H14551" s="86"/>
      <c r="I14551" s="85"/>
      <c r="J14551" s="85"/>
    </row>
    <row r="14552" spans="2:10" s="117" customFormat="1" x14ac:dyDescent="0.25">
      <c r="B14552" s="87"/>
      <c r="C14552" s="85"/>
      <c r="D14552" s="85"/>
      <c r="E14552" s="85"/>
      <c r="F14552" s="85"/>
      <c r="G14552" s="86"/>
      <c r="H14552" s="86"/>
      <c r="I14552" s="85"/>
      <c r="J14552" s="85"/>
    </row>
    <row r="14553" spans="2:10" s="117" customFormat="1" x14ac:dyDescent="0.25">
      <c r="B14553" s="87"/>
      <c r="C14553" s="85"/>
      <c r="D14553" s="85"/>
      <c r="E14553" s="85"/>
      <c r="F14553" s="85"/>
      <c r="G14553" s="86"/>
      <c r="H14553" s="86"/>
      <c r="I14553" s="85"/>
      <c r="J14553" s="85"/>
    </row>
    <row r="14554" spans="2:10" s="117" customFormat="1" x14ac:dyDescent="0.25">
      <c r="B14554" s="87"/>
      <c r="C14554" s="85"/>
      <c r="D14554" s="85"/>
      <c r="E14554" s="85"/>
      <c r="F14554" s="85"/>
      <c r="G14554" s="86"/>
      <c r="H14554" s="86"/>
      <c r="I14554" s="85"/>
      <c r="J14554" s="85"/>
    </row>
    <row r="14555" spans="2:10" s="117" customFormat="1" x14ac:dyDescent="0.25">
      <c r="B14555" s="87"/>
      <c r="C14555" s="85"/>
      <c r="D14555" s="85"/>
      <c r="E14555" s="85"/>
      <c r="F14555" s="85"/>
      <c r="G14555" s="86"/>
      <c r="H14555" s="86"/>
      <c r="I14555" s="85"/>
      <c r="J14555" s="85"/>
    </row>
    <row r="14556" spans="2:10" s="117" customFormat="1" x14ac:dyDescent="0.25">
      <c r="B14556" s="87"/>
      <c r="C14556" s="85"/>
      <c r="D14556" s="85"/>
      <c r="E14556" s="85"/>
      <c r="F14556" s="85"/>
      <c r="G14556" s="86"/>
      <c r="H14556" s="86"/>
      <c r="I14556" s="85"/>
      <c r="J14556" s="85"/>
    </row>
    <row r="14557" spans="2:10" s="117" customFormat="1" x14ac:dyDescent="0.25">
      <c r="B14557" s="87"/>
      <c r="C14557" s="85"/>
      <c r="D14557" s="85"/>
      <c r="E14557" s="85"/>
      <c r="F14557" s="85"/>
      <c r="G14557" s="86"/>
      <c r="H14557" s="86"/>
      <c r="I14557" s="85"/>
      <c r="J14557" s="85"/>
    </row>
    <row r="14558" spans="2:10" s="117" customFormat="1" x14ac:dyDescent="0.25">
      <c r="B14558" s="87"/>
      <c r="C14558" s="85"/>
      <c r="D14558" s="85"/>
      <c r="E14558" s="85"/>
      <c r="F14558" s="85"/>
      <c r="G14558" s="86"/>
      <c r="H14558" s="86"/>
      <c r="I14558" s="85"/>
      <c r="J14558" s="85"/>
    </row>
    <row r="14559" spans="2:10" s="117" customFormat="1" x14ac:dyDescent="0.25">
      <c r="B14559" s="87"/>
      <c r="C14559" s="85"/>
      <c r="D14559" s="85"/>
      <c r="E14559" s="85"/>
      <c r="F14559" s="85"/>
      <c r="G14559" s="86"/>
      <c r="H14559" s="86"/>
      <c r="I14559" s="85"/>
      <c r="J14559" s="85"/>
    </row>
    <row r="14560" spans="2:10" s="117" customFormat="1" x14ac:dyDescent="0.25">
      <c r="B14560" s="87"/>
      <c r="C14560" s="85"/>
      <c r="D14560" s="85"/>
      <c r="E14560" s="85"/>
      <c r="F14560" s="85"/>
      <c r="G14560" s="86"/>
      <c r="H14560" s="86"/>
      <c r="I14560" s="85"/>
      <c r="J14560" s="85"/>
    </row>
    <row r="14561" spans="2:10" s="117" customFormat="1" x14ac:dyDescent="0.25">
      <c r="B14561" s="87"/>
      <c r="C14561" s="85"/>
      <c r="D14561" s="85"/>
      <c r="E14561" s="85"/>
      <c r="F14561" s="85"/>
      <c r="G14561" s="86"/>
      <c r="H14561" s="86"/>
      <c r="I14561" s="85"/>
      <c r="J14561" s="85"/>
    </row>
    <row r="14562" spans="2:10" s="117" customFormat="1" x14ac:dyDescent="0.25">
      <c r="B14562" s="87"/>
      <c r="C14562" s="85"/>
      <c r="D14562" s="85"/>
      <c r="E14562" s="85"/>
      <c r="F14562" s="85"/>
      <c r="G14562" s="86"/>
      <c r="H14562" s="86"/>
      <c r="I14562" s="85"/>
      <c r="J14562" s="85"/>
    </row>
    <row r="14563" spans="2:10" s="117" customFormat="1" x14ac:dyDescent="0.25">
      <c r="B14563" s="87"/>
      <c r="C14563" s="85"/>
      <c r="D14563" s="85"/>
      <c r="E14563" s="85"/>
      <c r="F14563" s="85"/>
      <c r="G14563" s="86"/>
      <c r="H14563" s="86"/>
      <c r="I14563" s="85"/>
      <c r="J14563" s="85"/>
    </row>
    <row r="14564" spans="2:10" s="117" customFormat="1" x14ac:dyDescent="0.25">
      <c r="B14564" s="87"/>
      <c r="C14564" s="85"/>
      <c r="D14564" s="85"/>
      <c r="E14564" s="85"/>
      <c r="F14564" s="85"/>
      <c r="G14564" s="86"/>
      <c r="H14564" s="86"/>
      <c r="I14564" s="85"/>
      <c r="J14564" s="85"/>
    </row>
    <row r="14565" spans="2:10" s="117" customFormat="1" x14ac:dyDescent="0.25">
      <c r="B14565" s="87"/>
      <c r="C14565" s="85"/>
      <c r="D14565" s="85"/>
      <c r="E14565" s="85"/>
      <c r="F14565" s="85"/>
      <c r="G14565" s="86"/>
      <c r="H14565" s="86"/>
      <c r="I14565" s="85"/>
      <c r="J14565" s="85"/>
    </row>
    <row r="14566" spans="2:10" s="117" customFormat="1" x14ac:dyDescent="0.25">
      <c r="B14566" s="87"/>
      <c r="C14566" s="85"/>
      <c r="D14566" s="85"/>
      <c r="E14566" s="85"/>
      <c r="F14566" s="85"/>
      <c r="G14566" s="86"/>
      <c r="H14566" s="86"/>
      <c r="I14566" s="85"/>
      <c r="J14566" s="85"/>
    </row>
    <row r="14567" spans="2:10" s="117" customFormat="1" x14ac:dyDescent="0.25">
      <c r="B14567" s="87"/>
      <c r="C14567" s="85"/>
      <c r="D14567" s="85"/>
      <c r="E14567" s="85"/>
      <c r="F14567" s="85"/>
      <c r="G14567" s="86"/>
      <c r="H14567" s="86"/>
      <c r="I14567" s="85"/>
      <c r="J14567" s="85"/>
    </row>
    <row r="14568" spans="2:10" s="117" customFormat="1" x14ac:dyDescent="0.25">
      <c r="B14568" s="87"/>
      <c r="C14568" s="85"/>
      <c r="D14568" s="85"/>
      <c r="E14568" s="85"/>
      <c r="F14568" s="85"/>
      <c r="G14568" s="86"/>
      <c r="H14568" s="86"/>
      <c r="I14568" s="85"/>
      <c r="J14568" s="85"/>
    </row>
    <row r="14569" spans="2:10" s="117" customFormat="1" x14ac:dyDescent="0.25">
      <c r="B14569" s="87"/>
      <c r="C14569" s="85"/>
      <c r="D14569" s="85"/>
      <c r="E14569" s="85"/>
      <c r="F14569" s="85"/>
      <c r="G14569" s="86"/>
      <c r="H14569" s="86"/>
      <c r="I14569" s="85"/>
      <c r="J14569" s="85"/>
    </row>
    <row r="14570" spans="2:10" s="117" customFormat="1" x14ac:dyDescent="0.25">
      <c r="B14570" s="87"/>
      <c r="C14570" s="85"/>
      <c r="D14570" s="85"/>
      <c r="E14570" s="85"/>
      <c r="F14570" s="85"/>
      <c r="G14570" s="86"/>
      <c r="H14570" s="86"/>
      <c r="I14570" s="85"/>
      <c r="J14570" s="85"/>
    </row>
    <row r="14571" spans="2:10" s="117" customFormat="1" x14ac:dyDescent="0.25">
      <c r="B14571" s="87"/>
      <c r="C14571" s="85"/>
      <c r="D14571" s="85"/>
      <c r="E14571" s="85"/>
      <c r="F14571" s="85"/>
      <c r="G14571" s="86"/>
      <c r="H14571" s="86"/>
      <c r="I14571" s="85"/>
      <c r="J14571" s="85"/>
    </row>
    <row r="14572" spans="2:10" s="117" customFormat="1" x14ac:dyDescent="0.25">
      <c r="B14572" s="87"/>
      <c r="C14572" s="85"/>
      <c r="D14572" s="85"/>
      <c r="E14572" s="85"/>
      <c r="F14572" s="85"/>
      <c r="G14572" s="86"/>
      <c r="H14572" s="86"/>
      <c r="I14572" s="85"/>
      <c r="J14572" s="85"/>
    </row>
    <row r="14573" spans="2:10" s="117" customFormat="1" x14ac:dyDescent="0.25">
      <c r="B14573" s="87"/>
      <c r="C14573" s="85"/>
      <c r="D14573" s="85"/>
      <c r="E14573" s="85"/>
      <c r="F14573" s="85"/>
      <c r="G14573" s="86"/>
      <c r="H14573" s="86"/>
      <c r="I14573" s="85"/>
      <c r="J14573" s="85"/>
    </row>
    <row r="14574" spans="2:10" s="117" customFormat="1" x14ac:dyDescent="0.25">
      <c r="B14574" s="87"/>
      <c r="C14574" s="85"/>
      <c r="D14574" s="85"/>
      <c r="E14574" s="85"/>
      <c r="F14574" s="85"/>
      <c r="G14574" s="86"/>
      <c r="H14574" s="86"/>
      <c r="I14574" s="85"/>
      <c r="J14574" s="85"/>
    </row>
    <row r="14575" spans="2:10" s="117" customFormat="1" x14ac:dyDescent="0.25">
      <c r="B14575" s="87"/>
      <c r="C14575" s="85"/>
      <c r="D14575" s="85"/>
      <c r="E14575" s="85"/>
      <c r="F14575" s="85"/>
      <c r="G14575" s="86"/>
      <c r="H14575" s="86"/>
      <c r="I14575" s="85"/>
      <c r="J14575" s="85"/>
    </row>
    <row r="14576" spans="2:10" s="117" customFormat="1" x14ac:dyDescent="0.25">
      <c r="B14576" s="87"/>
      <c r="C14576" s="85"/>
      <c r="D14576" s="85"/>
      <c r="E14576" s="85"/>
      <c r="F14576" s="85"/>
      <c r="G14576" s="86"/>
      <c r="H14576" s="86"/>
      <c r="I14576" s="85"/>
      <c r="J14576" s="85"/>
    </row>
    <row r="14577" spans="2:10" s="117" customFormat="1" x14ac:dyDescent="0.25">
      <c r="B14577" s="87"/>
      <c r="C14577" s="85"/>
      <c r="D14577" s="85"/>
      <c r="E14577" s="85"/>
      <c r="F14577" s="85"/>
      <c r="G14577" s="86"/>
      <c r="H14577" s="86"/>
      <c r="I14577" s="85"/>
      <c r="J14577" s="85"/>
    </row>
    <row r="14578" spans="2:10" s="117" customFormat="1" x14ac:dyDescent="0.25">
      <c r="B14578" s="87"/>
      <c r="C14578" s="85"/>
      <c r="D14578" s="85"/>
      <c r="E14578" s="85"/>
      <c r="F14578" s="85"/>
      <c r="G14578" s="86"/>
      <c r="H14578" s="86"/>
      <c r="I14578" s="85"/>
      <c r="J14578" s="85"/>
    </row>
    <row r="14579" spans="2:10" s="117" customFormat="1" x14ac:dyDescent="0.25">
      <c r="B14579" s="87"/>
      <c r="C14579" s="85"/>
      <c r="D14579" s="85"/>
      <c r="E14579" s="85"/>
      <c r="F14579" s="85"/>
      <c r="G14579" s="86"/>
      <c r="H14579" s="86"/>
      <c r="I14579" s="85"/>
      <c r="J14579" s="85"/>
    </row>
    <row r="14580" spans="2:10" s="117" customFormat="1" x14ac:dyDescent="0.25">
      <c r="B14580" s="87"/>
      <c r="C14580" s="85"/>
      <c r="D14580" s="85"/>
      <c r="E14580" s="85"/>
      <c r="F14580" s="85"/>
      <c r="G14580" s="86"/>
      <c r="H14580" s="86"/>
      <c r="I14580" s="85"/>
      <c r="J14580" s="85"/>
    </row>
    <row r="14581" spans="2:10" s="117" customFormat="1" x14ac:dyDescent="0.25">
      <c r="B14581" s="87"/>
      <c r="C14581" s="85"/>
      <c r="D14581" s="85"/>
      <c r="E14581" s="85"/>
      <c r="F14581" s="85"/>
      <c r="G14581" s="86"/>
      <c r="H14581" s="86"/>
      <c r="I14581" s="85"/>
      <c r="J14581" s="85"/>
    </row>
    <row r="14582" spans="2:10" s="117" customFormat="1" x14ac:dyDescent="0.25">
      <c r="B14582" s="87"/>
      <c r="C14582" s="85"/>
      <c r="D14582" s="85"/>
      <c r="E14582" s="85"/>
      <c r="F14582" s="85"/>
      <c r="G14582" s="86"/>
      <c r="H14582" s="86"/>
      <c r="I14582" s="85"/>
      <c r="J14582" s="85"/>
    </row>
    <row r="14583" spans="2:10" s="117" customFormat="1" x14ac:dyDescent="0.25">
      <c r="B14583" s="87"/>
      <c r="C14583" s="85"/>
      <c r="D14583" s="85"/>
      <c r="E14583" s="85"/>
      <c r="F14583" s="85"/>
      <c r="G14583" s="86"/>
      <c r="H14583" s="86"/>
      <c r="I14583" s="85"/>
      <c r="J14583" s="85"/>
    </row>
    <row r="14584" spans="2:10" s="117" customFormat="1" x14ac:dyDescent="0.25">
      <c r="B14584" s="87"/>
      <c r="C14584" s="85"/>
      <c r="D14584" s="85"/>
      <c r="E14584" s="85"/>
      <c r="F14584" s="85"/>
      <c r="G14584" s="86"/>
      <c r="H14584" s="86"/>
      <c r="I14584" s="85"/>
      <c r="J14584" s="85"/>
    </row>
    <row r="14585" spans="2:10" s="117" customFormat="1" x14ac:dyDescent="0.25">
      <c r="B14585" s="87"/>
      <c r="C14585" s="85"/>
      <c r="D14585" s="85"/>
      <c r="E14585" s="85"/>
      <c r="F14585" s="85"/>
      <c r="G14585" s="86"/>
      <c r="H14585" s="86"/>
      <c r="I14585" s="85"/>
      <c r="J14585" s="85"/>
    </row>
    <row r="14586" spans="2:10" s="117" customFormat="1" x14ac:dyDescent="0.25">
      <c r="B14586" s="87"/>
      <c r="C14586" s="85"/>
      <c r="D14586" s="85"/>
      <c r="E14586" s="85"/>
      <c r="F14586" s="85"/>
      <c r="G14586" s="86"/>
      <c r="H14586" s="86"/>
      <c r="I14586" s="85"/>
      <c r="J14586" s="85"/>
    </row>
    <row r="14587" spans="2:10" s="117" customFormat="1" x14ac:dyDescent="0.25">
      <c r="B14587" s="87"/>
      <c r="C14587" s="85"/>
      <c r="D14587" s="85"/>
      <c r="E14587" s="85"/>
      <c r="F14587" s="85"/>
      <c r="G14587" s="86"/>
      <c r="H14587" s="86"/>
      <c r="I14587" s="85"/>
      <c r="J14587" s="85"/>
    </row>
    <row r="14588" spans="2:10" s="117" customFormat="1" x14ac:dyDescent="0.25">
      <c r="B14588" s="87"/>
      <c r="C14588" s="85"/>
      <c r="D14588" s="85"/>
      <c r="E14588" s="85"/>
      <c r="F14588" s="85"/>
      <c r="G14588" s="86"/>
      <c r="H14588" s="86"/>
      <c r="I14588" s="85"/>
      <c r="J14588" s="85"/>
    </row>
    <row r="14589" spans="2:10" s="117" customFormat="1" x14ac:dyDescent="0.25">
      <c r="B14589" s="87"/>
      <c r="C14589" s="85"/>
      <c r="D14589" s="85"/>
      <c r="E14589" s="85"/>
      <c r="F14589" s="85"/>
      <c r="G14589" s="86"/>
      <c r="H14589" s="86"/>
      <c r="I14589" s="85"/>
      <c r="J14589" s="85"/>
    </row>
    <row r="14590" spans="2:10" s="117" customFormat="1" x14ac:dyDescent="0.25">
      <c r="B14590" s="87"/>
      <c r="C14590" s="85"/>
      <c r="D14590" s="85"/>
      <c r="E14590" s="85"/>
      <c r="F14590" s="85"/>
      <c r="G14590" s="86"/>
      <c r="H14590" s="86"/>
      <c r="I14590" s="85"/>
      <c r="J14590" s="85"/>
    </row>
    <row r="14591" spans="2:10" s="117" customFormat="1" x14ac:dyDescent="0.25">
      <c r="B14591" s="87"/>
      <c r="C14591" s="85"/>
      <c r="D14591" s="85"/>
      <c r="E14591" s="85"/>
      <c r="F14591" s="85"/>
      <c r="G14591" s="86"/>
      <c r="H14591" s="86"/>
      <c r="I14591" s="85"/>
      <c r="J14591" s="85"/>
    </row>
    <row r="14592" spans="2:10" s="117" customFormat="1" x14ac:dyDescent="0.25">
      <c r="B14592" s="87"/>
      <c r="C14592" s="85"/>
      <c r="D14592" s="85"/>
      <c r="E14592" s="85"/>
      <c r="F14592" s="85"/>
      <c r="G14592" s="86"/>
      <c r="H14592" s="86"/>
      <c r="I14592" s="85"/>
      <c r="J14592" s="85"/>
    </row>
    <row r="14593" spans="2:10" s="117" customFormat="1" x14ac:dyDescent="0.25">
      <c r="B14593" s="87"/>
      <c r="C14593" s="85"/>
      <c r="D14593" s="85"/>
      <c r="E14593" s="85"/>
      <c r="F14593" s="85"/>
      <c r="G14593" s="86"/>
      <c r="H14593" s="86"/>
      <c r="I14593" s="85"/>
      <c r="J14593" s="85"/>
    </row>
    <row r="14594" spans="2:10" s="117" customFormat="1" x14ac:dyDescent="0.25">
      <c r="B14594" s="87"/>
      <c r="C14594" s="85"/>
      <c r="D14594" s="85"/>
      <c r="E14594" s="85"/>
      <c r="F14594" s="85"/>
      <c r="G14594" s="86"/>
      <c r="H14594" s="86"/>
      <c r="I14594" s="85"/>
      <c r="J14594" s="85"/>
    </row>
    <row r="14595" spans="2:10" s="117" customFormat="1" x14ac:dyDescent="0.25">
      <c r="B14595" s="87"/>
      <c r="C14595" s="85"/>
      <c r="D14595" s="85"/>
      <c r="E14595" s="85"/>
      <c r="F14595" s="85"/>
      <c r="G14595" s="86"/>
      <c r="H14595" s="86"/>
      <c r="I14595" s="85"/>
      <c r="J14595" s="85"/>
    </row>
    <row r="14596" spans="2:10" s="117" customFormat="1" x14ac:dyDescent="0.25">
      <c r="B14596" s="87"/>
      <c r="C14596" s="85"/>
      <c r="D14596" s="85"/>
      <c r="E14596" s="85"/>
      <c r="F14596" s="85"/>
      <c r="G14596" s="86"/>
      <c r="H14596" s="86"/>
      <c r="I14596" s="85"/>
      <c r="J14596" s="85"/>
    </row>
    <row r="14597" spans="2:10" s="117" customFormat="1" x14ac:dyDescent="0.25">
      <c r="B14597" s="87"/>
      <c r="C14597" s="85"/>
      <c r="D14597" s="85"/>
      <c r="E14597" s="85"/>
      <c r="F14597" s="85"/>
      <c r="G14597" s="86"/>
      <c r="H14597" s="86"/>
      <c r="I14597" s="85"/>
      <c r="J14597" s="85"/>
    </row>
    <row r="14598" spans="2:10" s="117" customFormat="1" x14ac:dyDescent="0.25">
      <c r="B14598" s="87"/>
      <c r="C14598" s="85"/>
      <c r="D14598" s="85"/>
      <c r="E14598" s="85"/>
      <c r="F14598" s="85"/>
      <c r="G14598" s="86"/>
      <c r="H14598" s="86"/>
      <c r="I14598" s="85"/>
      <c r="J14598" s="85"/>
    </row>
    <row r="14599" spans="2:10" s="117" customFormat="1" x14ac:dyDescent="0.25">
      <c r="B14599" s="87"/>
      <c r="C14599" s="85"/>
      <c r="D14599" s="85"/>
      <c r="E14599" s="85"/>
      <c r="F14599" s="85"/>
      <c r="G14599" s="86"/>
      <c r="H14599" s="86"/>
      <c r="I14599" s="85"/>
      <c r="J14599" s="85"/>
    </row>
    <row r="14600" spans="2:10" s="117" customFormat="1" x14ac:dyDescent="0.25">
      <c r="B14600" s="87"/>
      <c r="C14600" s="85"/>
      <c r="D14600" s="85"/>
      <c r="E14600" s="85"/>
      <c r="F14600" s="85"/>
      <c r="G14600" s="86"/>
      <c r="H14600" s="86"/>
      <c r="I14600" s="85"/>
      <c r="J14600" s="85"/>
    </row>
    <row r="14601" spans="2:10" s="117" customFormat="1" x14ac:dyDescent="0.25">
      <c r="B14601" s="87"/>
      <c r="C14601" s="85"/>
      <c r="D14601" s="85"/>
      <c r="E14601" s="85"/>
      <c r="F14601" s="85"/>
      <c r="G14601" s="86"/>
      <c r="H14601" s="86"/>
      <c r="I14601" s="85"/>
      <c r="J14601" s="85"/>
    </row>
    <row r="14602" spans="2:10" s="117" customFormat="1" x14ac:dyDescent="0.25">
      <c r="B14602" s="87"/>
      <c r="C14602" s="85"/>
      <c r="D14602" s="85"/>
      <c r="E14602" s="85"/>
      <c r="F14602" s="85"/>
      <c r="G14602" s="86"/>
      <c r="H14602" s="86"/>
      <c r="I14602" s="85"/>
      <c r="J14602" s="85"/>
    </row>
    <row r="14603" spans="2:10" s="117" customFormat="1" x14ac:dyDescent="0.25">
      <c r="B14603" s="87"/>
      <c r="C14603" s="85"/>
      <c r="D14603" s="85"/>
      <c r="E14603" s="85"/>
      <c r="F14603" s="85"/>
      <c r="G14603" s="86"/>
      <c r="H14603" s="86"/>
      <c r="I14603" s="85"/>
      <c r="J14603" s="85"/>
    </row>
    <row r="14604" spans="2:10" s="117" customFormat="1" x14ac:dyDescent="0.25">
      <c r="B14604" s="87"/>
      <c r="C14604" s="85"/>
      <c r="D14604" s="85"/>
      <c r="E14604" s="85"/>
      <c r="F14604" s="85"/>
      <c r="G14604" s="86"/>
      <c r="H14604" s="86"/>
      <c r="I14604" s="85"/>
      <c r="J14604" s="85"/>
    </row>
    <row r="14605" spans="2:10" s="117" customFormat="1" x14ac:dyDescent="0.25">
      <c r="B14605" s="87"/>
      <c r="C14605" s="85"/>
      <c r="D14605" s="85"/>
      <c r="E14605" s="85"/>
      <c r="F14605" s="85"/>
      <c r="G14605" s="86"/>
      <c r="H14605" s="86"/>
      <c r="I14605" s="85"/>
      <c r="J14605" s="85"/>
    </row>
    <row r="14606" spans="2:10" s="117" customFormat="1" x14ac:dyDescent="0.25">
      <c r="B14606" s="87"/>
      <c r="C14606" s="85"/>
      <c r="D14606" s="85"/>
      <c r="E14606" s="85"/>
      <c r="F14606" s="85"/>
      <c r="G14606" s="86"/>
      <c r="H14606" s="86"/>
      <c r="I14606" s="85"/>
      <c r="J14606" s="85"/>
    </row>
    <row r="14607" spans="2:10" s="117" customFormat="1" x14ac:dyDescent="0.25">
      <c r="B14607" s="87"/>
      <c r="C14607" s="85"/>
      <c r="D14607" s="85"/>
      <c r="E14607" s="85"/>
      <c r="F14607" s="85"/>
      <c r="G14607" s="86"/>
      <c r="H14607" s="86"/>
      <c r="I14607" s="85"/>
      <c r="J14607" s="85"/>
    </row>
    <row r="14608" spans="2:10" s="117" customFormat="1" x14ac:dyDescent="0.25">
      <c r="B14608" s="87"/>
      <c r="C14608" s="85"/>
      <c r="D14608" s="85"/>
      <c r="E14608" s="85"/>
      <c r="F14608" s="85"/>
      <c r="G14608" s="86"/>
      <c r="H14608" s="86"/>
      <c r="I14608" s="85"/>
      <c r="J14608" s="85"/>
    </row>
    <row r="14609" spans="2:10" s="117" customFormat="1" x14ac:dyDescent="0.25">
      <c r="B14609" s="87"/>
      <c r="C14609" s="85"/>
      <c r="D14609" s="85"/>
      <c r="E14609" s="85"/>
      <c r="F14609" s="85"/>
      <c r="G14609" s="86"/>
      <c r="H14609" s="86"/>
      <c r="I14609" s="85"/>
      <c r="J14609" s="85"/>
    </row>
    <row r="14610" spans="2:10" s="117" customFormat="1" x14ac:dyDescent="0.25">
      <c r="B14610" s="87"/>
      <c r="C14610" s="85"/>
      <c r="D14610" s="85"/>
      <c r="E14610" s="85"/>
      <c r="F14610" s="85"/>
      <c r="G14610" s="86"/>
      <c r="H14610" s="86"/>
      <c r="I14610" s="85"/>
      <c r="J14610" s="85"/>
    </row>
    <row r="14611" spans="2:10" s="117" customFormat="1" x14ac:dyDescent="0.25">
      <c r="B14611" s="87"/>
      <c r="C14611" s="85"/>
      <c r="D14611" s="85"/>
      <c r="E14611" s="85"/>
      <c r="F14611" s="85"/>
      <c r="G14611" s="86"/>
      <c r="H14611" s="86"/>
      <c r="I14611" s="85"/>
      <c r="J14611" s="85"/>
    </row>
    <row r="14612" spans="2:10" s="117" customFormat="1" x14ac:dyDescent="0.25">
      <c r="B14612" s="87"/>
      <c r="C14612" s="85"/>
      <c r="D14612" s="85"/>
      <c r="E14612" s="85"/>
      <c r="F14612" s="85"/>
      <c r="G14612" s="86"/>
      <c r="H14612" s="86"/>
      <c r="I14612" s="85"/>
      <c r="J14612" s="85"/>
    </row>
    <row r="14613" spans="2:10" s="117" customFormat="1" x14ac:dyDescent="0.25">
      <c r="B14613" s="87"/>
      <c r="C14613" s="85"/>
      <c r="D14613" s="85"/>
      <c r="E14613" s="85"/>
      <c r="F14613" s="85"/>
      <c r="G14613" s="86"/>
      <c r="H14613" s="86"/>
      <c r="I14613" s="85"/>
      <c r="J14613" s="85"/>
    </row>
    <row r="14614" spans="2:10" s="117" customFormat="1" x14ac:dyDescent="0.25">
      <c r="B14614" s="87"/>
      <c r="C14614" s="85"/>
      <c r="D14614" s="85"/>
      <c r="E14614" s="85"/>
      <c r="F14614" s="85"/>
      <c r="G14614" s="86"/>
      <c r="H14614" s="86"/>
      <c r="I14614" s="85"/>
      <c r="J14614" s="85"/>
    </row>
    <row r="14615" spans="2:10" s="117" customFormat="1" x14ac:dyDescent="0.25">
      <c r="B14615" s="87"/>
      <c r="C14615" s="85"/>
      <c r="D14615" s="85"/>
      <c r="E14615" s="85"/>
      <c r="F14615" s="85"/>
      <c r="G14615" s="86"/>
      <c r="H14615" s="86"/>
      <c r="I14615" s="85"/>
      <c r="J14615" s="85"/>
    </row>
    <row r="14616" spans="2:10" s="117" customFormat="1" x14ac:dyDescent="0.25">
      <c r="B14616" s="87"/>
      <c r="C14616" s="85"/>
      <c r="D14616" s="85"/>
      <c r="E14616" s="85"/>
      <c r="F14616" s="85"/>
      <c r="G14616" s="86"/>
      <c r="H14616" s="86"/>
      <c r="I14616" s="85"/>
      <c r="J14616" s="85"/>
    </row>
    <row r="14617" spans="2:10" s="117" customFormat="1" x14ac:dyDescent="0.25">
      <c r="B14617" s="87"/>
      <c r="C14617" s="85"/>
      <c r="D14617" s="85"/>
      <c r="E14617" s="85"/>
      <c r="F14617" s="85"/>
      <c r="G14617" s="86"/>
      <c r="H14617" s="86"/>
      <c r="I14617" s="85"/>
      <c r="J14617" s="85"/>
    </row>
    <row r="14618" spans="2:10" s="117" customFormat="1" x14ac:dyDescent="0.25">
      <c r="B14618" s="87"/>
      <c r="C14618" s="85"/>
      <c r="D14618" s="85"/>
      <c r="E14618" s="85"/>
      <c r="F14618" s="85"/>
      <c r="G14618" s="86"/>
      <c r="H14618" s="86"/>
      <c r="I14618" s="85"/>
      <c r="J14618" s="85"/>
    </row>
    <row r="14619" spans="2:10" s="117" customFormat="1" x14ac:dyDescent="0.25">
      <c r="B14619" s="87"/>
      <c r="C14619" s="85"/>
      <c r="D14619" s="85"/>
      <c r="E14619" s="85"/>
      <c r="F14619" s="85"/>
      <c r="G14619" s="86"/>
      <c r="H14619" s="86"/>
      <c r="I14619" s="85"/>
      <c r="J14619" s="85"/>
    </row>
    <row r="14620" spans="2:10" s="117" customFormat="1" x14ac:dyDescent="0.25">
      <c r="B14620" s="87"/>
      <c r="C14620" s="85"/>
      <c r="D14620" s="85"/>
      <c r="E14620" s="85"/>
      <c r="F14620" s="85"/>
      <c r="G14620" s="86"/>
      <c r="H14620" s="86"/>
      <c r="I14620" s="85"/>
      <c r="J14620" s="85"/>
    </row>
    <row r="14621" spans="2:10" s="117" customFormat="1" x14ac:dyDescent="0.25">
      <c r="B14621" s="87"/>
      <c r="C14621" s="85"/>
      <c r="D14621" s="85"/>
      <c r="E14621" s="85"/>
      <c r="F14621" s="85"/>
      <c r="G14621" s="86"/>
      <c r="H14621" s="86"/>
      <c r="I14621" s="85"/>
      <c r="J14621" s="85"/>
    </row>
    <row r="14622" spans="2:10" s="117" customFormat="1" x14ac:dyDescent="0.25">
      <c r="B14622" s="87"/>
      <c r="C14622" s="85"/>
      <c r="D14622" s="85"/>
      <c r="E14622" s="85"/>
      <c r="F14622" s="85"/>
      <c r="G14622" s="86"/>
      <c r="H14622" s="86"/>
      <c r="I14622" s="85"/>
      <c r="J14622" s="85"/>
    </row>
    <row r="14623" spans="2:10" s="117" customFormat="1" x14ac:dyDescent="0.25">
      <c r="B14623" s="87"/>
      <c r="C14623" s="85"/>
      <c r="D14623" s="85"/>
      <c r="E14623" s="85"/>
      <c r="F14623" s="85"/>
      <c r="G14623" s="86"/>
      <c r="H14623" s="86"/>
      <c r="I14623" s="85"/>
      <c r="J14623" s="85"/>
    </row>
    <row r="14624" spans="2:10" s="117" customFormat="1" x14ac:dyDescent="0.25">
      <c r="B14624" s="87"/>
      <c r="C14624" s="85"/>
      <c r="D14624" s="85"/>
      <c r="E14624" s="85"/>
      <c r="F14624" s="85"/>
      <c r="G14624" s="86"/>
      <c r="H14624" s="86"/>
      <c r="I14624" s="85"/>
      <c r="J14624" s="85"/>
    </row>
    <row r="14625" spans="2:10" s="117" customFormat="1" x14ac:dyDescent="0.25">
      <c r="B14625" s="87"/>
      <c r="C14625" s="85"/>
      <c r="D14625" s="85"/>
      <c r="E14625" s="85"/>
      <c r="F14625" s="85"/>
      <c r="G14625" s="86"/>
      <c r="H14625" s="86"/>
      <c r="I14625" s="85"/>
      <c r="J14625" s="85"/>
    </row>
    <row r="14626" spans="2:10" s="117" customFormat="1" x14ac:dyDescent="0.25">
      <c r="B14626" s="87"/>
      <c r="C14626" s="85"/>
      <c r="D14626" s="85"/>
      <c r="E14626" s="85"/>
      <c r="F14626" s="85"/>
      <c r="G14626" s="86"/>
      <c r="H14626" s="86"/>
      <c r="I14626" s="85"/>
      <c r="J14626" s="85"/>
    </row>
    <row r="14627" spans="2:10" s="117" customFormat="1" x14ac:dyDescent="0.25">
      <c r="B14627" s="87"/>
      <c r="C14627" s="85"/>
      <c r="D14627" s="85"/>
      <c r="E14627" s="85"/>
      <c r="F14627" s="85"/>
      <c r="G14627" s="86"/>
      <c r="H14627" s="86"/>
      <c r="I14627" s="85"/>
      <c r="J14627" s="85"/>
    </row>
    <row r="14628" spans="2:10" s="117" customFormat="1" x14ac:dyDescent="0.25">
      <c r="B14628" s="87"/>
      <c r="C14628" s="85"/>
      <c r="D14628" s="85"/>
      <c r="E14628" s="85"/>
      <c r="F14628" s="85"/>
      <c r="G14628" s="86"/>
      <c r="H14628" s="86"/>
      <c r="I14628" s="85"/>
      <c r="J14628" s="85"/>
    </row>
    <row r="14629" spans="2:10" s="117" customFormat="1" x14ac:dyDescent="0.25">
      <c r="B14629" s="87"/>
      <c r="C14629" s="85"/>
      <c r="D14629" s="85"/>
      <c r="E14629" s="85"/>
      <c r="F14629" s="85"/>
      <c r="G14629" s="86"/>
      <c r="H14629" s="86"/>
      <c r="I14629" s="85"/>
      <c r="J14629" s="85"/>
    </row>
    <row r="14630" spans="2:10" s="117" customFormat="1" x14ac:dyDescent="0.25">
      <c r="B14630" s="87"/>
      <c r="C14630" s="85"/>
      <c r="D14630" s="85"/>
      <c r="E14630" s="85"/>
      <c r="F14630" s="85"/>
      <c r="G14630" s="86"/>
      <c r="H14630" s="86"/>
      <c r="I14630" s="85"/>
      <c r="J14630" s="85"/>
    </row>
    <row r="14631" spans="2:10" s="117" customFormat="1" x14ac:dyDescent="0.25">
      <c r="B14631" s="87"/>
      <c r="C14631" s="85"/>
      <c r="D14631" s="85"/>
      <c r="E14631" s="85"/>
      <c r="F14631" s="85"/>
      <c r="G14631" s="86"/>
      <c r="H14631" s="86"/>
      <c r="I14631" s="85"/>
      <c r="J14631" s="85"/>
    </row>
    <row r="14632" spans="2:10" s="117" customFormat="1" x14ac:dyDescent="0.25">
      <c r="B14632" s="87"/>
      <c r="C14632" s="85"/>
      <c r="D14632" s="85"/>
      <c r="E14632" s="85"/>
      <c r="F14632" s="85"/>
      <c r="G14632" s="86"/>
      <c r="H14632" s="86"/>
      <c r="I14632" s="85"/>
      <c r="J14632" s="85"/>
    </row>
    <row r="14633" spans="2:10" s="117" customFormat="1" x14ac:dyDescent="0.25">
      <c r="B14633" s="87"/>
      <c r="C14633" s="85"/>
      <c r="D14633" s="85"/>
      <c r="E14633" s="85"/>
      <c r="F14633" s="85"/>
      <c r="G14633" s="86"/>
      <c r="H14633" s="86"/>
      <c r="I14633" s="85"/>
      <c r="J14633" s="85"/>
    </row>
    <row r="14634" spans="2:10" s="117" customFormat="1" x14ac:dyDescent="0.25">
      <c r="B14634" s="87"/>
      <c r="C14634" s="85"/>
      <c r="D14634" s="85"/>
      <c r="E14634" s="85"/>
      <c r="F14634" s="85"/>
      <c r="G14634" s="86"/>
      <c r="H14634" s="86"/>
      <c r="I14634" s="85"/>
      <c r="J14634" s="85"/>
    </row>
    <row r="14635" spans="2:10" s="117" customFormat="1" x14ac:dyDescent="0.25">
      <c r="B14635" s="87"/>
      <c r="C14635" s="85"/>
      <c r="D14635" s="85"/>
      <c r="E14635" s="85"/>
      <c r="F14635" s="85"/>
      <c r="G14635" s="86"/>
      <c r="H14635" s="86"/>
      <c r="I14635" s="85"/>
      <c r="J14635" s="85"/>
    </row>
    <row r="14636" spans="2:10" s="117" customFormat="1" x14ac:dyDescent="0.25">
      <c r="B14636" s="87"/>
      <c r="C14636" s="85"/>
      <c r="D14636" s="85"/>
      <c r="E14636" s="85"/>
      <c r="F14636" s="85"/>
      <c r="G14636" s="86"/>
      <c r="H14636" s="86"/>
      <c r="I14636" s="85"/>
      <c r="J14636" s="85"/>
    </row>
    <row r="14637" spans="2:10" s="117" customFormat="1" x14ac:dyDescent="0.25">
      <c r="B14637" s="87"/>
      <c r="C14637" s="85"/>
      <c r="D14637" s="85"/>
      <c r="E14637" s="85"/>
      <c r="F14637" s="85"/>
      <c r="G14637" s="86"/>
      <c r="H14637" s="86"/>
      <c r="I14637" s="85"/>
      <c r="J14637" s="85"/>
    </row>
    <row r="14638" spans="2:10" s="117" customFormat="1" x14ac:dyDescent="0.25">
      <c r="B14638" s="87"/>
      <c r="C14638" s="85"/>
      <c r="D14638" s="85"/>
      <c r="E14638" s="85"/>
      <c r="F14638" s="85"/>
      <c r="G14638" s="86"/>
      <c r="H14638" s="86"/>
      <c r="I14638" s="85"/>
      <c r="J14638" s="85"/>
    </row>
    <row r="14639" spans="2:10" s="117" customFormat="1" x14ac:dyDescent="0.25">
      <c r="B14639" s="87"/>
      <c r="C14639" s="85"/>
      <c r="D14639" s="85"/>
      <c r="E14639" s="85"/>
      <c r="F14639" s="85"/>
      <c r="G14639" s="86"/>
      <c r="H14639" s="86"/>
      <c r="I14639" s="85"/>
      <c r="J14639" s="85"/>
    </row>
    <row r="14640" spans="2:10" s="117" customFormat="1" x14ac:dyDescent="0.25">
      <c r="B14640" s="87"/>
      <c r="C14640" s="85"/>
      <c r="D14640" s="85"/>
      <c r="E14640" s="85"/>
      <c r="F14640" s="85"/>
      <c r="G14640" s="86"/>
      <c r="H14640" s="86"/>
      <c r="I14640" s="85"/>
      <c r="J14640" s="85"/>
    </row>
    <row r="14641" spans="2:10" s="117" customFormat="1" x14ac:dyDescent="0.25">
      <c r="B14641" s="87"/>
      <c r="C14641" s="85"/>
      <c r="D14641" s="85"/>
      <c r="E14641" s="85"/>
      <c r="F14641" s="85"/>
      <c r="G14641" s="86"/>
      <c r="H14641" s="86"/>
      <c r="I14641" s="85"/>
      <c r="J14641" s="85"/>
    </row>
    <row r="14642" spans="2:10" s="117" customFormat="1" x14ac:dyDescent="0.25">
      <c r="B14642" s="87"/>
      <c r="C14642" s="85"/>
      <c r="D14642" s="85"/>
      <c r="E14642" s="85"/>
      <c r="F14642" s="85"/>
      <c r="G14642" s="86"/>
      <c r="H14642" s="86"/>
      <c r="I14642" s="85"/>
      <c r="J14642" s="85"/>
    </row>
    <row r="14643" spans="2:10" s="117" customFormat="1" x14ac:dyDescent="0.25">
      <c r="B14643" s="87"/>
      <c r="C14643" s="85"/>
      <c r="D14643" s="85"/>
      <c r="E14643" s="85"/>
      <c r="F14643" s="85"/>
      <c r="G14643" s="86"/>
      <c r="H14643" s="86"/>
      <c r="I14643" s="85"/>
      <c r="J14643" s="85"/>
    </row>
    <row r="14644" spans="2:10" s="117" customFormat="1" x14ac:dyDescent="0.25">
      <c r="B14644" s="87"/>
      <c r="C14644" s="85"/>
      <c r="D14644" s="85"/>
      <c r="E14644" s="85"/>
      <c r="F14644" s="85"/>
      <c r="G14644" s="86"/>
      <c r="H14644" s="86"/>
      <c r="I14644" s="85"/>
      <c r="J14644" s="85"/>
    </row>
    <row r="14645" spans="2:10" s="117" customFormat="1" x14ac:dyDescent="0.25">
      <c r="B14645" s="87"/>
      <c r="C14645" s="85"/>
      <c r="D14645" s="85"/>
      <c r="E14645" s="85"/>
      <c r="F14645" s="85"/>
      <c r="G14645" s="86"/>
      <c r="H14645" s="86"/>
      <c r="I14645" s="85"/>
      <c r="J14645" s="85"/>
    </row>
    <row r="14646" spans="2:10" s="117" customFormat="1" x14ac:dyDescent="0.25">
      <c r="B14646" s="87"/>
      <c r="C14646" s="85"/>
      <c r="D14646" s="85"/>
      <c r="E14646" s="85"/>
      <c r="F14646" s="85"/>
      <c r="G14646" s="86"/>
      <c r="H14646" s="86"/>
      <c r="I14646" s="85"/>
      <c r="J14646" s="85"/>
    </row>
    <row r="14647" spans="2:10" s="117" customFormat="1" x14ac:dyDescent="0.25">
      <c r="B14647" s="87"/>
      <c r="C14647" s="85"/>
      <c r="D14647" s="85"/>
      <c r="E14647" s="85"/>
      <c r="F14647" s="85"/>
      <c r="G14647" s="86"/>
      <c r="H14647" s="86"/>
      <c r="I14647" s="85"/>
      <c r="J14647" s="85"/>
    </row>
    <row r="14648" spans="2:10" s="117" customFormat="1" x14ac:dyDescent="0.25">
      <c r="B14648" s="87"/>
      <c r="C14648" s="85"/>
      <c r="D14648" s="85"/>
      <c r="E14648" s="85"/>
      <c r="F14648" s="85"/>
      <c r="G14648" s="86"/>
      <c r="H14648" s="86"/>
      <c r="I14648" s="85"/>
      <c r="J14648" s="85"/>
    </row>
    <row r="14649" spans="2:10" s="117" customFormat="1" x14ac:dyDescent="0.25">
      <c r="B14649" s="87"/>
      <c r="C14649" s="85"/>
      <c r="D14649" s="85"/>
      <c r="E14649" s="85"/>
      <c r="F14649" s="85"/>
      <c r="G14649" s="86"/>
      <c r="H14649" s="86"/>
      <c r="I14649" s="85"/>
      <c r="J14649" s="85"/>
    </row>
    <row r="14650" spans="2:10" s="117" customFormat="1" x14ac:dyDescent="0.25">
      <c r="B14650" s="87"/>
      <c r="C14650" s="85"/>
      <c r="D14650" s="85"/>
      <c r="E14650" s="85"/>
      <c r="F14650" s="85"/>
      <c r="G14650" s="86"/>
      <c r="H14650" s="86"/>
      <c r="I14650" s="85"/>
      <c r="J14650" s="85"/>
    </row>
    <row r="14651" spans="2:10" s="117" customFormat="1" x14ac:dyDescent="0.25">
      <c r="B14651" s="87"/>
      <c r="C14651" s="85"/>
      <c r="D14651" s="85"/>
      <c r="E14651" s="85"/>
      <c r="F14651" s="85"/>
      <c r="G14651" s="86"/>
      <c r="H14651" s="86"/>
      <c r="I14651" s="85"/>
      <c r="J14651" s="85"/>
    </row>
    <row r="14652" spans="2:10" s="117" customFormat="1" x14ac:dyDescent="0.25">
      <c r="B14652" s="87"/>
      <c r="C14652" s="85"/>
      <c r="D14652" s="85"/>
      <c r="E14652" s="85"/>
      <c r="F14652" s="85"/>
      <c r="G14652" s="86"/>
      <c r="H14652" s="86"/>
      <c r="I14652" s="85"/>
      <c r="J14652" s="85"/>
    </row>
    <row r="14653" spans="2:10" s="117" customFormat="1" x14ac:dyDescent="0.25">
      <c r="B14653" s="87"/>
      <c r="C14653" s="85"/>
      <c r="D14653" s="85"/>
      <c r="E14653" s="85"/>
      <c r="F14653" s="85"/>
      <c r="G14653" s="86"/>
      <c r="H14653" s="86"/>
      <c r="I14653" s="85"/>
      <c r="J14653" s="85"/>
    </row>
    <row r="14654" spans="2:10" s="117" customFormat="1" x14ac:dyDescent="0.25">
      <c r="B14654" s="87"/>
      <c r="C14654" s="85"/>
      <c r="D14654" s="85"/>
      <c r="E14654" s="85"/>
      <c r="F14654" s="85"/>
      <c r="G14654" s="86"/>
      <c r="H14654" s="86"/>
      <c r="I14654" s="85"/>
      <c r="J14654" s="85"/>
    </row>
    <row r="14655" spans="2:10" s="117" customFormat="1" x14ac:dyDescent="0.25">
      <c r="B14655" s="87"/>
      <c r="C14655" s="85"/>
      <c r="D14655" s="85"/>
      <c r="E14655" s="85"/>
      <c r="F14655" s="85"/>
      <c r="G14655" s="86"/>
      <c r="H14655" s="86"/>
      <c r="I14655" s="85"/>
      <c r="J14655" s="85"/>
    </row>
    <row r="14656" spans="2:10" s="117" customFormat="1" x14ac:dyDescent="0.25">
      <c r="B14656" s="87"/>
      <c r="C14656" s="85"/>
      <c r="D14656" s="85"/>
      <c r="E14656" s="85"/>
      <c r="F14656" s="85"/>
      <c r="G14656" s="86"/>
      <c r="H14656" s="86"/>
      <c r="I14656" s="85"/>
      <c r="J14656" s="85"/>
    </row>
    <row r="14657" spans="2:10" s="117" customFormat="1" x14ac:dyDescent="0.25">
      <c r="B14657" s="87"/>
      <c r="C14657" s="85"/>
      <c r="D14657" s="85"/>
      <c r="E14657" s="85"/>
      <c r="F14657" s="85"/>
      <c r="G14657" s="86"/>
      <c r="H14657" s="86"/>
      <c r="I14657" s="85"/>
      <c r="J14657" s="85"/>
    </row>
    <row r="14658" spans="2:10" s="117" customFormat="1" x14ac:dyDescent="0.25">
      <c r="B14658" s="87"/>
      <c r="C14658" s="85"/>
      <c r="D14658" s="85"/>
      <c r="E14658" s="85"/>
      <c r="F14658" s="85"/>
      <c r="G14658" s="86"/>
      <c r="H14658" s="86"/>
      <c r="I14658" s="85"/>
      <c r="J14658" s="85"/>
    </row>
    <row r="14659" spans="2:10" s="117" customFormat="1" x14ac:dyDescent="0.25">
      <c r="B14659" s="87"/>
      <c r="C14659" s="85"/>
      <c r="D14659" s="85"/>
      <c r="E14659" s="85"/>
      <c r="F14659" s="85"/>
      <c r="G14659" s="86"/>
      <c r="H14659" s="86"/>
      <c r="I14659" s="85"/>
      <c r="J14659" s="85"/>
    </row>
    <row r="14660" spans="2:10" s="117" customFormat="1" x14ac:dyDescent="0.25">
      <c r="B14660" s="87"/>
      <c r="C14660" s="85"/>
      <c r="D14660" s="85"/>
      <c r="E14660" s="85"/>
      <c r="F14660" s="85"/>
      <c r="G14660" s="86"/>
      <c r="H14660" s="86"/>
      <c r="I14660" s="85"/>
      <c r="J14660" s="85"/>
    </row>
    <row r="14661" spans="2:10" s="117" customFormat="1" x14ac:dyDescent="0.25">
      <c r="B14661" s="87"/>
      <c r="C14661" s="85"/>
      <c r="D14661" s="85"/>
      <c r="E14661" s="85"/>
      <c r="F14661" s="85"/>
      <c r="G14661" s="86"/>
      <c r="H14661" s="86"/>
      <c r="I14661" s="85"/>
      <c r="J14661" s="85"/>
    </row>
    <row r="14662" spans="2:10" s="117" customFormat="1" x14ac:dyDescent="0.25">
      <c r="B14662" s="87"/>
      <c r="C14662" s="85"/>
      <c r="D14662" s="85"/>
      <c r="E14662" s="85"/>
      <c r="F14662" s="85"/>
      <c r="G14662" s="86"/>
      <c r="H14662" s="86"/>
      <c r="I14662" s="85"/>
      <c r="J14662" s="85"/>
    </row>
    <row r="14663" spans="2:10" s="117" customFormat="1" x14ac:dyDescent="0.25">
      <c r="B14663" s="87"/>
      <c r="C14663" s="85"/>
      <c r="D14663" s="85"/>
      <c r="E14663" s="85"/>
      <c r="F14663" s="85"/>
      <c r="G14663" s="86"/>
      <c r="H14663" s="86"/>
      <c r="I14663" s="85"/>
      <c r="J14663" s="85"/>
    </row>
    <row r="14664" spans="2:10" s="117" customFormat="1" x14ac:dyDescent="0.25">
      <c r="B14664" s="87"/>
      <c r="C14664" s="85"/>
      <c r="D14664" s="85"/>
      <c r="E14664" s="85"/>
      <c r="F14664" s="85"/>
      <c r="G14664" s="86"/>
      <c r="H14664" s="86"/>
      <c r="I14664" s="85"/>
      <c r="J14664" s="85"/>
    </row>
    <row r="14665" spans="2:10" s="117" customFormat="1" x14ac:dyDescent="0.25">
      <c r="B14665" s="87"/>
      <c r="C14665" s="85"/>
      <c r="D14665" s="85"/>
      <c r="E14665" s="85"/>
      <c r="F14665" s="85"/>
      <c r="G14665" s="86"/>
      <c r="H14665" s="86"/>
      <c r="I14665" s="85"/>
      <c r="J14665" s="85"/>
    </row>
    <row r="14666" spans="2:10" s="117" customFormat="1" x14ac:dyDescent="0.25">
      <c r="B14666" s="87"/>
      <c r="C14666" s="85"/>
      <c r="D14666" s="85"/>
      <c r="E14666" s="85"/>
      <c r="F14666" s="85"/>
      <c r="G14666" s="86"/>
      <c r="H14666" s="86"/>
      <c r="I14666" s="85"/>
      <c r="J14666" s="85"/>
    </row>
    <row r="14667" spans="2:10" s="117" customFormat="1" x14ac:dyDescent="0.25">
      <c r="B14667" s="87"/>
      <c r="C14667" s="85"/>
      <c r="D14667" s="85"/>
      <c r="E14667" s="85"/>
      <c r="F14667" s="85"/>
      <c r="G14667" s="86"/>
      <c r="H14667" s="86"/>
      <c r="I14667" s="85"/>
      <c r="J14667" s="85"/>
    </row>
    <row r="14668" spans="2:10" s="117" customFormat="1" x14ac:dyDescent="0.25">
      <c r="B14668" s="87"/>
      <c r="C14668" s="85"/>
      <c r="D14668" s="85"/>
      <c r="E14668" s="85"/>
      <c r="F14668" s="85"/>
      <c r="G14668" s="86"/>
      <c r="H14668" s="86"/>
      <c r="I14668" s="85"/>
      <c r="J14668" s="85"/>
    </row>
    <row r="14669" spans="2:10" s="117" customFormat="1" x14ac:dyDescent="0.25">
      <c r="B14669" s="87"/>
      <c r="C14669" s="85"/>
      <c r="D14669" s="85"/>
      <c r="E14669" s="85"/>
      <c r="F14669" s="85"/>
      <c r="G14669" s="86"/>
      <c r="H14669" s="86"/>
      <c r="I14669" s="85"/>
      <c r="J14669" s="85"/>
    </row>
    <row r="14670" spans="2:10" s="117" customFormat="1" x14ac:dyDescent="0.25">
      <c r="B14670" s="87"/>
      <c r="C14670" s="85"/>
      <c r="D14670" s="85"/>
      <c r="E14670" s="85"/>
      <c r="F14670" s="85"/>
      <c r="G14670" s="86"/>
      <c r="H14670" s="86"/>
      <c r="I14670" s="85"/>
      <c r="J14670" s="85"/>
    </row>
    <row r="14671" spans="2:10" s="117" customFormat="1" x14ac:dyDescent="0.25">
      <c r="B14671" s="87"/>
      <c r="C14671" s="85"/>
      <c r="D14671" s="85"/>
      <c r="E14671" s="85"/>
      <c r="F14671" s="85"/>
      <c r="G14671" s="86"/>
      <c r="H14671" s="86"/>
      <c r="I14671" s="85"/>
      <c r="J14671" s="85"/>
    </row>
    <row r="14672" spans="2:10" s="117" customFormat="1" x14ac:dyDescent="0.25">
      <c r="B14672" s="87"/>
      <c r="C14672" s="85"/>
      <c r="D14672" s="85"/>
      <c r="E14672" s="85"/>
      <c r="F14672" s="85"/>
      <c r="G14672" s="86"/>
      <c r="H14672" s="86"/>
      <c r="I14672" s="85"/>
      <c r="J14672" s="85"/>
    </row>
    <row r="14673" spans="2:10" s="117" customFormat="1" x14ac:dyDescent="0.25">
      <c r="B14673" s="87"/>
      <c r="C14673" s="85"/>
      <c r="D14673" s="85"/>
      <c r="E14673" s="85"/>
      <c r="F14673" s="85"/>
      <c r="G14673" s="86"/>
      <c r="H14673" s="86"/>
      <c r="I14673" s="85"/>
      <c r="J14673" s="85"/>
    </row>
    <row r="14674" spans="2:10" s="117" customFormat="1" x14ac:dyDescent="0.25">
      <c r="B14674" s="87"/>
      <c r="C14674" s="85"/>
      <c r="D14674" s="85"/>
      <c r="E14674" s="85"/>
      <c r="F14674" s="85"/>
      <c r="G14674" s="86"/>
      <c r="H14674" s="86"/>
      <c r="I14674" s="85"/>
      <c r="J14674" s="85"/>
    </row>
    <row r="14675" spans="2:10" s="117" customFormat="1" x14ac:dyDescent="0.25">
      <c r="B14675" s="87"/>
      <c r="C14675" s="85"/>
      <c r="D14675" s="85"/>
      <c r="E14675" s="85"/>
      <c r="F14675" s="85"/>
      <c r="G14675" s="86"/>
      <c r="H14675" s="86"/>
      <c r="I14675" s="85"/>
      <c r="J14675" s="85"/>
    </row>
    <row r="14676" spans="2:10" s="117" customFormat="1" x14ac:dyDescent="0.25">
      <c r="B14676" s="87"/>
      <c r="C14676" s="85"/>
      <c r="D14676" s="85"/>
      <c r="E14676" s="85"/>
      <c r="F14676" s="85"/>
      <c r="G14676" s="86"/>
      <c r="H14676" s="86"/>
      <c r="I14676" s="85"/>
      <c r="J14676" s="85"/>
    </row>
    <row r="14677" spans="2:10" s="117" customFormat="1" x14ac:dyDescent="0.25">
      <c r="B14677" s="87"/>
      <c r="C14677" s="85"/>
      <c r="D14677" s="85"/>
      <c r="E14677" s="85"/>
      <c r="F14677" s="85"/>
      <c r="G14677" s="86"/>
      <c r="H14677" s="86"/>
      <c r="I14677" s="85"/>
      <c r="J14677" s="85"/>
    </row>
    <row r="14678" spans="2:10" s="117" customFormat="1" x14ac:dyDescent="0.25">
      <c r="B14678" s="87"/>
      <c r="C14678" s="85"/>
      <c r="D14678" s="85"/>
      <c r="E14678" s="85"/>
      <c r="F14678" s="85"/>
      <c r="G14678" s="86"/>
      <c r="H14678" s="86"/>
      <c r="I14678" s="85"/>
      <c r="J14678" s="85"/>
    </row>
    <row r="14679" spans="2:10" s="117" customFormat="1" x14ac:dyDescent="0.25">
      <c r="B14679" s="87"/>
      <c r="C14679" s="85"/>
      <c r="D14679" s="85"/>
      <c r="E14679" s="85"/>
      <c r="F14679" s="85"/>
      <c r="G14679" s="86"/>
      <c r="H14679" s="86"/>
      <c r="I14679" s="85"/>
      <c r="J14679" s="85"/>
    </row>
    <row r="14680" spans="2:10" s="117" customFormat="1" x14ac:dyDescent="0.25">
      <c r="B14680" s="87"/>
      <c r="C14680" s="85"/>
      <c r="D14680" s="85"/>
      <c r="E14680" s="85"/>
      <c r="F14680" s="85"/>
      <c r="G14680" s="86"/>
      <c r="H14680" s="86"/>
      <c r="I14680" s="85"/>
      <c r="J14680" s="85"/>
    </row>
    <row r="14681" spans="2:10" s="117" customFormat="1" x14ac:dyDescent="0.25">
      <c r="B14681" s="87"/>
      <c r="C14681" s="85"/>
      <c r="D14681" s="85"/>
      <c r="E14681" s="85"/>
      <c r="F14681" s="85"/>
      <c r="G14681" s="86"/>
      <c r="H14681" s="86"/>
      <c r="I14681" s="85"/>
      <c r="J14681" s="85"/>
    </row>
    <row r="14682" spans="2:10" s="117" customFormat="1" x14ac:dyDescent="0.25">
      <c r="B14682" s="87"/>
      <c r="C14682" s="85"/>
      <c r="D14682" s="85"/>
      <c r="E14682" s="85"/>
      <c r="F14682" s="85"/>
      <c r="G14682" s="86"/>
      <c r="H14682" s="86"/>
      <c r="I14682" s="85"/>
      <c r="J14682" s="85"/>
    </row>
    <row r="14683" spans="2:10" s="117" customFormat="1" x14ac:dyDescent="0.25">
      <c r="B14683" s="87"/>
      <c r="C14683" s="85"/>
      <c r="D14683" s="85"/>
      <c r="E14683" s="85"/>
      <c r="F14683" s="85"/>
      <c r="G14683" s="86"/>
      <c r="H14683" s="86"/>
      <c r="I14683" s="85"/>
      <c r="J14683" s="85"/>
    </row>
    <row r="14684" spans="2:10" s="117" customFormat="1" x14ac:dyDescent="0.25">
      <c r="B14684" s="87"/>
      <c r="C14684" s="85"/>
      <c r="D14684" s="85"/>
      <c r="E14684" s="85"/>
      <c r="F14684" s="85"/>
      <c r="G14684" s="86"/>
      <c r="H14684" s="86"/>
      <c r="I14684" s="85"/>
      <c r="J14684" s="85"/>
    </row>
    <row r="14685" spans="2:10" s="117" customFormat="1" x14ac:dyDescent="0.25">
      <c r="B14685" s="87"/>
      <c r="C14685" s="85"/>
      <c r="D14685" s="85"/>
      <c r="E14685" s="85"/>
      <c r="F14685" s="85"/>
      <c r="G14685" s="86"/>
      <c r="H14685" s="86"/>
      <c r="I14685" s="85"/>
      <c r="J14685" s="85"/>
    </row>
    <row r="14686" spans="2:10" s="117" customFormat="1" x14ac:dyDescent="0.25">
      <c r="B14686" s="87"/>
      <c r="C14686" s="85"/>
      <c r="D14686" s="85"/>
      <c r="E14686" s="85"/>
      <c r="F14686" s="85"/>
      <c r="G14686" s="86"/>
      <c r="H14686" s="86"/>
      <c r="I14686" s="85"/>
      <c r="J14686" s="85"/>
    </row>
    <row r="14687" spans="2:10" s="117" customFormat="1" x14ac:dyDescent="0.25">
      <c r="B14687" s="87"/>
      <c r="C14687" s="85"/>
      <c r="D14687" s="85"/>
      <c r="E14687" s="85"/>
      <c r="F14687" s="85"/>
      <c r="G14687" s="86"/>
      <c r="H14687" s="86"/>
      <c r="I14687" s="85"/>
      <c r="J14687" s="85"/>
    </row>
    <row r="14688" spans="2:10" s="117" customFormat="1" x14ac:dyDescent="0.25">
      <c r="B14688" s="87"/>
      <c r="C14688" s="85"/>
      <c r="D14688" s="85"/>
      <c r="E14688" s="85"/>
      <c r="F14688" s="85"/>
      <c r="G14688" s="86"/>
      <c r="H14688" s="86"/>
      <c r="I14688" s="85"/>
      <c r="J14688" s="85"/>
    </row>
    <row r="14689" spans="2:10" s="117" customFormat="1" x14ac:dyDescent="0.25">
      <c r="B14689" s="87"/>
      <c r="C14689" s="85"/>
      <c r="D14689" s="85"/>
      <c r="E14689" s="85"/>
      <c r="F14689" s="85"/>
      <c r="G14689" s="86"/>
      <c r="H14689" s="86"/>
      <c r="I14689" s="85"/>
      <c r="J14689" s="85"/>
    </row>
    <row r="14690" spans="2:10" s="117" customFormat="1" x14ac:dyDescent="0.25">
      <c r="B14690" s="87"/>
      <c r="C14690" s="85"/>
      <c r="D14690" s="85"/>
      <c r="E14690" s="85"/>
      <c r="F14690" s="85"/>
      <c r="G14690" s="86"/>
      <c r="H14690" s="86"/>
      <c r="I14690" s="85"/>
      <c r="J14690" s="85"/>
    </row>
    <row r="14691" spans="2:10" s="117" customFormat="1" x14ac:dyDescent="0.25">
      <c r="B14691" s="87"/>
      <c r="C14691" s="85"/>
      <c r="D14691" s="85"/>
      <c r="E14691" s="85"/>
      <c r="F14691" s="85"/>
      <c r="G14691" s="86"/>
      <c r="H14691" s="86"/>
      <c r="I14691" s="85"/>
      <c r="J14691" s="85"/>
    </row>
    <row r="14692" spans="2:10" s="117" customFormat="1" x14ac:dyDescent="0.25">
      <c r="B14692" s="87"/>
      <c r="C14692" s="85"/>
      <c r="D14692" s="85"/>
      <c r="E14692" s="85"/>
      <c r="F14692" s="85"/>
      <c r="G14692" s="86"/>
      <c r="H14692" s="86"/>
      <c r="I14692" s="85"/>
      <c r="J14692" s="85"/>
    </row>
    <row r="14693" spans="2:10" s="117" customFormat="1" x14ac:dyDescent="0.25">
      <c r="B14693" s="87"/>
      <c r="C14693" s="85"/>
      <c r="D14693" s="85"/>
      <c r="E14693" s="85"/>
      <c r="F14693" s="85"/>
      <c r="G14693" s="86"/>
      <c r="H14693" s="86"/>
      <c r="I14693" s="85"/>
      <c r="J14693" s="85"/>
    </row>
    <row r="14694" spans="2:10" s="117" customFormat="1" x14ac:dyDescent="0.25">
      <c r="B14694" s="87"/>
      <c r="C14694" s="85"/>
      <c r="D14694" s="85"/>
      <c r="E14694" s="85"/>
      <c r="F14694" s="85"/>
      <c r="G14694" s="86"/>
      <c r="H14694" s="86"/>
      <c r="I14694" s="85"/>
      <c r="J14694" s="85"/>
    </row>
    <row r="14695" spans="2:10" s="117" customFormat="1" x14ac:dyDescent="0.25">
      <c r="B14695" s="87"/>
      <c r="C14695" s="85"/>
      <c r="D14695" s="85"/>
      <c r="E14695" s="85"/>
      <c r="F14695" s="85"/>
      <c r="G14695" s="86"/>
      <c r="H14695" s="86"/>
      <c r="I14695" s="85"/>
      <c r="J14695" s="85"/>
    </row>
    <row r="14696" spans="2:10" s="117" customFormat="1" x14ac:dyDescent="0.25">
      <c r="B14696" s="87"/>
      <c r="C14696" s="85"/>
      <c r="D14696" s="85"/>
      <c r="E14696" s="85"/>
      <c r="F14696" s="85"/>
      <c r="G14696" s="86"/>
      <c r="H14696" s="86"/>
      <c r="I14696" s="85"/>
      <c r="J14696" s="85"/>
    </row>
    <row r="14697" spans="2:10" s="117" customFormat="1" x14ac:dyDescent="0.25">
      <c r="B14697" s="87"/>
      <c r="C14697" s="85"/>
      <c r="D14697" s="85"/>
      <c r="E14697" s="85"/>
      <c r="F14697" s="85"/>
      <c r="G14697" s="86"/>
      <c r="H14697" s="86"/>
      <c r="I14697" s="85"/>
      <c r="J14697" s="85"/>
    </row>
    <row r="14698" spans="2:10" s="117" customFormat="1" x14ac:dyDescent="0.25">
      <c r="B14698" s="87"/>
      <c r="C14698" s="85"/>
      <c r="D14698" s="85"/>
      <c r="E14698" s="85"/>
      <c r="F14698" s="85"/>
      <c r="G14698" s="86"/>
      <c r="H14698" s="86"/>
      <c r="I14698" s="85"/>
      <c r="J14698" s="85"/>
    </row>
    <row r="14699" spans="2:10" s="117" customFormat="1" x14ac:dyDescent="0.25">
      <c r="B14699" s="87"/>
      <c r="C14699" s="85"/>
      <c r="D14699" s="85"/>
      <c r="E14699" s="85"/>
      <c r="F14699" s="85"/>
      <c r="G14699" s="86"/>
      <c r="H14699" s="86"/>
      <c r="I14699" s="85"/>
      <c r="J14699" s="85"/>
    </row>
    <row r="14700" spans="2:10" s="117" customFormat="1" x14ac:dyDescent="0.25">
      <c r="B14700" s="87"/>
      <c r="C14700" s="85"/>
      <c r="D14700" s="85"/>
      <c r="E14700" s="85"/>
      <c r="F14700" s="85"/>
      <c r="G14700" s="86"/>
      <c r="H14700" s="86"/>
      <c r="I14700" s="85"/>
      <c r="J14700" s="85"/>
    </row>
    <row r="14701" spans="2:10" s="117" customFormat="1" x14ac:dyDescent="0.25">
      <c r="B14701" s="87"/>
      <c r="C14701" s="85"/>
      <c r="D14701" s="85"/>
      <c r="E14701" s="85"/>
      <c r="F14701" s="85"/>
      <c r="G14701" s="86"/>
      <c r="H14701" s="86"/>
      <c r="I14701" s="85"/>
      <c r="J14701" s="85"/>
    </row>
    <row r="14702" spans="2:10" s="117" customFormat="1" x14ac:dyDescent="0.25">
      <c r="B14702" s="87"/>
      <c r="C14702" s="85"/>
      <c r="D14702" s="85"/>
      <c r="E14702" s="85"/>
      <c r="F14702" s="85"/>
      <c r="G14702" s="86"/>
      <c r="H14702" s="86"/>
      <c r="I14702" s="85"/>
      <c r="J14702" s="85"/>
    </row>
    <row r="14703" spans="2:10" s="117" customFormat="1" x14ac:dyDescent="0.25">
      <c r="B14703" s="87"/>
      <c r="C14703" s="85"/>
      <c r="D14703" s="85"/>
      <c r="E14703" s="85"/>
      <c r="F14703" s="85"/>
      <c r="G14703" s="86"/>
      <c r="H14703" s="86"/>
      <c r="I14703" s="85"/>
      <c r="J14703" s="85"/>
    </row>
    <row r="14704" spans="2:10" s="117" customFormat="1" x14ac:dyDescent="0.25">
      <c r="B14704" s="87"/>
      <c r="C14704" s="85"/>
      <c r="D14704" s="85"/>
      <c r="E14704" s="85"/>
      <c r="F14704" s="85"/>
      <c r="G14704" s="86"/>
      <c r="H14704" s="86"/>
      <c r="I14704" s="85"/>
      <c r="J14704" s="85"/>
    </row>
    <row r="14705" spans="2:10" s="117" customFormat="1" x14ac:dyDescent="0.25">
      <c r="B14705" s="87"/>
      <c r="C14705" s="85"/>
      <c r="D14705" s="85"/>
      <c r="E14705" s="85"/>
      <c r="F14705" s="85"/>
      <c r="G14705" s="86"/>
      <c r="H14705" s="86"/>
      <c r="I14705" s="85"/>
      <c r="J14705" s="85"/>
    </row>
    <row r="14706" spans="2:10" s="117" customFormat="1" x14ac:dyDescent="0.25">
      <c r="B14706" s="87"/>
      <c r="C14706" s="85"/>
      <c r="D14706" s="85"/>
      <c r="E14706" s="85"/>
      <c r="F14706" s="85"/>
      <c r="G14706" s="86"/>
      <c r="H14706" s="86"/>
      <c r="I14706" s="85"/>
      <c r="J14706" s="85"/>
    </row>
    <row r="14707" spans="2:10" s="117" customFormat="1" x14ac:dyDescent="0.25">
      <c r="B14707" s="87"/>
      <c r="C14707" s="85"/>
      <c r="D14707" s="85"/>
      <c r="E14707" s="85"/>
      <c r="F14707" s="85"/>
      <c r="G14707" s="86"/>
      <c r="H14707" s="86"/>
      <c r="I14707" s="85"/>
      <c r="J14707" s="85"/>
    </row>
    <row r="14708" spans="2:10" s="117" customFormat="1" x14ac:dyDescent="0.25">
      <c r="B14708" s="87"/>
      <c r="C14708" s="85"/>
      <c r="D14708" s="85"/>
      <c r="E14708" s="85"/>
      <c r="F14708" s="85"/>
      <c r="G14708" s="86"/>
      <c r="H14708" s="86"/>
      <c r="I14708" s="85"/>
      <c r="J14708" s="85"/>
    </row>
    <row r="14709" spans="2:10" s="117" customFormat="1" x14ac:dyDescent="0.25">
      <c r="B14709" s="87"/>
      <c r="C14709" s="85"/>
      <c r="D14709" s="85"/>
      <c r="E14709" s="85"/>
      <c r="F14709" s="85"/>
      <c r="G14709" s="86"/>
      <c r="H14709" s="86"/>
      <c r="I14709" s="85"/>
      <c r="J14709" s="85"/>
    </row>
    <row r="14710" spans="2:10" s="117" customFormat="1" x14ac:dyDescent="0.25">
      <c r="B14710" s="87"/>
      <c r="C14710" s="85"/>
      <c r="D14710" s="85"/>
      <c r="E14710" s="85"/>
      <c r="F14710" s="85"/>
      <c r="G14710" s="86"/>
      <c r="H14710" s="86"/>
      <c r="I14710" s="85"/>
      <c r="J14710" s="85"/>
    </row>
    <row r="14711" spans="2:10" s="117" customFormat="1" x14ac:dyDescent="0.25">
      <c r="B14711" s="87"/>
      <c r="C14711" s="85"/>
      <c r="D14711" s="85"/>
      <c r="E14711" s="85"/>
      <c r="F14711" s="85"/>
      <c r="G14711" s="86"/>
      <c r="H14711" s="86"/>
      <c r="I14711" s="85"/>
      <c r="J14711" s="85"/>
    </row>
    <row r="14712" spans="2:10" s="117" customFormat="1" x14ac:dyDescent="0.25">
      <c r="B14712" s="87"/>
      <c r="C14712" s="85"/>
      <c r="D14712" s="85"/>
      <c r="E14712" s="85"/>
      <c r="F14712" s="85"/>
      <c r="G14712" s="86"/>
      <c r="H14712" s="86"/>
      <c r="I14712" s="85"/>
      <c r="J14712" s="85"/>
    </row>
    <row r="14713" spans="2:10" s="117" customFormat="1" x14ac:dyDescent="0.25">
      <c r="B14713" s="87"/>
      <c r="C14713" s="85"/>
      <c r="D14713" s="85"/>
      <c r="E14713" s="85"/>
      <c r="F14713" s="85"/>
      <c r="G14713" s="86"/>
      <c r="H14713" s="86"/>
      <c r="I14713" s="85"/>
      <c r="J14713" s="85"/>
    </row>
    <row r="14714" spans="2:10" s="117" customFormat="1" x14ac:dyDescent="0.25">
      <c r="B14714" s="87"/>
      <c r="C14714" s="85"/>
      <c r="D14714" s="85"/>
      <c r="E14714" s="85"/>
      <c r="F14714" s="85"/>
      <c r="G14714" s="86"/>
      <c r="H14714" s="86"/>
      <c r="I14714" s="85"/>
      <c r="J14714" s="85"/>
    </row>
    <row r="14715" spans="2:10" s="117" customFormat="1" x14ac:dyDescent="0.25">
      <c r="B14715" s="87"/>
      <c r="C14715" s="85"/>
      <c r="D14715" s="85"/>
      <c r="E14715" s="85"/>
      <c r="F14715" s="85"/>
      <c r="G14715" s="86"/>
      <c r="H14715" s="86"/>
      <c r="I14715" s="85"/>
      <c r="J14715" s="85"/>
    </row>
    <row r="14716" spans="2:10" s="117" customFormat="1" x14ac:dyDescent="0.25">
      <c r="B14716" s="87"/>
      <c r="C14716" s="85"/>
      <c r="D14716" s="85"/>
      <c r="E14716" s="85"/>
      <c r="F14716" s="85"/>
      <c r="G14716" s="86"/>
      <c r="H14716" s="86"/>
      <c r="I14716" s="85"/>
      <c r="J14716" s="85"/>
    </row>
    <row r="14717" spans="2:10" s="117" customFormat="1" x14ac:dyDescent="0.25">
      <c r="B14717" s="87"/>
      <c r="C14717" s="85"/>
      <c r="D14717" s="85"/>
      <c r="E14717" s="85"/>
      <c r="F14717" s="85"/>
      <c r="G14717" s="86"/>
      <c r="H14717" s="86"/>
      <c r="I14717" s="85"/>
      <c r="J14717" s="85"/>
    </row>
    <row r="14718" spans="2:10" s="117" customFormat="1" x14ac:dyDescent="0.25">
      <c r="B14718" s="87"/>
      <c r="C14718" s="85"/>
      <c r="D14718" s="85"/>
      <c r="E14718" s="85"/>
      <c r="F14718" s="85"/>
      <c r="G14718" s="86"/>
      <c r="H14718" s="86"/>
      <c r="I14718" s="85"/>
      <c r="J14718" s="85"/>
    </row>
    <row r="14719" spans="2:10" s="117" customFormat="1" x14ac:dyDescent="0.25">
      <c r="B14719" s="87"/>
      <c r="C14719" s="85"/>
      <c r="D14719" s="85"/>
      <c r="E14719" s="85"/>
      <c r="F14719" s="85"/>
      <c r="G14719" s="86"/>
      <c r="H14719" s="86"/>
      <c r="I14719" s="85"/>
      <c r="J14719" s="85"/>
    </row>
    <row r="14720" spans="2:10" s="117" customFormat="1" x14ac:dyDescent="0.25">
      <c r="B14720" s="87"/>
      <c r="C14720" s="85"/>
      <c r="D14720" s="85"/>
      <c r="E14720" s="85"/>
      <c r="F14720" s="85"/>
      <c r="G14720" s="86"/>
      <c r="H14720" s="86"/>
      <c r="I14720" s="85"/>
      <c r="J14720" s="85"/>
    </row>
    <row r="14721" spans="2:10" s="117" customFormat="1" x14ac:dyDescent="0.25">
      <c r="B14721" s="87"/>
      <c r="C14721" s="85"/>
      <c r="D14721" s="85"/>
      <c r="E14721" s="85"/>
      <c r="F14721" s="85"/>
      <c r="G14721" s="86"/>
      <c r="H14721" s="86"/>
      <c r="I14721" s="85"/>
      <c r="J14721" s="85"/>
    </row>
    <row r="14722" spans="2:10" s="117" customFormat="1" x14ac:dyDescent="0.25">
      <c r="B14722" s="87"/>
      <c r="C14722" s="85"/>
      <c r="D14722" s="85"/>
      <c r="E14722" s="85"/>
      <c r="F14722" s="85"/>
      <c r="G14722" s="86"/>
      <c r="H14722" s="86"/>
      <c r="I14722" s="85"/>
      <c r="J14722" s="85"/>
    </row>
    <row r="14723" spans="2:10" s="117" customFormat="1" x14ac:dyDescent="0.25">
      <c r="B14723" s="87"/>
      <c r="C14723" s="85"/>
      <c r="D14723" s="85"/>
      <c r="E14723" s="85"/>
      <c r="F14723" s="85"/>
      <c r="G14723" s="86"/>
      <c r="H14723" s="86"/>
      <c r="I14723" s="85"/>
      <c r="J14723" s="85"/>
    </row>
    <row r="14724" spans="2:10" s="117" customFormat="1" x14ac:dyDescent="0.25">
      <c r="B14724" s="87"/>
      <c r="C14724" s="85"/>
      <c r="D14724" s="85"/>
      <c r="E14724" s="85"/>
      <c r="F14724" s="85"/>
      <c r="G14724" s="86"/>
      <c r="H14724" s="86"/>
      <c r="I14724" s="85"/>
      <c r="J14724" s="85"/>
    </row>
    <row r="14725" spans="2:10" s="117" customFormat="1" x14ac:dyDescent="0.25">
      <c r="B14725" s="87"/>
      <c r="C14725" s="85"/>
      <c r="D14725" s="85"/>
      <c r="E14725" s="85"/>
      <c r="F14725" s="85"/>
      <c r="G14725" s="86"/>
      <c r="H14725" s="86"/>
      <c r="I14725" s="85"/>
      <c r="J14725" s="85"/>
    </row>
    <row r="14726" spans="2:10" s="117" customFormat="1" x14ac:dyDescent="0.25">
      <c r="B14726" s="87"/>
      <c r="C14726" s="85"/>
      <c r="D14726" s="85"/>
      <c r="E14726" s="85"/>
      <c r="F14726" s="85"/>
      <c r="G14726" s="86"/>
      <c r="H14726" s="86"/>
      <c r="I14726" s="85"/>
      <c r="J14726" s="85"/>
    </row>
    <row r="14727" spans="2:10" s="117" customFormat="1" x14ac:dyDescent="0.25">
      <c r="B14727" s="87"/>
      <c r="C14727" s="85"/>
      <c r="D14727" s="85"/>
      <c r="E14727" s="85"/>
      <c r="F14727" s="85"/>
      <c r="G14727" s="86"/>
      <c r="H14727" s="86"/>
      <c r="I14727" s="85"/>
      <c r="J14727" s="85"/>
    </row>
    <row r="14728" spans="2:10" s="117" customFormat="1" x14ac:dyDescent="0.25">
      <c r="B14728" s="87"/>
      <c r="C14728" s="85"/>
      <c r="D14728" s="85"/>
      <c r="E14728" s="85"/>
      <c r="F14728" s="85"/>
      <c r="G14728" s="86"/>
      <c r="H14728" s="86"/>
      <c r="I14728" s="85"/>
      <c r="J14728" s="85"/>
    </row>
    <row r="14729" spans="2:10" s="117" customFormat="1" x14ac:dyDescent="0.25">
      <c r="B14729" s="87"/>
      <c r="C14729" s="85"/>
      <c r="D14729" s="85"/>
      <c r="E14729" s="85"/>
      <c r="F14729" s="85"/>
      <c r="G14729" s="86"/>
      <c r="H14729" s="86"/>
      <c r="I14729" s="85"/>
      <c r="J14729" s="85"/>
    </row>
    <row r="14730" spans="2:10" s="117" customFormat="1" x14ac:dyDescent="0.25">
      <c r="B14730" s="87"/>
      <c r="C14730" s="85"/>
      <c r="D14730" s="85"/>
      <c r="E14730" s="85"/>
      <c r="F14730" s="85"/>
      <c r="G14730" s="86"/>
      <c r="H14730" s="86"/>
      <c r="I14730" s="85"/>
      <c r="J14730" s="85"/>
    </row>
    <row r="14731" spans="2:10" s="117" customFormat="1" x14ac:dyDescent="0.25">
      <c r="B14731" s="87"/>
      <c r="C14731" s="85"/>
      <c r="D14731" s="85"/>
      <c r="E14731" s="85"/>
      <c r="F14731" s="85"/>
      <c r="G14731" s="86"/>
      <c r="H14731" s="86"/>
      <c r="I14731" s="85"/>
      <c r="J14731" s="85"/>
    </row>
    <row r="14732" spans="2:10" s="117" customFormat="1" x14ac:dyDescent="0.25">
      <c r="B14732" s="87"/>
      <c r="C14732" s="85"/>
      <c r="D14732" s="85"/>
      <c r="E14732" s="85"/>
      <c r="F14732" s="85"/>
      <c r="G14732" s="86"/>
      <c r="H14732" s="86"/>
      <c r="I14732" s="85"/>
      <c r="J14732" s="85"/>
    </row>
    <row r="14733" spans="2:10" s="117" customFormat="1" x14ac:dyDescent="0.25">
      <c r="B14733" s="87"/>
      <c r="C14733" s="85"/>
      <c r="D14733" s="85"/>
      <c r="E14733" s="85"/>
      <c r="F14733" s="85"/>
      <c r="G14733" s="86"/>
      <c r="H14733" s="86"/>
      <c r="I14733" s="85"/>
      <c r="J14733" s="85"/>
    </row>
    <row r="14734" spans="2:10" s="117" customFormat="1" x14ac:dyDescent="0.25">
      <c r="B14734" s="87"/>
      <c r="C14734" s="85"/>
      <c r="D14734" s="85"/>
      <c r="E14734" s="85"/>
      <c r="F14734" s="85"/>
      <c r="G14734" s="86"/>
      <c r="H14734" s="86"/>
      <c r="I14734" s="85"/>
      <c r="J14734" s="85"/>
    </row>
    <row r="14735" spans="2:10" s="117" customFormat="1" x14ac:dyDescent="0.25">
      <c r="B14735" s="87"/>
      <c r="C14735" s="85"/>
      <c r="D14735" s="85"/>
      <c r="E14735" s="85"/>
      <c r="F14735" s="85"/>
      <c r="G14735" s="86"/>
      <c r="H14735" s="86"/>
      <c r="I14735" s="85"/>
      <c r="J14735" s="85"/>
    </row>
    <row r="14736" spans="2:10" s="117" customFormat="1" x14ac:dyDescent="0.25">
      <c r="B14736" s="87"/>
      <c r="C14736" s="85"/>
      <c r="D14736" s="85"/>
      <c r="E14736" s="85"/>
      <c r="F14736" s="85"/>
      <c r="G14736" s="86"/>
      <c r="H14736" s="86"/>
      <c r="I14736" s="85"/>
      <c r="J14736" s="85"/>
    </row>
    <row r="14737" spans="2:10" s="117" customFormat="1" x14ac:dyDescent="0.25">
      <c r="B14737" s="87"/>
      <c r="C14737" s="85"/>
      <c r="D14737" s="85"/>
      <c r="E14737" s="85"/>
      <c r="F14737" s="85"/>
      <c r="G14737" s="86"/>
      <c r="H14737" s="86"/>
      <c r="I14737" s="85"/>
      <c r="J14737" s="85"/>
    </row>
    <row r="14738" spans="2:10" s="117" customFormat="1" x14ac:dyDescent="0.25">
      <c r="B14738" s="87"/>
      <c r="C14738" s="85"/>
      <c r="D14738" s="85"/>
      <c r="E14738" s="85"/>
      <c r="F14738" s="85"/>
      <c r="G14738" s="86"/>
      <c r="H14738" s="86"/>
      <c r="I14738" s="85"/>
      <c r="J14738" s="85"/>
    </row>
    <row r="14739" spans="2:10" s="117" customFormat="1" x14ac:dyDescent="0.25">
      <c r="B14739" s="87"/>
      <c r="C14739" s="85"/>
      <c r="D14739" s="85"/>
      <c r="E14739" s="85"/>
      <c r="F14739" s="85"/>
      <c r="G14739" s="86"/>
      <c r="H14739" s="86"/>
      <c r="I14739" s="85"/>
      <c r="J14739" s="85"/>
    </row>
    <row r="14740" spans="2:10" s="117" customFormat="1" x14ac:dyDescent="0.25">
      <c r="B14740" s="87"/>
      <c r="C14740" s="85"/>
      <c r="D14740" s="85"/>
      <c r="E14740" s="85"/>
      <c r="F14740" s="85"/>
      <c r="G14740" s="86"/>
      <c r="H14740" s="86"/>
      <c r="I14740" s="85"/>
      <c r="J14740" s="85"/>
    </row>
    <row r="14741" spans="2:10" s="117" customFormat="1" x14ac:dyDescent="0.25">
      <c r="B14741" s="87"/>
      <c r="C14741" s="85"/>
      <c r="D14741" s="85"/>
      <c r="E14741" s="85"/>
      <c r="F14741" s="85"/>
      <c r="G14741" s="86"/>
      <c r="H14741" s="86"/>
      <c r="I14741" s="85"/>
      <c r="J14741" s="85"/>
    </row>
    <row r="14742" spans="2:10" s="117" customFormat="1" x14ac:dyDescent="0.25">
      <c r="B14742" s="87"/>
      <c r="C14742" s="85"/>
      <c r="D14742" s="85"/>
      <c r="E14742" s="85"/>
      <c r="F14742" s="85"/>
      <c r="G14742" s="86"/>
      <c r="H14742" s="86"/>
      <c r="I14742" s="85"/>
      <c r="J14742" s="85"/>
    </row>
    <row r="14743" spans="2:10" s="117" customFormat="1" x14ac:dyDescent="0.25">
      <c r="B14743" s="87"/>
      <c r="C14743" s="85"/>
      <c r="D14743" s="85"/>
      <c r="E14743" s="85"/>
      <c r="F14743" s="85"/>
      <c r="G14743" s="86"/>
      <c r="H14743" s="86"/>
      <c r="I14743" s="85"/>
      <c r="J14743" s="85"/>
    </row>
    <row r="14744" spans="2:10" s="117" customFormat="1" x14ac:dyDescent="0.25">
      <c r="B14744" s="87"/>
      <c r="C14744" s="85"/>
      <c r="D14744" s="85"/>
      <c r="E14744" s="85"/>
      <c r="F14744" s="85"/>
      <c r="G14744" s="86"/>
      <c r="H14744" s="86"/>
      <c r="I14744" s="85"/>
      <c r="J14744" s="85"/>
    </row>
    <row r="14745" spans="2:10" s="117" customFormat="1" x14ac:dyDescent="0.25">
      <c r="B14745" s="87"/>
      <c r="C14745" s="85"/>
      <c r="D14745" s="85"/>
      <c r="E14745" s="85"/>
      <c r="F14745" s="85"/>
      <c r="G14745" s="86"/>
      <c r="H14745" s="86"/>
      <c r="I14745" s="85"/>
      <c r="J14745" s="85"/>
    </row>
    <row r="14746" spans="2:10" s="117" customFormat="1" x14ac:dyDescent="0.25">
      <c r="B14746" s="87"/>
      <c r="C14746" s="85"/>
      <c r="D14746" s="85"/>
      <c r="E14746" s="85"/>
      <c r="F14746" s="85"/>
      <c r="G14746" s="86"/>
      <c r="H14746" s="86"/>
      <c r="I14746" s="85"/>
      <c r="J14746" s="85"/>
    </row>
    <row r="14747" spans="2:10" s="117" customFormat="1" x14ac:dyDescent="0.25">
      <c r="B14747" s="87"/>
      <c r="C14747" s="85"/>
      <c r="D14747" s="85"/>
      <c r="E14747" s="85"/>
      <c r="F14747" s="85"/>
      <c r="G14747" s="86"/>
      <c r="H14747" s="86"/>
      <c r="I14747" s="85"/>
      <c r="J14747" s="85"/>
    </row>
    <row r="14748" spans="2:10" s="117" customFormat="1" x14ac:dyDescent="0.25">
      <c r="B14748" s="87"/>
      <c r="C14748" s="85"/>
      <c r="D14748" s="85"/>
      <c r="E14748" s="85"/>
      <c r="F14748" s="85"/>
      <c r="G14748" s="86"/>
      <c r="H14748" s="86"/>
      <c r="I14748" s="85"/>
      <c r="J14748" s="85"/>
    </row>
    <row r="14749" spans="2:10" s="117" customFormat="1" x14ac:dyDescent="0.25">
      <c r="B14749" s="87"/>
      <c r="C14749" s="85"/>
      <c r="D14749" s="85"/>
      <c r="E14749" s="85"/>
      <c r="F14749" s="85"/>
      <c r="G14749" s="86"/>
      <c r="H14749" s="86"/>
      <c r="I14749" s="85"/>
      <c r="J14749" s="85"/>
    </row>
    <row r="14750" spans="2:10" s="117" customFormat="1" x14ac:dyDescent="0.25">
      <c r="B14750" s="87"/>
      <c r="C14750" s="85"/>
      <c r="D14750" s="85"/>
      <c r="E14750" s="85"/>
      <c r="F14750" s="85"/>
      <c r="G14750" s="86"/>
      <c r="H14750" s="86"/>
      <c r="I14750" s="85"/>
      <c r="J14750" s="85"/>
    </row>
    <row r="14751" spans="2:10" s="117" customFormat="1" x14ac:dyDescent="0.25">
      <c r="B14751" s="87"/>
      <c r="C14751" s="85"/>
      <c r="D14751" s="85"/>
      <c r="E14751" s="85"/>
      <c r="F14751" s="85"/>
      <c r="G14751" s="86"/>
      <c r="H14751" s="86"/>
      <c r="I14751" s="85"/>
      <c r="J14751" s="85"/>
    </row>
    <row r="14752" spans="2:10" s="117" customFormat="1" x14ac:dyDescent="0.25">
      <c r="B14752" s="87"/>
      <c r="C14752" s="85"/>
      <c r="D14752" s="85"/>
      <c r="E14752" s="85"/>
      <c r="F14752" s="85"/>
      <c r="G14752" s="86"/>
      <c r="H14752" s="86"/>
      <c r="I14752" s="85"/>
      <c r="J14752" s="85"/>
    </row>
    <row r="14753" spans="2:10" s="117" customFormat="1" x14ac:dyDescent="0.25">
      <c r="B14753" s="87"/>
      <c r="C14753" s="85"/>
      <c r="D14753" s="85"/>
      <c r="E14753" s="85"/>
      <c r="F14753" s="85"/>
      <c r="G14753" s="86"/>
      <c r="H14753" s="86"/>
      <c r="I14753" s="85"/>
      <c r="J14753" s="85"/>
    </row>
    <row r="14754" spans="2:10" s="117" customFormat="1" x14ac:dyDescent="0.25">
      <c r="B14754" s="87"/>
      <c r="C14754" s="85"/>
      <c r="D14754" s="85"/>
      <c r="E14754" s="85"/>
      <c r="F14754" s="85"/>
      <c r="G14754" s="86"/>
      <c r="H14754" s="86"/>
      <c r="I14754" s="85"/>
      <c r="J14754" s="85"/>
    </row>
    <row r="14755" spans="2:10" s="117" customFormat="1" x14ac:dyDescent="0.25">
      <c r="B14755" s="87"/>
      <c r="C14755" s="85"/>
      <c r="D14755" s="85"/>
      <c r="E14755" s="85"/>
      <c r="F14755" s="85"/>
      <c r="G14755" s="86"/>
      <c r="H14755" s="86"/>
      <c r="I14755" s="85"/>
      <c r="J14755" s="85"/>
    </row>
    <row r="14756" spans="2:10" s="117" customFormat="1" x14ac:dyDescent="0.25">
      <c r="B14756" s="87"/>
      <c r="C14756" s="85"/>
      <c r="D14756" s="85"/>
      <c r="E14756" s="85"/>
      <c r="F14756" s="85"/>
      <c r="G14756" s="86"/>
      <c r="H14756" s="86"/>
      <c r="I14756" s="85"/>
      <c r="J14756" s="85"/>
    </row>
    <row r="14757" spans="2:10" s="117" customFormat="1" x14ac:dyDescent="0.25">
      <c r="B14757" s="87"/>
      <c r="C14757" s="85"/>
      <c r="D14757" s="85"/>
      <c r="E14757" s="85"/>
      <c r="F14757" s="85"/>
      <c r="G14757" s="86"/>
      <c r="H14757" s="86"/>
      <c r="I14757" s="85"/>
      <c r="J14757" s="85"/>
    </row>
    <row r="14758" spans="2:10" s="117" customFormat="1" x14ac:dyDescent="0.25">
      <c r="B14758" s="87"/>
      <c r="C14758" s="85"/>
      <c r="D14758" s="85"/>
      <c r="E14758" s="85"/>
      <c r="F14758" s="85"/>
      <c r="G14758" s="86"/>
      <c r="H14758" s="86"/>
      <c r="I14758" s="85"/>
      <c r="J14758" s="85"/>
    </row>
    <row r="14759" spans="2:10" s="117" customFormat="1" x14ac:dyDescent="0.25">
      <c r="B14759" s="87"/>
      <c r="C14759" s="85"/>
      <c r="D14759" s="85"/>
      <c r="E14759" s="85"/>
      <c r="F14759" s="85"/>
      <c r="G14759" s="86"/>
      <c r="H14759" s="86"/>
      <c r="I14759" s="85"/>
      <c r="J14759" s="85"/>
    </row>
    <row r="14760" spans="2:10" s="117" customFormat="1" x14ac:dyDescent="0.25">
      <c r="B14760" s="87"/>
      <c r="C14760" s="85"/>
      <c r="D14760" s="85"/>
      <c r="E14760" s="85"/>
      <c r="F14760" s="85"/>
      <c r="G14760" s="86"/>
      <c r="H14760" s="86"/>
      <c r="I14760" s="85"/>
      <c r="J14760" s="85"/>
    </row>
    <row r="14761" spans="2:10" s="117" customFormat="1" x14ac:dyDescent="0.25">
      <c r="B14761" s="87"/>
      <c r="C14761" s="85"/>
      <c r="D14761" s="85"/>
      <c r="E14761" s="85"/>
      <c r="F14761" s="85"/>
      <c r="G14761" s="86"/>
      <c r="H14761" s="86"/>
      <c r="I14761" s="85"/>
      <c r="J14761" s="85"/>
    </row>
    <row r="14762" spans="2:10" s="117" customFormat="1" x14ac:dyDescent="0.25">
      <c r="B14762" s="87"/>
      <c r="C14762" s="85"/>
      <c r="D14762" s="85"/>
      <c r="E14762" s="85"/>
      <c r="F14762" s="85"/>
      <c r="G14762" s="86"/>
      <c r="H14762" s="86"/>
      <c r="I14762" s="85"/>
      <c r="J14762" s="85"/>
    </row>
    <row r="14763" spans="2:10" s="117" customFormat="1" x14ac:dyDescent="0.25">
      <c r="B14763" s="87"/>
      <c r="C14763" s="85"/>
      <c r="D14763" s="85"/>
      <c r="E14763" s="85"/>
      <c r="F14763" s="85"/>
      <c r="G14763" s="86"/>
      <c r="H14763" s="86"/>
      <c r="I14763" s="85"/>
      <c r="J14763" s="85"/>
    </row>
    <row r="14764" spans="2:10" s="117" customFormat="1" x14ac:dyDescent="0.25">
      <c r="B14764" s="87"/>
      <c r="C14764" s="85"/>
      <c r="D14764" s="85"/>
      <c r="E14764" s="85"/>
      <c r="F14764" s="85"/>
      <c r="G14764" s="86"/>
      <c r="H14764" s="86"/>
      <c r="I14764" s="85"/>
      <c r="J14764" s="85"/>
    </row>
    <row r="14765" spans="2:10" s="117" customFormat="1" x14ac:dyDescent="0.25">
      <c r="B14765" s="87"/>
      <c r="C14765" s="85"/>
      <c r="D14765" s="85"/>
      <c r="E14765" s="85"/>
      <c r="F14765" s="85"/>
      <c r="G14765" s="86"/>
      <c r="H14765" s="86"/>
      <c r="I14765" s="85"/>
      <c r="J14765" s="85"/>
    </row>
    <row r="14766" spans="2:10" s="117" customFormat="1" x14ac:dyDescent="0.25">
      <c r="B14766" s="87"/>
      <c r="C14766" s="85"/>
      <c r="D14766" s="85"/>
      <c r="E14766" s="85"/>
      <c r="F14766" s="85"/>
      <c r="G14766" s="86"/>
      <c r="H14766" s="86"/>
      <c r="I14766" s="85"/>
      <c r="J14766" s="85"/>
    </row>
    <row r="14767" spans="2:10" s="117" customFormat="1" x14ac:dyDescent="0.25">
      <c r="B14767" s="87"/>
      <c r="C14767" s="85"/>
      <c r="D14767" s="85"/>
      <c r="E14767" s="85"/>
      <c r="F14767" s="85"/>
      <c r="G14767" s="86"/>
      <c r="H14767" s="86"/>
      <c r="I14767" s="85"/>
      <c r="J14767" s="85"/>
    </row>
    <row r="14768" spans="2:10" s="117" customFormat="1" x14ac:dyDescent="0.25">
      <c r="B14768" s="87"/>
      <c r="C14768" s="85"/>
      <c r="D14768" s="85"/>
      <c r="E14768" s="85"/>
      <c r="F14768" s="85"/>
      <c r="G14768" s="86"/>
      <c r="H14768" s="86"/>
      <c r="I14768" s="85"/>
      <c r="J14768" s="85"/>
    </row>
    <row r="14769" spans="2:10" s="117" customFormat="1" x14ac:dyDescent="0.25">
      <c r="B14769" s="87"/>
      <c r="C14769" s="85"/>
      <c r="D14769" s="85"/>
      <c r="E14769" s="85"/>
      <c r="F14769" s="85"/>
      <c r="G14769" s="86"/>
      <c r="H14769" s="86"/>
      <c r="I14769" s="85"/>
      <c r="J14769" s="85"/>
    </row>
    <row r="14770" spans="2:10" s="117" customFormat="1" x14ac:dyDescent="0.25">
      <c r="B14770" s="87"/>
      <c r="C14770" s="85"/>
      <c r="D14770" s="85"/>
      <c r="E14770" s="85"/>
      <c r="F14770" s="85"/>
      <c r="G14770" s="86"/>
      <c r="H14770" s="86"/>
      <c r="I14770" s="85"/>
      <c r="J14770" s="85"/>
    </row>
    <row r="14771" spans="2:10" s="117" customFormat="1" x14ac:dyDescent="0.25">
      <c r="B14771" s="87"/>
      <c r="C14771" s="85"/>
      <c r="D14771" s="85"/>
      <c r="E14771" s="85"/>
      <c r="F14771" s="85"/>
      <c r="G14771" s="86"/>
      <c r="H14771" s="86"/>
      <c r="I14771" s="85"/>
      <c r="J14771" s="85"/>
    </row>
    <row r="14772" spans="2:10" s="117" customFormat="1" x14ac:dyDescent="0.25">
      <c r="B14772" s="87"/>
      <c r="C14772" s="85"/>
      <c r="D14772" s="85"/>
      <c r="E14772" s="85"/>
      <c r="F14772" s="85"/>
      <c r="G14772" s="86"/>
      <c r="H14772" s="86"/>
      <c r="I14772" s="85"/>
      <c r="J14772" s="85"/>
    </row>
    <row r="14773" spans="2:10" s="117" customFormat="1" x14ac:dyDescent="0.25">
      <c r="B14773" s="87"/>
      <c r="C14773" s="85"/>
      <c r="D14773" s="85"/>
      <c r="E14773" s="85"/>
      <c r="F14773" s="85"/>
      <c r="G14773" s="86"/>
      <c r="H14773" s="86"/>
      <c r="I14773" s="85"/>
      <c r="J14773" s="85"/>
    </row>
    <row r="14774" spans="2:10" s="117" customFormat="1" x14ac:dyDescent="0.25">
      <c r="B14774" s="87"/>
      <c r="C14774" s="85"/>
      <c r="D14774" s="85"/>
      <c r="E14774" s="85"/>
      <c r="F14774" s="85"/>
      <c r="G14774" s="86"/>
      <c r="H14774" s="86"/>
      <c r="I14774" s="85"/>
      <c r="J14774" s="85"/>
    </row>
    <row r="14775" spans="2:10" s="117" customFormat="1" x14ac:dyDescent="0.25">
      <c r="B14775" s="87"/>
      <c r="C14775" s="85"/>
      <c r="D14775" s="85"/>
      <c r="E14775" s="85"/>
      <c r="F14775" s="85"/>
      <c r="G14775" s="86"/>
      <c r="H14775" s="86"/>
      <c r="I14775" s="85"/>
      <c r="J14775" s="85"/>
    </row>
    <row r="14776" spans="2:10" s="117" customFormat="1" x14ac:dyDescent="0.25">
      <c r="B14776" s="87"/>
      <c r="C14776" s="85"/>
      <c r="D14776" s="85"/>
      <c r="E14776" s="85"/>
      <c r="F14776" s="85"/>
      <c r="G14776" s="86"/>
      <c r="H14776" s="86"/>
      <c r="I14776" s="85"/>
      <c r="J14776" s="85"/>
    </row>
    <row r="14777" spans="2:10" s="117" customFormat="1" x14ac:dyDescent="0.25">
      <c r="B14777" s="87"/>
      <c r="C14777" s="85"/>
      <c r="D14777" s="85"/>
      <c r="E14777" s="85"/>
      <c r="F14777" s="85"/>
      <c r="G14777" s="86"/>
      <c r="H14777" s="86"/>
      <c r="I14777" s="85"/>
      <c r="J14777" s="85"/>
    </row>
    <row r="14778" spans="2:10" s="117" customFormat="1" x14ac:dyDescent="0.25">
      <c r="B14778" s="87"/>
      <c r="C14778" s="85"/>
      <c r="D14778" s="85"/>
      <c r="E14778" s="85"/>
      <c r="F14778" s="85"/>
      <c r="G14778" s="86"/>
      <c r="H14778" s="86"/>
      <c r="I14778" s="85"/>
      <c r="J14778" s="85"/>
    </row>
    <row r="14779" spans="2:10" s="117" customFormat="1" x14ac:dyDescent="0.25">
      <c r="B14779" s="87"/>
      <c r="C14779" s="85"/>
      <c r="D14779" s="85"/>
      <c r="E14779" s="85"/>
      <c r="F14779" s="85"/>
      <c r="G14779" s="86"/>
      <c r="H14779" s="86"/>
      <c r="I14779" s="85"/>
      <c r="J14779" s="85"/>
    </row>
    <row r="14780" spans="2:10" s="117" customFormat="1" x14ac:dyDescent="0.25">
      <c r="B14780" s="87"/>
      <c r="C14780" s="85"/>
      <c r="D14780" s="85"/>
      <c r="E14780" s="85"/>
      <c r="F14780" s="85"/>
      <c r="G14780" s="86"/>
      <c r="H14780" s="86"/>
      <c r="I14780" s="85"/>
      <c r="J14780" s="85"/>
    </row>
    <row r="14781" spans="2:10" s="117" customFormat="1" x14ac:dyDescent="0.25">
      <c r="B14781" s="87"/>
      <c r="C14781" s="85"/>
      <c r="D14781" s="85"/>
      <c r="E14781" s="85"/>
      <c r="F14781" s="85"/>
      <c r="G14781" s="86"/>
      <c r="H14781" s="86"/>
      <c r="I14781" s="85"/>
      <c r="J14781" s="85"/>
    </row>
    <row r="14782" spans="2:10" s="117" customFormat="1" x14ac:dyDescent="0.25">
      <c r="B14782" s="87"/>
      <c r="C14782" s="85"/>
      <c r="D14782" s="85"/>
      <c r="E14782" s="85"/>
      <c r="F14782" s="85"/>
      <c r="G14782" s="86"/>
      <c r="H14782" s="86"/>
      <c r="I14782" s="85"/>
      <c r="J14782" s="85"/>
    </row>
    <row r="14783" spans="2:10" s="117" customFormat="1" x14ac:dyDescent="0.25">
      <c r="B14783" s="87"/>
      <c r="C14783" s="85"/>
      <c r="D14783" s="85"/>
      <c r="E14783" s="85"/>
      <c r="F14783" s="85"/>
      <c r="G14783" s="86"/>
      <c r="H14783" s="86"/>
      <c r="I14783" s="85"/>
      <c r="J14783" s="85"/>
    </row>
    <row r="14784" spans="2:10" s="117" customFormat="1" x14ac:dyDescent="0.25">
      <c r="B14784" s="87"/>
      <c r="C14784" s="85"/>
      <c r="D14784" s="85"/>
      <c r="E14784" s="85"/>
      <c r="F14784" s="85"/>
      <c r="G14784" s="86"/>
      <c r="H14784" s="86"/>
      <c r="I14784" s="85"/>
      <c r="J14784" s="85"/>
    </row>
    <row r="14785" spans="2:10" s="117" customFormat="1" x14ac:dyDescent="0.25">
      <c r="B14785" s="87"/>
      <c r="C14785" s="85"/>
      <c r="D14785" s="85"/>
      <c r="E14785" s="85"/>
      <c r="F14785" s="85"/>
      <c r="G14785" s="86"/>
      <c r="H14785" s="86"/>
      <c r="I14785" s="85"/>
      <c r="J14785" s="85"/>
    </row>
    <row r="14786" spans="2:10" s="117" customFormat="1" x14ac:dyDescent="0.25">
      <c r="B14786" s="87"/>
      <c r="C14786" s="85"/>
      <c r="D14786" s="85"/>
      <c r="E14786" s="85"/>
      <c r="F14786" s="85"/>
      <c r="G14786" s="86"/>
      <c r="H14786" s="86"/>
      <c r="I14786" s="85"/>
      <c r="J14786" s="85"/>
    </row>
    <row r="14787" spans="2:10" s="117" customFormat="1" x14ac:dyDescent="0.25">
      <c r="B14787" s="87"/>
      <c r="C14787" s="85"/>
      <c r="D14787" s="85"/>
      <c r="E14787" s="85"/>
      <c r="F14787" s="85"/>
      <c r="G14787" s="86"/>
      <c r="H14787" s="86"/>
      <c r="I14787" s="85"/>
      <c r="J14787" s="85"/>
    </row>
    <row r="14788" spans="2:10" s="117" customFormat="1" x14ac:dyDescent="0.25">
      <c r="B14788" s="87"/>
      <c r="C14788" s="85"/>
      <c r="D14788" s="85"/>
      <c r="E14788" s="85"/>
      <c r="F14788" s="85"/>
      <c r="G14788" s="86"/>
      <c r="H14788" s="86"/>
      <c r="I14788" s="85"/>
      <c r="J14788" s="85"/>
    </row>
    <row r="14789" spans="2:10" s="117" customFormat="1" x14ac:dyDescent="0.25">
      <c r="B14789" s="87"/>
      <c r="C14789" s="85"/>
      <c r="D14789" s="85"/>
      <c r="E14789" s="85"/>
      <c r="F14789" s="85"/>
      <c r="G14789" s="86"/>
      <c r="H14789" s="86"/>
      <c r="I14789" s="85"/>
      <c r="J14789" s="85"/>
    </row>
    <row r="14790" spans="2:10" s="117" customFormat="1" x14ac:dyDescent="0.25">
      <c r="B14790" s="87"/>
      <c r="C14790" s="85"/>
      <c r="D14790" s="85"/>
      <c r="E14790" s="85"/>
      <c r="F14790" s="85"/>
      <c r="G14790" s="86"/>
      <c r="H14790" s="86"/>
      <c r="I14790" s="85"/>
      <c r="J14790" s="85"/>
    </row>
    <row r="14791" spans="2:10" s="117" customFormat="1" x14ac:dyDescent="0.25">
      <c r="B14791" s="87"/>
      <c r="C14791" s="85"/>
      <c r="D14791" s="85"/>
      <c r="E14791" s="85"/>
      <c r="F14791" s="85"/>
      <c r="G14791" s="86"/>
      <c r="H14791" s="86"/>
      <c r="I14791" s="85"/>
      <c r="J14791" s="85"/>
    </row>
    <row r="14792" spans="2:10" s="117" customFormat="1" x14ac:dyDescent="0.25">
      <c r="B14792" s="87"/>
      <c r="C14792" s="85"/>
      <c r="D14792" s="85"/>
      <c r="E14792" s="85"/>
      <c r="F14792" s="85"/>
      <c r="G14792" s="86"/>
      <c r="H14792" s="86"/>
      <c r="I14792" s="85"/>
      <c r="J14792" s="85"/>
    </row>
    <row r="14793" spans="2:10" s="117" customFormat="1" x14ac:dyDescent="0.25">
      <c r="B14793" s="87"/>
      <c r="C14793" s="85"/>
      <c r="D14793" s="85"/>
      <c r="E14793" s="85"/>
      <c r="F14793" s="85"/>
      <c r="G14793" s="86"/>
      <c r="H14793" s="86"/>
      <c r="I14793" s="85"/>
      <c r="J14793" s="85"/>
    </row>
    <row r="14794" spans="2:10" s="117" customFormat="1" x14ac:dyDescent="0.25">
      <c r="B14794" s="87"/>
      <c r="C14794" s="85"/>
      <c r="D14794" s="85"/>
      <c r="E14794" s="85"/>
      <c r="F14794" s="85"/>
      <c r="G14794" s="86"/>
      <c r="H14794" s="86"/>
      <c r="I14794" s="85"/>
      <c r="J14794" s="85"/>
    </row>
    <row r="14795" spans="2:10" s="117" customFormat="1" x14ac:dyDescent="0.25">
      <c r="B14795" s="87"/>
      <c r="C14795" s="85"/>
      <c r="D14795" s="85"/>
      <c r="E14795" s="85"/>
      <c r="F14795" s="85"/>
      <c r="G14795" s="86"/>
      <c r="H14795" s="86"/>
      <c r="I14795" s="85"/>
      <c r="J14795" s="85"/>
    </row>
    <row r="14796" spans="2:10" s="117" customFormat="1" x14ac:dyDescent="0.25">
      <c r="B14796" s="87"/>
      <c r="C14796" s="85"/>
      <c r="D14796" s="85"/>
      <c r="E14796" s="85"/>
      <c r="F14796" s="85"/>
      <c r="G14796" s="86"/>
      <c r="H14796" s="86"/>
      <c r="I14796" s="85"/>
      <c r="J14796" s="85"/>
    </row>
    <row r="14797" spans="2:10" s="117" customFormat="1" x14ac:dyDescent="0.25">
      <c r="B14797" s="87"/>
      <c r="C14797" s="85"/>
      <c r="D14797" s="85"/>
      <c r="E14797" s="85"/>
      <c r="F14797" s="85"/>
      <c r="G14797" s="86"/>
      <c r="H14797" s="86"/>
      <c r="I14797" s="85"/>
      <c r="J14797" s="85"/>
    </row>
    <row r="14798" spans="2:10" s="117" customFormat="1" x14ac:dyDescent="0.25">
      <c r="B14798" s="87"/>
      <c r="C14798" s="85"/>
      <c r="D14798" s="85"/>
      <c r="E14798" s="85"/>
      <c r="F14798" s="85"/>
      <c r="G14798" s="86"/>
      <c r="H14798" s="86"/>
      <c r="I14798" s="85"/>
      <c r="J14798" s="85"/>
    </row>
    <row r="14799" spans="2:10" s="117" customFormat="1" x14ac:dyDescent="0.25">
      <c r="B14799" s="87"/>
      <c r="C14799" s="85"/>
      <c r="D14799" s="85"/>
      <c r="E14799" s="85"/>
      <c r="F14799" s="85"/>
      <c r="G14799" s="86"/>
      <c r="H14799" s="86"/>
      <c r="I14799" s="85"/>
      <c r="J14799" s="85"/>
    </row>
    <row r="14800" spans="2:10" s="117" customFormat="1" x14ac:dyDescent="0.25">
      <c r="B14800" s="87"/>
      <c r="C14800" s="85"/>
      <c r="D14800" s="85"/>
      <c r="E14800" s="85"/>
      <c r="F14800" s="85"/>
      <c r="G14800" s="86"/>
      <c r="H14800" s="86"/>
      <c r="I14800" s="85"/>
      <c r="J14800" s="85"/>
    </row>
    <row r="14801" spans="2:10" s="117" customFormat="1" x14ac:dyDescent="0.25">
      <c r="B14801" s="87"/>
      <c r="C14801" s="85"/>
      <c r="D14801" s="85"/>
      <c r="E14801" s="85"/>
      <c r="F14801" s="85"/>
      <c r="G14801" s="86"/>
      <c r="H14801" s="86"/>
      <c r="I14801" s="85"/>
      <c r="J14801" s="85"/>
    </row>
    <row r="14802" spans="2:10" s="117" customFormat="1" x14ac:dyDescent="0.25">
      <c r="B14802" s="87"/>
      <c r="C14802" s="85"/>
      <c r="D14802" s="85"/>
      <c r="E14802" s="85"/>
      <c r="F14802" s="85"/>
      <c r="G14802" s="86"/>
      <c r="H14802" s="86"/>
      <c r="I14802" s="85"/>
      <c r="J14802" s="85"/>
    </row>
    <row r="14803" spans="2:10" s="117" customFormat="1" x14ac:dyDescent="0.25">
      <c r="B14803" s="87"/>
      <c r="C14803" s="85"/>
      <c r="D14803" s="85"/>
      <c r="E14803" s="85"/>
      <c r="F14803" s="85"/>
      <c r="G14803" s="86"/>
      <c r="H14803" s="86"/>
      <c r="I14803" s="85"/>
      <c r="J14803" s="85"/>
    </row>
    <row r="14804" spans="2:10" s="117" customFormat="1" x14ac:dyDescent="0.25">
      <c r="B14804" s="87"/>
      <c r="C14804" s="85"/>
      <c r="D14804" s="85"/>
      <c r="E14804" s="85"/>
      <c r="F14804" s="85"/>
      <c r="G14804" s="86"/>
      <c r="H14804" s="86"/>
      <c r="I14804" s="85"/>
      <c r="J14804" s="85"/>
    </row>
    <row r="14805" spans="2:10" s="117" customFormat="1" x14ac:dyDescent="0.25">
      <c r="B14805" s="87"/>
      <c r="C14805" s="85"/>
      <c r="D14805" s="85"/>
      <c r="E14805" s="85"/>
      <c r="F14805" s="85"/>
      <c r="G14805" s="86"/>
      <c r="H14805" s="86"/>
      <c r="I14805" s="85"/>
      <c r="J14805" s="85"/>
    </row>
    <row r="14806" spans="2:10" s="117" customFormat="1" x14ac:dyDescent="0.25">
      <c r="B14806" s="87"/>
      <c r="C14806" s="85"/>
      <c r="D14806" s="85"/>
      <c r="E14806" s="85"/>
      <c r="F14806" s="85"/>
      <c r="G14806" s="86"/>
      <c r="H14806" s="86"/>
      <c r="I14806" s="85"/>
      <c r="J14806" s="85"/>
    </row>
    <row r="14807" spans="2:10" s="117" customFormat="1" x14ac:dyDescent="0.25">
      <c r="B14807" s="87"/>
      <c r="C14807" s="85"/>
      <c r="D14807" s="85"/>
      <c r="E14807" s="85"/>
      <c r="F14807" s="85"/>
      <c r="G14807" s="86"/>
      <c r="H14807" s="86"/>
      <c r="I14807" s="85"/>
      <c r="J14807" s="85"/>
    </row>
    <row r="14808" spans="2:10" s="117" customFormat="1" x14ac:dyDescent="0.25">
      <c r="B14808" s="87"/>
      <c r="C14808" s="85"/>
      <c r="D14808" s="85"/>
      <c r="E14808" s="85"/>
      <c r="F14808" s="85"/>
      <c r="G14808" s="86"/>
      <c r="H14808" s="86"/>
      <c r="I14808" s="85"/>
      <c r="J14808" s="85"/>
    </row>
    <row r="14809" spans="2:10" s="117" customFormat="1" x14ac:dyDescent="0.25">
      <c r="B14809" s="87"/>
      <c r="C14809" s="85"/>
      <c r="D14809" s="85"/>
      <c r="E14809" s="85"/>
      <c r="F14809" s="85"/>
      <c r="G14809" s="86"/>
      <c r="H14809" s="86"/>
      <c r="I14809" s="85"/>
      <c r="J14809" s="85"/>
    </row>
    <row r="14810" spans="2:10" s="117" customFormat="1" x14ac:dyDescent="0.25">
      <c r="B14810" s="87"/>
      <c r="C14810" s="85"/>
      <c r="D14810" s="85"/>
      <c r="E14810" s="85"/>
      <c r="F14810" s="85"/>
      <c r="G14810" s="86"/>
      <c r="H14810" s="86"/>
      <c r="I14810" s="85"/>
      <c r="J14810" s="85"/>
    </row>
    <row r="14811" spans="2:10" s="117" customFormat="1" x14ac:dyDescent="0.25">
      <c r="B14811" s="87"/>
      <c r="C14811" s="85"/>
      <c r="D14811" s="85"/>
      <c r="E14811" s="85"/>
      <c r="F14811" s="85"/>
      <c r="G14811" s="86"/>
      <c r="H14811" s="86"/>
      <c r="I14811" s="85"/>
      <c r="J14811" s="85"/>
    </row>
    <row r="14812" spans="2:10" s="117" customFormat="1" x14ac:dyDescent="0.25">
      <c r="B14812" s="87"/>
      <c r="C14812" s="85"/>
      <c r="D14812" s="85"/>
      <c r="E14812" s="85"/>
      <c r="F14812" s="85"/>
      <c r="G14812" s="86"/>
      <c r="H14812" s="86"/>
      <c r="I14812" s="85"/>
      <c r="J14812" s="85"/>
    </row>
    <row r="14813" spans="2:10" s="117" customFormat="1" x14ac:dyDescent="0.25">
      <c r="B14813" s="87"/>
      <c r="C14813" s="85"/>
      <c r="D14813" s="85"/>
      <c r="E14813" s="85"/>
      <c r="F14813" s="85"/>
      <c r="G14813" s="86"/>
      <c r="H14813" s="86"/>
      <c r="I14813" s="85"/>
      <c r="J14813" s="85"/>
    </row>
    <row r="14814" spans="2:10" s="117" customFormat="1" x14ac:dyDescent="0.25">
      <c r="B14814" s="87"/>
      <c r="C14814" s="85"/>
      <c r="D14814" s="85"/>
      <c r="E14814" s="85"/>
      <c r="F14814" s="85"/>
      <c r="G14814" s="86"/>
      <c r="H14814" s="86"/>
      <c r="I14814" s="85"/>
      <c r="J14814" s="85"/>
    </row>
    <row r="14815" spans="2:10" s="117" customFormat="1" x14ac:dyDescent="0.25">
      <c r="B14815" s="87"/>
      <c r="C14815" s="85"/>
      <c r="D14815" s="85"/>
      <c r="E14815" s="85"/>
      <c r="F14815" s="85"/>
      <c r="G14815" s="86"/>
      <c r="H14815" s="86"/>
      <c r="I14815" s="85"/>
      <c r="J14815" s="85"/>
    </row>
    <row r="14816" spans="2:10" s="117" customFormat="1" x14ac:dyDescent="0.25">
      <c r="B14816" s="87"/>
      <c r="C14816" s="85"/>
      <c r="D14816" s="85"/>
      <c r="E14816" s="85"/>
      <c r="F14816" s="85"/>
      <c r="G14816" s="86"/>
      <c r="H14816" s="86"/>
      <c r="I14816" s="85"/>
      <c r="J14816" s="85"/>
    </row>
    <row r="14817" spans="2:10" s="117" customFormat="1" x14ac:dyDescent="0.25">
      <c r="B14817" s="87"/>
      <c r="C14817" s="85"/>
      <c r="D14817" s="85"/>
      <c r="E14817" s="85"/>
      <c r="F14817" s="85"/>
      <c r="G14817" s="86"/>
      <c r="H14817" s="86"/>
      <c r="I14817" s="85"/>
      <c r="J14817" s="85"/>
    </row>
    <row r="14818" spans="2:10" s="117" customFormat="1" x14ac:dyDescent="0.25">
      <c r="B14818" s="87"/>
      <c r="C14818" s="85"/>
      <c r="D14818" s="85"/>
      <c r="E14818" s="85"/>
      <c r="F14818" s="85"/>
      <c r="G14818" s="86"/>
      <c r="H14818" s="86"/>
      <c r="I14818" s="85"/>
      <c r="J14818" s="85"/>
    </row>
    <row r="14819" spans="2:10" s="117" customFormat="1" x14ac:dyDescent="0.25">
      <c r="B14819" s="87"/>
      <c r="C14819" s="85"/>
      <c r="D14819" s="85"/>
      <c r="E14819" s="85"/>
      <c r="F14819" s="85"/>
      <c r="G14819" s="86"/>
      <c r="H14819" s="86"/>
      <c r="I14819" s="85"/>
      <c r="J14819" s="85"/>
    </row>
    <row r="14820" spans="2:10" s="117" customFormat="1" x14ac:dyDescent="0.25">
      <c r="B14820" s="87"/>
      <c r="C14820" s="85"/>
      <c r="D14820" s="85"/>
      <c r="E14820" s="85"/>
      <c r="F14820" s="85"/>
      <c r="G14820" s="86"/>
      <c r="H14820" s="86"/>
      <c r="I14820" s="85"/>
      <c r="J14820" s="85"/>
    </row>
    <row r="14821" spans="2:10" s="117" customFormat="1" x14ac:dyDescent="0.25">
      <c r="B14821" s="87"/>
      <c r="C14821" s="85"/>
      <c r="D14821" s="85"/>
      <c r="E14821" s="85"/>
      <c r="F14821" s="85"/>
      <c r="G14821" s="86"/>
      <c r="H14821" s="86"/>
      <c r="I14821" s="85"/>
      <c r="J14821" s="85"/>
    </row>
    <row r="14822" spans="2:10" s="117" customFormat="1" x14ac:dyDescent="0.25">
      <c r="B14822" s="87"/>
      <c r="C14822" s="85"/>
      <c r="D14822" s="85"/>
      <c r="E14822" s="85"/>
      <c r="F14822" s="85"/>
      <c r="G14822" s="86"/>
      <c r="H14822" s="86"/>
      <c r="I14822" s="85"/>
      <c r="J14822" s="85"/>
    </row>
    <row r="14823" spans="2:10" s="117" customFormat="1" x14ac:dyDescent="0.25">
      <c r="B14823" s="87"/>
      <c r="C14823" s="85"/>
      <c r="D14823" s="85"/>
      <c r="E14823" s="85"/>
      <c r="F14823" s="85"/>
      <c r="G14823" s="86"/>
      <c r="H14823" s="86"/>
      <c r="I14823" s="85"/>
      <c r="J14823" s="85"/>
    </row>
    <row r="14824" spans="2:10" s="117" customFormat="1" x14ac:dyDescent="0.25">
      <c r="B14824" s="87"/>
      <c r="C14824" s="85"/>
      <c r="D14824" s="85"/>
      <c r="E14824" s="85"/>
      <c r="F14824" s="85"/>
      <c r="G14824" s="86"/>
      <c r="H14824" s="86"/>
      <c r="I14824" s="85"/>
      <c r="J14824" s="85"/>
    </row>
    <row r="14825" spans="2:10" s="117" customFormat="1" x14ac:dyDescent="0.25">
      <c r="B14825" s="87"/>
      <c r="C14825" s="85"/>
      <c r="D14825" s="85"/>
      <c r="E14825" s="85"/>
      <c r="F14825" s="85"/>
      <c r="G14825" s="86"/>
      <c r="H14825" s="86"/>
      <c r="I14825" s="85"/>
      <c r="J14825" s="85"/>
    </row>
    <row r="14826" spans="2:10" s="117" customFormat="1" x14ac:dyDescent="0.25">
      <c r="B14826" s="87"/>
      <c r="C14826" s="85"/>
      <c r="D14826" s="85"/>
      <c r="E14826" s="85"/>
      <c r="F14826" s="85"/>
      <c r="G14826" s="86"/>
      <c r="H14826" s="86"/>
      <c r="I14826" s="85"/>
      <c r="J14826" s="85"/>
    </row>
    <row r="14827" spans="2:10" s="117" customFormat="1" x14ac:dyDescent="0.25">
      <c r="B14827" s="87"/>
      <c r="C14827" s="85"/>
      <c r="D14827" s="85"/>
      <c r="E14827" s="85"/>
      <c r="F14827" s="85"/>
      <c r="G14827" s="86"/>
      <c r="H14827" s="86"/>
      <c r="I14827" s="85"/>
      <c r="J14827" s="85"/>
    </row>
    <row r="14828" spans="2:10" s="117" customFormat="1" x14ac:dyDescent="0.25">
      <c r="B14828" s="87"/>
      <c r="C14828" s="85"/>
      <c r="D14828" s="85"/>
      <c r="E14828" s="85"/>
      <c r="F14828" s="85"/>
      <c r="G14828" s="86"/>
      <c r="H14828" s="86"/>
      <c r="I14828" s="85"/>
      <c r="J14828" s="85"/>
    </row>
    <row r="14829" spans="2:10" s="117" customFormat="1" x14ac:dyDescent="0.25">
      <c r="B14829" s="87"/>
      <c r="C14829" s="85"/>
      <c r="D14829" s="85"/>
      <c r="E14829" s="85"/>
      <c r="F14829" s="85"/>
      <c r="G14829" s="86"/>
      <c r="H14829" s="86"/>
      <c r="I14829" s="85"/>
      <c r="J14829" s="85"/>
    </row>
    <row r="14830" spans="2:10" s="117" customFormat="1" x14ac:dyDescent="0.25">
      <c r="B14830" s="87"/>
      <c r="C14830" s="85"/>
      <c r="D14830" s="85"/>
      <c r="E14830" s="85"/>
      <c r="F14830" s="85"/>
      <c r="G14830" s="86"/>
      <c r="H14830" s="86"/>
      <c r="I14830" s="85"/>
      <c r="J14830" s="85"/>
    </row>
    <row r="14831" spans="2:10" s="117" customFormat="1" x14ac:dyDescent="0.25">
      <c r="B14831" s="87"/>
      <c r="C14831" s="85"/>
      <c r="D14831" s="85"/>
      <c r="E14831" s="85"/>
      <c r="F14831" s="85"/>
      <c r="G14831" s="86"/>
      <c r="H14831" s="86"/>
      <c r="I14831" s="85"/>
      <c r="J14831" s="85"/>
    </row>
    <row r="14832" spans="2:10" s="117" customFormat="1" x14ac:dyDescent="0.25">
      <c r="B14832" s="87"/>
      <c r="C14832" s="85"/>
      <c r="D14832" s="85"/>
      <c r="E14832" s="85"/>
      <c r="F14832" s="85"/>
      <c r="G14832" s="86"/>
      <c r="H14832" s="86"/>
      <c r="I14832" s="85"/>
      <c r="J14832" s="85"/>
    </row>
    <row r="14833" spans="2:10" s="117" customFormat="1" x14ac:dyDescent="0.25">
      <c r="B14833" s="87"/>
      <c r="C14833" s="85"/>
      <c r="D14833" s="85"/>
      <c r="E14833" s="85"/>
      <c r="F14833" s="85"/>
      <c r="G14833" s="86"/>
      <c r="H14833" s="86"/>
      <c r="I14833" s="85"/>
      <c r="J14833" s="85"/>
    </row>
    <row r="14834" spans="2:10" s="117" customFormat="1" x14ac:dyDescent="0.25">
      <c r="B14834" s="87"/>
      <c r="C14834" s="85"/>
      <c r="D14834" s="85"/>
      <c r="E14834" s="85"/>
      <c r="F14834" s="85"/>
      <c r="G14834" s="86"/>
      <c r="H14834" s="86"/>
      <c r="I14834" s="85"/>
      <c r="J14834" s="85"/>
    </row>
    <row r="14835" spans="2:10" s="117" customFormat="1" x14ac:dyDescent="0.25">
      <c r="B14835" s="87"/>
      <c r="C14835" s="85"/>
      <c r="D14835" s="85"/>
      <c r="E14835" s="85"/>
      <c r="F14835" s="85"/>
      <c r="G14835" s="86"/>
      <c r="H14835" s="86"/>
      <c r="I14835" s="85"/>
      <c r="J14835" s="85"/>
    </row>
    <row r="14836" spans="2:10" s="117" customFormat="1" x14ac:dyDescent="0.25">
      <c r="B14836" s="87"/>
      <c r="C14836" s="85"/>
      <c r="D14836" s="85"/>
      <c r="E14836" s="85"/>
      <c r="F14836" s="85"/>
      <c r="G14836" s="86"/>
      <c r="H14836" s="86"/>
      <c r="I14836" s="85"/>
      <c r="J14836" s="85"/>
    </row>
    <row r="14837" spans="2:10" s="117" customFormat="1" x14ac:dyDescent="0.25">
      <c r="B14837" s="87"/>
      <c r="C14837" s="85"/>
      <c r="D14837" s="85"/>
      <c r="E14837" s="85"/>
      <c r="F14837" s="85"/>
      <c r="G14837" s="86"/>
      <c r="H14837" s="86"/>
      <c r="I14837" s="85"/>
      <c r="J14837" s="85"/>
    </row>
    <row r="14838" spans="2:10" s="117" customFormat="1" x14ac:dyDescent="0.25">
      <c r="B14838" s="87"/>
      <c r="C14838" s="85"/>
      <c r="D14838" s="85"/>
      <c r="E14838" s="85"/>
      <c r="F14838" s="85"/>
      <c r="G14838" s="86"/>
      <c r="H14838" s="86"/>
      <c r="I14838" s="85"/>
      <c r="J14838" s="85"/>
    </row>
    <row r="14839" spans="2:10" s="117" customFormat="1" x14ac:dyDescent="0.25">
      <c r="B14839" s="87"/>
      <c r="C14839" s="85"/>
      <c r="D14839" s="85"/>
      <c r="E14839" s="85"/>
      <c r="F14839" s="85"/>
      <c r="G14839" s="86"/>
      <c r="H14839" s="86"/>
      <c r="I14839" s="85"/>
      <c r="J14839" s="85"/>
    </row>
    <row r="14840" spans="2:10" s="117" customFormat="1" x14ac:dyDescent="0.25">
      <c r="B14840" s="87"/>
      <c r="C14840" s="85"/>
      <c r="D14840" s="85"/>
      <c r="E14840" s="85"/>
      <c r="F14840" s="85"/>
      <c r="G14840" s="86"/>
      <c r="H14840" s="86"/>
      <c r="I14840" s="85"/>
      <c r="J14840" s="85"/>
    </row>
    <row r="14841" spans="2:10" s="117" customFormat="1" x14ac:dyDescent="0.25">
      <c r="B14841" s="87"/>
      <c r="C14841" s="85"/>
      <c r="D14841" s="85"/>
      <c r="E14841" s="85"/>
      <c r="F14841" s="85"/>
      <c r="G14841" s="86"/>
      <c r="H14841" s="86"/>
      <c r="I14841" s="85"/>
      <c r="J14841" s="85"/>
    </row>
    <row r="14842" spans="2:10" s="117" customFormat="1" x14ac:dyDescent="0.25">
      <c r="B14842" s="87"/>
      <c r="C14842" s="85"/>
      <c r="D14842" s="85"/>
      <c r="E14842" s="85"/>
      <c r="F14842" s="85"/>
      <c r="G14842" s="86"/>
      <c r="H14842" s="86"/>
      <c r="I14842" s="85"/>
      <c r="J14842" s="85"/>
    </row>
    <row r="14843" spans="2:10" s="117" customFormat="1" x14ac:dyDescent="0.25">
      <c r="B14843" s="87"/>
      <c r="C14843" s="85"/>
      <c r="D14843" s="85"/>
      <c r="E14843" s="85"/>
      <c r="F14843" s="85"/>
      <c r="G14843" s="86"/>
      <c r="H14843" s="86"/>
      <c r="I14843" s="85"/>
      <c r="J14843" s="85"/>
    </row>
    <row r="14844" spans="2:10" s="117" customFormat="1" x14ac:dyDescent="0.25">
      <c r="B14844" s="87"/>
      <c r="C14844" s="85"/>
      <c r="D14844" s="85"/>
      <c r="E14844" s="85"/>
      <c r="F14844" s="85"/>
      <c r="G14844" s="86"/>
      <c r="H14844" s="86"/>
      <c r="I14844" s="85"/>
      <c r="J14844" s="85"/>
    </row>
    <row r="14845" spans="2:10" s="117" customFormat="1" x14ac:dyDescent="0.25">
      <c r="B14845" s="87"/>
      <c r="C14845" s="85"/>
      <c r="D14845" s="85"/>
      <c r="E14845" s="85"/>
      <c r="F14845" s="85"/>
      <c r="G14845" s="86"/>
      <c r="H14845" s="86"/>
      <c r="I14845" s="85"/>
      <c r="J14845" s="85"/>
    </row>
    <row r="14846" spans="2:10" s="117" customFormat="1" x14ac:dyDescent="0.25">
      <c r="B14846" s="87"/>
      <c r="C14846" s="85"/>
      <c r="D14846" s="85"/>
      <c r="E14846" s="85"/>
      <c r="F14846" s="85"/>
      <c r="G14846" s="86"/>
      <c r="H14846" s="86"/>
      <c r="I14846" s="85"/>
      <c r="J14846" s="85"/>
    </row>
    <row r="14847" spans="2:10" s="117" customFormat="1" x14ac:dyDescent="0.25">
      <c r="B14847" s="87"/>
      <c r="C14847" s="85"/>
      <c r="D14847" s="85"/>
      <c r="E14847" s="85"/>
      <c r="F14847" s="85"/>
      <c r="G14847" s="86"/>
      <c r="H14847" s="86"/>
      <c r="I14847" s="85"/>
      <c r="J14847" s="85"/>
    </row>
    <row r="14848" spans="2:10" s="117" customFormat="1" x14ac:dyDescent="0.25">
      <c r="B14848" s="87"/>
      <c r="C14848" s="85"/>
      <c r="D14848" s="85"/>
      <c r="E14848" s="85"/>
      <c r="F14848" s="85"/>
      <c r="G14848" s="86"/>
      <c r="H14848" s="86"/>
      <c r="I14848" s="85"/>
      <c r="J14848" s="85"/>
    </row>
    <row r="14849" spans="2:10" s="117" customFormat="1" x14ac:dyDescent="0.25">
      <c r="B14849" s="87"/>
      <c r="C14849" s="85"/>
      <c r="D14849" s="85"/>
      <c r="E14849" s="85"/>
      <c r="F14849" s="85"/>
      <c r="G14849" s="86"/>
      <c r="H14849" s="86"/>
      <c r="I14849" s="85"/>
      <c r="J14849" s="85"/>
    </row>
    <row r="14850" spans="2:10" s="117" customFormat="1" x14ac:dyDescent="0.25">
      <c r="B14850" s="87"/>
      <c r="C14850" s="85"/>
      <c r="D14850" s="85"/>
      <c r="E14850" s="85"/>
      <c r="F14850" s="85"/>
      <c r="G14850" s="86"/>
      <c r="H14850" s="86"/>
      <c r="I14850" s="85"/>
      <c r="J14850" s="85"/>
    </row>
    <row r="14851" spans="2:10" s="117" customFormat="1" x14ac:dyDescent="0.25">
      <c r="B14851" s="87"/>
      <c r="C14851" s="85"/>
      <c r="D14851" s="85"/>
      <c r="E14851" s="85"/>
      <c r="F14851" s="85"/>
      <c r="G14851" s="86"/>
      <c r="H14851" s="86"/>
      <c r="I14851" s="85"/>
      <c r="J14851" s="85"/>
    </row>
    <row r="14852" spans="2:10" s="117" customFormat="1" x14ac:dyDescent="0.25">
      <c r="B14852" s="87"/>
      <c r="C14852" s="85"/>
      <c r="D14852" s="85"/>
      <c r="E14852" s="85"/>
      <c r="F14852" s="85"/>
      <c r="G14852" s="86"/>
      <c r="H14852" s="86"/>
      <c r="I14852" s="85"/>
      <c r="J14852" s="85"/>
    </row>
    <row r="14853" spans="2:10" s="117" customFormat="1" x14ac:dyDescent="0.25">
      <c r="B14853" s="87"/>
      <c r="C14853" s="85"/>
      <c r="D14853" s="85"/>
      <c r="E14853" s="85"/>
      <c r="F14853" s="85"/>
      <c r="G14853" s="86"/>
      <c r="H14853" s="86"/>
      <c r="I14853" s="85"/>
      <c r="J14853" s="85"/>
    </row>
    <row r="14854" spans="2:10" s="117" customFormat="1" x14ac:dyDescent="0.25">
      <c r="B14854" s="87"/>
      <c r="C14854" s="85"/>
      <c r="D14854" s="85"/>
      <c r="E14854" s="85"/>
      <c r="F14854" s="85"/>
      <c r="G14854" s="86"/>
      <c r="H14854" s="86"/>
      <c r="I14854" s="85"/>
      <c r="J14854" s="85"/>
    </row>
    <row r="14855" spans="2:10" s="117" customFormat="1" x14ac:dyDescent="0.25">
      <c r="B14855" s="87"/>
      <c r="C14855" s="85"/>
      <c r="D14855" s="85"/>
      <c r="E14855" s="85"/>
      <c r="F14855" s="85"/>
      <c r="G14855" s="86"/>
      <c r="H14855" s="86"/>
      <c r="I14855" s="85"/>
      <c r="J14855" s="85"/>
    </row>
    <row r="14856" spans="2:10" s="117" customFormat="1" x14ac:dyDescent="0.25">
      <c r="B14856" s="87"/>
      <c r="C14856" s="85"/>
      <c r="D14856" s="85"/>
      <c r="E14856" s="85"/>
      <c r="F14856" s="85"/>
      <c r="G14856" s="86"/>
      <c r="H14856" s="86"/>
      <c r="I14856" s="85"/>
      <c r="J14856" s="85"/>
    </row>
    <row r="14857" spans="2:10" s="117" customFormat="1" x14ac:dyDescent="0.25">
      <c r="B14857" s="87"/>
      <c r="C14857" s="85"/>
      <c r="D14857" s="85"/>
      <c r="E14857" s="85"/>
      <c r="F14857" s="85"/>
      <c r="G14857" s="86"/>
      <c r="H14857" s="86"/>
      <c r="I14857" s="85"/>
      <c r="J14857" s="85"/>
    </row>
    <row r="14858" spans="2:10" s="117" customFormat="1" x14ac:dyDescent="0.25">
      <c r="B14858" s="87"/>
      <c r="C14858" s="85"/>
      <c r="D14858" s="85"/>
      <c r="E14858" s="85"/>
      <c r="F14858" s="85"/>
      <c r="G14858" s="86"/>
      <c r="H14858" s="86"/>
      <c r="I14858" s="85"/>
      <c r="J14858" s="85"/>
    </row>
    <row r="14859" spans="2:10" s="117" customFormat="1" x14ac:dyDescent="0.25">
      <c r="B14859" s="87"/>
      <c r="C14859" s="85"/>
      <c r="D14859" s="85"/>
      <c r="E14859" s="85"/>
      <c r="F14859" s="85"/>
      <c r="G14859" s="86"/>
      <c r="H14859" s="86"/>
      <c r="I14859" s="85"/>
      <c r="J14859" s="85"/>
    </row>
    <row r="14860" spans="2:10" s="117" customFormat="1" x14ac:dyDescent="0.25">
      <c r="B14860" s="87"/>
      <c r="C14860" s="85"/>
      <c r="D14860" s="85"/>
      <c r="E14860" s="85"/>
      <c r="F14860" s="85"/>
      <c r="G14860" s="86"/>
      <c r="H14860" s="86"/>
      <c r="I14860" s="85"/>
      <c r="J14860" s="85"/>
    </row>
    <row r="14861" spans="2:10" s="117" customFormat="1" x14ac:dyDescent="0.25">
      <c r="B14861" s="87"/>
      <c r="C14861" s="85"/>
      <c r="D14861" s="85"/>
      <c r="E14861" s="85"/>
      <c r="F14861" s="85"/>
      <c r="G14861" s="86"/>
      <c r="H14861" s="86"/>
      <c r="I14861" s="85"/>
      <c r="J14861" s="85"/>
    </row>
    <row r="14862" spans="2:10" s="117" customFormat="1" x14ac:dyDescent="0.25">
      <c r="B14862" s="87"/>
      <c r="C14862" s="85"/>
      <c r="D14862" s="85"/>
      <c r="E14862" s="85"/>
      <c r="F14862" s="85"/>
      <c r="G14862" s="86"/>
      <c r="H14862" s="86"/>
      <c r="I14862" s="85"/>
      <c r="J14862" s="85"/>
    </row>
    <row r="14863" spans="2:10" s="117" customFormat="1" x14ac:dyDescent="0.25">
      <c r="B14863" s="87"/>
      <c r="C14863" s="85"/>
      <c r="D14863" s="85"/>
      <c r="E14863" s="85"/>
      <c r="F14863" s="85"/>
      <c r="G14863" s="86"/>
      <c r="H14863" s="86"/>
      <c r="I14863" s="85"/>
      <c r="J14863" s="85"/>
    </row>
    <row r="14864" spans="2:10" s="117" customFormat="1" x14ac:dyDescent="0.25">
      <c r="B14864" s="87"/>
      <c r="C14864" s="85"/>
      <c r="D14864" s="85"/>
      <c r="E14864" s="85"/>
      <c r="F14864" s="85"/>
      <c r="G14864" s="86"/>
      <c r="H14864" s="86"/>
      <c r="I14864" s="85"/>
      <c r="J14864" s="85"/>
    </row>
    <row r="14865" spans="2:10" s="117" customFormat="1" x14ac:dyDescent="0.25">
      <c r="B14865" s="87"/>
      <c r="C14865" s="85"/>
      <c r="D14865" s="85"/>
      <c r="E14865" s="85"/>
      <c r="F14865" s="85"/>
      <c r="G14865" s="86"/>
      <c r="H14865" s="86"/>
      <c r="I14865" s="85"/>
      <c r="J14865" s="85"/>
    </row>
    <row r="14866" spans="2:10" s="117" customFormat="1" x14ac:dyDescent="0.25">
      <c r="B14866" s="87"/>
      <c r="C14866" s="85"/>
      <c r="D14866" s="85"/>
      <c r="E14866" s="85"/>
      <c r="F14866" s="85"/>
      <c r="G14866" s="86"/>
      <c r="H14866" s="86"/>
      <c r="I14866" s="85"/>
      <c r="J14866" s="85"/>
    </row>
    <row r="14867" spans="2:10" s="117" customFormat="1" x14ac:dyDescent="0.25">
      <c r="B14867" s="87"/>
      <c r="C14867" s="85"/>
      <c r="D14867" s="85"/>
      <c r="E14867" s="85"/>
      <c r="F14867" s="85"/>
      <c r="G14867" s="86"/>
      <c r="H14867" s="86"/>
      <c r="I14867" s="85"/>
      <c r="J14867" s="85"/>
    </row>
    <row r="14868" spans="2:10" s="117" customFormat="1" x14ac:dyDescent="0.25">
      <c r="B14868" s="87"/>
      <c r="C14868" s="85"/>
      <c r="D14868" s="85"/>
      <c r="E14868" s="85"/>
      <c r="F14868" s="85"/>
      <c r="G14868" s="86"/>
      <c r="H14868" s="86"/>
      <c r="I14868" s="85"/>
      <c r="J14868" s="85"/>
    </row>
    <row r="14869" spans="2:10" s="117" customFormat="1" x14ac:dyDescent="0.25">
      <c r="B14869" s="87"/>
      <c r="C14869" s="85"/>
      <c r="D14869" s="85"/>
      <c r="E14869" s="85"/>
      <c r="F14869" s="85"/>
      <c r="G14869" s="86"/>
      <c r="H14869" s="86"/>
      <c r="I14869" s="85"/>
      <c r="J14869" s="85"/>
    </row>
    <row r="14870" spans="2:10" s="117" customFormat="1" x14ac:dyDescent="0.25">
      <c r="B14870" s="87"/>
      <c r="C14870" s="85"/>
      <c r="D14870" s="85"/>
      <c r="E14870" s="85"/>
      <c r="F14870" s="85"/>
      <c r="G14870" s="86"/>
      <c r="H14870" s="86"/>
      <c r="I14870" s="85"/>
      <c r="J14870" s="85"/>
    </row>
    <row r="14871" spans="2:10" s="117" customFormat="1" x14ac:dyDescent="0.25">
      <c r="B14871" s="87"/>
      <c r="C14871" s="85"/>
      <c r="D14871" s="85"/>
      <c r="E14871" s="85"/>
      <c r="F14871" s="85"/>
      <c r="G14871" s="86"/>
      <c r="H14871" s="86"/>
      <c r="I14871" s="85"/>
      <c r="J14871" s="85"/>
    </row>
    <row r="14872" spans="2:10" s="117" customFormat="1" x14ac:dyDescent="0.25">
      <c r="B14872" s="87"/>
      <c r="C14872" s="85"/>
      <c r="D14872" s="85"/>
      <c r="E14872" s="85"/>
      <c r="F14872" s="85"/>
      <c r="G14872" s="86"/>
      <c r="H14872" s="86"/>
      <c r="I14872" s="85"/>
      <c r="J14872" s="85"/>
    </row>
    <row r="14873" spans="2:10" s="117" customFormat="1" x14ac:dyDescent="0.25">
      <c r="B14873" s="87"/>
      <c r="C14873" s="85"/>
      <c r="D14873" s="85"/>
      <c r="E14873" s="85"/>
      <c r="F14873" s="85"/>
      <c r="G14873" s="86"/>
      <c r="H14873" s="86"/>
      <c r="I14873" s="85"/>
      <c r="J14873" s="85"/>
    </row>
    <row r="14874" spans="2:10" s="117" customFormat="1" x14ac:dyDescent="0.25">
      <c r="B14874" s="87"/>
      <c r="C14874" s="85"/>
      <c r="D14874" s="85"/>
      <c r="E14874" s="85"/>
      <c r="F14874" s="85"/>
      <c r="G14874" s="86"/>
      <c r="H14874" s="86"/>
      <c r="I14874" s="85"/>
      <c r="J14874" s="85"/>
    </row>
    <row r="14875" spans="2:10" s="117" customFormat="1" x14ac:dyDescent="0.25">
      <c r="B14875" s="87"/>
      <c r="C14875" s="85"/>
      <c r="D14875" s="85"/>
      <c r="E14875" s="85"/>
      <c r="F14875" s="85"/>
      <c r="G14875" s="86"/>
      <c r="H14875" s="86"/>
      <c r="I14875" s="85"/>
      <c r="J14875" s="85"/>
    </row>
    <row r="14876" spans="2:10" s="117" customFormat="1" x14ac:dyDescent="0.25">
      <c r="B14876" s="87"/>
      <c r="C14876" s="85"/>
      <c r="D14876" s="85"/>
      <c r="E14876" s="85"/>
      <c r="F14876" s="85"/>
      <c r="G14876" s="86"/>
      <c r="H14876" s="86"/>
      <c r="I14876" s="85"/>
      <c r="J14876" s="85"/>
    </row>
    <row r="14877" spans="2:10" s="117" customFormat="1" x14ac:dyDescent="0.25">
      <c r="B14877" s="87"/>
      <c r="C14877" s="85"/>
      <c r="D14877" s="85"/>
      <c r="E14877" s="85"/>
      <c r="F14877" s="85"/>
      <c r="G14877" s="86"/>
      <c r="H14877" s="86"/>
      <c r="I14877" s="85"/>
      <c r="J14877" s="85"/>
    </row>
    <row r="14878" spans="2:10" s="117" customFormat="1" x14ac:dyDescent="0.25">
      <c r="B14878" s="87"/>
      <c r="C14878" s="85"/>
      <c r="D14878" s="85"/>
      <c r="E14878" s="85"/>
      <c r="F14878" s="85"/>
      <c r="G14878" s="86"/>
      <c r="H14878" s="86"/>
      <c r="I14878" s="85"/>
      <c r="J14878" s="85"/>
    </row>
    <row r="14879" spans="2:10" s="117" customFormat="1" x14ac:dyDescent="0.25">
      <c r="B14879" s="87"/>
      <c r="C14879" s="85"/>
      <c r="D14879" s="85"/>
      <c r="E14879" s="85"/>
      <c r="F14879" s="85"/>
      <c r="G14879" s="86"/>
      <c r="H14879" s="86"/>
      <c r="I14879" s="85"/>
      <c r="J14879" s="85"/>
    </row>
    <row r="14880" spans="2:10" s="117" customFormat="1" x14ac:dyDescent="0.25">
      <c r="B14880" s="87"/>
      <c r="C14880" s="85"/>
      <c r="D14880" s="85"/>
      <c r="E14880" s="85"/>
      <c r="F14880" s="85"/>
      <c r="G14880" s="86"/>
      <c r="H14880" s="86"/>
      <c r="I14880" s="85"/>
      <c r="J14880" s="85"/>
    </row>
    <row r="14881" spans="2:10" s="117" customFormat="1" x14ac:dyDescent="0.25">
      <c r="B14881" s="87"/>
      <c r="C14881" s="85"/>
      <c r="D14881" s="85"/>
      <c r="E14881" s="85"/>
      <c r="F14881" s="85"/>
      <c r="G14881" s="86"/>
      <c r="H14881" s="86"/>
      <c r="I14881" s="85"/>
      <c r="J14881" s="85"/>
    </row>
    <row r="14882" spans="2:10" s="117" customFormat="1" x14ac:dyDescent="0.25">
      <c r="B14882" s="87"/>
      <c r="C14882" s="85"/>
      <c r="D14882" s="85"/>
      <c r="E14882" s="85"/>
      <c r="F14882" s="85"/>
      <c r="G14882" s="86"/>
      <c r="H14882" s="86"/>
      <c r="I14882" s="85"/>
      <c r="J14882" s="85"/>
    </row>
    <row r="14883" spans="2:10" s="117" customFormat="1" x14ac:dyDescent="0.25">
      <c r="B14883" s="87"/>
      <c r="C14883" s="85"/>
      <c r="D14883" s="85"/>
      <c r="E14883" s="85"/>
      <c r="F14883" s="85"/>
      <c r="G14883" s="86"/>
      <c r="H14883" s="86"/>
      <c r="I14883" s="85"/>
      <c r="J14883" s="85"/>
    </row>
    <row r="14884" spans="2:10" s="117" customFormat="1" x14ac:dyDescent="0.25">
      <c r="B14884" s="87"/>
      <c r="C14884" s="85"/>
      <c r="D14884" s="85"/>
      <c r="E14884" s="85"/>
      <c r="F14884" s="85"/>
      <c r="G14884" s="86"/>
      <c r="H14884" s="86"/>
      <c r="I14884" s="85"/>
      <c r="J14884" s="85"/>
    </row>
    <row r="14885" spans="2:10" s="117" customFormat="1" x14ac:dyDescent="0.25">
      <c r="B14885" s="87"/>
      <c r="C14885" s="85"/>
      <c r="D14885" s="85"/>
      <c r="E14885" s="85"/>
      <c r="F14885" s="85"/>
      <c r="G14885" s="86"/>
      <c r="H14885" s="86"/>
      <c r="I14885" s="85"/>
      <c r="J14885" s="85"/>
    </row>
    <row r="14886" spans="2:10" s="117" customFormat="1" x14ac:dyDescent="0.25">
      <c r="B14886" s="87"/>
      <c r="C14886" s="85"/>
      <c r="D14886" s="85"/>
      <c r="E14886" s="85"/>
      <c r="F14886" s="85"/>
      <c r="G14886" s="86"/>
      <c r="H14886" s="86"/>
      <c r="I14886" s="85"/>
      <c r="J14886" s="85"/>
    </row>
    <row r="14887" spans="2:10" s="117" customFormat="1" x14ac:dyDescent="0.25">
      <c r="B14887" s="87"/>
      <c r="C14887" s="85"/>
      <c r="D14887" s="85"/>
      <c r="E14887" s="85"/>
      <c r="F14887" s="85"/>
      <c r="G14887" s="86"/>
      <c r="H14887" s="86"/>
      <c r="I14887" s="85"/>
      <c r="J14887" s="85"/>
    </row>
    <row r="14888" spans="2:10" s="117" customFormat="1" x14ac:dyDescent="0.25">
      <c r="B14888" s="87"/>
      <c r="C14888" s="85"/>
      <c r="D14888" s="85"/>
      <c r="E14888" s="85"/>
      <c r="F14888" s="85"/>
      <c r="G14888" s="86"/>
      <c r="H14888" s="86"/>
      <c r="I14888" s="85"/>
      <c r="J14888" s="85"/>
    </row>
    <row r="14889" spans="2:10" s="117" customFormat="1" x14ac:dyDescent="0.25">
      <c r="B14889" s="87"/>
      <c r="C14889" s="85"/>
      <c r="D14889" s="85"/>
      <c r="E14889" s="85"/>
      <c r="F14889" s="85"/>
      <c r="G14889" s="86"/>
      <c r="H14889" s="86"/>
      <c r="I14889" s="85"/>
      <c r="J14889" s="85"/>
    </row>
    <row r="14890" spans="2:10" s="117" customFormat="1" x14ac:dyDescent="0.25">
      <c r="B14890" s="87"/>
      <c r="C14890" s="85"/>
      <c r="D14890" s="85"/>
      <c r="E14890" s="85"/>
      <c r="F14890" s="85"/>
      <c r="G14890" s="86"/>
      <c r="H14890" s="86"/>
      <c r="I14890" s="85"/>
      <c r="J14890" s="85"/>
    </row>
    <row r="14891" spans="2:10" s="117" customFormat="1" x14ac:dyDescent="0.25">
      <c r="B14891" s="87"/>
      <c r="C14891" s="85"/>
      <c r="D14891" s="85"/>
      <c r="E14891" s="85"/>
      <c r="F14891" s="85"/>
      <c r="G14891" s="86"/>
      <c r="H14891" s="86"/>
      <c r="I14891" s="85"/>
      <c r="J14891" s="85"/>
    </row>
    <row r="14892" spans="2:10" s="117" customFormat="1" x14ac:dyDescent="0.25">
      <c r="B14892" s="87"/>
      <c r="C14892" s="85"/>
      <c r="D14892" s="85"/>
      <c r="E14892" s="85"/>
      <c r="F14892" s="85"/>
      <c r="G14892" s="86"/>
      <c r="H14892" s="86"/>
      <c r="I14892" s="85"/>
      <c r="J14892" s="85"/>
    </row>
    <row r="14893" spans="2:10" s="117" customFormat="1" x14ac:dyDescent="0.25">
      <c r="B14893" s="87"/>
      <c r="C14893" s="85"/>
      <c r="D14893" s="85"/>
      <c r="E14893" s="85"/>
      <c r="F14893" s="85"/>
      <c r="G14893" s="86"/>
      <c r="H14893" s="86"/>
      <c r="I14893" s="85"/>
      <c r="J14893" s="85"/>
    </row>
    <row r="14894" spans="2:10" s="117" customFormat="1" x14ac:dyDescent="0.25">
      <c r="B14894" s="87"/>
      <c r="C14894" s="85"/>
      <c r="D14894" s="85"/>
      <c r="E14894" s="85"/>
      <c r="F14894" s="85"/>
      <c r="G14894" s="86"/>
      <c r="H14894" s="86"/>
      <c r="I14894" s="85"/>
      <c r="J14894" s="85"/>
    </row>
    <row r="14895" spans="2:10" s="117" customFormat="1" x14ac:dyDescent="0.25">
      <c r="B14895" s="87"/>
      <c r="C14895" s="85"/>
      <c r="D14895" s="85"/>
      <c r="E14895" s="85"/>
      <c r="F14895" s="85"/>
      <c r="G14895" s="86"/>
      <c r="H14895" s="86"/>
      <c r="I14895" s="85"/>
      <c r="J14895" s="85"/>
    </row>
    <row r="14896" spans="2:10" s="117" customFormat="1" x14ac:dyDescent="0.25">
      <c r="B14896" s="87"/>
      <c r="C14896" s="85"/>
      <c r="D14896" s="85"/>
      <c r="E14896" s="85"/>
      <c r="F14896" s="85"/>
      <c r="G14896" s="86"/>
      <c r="H14896" s="86"/>
      <c r="I14896" s="85"/>
      <c r="J14896" s="85"/>
    </row>
    <row r="14897" spans="2:10" s="117" customFormat="1" x14ac:dyDescent="0.25">
      <c r="B14897" s="87"/>
      <c r="C14897" s="85"/>
      <c r="D14897" s="85"/>
      <c r="E14897" s="85"/>
      <c r="F14897" s="85"/>
      <c r="G14897" s="86"/>
      <c r="H14897" s="86"/>
      <c r="I14897" s="85"/>
      <c r="J14897" s="85"/>
    </row>
    <row r="14898" spans="2:10" s="117" customFormat="1" x14ac:dyDescent="0.25">
      <c r="B14898" s="87"/>
      <c r="C14898" s="85"/>
      <c r="D14898" s="85"/>
      <c r="E14898" s="85"/>
      <c r="F14898" s="85"/>
      <c r="G14898" s="86"/>
      <c r="H14898" s="86"/>
      <c r="I14898" s="85"/>
      <c r="J14898" s="85"/>
    </row>
    <row r="14899" spans="2:10" s="117" customFormat="1" x14ac:dyDescent="0.25">
      <c r="B14899" s="87"/>
      <c r="C14899" s="85"/>
      <c r="D14899" s="85"/>
      <c r="E14899" s="85"/>
      <c r="F14899" s="85"/>
      <c r="G14899" s="86"/>
      <c r="H14899" s="86"/>
      <c r="I14899" s="85"/>
      <c r="J14899" s="85"/>
    </row>
    <row r="14900" spans="2:10" s="117" customFormat="1" x14ac:dyDescent="0.25">
      <c r="B14900" s="87"/>
      <c r="C14900" s="85"/>
      <c r="D14900" s="85"/>
      <c r="E14900" s="85"/>
      <c r="F14900" s="85"/>
      <c r="G14900" s="86"/>
      <c r="H14900" s="86"/>
      <c r="I14900" s="85"/>
      <c r="J14900" s="85"/>
    </row>
    <row r="14901" spans="2:10" s="117" customFormat="1" x14ac:dyDescent="0.25">
      <c r="B14901" s="87"/>
      <c r="C14901" s="85"/>
      <c r="D14901" s="85"/>
      <c r="E14901" s="85"/>
      <c r="F14901" s="85"/>
      <c r="G14901" s="86"/>
      <c r="H14901" s="86"/>
      <c r="I14901" s="85"/>
      <c r="J14901" s="85"/>
    </row>
    <row r="14902" spans="2:10" s="117" customFormat="1" x14ac:dyDescent="0.25">
      <c r="B14902" s="87"/>
      <c r="C14902" s="85"/>
      <c r="D14902" s="85"/>
      <c r="E14902" s="85"/>
      <c r="F14902" s="85"/>
      <c r="G14902" s="86"/>
      <c r="H14902" s="86"/>
      <c r="I14902" s="85"/>
      <c r="J14902" s="85"/>
    </row>
    <row r="14903" spans="2:10" s="117" customFormat="1" x14ac:dyDescent="0.25">
      <c r="B14903" s="87"/>
      <c r="C14903" s="85"/>
      <c r="D14903" s="85"/>
      <c r="E14903" s="85"/>
      <c r="F14903" s="85"/>
      <c r="G14903" s="86"/>
      <c r="H14903" s="86"/>
      <c r="I14903" s="85"/>
      <c r="J14903" s="85"/>
    </row>
    <row r="14904" spans="2:10" s="117" customFormat="1" x14ac:dyDescent="0.25">
      <c r="B14904" s="87"/>
      <c r="C14904" s="85"/>
      <c r="D14904" s="85"/>
      <c r="E14904" s="85"/>
      <c r="F14904" s="85"/>
      <c r="G14904" s="86"/>
      <c r="H14904" s="86"/>
      <c r="I14904" s="85"/>
      <c r="J14904" s="85"/>
    </row>
    <row r="14905" spans="2:10" s="117" customFormat="1" x14ac:dyDescent="0.25">
      <c r="B14905" s="87"/>
      <c r="C14905" s="85"/>
      <c r="D14905" s="85"/>
      <c r="E14905" s="85"/>
      <c r="F14905" s="85"/>
      <c r="G14905" s="86"/>
      <c r="H14905" s="86"/>
      <c r="I14905" s="85"/>
      <c r="J14905" s="85"/>
    </row>
    <row r="14906" spans="2:10" s="117" customFormat="1" x14ac:dyDescent="0.25">
      <c r="B14906" s="87"/>
      <c r="C14906" s="85"/>
      <c r="D14906" s="85"/>
      <c r="E14906" s="85"/>
      <c r="F14906" s="85"/>
      <c r="G14906" s="86"/>
      <c r="H14906" s="86"/>
      <c r="I14906" s="85"/>
      <c r="J14906" s="85"/>
    </row>
    <row r="14907" spans="2:10" s="117" customFormat="1" x14ac:dyDescent="0.25">
      <c r="B14907" s="87"/>
      <c r="C14907" s="85"/>
      <c r="D14907" s="85"/>
      <c r="E14907" s="85"/>
      <c r="F14907" s="85"/>
      <c r="G14907" s="86"/>
      <c r="H14907" s="86"/>
      <c r="I14907" s="85"/>
      <c r="J14907" s="85"/>
    </row>
    <row r="14908" spans="2:10" s="117" customFormat="1" x14ac:dyDescent="0.25">
      <c r="B14908" s="87"/>
      <c r="C14908" s="85"/>
      <c r="D14908" s="85"/>
      <c r="E14908" s="85"/>
      <c r="F14908" s="85"/>
      <c r="G14908" s="86"/>
      <c r="H14908" s="86"/>
      <c r="I14908" s="85"/>
      <c r="J14908" s="85"/>
    </row>
    <row r="14909" spans="2:10" s="117" customFormat="1" x14ac:dyDescent="0.25">
      <c r="B14909" s="87"/>
      <c r="C14909" s="85"/>
      <c r="D14909" s="85"/>
      <c r="E14909" s="85"/>
      <c r="F14909" s="85"/>
      <c r="G14909" s="86"/>
      <c r="H14909" s="86"/>
      <c r="I14909" s="85"/>
      <c r="J14909" s="85"/>
    </row>
    <row r="14910" spans="2:10" s="117" customFormat="1" x14ac:dyDescent="0.25">
      <c r="B14910" s="87"/>
      <c r="C14910" s="85"/>
      <c r="D14910" s="85"/>
      <c r="E14910" s="85"/>
      <c r="F14910" s="85"/>
      <c r="G14910" s="86"/>
      <c r="H14910" s="86"/>
      <c r="I14910" s="85"/>
      <c r="J14910" s="85"/>
    </row>
    <row r="14911" spans="2:10" s="117" customFormat="1" x14ac:dyDescent="0.25">
      <c r="B14911" s="87"/>
      <c r="C14911" s="85"/>
      <c r="D14911" s="85"/>
      <c r="E14911" s="85"/>
      <c r="F14911" s="85"/>
      <c r="G14911" s="86"/>
      <c r="H14911" s="86"/>
      <c r="I14911" s="85"/>
      <c r="J14911" s="85"/>
    </row>
    <row r="14912" spans="2:10" s="117" customFormat="1" x14ac:dyDescent="0.25">
      <c r="B14912" s="87"/>
      <c r="C14912" s="85"/>
      <c r="D14912" s="85"/>
      <c r="E14912" s="85"/>
      <c r="F14912" s="85"/>
      <c r="G14912" s="86"/>
      <c r="H14912" s="86"/>
      <c r="I14912" s="85"/>
      <c r="J14912" s="85"/>
    </row>
    <row r="14913" spans="2:10" s="117" customFormat="1" x14ac:dyDescent="0.25">
      <c r="B14913" s="87"/>
      <c r="C14913" s="85"/>
      <c r="D14913" s="85"/>
      <c r="E14913" s="85"/>
      <c r="F14913" s="85"/>
      <c r="G14913" s="86"/>
      <c r="H14913" s="86"/>
      <c r="I14913" s="85"/>
      <c r="J14913" s="85"/>
    </row>
    <row r="14914" spans="2:10" s="117" customFormat="1" x14ac:dyDescent="0.25">
      <c r="B14914" s="87"/>
      <c r="C14914" s="85"/>
      <c r="D14914" s="85"/>
      <c r="E14914" s="85"/>
      <c r="F14914" s="85"/>
      <c r="G14914" s="86"/>
      <c r="H14914" s="86"/>
      <c r="I14914" s="85"/>
      <c r="J14914" s="85"/>
    </row>
    <row r="14915" spans="2:10" s="117" customFormat="1" x14ac:dyDescent="0.25">
      <c r="B14915" s="87"/>
      <c r="C14915" s="85"/>
      <c r="D14915" s="85"/>
      <c r="E14915" s="85"/>
      <c r="F14915" s="85"/>
      <c r="G14915" s="86"/>
      <c r="H14915" s="86"/>
      <c r="I14915" s="85"/>
      <c r="J14915" s="85"/>
    </row>
    <row r="14916" spans="2:10" s="117" customFormat="1" x14ac:dyDescent="0.25">
      <c r="B14916" s="87"/>
      <c r="C14916" s="85"/>
      <c r="D14916" s="85"/>
      <c r="E14916" s="85"/>
      <c r="F14916" s="85"/>
      <c r="G14916" s="86"/>
      <c r="H14916" s="86"/>
      <c r="I14916" s="85"/>
      <c r="J14916" s="85"/>
    </row>
    <row r="14917" spans="2:10" s="117" customFormat="1" x14ac:dyDescent="0.25">
      <c r="B14917" s="87"/>
      <c r="C14917" s="85"/>
      <c r="D14917" s="85"/>
      <c r="E14917" s="85"/>
      <c r="F14917" s="85"/>
      <c r="G14917" s="86"/>
      <c r="H14917" s="86"/>
      <c r="I14917" s="85"/>
      <c r="J14917" s="85"/>
    </row>
    <row r="14918" spans="2:10" s="117" customFormat="1" x14ac:dyDescent="0.25">
      <c r="B14918" s="87"/>
      <c r="C14918" s="85"/>
      <c r="D14918" s="85"/>
      <c r="E14918" s="85"/>
      <c r="F14918" s="85"/>
      <c r="G14918" s="86"/>
      <c r="H14918" s="86"/>
      <c r="I14918" s="85"/>
      <c r="J14918" s="85"/>
    </row>
    <row r="14919" spans="2:10" s="117" customFormat="1" x14ac:dyDescent="0.25">
      <c r="B14919" s="87"/>
      <c r="C14919" s="85"/>
      <c r="D14919" s="85"/>
      <c r="E14919" s="85"/>
      <c r="F14919" s="85"/>
      <c r="G14919" s="86"/>
      <c r="H14919" s="86"/>
      <c r="I14919" s="85"/>
      <c r="J14919" s="85"/>
    </row>
    <row r="14920" spans="2:10" s="117" customFormat="1" x14ac:dyDescent="0.25">
      <c r="B14920" s="87"/>
      <c r="C14920" s="85"/>
      <c r="D14920" s="85"/>
      <c r="E14920" s="85"/>
      <c r="F14920" s="85"/>
      <c r="G14920" s="86"/>
      <c r="H14920" s="86"/>
      <c r="I14920" s="85"/>
      <c r="J14920" s="85"/>
    </row>
    <row r="14921" spans="2:10" s="117" customFormat="1" x14ac:dyDescent="0.25">
      <c r="B14921" s="87"/>
      <c r="C14921" s="85"/>
      <c r="D14921" s="85"/>
      <c r="E14921" s="85"/>
      <c r="F14921" s="85"/>
      <c r="G14921" s="86"/>
      <c r="H14921" s="86"/>
      <c r="I14921" s="85"/>
      <c r="J14921" s="85"/>
    </row>
    <row r="14922" spans="2:10" s="117" customFormat="1" x14ac:dyDescent="0.25">
      <c r="B14922" s="87"/>
      <c r="C14922" s="85"/>
      <c r="D14922" s="85"/>
      <c r="E14922" s="85"/>
      <c r="F14922" s="85"/>
      <c r="G14922" s="86"/>
      <c r="H14922" s="86"/>
      <c r="I14922" s="85"/>
      <c r="J14922" s="85"/>
    </row>
    <row r="14923" spans="2:10" s="117" customFormat="1" x14ac:dyDescent="0.25">
      <c r="B14923" s="87"/>
      <c r="C14923" s="85"/>
      <c r="D14923" s="85"/>
      <c r="E14923" s="85"/>
      <c r="F14923" s="85"/>
      <c r="G14923" s="86"/>
      <c r="H14923" s="86"/>
      <c r="I14923" s="85"/>
      <c r="J14923" s="85"/>
    </row>
    <row r="14924" spans="2:10" s="117" customFormat="1" x14ac:dyDescent="0.25">
      <c r="B14924" s="87"/>
      <c r="C14924" s="85"/>
      <c r="D14924" s="85"/>
      <c r="E14924" s="85"/>
      <c r="F14924" s="85"/>
      <c r="G14924" s="86"/>
      <c r="H14924" s="86"/>
      <c r="I14924" s="85"/>
      <c r="J14924" s="85"/>
    </row>
    <row r="14925" spans="2:10" s="117" customFormat="1" x14ac:dyDescent="0.25">
      <c r="B14925" s="87"/>
      <c r="C14925" s="85"/>
      <c r="D14925" s="85"/>
      <c r="E14925" s="85"/>
      <c r="F14925" s="85"/>
      <c r="G14925" s="86"/>
      <c r="H14925" s="86"/>
      <c r="I14925" s="85"/>
      <c r="J14925" s="85"/>
    </row>
    <row r="14926" spans="2:10" s="117" customFormat="1" x14ac:dyDescent="0.25">
      <c r="B14926" s="87"/>
      <c r="C14926" s="85"/>
      <c r="D14926" s="85"/>
      <c r="E14926" s="85"/>
      <c r="F14926" s="85"/>
      <c r="G14926" s="86"/>
      <c r="H14926" s="86"/>
      <c r="I14926" s="85"/>
      <c r="J14926" s="85"/>
    </row>
    <row r="14927" spans="2:10" s="117" customFormat="1" x14ac:dyDescent="0.25">
      <c r="B14927" s="87"/>
      <c r="C14927" s="85"/>
      <c r="D14927" s="85"/>
      <c r="E14927" s="85"/>
      <c r="F14927" s="85"/>
      <c r="G14927" s="86"/>
      <c r="H14927" s="86"/>
      <c r="I14927" s="85"/>
      <c r="J14927" s="85"/>
    </row>
    <row r="14928" spans="2:10" s="117" customFormat="1" x14ac:dyDescent="0.25">
      <c r="B14928" s="87"/>
      <c r="C14928" s="85"/>
      <c r="D14928" s="85"/>
      <c r="E14928" s="85"/>
      <c r="F14928" s="85"/>
      <c r="G14928" s="86"/>
      <c r="H14928" s="86"/>
      <c r="I14928" s="85"/>
      <c r="J14928" s="85"/>
    </row>
    <row r="14929" spans="2:10" s="117" customFormat="1" x14ac:dyDescent="0.25">
      <c r="B14929" s="87"/>
      <c r="C14929" s="85"/>
      <c r="D14929" s="85"/>
      <c r="E14929" s="85"/>
      <c r="F14929" s="85"/>
      <c r="G14929" s="86"/>
      <c r="H14929" s="86"/>
      <c r="I14929" s="85"/>
      <c r="J14929" s="85"/>
    </row>
    <row r="14930" spans="2:10" s="117" customFormat="1" x14ac:dyDescent="0.25">
      <c r="B14930" s="87"/>
      <c r="C14930" s="85"/>
      <c r="D14930" s="85"/>
      <c r="E14930" s="85"/>
      <c r="F14930" s="85"/>
      <c r="G14930" s="86"/>
      <c r="H14930" s="86"/>
      <c r="I14930" s="85"/>
      <c r="J14930" s="85"/>
    </row>
    <row r="14931" spans="2:10" s="117" customFormat="1" x14ac:dyDescent="0.25">
      <c r="B14931" s="87"/>
      <c r="C14931" s="85"/>
      <c r="D14931" s="85"/>
      <c r="E14931" s="85"/>
      <c r="F14931" s="85"/>
      <c r="G14931" s="86"/>
      <c r="H14931" s="86"/>
      <c r="I14931" s="85"/>
      <c r="J14931" s="85"/>
    </row>
    <row r="14932" spans="2:10" s="117" customFormat="1" x14ac:dyDescent="0.25">
      <c r="B14932" s="87"/>
      <c r="C14932" s="85"/>
      <c r="D14932" s="85"/>
      <c r="E14932" s="85"/>
      <c r="F14932" s="85"/>
      <c r="G14932" s="86"/>
      <c r="H14932" s="86"/>
      <c r="I14932" s="85"/>
      <c r="J14932" s="85"/>
    </row>
    <row r="14933" spans="2:10" s="117" customFormat="1" x14ac:dyDescent="0.25">
      <c r="B14933" s="87"/>
      <c r="C14933" s="85"/>
      <c r="D14933" s="85"/>
      <c r="E14933" s="85"/>
      <c r="F14933" s="85"/>
      <c r="G14933" s="86"/>
      <c r="H14933" s="86"/>
      <c r="I14933" s="85"/>
      <c r="J14933" s="85"/>
    </row>
    <row r="14934" spans="2:10" s="117" customFormat="1" x14ac:dyDescent="0.25">
      <c r="B14934" s="87"/>
      <c r="C14934" s="85"/>
      <c r="D14934" s="85"/>
      <c r="E14934" s="85"/>
      <c r="F14934" s="85"/>
      <c r="G14934" s="86"/>
      <c r="H14934" s="86"/>
      <c r="I14934" s="85"/>
      <c r="J14934" s="85"/>
    </row>
    <row r="14935" spans="2:10" s="117" customFormat="1" x14ac:dyDescent="0.25">
      <c r="B14935" s="87"/>
      <c r="C14935" s="85"/>
      <c r="D14935" s="85"/>
      <c r="E14935" s="85"/>
      <c r="F14935" s="85"/>
      <c r="G14935" s="86"/>
      <c r="H14935" s="86"/>
      <c r="I14935" s="85"/>
      <c r="J14935" s="85"/>
    </row>
    <row r="14936" spans="2:10" s="117" customFormat="1" x14ac:dyDescent="0.25">
      <c r="B14936" s="87"/>
      <c r="C14936" s="85"/>
      <c r="D14936" s="85"/>
      <c r="E14936" s="85"/>
      <c r="F14936" s="85"/>
      <c r="G14936" s="86"/>
      <c r="H14936" s="86"/>
      <c r="I14936" s="85"/>
      <c r="J14936" s="85"/>
    </row>
    <row r="14937" spans="2:10" s="117" customFormat="1" x14ac:dyDescent="0.25">
      <c r="B14937" s="87"/>
      <c r="C14937" s="85"/>
      <c r="D14937" s="85"/>
      <c r="E14937" s="85"/>
      <c r="F14937" s="85"/>
      <c r="G14937" s="86"/>
      <c r="H14937" s="86"/>
      <c r="I14937" s="85"/>
      <c r="J14937" s="85"/>
    </row>
    <row r="14938" spans="2:10" s="117" customFormat="1" x14ac:dyDescent="0.25">
      <c r="B14938" s="87"/>
      <c r="C14938" s="85"/>
      <c r="D14938" s="85"/>
      <c r="E14938" s="85"/>
      <c r="F14938" s="85"/>
      <c r="G14938" s="86"/>
      <c r="H14938" s="86"/>
      <c r="I14938" s="85"/>
      <c r="J14938" s="85"/>
    </row>
    <row r="14939" spans="2:10" s="117" customFormat="1" x14ac:dyDescent="0.25">
      <c r="B14939" s="87"/>
      <c r="C14939" s="85"/>
      <c r="D14939" s="85"/>
      <c r="E14939" s="85"/>
      <c r="F14939" s="85"/>
      <c r="G14939" s="86"/>
      <c r="H14939" s="86"/>
      <c r="I14939" s="85"/>
      <c r="J14939" s="85"/>
    </row>
    <row r="14940" spans="2:10" s="117" customFormat="1" x14ac:dyDescent="0.25">
      <c r="B14940" s="87"/>
      <c r="C14940" s="85"/>
      <c r="D14940" s="85"/>
      <c r="E14940" s="85"/>
      <c r="F14940" s="85"/>
      <c r="G14940" s="86"/>
      <c r="H14940" s="86"/>
      <c r="I14940" s="85"/>
      <c r="J14940" s="85"/>
    </row>
    <row r="14941" spans="2:10" s="117" customFormat="1" x14ac:dyDescent="0.25">
      <c r="B14941" s="87"/>
      <c r="C14941" s="85"/>
      <c r="D14941" s="85"/>
      <c r="E14941" s="85"/>
      <c r="F14941" s="85"/>
      <c r="G14941" s="86"/>
      <c r="H14941" s="86"/>
      <c r="I14941" s="85"/>
      <c r="J14941" s="85"/>
    </row>
    <row r="14942" spans="2:10" s="117" customFormat="1" x14ac:dyDescent="0.25">
      <c r="B14942" s="87"/>
      <c r="C14942" s="85"/>
      <c r="D14942" s="85"/>
      <c r="E14942" s="85"/>
      <c r="F14942" s="85"/>
      <c r="G14942" s="86"/>
      <c r="H14942" s="86"/>
      <c r="I14942" s="85"/>
      <c r="J14942" s="85"/>
    </row>
    <row r="14943" spans="2:10" s="117" customFormat="1" x14ac:dyDescent="0.25">
      <c r="B14943" s="87"/>
      <c r="C14943" s="85"/>
      <c r="D14943" s="85"/>
      <c r="E14943" s="85"/>
      <c r="F14943" s="85"/>
      <c r="G14943" s="86"/>
      <c r="H14943" s="86"/>
      <c r="I14943" s="85"/>
      <c r="J14943" s="85"/>
    </row>
    <row r="14944" spans="2:10" s="117" customFormat="1" x14ac:dyDescent="0.25">
      <c r="B14944" s="87"/>
      <c r="C14944" s="85"/>
      <c r="D14944" s="85"/>
      <c r="E14944" s="85"/>
      <c r="F14944" s="85"/>
      <c r="G14944" s="86"/>
      <c r="H14944" s="86"/>
      <c r="I14944" s="85"/>
      <c r="J14944" s="85"/>
    </row>
    <row r="14945" spans="2:10" s="117" customFormat="1" x14ac:dyDescent="0.25">
      <c r="B14945" s="87"/>
      <c r="C14945" s="85"/>
      <c r="D14945" s="85"/>
      <c r="E14945" s="85"/>
      <c r="F14945" s="85"/>
      <c r="G14945" s="86"/>
      <c r="H14945" s="86"/>
      <c r="I14945" s="85"/>
      <c r="J14945" s="85"/>
    </row>
    <row r="14946" spans="2:10" s="117" customFormat="1" x14ac:dyDescent="0.25">
      <c r="B14946" s="87"/>
      <c r="C14946" s="85"/>
      <c r="D14946" s="85"/>
      <c r="E14946" s="85"/>
      <c r="F14946" s="85"/>
      <c r="G14946" s="86"/>
      <c r="H14946" s="86"/>
      <c r="I14946" s="85"/>
      <c r="J14946" s="85"/>
    </row>
    <row r="14947" spans="2:10" s="117" customFormat="1" x14ac:dyDescent="0.25">
      <c r="B14947" s="87"/>
      <c r="C14947" s="85"/>
      <c r="D14947" s="85"/>
      <c r="E14947" s="85"/>
      <c r="F14947" s="85"/>
      <c r="G14947" s="86"/>
      <c r="H14947" s="86"/>
      <c r="I14947" s="85"/>
      <c r="J14947" s="85"/>
    </row>
    <row r="14948" spans="2:10" s="117" customFormat="1" x14ac:dyDescent="0.25">
      <c r="B14948" s="87"/>
      <c r="C14948" s="85"/>
      <c r="D14948" s="85"/>
      <c r="E14948" s="85"/>
      <c r="F14948" s="85"/>
      <c r="G14948" s="86"/>
      <c r="H14948" s="86"/>
      <c r="I14948" s="85"/>
      <c r="J14948" s="85"/>
    </row>
    <row r="14949" spans="2:10" s="117" customFormat="1" x14ac:dyDescent="0.25">
      <c r="B14949" s="87"/>
      <c r="C14949" s="85"/>
      <c r="D14949" s="85"/>
      <c r="E14949" s="85"/>
      <c r="F14949" s="85"/>
      <c r="G14949" s="86"/>
      <c r="H14949" s="86"/>
      <c r="I14949" s="85"/>
      <c r="J14949" s="85"/>
    </row>
    <row r="14950" spans="2:10" s="117" customFormat="1" x14ac:dyDescent="0.25">
      <c r="B14950" s="87"/>
      <c r="C14950" s="85"/>
      <c r="D14950" s="85"/>
      <c r="E14950" s="85"/>
      <c r="F14950" s="85"/>
      <c r="G14950" s="86"/>
      <c r="H14950" s="86"/>
      <c r="I14950" s="85"/>
      <c r="J14950" s="85"/>
    </row>
    <row r="14951" spans="2:10" s="117" customFormat="1" x14ac:dyDescent="0.25">
      <c r="B14951" s="87"/>
      <c r="C14951" s="85"/>
      <c r="D14951" s="85"/>
      <c r="E14951" s="85"/>
      <c r="F14951" s="85"/>
      <c r="G14951" s="86"/>
      <c r="H14951" s="86"/>
      <c r="I14951" s="85"/>
      <c r="J14951" s="85"/>
    </row>
    <row r="14952" spans="2:10" s="117" customFormat="1" x14ac:dyDescent="0.25">
      <c r="B14952" s="87"/>
      <c r="C14952" s="85"/>
      <c r="D14952" s="85"/>
      <c r="E14952" s="85"/>
      <c r="F14952" s="85"/>
      <c r="G14952" s="86"/>
      <c r="H14952" s="86"/>
      <c r="I14952" s="85"/>
      <c r="J14952" s="85"/>
    </row>
    <row r="14953" spans="2:10" s="117" customFormat="1" x14ac:dyDescent="0.25">
      <c r="B14953" s="87"/>
      <c r="C14953" s="85"/>
      <c r="D14953" s="85"/>
      <c r="E14953" s="85"/>
      <c r="F14953" s="85"/>
      <c r="G14953" s="86"/>
      <c r="H14953" s="86"/>
      <c r="I14953" s="85"/>
      <c r="J14953" s="85"/>
    </row>
    <row r="14954" spans="2:10" s="117" customFormat="1" x14ac:dyDescent="0.25">
      <c r="B14954" s="87"/>
      <c r="C14954" s="85"/>
      <c r="D14954" s="85"/>
      <c r="E14954" s="85"/>
      <c r="F14954" s="85"/>
      <c r="G14954" s="86"/>
      <c r="H14954" s="86"/>
      <c r="I14954" s="85"/>
      <c r="J14954" s="85"/>
    </row>
    <row r="14955" spans="2:10" s="117" customFormat="1" x14ac:dyDescent="0.25">
      <c r="B14955" s="87"/>
      <c r="C14955" s="85"/>
      <c r="D14955" s="85"/>
      <c r="E14955" s="85"/>
      <c r="F14955" s="85"/>
      <c r="G14955" s="86"/>
      <c r="H14955" s="86"/>
      <c r="I14955" s="85"/>
      <c r="J14955" s="85"/>
    </row>
    <row r="14956" spans="2:10" s="117" customFormat="1" x14ac:dyDescent="0.25">
      <c r="B14956" s="87"/>
      <c r="C14956" s="85"/>
      <c r="D14956" s="85"/>
      <c r="E14956" s="85"/>
      <c r="F14956" s="85"/>
      <c r="G14956" s="86"/>
      <c r="H14956" s="86"/>
      <c r="I14956" s="85"/>
      <c r="J14956" s="85"/>
    </row>
    <row r="14957" spans="2:10" s="117" customFormat="1" x14ac:dyDescent="0.25">
      <c r="B14957" s="87"/>
      <c r="C14957" s="85"/>
      <c r="D14957" s="85"/>
      <c r="E14957" s="85"/>
      <c r="F14957" s="85"/>
      <c r="G14957" s="86"/>
      <c r="H14957" s="86"/>
      <c r="I14957" s="85"/>
      <c r="J14957" s="85"/>
    </row>
    <row r="14958" spans="2:10" s="117" customFormat="1" x14ac:dyDescent="0.25">
      <c r="B14958" s="87"/>
      <c r="C14958" s="85"/>
      <c r="D14958" s="85"/>
      <c r="E14958" s="85"/>
      <c r="F14958" s="85"/>
      <c r="G14958" s="86"/>
      <c r="H14958" s="86"/>
      <c r="I14958" s="85"/>
      <c r="J14958" s="85"/>
    </row>
    <row r="14959" spans="2:10" s="117" customFormat="1" x14ac:dyDescent="0.25">
      <c r="B14959" s="87"/>
      <c r="C14959" s="85"/>
      <c r="D14959" s="85"/>
      <c r="E14959" s="85"/>
      <c r="F14959" s="85"/>
      <c r="G14959" s="86"/>
      <c r="H14959" s="86"/>
      <c r="I14959" s="85"/>
      <c r="J14959" s="85"/>
    </row>
    <row r="14960" spans="2:10" s="117" customFormat="1" x14ac:dyDescent="0.25">
      <c r="B14960" s="87"/>
      <c r="C14960" s="85"/>
      <c r="D14960" s="85"/>
      <c r="E14960" s="85"/>
      <c r="F14960" s="85"/>
      <c r="G14960" s="86"/>
      <c r="H14960" s="86"/>
      <c r="I14960" s="85"/>
      <c r="J14960" s="85"/>
    </row>
    <row r="14961" spans="2:10" s="117" customFormat="1" x14ac:dyDescent="0.25">
      <c r="B14961" s="87"/>
      <c r="C14961" s="85"/>
      <c r="D14961" s="85"/>
      <c r="E14961" s="85"/>
      <c r="F14961" s="85"/>
      <c r="G14961" s="86"/>
      <c r="H14961" s="86"/>
      <c r="I14961" s="85"/>
      <c r="J14961" s="85"/>
    </row>
    <row r="14962" spans="2:10" s="117" customFormat="1" x14ac:dyDescent="0.25">
      <c r="B14962" s="87"/>
      <c r="C14962" s="85"/>
      <c r="D14962" s="85"/>
      <c r="E14962" s="85"/>
      <c r="F14962" s="85"/>
      <c r="G14962" s="86"/>
      <c r="H14962" s="86"/>
      <c r="I14962" s="85"/>
      <c r="J14962" s="85"/>
    </row>
    <row r="14963" spans="2:10" s="117" customFormat="1" x14ac:dyDescent="0.25">
      <c r="B14963" s="87"/>
      <c r="C14963" s="85"/>
      <c r="D14963" s="85"/>
      <c r="E14963" s="85"/>
      <c r="F14963" s="85"/>
      <c r="G14963" s="86"/>
      <c r="H14963" s="86"/>
      <c r="I14963" s="85"/>
      <c r="J14963" s="85"/>
    </row>
    <row r="14964" spans="2:10" s="117" customFormat="1" x14ac:dyDescent="0.25">
      <c r="B14964" s="87"/>
      <c r="C14964" s="85"/>
      <c r="D14964" s="85"/>
      <c r="E14964" s="85"/>
      <c r="F14964" s="85"/>
      <c r="G14964" s="86"/>
      <c r="H14964" s="86"/>
      <c r="I14964" s="85"/>
      <c r="J14964" s="85"/>
    </row>
    <row r="14965" spans="2:10" s="117" customFormat="1" x14ac:dyDescent="0.25">
      <c r="B14965" s="87"/>
      <c r="C14965" s="85"/>
      <c r="D14965" s="85"/>
      <c r="E14965" s="85"/>
      <c r="F14965" s="85"/>
      <c r="G14965" s="86"/>
      <c r="H14965" s="86"/>
      <c r="I14965" s="85"/>
      <c r="J14965" s="85"/>
    </row>
    <row r="14966" spans="2:10" s="117" customFormat="1" x14ac:dyDescent="0.25">
      <c r="B14966" s="87"/>
      <c r="C14966" s="85"/>
      <c r="D14966" s="85"/>
      <c r="E14966" s="85"/>
      <c r="F14966" s="85"/>
      <c r="G14966" s="86"/>
      <c r="H14966" s="86"/>
      <c r="I14966" s="85"/>
      <c r="J14966" s="85"/>
    </row>
    <row r="14967" spans="2:10" s="117" customFormat="1" x14ac:dyDescent="0.25">
      <c r="B14967" s="87"/>
      <c r="C14967" s="85"/>
      <c r="D14967" s="85"/>
      <c r="E14967" s="85"/>
      <c r="F14967" s="85"/>
      <c r="G14967" s="86"/>
      <c r="H14967" s="86"/>
      <c r="I14967" s="85"/>
      <c r="J14967" s="85"/>
    </row>
    <row r="14968" spans="2:10" s="117" customFormat="1" x14ac:dyDescent="0.25">
      <c r="B14968" s="87"/>
      <c r="C14968" s="85"/>
      <c r="D14968" s="85"/>
      <c r="E14968" s="85"/>
      <c r="F14968" s="85"/>
      <c r="G14968" s="86"/>
      <c r="H14968" s="86"/>
      <c r="I14968" s="85"/>
      <c r="J14968" s="85"/>
    </row>
    <row r="14969" spans="2:10" s="117" customFormat="1" x14ac:dyDescent="0.25">
      <c r="B14969" s="87"/>
      <c r="C14969" s="85"/>
      <c r="D14969" s="85"/>
      <c r="E14969" s="85"/>
      <c r="F14969" s="85"/>
      <c r="G14969" s="86"/>
      <c r="H14969" s="86"/>
      <c r="I14969" s="85"/>
      <c r="J14969" s="85"/>
    </row>
    <row r="14970" spans="2:10" s="117" customFormat="1" x14ac:dyDescent="0.25">
      <c r="B14970" s="87"/>
      <c r="C14970" s="85"/>
      <c r="D14970" s="85"/>
      <c r="E14970" s="85"/>
      <c r="F14970" s="85"/>
      <c r="G14970" s="86"/>
      <c r="H14970" s="86"/>
      <c r="I14970" s="85"/>
      <c r="J14970" s="85"/>
    </row>
    <row r="14971" spans="2:10" s="117" customFormat="1" x14ac:dyDescent="0.25">
      <c r="B14971" s="87"/>
      <c r="C14971" s="85"/>
      <c r="D14971" s="85"/>
      <c r="E14971" s="85"/>
      <c r="F14971" s="85"/>
      <c r="G14971" s="86"/>
      <c r="H14971" s="86"/>
      <c r="I14971" s="85"/>
      <c r="J14971" s="85"/>
    </row>
    <row r="14972" spans="2:10" s="117" customFormat="1" x14ac:dyDescent="0.25">
      <c r="B14972" s="87"/>
      <c r="C14972" s="85"/>
      <c r="D14972" s="85"/>
      <c r="E14972" s="85"/>
      <c r="F14972" s="85"/>
      <c r="G14972" s="86"/>
      <c r="H14972" s="86"/>
      <c r="I14972" s="85"/>
      <c r="J14972" s="85"/>
    </row>
    <row r="14973" spans="2:10" s="117" customFormat="1" x14ac:dyDescent="0.25">
      <c r="B14973" s="87"/>
      <c r="C14973" s="85"/>
      <c r="D14973" s="85"/>
      <c r="E14973" s="85"/>
      <c r="F14973" s="85"/>
      <c r="G14973" s="86"/>
      <c r="H14973" s="86"/>
      <c r="I14973" s="85"/>
      <c r="J14973" s="85"/>
    </row>
    <row r="14974" spans="2:10" s="117" customFormat="1" x14ac:dyDescent="0.25">
      <c r="B14974" s="87"/>
      <c r="C14974" s="85"/>
      <c r="D14974" s="85"/>
      <c r="E14974" s="85"/>
      <c r="F14974" s="85"/>
      <c r="G14974" s="86"/>
      <c r="H14974" s="86"/>
      <c r="I14974" s="85"/>
      <c r="J14974" s="85"/>
    </row>
    <row r="14975" spans="2:10" s="117" customFormat="1" x14ac:dyDescent="0.25">
      <c r="B14975" s="87"/>
      <c r="C14975" s="85"/>
      <c r="D14975" s="85"/>
      <c r="E14975" s="85"/>
      <c r="F14975" s="85"/>
      <c r="G14975" s="86"/>
      <c r="H14975" s="86"/>
      <c r="I14975" s="85"/>
      <c r="J14975" s="85"/>
    </row>
    <row r="14976" spans="2:10" s="117" customFormat="1" x14ac:dyDescent="0.25">
      <c r="B14976" s="87"/>
      <c r="C14976" s="85"/>
      <c r="D14976" s="85"/>
      <c r="E14976" s="85"/>
      <c r="F14976" s="85"/>
      <c r="G14976" s="86"/>
      <c r="H14976" s="86"/>
      <c r="I14976" s="85"/>
      <c r="J14976" s="85"/>
    </row>
    <row r="14977" spans="2:10" s="117" customFormat="1" x14ac:dyDescent="0.25">
      <c r="B14977" s="87"/>
      <c r="C14977" s="85"/>
      <c r="D14977" s="85"/>
      <c r="E14977" s="85"/>
      <c r="F14977" s="85"/>
      <c r="G14977" s="86"/>
      <c r="H14977" s="86"/>
      <c r="I14977" s="85"/>
      <c r="J14977" s="85"/>
    </row>
    <row r="14978" spans="2:10" s="117" customFormat="1" x14ac:dyDescent="0.25">
      <c r="B14978" s="87"/>
      <c r="C14978" s="85"/>
      <c r="D14978" s="85"/>
      <c r="E14978" s="85"/>
      <c r="F14978" s="85"/>
      <c r="G14978" s="86"/>
      <c r="H14978" s="86"/>
      <c r="I14978" s="85"/>
      <c r="J14978" s="85"/>
    </row>
    <row r="14979" spans="2:10" s="117" customFormat="1" x14ac:dyDescent="0.25">
      <c r="B14979" s="87"/>
      <c r="C14979" s="85"/>
      <c r="D14979" s="85"/>
      <c r="E14979" s="85"/>
      <c r="F14979" s="85"/>
      <c r="G14979" s="86"/>
      <c r="H14979" s="86"/>
      <c r="I14979" s="85"/>
      <c r="J14979" s="85"/>
    </row>
    <row r="14980" spans="2:10" s="117" customFormat="1" x14ac:dyDescent="0.25">
      <c r="B14980" s="87"/>
      <c r="C14980" s="85"/>
      <c r="D14980" s="85"/>
      <c r="E14980" s="85"/>
      <c r="F14980" s="85"/>
      <c r="G14980" s="86"/>
      <c r="H14980" s="86"/>
      <c r="I14980" s="85"/>
      <c r="J14980" s="85"/>
    </row>
    <row r="14981" spans="2:10" s="117" customFormat="1" x14ac:dyDescent="0.25">
      <c r="B14981" s="87"/>
      <c r="C14981" s="85"/>
      <c r="D14981" s="85"/>
      <c r="E14981" s="85"/>
      <c r="F14981" s="85"/>
      <c r="G14981" s="86"/>
      <c r="H14981" s="86"/>
      <c r="I14981" s="85"/>
      <c r="J14981" s="85"/>
    </row>
    <row r="14982" spans="2:10" s="117" customFormat="1" x14ac:dyDescent="0.25">
      <c r="B14982" s="87"/>
      <c r="C14982" s="85"/>
      <c r="D14982" s="85"/>
      <c r="E14982" s="85"/>
      <c r="F14982" s="85"/>
      <c r="G14982" s="86"/>
      <c r="H14982" s="86"/>
      <c r="I14982" s="85"/>
      <c r="J14982" s="85"/>
    </row>
    <row r="14983" spans="2:10" s="117" customFormat="1" x14ac:dyDescent="0.25">
      <c r="B14983" s="87"/>
      <c r="C14983" s="85"/>
      <c r="D14983" s="85"/>
      <c r="E14983" s="85"/>
      <c r="F14983" s="85"/>
      <c r="G14983" s="86"/>
      <c r="H14983" s="86"/>
      <c r="I14983" s="85"/>
      <c r="J14983" s="85"/>
    </row>
    <row r="14984" spans="2:10" s="117" customFormat="1" x14ac:dyDescent="0.25">
      <c r="B14984" s="87"/>
      <c r="C14984" s="85"/>
      <c r="D14984" s="85"/>
      <c r="E14984" s="85"/>
      <c r="F14984" s="85"/>
      <c r="G14984" s="86"/>
      <c r="H14984" s="86"/>
      <c r="I14984" s="85"/>
      <c r="J14984" s="85"/>
    </row>
    <row r="14985" spans="2:10" s="117" customFormat="1" x14ac:dyDescent="0.25">
      <c r="B14985" s="87"/>
      <c r="C14985" s="85"/>
      <c r="D14985" s="85"/>
      <c r="E14985" s="85"/>
      <c r="F14985" s="85"/>
      <c r="G14985" s="86"/>
      <c r="H14985" s="86"/>
      <c r="I14985" s="85"/>
      <c r="J14985" s="85"/>
    </row>
    <row r="14986" spans="2:10" s="117" customFormat="1" x14ac:dyDescent="0.25">
      <c r="B14986" s="87"/>
      <c r="C14986" s="85"/>
      <c r="D14986" s="85"/>
      <c r="E14986" s="85"/>
      <c r="F14986" s="85"/>
      <c r="G14986" s="86"/>
      <c r="H14986" s="86"/>
      <c r="I14986" s="85"/>
      <c r="J14986" s="85"/>
    </row>
    <row r="14987" spans="2:10" s="117" customFormat="1" x14ac:dyDescent="0.25">
      <c r="B14987" s="87"/>
      <c r="C14987" s="85"/>
      <c r="D14987" s="85"/>
      <c r="E14987" s="85"/>
      <c r="F14987" s="85"/>
      <c r="G14987" s="86"/>
      <c r="H14987" s="86"/>
      <c r="I14987" s="85"/>
      <c r="J14987" s="85"/>
    </row>
    <row r="14988" spans="2:10" s="117" customFormat="1" x14ac:dyDescent="0.25">
      <c r="B14988" s="87"/>
      <c r="C14988" s="85"/>
      <c r="D14988" s="85"/>
      <c r="E14988" s="85"/>
      <c r="F14988" s="85"/>
      <c r="G14988" s="86"/>
      <c r="H14988" s="86"/>
      <c r="I14988" s="85"/>
      <c r="J14988" s="85"/>
    </row>
    <row r="14989" spans="2:10" s="117" customFormat="1" x14ac:dyDescent="0.25">
      <c r="B14989" s="87"/>
      <c r="C14989" s="85"/>
      <c r="D14989" s="85"/>
      <c r="E14989" s="85"/>
      <c r="F14989" s="85"/>
      <c r="G14989" s="86"/>
      <c r="H14989" s="86"/>
      <c r="I14989" s="85"/>
      <c r="J14989" s="85"/>
    </row>
    <row r="14990" spans="2:10" s="117" customFormat="1" x14ac:dyDescent="0.25">
      <c r="B14990" s="87"/>
      <c r="C14990" s="85"/>
      <c r="D14990" s="85"/>
      <c r="E14990" s="85"/>
      <c r="F14990" s="85"/>
      <c r="G14990" s="86"/>
      <c r="H14990" s="86"/>
      <c r="I14990" s="85"/>
      <c r="J14990" s="85"/>
    </row>
    <row r="14991" spans="2:10" s="117" customFormat="1" x14ac:dyDescent="0.25">
      <c r="B14991" s="87"/>
      <c r="C14991" s="85"/>
      <c r="D14991" s="85"/>
      <c r="E14991" s="85"/>
      <c r="F14991" s="85"/>
      <c r="G14991" s="86"/>
      <c r="H14991" s="86"/>
      <c r="I14991" s="85"/>
      <c r="J14991" s="85"/>
    </row>
    <row r="14992" spans="2:10" s="117" customFormat="1" x14ac:dyDescent="0.25">
      <c r="B14992" s="87"/>
      <c r="C14992" s="85"/>
      <c r="D14992" s="85"/>
      <c r="E14992" s="85"/>
      <c r="F14992" s="85"/>
      <c r="G14992" s="86"/>
      <c r="H14992" s="86"/>
      <c r="I14992" s="85"/>
      <c r="J14992" s="85"/>
    </row>
    <row r="14993" spans="2:10" s="117" customFormat="1" x14ac:dyDescent="0.25">
      <c r="B14993" s="87"/>
      <c r="C14993" s="85"/>
      <c r="D14993" s="85"/>
      <c r="E14993" s="85"/>
      <c r="F14993" s="85"/>
      <c r="G14993" s="86"/>
      <c r="H14993" s="86"/>
      <c r="I14993" s="85"/>
      <c r="J14993" s="85"/>
    </row>
    <row r="14994" spans="2:10" s="117" customFormat="1" x14ac:dyDescent="0.25">
      <c r="B14994" s="87"/>
      <c r="C14994" s="85"/>
      <c r="D14994" s="85"/>
      <c r="E14994" s="85"/>
      <c r="F14994" s="85"/>
      <c r="G14994" s="86"/>
      <c r="H14994" s="86"/>
      <c r="I14994" s="85"/>
      <c r="J14994" s="85"/>
    </row>
    <row r="14995" spans="2:10" s="117" customFormat="1" x14ac:dyDescent="0.25">
      <c r="B14995" s="87"/>
      <c r="C14995" s="85"/>
      <c r="D14995" s="85"/>
      <c r="E14995" s="85"/>
      <c r="F14995" s="85"/>
      <c r="G14995" s="86"/>
      <c r="H14995" s="86"/>
      <c r="I14995" s="85"/>
      <c r="J14995" s="85"/>
    </row>
    <row r="14996" spans="2:10" s="117" customFormat="1" x14ac:dyDescent="0.25">
      <c r="B14996" s="87"/>
      <c r="C14996" s="85"/>
      <c r="D14996" s="85"/>
      <c r="E14996" s="85"/>
      <c r="F14996" s="85"/>
      <c r="G14996" s="86"/>
      <c r="H14996" s="86"/>
      <c r="I14996" s="85"/>
      <c r="J14996" s="85"/>
    </row>
    <row r="14997" spans="2:10" s="117" customFormat="1" x14ac:dyDescent="0.25">
      <c r="B14997" s="87"/>
      <c r="C14997" s="85"/>
      <c r="D14997" s="85"/>
      <c r="E14997" s="85"/>
      <c r="F14997" s="85"/>
      <c r="G14997" s="86"/>
      <c r="H14997" s="86"/>
      <c r="I14997" s="85"/>
      <c r="J14997" s="85"/>
    </row>
    <row r="14998" spans="2:10" s="117" customFormat="1" x14ac:dyDescent="0.25">
      <c r="B14998" s="87"/>
      <c r="C14998" s="85"/>
      <c r="D14998" s="85"/>
      <c r="E14998" s="85"/>
      <c r="F14998" s="85"/>
      <c r="G14998" s="86"/>
      <c r="H14998" s="86"/>
      <c r="I14998" s="85"/>
      <c r="J14998" s="85"/>
    </row>
    <row r="14999" spans="2:10" s="117" customFormat="1" x14ac:dyDescent="0.25">
      <c r="B14999" s="87"/>
      <c r="C14999" s="85"/>
      <c r="D14999" s="85"/>
      <c r="E14999" s="85"/>
      <c r="F14999" s="85"/>
      <c r="G14999" s="86"/>
      <c r="H14999" s="86"/>
      <c r="I14999" s="85"/>
      <c r="J14999" s="85"/>
    </row>
    <row r="15000" spans="2:10" s="117" customFormat="1" x14ac:dyDescent="0.25">
      <c r="B15000" s="87"/>
      <c r="C15000" s="85"/>
      <c r="D15000" s="85"/>
      <c r="E15000" s="85"/>
      <c r="F15000" s="85"/>
      <c r="G15000" s="86"/>
      <c r="H15000" s="86"/>
      <c r="I15000" s="85"/>
      <c r="J15000" s="85"/>
    </row>
    <row r="15001" spans="2:10" s="117" customFormat="1" x14ac:dyDescent="0.25">
      <c r="B15001" s="87"/>
      <c r="C15001" s="85"/>
      <c r="D15001" s="85"/>
      <c r="E15001" s="85"/>
      <c r="F15001" s="85"/>
      <c r="G15001" s="86"/>
      <c r="H15001" s="86"/>
      <c r="I15001" s="85"/>
      <c r="J15001" s="85"/>
    </row>
    <row r="15002" spans="2:10" s="117" customFormat="1" x14ac:dyDescent="0.25">
      <c r="B15002" s="87"/>
      <c r="C15002" s="85"/>
      <c r="D15002" s="85"/>
      <c r="E15002" s="85"/>
      <c r="F15002" s="85"/>
      <c r="G15002" s="86"/>
      <c r="H15002" s="86"/>
      <c r="I15002" s="85"/>
      <c r="J15002" s="85"/>
    </row>
    <row r="15003" spans="2:10" s="117" customFormat="1" x14ac:dyDescent="0.25">
      <c r="B15003" s="87"/>
      <c r="C15003" s="85"/>
      <c r="D15003" s="85"/>
      <c r="E15003" s="85"/>
      <c r="F15003" s="85"/>
      <c r="G15003" s="86"/>
      <c r="H15003" s="86"/>
      <c r="I15003" s="85"/>
      <c r="J15003" s="85"/>
    </row>
    <row r="15004" spans="2:10" s="117" customFormat="1" x14ac:dyDescent="0.25">
      <c r="B15004" s="87"/>
      <c r="C15004" s="85"/>
      <c r="D15004" s="85"/>
      <c r="E15004" s="85"/>
      <c r="F15004" s="85"/>
      <c r="G15004" s="86"/>
      <c r="H15004" s="86"/>
      <c r="I15004" s="85"/>
      <c r="J15004" s="85"/>
    </row>
    <row r="15005" spans="2:10" s="117" customFormat="1" x14ac:dyDescent="0.25">
      <c r="B15005" s="87"/>
      <c r="C15005" s="85"/>
      <c r="D15005" s="85"/>
      <c r="E15005" s="85"/>
      <c r="F15005" s="85"/>
      <c r="G15005" s="86"/>
      <c r="H15005" s="86"/>
      <c r="I15005" s="85"/>
      <c r="J15005" s="85"/>
    </row>
    <row r="15006" spans="2:10" s="117" customFormat="1" x14ac:dyDescent="0.25">
      <c r="B15006" s="87"/>
      <c r="C15006" s="85"/>
      <c r="D15006" s="85"/>
      <c r="E15006" s="85"/>
      <c r="F15006" s="85"/>
      <c r="G15006" s="86"/>
      <c r="H15006" s="86"/>
      <c r="I15006" s="85"/>
      <c r="J15006" s="85"/>
    </row>
    <row r="15007" spans="2:10" s="117" customFormat="1" x14ac:dyDescent="0.25">
      <c r="B15007" s="87"/>
      <c r="C15007" s="85"/>
      <c r="D15007" s="85"/>
      <c r="E15007" s="85"/>
      <c r="F15007" s="85"/>
      <c r="G15007" s="86"/>
      <c r="H15007" s="86"/>
      <c r="I15007" s="85"/>
      <c r="J15007" s="85"/>
    </row>
    <row r="15008" spans="2:10" s="117" customFormat="1" x14ac:dyDescent="0.25">
      <c r="B15008" s="87"/>
      <c r="C15008" s="85"/>
      <c r="D15008" s="85"/>
      <c r="E15008" s="85"/>
      <c r="F15008" s="85"/>
      <c r="G15008" s="86"/>
      <c r="H15008" s="86"/>
      <c r="I15008" s="85"/>
      <c r="J15008" s="85"/>
    </row>
    <row r="15009" spans="2:10" s="117" customFormat="1" x14ac:dyDescent="0.25">
      <c r="B15009" s="87"/>
      <c r="C15009" s="85"/>
      <c r="D15009" s="85"/>
      <c r="E15009" s="85"/>
      <c r="F15009" s="85"/>
      <c r="G15009" s="86"/>
      <c r="H15009" s="86"/>
      <c r="I15009" s="85"/>
      <c r="J15009" s="85"/>
    </row>
    <row r="15010" spans="2:10" s="117" customFormat="1" x14ac:dyDescent="0.25">
      <c r="B15010" s="87"/>
      <c r="C15010" s="85"/>
      <c r="D15010" s="85"/>
      <c r="E15010" s="85"/>
      <c r="F15010" s="85"/>
      <c r="G15010" s="86"/>
      <c r="H15010" s="86"/>
      <c r="I15010" s="85"/>
      <c r="J15010" s="85"/>
    </row>
    <row r="15011" spans="2:10" s="117" customFormat="1" x14ac:dyDescent="0.25">
      <c r="B15011" s="87"/>
      <c r="C15011" s="85"/>
      <c r="D15011" s="85"/>
      <c r="E15011" s="85"/>
      <c r="F15011" s="85"/>
      <c r="G15011" s="86"/>
      <c r="H15011" s="86"/>
      <c r="I15011" s="85"/>
      <c r="J15011" s="85"/>
    </row>
    <row r="15012" spans="2:10" s="117" customFormat="1" x14ac:dyDescent="0.25">
      <c r="B15012" s="87"/>
      <c r="C15012" s="85"/>
      <c r="D15012" s="85"/>
      <c r="E15012" s="85"/>
      <c r="F15012" s="85"/>
      <c r="G15012" s="86"/>
      <c r="H15012" s="86"/>
      <c r="I15012" s="85"/>
      <c r="J15012" s="85"/>
    </row>
    <row r="15013" spans="2:10" s="117" customFormat="1" x14ac:dyDescent="0.25">
      <c r="B15013" s="87"/>
      <c r="C15013" s="85"/>
      <c r="D15013" s="85"/>
      <c r="E15013" s="85"/>
      <c r="F15013" s="85"/>
      <c r="G15013" s="86"/>
      <c r="H15013" s="86"/>
      <c r="I15013" s="85"/>
      <c r="J15013" s="85"/>
    </row>
    <row r="15014" spans="2:10" s="117" customFormat="1" x14ac:dyDescent="0.25">
      <c r="B15014" s="87"/>
      <c r="C15014" s="85"/>
      <c r="D15014" s="85"/>
      <c r="E15014" s="85"/>
      <c r="F15014" s="85"/>
      <c r="G15014" s="86"/>
      <c r="H15014" s="86"/>
      <c r="I15014" s="85"/>
      <c r="J15014" s="85"/>
    </row>
    <row r="15015" spans="2:10" s="117" customFormat="1" x14ac:dyDescent="0.25">
      <c r="B15015" s="87"/>
      <c r="C15015" s="85"/>
      <c r="D15015" s="85"/>
      <c r="E15015" s="85"/>
      <c r="F15015" s="85"/>
      <c r="G15015" s="86"/>
      <c r="H15015" s="86"/>
      <c r="I15015" s="85"/>
      <c r="J15015" s="85"/>
    </row>
    <row r="15016" spans="2:10" s="117" customFormat="1" x14ac:dyDescent="0.25">
      <c r="B15016" s="87"/>
      <c r="C15016" s="85"/>
      <c r="D15016" s="85"/>
      <c r="E15016" s="85"/>
      <c r="F15016" s="85"/>
      <c r="G15016" s="86"/>
      <c r="H15016" s="86"/>
      <c r="I15016" s="85"/>
      <c r="J15016" s="85"/>
    </row>
    <row r="15017" spans="2:10" s="117" customFormat="1" x14ac:dyDescent="0.25">
      <c r="B15017" s="87"/>
      <c r="C15017" s="85"/>
      <c r="D15017" s="85"/>
      <c r="E15017" s="85"/>
      <c r="F15017" s="85"/>
      <c r="G15017" s="86"/>
      <c r="H15017" s="86"/>
      <c r="I15017" s="85"/>
      <c r="J15017" s="85"/>
    </row>
    <row r="15018" spans="2:10" s="117" customFormat="1" x14ac:dyDescent="0.25">
      <c r="B15018" s="87"/>
      <c r="C15018" s="85"/>
      <c r="D15018" s="85"/>
      <c r="E15018" s="85"/>
      <c r="F15018" s="85"/>
      <c r="G15018" s="86"/>
      <c r="H15018" s="86"/>
      <c r="I15018" s="85"/>
      <c r="J15018" s="85"/>
    </row>
    <row r="15019" spans="2:10" s="117" customFormat="1" x14ac:dyDescent="0.25">
      <c r="B15019" s="87"/>
      <c r="C15019" s="85"/>
      <c r="D15019" s="85"/>
      <c r="E15019" s="85"/>
      <c r="F15019" s="85"/>
      <c r="G15019" s="86"/>
      <c r="H15019" s="86"/>
      <c r="I15019" s="85"/>
      <c r="J15019" s="85"/>
    </row>
    <row r="15020" spans="2:10" s="117" customFormat="1" x14ac:dyDescent="0.25">
      <c r="B15020" s="87"/>
      <c r="C15020" s="85"/>
      <c r="D15020" s="85"/>
      <c r="E15020" s="85"/>
      <c r="F15020" s="85"/>
      <c r="G15020" s="86"/>
      <c r="H15020" s="86"/>
      <c r="I15020" s="85"/>
      <c r="J15020" s="85"/>
    </row>
    <row r="15021" spans="2:10" s="117" customFormat="1" x14ac:dyDescent="0.25">
      <c r="B15021" s="87"/>
      <c r="C15021" s="85"/>
      <c r="D15021" s="85"/>
      <c r="E15021" s="85"/>
      <c r="F15021" s="85"/>
      <c r="G15021" s="86"/>
      <c r="H15021" s="86"/>
      <c r="I15021" s="85"/>
      <c r="J15021" s="85"/>
    </row>
    <row r="15022" spans="2:10" s="117" customFormat="1" x14ac:dyDescent="0.25">
      <c r="B15022" s="87"/>
      <c r="C15022" s="85"/>
      <c r="D15022" s="85"/>
      <c r="E15022" s="85"/>
      <c r="F15022" s="85"/>
      <c r="G15022" s="86"/>
      <c r="H15022" s="86"/>
      <c r="I15022" s="85"/>
      <c r="J15022" s="85"/>
    </row>
    <row r="15023" spans="2:10" s="117" customFormat="1" x14ac:dyDescent="0.25">
      <c r="B15023" s="87"/>
      <c r="C15023" s="85"/>
      <c r="D15023" s="85"/>
      <c r="E15023" s="85"/>
      <c r="F15023" s="85"/>
      <c r="G15023" s="86"/>
      <c r="H15023" s="86"/>
      <c r="I15023" s="85"/>
      <c r="J15023" s="85"/>
    </row>
    <row r="15024" spans="2:10" s="117" customFormat="1" x14ac:dyDescent="0.25">
      <c r="B15024" s="87"/>
      <c r="C15024" s="85"/>
      <c r="D15024" s="85"/>
      <c r="E15024" s="85"/>
      <c r="F15024" s="85"/>
      <c r="G15024" s="86"/>
      <c r="H15024" s="86"/>
      <c r="I15024" s="85"/>
      <c r="J15024" s="85"/>
    </row>
    <row r="15025" spans="2:10" s="117" customFormat="1" x14ac:dyDescent="0.25">
      <c r="B15025" s="87"/>
      <c r="C15025" s="85"/>
      <c r="D15025" s="85"/>
      <c r="E15025" s="85"/>
      <c r="F15025" s="85"/>
      <c r="G15025" s="86"/>
      <c r="H15025" s="86"/>
      <c r="I15025" s="85"/>
      <c r="J15025" s="85"/>
    </row>
    <row r="15026" spans="2:10" s="117" customFormat="1" x14ac:dyDescent="0.25">
      <c r="B15026" s="87"/>
      <c r="C15026" s="85"/>
      <c r="D15026" s="85"/>
      <c r="E15026" s="85"/>
      <c r="F15026" s="85"/>
      <c r="G15026" s="86"/>
      <c r="H15026" s="86"/>
      <c r="I15026" s="85"/>
      <c r="J15026" s="85"/>
    </row>
    <row r="15027" spans="2:10" s="117" customFormat="1" x14ac:dyDescent="0.25">
      <c r="B15027" s="87"/>
      <c r="C15027" s="85"/>
      <c r="D15027" s="85"/>
      <c r="E15027" s="85"/>
      <c r="F15027" s="85"/>
      <c r="G15027" s="86"/>
      <c r="H15027" s="86"/>
      <c r="I15027" s="85"/>
      <c r="J15027" s="85"/>
    </row>
    <row r="15028" spans="2:10" s="117" customFormat="1" x14ac:dyDescent="0.25">
      <c r="B15028" s="87"/>
      <c r="C15028" s="85"/>
      <c r="D15028" s="85"/>
      <c r="E15028" s="85"/>
      <c r="F15028" s="85"/>
      <c r="G15028" s="86"/>
      <c r="H15028" s="86"/>
      <c r="I15028" s="85"/>
      <c r="J15028" s="85"/>
    </row>
    <row r="15029" spans="2:10" s="117" customFormat="1" x14ac:dyDescent="0.25">
      <c r="B15029" s="87"/>
      <c r="C15029" s="85"/>
      <c r="D15029" s="85"/>
      <c r="E15029" s="85"/>
      <c r="F15029" s="85"/>
      <c r="G15029" s="86"/>
      <c r="H15029" s="86"/>
      <c r="I15029" s="85"/>
      <c r="J15029" s="85"/>
    </row>
    <row r="15030" spans="2:10" s="117" customFormat="1" x14ac:dyDescent="0.25">
      <c r="B15030" s="87"/>
      <c r="C15030" s="85"/>
      <c r="D15030" s="85"/>
      <c r="E15030" s="85"/>
      <c r="F15030" s="85"/>
      <c r="G15030" s="86"/>
      <c r="H15030" s="86"/>
      <c r="I15030" s="85"/>
      <c r="J15030" s="85"/>
    </row>
    <row r="15031" spans="2:10" s="117" customFormat="1" x14ac:dyDescent="0.25">
      <c r="B15031" s="87"/>
      <c r="C15031" s="85"/>
      <c r="D15031" s="85"/>
      <c r="E15031" s="85"/>
      <c r="F15031" s="85"/>
      <c r="G15031" s="86"/>
      <c r="H15031" s="86"/>
      <c r="I15031" s="85"/>
      <c r="J15031" s="85"/>
    </row>
    <row r="15032" spans="2:10" s="117" customFormat="1" x14ac:dyDescent="0.25">
      <c r="B15032" s="87"/>
      <c r="C15032" s="85"/>
      <c r="D15032" s="85"/>
      <c r="E15032" s="85"/>
      <c r="F15032" s="85"/>
      <c r="G15032" s="86"/>
      <c r="H15032" s="86"/>
      <c r="I15032" s="85"/>
      <c r="J15032" s="85"/>
    </row>
    <row r="15033" spans="2:10" s="117" customFormat="1" x14ac:dyDescent="0.25">
      <c r="B15033" s="87"/>
      <c r="C15033" s="85"/>
      <c r="D15033" s="85"/>
      <c r="E15033" s="85"/>
      <c r="F15033" s="85"/>
      <c r="G15033" s="86"/>
      <c r="H15033" s="86"/>
      <c r="I15033" s="85"/>
      <c r="J15033" s="85"/>
    </row>
    <row r="15034" spans="2:10" s="117" customFormat="1" x14ac:dyDescent="0.25">
      <c r="B15034" s="87"/>
      <c r="C15034" s="85"/>
      <c r="D15034" s="85"/>
      <c r="E15034" s="85"/>
      <c r="F15034" s="85"/>
      <c r="G15034" s="86"/>
      <c r="H15034" s="86"/>
      <c r="I15034" s="85"/>
      <c r="J15034" s="85"/>
    </row>
    <row r="15035" spans="2:10" s="117" customFormat="1" x14ac:dyDescent="0.25">
      <c r="B15035" s="87"/>
      <c r="C15035" s="85"/>
      <c r="D15035" s="85"/>
      <c r="E15035" s="85"/>
      <c r="F15035" s="85"/>
      <c r="G15035" s="86"/>
      <c r="H15035" s="86"/>
      <c r="I15035" s="85"/>
      <c r="J15035" s="85"/>
    </row>
    <row r="15036" spans="2:10" s="117" customFormat="1" x14ac:dyDescent="0.25">
      <c r="B15036" s="87"/>
      <c r="C15036" s="85"/>
      <c r="D15036" s="85"/>
      <c r="E15036" s="85"/>
      <c r="F15036" s="85"/>
      <c r="G15036" s="86"/>
      <c r="H15036" s="86"/>
      <c r="I15036" s="85"/>
      <c r="J15036" s="85"/>
    </row>
    <row r="15037" spans="2:10" s="117" customFormat="1" x14ac:dyDescent="0.25">
      <c r="B15037" s="87"/>
      <c r="C15037" s="85"/>
      <c r="D15037" s="85"/>
      <c r="E15037" s="85"/>
      <c r="F15037" s="85"/>
      <c r="G15037" s="86"/>
      <c r="H15037" s="86"/>
      <c r="I15037" s="85"/>
      <c r="J15037" s="85"/>
    </row>
    <row r="15038" spans="2:10" s="117" customFormat="1" x14ac:dyDescent="0.25">
      <c r="B15038" s="87"/>
      <c r="C15038" s="85"/>
      <c r="D15038" s="85"/>
      <c r="E15038" s="85"/>
      <c r="F15038" s="85"/>
      <c r="G15038" s="86"/>
      <c r="H15038" s="86"/>
      <c r="I15038" s="85"/>
      <c r="J15038" s="85"/>
    </row>
    <row r="15039" spans="2:10" s="117" customFormat="1" x14ac:dyDescent="0.25">
      <c r="B15039" s="87"/>
      <c r="C15039" s="85"/>
      <c r="D15039" s="85"/>
      <c r="E15039" s="85"/>
      <c r="F15039" s="85"/>
      <c r="G15039" s="86"/>
      <c r="H15039" s="86"/>
      <c r="I15039" s="85"/>
      <c r="J15039" s="85"/>
    </row>
    <row r="15040" spans="2:10" s="117" customFormat="1" x14ac:dyDescent="0.25">
      <c r="B15040" s="87"/>
      <c r="C15040" s="85"/>
      <c r="D15040" s="85"/>
      <c r="E15040" s="85"/>
      <c r="F15040" s="85"/>
      <c r="G15040" s="86"/>
      <c r="H15040" s="86"/>
      <c r="I15040" s="85"/>
      <c r="J15040" s="85"/>
    </row>
    <row r="15041" spans="2:10" s="117" customFormat="1" x14ac:dyDescent="0.25">
      <c r="B15041" s="87"/>
      <c r="C15041" s="85"/>
      <c r="D15041" s="85"/>
      <c r="E15041" s="85"/>
      <c r="F15041" s="85"/>
      <c r="G15041" s="86"/>
      <c r="H15041" s="86"/>
      <c r="I15041" s="85"/>
      <c r="J15041" s="85"/>
    </row>
    <row r="15042" spans="2:10" s="117" customFormat="1" x14ac:dyDescent="0.25">
      <c r="B15042" s="87"/>
      <c r="C15042" s="85"/>
      <c r="D15042" s="85"/>
      <c r="E15042" s="85"/>
      <c r="F15042" s="85"/>
      <c r="G15042" s="86"/>
      <c r="H15042" s="86"/>
      <c r="I15042" s="85"/>
      <c r="J15042" s="85"/>
    </row>
    <row r="15043" spans="2:10" s="117" customFormat="1" x14ac:dyDescent="0.25">
      <c r="B15043" s="87"/>
      <c r="C15043" s="85"/>
      <c r="D15043" s="85"/>
      <c r="E15043" s="85"/>
      <c r="F15043" s="85"/>
      <c r="G15043" s="86"/>
      <c r="H15043" s="86"/>
      <c r="I15043" s="85"/>
      <c r="J15043" s="85"/>
    </row>
    <row r="15044" spans="2:10" s="117" customFormat="1" x14ac:dyDescent="0.25">
      <c r="B15044" s="87"/>
      <c r="C15044" s="85"/>
      <c r="D15044" s="85"/>
      <c r="E15044" s="85"/>
      <c r="F15044" s="85"/>
      <c r="G15044" s="86"/>
      <c r="H15044" s="86"/>
      <c r="I15044" s="85"/>
      <c r="J15044" s="85"/>
    </row>
    <row r="15045" spans="2:10" s="117" customFormat="1" x14ac:dyDescent="0.25">
      <c r="B15045" s="87"/>
      <c r="C15045" s="85"/>
      <c r="D15045" s="85"/>
      <c r="E15045" s="85"/>
      <c r="F15045" s="85"/>
      <c r="G15045" s="86"/>
      <c r="H15045" s="86"/>
      <c r="I15045" s="85"/>
      <c r="J15045" s="85"/>
    </row>
    <row r="15046" spans="2:10" s="117" customFormat="1" x14ac:dyDescent="0.25">
      <c r="B15046" s="87"/>
      <c r="C15046" s="85"/>
      <c r="D15046" s="85"/>
      <c r="E15046" s="85"/>
      <c r="F15046" s="85"/>
      <c r="G15046" s="86"/>
      <c r="H15046" s="86"/>
      <c r="I15046" s="85"/>
      <c r="J15046" s="85"/>
    </row>
    <row r="15047" spans="2:10" s="117" customFormat="1" x14ac:dyDescent="0.25">
      <c r="B15047" s="87"/>
      <c r="C15047" s="85"/>
      <c r="D15047" s="85"/>
      <c r="E15047" s="85"/>
      <c r="F15047" s="85"/>
      <c r="G15047" s="86"/>
      <c r="H15047" s="86"/>
      <c r="I15047" s="85"/>
      <c r="J15047" s="85"/>
    </row>
    <row r="15048" spans="2:10" s="117" customFormat="1" x14ac:dyDescent="0.25">
      <c r="B15048" s="87"/>
      <c r="C15048" s="85"/>
      <c r="D15048" s="85"/>
      <c r="E15048" s="85"/>
      <c r="F15048" s="85"/>
      <c r="G15048" s="86"/>
      <c r="H15048" s="86"/>
      <c r="I15048" s="85"/>
      <c r="J15048" s="85"/>
    </row>
    <row r="15049" spans="2:10" s="117" customFormat="1" x14ac:dyDescent="0.25">
      <c r="B15049" s="87"/>
      <c r="C15049" s="85"/>
      <c r="D15049" s="85"/>
      <c r="E15049" s="85"/>
      <c r="F15049" s="85"/>
      <c r="G15049" s="86"/>
      <c r="H15049" s="86"/>
      <c r="I15049" s="85"/>
      <c r="J15049" s="85"/>
    </row>
    <row r="15050" spans="2:10" s="117" customFormat="1" x14ac:dyDescent="0.25">
      <c r="B15050" s="87"/>
      <c r="C15050" s="85"/>
      <c r="D15050" s="85"/>
      <c r="E15050" s="85"/>
      <c r="F15050" s="85"/>
      <c r="G15050" s="86"/>
      <c r="H15050" s="86"/>
      <c r="I15050" s="85"/>
      <c r="J15050" s="85"/>
    </row>
    <row r="15051" spans="2:10" s="117" customFormat="1" x14ac:dyDescent="0.25">
      <c r="B15051" s="87"/>
      <c r="C15051" s="85"/>
      <c r="D15051" s="85"/>
      <c r="E15051" s="85"/>
      <c r="F15051" s="85"/>
      <c r="G15051" s="86"/>
      <c r="H15051" s="86"/>
      <c r="I15051" s="85"/>
      <c r="J15051" s="85"/>
    </row>
    <row r="15052" spans="2:10" s="117" customFormat="1" x14ac:dyDescent="0.25">
      <c r="B15052" s="87"/>
      <c r="C15052" s="85"/>
      <c r="D15052" s="85"/>
      <c r="E15052" s="85"/>
      <c r="F15052" s="85"/>
      <c r="G15052" s="86"/>
      <c r="H15052" s="86"/>
      <c r="I15052" s="85"/>
      <c r="J15052" s="85"/>
    </row>
    <row r="15053" spans="2:10" s="117" customFormat="1" x14ac:dyDescent="0.25">
      <c r="B15053" s="87"/>
      <c r="C15053" s="85"/>
      <c r="D15053" s="85"/>
      <c r="E15053" s="85"/>
      <c r="F15053" s="85"/>
      <c r="G15053" s="86"/>
      <c r="H15053" s="86"/>
      <c r="I15053" s="85"/>
      <c r="J15053" s="85"/>
    </row>
    <row r="15054" spans="2:10" s="117" customFormat="1" x14ac:dyDescent="0.25">
      <c r="B15054" s="87"/>
      <c r="C15054" s="85"/>
      <c r="D15054" s="85"/>
      <c r="E15054" s="85"/>
      <c r="F15054" s="85"/>
      <c r="G15054" s="86"/>
      <c r="H15054" s="86"/>
      <c r="I15054" s="85"/>
      <c r="J15054" s="85"/>
    </row>
    <row r="15055" spans="2:10" s="117" customFormat="1" x14ac:dyDescent="0.25">
      <c r="B15055" s="87"/>
      <c r="C15055" s="85"/>
      <c r="D15055" s="85"/>
      <c r="E15055" s="85"/>
      <c r="F15055" s="85"/>
      <c r="G15055" s="86"/>
      <c r="H15055" s="86"/>
      <c r="I15055" s="85"/>
      <c r="J15055" s="85"/>
    </row>
    <row r="15056" spans="2:10" s="117" customFormat="1" x14ac:dyDescent="0.25">
      <c r="B15056" s="87"/>
      <c r="C15056" s="85"/>
      <c r="D15056" s="85"/>
      <c r="E15056" s="85"/>
      <c r="F15056" s="85"/>
      <c r="G15056" s="86"/>
      <c r="H15056" s="86"/>
      <c r="I15056" s="85"/>
      <c r="J15056" s="85"/>
    </row>
    <row r="15057" spans="2:10" s="117" customFormat="1" x14ac:dyDescent="0.25">
      <c r="B15057" s="87"/>
      <c r="C15057" s="85"/>
      <c r="D15057" s="85"/>
      <c r="E15057" s="85"/>
      <c r="F15057" s="85"/>
      <c r="G15057" s="86"/>
      <c r="H15057" s="86"/>
      <c r="I15057" s="85"/>
      <c r="J15057" s="85"/>
    </row>
    <row r="15058" spans="2:10" s="117" customFormat="1" x14ac:dyDescent="0.25">
      <c r="B15058" s="87"/>
      <c r="C15058" s="85"/>
      <c r="D15058" s="85"/>
      <c r="E15058" s="85"/>
      <c r="F15058" s="85"/>
      <c r="G15058" s="86"/>
      <c r="H15058" s="86"/>
      <c r="I15058" s="85"/>
      <c r="J15058" s="85"/>
    </row>
    <row r="15059" spans="2:10" s="117" customFormat="1" x14ac:dyDescent="0.25">
      <c r="B15059" s="87"/>
      <c r="C15059" s="85"/>
      <c r="D15059" s="85"/>
      <c r="E15059" s="85"/>
      <c r="F15059" s="85"/>
      <c r="G15059" s="86"/>
      <c r="H15059" s="86"/>
      <c r="I15059" s="85"/>
      <c r="J15059" s="85"/>
    </row>
    <row r="15060" spans="2:10" s="117" customFormat="1" x14ac:dyDescent="0.25">
      <c r="B15060" s="87"/>
      <c r="C15060" s="85"/>
      <c r="D15060" s="85"/>
      <c r="E15060" s="85"/>
      <c r="F15060" s="85"/>
      <c r="G15060" s="86"/>
      <c r="H15060" s="86"/>
      <c r="I15060" s="85"/>
      <c r="J15060" s="85"/>
    </row>
    <row r="15061" spans="2:10" s="117" customFormat="1" x14ac:dyDescent="0.25">
      <c r="B15061" s="87"/>
      <c r="C15061" s="85"/>
      <c r="D15061" s="85"/>
      <c r="E15061" s="85"/>
      <c r="F15061" s="85"/>
      <c r="G15061" s="86"/>
      <c r="H15061" s="86"/>
      <c r="I15061" s="85"/>
      <c r="J15061" s="85"/>
    </row>
    <row r="15062" spans="2:10" s="117" customFormat="1" x14ac:dyDescent="0.25">
      <c r="B15062" s="87"/>
      <c r="C15062" s="85"/>
      <c r="D15062" s="85"/>
      <c r="E15062" s="85"/>
      <c r="F15062" s="85"/>
      <c r="G15062" s="86"/>
      <c r="H15062" s="86"/>
      <c r="I15062" s="85"/>
      <c r="J15062" s="85"/>
    </row>
    <row r="15063" spans="2:10" s="117" customFormat="1" x14ac:dyDescent="0.25">
      <c r="B15063" s="87"/>
      <c r="C15063" s="85"/>
      <c r="D15063" s="85"/>
      <c r="E15063" s="85"/>
      <c r="F15063" s="85"/>
      <c r="G15063" s="86"/>
      <c r="H15063" s="86"/>
      <c r="I15063" s="85"/>
      <c r="J15063" s="85"/>
    </row>
    <row r="15064" spans="2:10" s="117" customFormat="1" x14ac:dyDescent="0.25">
      <c r="B15064" s="87"/>
      <c r="C15064" s="85"/>
      <c r="D15064" s="85"/>
      <c r="E15064" s="85"/>
      <c r="F15064" s="85"/>
      <c r="G15064" s="86"/>
      <c r="H15064" s="86"/>
      <c r="I15064" s="85"/>
      <c r="J15064" s="85"/>
    </row>
    <row r="15065" spans="2:10" s="117" customFormat="1" x14ac:dyDescent="0.25">
      <c r="B15065" s="87"/>
      <c r="C15065" s="85"/>
      <c r="D15065" s="85"/>
      <c r="E15065" s="85"/>
      <c r="F15065" s="85"/>
      <c r="G15065" s="86"/>
      <c r="H15065" s="86"/>
      <c r="I15065" s="85"/>
      <c r="J15065" s="85"/>
    </row>
    <row r="15066" spans="2:10" s="117" customFormat="1" x14ac:dyDescent="0.25">
      <c r="B15066" s="87"/>
      <c r="C15066" s="85"/>
      <c r="D15066" s="85"/>
      <c r="E15066" s="85"/>
      <c r="F15066" s="85"/>
      <c r="G15066" s="86"/>
      <c r="H15066" s="86"/>
      <c r="I15066" s="85"/>
      <c r="J15066" s="85"/>
    </row>
    <row r="15067" spans="2:10" s="117" customFormat="1" x14ac:dyDescent="0.25">
      <c r="B15067" s="87"/>
      <c r="C15067" s="85"/>
      <c r="D15067" s="85"/>
      <c r="E15067" s="85"/>
      <c r="F15067" s="85"/>
      <c r="G15067" s="86"/>
      <c r="H15067" s="86"/>
      <c r="I15067" s="85"/>
      <c r="J15067" s="85"/>
    </row>
    <row r="15068" spans="2:10" s="117" customFormat="1" x14ac:dyDescent="0.25">
      <c r="B15068" s="87"/>
      <c r="C15068" s="85"/>
      <c r="D15068" s="85"/>
      <c r="E15068" s="85"/>
      <c r="F15068" s="85"/>
      <c r="G15068" s="86"/>
      <c r="H15068" s="86"/>
      <c r="I15068" s="85"/>
      <c r="J15068" s="85"/>
    </row>
    <row r="15069" spans="2:10" s="117" customFormat="1" x14ac:dyDescent="0.25">
      <c r="B15069" s="87"/>
      <c r="C15069" s="85"/>
      <c r="D15069" s="85"/>
      <c r="E15069" s="85"/>
      <c r="F15069" s="85"/>
      <c r="G15069" s="86"/>
      <c r="H15069" s="86"/>
      <c r="I15069" s="85"/>
      <c r="J15069" s="85"/>
    </row>
    <row r="15070" spans="2:10" s="117" customFormat="1" x14ac:dyDescent="0.25">
      <c r="B15070" s="87"/>
      <c r="C15070" s="85"/>
      <c r="D15070" s="85"/>
      <c r="E15070" s="85"/>
      <c r="F15070" s="85"/>
      <c r="G15070" s="86"/>
      <c r="H15070" s="86"/>
      <c r="I15070" s="85"/>
      <c r="J15070" s="85"/>
    </row>
    <row r="15071" spans="2:10" s="117" customFormat="1" x14ac:dyDescent="0.25">
      <c r="B15071" s="87"/>
      <c r="C15071" s="85"/>
      <c r="D15071" s="85"/>
      <c r="E15071" s="85"/>
      <c r="F15071" s="85"/>
      <c r="G15071" s="86"/>
      <c r="H15071" s="86"/>
      <c r="I15071" s="85"/>
      <c r="J15071" s="85"/>
    </row>
    <row r="15072" spans="2:10" s="117" customFormat="1" x14ac:dyDescent="0.25">
      <c r="B15072" s="87"/>
      <c r="C15072" s="85"/>
      <c r="D15072" s="85"/>
      <c r="E15072" s="85"/>
      <c r="F15072" s="85"/>
      <c r="G15072" s="86"/>
      <c r="H15072" s="86"/>
      <c r="I15072" s="85"/>
      <c r="J15072" s="85"/>
    </row>
    <row r="15073" spans="2:10" s="117" customFormat="1" x14ac:dyDescent="0.25">
      <c r="B15073" s="87"/>
      <c r="C15073" s="85"/>
      <c r="D15073" s="85"/>
      <c r="E15073" s="85"/>
      <c r="F15073" s="85"/>
      <c r="G15073" s="86"/>
      <c r="H15073" s="86"/>
      <c r="I15073" s="85"/>
      <c r="J15073" s="85"/>
    </row>
    <row r="15074" spans="2:10" s="117" customFormat="1" x14ac:dyDescent="0.25">
      <c r="B15074" s="87"/>
      <c r="C15074" s="85"/>
      <c r="D15074" s="85"/>
      <c r="E15074" s="85"/>
      <c r="F15074" s="85"/>
      <c r="G15074" s="86"/>
      <c r="H15074" s="86"/>
      <c r="I15074" s="85"/>
      <c r="J15074" s="85"/>
    </row>
    <row r="15075" spans="2:10" s="117" customFormat="1" x14ac:dyDescent="0.25">
      <c r="B15075" s="87"/>
      <c r="C15075" s="85"/>
      <c r="D15075" s="85"/>
      <c r="E15075" s="85"/>
      <c r="F15075" s="85"/>
      <c r="G15075" s="86"/>
      <c r="H15075" s="86"/>
      <c r="I15075" s="85"/>
      <c r="J15075" s="85"/>
    </row>
    <row r="15076" spans="2:10" s="117" customFormat="1" x14ac:dyDescent="0.25">
      <c r="B15076" s="87"/>
      <c r="C15076" s="85"/>
      <c r="D15076" s="85"/>
      <c r="E15076" s="85"/>
      <c r="F15076" s="85"/>
      <c r="G15076" s="86"/>
      <c r="H15076" s="86"/>
      <c r="I15076" s="85"/>
      <c r="J15076" s="85"/>
    </row>
    <row r="15077" spans="2:10" s="117" customFormat="1" x14ac:dyDescent="0.25">
      <c r="B15077" s="87"/>
      <c r="C15077" s="85"/>
      <c r="D15077" s="85"/>
      <c r="E15077" s="85"/>
      <c r="F15077" s="85"/>
      <c r="G15077" s="86"/>
      <c r="H15077" s="86"/>
      <c r="I15077" s="85"/>
      <c r="J15077" s="85"/>
    </row>
    <row r="15078" spans="2:10" s="117" customFormat="1" x14ac:dyDescent="0.25">
      <c r="B15078" s="87"/>
      <c r="C15078" s="85"/>
      <c r="D15078" s="85"/>
      <c r="E15078" s="85"/>
      <c r="F15078" s="85"/>
      <c r="G15078" s="86"/>
      <c r="H15078" s="86"/>
      <c r="I15078" s="85"/>
      <c r="J15078" s="85"/>
    </row>
    <row r="15079" spans="2:10" s="117" customFormat="1" x14ac:dyDescent="0.25">
      <c r="B15079" s="87"/>
      <c r="C15079" s="85"/>
      <c r="D15079" s="85"/>
      <c r="E15079" s="85"/>
      <c r="F15079" s="85"/>
      <c r="G15079" s="86"/>
      <c r="H15079" s="86"/>
      <c r="I15079" s="85"/>
      <c r="J15079" s="85"/>
    </row>
    <row r="15080" spans="2:10" s="117" customFormat="1" x14ac:dyDescent="0.25">
      <c r="B15080" s="87"/>
      <c r="C15080" s="85"/>
      <c r="D15080" s="85"/>
      <c r="E15080" s="85"/>
      <c r="F15080" s="85"/>
      <c r="G15080" s="86"/>
      <c r="H15080" s="86"/>
      <c r="I15080" s="85"/>
      <c r="J15080" s="85"/>
    </row>
    <row r="15081" spans="2:10" s="117" customFormat="1" x14ac:dyDescent="0.25">
      <c r="B15081" s="87"/>
      <c r="C15081" s="85"/>
      <c r="D15081" s="85"/>
      <c r="E15081" s="85"/>
      <c r="F15081" s="85"/>
      <c r="G15081" s="86"/>
      <c r="H15081" s="86"/>
      <c r="I15081" s="85"/>
      <c r="J15081" s="85"/>
    </row>
    <row r="15082" spans="2:10" s="117" customFormat="1" x14ac:dyDescent="0.25">
      <c r="B15082" s="87"/>
      <c r="C15082" s="85"/>
      <c r="D15082" s="85"/>
      <c r="E15082" s="85"/>
      <c r="F15082" s="85"/>
      <c r="G15082" s="86"/>
      <c r="H15082" s="86"/>
      <c r="I15082" s="85"/>
      <c r="J15082" s="85"/>
    </row>
    <row r="15083" spans="2:10" s="117" customFormat="1" x14ac:dyDescent="0.25">
      <c r="B15083" s="87"/>
      <c r="C15083" s="85"/>
      <c r="D15083" s="85"/>
      <c r="E15083" s="85"/>
      <c r="F15083" s="85"/>
      <c r="G15083" s="86"/>
      <c r="H15083" s="86"/>
      <c r="I15083" s="85"/>
      <c r="J15083" s="85"/>
    </row>
    <row r="15084" spans="2:10" s="117" customFormat="1" x14ac:dyDescent="0.25">
      <c r="B15084" s="87"/>
      <c r="C15084" s="85"/>
      <c r="D15084" s="85"/>
      <c r="E15084" s="85"/>
      <c r="F15084" s="85"/>
      <c r="G15084" s="86"/>
      <c r="H15084" s="86"/>
      <c r="I15084" s="85"/>
      <c r="J15084" s="85"/>
    </row>
    <row r="15085" spans="2:10" s="117" customFormat="1" x14ac:dyDescent="0.25">
      <c r="B15085" s="87"/>
      <c r="C15085" s="85"/>
      <c r="D15085" s="85"/>
      <c r="E15085" s="85"/>
      <c r="F15085" s="85"/>
      <c r="G15085" s="86"/>
      <c r="H15085" s="86"/>
      <c r="I15085" s="85"/>
      <c r="J15085" s="85"/>
    </row>
    <row r="15086" spans="2:10" s="117" customFormat="1" x14ac:dyDescent="0.25">
      <c r="B15086" s="87"/>
      <c r="C15086" s="85"/>
      <c r="D15086" s="85"/>
      <c r="E15086" s="85"/>
      <c r="F15086" s="85"/>
      <c r="G15086" s="86"/>
      <c r="H15086" s="86"/>
      <c r="I15086" s="85"/>
      <c r="J15086" s="85"/>
    </row>
    <row r="15087" spans="2:10" s="117" customFormat="1" x14ac:dyDescent="0.25">
      <c r="B15087" s="87"/>
      <c r="C15087" s="85"/>
      <c r="D15087" s="85"/>
      <c r="E15087" s="85"/>
      <c r="F15087" s="85"/>
      <c r="G15087" s="86"/>
      <c r="H15087" s="86"/>
      <c r="I15087" s="85"/>
      <c r="J15087" s="85"/>
    </row>
    <row r="15088" spans="2:10" s="117" customFormat="1" x14ac:dyDescent="0.25">
      <c r="B15088" s="87"/>
      <c r="C15088" s="85"/>
      <c r="D15088" s="85"/>
      <c r="E15088" s="85"/>
      <c r="F15088" s="85"/>
      <c r="G15088" s="86"/>
      <c r="H15088" s="86"/>
      <c r="I15088" s="85"/>
      <c r="J15088" s="85"/>
    </row>
    <row r="15089" spans="2:10" s="117" customFormat="1" x14ac:dyDescent="0.25">
      <c r="B15089" s="87"/>
      <c r="C15089" s="85"/>
      <c r="D15089" s="85"/>
      <c r="E15089" s="85"/>
      <c r="F15089" s="85"/>
      <c r="G15089" s="86"/>
      <c r="H15089" s="86"/>
      <c r="I15089" s="85"/>
      <c r="J15089" s="85"/>
    </row>
    <row r="15090" spans="2:10" s="117" customFormat="1" x14ac:dyDescent="0.25">
      <c r="B15090" s="87"/>
      <c r="C15090" s="85"/>
      <c r="D15090" s="85"/>
      <c r="E15090" s="85"/>
      <c r="F15090" s="85"/>
      <c r="G15090" s="86"/>
      <c r="H15090" s="86"/>
      <c r="I15090" s="85"/>
      <c r="J15090" s="85"/>
    </row>
    <row r="15091" spans="2:10" s="117" customFormat="1" x14ac:dyDescent="0.25">
      <c r="B15091" s="87"/>
      <c r="C15091" s="85"/>
      <c r="D15091" s="85"/>
      <c r="E15091" s="85"/>
      <c r="F15091" s="85"/>
      <c r="G15091" s="86"/>
      <c r="H15091" s="86"/>
      <c r="I15091" s="85"/>
      <c r="J15091" s="85"/>
    </row>
    <row r="15092" spans="2:10" s="117" customFormat="1" x14ac:dyDescent="0.25">
      <c r="B15092" s="87"/>
      <c r="C15092" s="85"/>
      <c r="D15092" s="85"/>
      <c r="E15092" s="85"/>
      <c r="F15092" s="85"/>
      <c r="G15092" s="86"/>
      <c r="H15092" s="86"/>
      <c r="I15092" s="85"/>
      <c r="J15092" s="85"/>
    </row>
    <row r="15093" spans="2:10" s="117" customFormat="1" x14ac:dyDescent="0.25">
      <c r="B15093" s="87"/>
      <c r="C15093" s="85"/>
      <c r="D15093" s="85"/>
      <c r="E15093" s="85"/>
      <c r="F15093" s="85"/>
      <c r="G15093" s="86"/>
      <c r="H15093" s="86"/>
      <c r="I15093" s="85"/>
      <c r="J15093" s="85"/>
    </row>
    <row r="15094" spans="2:10" s="117" customFormat="1" x14ac:dyDescent="0.25">
      <c r="B15094" s="87"/>
      <c r="C15094" s="85"/>
      <c r="D15094" s="85"/>
      <c r="E15094" s="85"/>
      <c r="F15094" s="85"/>
      <c r="G15094" s="86"/>
      <c r="H15094" s="86"/>
      <c r="I15094" s="85"/>
      <c r="J15094" s="85"/>
    </row>
    <row r="15095" spans="2:10" s="117" customFormat="1" x14ac:dyDescent="0.25">
      <c r="B15095" s="87"/>
      <c r="C15095" s="85"/>
      <c r="D15095" s="85"/>
      <c r="E15095" s="85"/>
      <c r="F15095" s="85"/>
      <c r="G15095" s="86"/>
      <c r="H15095" s="86"/>
      <c r="I15095" s="85"/>
      <c r="J15095" s="85"/>
    </row>
    <row r="15096" spans="2:10" s="117" customFormat="1" x14ac:dyDescent="0.25">
      <c r="B15096" s="87"/>
      <c r="C15096" s="85"/>
      <c r="D15096" s="85"/>
      <c r="E15096" s="85"/>
      <c r="F15096" s="85"/>
      <c r="G15096" s="86"/>
      <c r="H15096" s="86"/>
      <c r="I15096" s="85"/>
      <c r="J15096" s="85"/>
    </row>
    <row r="15097" spans="2:10" s="117" customFormat="1" x14ac:dyDescent="0.25">
      <c r="B15097" s="87"/>
      <c r="C15097" s="85"/>
      <c r="D15097" s="85"/>
      <c r="E15097" s="85"/>
      <c r="F15097" s="85"/>
      <c r="G15097" s="86"/>
      <c r="H15097" s="86"/>
      <c r="I15097" s="85"/>
      <c r="J15097" s="85"/>
    </row>
    <row r="15098" spans="2:10" s="117" customFormat="1" x14ac:dyDescent="0.25">
      <c r="B15098" s="87"/>
      <c r="C15098" s="85"/>
      <c r="D15098" s="85"/>
      <c r="E15098" s="85"/>
      <c r="F15098" s="85"/>
      <c r="G15098" s="86"/>
      <c r="H15098" s="86"/>
      <c r="I15098" s="85"/>
      <c r="J15098" s="85"/>
    </row>
    <row r="15099" spans="2:10" s="117" customFormat="1" x14ac:dyDescent="0.25">
      <c r="B15099" s="87"/>
      <c r="C15099" s="85"/>
      <c r="D15099" s="85"/>
      <c r="E15099" s="85"/>
      <c r="F15099" s="85"/>
      <c r="G15099" s="86"/>
      <c r="H15099" s="86"/>
      <c r="I15099" s="85"/>
      <c r="J15099" s="85"/>
    </row>
    <row r="15100" spans="2:10" s="117" customFormat="1" x14ac:dyDescent="0.25">
      <c r="B15100" s="87"/>
      <c r="C15100" s="85"/>
      <c r="D15100" s="85"/>
      <c r="E15100" s="85"/>
      <c r="F15100" s="85"/>
      <c r="G15100" s="86"/>
      <c r="H15100" s="86"/>
      <c r="I15100" s="85"/>
      <c r="J15100" s="85"/>
    </row>
    <row r="15101" spans="2:10" s="117" customFormat="1" x14ac:dyDescent="0.25">
      <c r="B15101" s="87"/>
      <c r="C15101" s="85"/>
      <c r="D15101" s="85"/>
      <c r="E15101" s="85"/>
      <c r="F15101" s="85"/>
      <c r="G15101" s="86"/>
      <c r="H15101" s="86"/>
      <c r="I15101" s="85"/>
      <c r="J15101" s="85"/>
    </row>
    <row r="15102" spans="2:10" s="117" customFormat="1" x14ac:dyDescent="0.25">
      <c r="B15102" s="87"/>
      <c r="C15102" s="85"/>
      <c r="D15102" s="85"/>
      <c r="E15102" s="85"/>
      <c r="F15102" s="85"/>
      <c r="G15102" s="86"/>
      <c r="H15102" s="86"/>
      <c r="I15102" s="85"/>
      <c r="J15102" s="85"/>
    </row>
    <row r="15103" spans="2:10" s="117" customFormat="1" x14ac:dyDescent="0.25">
      <c r="B15103" s="87"/>
      <c r="C15103" s="85"/>
      <c r="D15103" s="85"/>
      <c r="E15103" s="85"/>
      <c r="F15103" s="85"/>
      <c r="G15103" s="86"/>
      <c r="H15103" s="86"/>
      <c r="I15103" s="85"/>
      <c r="J15103" s="85"/>
    </row>
    <row r="15104" spans="2:10" s="117" customFormat="1" x14ac:dyDescent="0.25">
      <c r="B15104" s="87"/>
      <c r="C15104" s="85"/>
      <c r="D15104" s="85"/>
      <c r="E15104" s="85"/>
      <c r="F15104" s="85"/>
      <c r="G15104" s="86"/>
      <c r="H15104" s="86"/>
      <c r="I15104" s="85"/>
      <c r="J15104" s="85"/>
    </row>
    <row r="15105" spans="2:10" s="117" customFormat="1" x14ac:dyDescent="0.25">
      <c r="B15105" s="87"/>
      <c r="C15105" s="85"/>
      <c r="D15105" s="85"/>
      <c r="E15105" s="85"/>
      <c r="F15105" s="85"/>
      <c r="G15105" s="86"/>
      <c r="H15105" s="86"/>
      <c r="I15105" s="85"/>
      <c r="J15105" s="85"/>
    </row>
    <row r="15106" spans="2:10" s="117" customFormat="1" x14ac:dyDescent="0.25">
      <c r="B15106" s="87"/>
      <c r="C15106" s="85"/>
      <c r="D15106" s="85"/>
      <c r="E15106" s="85"/>
      <c r="F15106" s="85"/>
      <c r="G15106" s="86"/>
      <c r="H15106" s="86"/>
      <c r="I15106" s="85"/>
      <c r="J15106" s="85"/>
    </row>
    <row r="15107" spans="2:10" s="117" customFormat="1" x14ac:dyDescent="0.25">
      <c r="B15107" s="87"/>
      <c r="C15107" s="85"/>
      <c r="D15107" s="85"/>
      <c r="E15107" s="85"/>
      <c r="F15107" s="85"/>
      <c r="G15107" s="86"/>
      <c r="H15107" s="86"/>
      <c r="I15107" s="85"/>
      <c r="J15107" s="85"/>
    </row>
    <row r="15108" spans="2:10" s="117" customFormat="1" x14ac:dyDescent="0.25">
      <c r="B15108" s="87"/>
      <c r="C15108" s="85"/>
      <c r="D15108" s="85"/>
      <c r="E15108" s="85"/>
      <c r="F15108" s="85"/>
      <c r="G15108" s="86"/>
      <c r="H15108" s="86"/>
      <c r="I15108" s="85"/>
      <c r="J15108" s="85"/>
    </row>
    <row r="15109" spans="2:10" s="117" customFormat="1" x14ac:dyDescent="0.25">
      <c r="B15109" s="87"/>
      <c r="C15109" s="85"/>
      <c r="D15109" s="85"/>
      <c r="E15109" s="85"/>
      <c r="F15109" s="85"/>
      <c r="G15109" s="86"/>
      <c r="H15109" s="86"/>
      <c r="I15109" s="85"/>
      <c r="J15109" s="85"/>
    </row>
    <row r="15110" spans="2:10" s="117" customFormat="1" x14ac:dyDescent="0.25">
      <c r="B15110" s="87"/>
      <c r="C15110" s="85"/>
      <c r="D15110" s="85"/>
      <c r="E15110" s="85"/>
      <c r="F15110" s="85"/>
      <c r="G15110" s="86"/>
      <c r="H15110" s="86"/>
      <c r="I15110" s="85"/>
      <c r="J15110" s="85"/>
    </row>
    <row r="15111" spans="2:10" s="117" customFormat="1" x14ac:dyDescent="0.25">
      <c r="B15111" s="87"/>
      <c r="C15111" s="85"/>
      <c r="D15111" s="85"/>
      <c r="E15111" s="85"/>
      <c r="F15111" s="85"/>
      <c r="G15111" s="86"/>
      <c r="H15111" s="86"/>
      <c r="I15111" s="85"/>
      <c r="J15111" s="85"/>
    </row>
    <row r="15112" spans="2:10" s="117" customFormat="1" x14ac:dyDescent="0.25">
      <c r="B15112" s="87"/>
      <c r="C15112" s="85"/>
      <c r="D15112" s="85"/>
      <c r="E15112" s="85"/>
      <c r="F15112" s="85"/>
      <c r="G15112" s="86"/>
      <c r="H15112" s="86"/>
      <c r="I15112" s="85"/>
      <c r="J15112" s="85"/>
    </row>
    <row r="15113" spans="2:10" s="117" customFormat="1" x14ac:dyDescent="0.25">
      <c r="B15113" s="87"/>
      <c r="C15113" s="85"/>
      <c r="D15113" s="85"/>
      <c r="E15113" s="85"/>
      <c r="F15113" s="85"/>
      <c r="G15113" s="86"/>
      <c r="H15113" s="86"/>
      <c r="I15113" s="85"/>
      <c r="J15113" s="85"/>
    </row>
    <row r="15114" spans="2:10" s="117" customFormat="1" x14ac:dyDescent="0.25">
      <c r="B15114" s="87"/>
      <c r="C15114" s="85"/>
      <c r="D15114" s="85"/>
      <c r="E15114" s="85"/>
      <c r="F15114" s="85"/>
      <c r="G15114" s="86"/>
      <c r="H15114" s="86"/>
      <c r="I15114" s="85"/>
      <c r="J15114" s="85"/>
    </row>
    <row r="15115" spans="2:10" s="117" customFormat="1" x14ac:dyDescent="0.25">
      <c r="B15115" s="87"/>
      <c r="C15115" s="85"/>
      <c r="D15115" s="85"/>
      <c r="E15115" s="85"/>
      <c r="F15115" s="85"/>
      <c r="G15115" s="86"/>
      <c r="H15115" s="86"/>
      <c r="I15115" s="85"/>
      <c r="J15115" s="85"/>
    </row>
    <row r="15116" spans="2:10" s="117" customFormat="1" x14ac:dyDescent="0.25">
      <c r="B15116" s="87"/>
      <c r="C15116" s="85"/>
      <c r="D15116" s="85"/>
      <c r="E15116" s="85"/>
      <c r="F15116" s="85"/>
      <c r="G15116" s="86"/>
      <c r="H15116" s="86"/>
      <c r="I15116" s="85"/>
      <c r="J15116" s="85"/>
    </row>
    <row r="15117" spans="2:10" s="117" customFormat="1" x14ac:dyDescent="0.25">
      <c r="B15117" s="87"/>
      <c r="C15117" s="85"/>
      <c r="D15117" s="85"/>
      <c r="E15117" s="85"/>
      <c r="F15117" s="85"/>
      <c r="G15117" s="86"/>
      <c r="H15117" s="86"/>
      <c r="I15117" s="85"/>
      <c r="J15117" s="85"/>
    </row>
    <row r="15118" spans="2:10" s="117" customFormat="1" x14ac:dyDescent="0.25">
      <c r="B15118" s="87"/>
      <c r="C15118" s="85"/>
      <c r="D15118" s="85"/>
      <c r="E15118" s="85"/>
      <c r="F15118" s="85"/>
      <c r="G15118" s="86"/>
      <c r="H15118" s="86"/>
      <c r="I15118" s="85"/>
      <c r="J15118" s="85"/>
    </row>
    <row r="15119" spans="2:10" s="117" customFormat="1" x14ac:dyDescent="0.25">
      <c r="B15119" s="87"/>
      <c r="C15119" s="85"/>
      <c r="D15119" s="85"/>
      <c r="E15119" s="85"/>
      <c r="F15119" s="85"/>
      <c r="G15119" s="86"/>
      <c r="H15119" s="86"/>
      <c r="I15119" s="85"/>
      <c r="J15119" s="85"/>
    </row>
    <row r="15120" spans="2:10" s="117" customFormat="1" x14ac:dyDescent="0.25">
      <c r="B15120" s="87"/>
      <c r="C15120" s="85"/>
      <c r="D15120" s="85"/>
      <c r="E15120" s="85"/>
      <c r="F15120" s="85"/>
      <c r="G15120" s="86"/>
      <c r="H15120" s="86"/>
      <c r="I15120" s="85"/>
      <c r="J15120" s="85"/>
    </row>
    <row r="15121" spans="2:10" s="117" customFormat="1" x14ac:dyDescent="0.25">
      <c r="B15121" s="87"/>
      <c r="C15121" s="85"/>
      <c r="D15121" s="85"/>
      <c r="E15121" s="85"/>
      <c r="F15121" s="85"/>
      <c r="G15121" s="86"/>
      <c r="H15121" s="86"/>
      <c r="I15121" s="85"/>
      <c r="J15121" s="85"/>
    </row>
    <row r="15122" spans="2:10" s="117" customFormat="1" x14ac:dyDescent="0.25">
      <c r="B15122" s="87"/>
      <c r="C15122" s="85"/>
      <c r="D15122" s="85"/>
      <c r="E15122" s="85"/>
      <c r="F15122" s="85"/>
      <c r="G15122" s="86"/>
      <c r="H15122" s="86"/>
      <c r="I15122" s="85"/>
      <c r="J15122" s="85"/>
    </row>
    <row r="15123" spans="2:10" s="117" customFormat="1" x14ac:dyDescent="0.25">
      <c r="B15123" s="87"/>
      <c r="C15123" s="85"/>
      <c r="D15123" s="85"/>
      <c r="E15123" s="85"/>
      <c r="F15123" s="85"/>
      <c r="G15123" s="86"/>
      <c r="H15123" s="86"/>
      <c r="I15123" s="85"/>
      <c r="J15123" s="85"/>
    </row>
    <row r="15124" spans="2:10" s="117" customFormat="1" x14ac:dyDescent="0.25">
      <c r="B15124" s="87"/>
      <c r="C15124" s="85"/>
      <c r="D15124" s="85"/>
      <c r="E15124" s="85"/>
      <c r="F15124" s="85"/>
      <c r="G15124" s="86"/>
      <c r="H15124" s="86"/>
      <c r="I15124" s="85"/>
      <c r="J15124" s="85"/>
    </row>
    <row r="15125" spans="2:10" s="117" customFormat="1" x14ac:dyDescent="0.25">
      <c r="B15125" s="87"/>
      <c r="C15125" s="85"/>
      <c r="D15125" s="85"/>
      <c r="E15125" s="85"/>
      <c r="F15125" s="85"/>
      <c r="G15125" s="86"/>
      <c r="H15125" s="86"/>
      <c r="I15125" s="85"/>
      <c r="J15125" s="85"/>
    </row>
    <row r="15126" spans="2:10" s="117" customFormat="1" x14ac:dyDescent="0.25">
      <c r="B15126" s="87"/>
      <c r="C15126" s="85"/>
      <c r="D15126" s="85"/>
      <c r="E15126" s="85"/>
      <c r="F15126" s="85"/>
      <c r="G15126" s="86"/>
      <c r="H15126" s="86"/>
      <c r="I15126" s="85"/>
      <c r="J15126" s="85"/>
    </row>
    <row r="15127" spans="2:10" s="117" customFormat="1" x14ac:dyDescent="0.25">
      <c r="B15127" s="87"/>
      <c r="C15127" s="85"/>
      <c r="D15127" s="85"/>
      <c r="E15127" s="85"/>
      <c r="F15127" s="85"/>
      <c r="G15127" s="86"/>
      <c r="H15127" s="86"/>
      <c r="I15127" s="85"/>
      <c r="J15127" s="85"/>
    </row>
    <row r="15128" spans="2:10" s="117" customFormat="1" x14ac:dyDescent="0.25">
      <c r="B15128" s="87"/>
      <c r="C15128" s="85"/>
      <c r="D15128" s="85"/>
      <c r="E15128" s="85"/>
      <c r="F15128" s="85"/>
      <c r="G15128" s="86"/>
      <c r="H15128" s="86"/>
      <c r="I15128" s="85"/>
      <c r="J15128" s="85"/>
    </row>
    <row r="15129" spans="2:10" s="117" customFormat="1" x14ac:dyDescent="0.25">
      <c r="B15129" s="87"/>
      <c r="C15129" s="85"/>
      <c r="D15129" s="85"/>
      <c r="E15129" s="85"/>
      <c r="F15129" s="85"/>
      <c r="G15129" s="86"/>
      <c r="H15129" s="86"/>
      <c r="I15129" s="85"/>
      <c r="J15129" s="85"/>
    </row>
    <row r="15130" spans="2:10" s="117" customFormat="1" x14ac:dyDescent="0.25">
      <c r="B15130" s="87"/>
      <c r="C15130" s="85"/>
      <c r="D15130" s="85"/>
      <c r="E15130" s="85"/>
      <c r="F15130" s="85"/>
      <c r="G15130" s="86"/>
      <c r="H15130" s="86"/>
      <c r="I15130" s="85"/>
      <c r="J15130" s="85"/>
    </row>
    <row r="15131" spans="2:10" s="117" customFormat="1" x14ac:dyDescent="0.25">
      <c r="B15131" s="87"/>
      <c r="C15131" s="85"/>
      <c r="D15131" s="85"/>
      <c r="E15131" s="85"/>
      <c r="F15131" s="85"/>
      <c r="G15131" s="86"/>
      <c r="H15131" s="86"/>
      <c r="I15131" s="85"/>
      <c r="J15131" s="85"/>
    </row>
    <row r="15132" spans="2:10" s="117" customFormat="1" x14ac:dyDescent="0.25">
      <c r="B15132" s="87"/>
      <c r="C15132" s="85"/>
      <c r="D15132" s="85"/>
      <c r="E15132" s="85"/>
      <c r="F15132" s="85"/>
      <c r="G15132" s="86"/>
      <c r="H15132" s="86"/>
      <c r="I15132" s="85"/>
      <c r="J15132" s="85"/>
    </row>
    <row r="15133" spans="2:10" s="117" customFormat="1" x14ac:dyDescent="0.25">
      <c r="B15133" s="87"/>
      <c r="C15133" s="85"/>
      <c r="D15133" s="85"/>
      <c r="E15133" s="85"/>
      <c r="F15133" s="85"/>
      <c r="G15133" s="86"/>
      <c r="H15133" s="86"/>
      <c r="I15133" s="85"/>
      <c r="J15133" s="85"/>
    </row>
    <row r="15134" spans="2:10" s="117" customFormat="1" x14ac:dyDescent="0.25">
      <c r="B15134" s="87"/>
      <c r="C15134" s="85"/>
      <c r="D15134" s="85"/>
      <c r="E15134" s="85"/>
      <c r="F15134" s="85"/>
      <c r="G15134" s="86"/>
      <c r="H15134" s="86"/>
      <c r="I15134" s="85"/>
      <c r="J15134" s="85"/>
    </row>
    <row r="15135" spans="2:10" s="117" customFormat="1" x14ac:dyDescent="0.25">
      <c r="B15135" s="87"/>
      <c r="C15135" s="85"/>
      <c r="D15135" s="85"/>
      <c r="E15135" s="85"/>
      <c r="F15135" s="85"/>
      <c r="G15135" s="86"/>
      <c r="H15135" s="86"/>
      <c r="I15135" s="85"/>
      <c r="J15135" s="85"/>
    </row>
    <row r="15136" spans="2:10" s="117" customFormat="1" x14ac:dyDescent="0.25">
      <c r="B15136" s="87"/>
      <c r="C15136" s="85"/>
      <c r="D15136" s="85"/>
      <c r="E15136" s="85"/>
      <c r="F15136" s="85"/>
      <c r="G15136" s="86"/>
      <c r="H15136" s="86"/>
      <c r="I15136" s="85"/>
      <c r="J15136" s="85"/>
    </row>
    <row r="15137" spans="2:10" s="117" customFormat="1" x14ac:dyDescent="0.25">
      <c r="B15137" s="87"/>
      <c r="C15137" s="85"/>
      <c r="D15137" s="85"/>
      <c r="E15137" s="85"/>
      <c r="F15137" s="85"/>
      <c r="G15137" s="86"/>
      <c r="H15137" s="86"/>
      <c r="I15137" s="85"/>
      <c r="J15137" s="85"/>
    </row>
    <row r="15138" spans="2:10" s="117" customFormat="1" x14ac:dyDescent="0.25">
      <c r="B15138" s="87"/>
      <c r="C15138" s="85"/>
      <c r="D15138" s="85"/>
      <c r="E15138" s="85"/>
      <c r="F15138" s="85"/>
      <c r="G15138" s="86"/>
      <c r="H15138" s="86"/>
      <c r="I15138" s="85"/>
      <c r="J15138" s="85"/>
    </row>
    <row r="15139" spans="2:10" s="117" customFormat="1" x14ac:dyDescent="0.25">
      <c r="B15139" s="87"/>
      <c r="C15139" s="85"/>
      <c r="D15139" s="85"/>
      <c r="E15139" s="85"/>
      <c r="F15139" s="85"/>
      <c r="G15139" s="86"/>
      <c r="H15139" s="86"/>
      <c r="I15139" s="85"/>
      <c r="J15139" s="85"/>
    </row>
    <row r="15140" spans="2:10" s="117" customFormat="1" x14ac:dyDescent="0.25">
      <c r="B15140" s="87"/>
      <c r="C15140" s="85"/>
      <c r="D15140" s="85"/>
      <c r="E15140" s="85"/>
      <c r="F15140" s="85"/>
      <c r="G15140" s="86"/>
      <c r="H15140" s="86"/>
      <c r="I15140" s="85"/>
      <c r="J15140" s="85"/>
    </row>
    <row r="15141" spans="2:10" s="117" customFormat="1" x14ac:dyDescent="0.25">
      <c r="B15141" s="87"/>
      <c r="C15141" s="85"/>
      <c r="D15141" s="85"/>
      <c r="E15141" s="85"/>
      <c r="F15141" s="85"/>
      <c r="G15141" s="86"/>
      <c r="H15141" s="86"/>
      <c r="I15141" s="85"/>
      <c r="J15141" s="85"/>
    </row>
    <row r="15142" spans="2:10" s="117" customFormat="1" x14ac:dyDescent="0.25">
      <c r="B15142" s="87"/>
      <c r="C15142" s="85"/>
      <c r="D15142" s="85"/>
      <c r="E15142" s="85"/>
      <c r="F15142" s="85"/>
      <c r="G15142" s="86"/>
      <c r="H15142" s="86"/>
      <c r="I15142" s="85"/>
      <c r="J15142" s="85"/>
    </row>
    <row r="15143" spans="2:10" s="117" customFormat="1" x14ac:dyDescent="0.25">
      <c r="B15143" s="87"/>
      <c r="C15143" s="85"/>
      <c r="D15143" s="85"/>
      <c r="E15143" s="85"/>
      <c r="F15143" s="85"/>
      <c r="G15143" s="86"/>
      <c r="H15143" s="86"/>
      <c r="I15143" s="85"/>
      <c r="J15143" s="85"/>
    </row>
    <row r="15144" spans="2:10" s="117" customFormat="1" x14ac:dyDescent="0.25">
      <c r="B15144" s="87"/>
      <c r="C15144" s="85"/>
      <c r="D15144" s="85"/>
      <c r="E15144" s="85"/>
      <c r="F15144" s="85"/>
      <c r="G15144" s="86"/>
      <c r="H15144" s="86"/>
      <c r="I15144" s="85"/>
      <c r="J15144" s="85"/>
    </row>
    <row r="15145" spans="2:10" s="117" customFormat="1" x14ac:dyDescent="0.25">
      <c r="B15145" s="87"/>
      <c r="C15145" s="85"/>
      <c r="D15145" s="85"/>
      <c r="E15145" s="85"/>
      <c r="F15145" s="85"/>
      <c r="G15145" s="86"/>
      <c r="H15145" s="86"/>
      <c r="I15145" s="85"/>
      <c r="J15145" s="85"/>
    </row>
    <row r="15146" spans="2:10" s="117" customFormat="1" x14ac:dyDescent="0.25">
      <c r="B15146" s="87"/>
      <c r="C15146" s="85"/>
      <c r="D15146" s="85"/>
      <c r="E15146" s="85"/>
      <c r="F15146" s="85"/>
      <c r="G15146" s="86"/>
      <c r="H15146" s="86"/>
      <c r="I15146" s="85"/>
      <c r="J15146" s="85"/>
    </row>
    <row r="15147" spans="2:10" s="117" customFormat="1" x14ac:dyDescent="0.25">
      <c r="B15147" s="87"/>
      <c r="C15147" s="85"/>
      <c r="D15147" s="85"/>
      <c r="E15147" s="85"/>
      <c r="F15147" s="85"/>
      <c r="G15147" s="86"/>
      <c r="H15147" s="86"/>
      <c r="I15147" s="85"/>
      <c r="J15147" s="85"/>
    </row>
    <row r="15148" spans="2:10" s="117" customFormat="1" x14ac:dyDescent="0.25">
      <c r="B15148" s="87"/>
      <c r="C15148" s="85"/>
      <c r="D15148" s="85"/>
      <c r="E15148" s="85"/>
      <c r="F15148" s="85"/>
      <c r="G15148" s="86"/>
      <c r="H15148" s="86"/>
      <c r="I15148" s="85"/>
      <c r="J15148" s="85"/>
    </row>
    <row r="15149" spans="2:10" s="117" customFormat="1" x14ac:dyDescent="0.25">
      <c r="B15149" s="87"/>
      <c r="C15149" s="85"/>
      <c r="D15149" s="85"/>
      <c r="E15149" s="85"/>
      <c r="F15149" s="85"/>
      <c r="G15149" s="86"/>
      <c r="H15149" s="86"/>
      <c r="I15149" s="85"/>
      <c r="J15149" s="85"/>
    </row>
    <row r="15150" spans="2:10" s="117" customFormat="1" x14ac:dyDescent="0.25">
      <c r="B15150" s="87"/>
      <c r="C15150" s="85"/>
      <c r="D15150" s="85"/>
      <c r="E15150" s="85"/>
      <c r="F15150" s="85"/>
      <c r="G15150" s="86"/>
      <c r="H15150" s="86"/>
      <c r="I15150" s="85"/>
      <c r="J15150" s="85"/>
    </row>
    <row r="15151" spans="2:10" s="117" customFormat="1" x14ac:dyDescent="0.25">
      <c r="B15151" s="87"/>
      <c r="C15151" s="85"/>
      <c r="D15151" s="85"/>
      <c r="E15151" s="85"/>
      <c r="F15151" s="85"/>
      <c r="G15151" s="86"/>
      <c r="H15151" s="86"/>
      <c r="I15151" s="85"/>
      <c r="J15151" s="85"/>
    </row>
    <row r="15152" spans="2:10" s="117" customFormat="1" x14ac:dyDescent="0.25">
      <c r="B15152" s="87"/>
      <c r="C15152" s="85"/>
      <c r="D15152" s="85"/>
      <c r="E15152" s="85"/>
      <c r="F15152" s="85"/>
      <c r="G15152" s="86"/>
      <c r="H15152" s="86"/>
      <c r="I15152" s="85"/>
      <c r="J15152" s="85"/>
    </row>
    <row r="15153" spans="2:10" s="117" customFormat="1" x14ac:dyDescent="0.25">
      <c r="B15153" s="87"/>
      <c r="C15153" s="85"/>
      <c r="D15153" s="85"/>
      <c r="E15153" s="85"/>
      <c r="F15153" s="85"/>
      <c r="G15153" s="86"/>
      <c r="H15153" s="86"/>
      <c r="I15153" s="85"/>
      <c r="J15153" s="85"/>
    </row>
    <row r="15154" spans="2:10" s="117" customFormat="1" x14ac:dyDescent="0.25">
      <c r="B15154" s="87"/>
      <c r="C15154" s="85"/>
      <c r="D15154" s="85"/>
      <c r="E15154" s="85"/>
      <c r="F15154" s="85"/>
      <c r="G15154" s="86"/>
      <c r="H15154" s="86"/>
      <c r="I15154" s="85"/>
      <c r="J15154" s="85"/>
    </row>
    <row r="15155" spans="2:10" s="117" customFormat="1" x14ac:dyDescent="0.25">
      <c r="B15155" s="87"/>
      <c r="C15155" s="85"/>
      <c r="D15155" s="85"/>
      <c r="E15155" s="85"/>
      <c r="F15155" s="85"/>
      <c r="G15155" s="86"/>
      <c r="H15155" s="86"/>
      <c r="I15155" s="85"/>
      <c r="J15155" s="85"/>
    </row>
    <row r="15156" spans="2:10" s="117" customFormat="1" x14ac:dyDescent="0.25">
      <c r="B15156" s="87"/>
      <c r="C15156" s="85"/>
      <c r="D15156" s="85"/>
      <c r="E15156" s="85"/>
      <c r="F15156" s="85"/>
      <c r="G15156" s="86"/>
      <c r="H15156" s="86"/>
      <c r="I15156" s="85"/>
      <c r="J15156" s="85"/>
    </row>
    <row r="15157" spans="2:10" s="117" customFormat="1" x14ac:dyDescent="0.25">
      <c r="B15157" s="87"/>
      <c r="C15157" s="85"/>
      <c r="D15157" s="85"/>
      <c r="E15157" s="85"/>
      <c r="F15157" s="85"/>
      <c r="G15157" s="86"/>
      <c r="H15157" s="86"/>
      <c r="I15157" s="85"/>
      <c r="J15157" s="85"/>
    </row>
    <row r="15158" spans="2:10" s="117" customFormat="1" x14ac:dyDescent="0.25">
      <c r="B15158" s="87"/>
      <c r="C15158" s="85"/>
      <c r="D15158" s="85"/>
      <c r="E15158" s="85"/>
      <c r="F15158" s="85"/>
      <c r="G15158" s="86"/>
      <c r="H15158" s="86"/>
      <c r="I15158" s="85"/>
      <c r="J15158" s="85"/>
    </row>
    <row r="15159" spans="2:10" s="117" customFormat="1" x14ac:dyDescent="0.25">
      <c r="B15159" s="87"/>
      <c r="C15159" s="85"/>
      <c r="D15159" s="85"/>
      <c r="E15159" s="85"/>
      <c r="F15159" s="85"/>
      <c r="G15159" s="86"/>
      <c r="H15159" s="86"/>
      <c r="I15159" s="85"/>
      <c r="J15159" s="85"/>
    </row>
    <row r="15160" spans="2:10" s="117" customFormat="1" x14ac:dyDescent="0.25">
      <c r="B15160" s="87"/>
      <c r="C15160" s="85"/>
      <c r="D15160" s="85"/>
      <c r="E15160" s="85"/>
      <c r="F15160" s="85"/>
      <c r="G15160" s="86"/>
      <c r="H15160" s="86"/>
      <c r="I15160" s="85"/>
      <c r="J15160" s="85"/>
    </row>
    <row r="15161" spans="2:10" s="117" customFormat="1" x14ac:dyDescent="0.25">
      <c r="B15161" s="87"/>
      <c r="C15161" s="85"/>
      <c r="D15161" s="85"/>
      <c r="E15161" s="85"/>
      <c r="F15161" s="85"/>
      <c r="G15161" s="86"/>
      <c r="H15161" s="86"/>
      <c r="I15161" s="85"/>
      <c r="J15161" s="85"/>
    </row>
    <row r="15162" spans="2:10" s="117" customFormat="1" x14ac:dyDescent="0.25">
      <c r="B15162" s="87"/>
      <c r="C15162" s="85"/>
      <c r="D15162" s="85"/>
      <c r="E15162" s="85"/>
      <c r="F15162" s="85"/>
      <c r="G15162" s="86"/>
      <c r="H15162" s="86"/>
      <c r="I15162" s="85"/>
      <c r="J15162" s="85"/>
    </row>
    <row r="15163" spans="2:10" s="117" customFormat="1" x14ac:dyDescent="0.25">
      <c r="B15163" s="87"/>
      <c r="C15163" s="85"/>
      <c r="D15163" s="85"/>
      <c r="E15163" s="85"/>
      <c r="F15163" s="85"/>
      <c r="G15163" s="86"/>
      <c r="H15163" s="86"/>
      <c r="I15163" s="85"/>
      <c r="J15163" s="85"/>
    </row>
    <row r="15164" spans="2:10" s="117" customFormat="1" x14ac:dyDescent="0.25">
      <c r="B15164" s="87"/>
      <c r="C15164" s="85"/>
      <c r="D15164" s="85"/>
      <c r="E15164" s="85"/>
      <c r="F15164" s="85"/>
      <c r="G15164" s="86"/>
      <c r="H15164" s="86"/>
      <c r="I15164" s="85"/>
      <c r="J15164" s="85"/>
    </row>
    <row r="15165" spans="2:10" s="117" customFormat="1" x14ac:dyDescent="0.25">
      <c r="B15165" s="87"/>
      <c r="C15165" s="85"/>
      <c r="D15165" s="85"/>
      <c r="E15165" s="85"/>
      <c r="F15165" s="85"/>
      <c r="G15165" s="86"/>
      <c r="H15165" s="86"/>
      <c r="I15165" s="85"/>
      <c r="J15165" s="85"/>
    </row>
    <row r="15166" spans="2:10" s="117" customFormat="1" x14ac:dyDescent="0.25">
      <c r="B15166" s="87"/>
      <c r="C15166" s="85"/>
      <c r="D15166" s="85"/>
      <c r="E15166" s="85"/>
      <c r="F15166" s="85"/>
      <c r="G15166" s="86"/>
      <c r="H15166" s="86"/>
      <c r="I15166" s="85"/>
      <c r="J15166" s="85"/>
    </row>
    <row r="15167" spans="2:10" s="117" customFormat="1" x14ac:dyDescent="0.25">
      <c r="B15167" s="87"/>
      <c r="C15167" s="85"/>
      <c r="D15167" s="85"/>
      <c r="E15167" s="85"/>
      <c r="F15167" s="85"/>
      <c r="G15167" s="86"/>
      <c r="H15167" s="86"/>
      <c r="I15167" s="85"/>
      <c r="J15167" s="85"/>
    </row>
    <row r="15168" spans="2:10" s="117" customFormat="1" x14ac:dyDescent="0.25">
      <c r="B15168" s="87"/>
      <c r="C15168" s="85"/>
      <c r="D15168" s="85"/>
      <c r="E15168" s="85"/>
      <c r="F15168" s="85"/>
      <c r="G15168" s="86"/>
      <c r="H15168" s="86"/>
      <c r="I15168" s="85"/>
      <c r="J15168" s="85"/>
    </row>
    <row r="15169" spans="2:10" s="117" customFormat="1" x14ac:dyDescent="0.25">
      <c r="B15169" s="87"/>
      <c r="C15169" s="85"/>
      <c r="D15169" s="85"/>
      <c r="E15169" s="85"/>
      <c r="F15169" s="85"/>
      <c r="G15169" s="86"/>
      <c r="H15169" s="86"/>
      <c r="I15169" s="85"/>
      <c r="J15169" s="85"/>
    </row>
    <row r="15170" spans="2:10" s="117" customFormat="1" x14ac:dyDescent="0.25">
      <c r="B15170" s="87"/>
      <c r="C15170" s="85"/>
      <c r="D15170" s="85"/>
      <c r="E15170" s="85"/>
      <c r="F15170" s="85"/>
      <c r="G15170" s="86"/>
      <c r="H15170" s="86"/>
      <c r="I15170" s="85"/>
      <c r="J15170" s="85"/>
    </row>
    <row r="15171" spans="2:10" s="117" customFormat="1" x14ac:dyDescent="0.25">
      <c r="B15171" s="87"/>
      <c r="C15171" s="85"/>
      <c r="D15171" s="85"/>
      <c r="E15171" s="85"/>
      <c r="F15171" s="85"/>
      <c r="G15171" s="86"/>
      <c r="H15171" s="86"/>
      <c r="I15171" s="85"/>
      <c r="J15171" s="85"/>
    </row>
    <row r="15172" spans="2:10" s="117" customFormat="1" x14ac:dyDescent="0.25">
      <c r="B15172" s="87"/>
      <c r="C15172" s="85"/>
      <c r="D15172" s="85"/>
      <c r="E15172" s="85"/>
      <c r="F15172" s="85"/>
      <c r="G15172" s="86"/>
      <c r="H15172" s="86"/>
      <c r="I15172" s="85"/>
      <c r="J15172" s="85"/>
    </row>
    <row r="15173" spans="2:10" s="117" customFormat="1" x14ac:dyDescent="0.25">
      <c r="B15173" s="87"/>
      <c r="C15173" s="85"/>
      <c r="D15173" s="85"/>
      <c r="E15173" s="85"/>
      <c r="F15173" s="85"/>
      <c r="G15173" s="86"/>
      <c r="H15173" s="86"/>
      <c r="I15173" s="85"/>
      <c r="J15173" s="85"/>
    </row>
    <row r="15174" spans="2:10" s="117" customFormat="1" x14ac:dyDescent="0.25">
      <c r="B15174" s="87"/>
      <c r="C15174" s="85"/>
      <c r="D15174" s="85"/>
      <c r="E15174" s="85"/>
      <c r="F15174" s="85"/>
      <c r="G15174" s="86"/>
      <c r="H15174" s="86"/>
      <c r="I15174" s="85"/>
      <c r="J15174" s="85"/>
    </row>
    <row r="15175" spans="2:10" s="117" customFormat="1" x14ac:dyDescent="0.25">
      <c r="B15175" s="87"/>
      <c r="C15175" s="85"/>
      <c r="D15175" s="85"/>
      <c r="E15175" s="85"/>
      <c r="F15175" s="85"/>
      <c r="G15175" s="86"/>
      <c r="H15175" s="86"/>
      <c r="I15175" s="85"/>
      <c r="J15175" s="85"/>
    </row>
    <row r="15176" spans="2:10" s="117" customFormat="1" x14ac:dyDescent="0.25">
      <c r="B15176" s="87"/>
      <c r="C15176" s="85"/>
      <c r="D15176" s="85"/>
      <c r="E15176" s="85"/>
      <c r="F15176" s="85"/>
      <c r="G15176" s="86"/>
      <c r="H15176" s="86"/>
      <c r="I15176" s="85"/>
      <c r="J15176" s="85"/>
    </row>
    <row r="15177" spans="2:10" s="117" customFormat="1" x14ac:dyDescent="0.25">
      <c r="B15177" s="87"/>
      <c r="C15177" s="85"/>
      <c r="D15177" s="85"/>
      <c r="E15177" s="85"/>
      <c r="F15177" s="85"/>
      <c r="G15177" s="86"/>
      <c r="H15177" s="86"/>
      <c r="I15177" s="85"/>
      <c r="J15177" s="85"/>
    </row>
    <row r="15178" spans="2:10" s="117" customFormat="1" x14ac:dyDescent="0.25">
      <c r="B15178" s="87"/>
      <c r="C15178" s="85"/>
      <c r="D15178" s="85"/>
      <c r="E15178" s="85"/>
      <c r="F15178" s="85"/>
      <c r="G15178" s="86"/>
      <c r="H15178" s="86"/>
      <c r="I15178" s="85"/>
      <c r="J15178" s="85"/>
    </row>
    <row r="15179" spans="2:10" s="117" customFormat="1" x14ac:dyDescent="0.25">
      <c r="B15179" s="87"/>
      <c r="C15179" s="85"/>
      <c r="D15179" s="85"/>
      <c r="E15179" s="85"/>
      <c r="F15179" s="85"/>
      <c r="G15179" s="86"/>
      <c r="H15179" s="86"/>
      <c r="I15179" s="85"/>
      <c r="J15179" s="85"/>
    </row>
    <row r="15180" spans="2:10" s="117" customFormat="1" x14ac:dyDescent="0.25">
      <c r="B15180" s="87"/>
      <c r="C15180" s="85"/>
      <c r="D15180" s="85"/>
      <c r="E15180" s="85"/>
      <c r="F15180" s="85"/>
      <c r="G15180" s="86"/>
      <c r="H15180" s="86"/>
      <c r="I15180" s="85"/>
      <c r="J15180" s="85"/>
    </row>
    <row r="15181" spans="2:10" s="117" customFormat="1" x14ac:dyDescent="0.25">
      <c r="B15181" s="87"/>
      <c r="C15181" s="85"/>
      <c r="D15181" s="85"/>
      <c r="E15181" s="85"/>
      <c r="F15181" s="85"/>
      <c r="G15181" s="86"/>
      <c r="H15181" s="86"/>
      <c r="I15181" s="85"/>
      <c r="J15181" s="85"/>
    </row>
    <row r="15182" spans="2:10" s="117" customFormat="1" x14ac:dyDescent="0.25">
      <c r="B15182" s="87"/>
      <c r="C15182" s="85"/>
      <c r="D15182" s="85"/>
      <c r="E15182" s="85"/>
      <c r="F15182" s="85"/>
      <c r="G15182" s="86"/>
      <c r="H15182" s="86"/>
      <c r="I15182" s="85"/>
      <c r="J15182" s="85"/>
    </row>
    <row r="15183" spans="2:10" s="117" customFormat="1" x14ac:dyDescent="0.25">
      <c r="B15183" s="87"/>
      <c r="C15183" s="85"/>
      <c r="D15183" s="85"/>
      <c r="E15183" s="85"/>
      <c r="F15183" s="85"/>
      <c r="G15183" s="86"/>
      <c r="H15183" s="86"/>
      <c r="I15183" s="85"/>
      <c r="J15183" s="85"/>
    </row>
    <row r="15184" spans="2:10" s="117" customFormat="1" x14ac:dyDescent="0.25">
      <c r="B15184" s="87"/>
      <c r="C15184" s="85"/>
      <c r="D15184" s="85"/>
      <c r="E15184" s="85"/>
      <c r="F15184" s="85"/>
      <c r="G15184" s="86"/>
      <c r="H15184" s="86"/>
      <c r="I15184" s="85"/>
      <c r="J15184" s="85"/>
    </row>
    <row r="15185" spans="2:10" s="117" customFormat="1" x14ac:dyDescent="0.25">
      <c r="B15185" s="87"/>
      <c r="C15185" s="85"/>
      <c r="D15185" s="85"/>
      <c r="E15185" s="85"/>
      <c r="F15185" s="85"/>
      <c r="G15185" s="86"/>
      <c r="H15185" s="86"/>
      <c r="I15185" s="85"/>
      <c r="J15185" s="85"/>
    </row>
    <row r="15186" spans="2:10" s="117" customFormat="1" x14ac:dyDescent="0.25">
      <c r="B15186" s="87"/>
      <c r="C15186" s="85"/>
      <c r="D15186" s="85"/>
      <c r="E15186" s="85"/>
      <c r="F15186" s="85"/>
      <c r="G15186" s="86"/>
      <c r="H15186" s="86"/>
      <c r="I15186" s="85"/>
      <c r="J15186" s="85"/>
    </row>
    <row r="15187" spans="2:10" s="117" customFormat="1" x14ac:dyDescent="0.25">
      <c r="B15187" s="87"/>
      <c r="C15187" s="85"/>
      <c r="D15187" s="85"/>
      <c r="E15187" s="85"/>
      <c r="F15187" s="85"/>
      <c r="G15187" s="86"/>
      <c r="H15187" s="86"/>
      <c r="I15187" s="85"/>
      <c r="J15187" s="85"/>
    </row>
    <row r="15188" spans="2:10" s="117" customFormat="1" x14ac:dyDescent="0.25">
      <c r="B15188" s="87"/>
      <c r="C15188" s="85"/>
      <c r="D15188" s="85"/>
      <c r="E15188" s="85"/>
      <c r="F15188" s="85"/>
      <c r="G15188" s="86"/>
      <c r="H15188" s="86"/>
      <c r="I15188" s="85"/>
      <c r="J15188" s="85"/>
    </row>
    <row r="15189" spans="2:10" s="117" customFormat="1" x14ac:dyDescent="0.25">
      <c r="B15189" s="87"/>
      <c r="C15189" s="85"/>
      <c r="D15189" s="85"/>
      <c r="E15189" s="85"/>
      <c r="F15189" s="85"/>
      <c r="G15189" s="86"/>
      <c r="H15189" s="86"/>
      <c r="I15189" s="85"/>
      <c r="J15189" s="85"/>
    </row>
    <row r="15190" spans="2:10" s="117" customFormat="1" x14ac:dyDescent="0.25">
      <c r="B15190" s="87"/>
      <c r="C15190" s="85"/>
      <c r="D15190" s="85"/>
      <c r="E15190" s="85"/>
      <c r="F15190" s="85"/>
      <c r="G15190" s="86"/>
      <c r="H15190" s="86"/>
      <c r="I15190" s="85"/>
      <c r="J15190" s="85"/>
    </row>
    <row r="15191" spans="2:10" s="117" customFormat="1" x14ac:dyDescent="0.25">
      <c r="B15191" s="87"/>
      <c r="C15191" s="85"/>
      <c r="D15191" s="85"/>
      <c r="E15191" s="85"/>
      <c r="F15191" s="85"/>
      <c r="G15191" s="86"/>
      <c r="H15191" s="86"/>
      <c r="I15191" s="85"/>
      <c r="J15191" s="85"/>
    </row>
    <row r="15192" spans="2:10" s="117" customFormat="1" x14ac:dyDescent="0.25">
      <c r="B15192" s="87"/>
      <c r="C15192" s="85"/>
      <c r="D15192" s="85"/>
      <c r="E15192" s="85"/>
      <c r="F15192" s="85"/>
      <c r="G15192" s="86"/>
      <c r="H15192" s="86"/>
      <c r="I15192" s="85"/>
      <c r="J15192" s="85"/>
    </row>
    <row r="15193" spans="2:10" s="117" customFormat="1" x14ac:dyDescent="0.25">
      <c r="B15193" s="87"/>
      <c r="C15193" s="85"/>
      <c r="D15193" s="85"/>
      <c r="E15193" s="85"/>
      <c r="F15193" s="85"/>
      <c r="G15193" s="86"/>
      <c r="H15193" s="86"/>
      <c r="I15193" s="85"/>
      <c r="J15193" s="85"/>
    </row>
    <row r="15194" spans="2:10" s="117" customFormat="1" x14ac:dyDescent="0.25">
      <c r="B15194" s="87"/>
      <c r="C15194" s="85"/>
      <c r="D15194" s="85"/>
      <c r="E15194" s="85"/>
      <c r="F15194" s="85"/>
      <c r="G15194" s="86"/>
      <c r="H15194" s="86"/>
      <c r="I15194" s="85"/>
      <c r="J15194" s="85"/>
    </row>
    <row r="15195" spans="2:10" s="117" customFormat="1" x14ac:dyDescent="0.25">
      <c r="B15195" s="87"/>
      <c r="C15195" s="85"/>
      <c r="D15195" s="85"/>
      <c r="E15195" s="85"/>
      <c r="F15195" s="85"/>
      <c r="G15195" s="86"/>
      <c r="H15195" s="86"/>
      <c r="I15195" s="85"/>
      <c r="J15195" s="85"/>
    </row>
    <row r="15196" spans="2:10" s="117" customFormat="1" x14ac:dyDescent="0.25">
      <c r="B15196" s="87"/>
      <c r="C15196" s="85"/>
      <c r="D15196" s="85"/>
      <c r="E15196" s="85"/>
      <c r="F15196" s="85"/>
      <c r="G15196" s="86"/>
      <c r="H15196" s="86"/>
      <c r="I15196" s="85"/>
      <c r="J15196" s="85"/>
    </row>
    <row r="15197" spans="2:10" s="117" customFormat="1" x14ac:dyDescent="0.25">
      <c r="B15197" s="87"/>
      <c r="C15197" s="85"/>
      <c r="D15197" s="85"/>
      <c r="E15197" s="85"/>
      <c r="F15197" s="85"/>
      <c r="G15197" s="86"/>
      <c r="H15197" s="86"/>
      <c r="I15197" s="85"/>
      <c r="J15197" s="85"/>
    </row>
    <row r="15198" spans="2:10" s="117" customFormat="1" x14ac:dyDescent="0.25">
      <c r="B15198" s="87"/>
      <c r="C15198" s="85"/>
      <c r="D15198" s="85"/>
      <c r="E15198" s="85"/>
      <c r="F15198" s="85"/>
      <c r="G15198" s="86"/>
      <c r="H15198" s="86"/>
      <c r="I15198" s="85"/>
      <c r="J15198" s="85"/>
    </row>
    <row r="15199" spans="2:10" s="117" customFormat="1" x14ac:dyDescent="0.25">
      <c r="B15199" s="87"/>
      <c r="C15199" s="85"/>
      <c r="D15199" s="85"/>
      <c r="E15199" s="85"/>
      <c r="F15199" s="85"/>
      <c r="G15199" s="86"/>
      <c r="H15199" s="86"/>
      <c r="I15199" s="85"/>
      <c r="J15199" s="85"/>
    </row>
    <row r="15200" spans="2:10" s="117" customFormat="1" x14ac:dyDescent="0.25">
      <c r="B15200" s="87"/>
      <c r="C15200" s="85"/>
      <c r="D15200" s="85"/>
      <c r="E15200" s="85"/>
      <c r="F15200" s="85"/>
      <c r="G15200" s="86"/>
      <c r="H15200" s="86"/>
      <c r="I15200" s="85"/>
      <c r="J15200" s="85"/>
    </row>
    <row r="15201" spans="2:10" s="117" customFormat="1" x14ac:dyDescent="0.25">
      <c r="B15201" s="87"/>
      <c r="C15201" s="85"/>
      <c r="D15201" s="85"/>
      <c r="E15201" s="85"/>
      <c r="F15201" s="85"/>
      <c r="G15201" s="86"/>
      <c r="H15201" s="86"/>
      <c r="I15201" s="85"/>
      <c r="J15201" s="85"/>
    </row>
    <row r="15202" spans="2:10" s="117" customFormat="1" x14ac:dyDescent="0.25">
      <c r="B15202" s="87"/>
      <c r="C15202" s="85"/>
      <c r="D15202" s="85"/>
      <c r="E15202" s="85"/>
      <c r="F15202" s="85"/>
      <c r="G15202" s="86"/>
      <c r="H15202" s="86"/>
      <c r="I15202" s="85"/>
      <c r="J15202" s="85"/>
    </row>
    <row r="15203" spans="2:10" s="117" customFormat="1" x14ac:dyDescent="0.25">
      <c r="B15203" s="87"/>
      <c r="C15203" s="85"/>
      <c r="D15203" s="85"/>
      <c r="E15203" s="85"/>
      <c r="F15203" s="85"/>
      <c r="G15203" s="86"/>
      <c r="H15203" s="86"/>
      <c r="I15203" s="85"/>
      <c r="J15203" s="85"/>
    </row>
    <row r="15204" spans="2:10" s="117" customFormat="1" x14ac:dyDescent="0.25">
      <c r="B15204" s="87"/>
      <c r="C15204" s="85"/>
      <c r="D15204" s="85"/>
      <c r="E15204" s="85"/>
      <c r="F15204" s="85"/>
      <c r="G15204" s="86"/>
      <c r="H15204" s="86"/>
      <c r="I15204" s="85"/>
      <c r="J15204" s="85"/>
    </row>
    <row r="15205" spans="2:10" s="117" customFormat="1" x14ac:dyDescent="0.25">
      <c r="B15205" s="87"/>
      <c r="C15205" s="85"/>
      <c r="D15205" s="85"/>
      <c r="E15205" s="85"/>
      <c r="F15205" s="85"/>
      <c r="G15205" s="86"/>
      <c r="H15205" s="86"/>
      <c r="I15205" s="85"/>
      <c r="J15205" s="85"/>
    </row>
    <row r="15206" spans="2:10" s="117" customFormat="1" x14ac:dyDescent="0.25">
      <c r="B15206" s="87"/>
      <c r="C15206" s="85"/>
      <c r="D15206" s="85"/>
      <c r="E15206" s="85"/>
      <c r="F15206" s="85"/>
      <c r="G15206" s="86"/>
      <c r="H15206" s="86"/>
      <c r="I15206" s="85"/>
      <c r="J15206" s="85"/>
    </row>
    <row r="15207" spans="2:10" s="117" customFormat="1" x14ac:dyDescent="0.25">
      <c r="B15207" s="87"/>
      <c r="C15207" s="85"/>
      <c r="D15207" s="85"/>
      <c r="E15207" s="85"/>
      <c r="F15207" s="85"/>
      <c r="G15207" s="86"/>
      <c r="H15207" s="86"/>
      <c r="I15207" s="85"/>
      <c r="J15207" s="85"/>
    </row>
    <row r="15208" spans="2:10" s="117" customFormat="1" x14ac:dyDescent="0.25">
      <c r="B15208" s="87"/>
      <c r="C15208" s="85"/>
      <c r="D15208" s="85"/>
      <c r="E15208" s="85"/>
      <c r="F15208" s="85"/>
      <c r="G15208" s="86"/>
      <c r="H15208" s="86"/>
      <c r="I15208" s="85"/>
      <c r="J15208" s="85"/>
    </row>
    <row r="15209" spans="2:10" s="117" customFormat="1" x14ac:dyDescent="0.25">
      <c r="B15209" s="87"/>
      <c r="C15209" s="85"/>
      <c r="D15209" s="85"/>
      <c r="E15209" s="85"/>
      <c r="F15209" s="85"/>
      <c r="G15209" s="86"/>
      <c r="H15209" s="86"/>
      <c r="I15209" s="85"/>
      <c r="J15209" s="85"/>
    </row>
    <row r="15210" spans="2:10" s="117" customFormat="1" x14ac:dyDescent="0.25">
      <c r="B15210" s="87"/>
      <c r="C15210" s="85"/>
      <c r="D15210" s="85"/>
      <c r="E15210" s="85"/>
      <c r="F15210" s="85"/>
      <c r="G15210" s="86"/>
      <c r="H15210" s="86"/>
      <c r="I15210" s="85"/>
      <c r="J15210" s="85"/>
    </row>
    <row r="15211" spans="2:10" s="117" customFormat="1" x14ac:dyDescent="0.25">
      <c r="B15211" s="87"/>
      <c r="C15211" s="85"/>
      <c r="D15211" s="85"/>
      <c r="E15211" s="85"/>
      <c r="F15211" s="85"/>
      <c r="G15211" s="86"/>
      <c r="H15211" s="86"/>
      <c r="I15211" s="85"/>
      <c r="J15211" s="85"/>
    </row>
    <row r="15212" spans="2:10" s="117" customFormat="1" x14ac:dyDescent="0.25">
      <c r="B15212" s="87"/>
      <c r="C15212" s="85"/>
      <c r="D15212" s="85"/>
      <c r="E15212" s="85"/>
      <c r="F15212" s="85"/>
      <c r="G15212" s="86"/>
      <c r="H15212" s="86"/>
      <c r="I15212" s="85"/>
      <c r="J15212" s="85"/>
    </row>
    <row r="15213" spans="2:10" s="117" customFormat="1" x14ac:dyDescent="0.25">
      <c r="B15213" s="87"/>
      <c r="C15213" s="85"/>
      <c r="D15213" s="85"/>
      <c r="E15213" s="85"/>
      <c r="F15213" s="85"/>
      <c r="G15213" s="86"/>
      <c r="H15213" s="86"/>
      <c r="I15213" s="85"/>
      <c r="J15213" s="85"/>
    </row>
    <row r="15214" spans="2:10" s="117" customFormat="1" x14ac:dyDescent="0.25">
      <c r="B15214" s="87"/>
      <c r="C15214" s="85"/>
      <c r="D15214" s="85"/>
      <c r="E15214" s="85"/>
      <c r="F15214" s="85"/>
      <c r="G15214" s="86"/>
      <c r="H15214" s="86"/>
      <c r="I15214" s="85"/>
      <c r="J15214" s="85"/>
    </row>
    <row r="15215" spans="2:10" s="117" customFormat="1" x14ac:dyDescent="0.25">
      <c r="B15215" s="87"/>
      <c r="C15215" s="85"/>
      <c r="D15215" s="85"/>
      <c r="E15215" s="85"/>
      <c r="F15215" s="85"/>
      <c r="G15215" s="86"/>
      <c r="H15215" s="86"/>
      <c r="I15215" s="85"/>
      <c r="J15215" s="85"/>
    </row>
    <row r="15216" spans="2:10" s="117" customFormat="1" x14ac:dyDescent="0.25">
      <c r="B15216" s="87"/>
      <c r="C15216" s="85"/>
      <c r="D15216" s="85"/>
      <c r="E15216" s="85"/>
      <c r="F15216" s="85"/>
      <c r="G15216" s="86"/>
      <c r="H15216" s="86"/>
      <c r="I15216" s="85"/>
      <c r="J15216" s="85"/>
    </row>
    <row r="15217" spans="2:10" s="117" customFormat="1" x14ac:dyDescent="0.25">
      <c r="B15217" s="87"/>
      <c r="C15217" s="85"/>
      <c r="D15217" s="85"/>
      <c r="E15217" s="85"/>
      <c r="F15217" s="85"/>
      <c r="G15217" s="86"/>
      <c r="H15217" s="86"/>
      <c r="I15217" s="85"/>
      <c r="J15217" s="85"/>
    </row>
    <row r="15218" spans="2:10" s="117" customFormat="1" x14ac:dyDescent="0.25">
      <c r="B15218" s="87"/>
      <c r="C15218" s="85"/>
      <c r="D15218" s="85"/>
      <c r="E15218" s="85"/>
      <c r="F15218" s="85"/>
      <c r="G15218" s="86"/>
      <c r="H15218" s="86"/>
      <c r="I15218" s="85"/>
      <c r="J15218" s="85"/>
    </row>
    <row r="15219" spans="2:10" s="117" customFormat="1" x14ac:dyDescent="0.25">
      <c r="B15219" s="87"/>
      <c r="C15219" s="85"/>
      <c r="D15219" s="85"/>
      <c r="E15219" s="85"/>
      <c r="F15219" s="85"/>
      <c r="G15219" s="86"/>
      <c r="H15219" s="86"/>
      <c r="I15219" s="85"/>
      <c r="J15219" s="85"/>
    </row>
    <row r="15220" spans="2:10" s="117" customFormat="1" x14ac:dyDescent="0.25">
      <c r="B15220" s="87"/>
      <c r="C15220" s="85"/>
      <c r="D15220" s="85"/>
      <c r="E15220" s="85"/>
      <c r="F15220" s="85"/>
      <c r="G15220" s="86"/>
      <c r="H15220" s="86"/>
      <c r="I15220" s="85"/>
      <c r="J15220" s="85"/>
    </row>
    <row r="15221" spans="2:10" s="117" customFormat="1" x14ac:dyDescent="0.25">
      <c r="B15221" s="87"/>
      <c r="C15221" s="85"/>
      <c r="D15221" s="85"/>
      <c r="E15221" s="85"/>
      <c r="F15221" s="85"/>
      <c r="G15221" s="86"/>
      <c r="H15221" s="86"/>
      <c r="I15221" s="85"/>
      <c r="J15221" s="85"/>
    </row>
    <row r="15222" spans="2:10" s="117" customFormat="1" x14ac:dyDescent="0.25">
      <c r="B15222" s="87"/>
      <c r="C15222" s="85"/>
      <c r="D15222" s="85"/>
      <c r="E15222" s="85"/>
      <c r="F15222" s="85"/>
      <c r="G15222" s="86"/>
      <c r="H15222" s="86"/>
      <c r="I15222" s="85"/>
      <c r="J15222" s="85"/>
    </row>
    <row r="15223" spans="2:10" s="117" customFormat="1" x14ac:dyDescent="0.25">
      <c r="B15223" s="87"/>
      <c r="C15223" s="85"/>
      <c r="D15223" s="85"/>
      <c r="E15223" s="85"/>
      <c r="F15223" s="85"/>
      <c r="G15223" s="86"/>
      <c r="H15223" s="86"/>
      <c r="I15223" s="85"/>
      <c r="J15223" s="85"/>
    </row>
    <row r="15224" spans="2:10" s="117" customFormat="1" x14ac:dyDescent="0.25">
      <c r="B15224" s="87"/>
      <c r="C15224" s="85"/>
      <c r="D15224" s="85"/>
      <c r="E15224" s="85"/>
      <c r="F15224" s="85"/>
      <c r="G15224" s="86"/>
      <c r="H15224" s="86"/>
      <c r="I15224" s="85"/>
      <c r="J15224" s="85"/>
    </row>
    <row r="15225" spans="2:10" s="117" customFormat="1" x14ac:dyDescent="0.25">
      <c r="B15225" s="87"/>
      <c r="C15225" s="85"/>
      <c r="D15225" s="85"/>
      <c r="E15225" s="85"/>
      <c r="F15225" s="85"/>
      <c r="G15225" s="86"/>
      <c r="H15225" s="86"/>
      <c r="I15225" s="85"/>
      <c r="J15225" s="85"/>
    </row>
    <row r="15226" spans="2:10" s="117" customFormat="1" x14ac:dyDescent="0.25">
      <c r="B15226" s="87"/>
      <c r="C15226" s="85"/>
      <c r="D15226" s="85"/>
      <c r="E15226" s="85"/>
      <c r="F15226" s="85"/>
      <c r="G15226" s="86"/>
      <c r="H15226" s="86"/>
      <c r="I15226" s="85"/>
      <c r="J15226" s="85"/>
    </row>
    <row r="15227" spans="2:10" s="117" customFormat="1" x14ac:dyDescent="0.25">
      <c r="B15227" s="87"/>
      <c r="C15227" s="85"/>
      <c r="D15227" s="85"/>
      <c r="E15227" s="85"/>
      <c r="F15227" s="85"/>
      <c r="G15227" s="86"/>
      <c r="H15227" s="86"/>
      <c r="I15227" s="85"/>
      <c r="J15227" s="85"/>
    </row>
    <row r="15228" spans="2:10" s="117" customFormat="1" x14ac:dyDescent="0.25">
      <c r="B15228" s="87"/>
      <c r="C15228" s="85"/>
      <c r="D15228" s="85"/>
      <c r="E15228" s="85"/>
      <c r="F15228" s="85"/>
      <c r="G15228" s="86"/>
      <c r="H15228" s="86"/>
      <c r="I15228" s="85"/>
      <c r="J15228" s="85"/>
    </row>
    <row r="15229" spans="2:10" s="117" customFormat="1" x14ac:dyDescent="0.25">
      <c r="B15229" s="87"/>
      <c r="C15229" s="85"/>
      <c r="D15229" s="85"/>
      <c r="E15229" s="85"/>
      <c r="F15229" s="85"/>
      <c r="G15229" s="86"/>
      <c r="H15229" s="86"/>
      <c r="I15229" s="85"/>
      <c r="J15229" s="85"/>
    </row>
    <row r="15230" spans="2:10" s="117" customFormat="1" x14ac:dyDescent="0.25">
      <c r="B15230" s="87"/>
      <c r="C15230" s="85"/>
      <c r="D15230" s="85"/>
      <c r="E15230" s="85"/>
      <c r="F15230" s="85"/>
      <c r="G15230" s="86"/>
      <c r="H15230" s="86"/>
      <c r="I15230" s="85"/>
      <c r="J15230" s="85"/>
    </row>
    <row r="15231" spans="2:10" s="117" customFormat="1" x14ac:dyDescent="0.25">
      <c r="B15231" s="87"/>
      <c r="C15231" s="85"/>
      <c r="D15231" s="85"/>
      <c r="E15231" s="85"/>
      <c r="F15231" s="85"/>
      <c r="G15231" s="86"/>
      <c r="H15231" s="86"/>
      <c r="I15231" s="85"/>
      <c r="J15231" s="85"/>
    </row>
    <row r="15232" spans="2:10" s="117" customFormat="1" x14ac:dyDescent="0.25">
      <c r="B15232" s="87"/>
      <c r="C15232" s="85"/>
      <c r="D15232" s="85"/>
      <c r="E15232" s="85"/>
      <c r="F15232" s="85"/>
      <c r="G15232" s="86"/>
      <c r="H15232" s="86"/>
      <c r="I15232" s="85"/>
      <c r="J15232" s="85"/>
    </row>
    <row r="15233" spans="2:10" s="117" customFormat="1" x14ac:dyDescent="0.25">
      <c r="B15233" s="87"/>
      <c r="C15233" s="85"/>
      <c r="D15233" s="85"/>
      <c r="E15233" s="85"/>
      <c r="F15233" s="85"/>
      <c r="G15233" s="86"/>
      <c r="H15233" s="86"/>
      <c r="I15233" s="85"/>
      <c r="J15233" s="85"/>
    </row>
    <row r="15234" spans="2:10" s="117" customFormat="1" x14ac:dyDescent="0.25">
      <c r="B15234" s="87"/>
      <c r="C15234" s="85"/>
      <c r="D15234" s="85"/>
      <c r="E15234" s="85"/>
      <c r="F15234" s="85"/>
      <c r="G15234" s="86"/>
      <c r="H15234" s="86"/>
      <c r="I15234" s="85"/>
      <c r="J15234" s="85"/>
    </row>
    <row r="15235" spans="2:10" s="117" customFormat="1" x14ac:dyDescent="0.25">
      <c r="B15235" s="87"/>
      <c r="C15235" s="85"/>
      <c r="D15235" s="85"/>
      <c r="E15235" s="85"/>
      <c r="F15235" s="85"/>
      <c r="G15235" s="86"/>
      <c r="H15235" s="86"/>
      <c r="I15235" s="85"/>
      <c r="J15235" s="85"/>
    </row>
    <row r="15236" spans="2:10" s="117" customFormat="1" x14ac:dyDescent="0.25">
      <c r="B15236" s="87"/>
      <c r="C15236" s="85"/>
      <c r="D15236" s="85"/>
      <c r="E15236" s="85"/>
      <c r="F15236" s="85"/>
      <c r="G15236" s="86"/>
      <c r="H15236" s="86"/>
      <c r="I15236" s="85"/>
      <c r="J15236" s="85"/>
    </row>
    <row r="15237" spans="2:10" s="117" customFormat="1" x14ac:dyDescent="0.25">
      <c r="B15237" s="87"/>
      <c r="C15237" s="85"/>
      <c r="D15237" s="85"/>
      <c r="E15237" s="85"/>
      <c r="F15237" s="85"/>
      <c r="G15237" s="86"/>
      <c r="H15237" s="86"/>
      <c r="I15237" s="85"/>
      <c r="J15237" s="85"/>
    </row>
    <row r="15238" spans="2:10" s="117" customFormat="1" x14ac:dyDescent="0.25">
      <c r="B15238" s="87"/>
      <c r="C15238" s="85"/>
      <c r="D15238" s="85"/>
      <c r="E15238" s="85"/>
      <c r="F15238" s="85"/>
      <c r="G15238" s="86"/>
      <c r="H15238" s="86"/>
      <c r="I15238" s="85"/>
      <c r="J15238" s="85"/>
    </row>
    <row r="15239" spans="2:10" s="117" customFormat="1" x14ac:dyDescent="0.25">
      <c r="B15239" s="87"/>
      <c r="C15239" s="85"/>
      <c r="D15239" s="85"/>
      <c r="E15239" s="85"/>
      <c r="F15239" s="85"/>
      <c r="G15239" s="86"/>
      <c r="H15239" s="86"/>
      <c r="I15239" s="85"/>
      <c r="J15239" s="85"/>
    </row>
    <row r="15240" spans="2:10" s="117" customFormat="1" x14ac:dyDescent="0.25">
      <c r="B15240" s="87"/>
      <c r="C15240" s="85"/>
      <c r="D15240" s="85"/>
      <c r="E15240" s="85"/>
      <c r="F15240" s="85"/>
      <c r="G15240" s="86"/>
      <c r="H15240" s="86"/>
      <c r="I15240" s="85"/>
      <c r="J15240" s="85"/>
    </row>
    <row r="15241" spans="2:10" s="117" customFormat="1" x14ac:dyDescent="0.25">
      <c r="B15241" s="87"/>
      <c r="C15241" s="85"/>
      <c r="D15241" s="85"/>
      <c r="E15241" s="85"/>
      <c r="F15241" s="85"/>
      <c r="G15241" s="86"/>
      <c r="H15241" s="86"/>
      <c r="I15241" s="85"/>
      <c r="J15241" s="85"/>
    </row>
    <row r="15242" spans="2:10" s="117" customFormat="1" x14ac:dyDescent="0.25">
      <c r="B15242" s="87"/>
      <c r="C15242" s="85"/>
      <c r="D15242" s="85"/>
      <c r="E15242" s="85"/>
      <c r="F15242" s="85"/>
      <c r="G15242" s="86"/>
      <c r="H15242" s="86"/>
      <c r="I15242" s="85"/>
      <c r="J15242" s="85"/>
    </row>
    <row r="15243" spans="2:10" s="117" customFormat="1" x14ac:dyDescent="0.25">
      <c r="B15243" s="87"/>
      <c r="C15243" s="85"/>
      <c r="D15243" s="85"/>
      <c r="E15243" s="85"/>
      <c r="F15243" s="85"/>
      <c r="G15243" s="86"/>
      <c r="H15243" s="86"/>
      <c r="I15243" s="85"/>
      <c r="J15243" s="85"/>
    </row>
    <row r="15244" spans="2:10" s="117" customFormat="1" x14ac:dyDescent="0.25">
      <c r="B15244" s="87"/>
      <c r="C15244" s="85"/>
      <c r="D15244" s="85"/>
      <c r="E15244" s="85"/>
      <c r="F15244" s="85"/>
      <c r="G15244" s="86"/>
      <c r="H15244" s="86"/>
      <c r="I15244" s="85"/>
      <c r="J15244" s="85"/>
    </row>
    <row r="15245" spans="2:10" s="117" customFormat="1" x14ac:dyDescent="0.25">
      <c r="B15245" s="87"/>
      <c r="C15245" s="85"/>
      <c r="D15245" s="85"/>
      <c r="E15245" s="85"/>
      <c r="F15245" s="85"/>
      <c r="G15245" s="86"/>
      <c r="H15245" s="86"/>
      <c r="I15245" s="85"/>
      <c r="J15245" s="85"/>
    </row>
    <row r="15246" spans="2:10" s="117" customFormat="1" x14ac:dyDescent="0.25">
      <c r="B15246" s="87"/>
      <c r="C15246" s="85"/>
      <c r="D15246" s="85"/>
      <c r="E15246" s="85"/>
      <c r="F15246" s="85"/>
      <c r="G15246" s="86"/>
      <c r="H15246" s="86"/>
      <c r="I15246" s="85"/>
      <c r="J15246" s="85"/>
    </row>
    <row r="15247" spans="2:10" s="117" customFormat="1" x14ac:dyDescent="0.25">
      <c r="B15247" s="87"/>
      <c r="C15247" s="85"/>
      <c r="D15247" s="85"/>
      <c r="E15247" s="85"/>
      <c r="F15247" s="85"/>
      <c r="G15247" s="86"/>
      <c r="H15247" s="86"/>
      <c r="I15247" s="85"/>
      <c r="J15247" s="85"/>
    </row>
    <row r="15248" spans="2:10" s="117" customFormat="1" x14ac:dyDescent="0.25">
      <c r="B15248" s="87"/>
      <c r="C15248" s="85"/>
      <c r="D15248" s="85"/>
      <c r="E15248" s="85"/>
      <c r="F15248" s="85"/>
      <c r="G15248" s="86"/>
      <c r="H15248" s="86"/>
      <c r="I15248" s="85"/>
      <c r="J15248" s="85"/>
    </row>
    <row r="15249" spans="2:10" s="117" customFormat="1" x14ac:dyDescent="0.25">
      <c r="B15249" s="87"/>
      <c r="C15249" s="85"/>
      <c r="D15249" s="85"/>
      <c r="E15249" s="85"/>
      <c r="F15249" s="85"/>
      <c r="G15249" s="86"/>
      <c r="H15249" s="86"/>
      <c r="I15249" s="85"/>
      <c r="J15249" s="85"/>
    </row>
    <row r="15250" spans="2:10" s="117" customFormat="1" x14ac:dyDescent="0.25">
      <c r="B15250" s="87"/>
      <c r="C15250" s="85"/>
      <c r="D15250" s="85"/>
      <c r="E15250" s="85"/>
      <c r="F15250" s="85"/>
      <c r="G15250" s="86"/>
      <c r="H15250" s="86"/>
      <c r="I15250" s="85"/>
      <c r="J15250" s="85"/>
    </row>
    <row r="15251" spans="2:10" s="117" customFormat="1" x14ac:dyDescent="0.25">
      <c r="B15251" s="87"/>
      <c r="C15251" s="85"/>
      <c r="D15251" s="85"/>
      <c r="E15251" s="85"/>
      <c r="F15251" s="85"/>
      <c r="G15251" s="86"/>
      <c r="H15251" s="86"/>
      <c r="I15251" s="85"/>
      <c r="J15251" s="85"/>
    </row>
    <row r="15252" spans="2:10" s="117" customFormat="1" x14ac:dyDescent="0.25">
      <c r="B15252" s="87"/>
      <c r="C15252" s="85"/>
      <c r="D15252" s="85"/>
      <c r="E15252" s="85"/>
      <c r="F15252" s="85"/>
      <c r="G15252" s="86"/>
      <c r="H15252" s="86"/>
      <c r="I15252" s="85"/>
      <c r="J15252" s="85"/>
    </row>
    <row r="15253" spans="2:10" s="117" customFormat="1" x14ac:dyDescent="0.25">
      <c r="B15253" s="87"/>
      <c r="C15253" s="85"/>
      <c r="D15253" s="85"/>
      <c r="E15253" s="85"/>
      <c r="F15253" s="85"/>
      <c r="G15253" s="86"/>
      <c r="H15253" s="86"/>
      <c r="I15253" s="85"/>
      <c r="J15253" s="85"/>
    </row>
    <row r="15254" spans="2:10" s="117" customFormat="1" x14ac:dyDescent="0.25">
      <c r="B15254" s="87"/>
      <c r="C15254" s="85"/>
      <c r="D15254" s="85"/>
      <c r="E15254" s="85"/>
      <c r="F15254" s="85"/>
      <c r="G15254" s="86"/>
      <c r="H15254" s="86"/>
      <c r="I15254" s="85"/>
      <c r="J15254" s="85"/>
    </row>
    <row r="15255" spans="2:10" s="117" customFormat="1" x14ac:dyDescent="0.25">
      <c r="B15255" s="87"/>
      <c r="C15255" s="85"/>
      <c r="D15255" s="85"/>
      <c r="E15255" s="85"/>
      <c r="F15255" s="85"/>
      <c r="G15255" s="86"/>
      <c r="H15255" s="86"/>
      <c r="I15255" s="85"/>
      <c r="J15255" s="85"/>
    </row>
    <row r="15256" spans="2:10" s="117" customFormat="1" x14ac:dyDescent="0.25">
      <c r="B15256" s="87"/>
      <c r="C15256" s="85"/>
      <c r="D15256" s="85"/>
      <c r="E15256" s="85"/>
      <c r="F15256" s="85"/>
      <c r="G15256" s="86"/>
      <c r="H15256" s="86"/>
      <c r="I15256" s="85"/>
      <c r="J15256" s="85"/>
    </row>
    <row r="15257" spans="2:10" s="117" customFormat="1" x14ac:dyDescent="0.25">
      <c r="B15257" s="87"/>
      <c r="C15257" s="85"/>
      <c r="D15257" s="85"/>
      <c r="E15257" s="85"/>
      <c r="F15257" s="85"/>
      <c r="G15257" s="86"/>
      <c r="H15257" s="86"/>
      <c r="I15257" s="85"/>
      <c r="J15257" s="85"/>
    </row>
    <row r="15258" spans="2:10" s="117" customFormat="1" x14ac:dyDescent="0.25">
      <c r="B15258" s="87"/>
      <c r="C15258" s="85"/>
      <c r="D15258" s="85"/>
      <c r="E15258" s="85"/>
      <c r="F15258" s="85"/>
      <c r="G15258" s="86"/>
      <c r="H15258" s="86"/>
      <c r="I15258" s="85"/>
      <c r="J15258" s="85"/>
    </row>
    <row r="15259" spans="2:10" s="117" customFormat="1" x14ac:dyDescent="0.25">
      <c r="B15259" s="87"/>
      <c r="C15259" s="85"/>
      <c r="D15259" s="85"/>
      <c r="E15259" s="85"/>
      <c r="F15259" s="85"/>
      <c r="G15259" s="86"/>
      <c r="H15259" s="86"/>
      <c r="I15259" s="85"/>
      <c r="J15259" s="85"/>
    </row>
    <row r="15260" spans="2:10" s="117" customFormat="1" x14ac:dyDescent="0.25">
      <c r="B15260" s="87"/>
      <c r="C15260" s="85"/>
      <c r="D15260" s="85"/>
      <c r="E15260" s="85"/>
      <c r="F15260" s="85"/>
      <c r="G15260" s="86"/>
      <c r="H15260" s="86"/>
      <c r="I15260" s="85"/>
      <c r="J15260" s="85"/>
    </row>
    <row r="15261" spans="2:10" s="117" customFormat="1" x14ac:dyDescent="0.25">
      <c r="B15261" s="87"/>
      <c r="C15261" s="85"/>
      <c r="D15261" s="85"/>
      <c r="E15261" s="85"/>
      <c r="F15261" s="85"/>
      <c r="G15261" s="86"/>
      <c r="H15261" s="86"/>
      <c r="I15261" s="85"/>
      <c r="J15261" s="85"/>
    </row>
    <row r="15262" spans="2:10" s="117" customFormat="1" x14ac:dyDescent="0.25">
      <c r="B15262" s="87"/>
      <c r="C15262" s="85"/>
      <c r="D15262" s="85"/>
      <c r="E15262" s="85"/>
      <c r="F15262" s="85"/>
      <c r="G15262" s="86"/>
      <c r="H15262" s="86"/>
      <c r="I15262" s="85"/>
      <c r="J15262" s="85"/>
    </row>
    <row r="15263" spans="2:10" s="117" customFormat="1" x14ac:dyDescent="0.25">
      <c r="B15263" s="87"/>
      <c r="C15263" s="85"/>
      <c r="D15263" s="85"/>
      <c r="E15263" s="85"/>
      <c r="F15263" s="85"/>
      <c r="G15263" s="86"/>
      <c r="H15263" s="86"/>
      <c r="I15263" s="85"/>
      <c r="J15263" s="85"/>
    </row>
    <row r="15264" spans="2:10" s="117" customFormat="1" x14ac:dyDescent="0.25">
      <c r="B15264" s="87"/>
      <c r="C15264" s="85"/>
      <c r="D15264" s="85"/>
      <c r="E15264" s="85"/>
      <c r="F15264" s="85"/>
      <c r="G15264" s="86"/>
      <c r="H15264" s="86"/>
      <c r="I15264" s="85"/>
      <c r="J15264" s="85"/>
    </row>
    <row r="15265" spans="2:10" s="117" customFormat="1" x14ac:dyDescent="0.25">
      <c r="B15265" s="87"/>
      <c r="C15265" s="85"/>
      <c r="D15265" s="85"/>
      <c r="E15265" s="85"/>
      <c r="F15265" s="85"/>
      <c r="G15265" s="86"/>
      <c r="H15265" s="86"/>
      <c r="I15265" s="85"/>
      <c r="J15265" s="85"/>
    </row>
    <row r="15266" spans="2:10" s="117" customFormat="1" x14ac:dyDescent="0.25">
      <c r="B15266" s="87"/>
      <c r="C15266" s="85"/>
      <c r="D15266" s="85"/>
      <c r="E15266" s="85"/>
      <c r="F15266" s="85"/>
      <c r="G15266" s="86"/>
      <c r="H15266" s="86"/>
      <c r="I15266" s="85"/>
      <c r="J15266" s="85"/>
    </row>
    <row r="15267" spans="2:10" s="117" customFormat="1" x14ac:dyDescent="0.25">
      <c r="B15267" s="87"/>
      <c r="C15267" s="85"/>
      <c r="D15267" s="85"/>
      <c r="E15267" s="85"/>
      <c r="F15267" s="85"/>
      <c r="G15267" s="86"/>
      <c r="H15267" s="86"/>
      <c r="I15267" s="85"/>
      <c r="J15267" s="85"/>
    </row>
    <row r="15268" spans="2:10" s="117" customFormat="1" x14ac:dyDescent="0.25">
      <c r="B15268" s="87"/>
      <c r="C15268" s="85"/>
      <c r="D15268" s="85"/>
      <c r="E15268" s="85"/>
      <c r="F15268" s="85"/>
      <c r="G15268" s="86"/>
      <c r="H15268" s="86"/>
      <c r="I15268" s="85"/>
      <c r="J15268" s="85"/>
    </row>
    <row r="15269" spans="2:10" s="117" customFormat="1" x14ac:dyDescent="0.25">
      <c r="B15269" s="87"/>
      <c r="C15269" s="85"/>
      <c r="D15269" s="85"/>
      <c r="E15269" s="85"/>
      <c r="F15269" s="85"/>
      <c r="G15269" s="86"/>
      <c r="H15269" s="86"/>
      <c r="I15269" s="85"/>
      <c r="J15269" s="85"/>
    </row>
    <row r="15270" spans="2:10" s="117" customFormat="1" x14ac:dyDescent="0.25">
      <c r="B15270" s="87"/>
      <c r="C15270" s="85"/>
      <c r="D15270" s="85"/>
      <c r="E15270" s="85"/>
      <c r="F15270" s="85"/>
      <c r="G15270" s="86"/>
      <c r="H15270" s="86"/>
      <c r="I15270" s="85"/>
      <c r="J15270" s="85"/>
    </row>
    <row r="15271" spans="2:10" s="117" customFormat="1" x14ac:dyDescent="0.25">
      <c r="B15271" s="87"/>
      <c r="C15271" s="85"/>
      <c r="D15271" s="85"/>
      <c r="E15271" s="85"/>
      <c r="F15271" s="85"/>
      <c r="G15271" s="86"/>
      <c r="H15271" s="86"/>
      <c r="I15271" s="85"/>
      <c r="J15271" s="85"/>
    </row>
    <row r="15272" spans="2:10" s="117" customFormat="1" x14ac:dyDescent="0.25">
      <c r="B15272" s="87"/>
      <c r="C15272" s="85"/>
      <c r="D15272" s="85"/>
      <c r="E15272" s="85"/>
      <c r="F15272" s="85"/>
      <c r="G15272" s="86"/>
      <c r="H15272" s="86"/>
      <c r="I15272" s="85"/>
      <c r="J15272" s="85"/>
    </row>
    <row r="15273" spans="2:10" s="117" customFormat="1" x14ac:dyDescent="0.25">
      <c r="B15273" s="87"/>
      <c r="C15273" s="85"/>
      <c r="D15273" s="85"/>
      <c r="E15273" s="85"/>
      <c r="F15273" s="85"/>
      <c r="G15273" s="86"/>
      <c r="H15273" s="86"/>
      <c r="I15273" s="85"/>
      <c r="J15273" s="85"/>
    </row>
    <row r="15274" spans="2:10" s="117" customFormat="1" x14ac:dyDescent="0.25">
      <c r="B15274" s="87"/>
      <c r="C15274" s="85"/>
      <c r="D15274" s="85"/>
      <c r="E15274" s="85"/>
      <c r="F15274" s="85"/>
      <c r="G15274" s="86"/>
      <c r="H15274" s="86"/>
      <c r="I15274" s="85"/>
      <c r="J15274" s="85"/>
    </row>
    <row r="15275" spans="2:10" s="117" customFormat="1" x14ac:dyDescent="0.25">
      <c r="B15275" s="87"/>
      <c r="C15275" s="85"/>
      <c r="D15275" s="85"/>
      <c r="E15275" s="85"/>
      <c r="F15275" s="85"/>
      <c r="G15275" s="86"/>
      <c r="H15275" s="86"/>
      <c r="I15275" s="85"/>
      <c r="J15275" s="85"/>
    </row>
    <row r="15276" spans="2:10" s="117" customFormat="1" x14ac:dyDescent="0.25">
      <c r="B15276" s="87"/>
      <c r="C15276" s="85"/>
      <c r="D15276" s="85"/>
      <c r="E15276" s="85"/>
      <c r="F15276" s="85"/>
      <c r="G15276" s="86"/>
      <c r="H15276" s="86"/>
      <c r="I15276" s="85"/>
      <c r="J15276" s="85"/>
    </row>
    <row r="15277" spans="2:10" s="117" customFormat="1" x14ac:dyDescent="0.25">
      <c r="B15277" s="87"/>
      <c r="C15277" s="85"/>
      <c r="D15277" s="85"/>
      <c r="E15277" s="85"/>
      <c r="F15277" s="85"/>
      <c r="G15277" s="86"/>
      <c r="H15277" s="86"/>
      <c r="I15277" s="85"/>
      <c r="J15277" s="85"/>
    </row>
    <row r="15278" spans="2:10" s="117" customFormat="1" x14ac:dyDescent="0.25">
      <c r="B15278" s="87"/>
      <c r="C15278" s="85"/>
      <c r="D15278" s="85"/>
      <c r="E15278" s="85"/>
      <c r="F15278" s="85"/>
      <c r="G15278" s="86"/>
      <c r="H15278" s="86"/>
      <c r="I15278" s="85"/>
      <c r="J15278" s="85"/>
    </row>
    <row r="15279" spans="2:10" s="117" customFormat="1" x14ac:dyDescent="0.25">
      <c r="B15279" s="87"/>
      <c r="C15279" s="85"/>
      <c r="D15279" s="85"/>
      <c r="E15279" s="85"/>
      <c r="F15279" s="85"/>
      <c r="G15279" s="86"/>
      <c r="H15279" s="86"/>
      <c r="I15279" s="85"/>
      <c r="J15279" s="85"/>
    </row>
    <row r="15280" spans="2:10" s="117" customFormat="1" x14ac:dyDescent="0.25">
      <c r="B15280" s="87"/>
      <c r="C15280" s="85"/>
      <c r="D15280" s="85"/>
      <c r="E15280" s="85"/>
      <c r="F15280" s="85"/>
      <c r="G15280" s="86"/>
      <c r="H15280" s="86"/>
      <c r="I15280" s="85"/>
      <c r="J15280" s="85"/>
    </row>
    <row r="15281" spans="2:10" s="117" customFormat="1" x14ac:dyDescent="0.25">
      <c r="B15281" s="87"/>
      <c r="C15281" s="85"/>
      <c r="D15281" s="85"/>
      <c r="E15281" s="85"/>
      <c r="F15281" s="85"/>
      <c r="G15281" s="86"/>
      <c r="H15281" s="86"/>
      <c r="I15281" s="85"/>
      <c r="J15281" s="85"/>
    </row>
    <row r="15282" spans="2:10" s="117" customFormat="1" x14ac:dyDescent="0.25">
      <c r="B15282" s="87"/>
      <c r="C15282" s="85"/>
      <c r="D15282" s="85"/>
      <c r="E15282" s="85"/>
      <c r="F15282" s="85"/>
      <c r="G15282" s="86"/>
      <c r="H15282" s="86"/>
      <c r="I15282" s="85"/>
      <c r="J15282" s="85"/>
    </row>
    <row r="15283" spans="2:10" s="117" customFormat="1" x14ac:dyDescent="0.25">
      <c r="B15283" s="87"/>
      <c r="C15283" s="85"/>
      <c r="D15283" s="85"/>
      <c r="E15283" s="85"/>
      <c r="F15283" s="85"/>
      <c r="G15283" s="86"/>
      <c r="H15283" s="86"/>
      <c r="I15283" s="85"/>
      <c r="J15283" s="85"/>
    </row>
    <row r="15284" spans="2:10" s="117" customFormat="1" x14ac:dyDescent="0.25">
      <c r="B15284" s="87"/>
      <c r="C15284" s="85"/>
      <c r="D15284" s="85"/>
      <c r="E15284" s="85"/>
      <c r="F15284" s="85"/>
      <c r="G15284" s="86"/>
      <c r="H15284" s="86"/>
      <c r="I15284" s="85"/>
      <c r="J15284" s="85"/>
    </row>
    <row r="15285" spans="2:10" s="117" customFormat="1" x14ac:dyDescent="0.25">
      <c r="B15285" s="87"/>
      <c r="C15285" s="85"/>
      <c r="D15285" s="85"/>
      <c r="E15285" s="85"/>
      <c r="F15285" s="85"/>
      <c r="G15285" s="86"/>
      <c r="H15285" s="86"/>
      <c r="I15285" s="85"/>
      <c r="J15285" s="85"/>
    </row>
    <row r="15286" spans="2:10" s="117" customFormat="1" x14ac:dyDescent="0.25">
      <c r="B15286" s="87"/>
      <c r="C15286" s="85"/>
      <c r="D15286" s="85"/>
      <c r="E15286" s="85"/>
      <c r="F15286" s="85"/>
      <c r="G15286" s="86"/>
      <c r="H15286" s="86"/>
      <c r="I15286" s="85"/>
      <c r="J15286" s="85"/>
    </row>
    <row r="15287" spans="2:10" s="117" customFormat="1" x14ac:dyDescent="0.25">
      <c r="B15287" s="87"/>
      <c r="C15287" s="85"/>
      <c r="D15287" s="85"/>
      <c r="E15287" s="85"/>
      <c r="F15287" s="85"/>
      <c r="G15287" s="86"/>
      <c r="H15287" s="86"/>
      <c r="I15287" s="85"/>
      <c r="J15287" s="85"/>
    </row>
    <row r="15288" spans="2:10" s="117" customFormat="1" x14ac:dyDescent="0.25">
      <c r="B15288" s="87"/>
      <c r="C15288" s="85"/>
      <c r="D15288" s="85"/>
      <c r="E15288" s="85"/>
      <c r="F15288" s="85"/>
      <c r="G15288" s="86"/>
      <c r="H15288" s="86"/>
      <c r="I15288" s="85"/>
      <c r="J15288" s="85"/>
    </row>
    <row r="15289" spans="2:10" s="117" customFormat="1" x14ac:dyDescent="0.25">
      <c r="B15289" s="87"/>
      <c r="C15289" s="85"/>
      <c r="D15289" s="85"/>
      <c r="E15289" s="85"/>
      <c r="F15289" s="85"/>
      <c r="G15289" s="86"/>
      <c r="H15289" s="86"/>
      <c r="I15289" s="85"/>
      <c r="J15289" s="85"/>
    </row>
    <row r="15290" spans="2:10" s="117" customFormat="1" x14ac:dyDescent="0.25">
      <c r="B15290" s="87"/>
      <c r="C15290" s="85"/>
      <c r="D15290" s="85"/>
      <c r="E15290" s="85"/>
      <c r="F15290" s="85"/>
      <c r="G15290" s="86"/>
      <c r="H15290" s="86"/>
      <c r="I15290" s="85"/>
      <c r="J15290" s="85"/>
    </row>
    <row r="15291" spans="2:10" s="117" customFormat="1" x14ac:dyDescent="0.25">
      <c r="B15291" s="87"/>
      <c r="C15291" s="85"/>
      <c r="D15291" s="85"/>
      <c r="E15291" s="85"/>
      <c r="F15291" s="85"/>
      <c r="G15291" s="86"/>
      <c r="H15291" s="86"/>
      <c r="I15291" s="85"/>
      <c r="J15291" s="85"/>
    </row>
    <row r="15292" spans="2:10" s="117" customFormat="1" x14ac:dyDescent="0.25">
      <c r="B15292" s="87"/>
      <c r="C15292" s="85"/>
      <c r="D15292" s="85"/>
      <c r="E15292" s="85"/>
      <c r="F15292" s="85"/>
      <c r="G15292" s="86"/>
      <c r="H15292" s="86"/>
      <c r="I15292" s="85"/>
      <c r="J15292" s="85"/>
    </row>
    <row r="15293" spans="2:10" s="117" customFormat="1" x14ac:dyDescent="0.25">
      <c r="B15293" s="87"/>
      <c r="C15293" s="85"/>
      <c r="D15293" s="85"/>
      <c r="E15293" s="85"/>
      <c r="F15293" s="85"/>
      <c r="G15293" s="86"/>
      <c r="H15293" s="86"/>
      <c r="I15293" s="85"/>
      <c r="J15293" s="85"/>
    </row>
    <row r="15294" spans="2:10" s="117" customFormat="1" x14ac:dyDescent="0.25">
      <c r="B15294" s="87"/>
      <c r="C15294" s="85"/>
      <c r="D15294" s="85"/>
      <c r="E15294" s="85"/>
      <c r="F15294" s="85"/>
      <c r="G15294" s="86"/>
      <c r="H15294" s="86"/>
      <c r="I15294" s="85"/>
      <c r="J15294" s="85"/>
    </row>
    <row r="15295" spans="2:10" s="117" customFormat="1" x14ac:dyDescent="0.25">
      <c r="B15295" s="87"/>
      <c r="C15295" s="85"/>
      <c r="D15295" s="85"/>
      <c r="E15295" s="85"/>
      <c r="F15295" s="85"/>
      <c r="G15295" s="86"/>
      <c r="H15295" s="86"/>
      <c r="I15295" s="85"/>
      <c r="J15295" s="85"/>
    </row>
    <row r="15296" spans="2:10" s="117" customFormat="1" x14ac:dyDescent="0.25">
      <c r="B15296" s="87"/>
      <c r="C15296" s="85"/>
      <c r="D15296" s="85"/>
      <c r="E15296" s="85"/>
      <c r="F15296" s="85"/>
      <c r="G15296" s="86"/>
      <c r="H15296" s="86"/>
      <c r="I15296" s="85"/>
      <c r="J15296" s="85"/>
    </row>
    <row r="15297" spans="2:10" s="117" customFormat="1" x14ac:dyDescent="0.25">
      <c r="B15297" s="87"/>
      <c r="C15297" s="85"/>
      <c r="D15297" s="85"/>
      <c r="E15297" s="85"/>
      <c r="F15297" s="85"/>
      <c r="G15297" s="86"/>
      <c r="H15297" s="86"/>
      <c r="I15297" s="85"/>
      <c r="J15297" s="85"/>
    </row>
    <row r="15298" spans="2:10" s="117" customFormat="1" x14ac:dyDescent="0.25">
      <c r="B15298" s="87"/>
      <c r="C15298" s="85"/>
      <c r="D15298" s="85"/>
      <c r="E15298" s="85"/>
      <c r="F15298" s="85"/>
      <c r="G15298" s="86"/>
      <c r="H15298" s="86"/>
      <c r="I15298" s="85"/>
      <c r="J15298" s="85"/>
    </row>
    <row r="15299" spans="2:10" s="117" customFormat="1" x14ac:dyDescent="0.25">
      <c r="B15299" s="87"/>
      <c r="C15299" s="85"/>
      <c r="D15299" s="85"/>
      <c r="E15299" s="85"/>
      <c r="F15299" s="85"/>
      <c r="G15299" s="86"/>
      <c r="H15299" s="86"/>
      <c r="I15299" s="85"/>
      <c r="J15299" s="85"/>
    </row>
    <row r="15300" spans="2:10" s="117" customFormat="1" x14ac:dyDescent="0.25">
      <c r="B15300" s="87"/>
      <c r="C15300" s="85"/>
      <c r="D15300" s="85"/>
      <c r="E15300" s="85"/>
      <c r="F15300" s="85"/>
      <c r="G15300" s="86"/>
      <c r="H15300" s="86"/>
      <c r="I15300" s="85"/>
      <c r="J15300" s="85"/>
    </row>
    <row r="15301" spans="2:10" s="117" customFormat="1" x14ac:dyDescent="0.25">
      <c r="B15301" s="87"/>
      <c r="C15301" s="85"/>
      <c r="D15301" s="85"/>
      <c r="E15301" s="85"/>
      <c r="F15301" s="85"/>
      <c r="G15301" s="86"/>
      <c r="H15301" s="86"/>
      <c r="I15301" s="85"/>
      <c r="J15301" s="85"/>
    </row>
    <row r="15302" spans="2:10" s="117" customFormat="1" x14ac:dyDescent="0.25">
      <c r="B15302" s="87"/>
      <c r="C15302" s="85"/>
      <c r="D15302" s="85"/>
      <c r="E15302" s="85"/>
      <c r="F15302" s="85"/>
      <c r="G15302" s="86"/>
      <c r="H15302" s="86"/>
      <c r="I15302" s="85"/>
      <c r="J15302" s="85"/>
    </row>
    <row r="15303" spans="2:10" s="117" customFormat="1" x14ac:dyDescent="0.25">
      <c r="B15303" s="87"/>
      <c r="C15303" s="85"/>
      <c r="D15303" s="85"/>
      <c r="E15303" s="85"/>
      <c r="F15303" s="85"/>
      <c r="G15303" s="86"/>
      <c r="H15303" s="86"/>
      <c r="I15303" s="85"/>
      <c r="J15303" s="85"/>
    </row>
    <row r="15304" spans="2:10" s="117" customFormat="1" x14ac:dyDescent="0.25">
      <c r="B15304" s="87"/>
      <c r="C15304" s="85"/>
      <c r="D15304" s="85"/>
      <c r="E15304" s="85"/>
      <c r="F15304" s="85"/>
      <c r="G15304" s="86"/>
      <c r="H15304" s="86"/>
      <c r="I15304" s="85"/>
      <c r="J15304" s="85"/>
    </row>
    <row r="15305" spans="2:10" s="117" customFormat="1" x14ac:dyDescent="0.25">
      <c r="B15305" s="87"/>
      <c r="C15305" s="85"/>
      <c r="D15305" s="85"/>
      <c r="E15305" s="85"/>
      <c r="F15305" s="85"/>
      <c r="G15305" s="86"/>
      <c r="H15305" s="86"/>
      <c r="I15305" s="85"/>
      <c r="J15305" s="85"/>
    </row>
    <row r="15306" spans="2:10" s="117" customFormat="1" x14ac:dyDescent="0.25">
      <c r="B15306" s="87"/>
      <c r="C15306" s="85"/>
      <c r="D15306" s="85"/>
      <c r="E15306" s="85"/>
      <c r="F15306" s="85"/>
      <c r="G15306" s="86"/>
      <c r="H15306" s="86"/>
      <c r="I15306" s="85"/>
      <c r="J15306" s="85"/>
    </row>
    <row r="15307" spans="2:10" s="117" customFormat="1" x14ac:dyDescent="0.25">
      <c r="B15307" s="87"/>
      <c r="C15307" s="85"/>
      <c r="D15307" s="85"/>
      <c r="E15307" s="85"/>
      <c r="F15307" s="85"/>
      <c r="G15307" s="86"/>
      <c r="H15307" s="86"/>
      <c r="I15307" s="85"/>
      <c r="J15307" s="85"/>
    </row>
    <row r="15308" spans="2:10" s="117" customFormat="1" x14ac:dyDescent="0.25">
      <c r="B15308" s="87"/>
      <c r="C15308" s="85"/>
      <c r="D15308" s="85"/>
      <c r="E15308" s="85"/>
      <c r="F15308" s="85"/>
      <c r="G15308" s="86"/>
      <c r="H15308" s="86"/>
      <c r="I15308" s="85"/>
      <c r="J15308" s="85"/>
    </row>
    <row r="15309" spans="2:10" s="117" customFormat="1" x14ac:dyDescent="0.25">
      <c r="B15309" s="87"/>
      <c r="C15309" s="85"/>
      <c r="D15309" s="85"/>
      <c r="E15309" s="85"/>
      <c r="F15309" s="85"/>
      <c r="G15309" s="86"/>
      <c r="H15309" s="86"/>
      <c r="I15309" s="85"/>
      <c r="J15309" s="85"/>
    </row>
    <row r="15310" spans="2:10" s="117" customFormat="1" x14ac:dyDescent="0.25">
      <c r="B15310" s="87"/>
      <c r="C15310" s="85"/>
      <c r="D15310" s="85"/>
      <c r="E15310" s="85"/>
      <c r="F15310" s="85"/>
      <c r="G15310" s="86"/>
      <c r="H15310" s="86"/>
      <c r="I15310" s="85"/>
      <c r="J15310" s="85"/>
    </row>
    <row r="15311" spans="2:10" s="117" customFormat="1" x14ac:dyDescent="0.25">
      <c r="B15311" s="87"/>
      <c r="C15311" s="85"/>
      <c r="D15311" s="85"/>
      <c r="E15311" s="85"/>
      <c r="F15311" s="85"/>
      <c r="G15311" s="86"/>
      <c r="H15311" s="86"/>
      <c r="I15311" s="85"/>
      <c r="J15311" s="85"/>
    </row>
    <row r="15312" spans="2:10" s="117" customFormat="1" x14ac:dyDescent="0.25">
      <c r="B15312" s="87"/>
      <c r="C15312" s="85"/>
      <c r="D15312" s="85"/>
      <c r="E15312" s="85"/>
      <c r="F15312" s="85"/>
      <c r="G15312" s="86"/>
      <c r="H15312" s="86"/>
      <c r="I15312" s="85"/>
      <c r="J15312" s="85"/>
    </row>
    <row r="15313" spans="2:10" s="117" customFormat="1" x14ac:dyDescent="0.25">
      <c r="B15313" s="87"/>
      <c r="C15313" s="85"/>
      <c r="D15313" s="85"/>
      <c r="E15313" s="85"/>
      <c r="F15313" s="85"/>
      <c r="G15313" s="86"/>
      <c r="H15313" s="86"/>
      <c r="I15313" s="85"/>
      <c r="J15313" s="85"/>
    </row>
    <row r="15314" spans="2:10" s="117" customFormat="1" x14ac:dyDescent="0.25">
      <c r="B15314" s="87"/>
      <c r="C15314" s="85"/>
      <c r="D15314" s="85"/>
      <c r="E15314" s="85"/>
      <c r="F15314" s="85"/>
      <c r="G15314" s="86"/>
      <c r="H15314" s="86"/>
      <c r="I15314" s="85"/>
      <c r="J15314" s="85"/>
    </row>
    <row r="15315" spans="2:10" s="117" customFormat="1" x14ac:dyDescent="0.25">
      <c r="B15315" s="87"/>
      <c r="C15315" s="85"/>
      <c r="D15315" s="85"/>
      <c r="E15315" s="85"/>
      <c r="F15315" s="85"/>
      <c r="G15315" s="86"/>
      <c r="H15315" s="86"/>
      <c r="I15315" s="85"/>
      <c r="J15315" s="85"/>
    </row>
    <row r="15316" spans="2:10" s="117" customFormat="1" x14ac:dyDescent="0.25">
      <c r="B15316" s="87"/>
      <c r="C15316" s="85"/>
      <c r="D15316" s="85"/>
      <c r="E15316" s="85"/>
      <c r="F15316" s="85"/>
      <c r="G15316" s="86"/>
      <c r="H15316" s="86"/>
      <c r="I15316" s="85"/>
      <c r="J15316" s="85"/>
    </row>
    <row r="15317" spans="2:10" s="117" customFormat="1" x14ac:dyDescent="0.25">
      <c r="B15317" s="87"/>
      <c r="C15317" s="85"/>
      <c r="D15317" s="85"/>
      <c r="E15317" s="85"/>
      <c r="F15317" s="85"/>
      <c r="G15317" s="86"/>
      <c r="H15317" s="86"/>
      <c r="I15317" s="85"/>
      <c r="J15317" s="85"/>
    </row>
    <row r="15318" spans="2:10" s="117" customFormat="1" x14ac:dyDescent="0.25">
      <c r="B15318" s="87"/>
      <c r="C15318" s="85"/>
      <c r="D15318" s="85"/>
      <c r="E15318" s="85"/>
      <c r="F15318" s="85"/>
      <c r="G15318" s="86"/>
      <c r="H15318" s="86"/>
      <c r="I15318" s="85"/>
      <c r="J15318" s="85"/>
    </row>
    <row r="15319" spans="2:10" s="117" customFormat="1" x14ac:dyDescent="0.25">
      <c r="B15319" s="87"/>
      <c r="C15319" s="85"/>
      <c r="D15319" s="85"/>
      <c r="E15319" s="85"/>
      <c r="F15319" s="85"/>
      <c r="G15319" s="86"/>
      <c r="H15319" s="86"/>
      <c r="I15319" s="85"/>
      <c r="J15319" s="85"/>
    </row>
    <row r="15320" spans="2:10" s="117" customFormat="1" x14ac:dyDescent="0.25">
      <c r="B15320" s="87"/>
      <c r="C15320" s="85"/>
      <c r="D15320" s="85"/>
      <c r="E15320" s="85"/>
      <c r="F15320" s="85"/>
      <c r="G15320" s="86"/>
      <c r="H15320" s="86"/>
      <c r="I15320" s="85"/>
      <c r="J15320" s="85"/>
    </row>
    <row r="15321" spans="2:10" s="117" customFormat="1" x14ac:dyDescent="0.25">
      <c r="B15321" s="87"/>
      <c r="C15321" s="85"/>
      <c r="D15321" s="85"/>
      <c r="E15321" s="85"/>
      <c r="F15321" s="85"/>
      <c r="G15321" s="86"/>
      <c r="H15321" s="86"/>
      <c r="I15321" s="85"/>
      <c r="J15321" s="85"/>
    </row>
    <row r="15322" spans="2:10" s="117" customFormat="1" x14ac:dyDescent="0.25">
      <c r="B15322" s="87"/>
      <c r="C15322" s="85"/>
      <c r="D15322" s="85"/>
      <c r="E15322" s="85"/>
      <c r="F15322" s="85"/>
      <c r="G15322" s="86"/>
      <c r="H15322" s="86"/>
      <c r="I15322" s="85"/>
      <c r="J15322" s="85"/>
    </row>
    <row r="15323" spans="2:10" s="117" customFormat="1" x14ac:dyDescent="0.25">
      <c r="B15323" s="87"/>
      <c r="C15323" s="85"/>
      <c r="D15323" s="85"/>
      <c r="E15323" s="85"/>
      <c r="F15323" s="85"/>
      <c r="G15323" s="86"/>
      <c r="H15323" s="86"/>
      <c r="I15323" s="85"/>
      <c r="J15323" s="85"/>
    </row>
    <row r="15324" spans="2:10" s="117" customFormat="1" x14ac:dyDescent="0.25">
      <c r="B15324" s="87"/>
      <c r="C15324" s="85"/>
      <c r="D15324" s="85"/>
      <c r="E15324" s="85"/>
      <c r="F15324" s="85"/>
      <c r="G15324" s="86"/>
      <c r="H15324" s="86"/>
      <c r="I15324" s="85"/>
      <c r="J15324" s="85"/>
    </row>
    <row r="15325" spans="2:10" s="117" customFormat="1" x14ac:dyDescent="0.25">
      <c r="B15325" s="87"/>
      <c r="C15325" s="85"/>
      <c r="D15325" s="85"/>
      <c r="E15325" s="85"/>
      <c r="F15325" s="85"/>
      <c r="G15325" s="86"/>
      <c r="H15325" s="86"/>
      <c r="I15325" s="85"/>
      <c r="J15325" s="85"/>
    </row>
    <row r="15326" spans="2:10" s="117" customFormat="1" x14ac:dyDescent="0.25">
      <c r="B15326" s="87"/>
      <c r="C15326" s="85"/>
      <c r="D15326" s="85"/>
      <c r="E15326" s="85"/>
      <c r="F15326" s="85"/>
      <c r="G15326" s="86"/>
      <c r="H15326" s="86"/>
      <c r="I15326" s="85"/>
      <c r="J15326" s="85"/>
    </row>
    <row r="15327" spans="2:10" s="117" customFormat="1" x14ac:dyDescent="0.25">
      <c r="B15327" s="87"/>
      <c r="C15327" s="85"/>
      <c r="D15327" s="85"/>
      <c r="E15327" s="85"/>
      <c r="F15327" s="85"/>
      <c r="G15327" s="86"/>
      <c r="H15327" s="86"/>
      <c r="I15327" s="85"/>
      <c r="J15327" s="85"/>
    </row>
    <row r="15328" spans="2:10" s="117" customFormat="1" x14ac:dyDescent="0.25">
      <c r="B15328" s="87"/>
      <c r="C15328" s="85"/>
      <c r="D15328" s="85"/>
      <c r="E15328" s="85"/>
      <c r="F15328" s="85"/>
      <c r="G15328" s="86"/>
      <c r="H15328" s="86"/>
      <c r="I15328" s="85"/>
      <c r="J15328" s="85"/>
    </row>
    <row r="15329" spans="2:10" s="117" customFormat="1" x14ac:dyDescent="0.25">
      <c r="B15329" s="87"/>
      <c r="C15329" s="85"/>
      <c r="D15329" s="85"/>
      <c r="E15329" s="85"/>
      <c r="F15329" s="85"/>
      <c r="G15329" s="86"/>
      <c r="H15329" s="86"/>
      <c r="I15329" s="85"/>
      <c r="J15329" s="85"/>
    </row>
    <row r="15330" spans="2:10" s="117" customFormat="1" x14ac:dyDescent="0.25">
      <c r="B15330" s="87"/>
      <c r="C15330" s="85"/>
      <c r="D15330" s="85"/>
      <c r="E15330" s="85"/>
      <c r="F15330" s="85"/>
      <c r="G15330" s="86"/>
      <c r="H15330" s="86"/>
      <c r="I15330" s="85"/>
      <c r="J15330" s="85"/>
    </row>
    <row r="15331" spans="2:10" s="117" customFormat="1" x14ac:dyDescent="0.25">
      <c r="B15331" s="87"/>
      <c r="C15331" s="85"/>
      <c r="D15331" s="85"/>
      <c r="E15331" s="85"/>
      <c r="F15331" s="85"/>
      <c r="G15331" s="86"/>
      <c r="H15331" s="86"/>
      <c r="I15331" s="85"/>
      <c r="J15331" s="85"/>
    </row>
    <row r="15332" spans="2:10" s="117" customFormat="1" x14ac:dyDescent="0.25">
      <c r="B15332" s="87"/>
      <c r="C15332" s="85"/>
      <c r="D15332" s="85"/>
      <c r="E15332" s="85"/>
      <c r="F15332" s="85"/>
      <c r="G15332" s="86"/>
      <c r="H15332" s="86"/>
      <c r="I15332" s="85"/>
      <c r="J15332" s="85"/>
    </row>
    <row r="15333" spans="2:10" s="117" customFormat="1" x14ac:dyDescent="0.25">
      <c r="B15333" s="87"/>
      <c r="C15333" s="85"/>
      <c r="D15333" s="85"/>
      <c r="E15333" s="85"/>
      <c r="F15333" s="85"/>
      <c r="G15333" s="86"/>
      <c r="H15333" s="86"/>
      <c r="I15333" s="85"/>
      <c r="J15333" s="85"/>
    </row>
    <row r="15334" spans="2:10" s="117" customFormat="1" x14ac:dyDescent="0.25">
      <c r="B15334" s="87"/>
      <c r="C15334" s="85"/>
      <c r="D15334" s="85"/>
      <c r="E15334" s="85"/>
      <c r="F15334" s="85"/>
      <c r="G15334" s="86"/>
      <c r="H15334" s="86"/>
      <c r="I15334" s="85"/>
      <c r="J15334" s="85"/>
    </row>
    <row r="15335" spans="2:10" s="117" customFormat="1" x14ac:dyDescent="0.25">
      <c r="B15335" s="87"/>
      <c r="C15335" s="85"/>
      <c r="D15335" s="85"/>
      <c r="E15335" s="85"/>
      <c r="F15335" s="85"/>
      <c r="G15335" s="86"/>
      <c r="H15335" s="86"/>
      <c r="I15335" s="85"/>
      <c r="J15335" s="85"/>
    </row>
    <row r="15336" spans="2:10" s="117" customFormat="1" x14ac:dyDescent="0.25">
      <c r="B15336" s="87"/>
      <c r="C15336" s="85"/>
      <c r="D15336" s="85"/>
      <c r="E15336" s="85"/>
      <c r="F15336" s="85"/>
      <c r="G15336" s="86"/>
      <c r="H15336" s="86"/>
      <c r="I15336" s="85"/>
      <c r="J15336" s="85"/>
    </row>
    <row r="15337" spans="2:10" s="117" customFormat="1" x14ac:dyDescent="0.25">
      <c r="B15337" s="87"/>
      <c r="C15337" s="85"/>
      <c r="D15337" s="85"/>
      <c r="E15337" s="85"/>
      <c r="F15337" s="85"/>
      <c r="G15337" s="86"/>
      <c r="H15337" s="86"/>
      <c r="I15337" s="85"/>
      <c r="J15337" s="85"/>
    </row>
    <row r="15338" spans="2:10" s="117" customFormat="1" x14ac:dyDescent="0.25">
      <c r="B15338" s="87"/>
      <c r="C15338" s="85"/>
      <c r="D15338" s="85"/>
      <c r="E15338" s="85"/>
      <c r="F15338" s="85"/>
      <c r="G15338" s="86"/>
      <c r="H15338" s="86"/>
      <c r="I15338" s="85"/>
      <c r="J15338" s="85"/>
    </row>
    <row r="15339" spans="2:10" s="117" customFormat="1" x14ac:dyDescent="0.25">
      <c r="B15339" s="87"/>
      <c r="C15339" s="85"/>
      <c r="D15339" s="85"/>
      <c r="E15339" s="85"/>
      <c r="F15339" s="85"/>
      <c r="G15339" s="86"/>
      <c r="H15339" s="86"/>
      <c r="I15339" s="85"/>
      <c r="J15339" s="85"/>
    </row>
    <row r="15340" spans="2:10" s="117" customFormat="1" x14ac:dyDescent="0.25">
      <c r="B15340" s="87"/>
      <c r="C15340" s="85"/>
      <c r="D15340" s="85"/>
      <c r="E15340" s="85"/>
      <c r="F15340" s="85"/>
      <c r="G15340" s="86"/>
      <c r="H15340" s="86"/>
      <c r="I15340" s="85"/>
      <c r="J15340" s="85"/>
    </row>
    <row r="15341" spans="2:10" s="117" customFormat="1" x14ac:dyDescent="0.25">
      <c r="B15341" s="87"/>
      <c r="C15341" s="85"/>
      <c r="D15341" s="85"/>
      <c r="E15341" s="85"/>
      <c r="F15341" s="85"/>
      <c r="G15341" s="86"/>
      <c r="H15341" s="86"/>
      <c r="I15341" s="85"/>
      <c r="J15341" s="85"/>
    </row>
    <row r="15342" spans="2:10" s="117" customFormat="1" x14ac:dyDescent="0.25">
      <c r="B15342" s="87"/>
      <c r="C15342" s="85"/>
      <c r="D15342" s="85"/>
      <c r="E15342" s="85"/>
      <c r="F15342" s="85"/>
      <c r="G15342" s="86"/>
      <c r="H15342" s="86"/>
      <c r="I15342" s="85"/>
      <c r="J15342" s="85"/>
    </row>
    <row r="15343" spans="2:10" s="117" customFormat="1" x14ac:dyDescent="0.25">
      <c r="B15343" s="87"/>
      <c r="C15343" s="85"/>
      <c r="D15343" s="85"/>
      <c r="E15343" s="85"/>
      <c r="F15343" s="85"/>
      <c r="G15343" s="86"/>
      <c r="H15343" s="86"/>
      <c r="I15343" s="85"/>
      <c r="J15343" s="85"/>
    </row>
    <row r="15344" spans="2:10" s="117" customFormat="1" x14ac:dyDescent="0.25">
      <c r="B15344" s="87"/>
      <c r="C15344" s="85"/>
      <c r="D15344" s="85"/>
      <c r="E15344" s="85"/>
      <c r="F15344" s="85"/>
      <c r="G15344" s="86"/>
      <c r="H15344" s="86"/>
      <c r="I15344" s="85"/>
      <c r="J15344" s="85"/>
    </row>
    <row r="15345" spans="2:10" s="117" customFormat="1" x14ac:dyDescent="0.25">
      <c r="B15345" s="87"/>
      <c r="C15345" s="85"/>
      <c r="D15345" s="85"/>
      <c r="E15345" s="85"/>
      <c r="F15345" s="85"/>
      <c r="G15345" s="86"/>
      <c r="H15345" s="86"/>
      <c r="I15345" s="85"/>
      <c r="J15345" s="85"/>
    </row>
    <row r="15346" spans="2:10" s="117" customFormat="1" x14ac:dyDescent="0.25">
      <c r="B15346" s="87"/>
      <c r="C15346" s="85"/>
      <c r="D15346" s="85"/>
      <c r="E15346" s="85"/>
      <c r="F15346" s="85"/>
      <c r="G15346" s="86"/>
      <c r="H15346" s="86"/>
      <c r="I15346" s="85"/>
      <c r="J15346" s="85"/>
    </row>
    <row r="15347" spans="2:10" s="117" customFormat="1" x14ac:dyDescent="0.25">
      <c r="B15347" s="87"/>
      <c r="C15347" s="85"/>
      <c r="D15347" s="85"/>
      <c r="E15347" s="85"/>
      <c r="F15347" s="85"/>
      <c r="G15347" s="86"/>
      <c r="H15347" s="86"/>
      <c r="I15347" s="85"/>
      <c r="J15347" s="85"/>
    </row>
    <row r="15348" spans="2:10" s="117" customFormat="1" x14ac:dyDescent="0.25">
      <c r="B15348" s="87"/>
      <c r="C15348" s="85"/>
      <c r="D15348" s="85"/>
      <c r="E15348" s="85"/>
      <c r="F15348" s="85"/>
      <c r="G15348" s="86"/>
      <c r="H15348" s="86"/>
      <c r="I15348" s="85"/>
      <c r="J15348" s="85"/>
    </row>
    <row r="15349" spans="2:10" s="117" customFormat="1" x14ac:dyDescent="0.25">
      <c r="B15349" s="87"/>
      <c r="C15349" s="85"/>
      <c r="D15349" s="85"/>
      <c r="E15349" s="85"/>
      <c r="F15349" s="85"/>
      <c r="G15349" s="86"/>
      <c r="H15349" s="86"/>
      <c r="I15349" s="85"/>
      <c r="J15349" s="85"/>
    </row>
    <row r="15350" spans="2:10" s="117" customFormat="1" x14ac:dyDescent="0.25">
      <c r="B15350" s="87"/>
      <c r="C15350" s="85"/>
      <c r="D15350" s="85"/>
      <c r="E15350" s="85"/>
      <c r="F15350" s="85"/>
      <c r="G15350" s="86"/>
      <c r="H15350" s="86"/>
      <c r="I15350" s="85"/>
      <c r="J15350" s="85"/>
    </row>
    <row r="15351" spans="2:10" s="117" customFormat="1" x14ac:dyDescent="0.25">
      <c r="B15351" s="87"/>
      <c r="C15351" s="85"/>
      <c r="D15351" s="85"/>
      <c r="E15351" s="85"/>
      <c r="F15351" s="85"/>
      <c r="G15351" s="86"/>
      <c r="H15351" s="86"/>
      <c r="I15351" s="85"/>
      <c r="J15351" s="85"/>
    </row>
    <row r="15352" spans="2:10" s="117" customFormat="1" x14ac:dyDescent="0.25">
      <c r="B15352" s="87"/>
      <c r="C15352" s="85"/>
      <c r="D15352" s="85"/>
      <c r="E15352" s="85"/>
      <c r="F15352" s="85"/>
      <c r="G15352" s="86"/>
      <c r="H15352" s="86"/>
      <c r="I15352" s="85"/>
      <c r="J15352" s="85"/>
    </row>
    <row r="15353" spans="2:10" s="117" customFormat="1" x14ac:dyDescent="0.25">
      <c r="B15353" s="87"/>
      <c r="C15353" s="85"/>
      <c r="D15353" s="85"/>
      <c r="E15353" s="85"/>
      <c r="F15353" s="85"/>
      <c r="G15353" s="86"/>
      <c r="H15353" s="86"/>
      <c r="I15353" s="85"/>
      <c r="J15353" s="85"/>
    </row>
    <row r="15354" spans="2:10" s="117" customFormat="1" x14ac:dyDescent="0.25">
      <c r="B15354" s="87"/>
      <c r="C15354" s="85"/>
      <c r="D15354" s="85"/>
      <c r="E15354" s="85"/>
      <c r="F15354" s="85"/>
      <c r="G15354" s="86"/>
      <c r="H15354" s="86"/>
      <c r="I15354" s="85"/>
      <c r="J15354" s="85"/>
    </row>
    <row r="15355" spans="2:10" s="117" customFormat="1" x14ac:dyDescent="0.25">
      <c r="B15355" s="87"/>
      <c r="C15355" s="85"/>
      <c r="D15355" s="85"/>
      <c r="E15355" s="85"/>
      <c r="F15355" s="85"/>
      <c r="G15355" s="86"/>
      <c r="H15355" s="86"/>
      <c r="I15355" s="85"/>
      <c r="J15355" s="85"/>
    </row>
    <row r="15356" spans="2:10" s="117" customFormat="1" x14ac:dyDescent="0.25">
      <c r="B15356" s="87"/>
      <c r="C15356" s="85"/>
      <c r="D15356" s="85"/>
      <c r="E15356" s="85"/>
      <c r="F15356" s="85"/>
      <c r="G15356" s="86"/>
      <c r="H15356" s="86"/>
      <c r="I15356" s="85"/>
      <c r="J15356" s="85"/>
    </row>
    <row r="15357" spans="2:10" s="117" customFormat="1" x14ac:dyDescent="0.25">
      <c r="B15357" s="87"/>
      <c r="C15357" s="85"/>
      <c r="D15357" s="85"/>
      <c r="E15357" s="85"/>
      <c r="F15357" s="85"/>
      <c r="G15357" s="86"/>
      <c r="H15357" s="86"/>
      <c r="I15357" s="85"/>
      <c r="J15357" s="85"/>
    </row>
    <row r="15358" spans="2:10" s="117" customFormat="1" x14ac:dyDescent="0.25">
      <c r="B15358" s="87"/>
      <c r="C15358" s="85"/>
      <c r="D15358" s="85"/>
      <c r="E15358" s="85"/>
      <c r="F15358" s="85"/>
      <c r="G15358" s="86"/>
      <c r="H15358" s="86"/>
      <c r="I15358" s="85"/>
      <c r="J15358" s="85"/>
    </row>
    <row r="15359" spans="2:10" s="117" customFormat="1" x14ac:dyDescent="0.25">
      <c r="B15359" s="87"/>
      <c r="C15359" s="85"/>
      <c r="D15359" s="85"/>
      <c r="E15359" s="85"/>
      <c r="F15359" s="85"/>
      <c r="G15359" s="86"/>
      <c r="H15359" s="86"/>
      <c r="I15359" s="85"/>
      <c r="J15359" s="85"/>
    </row>
    <row r="15360" spans="2:10" s="117" customFormat="1" x14ac:dyDescent="0.25">
      <c r="B15360" s="87"/>
      <c r="C15360" s="85"/>
      <c r="D15360" s="85"/>
      <c r="E15360" s="85"/>
      <c r="F15360" s="85"/>
      <c r="G15360" s="86"/>
      <c r="H15360" s="86"/>
      <c r="I15360" s="85"/>
      <c r="J15360" s="85"/>
    </row>
    <row r="15361" spans="2:10" s="117" customFormat="1" x14ac:dyDescent="0.25">
      <c r="B15361" s="87"/>
      <c r="C15361" s="85"/>
      <c r="D15361" s="85"/>
      <c r="E15361" s="85"/>
      <c r="F15361" s="85"/>
      <c r="G15361" s="86"/>
      <c r="H15361" s="86"/>
      <c r="I15361" s="85"/>
      <c r="J15361" s="85"/>
    </row>
    <row r="15362" spans="2:10" s="117" customFormat="1" x14ac:dyDescent="0.25">
      <c r="B15362" s="87"/>
      <c r="C15362" s="85"/>
      <c r="D15362" s="85"/>
      <c r="E15362" s="85"/>
      <c r="F15362" s="85"/>
      <c r="G15362" s="86"/>
      <c r="H15362" s="86"/>
      <c r="I15362" s="85"/>
      <c r="J15362" s="85"/>
    </row>
    <row r="15363" spans="2:10" s="117" customFormat="1" x14ac:dyDescent="0.25">
      <c r="B15363" s="87"/>
      <c r="C15363" s="85"/>
      <c r="D15363" s="85"/>
      <c r="E15363" s="85"/>
      <c r="F15363" s="85"/>
      <c r="G15363" s="86"/>
      <c r="H15363" s="86"/>
      <c r="I15363" s="85"/>
      <c r="J15363" s="85"/>
    </row>
    <row r="15364" spans="2:10" s="117" customFormat="1" x14ac:dyDescent="0.25">
      <c r="B15364" s="87"/>
      <c r="C15364" s="85"/>
      <c r="D15364" s="85"/>
      <c r="E15364" s="85"/>
      <c r="F15364" s="85"/>
      <c r="G15364" s="86"/>
      <c r="H15364" s="86"/>
      <c r="I15364" s="85"/>
      <c r="J15364" s="85"/>
    </row>
    <row r="15365" spans="2:10" s="117" customFormat="1" x14ac:dyDescent="0.25">
      <c r="B15365" s="87"/>
      <c r="C15365" s="85"/>
      <c r="D15365" s="85"/>
      <c r="E15365" s="85"/>
      <c r="F15365" s="85"/>
      <c r="G15365" s="86"/>
      <c r="H15365" s="86"/>
      <c r="I15365" s="85"/>
      <c r="J15365" s="85"/>
    </row>
    <row r="15366" spans="2:10" s="117" customFormat="1" x14ac:dyDescent="0.25">
      <c r="B15366" s="87"/>
      <c r="C15366" s="85"/>
      <c r="D15366" s="85"/>
      <c r="E15366" s="85"/>
      <c r="F15366" s="85"/>
      <c r="G15366" s="86"/>
      <c r="H15366" s="86"/>
      <c r="I15366" s="85"/>
      <c r="J15366" s="85"/>
    </row>
    <row r="15367" spans="2:10" s="117" customFormat="1" x14ac:dyDescent="0.25">
      <c r="B15367" s="87"/>
      <c r="C15367" s="85"/>
      <c r="D15367" s="85"/>
      <c r="E15367" s="85"/>
      <c r="F15367" s="85"/>
      <c r="G15367" s="86"/>
      <c r="H15367" s="86"/>
      <c r="I15367" s="85"/>
      <c r="J15367" s="85"/>
    </row>
    <row r="15368" spans="2:10" s="117" customFormat="1" x14ac:dyDescent="0.25">
      <c r="B15368" s="87"/>
      <c r="C15368" s="85"/>
      <c r="D15368" s="85"/>
      <c r="E15368" s="85"/>
      <c r="F15368" s="85"/>
      <c r="G15368" s="86"/>
      <c r="H15368" s="86"/>
      <c r="I15368" s="85"/>
      <c r="J15368" s="85"/>
    </row>
    <row r="15369" spans="2:10" s="117" customFormat="1" x14ac:dyDescent="0.25">
      <c r="B15369" s="87"/>
      <c r="C15369" s="85"/>
      <c r="D15369" s="85"/>
      <c r="E15369" s="85"/>
      <c r="F15369" s="85"/>
      <c r="G15369" s="86"/>
      <c r="H15369" s="86"/>
      <c r="I15369" s="85"/>
      <c r="J15369" s="85"/>
    </row>
    <row r="15370" spans="2:10" s="117" customFormat="1" x14ac:dyDescent="0.25">
      <c r="B15370" s="87"/>
      <c r="C15370" s="85"/>
      <c r="D15370" s="85"/>
      <c r="E15370" s="85"/>
      <c r="F15370" s="85"/>
      <c r="G15370" s="86"/>
      <c r="H15370" s="86"/>
      <c r="I15370" s="85"/>
      <c r="J15370" s="85"/>
    </row>
    <row r="15371" spans="2:10" s="117" customFormat="1" x14ac:dyDescent="0.25">
      <c r="B15371" s="87"/>
      <c r="C15371" s="85"/>
      <c r="D15371" s="85"/>
      <c r="E15371" s="85"/>
      <c r="F15371" s="85"/>
      <c r="G15371" s="86"/>
      <c r="H15371" s="86"/>
      <c r="I15371" s="85"/>
      <c r="J15371" s="85"/>
    </row>
    <row r="15372" spans="2:10" s="117" customFormat="1" x14ac:dyDescent="0.25">
      <c r="B15372" s="87"/>
      <c r="C15372" s="85"/>
      <c r="D15372" s="85"/>
      <c r="E15372" s="85"/>
      <c r="F15372" s="85"/>
      <c r="G15372" s="86"/>
      <c r="H15372" s="86"/>
      <c r="I15372" s="85"/>
      <c r="J15372" s="85"/>
    </row>
    <row r="15373" spans="2:10" s="117" customFormat="1" x14ac:dyDescent="0.25">
      <c r="B15373" s="87"/>
      <c r="C15373" s="85"/>
      <c r="D15373" s="85"/>
      <c r="E15373" s="85"/>
      <c r="F15373" s="85"/>
      <c r="G15373" s="86"/>
      <c r="H15373" s="86"/>
      <c r="I15373" s="85"/>
      <c r="J15373" s="85"/>
    </row>
    <row r="15374" spans="2:10" s="117" customFormat="1" x14ac:dyDescent="0.25">
      <c r="B15374" s="87"/>
      <c r="C15374" s="85"/>
      <c r="D15374" s="85"/>
      <c r="E15374" s="85"/>
      <c r="F15374" s="85"/>
      <c r="G15374" s="86"/>
      <c r="H15374" s="86"/>
      <c r="I15374" s="85"/>
      <c r="J15374" s="85"/>
    </row>
    <row r="15375" spans="2:10" s="117" customFormat="1" x14ac:dyDescent="0.25">
      <c r="B15375" s="87"/>
      <c r="C15375" s="85"/>
      <c r="D15375" s="85"/>
      <c r="E15375" s="85"/>
      <c r="F15375" s="85"/>
      <c r="G15375" s="86"/>
      <c r="H15375" s="86"/>
      <c r="I15375" s="85"/>
      <c r="J15375" s="85"/>
    </row>
    <row r="15376" spans="2:10" s="117" customFormat="1" x14ac:dyDescent="0.25">
      <c r="B15376" s="87"/>
      <c r="C15376" s="85"/>
      <c r="D15376" s="85"/>
      <c r="E15376" s="85"/>
      <c r="F15376" s="85"/>
      <c r="G15376" s="86"/>
      <c r="H15376" s="86"/>
      <c r="I15376" s="85"/>
      <c r="J15376" s="85"/>
    </row>
    <row r="15377" spans="2:10" s="117" customFormat="1" x14ac:dyDescent="0.25">
      <c r="B15377" s="87"/>
      <c r="C15377" s="85"/>
      <c r="D15377" s="85"/>
      <c r="E15377" s="85"/>
      <c r="F15377" s="85"/>
      <c r="G15377" s="86"/>
      <c r="H15377" s="86"/>
      <c r="I15377" s="85"/>
      <c r="J15377" s="85"/>
    </row>
    <row r="15378" spans="2:10" s="117" customFormat="1" x14ac:dyDescent="0.25">
      <c r="B15378" s="87"/>
      <c r="C15378" s="85"/>
      <c r="D15378" s="85"/>
      <c r="E15378" s="85"/>
      <c r="F15378" s="85"/>
      <c r="G15378" s="86"/>
      <c r="H15378" s="86"/>
      <c r="I15378" s="85"/>
      <c r="J15378" s="85"/>
    </row>
    <row r="15379" spans="2:10" s="117" customFormat="1" x14ac:dyDescent="0.25">
      <c r="B15379" s="87"/>
      <c r="C15379" s="85"/>
      <c r="D15379" s="85"/>
      <c r="E15379" s="85"/>
      <c r="F15379" s="85"/>
      <c r="G15379" s="86"/>
      <c r="H15379" s="86"/>
      <c r="I15379" s="85"/>
      <c r="J15379" s="85"/>
    </row>
    <row r="15380" spans="2:10" s="117" customFormat="1" x14ac:dyDescent="0.25">
      <c r="B15380" s="87"/>
      <c r="C15380" s="85"/>
      <c r="D15380" s="85"/>
      <c r="E15380" s="85"/>
      <c r="F15380" s="85"/>
      <c r="G15380" s="86"/>
      <c r="H15380" s="86"/>
      <c r="I15380" s="85"/>
      <c r="J15380" s="85"/>
    </row>
    <row r="15381" spans="2:10" s="117" customFormat="1" x14ac:dyDescent="0.25">
      <c r="B15381" s="87"/>
      <c r="C15381" s="85"/>
      <c r="D15381" s="85"/>
      <c r="E15381" s="85"/>
      <c r="F15381" s="85"/>
      <c r="G15381" s="86"/>
      <c r="H15381" s="86"/>
      <c r="I15381" s="85"/>
      <c r="J15381" s="85"/>
    </row>
    <row r="15382" spans="2:10" s="117" customFormat="1" x14ac:dyDescent="0.25">
      <c r="B15382" s="87"/>
      <c r="C15382" s="85"/>
      <c r="D15382" s="85"/>
      <c r="E15382" s="85"/>
      <c r="F15382" s="85"/>
      <c r="G15382" s="86"/>
      <c r="H15382" s="86"/>
      <c r="I15382" s="85"/>
      <c r="J15382" s="85"/>
    </row>
    <row r="15383" spans="2:10" s="117" customFormat="1" x14ac:dyDescent="0.25">
      <c r="B15383" s="87"/>
      <c r="C15383" s="85"/>
      <c r="D15383" s="85"/>
      <c r="E15383" s="85"/>
      <c r="F15383" s="85"/>
      <c r="G15383" s="86"/>
      <c r="H15383" s="86"/>
      <c r="I15383" s="85"/>
      <c r="J15383" s="85"/>
    </row>
    <row r="15384" spans="2:10" s="117" customFormat="1" x14ac:dyDescent="0.25">
      <c r="B15384" s="87"/>
      <c r="C15384" s="85"/>
      <c r="D15384" s="85"/>
      <c r="E15384" s="85"/>
      <c r="F15384" s="85"/>
      <c r="G15384" s="86"/>
      <c r="H15384" s="86"/>
      <c r="I15384" s="85"/>
      <c r="J15384" s="85"/>
    </row>
    <row r="15385" spans="2:10" s="117" customFormat="1" x14ac:dyDescent="0.25">
      <c r="B15385" s="87"/>
      <c r="C15385" s="85"/>
      <c r="D15385" s="85"/>
      <c r="E15385" s="85"/>
      <c r="F15385" s="85"/>
      <c r="G15385" s="86"/>
      <c r="H15385" s="86"/>
      <c r="I15385" s="85"/>
      <c r="J15385" s="85"/>
    </row>
    <row r="15386" spans="2:10" s="117" customFormat="1" x14ac:dyDescent="0.25">
      <c r="B15386" s="87"/>
      <c r="C15386" s="85"/>
      <c r="D15386" s="85"/>
      <c r="E15386" s="85"/>
      <c r="F15386" s="85"/>
      <c r="G15386" s="86"/>
      <c r="H15386" s="86"/>
      <c r="I15386" s="85"/>
      <c r="J15386" s="85"/>
    </row>
    <row r="15387" spans="2:10" s="117" customFormat="1" x14ac:dyDescent="0.25">
      <c r="B15387" s="87"/>
      <c r="C15387" s="85"/>
      <c r="D15387" s="85"/>
      <c r="E15387" s="85"/>
      <c r="F15387" s="85"/>
      <c r="G15387" s="86"/>
      <c r="H15387" s="86"/>
      <c r="I15387" s="85"/>
      <c r="J15387" s="85"/>
    </row>
    <row r="15388" spans="2:10" s="117" customFormat="1" x14ac:dyDescent="0.25">
      <c r="B15388" s="87"/>
      <c r="C15388" s="85"/>
      <c r="D15388" s="85"/>
      <c r="E15388" s="85"/>
      <c r="F15388" s="85"/>
      <c r="G15388" s="86"/>
      <c r="H15388" s="86"/>
      <c r="I15388" s="85"/>
      <c r="J15388" s="85"/>
    </row>
    <row r="15389" spans="2:10" s="117" customFormat="1" x14ac:dyDescent="0.25">
      <c r="B15389" s="87"/>
      <c r="C15389" s="85"/>
      <c r="D15389" s="85"/>
      <c r="E15389" s="85"/>
      <c r="F15389" s="85"/>
      <c r="G15389" s="86"/>
      <c r="H15389" s="86"/>
      <c r="I15389" s="85"/>
      <c r="J15389" s="85"/>
    </row>
    <row r="15390" spans="2:10" s="117" customFormat="1" x14ac:dyDescent="0.25">
      <c r="B15390" s="87"/>
      <c r="C15390" s="85"/>
      <c r="D15390" s="85"/>
      <c r="E15390" s="85"/>
      <c r="F15390" s="85"/>
      <c r="G15390" s="86"/>
      <c r="H15390" s="86"/>
      <c r="I15390" s="85"/>
      <c r="J15390" s="85"/>
    </row>
    <row r="15391" spans="2:10" s="117" customFormat="1" x14ac:dyDescent="0.25">
      <c r="B15391" s="87"/>
      <c r="C15391" s="85"/>
      <c r="D15391" s="85"/>
      <c r="E15391" s="85"/>
      <c r="F15391" s="85"/>
      <c r="G15391" s="86"/>
      <c r="H15391" s="86"/>
      <c r="I15391" s="85"/>
      <c r="J15391" s="85"/>
    </row>
    <row r="15392" spans="2:10" s="117" customFormat="1" x14ac:dyDescent="0.25">
      <c r="B15392" s="87"/>
      <c r="C15392" s="85"/>
      <c r="D15392" s="85"/>
      <c r="E15392" s="85"/>
      <c r="F15392" s="85"/>
      <c r="G15392" s="86"/>
      <c r="H15392" s="86"/>
      <c r="I15392" s="85"/>
      <c r="J15392" s="85"/>
    </row>
    <row r="15393" spans="2:10" s="117" customFormat="1" x14ac:dyDescent="0.25">
      <c r="B15393" s="87"/>
      <c r="C15393" s="85"/>
      <c r="D15393" s="85"/>
      <c r="E15393" s="85"/>
      <c r="F15393" s="85"/>
      <c r="G15393" s="86"/>
      <c r="H15393" s="86"/>
      <c r="I15393" s="85"/>
      <c r="J15393" s="85"/>
    </row>
    <row r="15394" spans="2:10" s="117" customFormat="1" x14ac:dyDescent="0.25">
      <c r="B15394" s="87"/>
      <c r="C15394" s="85"/>
      <c r="D15394" s="85"/>
      <c r="E15394" s="85"/>
      <c r="F15394" s="85"/>
      <c r="G15394" s="86"/>
      <c r="H15394" s="86"/>
      <c r="I15394" s="85"/>
      <c r="J15394" s="85"/>
    </row>
    <row r="15395" spans="2:10" s="117" customFormat="1" x14ac:dyDescent="0.25">
      <c r="B15395" s="87"/>
      <c r="C15395" s="85"/>
      <c r="D15395" s="85"/>
      <c r="E15395" s="85"/>
      <c r="F15395" s="85"/>
      <c r="G15395" s="86"/>
      <c r="H15395" s="86"/>
      <c r="I15395" s="85"/>
      <c r="J15395" s="85"/>
    </row>
    <row r="15396" spans="2:10" s="117" customFormat="1" x14ac:dyDescent="0.25">
      <c r="B15396" s="87"/>
      <c r="C15396" s="85"/>
      <c r="D15396" s="85"/>
      <c r="E15396" s="85"/>
      <c r="F15396" s="85"/>
      <c r="G15396" s="86"/>
      <c r="H15396" s="86"/>
      <c r="I15396" s="85"/>
      <c r="J15396" s="85"/>
    </row>
    <row r="15397" spans="2:10" s="117" customFormat="1" x14ac:dyDescent="0.25">
      <c r="B15397" s="87"/>
      <c r="C15397" s="85"/>
      <c r="D15397" s="85"/>
      <c r="E15397" s="85"/>
      <c r="F15397" s="85"/>
      <c r="G15397" s="86"/>
      <c r="H15397" s="86"/>
      <c r="I15397" s="85"/>
      <c r="J15397" s="85"/>
    </row>
    <row r="15398" spans="2:10" s="117" customFormat="1" x14ac:dyDescent="0.25">
      <c r="B15398" s="87"/>
      <c r="C15398" s="85"/>
      <c r="D15398" s="85"/>
      <c r="E15398" s="85"/>
      <c r="F15398" s="85"/>
      <c r="G15398" s="86"/>
      <c r="H15398" s="86"/>
      <c r="I15398" s="85"/>
      <c r="J15398" s="85"/>
    </row>
    <row r="15399" spans="2:10" s="117" customFormat="1" x14ac:dyDescent="0.25">
      <c r="B15399" s="87"/>
      <c r="C15399" s="85"/>
      <c r="D15399" s="85"/>
      <c r="E15399" s="85"/>
      <c r="F15399" s="85"/>
      <c r="G15399" s="86"/>
      <c r="H15399" s="86"/>
      <c r="I15399" s="85"/>
      <c r="J15399" s="85"/>
    </row>
    <row r="15400" spans="2:10" s="117" customFormat="1" x14ac:dyDescent="0.25">
      <c r="B15400" s="87"/>
      <c r="C15400" s="85"/>
      <c r="D15400" s="85"/>
      <c r="E15400" s="85"/>
      <c r="F15400" s="85"/>
      <c r="G15400" s="86"/>
      <c r="H15400" s="86"/>
      <c r="I15400" s="85"/>
      <c r="J15400" s="85"/>
    </row>
    <row r="15401" spans="2:10" s="117" customFormat="1" x14ac:dyDescent="0.25">
      <c r="B15401" s="87"/>
      <c r="C15401" s="85"/>
      <c r="D15401" s="85"/>
      <c r="E15401" s="85"/>
      <c r="F15401" s="85"/>
      <c r="G15401" s="86"/>
      <c r="H15401" s="86"/>
      <c r="I15401" s="85"/>
      <c r="J15401" s="85"/>
    </row>
    <row r="15402" spans="2:10" s="117" customFormat="1" x14ac:dyDescent="0.25">
      <c r="B15402" s="87"/>
      <c r="C15402" s="85"/>
      <c r="D15402" s="85"/>
      <c r="E15402" s="85"/>
      <c r="F15402" s="85"/>
      <c r="G15402" s="86"/>
      <c r="H15402" s="86"/>
      <c r="I15402" s="85"/>
      <c r="J15402" s="85"/>
    </row>
    <row r="15403" spans="2:10" s="117" customFormat="1" x14ac:dyDescent="0.25">
      <c r="B15403" s="87"/>
      <c r="C15403" s="85"/>
      <c r="D15403" s="85"/>
      <c r="E15403" s="85"/>
      <c r="F15403" s="85"/>
      <c r="G15403" s="86"/>
      <c r="H15403" s="86"/>
      <c r="I15403" s="85"/>
      <c r="J15403" s="85"/>
    </row>
    <row r="15404" spans="2:10" s="117" customFormat="1" x14ac:dyDescent="0.25">
      <c r="B15404" s="87"/>
      <c r="C15404" s="85"/>
      <c r="D15404" s="85"/>
      <c r="E15404" s="85"/>
      <c r="F15404" s="85"/>
      <c r="G15404" s="86"/>
      <c r="H15404" s="86"/>
      <c r="I15404" s="85"/>
      <c r="J15404" s="85"/>
    </row>
    <row r="15405" spans="2:10" s="117" customFormat="1" x14ac:dyDescent="0.25">
      <c r="B15405" s="87"/>
      <c r="C15405" s="85"/>
      <c r="D15405" s="85"/>
      <c r="E15405" s="85"/>
      <c r="F15405" s="85"/>
      <c r="G15405" s="86"/>
      <c r="H15405" s="86"/>
      <c r="I15405" s="85"/>
      <c r="J15405" s="85"/>
    </row>
    <row r="15406" spans="2:10" s="117" customFormat="1" x14ac:dyDescent="0.25">
      <c r="B15406" s="87"/>
      <c r="C15406" s="85"/>
      <c r="D15406" s="85"/>
      <c r="E15406" s="85"/>
      <c r="F15406" s="85"/>
      <c r="G15406" s="86"/>
      <c r="H15406" s="86"/>
      <c r="I15406" s="85"/>
      <c r="J15406" s="85"/>
    </row>
    <row r="15407" spans="2:10" s="117" customFormat="1" x14ac:dyDescent="0.25">
      <c r="B15407" s="87"/>
      <c r="C15407" s="85"/>
      <c r="D15407" s="85"/>
      <c r="E15407" s="85"/>
      <c r="F15407" s="85"/>
      <c r="G15407" s="86"/>
      <c r="H15407" s="86"/>
      <c r="I15407" s="85"/>
      <c r="J15407" s="85"/>
    </row>
    <row r="15408" spans="2:10" s="117" customFormat="1" x14ac:dyDescent="0.25">
      <c r="B15408" s="87"/>
      <c r="C15408" s="85"/>
      <c r="D15408" s="85"/>
      <c r="E15408" s="85"/>
      <c r="F15408" s="85"/>
      <c r="G15408" s="86"/>
      <c r="H15408" s="86"/>
      <c r="I15408" s="85"/>
      <c r="J15408" s="85"/>
    </row>
    <row r="15409" spans="2:10" s="117" customFormat="1" x14ac:dyDescent="0.25">
      <c r="B15409" s="87"/>
      <c r="C15409" s="85"/>
      <c r="D15409" s="85"/>
      <c r="E15409" s="85"/>
      <c r="F15409" s="85"/>
      <c r="G15409" s="86"/>
      <c r="H15409" s="86"/>
      <c r="I15409" s="85"/>
      <c r="J15409" s="85"/>
    </row>
    <row r="15410" spans="2:10" s="117" customFormat="1" x14ac:dyDescent="0.25">
      <c r="B15410" s="87"/>
      <c r="C15410" s="85"/>
      <c r="D15410" s="85"/>
      <c r="E15410" s="85"/>
      <c r="F15410" s="85"/>
      <c r="G15410" s="86"/>
      <c r="H15410" s="86"/>
      <c r="I15410" s="85"/>
      <c r="J15410" s="85"/>
    </row>
    <row r="15411" spans="2:10" s="117" customFormat="1" x14ac:dyDescent="0.25">
      <c r="B15411" s="87"/>
      <c r="C15411" s="85"/>
      <c r="D15411" s="85"/>
      <c r="E15411" s="85"/>
      <c r="F15411" s="85"/>
      <c r="G15411" s="86"/>
      <c r="H15411" s="86"/>
      <c r="I15411" s="85"/>
      <c r="J15411" s="85"/>
    </row>
    <row r="15412" spans="2:10" s="117" customFormat="1" x14ac:dyDescent="0.25">
      <c r="B15412" s="87"/>
      <c r="C15412" s="85"/>
      <c r="D15412" s="85"/>
      <c r="E15412" s="85"/>
      <c r="F15412" s="85"/>
      <c r="G15412" s="86"/>
      <c r="H15412" s="86"/>
      <c r="I15412" s="85"/>
      <c r="J15412" s="85"/>
    </row>
    <row r="15413" spans="2:10" s="117" customFormat="1" x14ac:dyDescent="0.25">
      <c r="B15413" s="87"/>
      <c r="C15413" s="85"/>
      <c r="D15413" s="85"/>
      <c r="E15413" s="85"/>
      <c r="F15413" s="85"/>
      <c r="G15413" s="86"/>
      <c r="H15413" s="86"/>
      <c r="I15413" s="85"/>
      <c r="J15413" s="85"/>
    </row>
    <row r="15414" spans="2:10" s="117" customFormat="1" x14ac:dyDescent="0.25">
      <c r="B15414" s="87"/>
      <c r="C15414" s="85"/>
      <c r="D15414" s="85"/>
      <c r="E15414" s="85"/>
      <c r="F15414" s="85"/>
      <c r="G15414" s="86"/>
      <c r="H15414" s="86"/>
      <c r="I15414" s="85"/>
      <c r="J15414" s="85"/>
    </row>
    <row r="15415" spans="2:10" s="117" customFormat="1" x14ac:dyDescent="0.25">
      <c r="B15415" s="87"/>
      <c r="C15415" s="85"/>
      <c r="D15415" s="85"/>
      <c r="E15415" s="85"/>
      <c r="F15415" s="85"/>
      <c r="G15415" s="86"/>
      <c r="H15415" s="86"/>
      <c r="I15415" s="85"/>
      <c r="J15415" s="85"/>
    </row>
    <row r="15416" spans="2:10" s="117" customFormat="1" x14ac:dyDescent="0.25">
      <c r="B15416" s="87"/>
      <c r="C15416" s="85"/>
      <c r="D15416" s="85"/>
      <c r="E15416" s="85"/>
      <c r="F15416" s="85"/>
      <c r="G15416" s="86"/>
      <c r="H15416" s="86"/>
      <c r="I15416" s="85"/>
      <c r="J15416" s="85"/>
    </row>
    <row r="15417" spans="2:10" s="117" customFormat="1" x14ac:dyDescent="0.25">
      <c r="B15417" s="87"/>
      <c r="C15417" s="85"/>
      <c r="D15417" s="85"/>
      <c r="E15417" s="85"/>
      <c r="F15417" s="85"/>
      <c r="G15417" s="86"/>
      <c r="H15417" s="86"/>
      <c r="I15417" s="85"/>
      <c r="J15417" s="85"/>
    </row>
    <row r="15418" spans="2:10" s="117" customFormat="1" x14ac:dyDescent="0.25">
      <c r="B15418" s="87"/>
      <c r="C15418" s="85"/>
      <c r="D15418" s="85"/>
      <c r="E15418" s="85"/>
      <c r="F15418" s="85"/>
      <c r="G15418" s="86"/>
      <c r="H15418" s="86"/>
      <c r="I15418" s="85"/>
      <c r="J15418" s="85"/>
    </row>
    <row r="15419" spans="2:10" s="117" customFormat="1" x14ac:dyDescent="0.25">
      <c r="B15419" s="87"/>
      <c r="C15419" s="85"/>
      <c r="D15419" s="85"/>
      <c r="E15419" s="85"/>
      <c r="F15419" s="85"/>
      <c r="G15419" s="86"/>
      <c r="H15419" s="86"/>
      <c r="I15419" s="85"/>
      <c r="J15419" s="85"/>
    </row>
    <row r="15420" spans="2:10" s="117" customFormat="1" x14ac:dyDescent="0.25">
      <c r="B15420" s="87"/>
      <c r="C15420" s="85"/>
      <c r="D15420" s="85"/>
      <c r="E15420" s="85"/>
      <c r="F15420" s="85"/>
      <c r="G15420" s="86"/>
      <c r="H15420" s="86"/>
      <c r="I15420" s="85"/>
      <c r="J15420" s="85"/>
    </row>
    <row r="15421" spans="2:10" s="117" customFormat="1" x14ac:dyDescent="0.25">
      <c r="B15421" s="87"/>
      <c r="C15421" s="85"/>
      <c r="D15421" s="85"/>
      <c r="E15421" s="85"/>
      <c r="F15421" s="85"/>
      <c r="G15421" s="86"/>
      <c r="H15421" s="86"/>
      <c r="I15421" s="85"/>
      <c r="J15421" s="85"/>
    </row>
    <row r="15422" spans="2:10" s="117" customFormat="1" x14ac:dyDescent="0.25">
      <c r="B15422" s="87"/>
      <c r="C15422" s="85"/>
      <c r="D15422" s="85"/>
      <c r="E15422" s="85"/>
      <c r="F15422" s="85"/>
      <c r="G15422" s="86"/>
      <c r="H15422" s="86"/>
      <c r="I15422" s="85"/>
      <c r="J15422" s="85"/>
    </row>
    <row r="15423" spans="2:10" s="117" customFormat="1" x14ac:dyDescent="0.25">
      <c r="B15423" s="87"/>
      <c r="C15423" s="85"/>
      <c r="D15423" s="85"/>
      <c r="E15423" s="85"/>
      <c r="F15423" s="85"/>
      <c r="G15423" s="86"/>
      <c r="H15423" s="86"/>
      <c r="I15423" s="85"/>
      <c r="J15423" s="85"/>
    </row>
    <row r="15424" spans="2:10" s="117" customFormat="1" x14ac:dyDescent="0.25">
      <c r="B15424" s="87"/>
      <c r="C15424" s="85"/>
      <c r="D15424" s="85"/>
      <c r="E15424" s="85"/>
      <c r="F15424" s="85"/>
      <c r="G15424" s="86"/>
      <c r="H15424" s="86"/>
      <c r="I15424" s="85"/>
      <c r="J15424" s="85"/>
    </row>
    <row r="15425" spans="2:10" s="117" customFormat="1" x14ac:dyDescent="0.25">
      <c r="B15425" s="87"/>
      <c r="C15425" s="85"/>
      <c r="D15425" s="85"/>
      <c r="E15425" s="85"/>
      <c r="F15425" s="85"/>
      <c r="G15425" s="86"/>
      <c r="H15425" s="86"/>
      <c r="I15425" s="85"/>
      <c r="J15425" s="85"/>
    </row>
    <row r="15426" spans="2:10" s="117" customFormat="1" x14ac:dyDescent="0.25">
      <c r="B15426" s="87"/>
      <c r="C15426" s="85"/>
      <c r="D15426" s="85"/>
      <c r="E15426" s="85"/>
      <c r="F15426" s="85"/>
      <c r="G15426" s="86"/>
      <c r="H15426" s="86"/>
      <c r="I15426" s="85"/>
      <c r="J15426" s="85"/>
    </row>
    <row r="15427" spans="2:10" s="117" customFormat="1" x14ac:dyDescent="0.25">
      <c r="B15427" s="87"/>
      <c r="C15427" s="85"/>
      <c r="D15427" s="85"/>
      <c r="E15427" s="85"/>
      <c r="F15427" s="85"/>
      <c r="G15427" s="86"/>
      <c r="H15427" s="86"/>
      <c r="I15427" s="85"/>
      <c r="J15427" s="85"/>
    </row>
    <row r="15428" spans="2:10" s="117" customFormat="1" x14ac:dyDescent="0.25">
      <c r="B15428" s="87"/>
      <c r="C15428" s="85"/>
      <c r="D15428" s="85"/>
      <c r="E15428" s="85"/>
      <c r="F15428" s="85"/>
      <c r="G15428" s="86"/>
      <c r="H15428" s="86"/>
      <c r="I15428" s="85"/>
      <c r="J15428" s="85"/>
    </row>
    <row r="15429" spans="2:10" s="117" customFormat="1" x14ac:dyDescent="0.25">
      <c r="B15429" s="87"/>
      <c r="C15429" s="85"/>
      <c r="D15429" s="85"/>
      <c r="E15429" s="85"/>
      <c r="F15429" s="85"/>
      <c r="G15429" s="86"/>
      <c r="H15429" s="86"/>
      <c r="I15429" s="85"/>
      <c r="J15429" s="85"/>
    </row>
    <row r="15430" spans="2:10" s="117" customFormat="1" x14ac:dyDescent="0.25">
      <c r="B15430" s="87"/>
      <c r="C15430" s="85"/>
      <c r="D15430" s="85"/>
      <c r="E15430" s="85"/>
      <c r="F15430" s="85"/>
      <c r="G15430" s="86"/>
      <c r="H15430" s="86"/>
      <c r="I15430" s="85"/>
      <c r="J15430" s="85"/>
    </row>
    <row r="15431" spans="2:10" s="117" customFormat="1" x14ac:dyDescent="0.25">
      <c r="B15431" s="87"/>
      <c r="C15431" s="85"/>
      <c r="D15431" s="85"/>
      <c r="E15431" s="85"/>
      <c r="F15431" s="85"/>
      <c r="G15431" s="86"/>
      <c r="H15431" s="86"/>
      <c r="I15431" s="85"/>
      <c r="J15431" s="85"/>
    </row>
    <row r="15432" spans="2:10" s="117" customFormat="1" x14ac:dyDescent="0.25">
      <c r="B15432" s="87"/>
      <c r="C15432" s="85"/>
      <c r="D15432" s="85"/>
      <c r="E15432" s="85"/>
      <c r="F15432" s="85"/>
      <c r="G15432" s="86"/>
      <c r="H15432" s="86"/>
      <c r="I15432" s="85"/>
      <c r="J15432" s="85"/>
    </row>
    <row r="15433" spans="2:10" s="117" customFormat="1" x14ac:dyDescent="0.25">
      <c r="B15433" s="87"/>
      <c r="C15433" s="85"/>
      <c r="D15433" s="85"/>
      <c r="E15433" s="85"/>
      <c r="F15433" s="85"/>
      <c r="G15433" s="86"/>
      <c r="H15433" s="86"/>
      <c r="I15433" s="85"/>
      <c r="J15433" s="85"/>
    </row>
    <row r="15434" spans="2:10" s="117" customFormat="1" x14ac:dyDescent="0.25">
      <c r="B15434" s="87"/>
      <c r="C15434" s="85"/>
      <c r="D15434" s="85"/>
      <c r="E15434" s="85"/>
      <c r="F15434" s="85"/>
      <c r="G15434" s="86"/>
      <c r="H15434" s="86"/>
      <c r="I15434" s="85"/>
      <c r="J15434" s="85"/>
    </row>
    <row r="15435" spans="2:10" s="117" customFormat="1" x14ac:dyDescent="0.25">
      <c r="B15435" s="87"/>
      <c r="C15435" s="85"/>
      <c r="D15435" s="85"/>
      <c r="E15435" s="85"/>
      <c r="F15435" s="85"/>
      <c r="G15435" s="86"/>
      <c r="H15435" s="86"/>
      <c r="I15435" s="85"/>
      <c r="J15435" s="85"/>
    </row>
    <row r="15436" spans="2:10" s="117" customFormat="1" x14ac:dyDescent="0.25">
      <c r="B15436" s="87"/>
      <c r="C15436" s="85"/>
      <c r="D15436" s="85"/>
      <c r="E15436" s="85"/>
      <c r="F15436" s="85"/>
      <c r="G15436" s="86"/>
      <c r="H15436" s="86"/>
      <c r="I15436" s="85"/>
      <c r="J15436" s="85"/>
    </row>
    <row r="15437" spans="2:10" s="117" customFormat="1" x14ac:dyDescent="0.25">
      <c r="B15437" s="87"/>
      <c r="C15437" s="85"/>
      <c r="D15437" s="85"/>
      <c r="E15437" s="85"/>
      <c r="F15437" s="85"/>
      <c r="G15437" s="86"/>
      <c r="H15437" s="86"/>
      <c r="I15437" s="85"/>
      <c r="J15437" s="85"/>
    </row>
    <row r="15438" spans="2:10" s="117" customFormat="1" x14ac:dyDescent="0.25">
      <c r="B15438" s="87"/>
      <c r="C15438" s="85"/>
      <c r="D15438" s="85"/>
      <c r="E15438" s="85"/>
      <c r="F15438" s="85"/>
      <c r="G15438" s="86"/>
      <c r="H15438" s="86"/>
      <c r="I15438" s="85"/>
      <c r="J15438" s="85"/>
    </row>
    <row r="15439" spans="2:10" s="117" customFormat="1" x14ac:dyDescent="0.25">
      <c r="B15439" s="87"/>
      <c r="C15439" s="85"/>
      <c r="D15439" s="85"/>
      <c r="E15439" s="85"/>
      <c r="F15439" s="85"/>
      <c r="G15439" s="86"/>
      <c r="H15439" s="86"/>
      <c r="I15439" s="85"/>
      <c r="J15439" s="85"/>
    </row>
    <row r="15440" spans="2:10" s="117" customFormat="1" x14ac:dyDescent="0.25">
      <c r="B15440" s="87"/>
      <c r="C15440" s="85"/>
      <c r="D15440" s="85"/>
      <c r="E15440" s="85"/>
      <c r="F15440" s="85"/>
      <c r="G15440" s="86"/>
      <c r="H15440" s="86"/>
      <c r="I15440" s="85"/>
      <c r="J15440" s="85"/>
    </row>
    <row r="15441" spans="2:10" s="117" customFormat="1" x14ac:dyDescent="0.25">
      <c r="B15441" s="87"/>
      <c r="C15441" s="85"/>
      <c r="D15441" s="85"/>
      <c r="E15441" s="85"/>
      <c r="F15441" s="85"/>
      <c r="G15441" s="86"/>
      <c r="H15441" s="86"/>
      <c r="I15441" s="85"/>
      <c r="J15441" s="85"/>
    </row>
    <row r="15442" spans="2:10" s="117" customFormat="1" x14ac:dyDescent="0.25">
      <c r="B15442" s="87"/>
      <c r="C15442" s="85"/>
      <c r="D15442" s="85"/>
      <c r="E15442" s="85"/>
      <c r="F15442" s="85"/>
      <c r="G15442" s="86"/>
      <c r="H15442" s="86"/>
      <c r="I15442" s="85"/>
      <c r="J15442" s="85"/>
    </row>
    <row r="15443" spans="2:10" s="117" customFormat="1" x14ac:dyDescent="0.25">
      <c r="B15443" s="87"/>
      <c r="C15443" s="85"/>
      <c r="D15443" s="85"/>
      <c r="E15443" s="85"/>
      <c r="F15443" s="85"/>
      <c r="G15443" s="86"/>
      <c r="H15443" s="86"/>
      <c r="I15443" s="85"/>
      <c r="J15443" s="85"/>
    </row>
    <row r="15444" spans="2:10" s="117" customFormat="1" x14ac:dyDescent="0.25">
      <c r="B15444" s="87"/>
      <c r="C15444" s="85"/>
      <c r="D15444" s="85"/>
      <c r="E15444" s="85"/>
      <c r="F15444" s="85"/>
      <c r="G15444" s="86"/>
      <c r="H15444" s="86"/>
      <c r="I15444" s="85"/>
      <c r="J15444" s="85"/>
    </row>
    <row r="15445" spans="2:10" s="117" customFormat="1" x14ac:dyDescent="0.25">
      <c r="B15445" s="87"/>
      <c r="C15445" s="85"/>
      <c r="D15445" s="85"/>
      <c r="E15445" s="85"/>
      <c r="F15445" s="85"/>
      <c r="G15445" s="86"/>
      <c r="H15445" s="86"/>
      <c r="I15445" s="85"/>
      <c r="J15445" s="85"/>
    </row>
    <row r="15446" spans="2:10" s="117" customFormat="1" x14ac:dyDescent="0.25">
      <c r="B15446" s="87"/>
      <c r="C15446" s="85"/>
      <c r="D15446" s="85"/>
      <c r="E15446" s="85"/>
      <c r="F15446" s="85"/>
      <c r="G15446" s="86"/>
      <c r="H15446" s="86"/>
      <c r="I15446" s="85"/>
      <c r="J15446" s="85"/>
    </row>
    <row r="15447" spans="2:10" s="117" customFormat="1" x14ac:dyDescent="0.25">
      <c r="B15447" s="87"/>
      <c r="C15447" s="85"/>
      <c r="D15447" s="85"/>
      <c r="E15447" s="85"/>
      <c r="F15447" s="85"/>
      <c r="G15447" s="86"/>
      <c r="H15447" s="86"/>
      <c r="I15447" s="85"/>
      <c r="J15447" s="85"/>
    </row>
    <row r="15448" spans="2:10" s="117" customFormat="1" x14ac:dyDescent="0.25">
      <c r="B15448" s="87"/>
      <c r="C15448" s="85"/>
      <c r="D15448" s="85"/>
      <c r="E15448" s="85"/>
      <c r="F15448" s="85"/>
      <c r="G15448" s="86"/>
      <c r="H15448" s="86"/>
      <c r="I15448" s="85"/>
      <c r="J15448" s="85"/>
    </row>
    <row r="15449" spans="2:10" s="117" customFormat="1" x14ac:dyDescent="0.25">
      <c r="B15449" s="87"/>
      <c r="C15449" s="85"/>
      <c r="D15449" s="85"/>
      <c r="E15449" s="85"/>
      <c r="F15449" s="85"/>
      <c r="G15449" s="86"/>
      <c r="H15449" s="86"/>
      <c r="I15449" s="85"/>
      <c r="J15449" s="85"/>
    </row>
    <row r="15450" spans="2:10" s="117" customFormat="1" x14ac:dyDescent="0.25">
      <c r="B15450" s="87"/>
      <c r="C15450" s="85"/>
      <c r="D15450" s="85"/>
      <c r="E15450" s="85"/>
      <c r="F15450" s="85"/>
      <c r="G15450" s="86"/>
      <c r="H15450" s="86"/>
      <c r="I15450" s="85"/>
      <c r="J15450" s="85"/>
    </row>
    <row r="15451" spans="2:10" s="117" customFormat="1" x14ac:dyDescent="0.25">
      <c r="B15451" s="87"/>
      <c r="C15451" s="85"/>
      <c r="D15451" s="85"/>
      <c r="E15451" s="85"/>
      <c r="F15451" s="85"/>
      <c r="G15451" s="86"/>
      <c r="H15451" s="86"/>
      <c r="I15451" s="85"/>
      <c r="J15451" s="85"/>
    </row>
    <row r="15452" spans="2:10" s="117" customFormat="1" x14ac:dyDescent="0.25">
      <c r="B15452" s="87"/>
      <c r="C15452" s="85"/>
      <c r="D15452" s="85"/>
      <c r="E15452" s="85"/>
      <c r="F15452" s="85"/>
      <c r="G15452" s="86"/>
      <c r="H15452" s="86"/>
      <c r="I15452" s="85"/>
      <c r="J15452" s="85"/>
    </row>
    <row r="15453" spans="2:10" s="117" customFormat="1" x14ac:dyDescent="0.25">
      <c r="B15453" s="87"/>
      <c r="C15453" s="85"/>
      <c r="D15453" s="85"/>
      <c r="E15453" s="85"/>
      <c r="F15453" s="85"/>
      <c r="G15453" s="86"/>
      <c r="H15453" s="86"/>
      <c r="I15453" s="85"/>
      <c r="J15453" s="85"/>
    </row>
    <row r="15454" spans="2:10" s="117" customFormat="1" x14ac:dyDescent="0.25">
      <c r="B15454" s="87"/>
      <c r="C15454" s="85"/>
      <c r="D15454" s="85"/>
      <c r="E15454" s="85"/>
      <c r="F15454" s="85"/>
      <c r="G15454" s="86"/>
      <c r="H15454" s="86"/>
      <c r="I15454" s="85"/>
      <c r="J15454" s="85"/>
    </row>
    <row r="15455" spans="2:10" s="117" customFormat="1" x14ac:dyDescent="0.25">
      <c r="B15455" s="87"/>
      <c r="C15455" s="85"/>
      <c r="D15455" s="85"/>
      <c r="E15455" s="85"/>
      <c r="F15455" s="85"/>
      <c r="G15455" s="86"/>
      <c r="H15455" s="86"/>
      <c r="I15455" s="85"/>
      <c r="J15455" s="85"/>
    </row>
    <row r="15456" spans="2:10" s="117" customFormat="1" x14ac:dyDescent="0.25">
      <c r="B15456" s="87"/>
      <c r="C15456" s="85"/>
      <c r="D15456" s="85"/>
      <c r="E15456" s="85"/>
      <c r="F15456" s="85"/>
      <c r="G15456" s="86"/>
      <c r="H15456" s="86"/>
      <c r="I15456" s="85"/>
      <c r="J15456" s="85"/>
    </row>
    <row r="15457" spans="2:10" s="117" customFormat="1" x14ac:dyDescent="0.25">
      <c r="B15457" s="87"/>
      <c r="C15457" s="85"/>
      <c r="D15457" s="85"/>
      <c r="E15457" s="85"/>
      <c r="F15457" s="85"/>
      <c r="G15457" s="86"/>
      <c r="H15457" s="86"/>
      <c r="I15457" s="85"/>
      <c r="J15457" s="85"/>
    </row>
    <row r="15458" spans="2:10" s="117" customFormat="1" x14ac:dyDescent="0.25">
      <c r="B15458" s="87"/>
      <c r="C15458" s="85"/>
      <c r="D15458" s="85"/>
      <c r="E15458" s="85"/>
      <c r="F15458" s="85"/>
      <c r="G15458" s="86"/>
      <c r="H15458" s="86"/>
      <c r="I15458" s="85"/>
      <c r="J15458" s="85"/>
    </row>
    <row r="15459" spans="2:10" s="117" customFormat="1" x14ac:dyDescent="0.25">
      <c r="B15459" s="87"/>
      <c r="C15459" s="85"/>
      <c r="D15459" s="85"/>
      <c r="E15459" s="85"/>
      <c r="F15459" s="85"/>
      <c r="G15459" s="86"/>
      <c r="H15459" s="86"/>
      <c r="I15459" s="85"/>
      <c r="J15459" s="85"/>
    </row>
    <row r="15460" spans="2:10" s="117" customFormat="1" x14ac:dyDescent="0.25">
      <c r="B15460" s="87"/>
      <c r="C15460" s="85"/>
      <c r="D15460" s="85"/>
      <c r="E15460" s="85"/>
      <c r="F15460" s="85"/>
      <c r="G15460" s="86"/>
      <c r="H15460" s="86"/>
      <c r="I15460" s="85"/>
      <c r="J15460" s="85"/>
    </row>
    <row r="15461" spans="2:10" s="117" customFormat="1" x14ac:dyDescent="0.25">
      <c r="B15461" s="87"/>
      <c r="C15461" s="85"/>
      <c r="D15461" s="85"/>
      <c r="E15461" s="85"/>
      <c r="F15461" s="85"/>
      <c r="G15461" s="86"/>
      <c r="H15461" s="86"/>
      <c r="I15461" s="85"/>
      <c r="J15461" s="85"/>
    </row>
    <row r="15462" spans="2:10" s="117" customFormat="1" x14ac:dyDescent="0.25">
      <c r="B15462" s="87"/>
      <c r="C15462" s="85"/>
      <c r="D15462" s="85"/>
      <c r="E15462" s="85"/>
      <c r="F15462" s="85"/>
      <c r="G15462" s="86"/>
      <c r="H15462" s="86"/>
      <c r="I15462" s="85"/>
      <c r="J15462" s="85"/>
    </row>
    <row r="15463" spans="2:10" s="117" customFormat="1" x14ac:dyDescent="0.25">
      <c r="B15463" s="87"/>
      <c r="C15463" s="85"/>
      <c r="D15463" s="85"/>
      <c r="E15463" s="85"/>
      <c r="F15463" s="85"/>
      <c r="G15463" s="86"/>
      <c r="H15463" s="86"/>
      <c r="I15463" s="85"/>
      <c r="J15463" s="85"/>
    </row>
    <row r="15464" spans="2:10" s="117" customFormat="1" x14ac:dyDescent="0.25">
      <c r="B15464" s="87"/>
      <c r="C15464" s="85"/>
      <c r="D15464" s="85"/>
      <c r="E15464" s="85"/>
      <c r="F15464" s="85"/>
      <c r="G15464" s="86"/>
      <c r="H15464" s="86"/>
      <c r="I15464" s="85"/>
      <c r="J15464" s="85"/>
    </row>
    <row r="15465" spans="2:10" s="117" customFormat="1" x14ac:dyDescent="0.25">
      <c r="B15465" s="87"/>
      <c r="C15465" s="85"/>
      <c r="D15465" s="85"/>
      <c r="E15465" s="85"/>
      <c r="F15465" s="85"/>
      <c r="G15465" s="86"/>
      <c r="H15465" s="86"/>
      <c r="I15465" s="85"/>
      <c r="J15465" s="85"/>
    </row>
    <row r="15466" spans="2:10" s="117" customFormat="1" x14ac:dyDescent="0.25">
      <c r="B15466" s="87"/>
      <c r="C15466" s="85"/>
      <c r="D15466" s="85"/>
      <c r="E15466" s="85"/>
      <c r="F15466" s="85"/>
      <c r="G15466" s="86"/>
      <c r="H15466" s="86"/>
      <c r="I15466" s="85"/>
      <c r="J15466" s="85"/>
    </row>
    <row r="15467" spans="2:10" s="117" customFormat="1" x14ac:dyDescent="0.25">
      <c r="B15467" s="87"/>
      <c r="C15467" s="85"/>
      <c r="D15467" s="85"/>
      <c r="E15467" s="85"/>
      <c r="F15467" s="85"/>
      <c r="G15467" s="86"/>
      <c r="H15467" s="86"/>
      <c r="I15467" s="85"/>
      <c r="J15467" s="85"/>
    </row>
    <row r="15468" spans="2:10" s="117" customFormat="1" x14ac:dyDescent="0.25">
      <c r="B15468" s="87"/>
      <c r="C15468" s="85"/>
      <c r="D15468" s="85"/>
      <c r="E15468" s="85"/>
      <c r="F15468" s="85"/>
      <c r="G15468" s="86"/>
      <c r="H15468" s="86"/>
      <c r="I15468" s="85"/>
      <c r="J15468" s="85"/>
    </row>
    <row r="15469" spans="2:10" s="117" customFormat="1" x14ac:dyDescent="0.25">
      <c r="B15469" s="87"/>
      <c r="C15469" s="85"/>
      <c r="D15469" s="85"/>
      <c r="E15469" s="85"/>
      <c r="F15469" s="85"/>
      <c r="G15469" s="86"/>
      <c r="H15469" s="86"/>
      <c r="I15469" s="85"/>
      <c r="J15469" s="85"/>
    </row>
    <row r="15470" spans="2:10" s="117" customFormat="1" x14ac:dyDescent="0.25">
      <c r="B15470" s="87"/>
      <c r="C15470" s="85"/>
      <c r="D15470" s="85"/>
      <c r="E15470" s="85"/>
      <c r="F15470" s="85"/>
      <c r="G15470" s="86"/>
      <c r="H15470" s="86"/>
      <c r="I15470" s="85"/>
      <c r="J15470" s="85"/>
    </row>
    <row r="15471" spans="2:10" s="117" customFormat="1" x14ac:dyDescent="0.25">
      <c r="B15471" s="87"/>
      <c r="C15471" s="85"/>
      <c r="D15471" s="85"/>
      <c r="E15471" s="85"/>
      <c r="F15471" s="85"/>
      <c r="G15471" s="86"/>
      <c r="H15471" s="86"/>
      <c r="I15471" s="85"/>
      <c r="J15471" s="85"/>
    </row>
    <row r="15472" spans="2:10" s="117" customFormat="1" x14ac:dyDescent="0.25">
      <c r="B15472" s="87"/>
      <c r="C15472" s="85"/>
      <c r="D15472" s="85"/>
      <c r="E15472" s="85"/>
      <c r="F15472" s="85"/>
      <c r="G15472" s="86"/>
      <c r="H15472" s="86"/>
      <c r="I15472" s="85"/>
      <c r="J15472" s="85"/>
    </row>
    <row r="15473" spans="2:10" s="117" customFormat="1" x14ac:dyDescent="0.25">
      <c r="B15473" s="87"/>
      <c r="C15473" s="85"/>
      <c r="D15473" s="85"/>
      <c r="E15473" s="85"/>
      <c r="F15473" s="85"/>
      <c r="G15473" s="86"/>
      <c r="H15473" s="86"/>
      <c r="I15473" s="85"/>
      <c r="J15473" s="85"/>
    </row>
    <row r="15474" spans="2:10" s="117" customFormat="1" x14ac:dyDescent="0.25">
      <c r="B15474" s="87"/>
      <c r="C15474" s="85"/>
      <c r="D15474" s="85"/>
      <c r="E15474" s="85"/>
      <c r="F15474" s="85"/>
      <c r="G15474" s="86"/>
      <c r="H15474" s="86"/>
      <c r="I15474" s="85"/>
      <c r="J15474" s="85"/>
    </row>
    <row r="15475" spans="2:10" s="117" customFormat="1" x14ac:dyDescent="0.25">
      <c r="B15475" s="87"/>
      <c r="C15475" s="85"/>
      <c r="D15475" s="85"/>
      <c r="E15475" s="85"/>
      <c r="F15475" s="85"/>
      <c r="G15475" s="86"/>
      <c r="H15475" s="86"/>
      <c r="I15475" s="85"/>
      <c r="J15475" s="85"/>
    </row>
    <row r="15476" spans="2:10" s="117" customFormat="1" x14ac:dyDescent="0.25">
      <c r="B15476" s="87"/>
      <c r="C15476" s="85"/>
      <c r="D15476" s="85"/>
      <c r="E15476" s="85"/>
      <c r="F15476" s="85"/>
      <c r="G15476" s="86"/>
      <c r="H15476" s="86"/>
      <c r="I15476" s="85"/>
      <c r="J15476" s="85"/>
    </row>
    <row r="15477" spans="2:10" s="117" customFormat="1" x14ac:dyDescent="0.25">
      <c r="B15477" s="87"/>
      <c r="C15477" s="85"/>
      <c r="D15477" s="85"/>
      <c r="E15477" s="85"/>
      <c r="F15477" s="85"/>
      <c r="G15477" s="86"/>
      <c r="H15477" s="86"/>
      <c r="I15477" s="85"/>
      <c r="J15477" s="85"/>
    </row>
    <row r="15478" spans="2:10" s="117" customFormat="1" x14ac:dyDescent="0.25">
      <c r="B15478" s="87"/>
      <c r="C15478" s="85"/>
      <c r="D15478" s="85"/>
      <c r="E15478" s="85"/>
      <c r="F15478" s="85"/>
      <c r="G15478" s="86"/>
      <c r="H15478" s="86"/>
      <c r="I15478" s="85"/>
      <c r="J15478" s="85"/>
    </row>
    <row r="15479" spans="2:10" s="117" customFormat="1" x14ac:dyDescent="0.25">
      <c r="B15479" s="87"/>
      <c r="C15479" s="85"/>
      <c r="D15479" s="85"/>
      <c r="E15479" s="85"/>
      <c r="F15479" s="85"/>
      <c r="G15479" s="86"/>
      <c r="H15479" s="86"/>
      <c r="I15479" s="85"/>
      <c r="J15479" s="85"/>
    </row>
    <row r="15480" spans="2:10" s="117" customFormat="1" x14ac:dyDescent="0.25">
      <c r="B15480" s="87"/>
      <c r="C15480" s="85"/>
      <c r="D15480" s="85"/>
      <c r="E15480" s="85"/>
      <c r="F15480" s="85"/>
      <c r="G15480" s="86"/>
      <c r="H15480" s="86"/>
      <c r="I15480" s="85"/>
      <c r="J15480" s="85"/>
    </row>
    <row r="15481" spans="2:10" s="117" customFormat="1" x14ac:dyDescent="0.25">
      <c r="B15481" s="87"/>
      <c r="C15481" s="85"/>
      <c r="D15481" s="85"/>
      <c r="E15481" s="85"/>
      <c r="F15481" s="85"/>
      <c r="G15481" s="86"/>
      <c r="H15481" s="86"/>
      <c r="I15481" s="85"/>
      <c r="J15481" s="85"/>
    </row>
    <row r="15482" spans="2:10" s="117" customFormat="1" x14ac:dyDescent="0.25">
      <c r="B15482" s="87"/>
      <c r="C15482" s="85"/>
      <c r="D15482" s="85"/>
      <c r="E15482" s="85"/>
      <c r="F15482" s="85"/>
      <c r="G15482" s="86"/>
      <c r="H15482" s="86"/>
      <c r="I15482" s="85"/>
      <c r="J15482" s="85"/>
    </row>
    <row r="15483" spans="2:10" s="117" customFormat="1" x14ac:dyDescent="0.25">
      <c r="B15483" s="87"/>
      <c r="C15483" s="85"/>
      <c r="D15483" s="85"/>
      <c r="E15483" s="85"/>
      <c r="F15483" s="85"/>
      <c r="G15483" s="86"/>
      <c r="H15483" s="86"/>
      <c r="I15483" s="85"/>
      <c r="J15483" s="85"/>
    </row>
    <row r="15484" spans="2:10" s="117" customFormat="1" x14ac:dyDescent="0.25">
      <c r="B15484" s="87"/>
      <c r="C15484" s="85"/>
      <c r="D15484" s="85"/>
      <c r="E15484" s="85"/>
      <c r="F15484" s="85"/>
      <c r="G15484" s="86"/>
      <c r="H15484" s="86"/>
      <c r="I15484" s="85"/>
      <c r="J15484" s="85"/>
    </row>
    <row r="15485" spans="2:10" s="117" customFormat="1" x14ac:dyDescent="0.25">
      <c r="B15485" s="87"/>
      <c r="C15485" s="85"/>
      <c r="D15485" s="85"/>
      <c r="E15485" s="85"/>
      <c r="F15485" s="85"/>
      <c r="G15485" s="86"/>
      <c r="H15485" s="86"/>
      <c r="I15485" s="85"/>
      <c r="J15485" s="85"/>
    </row>
    <row r="15486" spans="2:10" s="117" customFormat="1" x14ac:dyDescent="0.25">
      <c r="B15486" s="87"/>
      <c r="C15486" s="85"/>
      <c r="D15486" s="85"/>
      <c r="E15486" s="85"/>
      <c r="F15486" s="85"/>
      <c r="G15486" s="86"/>
      <c r="H15486" s="86"/>
      <c r="I15486" s="85"/>
      <c r="J15486" s="85"/>
    </row>
    <row r="15487" spans="2:10" s="117" customFormat="1" x14ac:dyDescent="0.25">
      <c r="B15487" s="87"/>
      <c r="C15487" s="85"/>
      <c r="D15487" s="85"/>
      <c r="E15487" s="85"/>
      <c r="F15487" s="85"/>
      <c r="G15487" s="86"/>
      <c r="H15487" s="86"/>
      <c r="I15487" s="85"/>
      <c r="J15487" s="85"/>
    </row>
    <row r="15488" spans="2:10" s="117" customFormat="1" x14ac:dyDescent="0.25">
      <c r="B15488" s="87"/>
      <c r="C15488" s="85"/>
      <c r="D15488" s="85"/>
      <c r="E15488" s="85"/>
      <c r="F15488" s="85"/>
      <c r="G15488" s="86"/>
      <c r="H15488" s="86"/>
      <c r="I15488" s="85"/>
      <c r="J15488" s="85"/>
    </row>
    <row r="15489" spans="2:10" s="117" customFormat="1" x14ac:dyDescent="0.25">
      <c r="B15489" s="87"/>
      <c r="C15489" s="85"/>
      <c r="D15489" s="85"/>
      <c r="E15489" s="85"/>
      <c r="F15489" s="85"/>
      <c r="G15489" s="86"/>
      <c r="H15489" s="86"/>
      <c r="I15489" s="85"/>
      <c r="J15489" s="85"/>
    </row>
    <row r="15490" spans="2:10" s="117" customFormat="1" x14ac:dyDescent="0.25">
      <c r="B15490" s="87"/>
      <c r="C15490" s="85"/>
      <c r="D15490" s="85"/>
      <c r="E15490" s="85"/>
      <c r="F15490" s="85"/>
      <c r="G15490" s="86"/>
      <c r="H15490" s="86"/>
      <c r="I15490" s="85"/>
      <c r="J15490" s="85"/>
    </row>
    <row r="15491" spans="2:10" s="117" customFormat="1" x14ac:dyDescent="0.25">
      <c r="B15491" s="87"/>
      <c r="C15491" s="85"/>
      <c r="D15491" s="85"/>
      <c r="E15491" s="85"/>
      <c r="F15491" s="85"/>
      <c r="G15491" s="86"/>
      <c r="H15491" s="86"/>
      <c r="I15491" s="85"/>
      <c r="J15491" s="85"/>
    </row>
    <row r="15492" spans="2:10" s="117" customFormat="1" x14ac:dyDescent="0.25">
      <c r="B15492" s="87"/>
      <c r="C15492" s="85"/>
      <c r="D15492" s="85"/>
      <c r="E15492" s="85"/>
      <c r="F15492" s="85"/>
      <c r="G15492" s="86"/>
      <c r="H15492" s="86"/>
      <c r="I15492" s="85"/>
      <c r="J15492" s="85"/>
    </row>
    <row r="15493" spans="2:10" s="117" customFormat="1" x14ac:dyDescent="0.25">
      <c r="B15493" s="87"/>
      <c r="C15493" s="85"/>
      <c r="D15493" s="85"/>
      <c r="E15493" s="85"/>
      <c r="F15493" s="85"/>
      <c r="G15493" s="86"/>
      <c r="H15493" s="86"/>
      <c r="I15493" s="85"/>
      <c r="J15493" s="85"/>
    </row>
    <row r="15494" spans="2:10" s="117" customFormat="1" x14ac:dyDescent="0.25">
      <c r="B15494" s="87"/>
      <c r="C15494" s="85"/>
      <c r="D15494" s="85"/>
      <c r="E15494" s="85"/>
      <c r="F15494" s="85"/>
      <c r="G15494" s="86"/>
      <c r="H15494" s="86"/>
      <c r="I15494" s="85"/>
      <c r="J15494" s="85"/>
    </row>
    <row r="15495" spans="2:10" s="117" customFormat="1" x14ac:dyDescent="0.25">
      <c r="B15495" s="87"/>
      <c r="C15495" s="85"/>
      <c r="D15495" s="85"/>
      <c r="E15495" s="85"/>
      <c r="F15495" s="85"/>
      <c r="G15495" s="86"/>
      <c r="H15495" s="86"/>
      <c r="I15495" s="85"/>
      <c r="J15495" s="85"/>
    </row>
    <row r="15496" spans="2:10" s="117" customFormat="1" x14ac:dyDescent="0.25">
      <c r="B15496" s="87"/>
      <c r="C15496" s="85"/>
      <c r="D15496" s="85"/>
      <c r="E15496" s="85"/>
      <c r="F15496" s="85"/>
      <c r="G15496" s="86"/>
      <c r="H15496" s="86"/>
      <c r="I15496" s="85"/>
      <c r="J15496" s="85"/>
    </row>
    <row r="15497" spans="2:10" s="117" customFormat="1" x14ac:dyDescent="0.25">
      <c r="B15497" s="87"/>
      <c r="C15497" s="85"/>
      <c r="D15497" s="85"/>
      <c r="E15497" s="85"/>
      <c r="F15497" s="85"/>
      <c r="G15497" s="86"/>
      <c r="H15497" s="86"/>
      <c r="I15497" s="85"/>
      <c r="J15497" s="85"/>
    </row>
    <row r="15498" spans="2:10" s="117" customFormat="1" x14ac:dyDescent="0.25">
      <c r="B15498" s="87"/>
      <c r="C15498" s="85"/>
      <c r="D15498" s="85"/>
      <c r="E15498" s="85"/>
      <c r="F15498" s="85"/>
      <c r="G15498" s="86"/>
      <c r="H15498" s="86"/>
      <c r="I15498" s="85"/>
      <c r="J15498" s="85"/>
    </row>
    <row r="15499" spans="2:10" s="117" customFormat="1" x14ac:dyDescent="0.25">
      <c r="B15499" s="87"/>
      <c r="C15499" s="85"/>
      <c r="D15499" s="85"/>
      <c r="E15499" s="85"/>
      <c r="F15499" s="85"/>
      <c r="G15499" s="86"/>
      <c r="H15499" s="86"/>
      <c r="I15499" s="85"/>
      <c r="J15499" s="85"/>
    </row>
    <row r="15500" spans="2:10" s="117" customFormat="1" x14ac:dyDescent="0.25">
      <c r="B15500" s="87"/>
      <c r="C15500" s="85"/>
      <c r="D15500" s="85"/>
      <c r="E15500" s="85"/>
      <c r="F15500" s="85"/>
      <c r="G15500" s="86"/>
      <c r="H15500" s="86"/>
      <c r="I15500" s="85"/>
      <c r="J15500" s="85"/>
    </row>
    <row r="15501" spans="2:10" s="117" customFormat="1" x14ac:dyDescent="0.25">
      <c r="B15501" s="87"/>
      <c r="C15501" s="85"/>
      <c r="D15501" s="85"/>
      <c r="E15501" s="85"/>
      <c r="F15501" s="85"/>
      <c r="G15501" s="86"/>
      <c r="H15501" s="86"/>
      <c r="I15501" s="85"/>
      <c r="J15501" s="85"/>
    </row>
    <row r="15502" spans="2:10" s="117" customFormat="1" x14ac:dyDescent="0.25">
      <c r="B15502" s="87"/>
      <c r="C15502" s="85"/>
      <c r="D15502" s="85"/>
      <c r="E15502" s="85"/>
      <c r="F15502" s="85"/>
      <c r="G15502" s="86"/>
      <c r="H15502" s="86"/>
      <c r="I15502" s="85"/>
      <c r="J15502" s="85"/>
    </row>
    <row r="15503" spans="2:10" s="117" customFormat="1" x14ac:dyDescent="0.25">
      <c r="B15503" s="87"/>
      <c r="C15503" s="85"/>
      <c r="D15503" s="85"/>
      <c r="E15503" s="85"/>
      <c r="F15503" s="85"/>
      <c r="G15503" s="86"/>
      <c r="H15503" s="86"/>
      <c r="I15503" s="85"/>
      <c r="J15503" s="85"/>
    </row>
    <row r="15504" spans="2:10" s="117" customFormat="1" x14ac:dyDescent="0.25">
      <c r="B15504" s="87"/>
      <c r="C15504" s="85"/>
      <c r="D15504" s="85"/>
      <c r="E15504" s="85"/>
      <c r="F15504" s="85"/>
      <c r="G15504" s="86"/>
      <c r="H15504" s="86"/>
      <c r="I15504" s="85"/>
      <c r="J15504" s="85"/>
    </row>
    <row r="15505" spans="2:10" s="117" customFormat="1" x14ac:dyDescent="0.25">
      <c r="B15505" s="87"/>
      <c r="C15505" s="85"/>
      <c r="D15505" s="85"/>
      <c r="E15505" s="85"/>
      <c r="F15505" s="85"/>
      <c r="G15505" s="86"/>
      <c r="H15505" s="86"/>
      <c r="I15505" s="85"/>
      <c r="J15505" s="85"/>
    </row>
    <row r="15506" spans="2:10" s="117" customFormat="1" x14ac:dyDescent="0.25">
      <c r="B15506" s="87"/>
      <c r="C15506" s="85"/>
      <c r="D15506" s="85"/>
      <c r="E15506" s="85"/>
      <c r="F15506" s="85"/>
      <c r="G15506" s="86"/>
      <c r="H15506" s="86"/>
      <c r="I15506" s="85"/>
      <c r="J15506" s="85"/>
    </row>
    <row r="15507" spans="2:10" s="117" customFormat="1" x14ac:dyDescent="0.25">
      <c r="B15507" s="87"/>
      <c r="C15507" s="85"/>
      <c r="D15507" s="85"/>
      <c r="E15507" s="85"/>
      <c r="F15507" s="85"/>
      <c r="G15507" s="86"/>
      <c r="H15507" s="86"/>
      <c r="I15507" s="85"/>
      <c r="J15507" s="85"/>
    </row>
    <row r="15508" spans="2:10" s="117" customFormat="1" x14ac:dyDescent="0.25">
      <c r="B15508" s="87"/>
      <c r="C15508" s="85"/>
      <c r="D15508" s="85"/>
      <c r="E15508" s="85"/>
      <c r="F15508" s="85"/>
      <c r="G15508" s="86"/>
      <c r="H15508" s="86"/>
      <c r="I15508" s="85"/>
      <c r="J15508" s="85"/>
    </row>
    <row r="15509" spans="2:10" s="117" customFormat="1" x14ac:dyDescent="0.25">
      <c r="B15509" s="87"/>
      <c r="C15509" s="85"/>
      <c r="D15509" s="85"/>
      <c r="E15509" s="85"/>
      <c r="F15509" s="85"/>
      <c r="G15509" s="86"/>
      <c r="H15509" s="86"/>
      <c r="I15509" s="85"/>
      <c r="J15509" s="85"/>
    </row>
    <row r="15510" spans="2:10" s="117" customFormat="1" x14ac:dyDescent="0.25">
      <c r="B15510" s="87"/>
      <c r="C15510" s="85"/>
      <c r="D15510" s="85"/>
      <c r="E15510" s="85"/>
      <c r="F15510" s="85"/>
      <c r="G15510" s="86"/>
      <c r="H15510" s="86"/>
      <c r="I15510" s="85"/>
      <c r="J15510" s="85"/>
    </row>
    <row r="15511" spans="2:10" s="117" customFormat="1" x14ac:dyDescent="0.25">
      <c r="B15511" s="87"/>
      <c r="C15511" s="85"/>
      <c r="D15511" s="85"/>
      <c r="E15511" s="85"/>
      <c r="F15511" s="85"/>
      <c r="G15511" s="86"/>
      <c r="H15511" s="86"/>
      <c r="I15511" s="85"/>
      <c r="J15511" s="85"/>
    </row>
    <row r="15512" spans="2:10" s="117" customFormat="1" x14ac:dyDescent="0.25">
      <c r="B15512" s="87"/>
      <c r="C15512" s="85"/>
      <c r="D15512" s="85"/>
      <c r="E15512" s="85"/>
      <c r="F15512" s="85"/>
      <c r="G15512" s="86"/>
      <c r="H15512" s="86"/>
      <c r="I15512" s="85"/>
      <c r="J15512" s="85"/>
    </row>
    <row r="15513" spans="2:10" s="117" customFormat="1" x14ac:dyDescent="0.25">
      <c r="B15513" s="87"/>
      <c r="C15513" s="85"/>
      <c r="D15513" s="85"/>
      <c r="E15513" s="85"/>
      <c r="F15513" s="85"/>
      <c r="G15513" s="86"/>
      <c r="H15513" s="86"/>
      <c r="I15513" s="85"/>
      <c r="J15513" s="85"/>
    </row>
    <row r="15514" spans="2:10" s="117" customFormat="1" x14ac:dyDescent="0.25">
      <c r="B15514" s="87"/>
      <c r="C15514" s="85"/>
      <c r="D15514" s="85"/>
      <c r="E15514" s="85"/>
      <c r="F15514" s="85"/>
      <c r="G15514" s="86"/>
      <c r="H15514" s="86"/>
      <c r="I15514" s="85"/>
      <c r="J15514" s="85"/>
    </row>
    <row r="15515" spans="2:10" s="117" customFormat="1" x14ac:dyDescent="0.25">
      <c r="B15515" s="87"/>
      <c r="C15515" s="85"/>
      <c r="D15515" s="85"/>
      <c r="E15515" s="85"/>
      <c r="F15515" s="85"/>
      <c r="G15515" s="86"/>
      <c r="H15515" s="86"/>
      <c r="I15515" s="85"/>
      <c r="J15515" s="85"/>
    </row>
    <row r="15516" spans="2:10" s="117" customFormat="1" x14ac:dyDescent="0.25">
      <c r="B15516" s="87"/>
      <c r="C15516" s="85"/>
      <c r="D15516" s="85"/>
      <c r="E15516" s="85"/>
      <c r="F15516" s="85"/>
      <c r="G15516" s="86"/>
      <c r="H15516" s="86"/>
      <c r="I15516" s="85"/>
      <c r="J15516" s="85"/>
    </row>
    <row r="15517" spans="2:10" s="117" customFormat="1" x14ac:dyDescent="0.25">
      <c r="B15517" s="87"/>
      <c r="C15517" s="85"/>
      <c r="D15517" s="85"/>
      <c r="E15517" s="85"/>
      <c r="F15517" s="85"/>
      <c r="G15517" s="86"/>
      <c r="H15517" s="86"/>
      <c r="I15517" s="85"/>
      <c r="J15517" s="85"/>
    </row>
    <row r="15518" spans="2:10" s="117" customFormat="1" x14ac:dyDescent="0.25">
      <c r="B15518" s="87"/>
      <c r="C15518" s="85"/>
      <c r="D15518" s="85"/>
      <c r="E15518" s="85"/>
      <c r="F15518" s="85"/>
      <c r="G15518" s="86"/>
      <c r="H15518" s="86"/>
      <c r="I15518" s="85"/>
      <c r="J15518" s="85"/>
    </row>
    <row r="15519" spans="2:10" s="117" customFormat="1" x14ac:dyDescent="0.25">
      <c r="B15519" s="87"/>
      <c r="C15519" s="85"/>
      <c r="D15519" s="85"/>
      <c r="E15519" s="85"/>
      <c r="F15519" s="85"/>
      <c r="G15519" s="86"/>
      <c r="H15519" s="86"/>
      <c r="I15519" s="85"/>
      <c r="J15519" s="85"/>
    </row>
    <row r="15520" spans="2:10" s="117" customFormat="1" x14ac:dyDescent="0.25">
      <c r="B15520" s="87"/>
      <c r="C15520" s="85"/>
      <c r="D15520" s="85"/>
      <c r="E15520" s="85"/>
      <c r="F15520" s="85"/>
      <c r="G15520" s="86"/>
      <c r="H15520" s="86"/>
      <c r="I15520" s="85"/>
      <c r="J15520" s="85"/>
    </row>
    <row r="15521" spans="2:10" s="117" customFormat="1" x14ac:dyDescent="0.25">
      <c r="B15521" s="87"/>
      <c r="C15521" s="85"/>
      <c r="D15521" s="85"/>
      <c r="E15521" s="85"/>
      <c r="F15521" s="85"/>
      <c r="G15521" s="86"/>
      <c r="H15521" s="86"/>
      <c r="I15521" s="85"/>
      <c r="J15521" s="85"/>
    </row>
    <row r="15522" spans="2:10" s="117" customFormat="1" x14ac:dyDescent="0.25">
      <c r="B15522" s="87"/>
      <c r="C15522" s="85"/>
      <c r="D15522" s="85"/>
      <c r="E15522" s="85"/>
      <c r="F15522" s="85"/>
      <c r="G15522" s="86"/>
      <c r="H15522" s="86"/>
      <c r="I15522" s="85"/>
      <c r="J15522" s="85"/>
    </row>
    <row r="15523" spans="2:10" s="117" customFormat="1" x14ac:dyDescent="0.25">
      <c r="B15523" s="87"/>
      <c r="C15523" s="85"/>
      <c r="D15523" s="85"/>
      <c r="E15523" s="85"/>
      <c r="F15523" s="85"/>
      <c r="G15523" s="86"/>
      <c r="H15523" s="86"/>
      <c r="I15523" s="85"/>
      <c r="J15523" s="85"/>
    </row>
    <row r="15524" spans="2:10" s="117" customFormat="1" x14ac:dyDescent="0.25">
      <c r="B15524" s="87"/>
      <c r="C15524" s="85"/>
      <c r="D15524" s="85"/>
      <c r="E15524" s="85"/>
      <c r="F15524" s="85"/>
      <c r="G15524" s="86"/>
      <c r="H15524" s="86"/>
      <c r="I15524" s="85"/>
      <c r="J15524" s="85"/>
    </row>
    <row r="15525" spans="2:10" s="117" customFormat="1" x14ac:dyDescent="0.25">
      <c r="B15525" s="87"/>
      <c r="C15525" s="85"/>
      <c r="D15525" s="85"/>
      <c r="E15525" s="85"/>
      <c r="F15525" s="85"/>
      <c r="G15525" s="86"/>
      <c r="H15525" s="86"/>
      <c r="I15525" s="85"/>
      <c r="J15525" s="85"/>
    </row>
    <row r="15526" spans="2:10" s="117" customFormat="1" x14ac:dyDescent="0.25">
      <c r="B15526" s="87"/>
      <c r="C15526" s="85"/>
      <c r="D15526" s="85"/>
      <c r="E15526" s="85"/>
      <c r="F15526" s="85"/>
      <c r="G15526" s="86"/>
      <c r="H15526" s="86"/>
      <c r="I15526" s="85"/>
      <c r="J15526" s="85"/>
    </row>
    <row r="15527" spans="2:10" s="117" customFormat="1" x14ac:dyDescent="0.25">
      <c r="B15527" s="87"/>
      <c r="C15527" s="85"/>
      <c r="D15527" s="85"/>
      <c r="E15527" s="85"/>
      <c r="F15527" s="85"/>
      <c r="G15527" s="86"/>
      <c r="H15527" s="86"/>
      <c r="I15527" s="85"/>
      <c r="J15527" s="85"/>
    </row>
    <row r="15528" spans="2:10" s="117" customFormat="1" x14ac:dyDescent="0.25">
      <c r="B15528" s="87"/>
      <c r="C15528" s="85"/>
      <c r="D15528" s="85"/>
      <c r="E15528" s="85"/>
      <c r="F15528" s="85"/>
      <c r="G15528" s="86"/>
      <c r="H15528" s="86"/>
      <c r="I15528" s="85"/>
      <c r="J15528" s="85"/>
    </row>
    <row r="15529" spans="2:10" s="117" customFormat="1" x14ac:dyDescent="0.25">
      <c r="B15529" s="87"/>
      <c r="C15529" s="85"/>
      <c r="D15529" s="85"/>
      <c r="E15529" s="85"/>
      <c r="F15529" s="85"/>
      <c r="G15529" s="86"/>
      <c r="H15529" s="86"/>
      <c r="I15529" s="85"/>
      <c r="J15529" s="85"/>
    </row>
    <row r="15530" spans="2:10" s="117" customFormat="1" x14ac:dyDescent="0.25">
      <c r="B15530" s="87"/>
      <c r="C15530" s="85"/>
      <c r="D15530" s="85"/>
      <c r="E15530" s="85"/>
      <c r="F15530" s="85"/>
      <c r="G15530" s="86"/>
      <c r="H15530" s="86"/>
      <c r="I15530" s="85"/>
      <c r="J15530" s="85"/>
    </row>
    <row r="15531" spans="2:10" s="117" customFormat="1" x14ac:dyDescent="0.25">
      <c r="B15531" s="87"/>
      <c r="C15531" s="85"/>
      <c r="D15531" s="85"/>
      <c r="E15531" s="85"/>
      <c r="F15531" s="85"/>
      <c r="G15531" s="86"/>
      <c r="H15531" s="86"/>
      <c r="I15531" s="85"/>
      <c r="J15531" s="85"/>
    </row>
    <row r="15532" spans="2:10" s="117" customFormat="1" x14ac:dyDescent="0.25">
      <c r="B15532" s="87"/>
      <c r="C15532" s="85"/>
      <c r="D15532" s="85"/>
      <c r="E15532" s="85"/>
      <c r="F15532" s="85"/>
      <c r="G15532" s="86"/>
      <c r="H15532" s="86"/>
      <c r="I15532" s="85"/>
      <c r="J15532" s="85"/>
    </row>
    <row r="15533" spans="2:10" s="117" customFormat="1" x14ac:dyDescent="0.25">
      <c r="B15533" s="87"/>
      <c r="C15533" s="85"/>
      <c r="D15533" s="85"/>
      <c r="E15533" s="85"/>
      <c r="F15533" s="85"/>
      <c r="G15533" s="86"/>
      <c r="H15533" s="86"/>
      <c r="I15533" s="85"/>
      <c r="J15533" s="85"/>
    </row>
    <row r="15534" spans="2:10" s="117" customFormat="1" x14ac:dyDescent="0.25">
      <c r="B15534" s="87"/>
      <c r="C15534" s="85"/>
      <c r="D15534" s="85"/>
      <c r="E15534" s="85"/>
      <c r="F15534" s="85"/>
      <c r="G15534" s="86"/>
      <c r="H15534" s="86"/>
      <c r="I15534" s="85"/>
      <c r="J15534" s="85"/>
    </row>
    <row r="15535" spans="2:10" s="117" customFormat="1" x14ac:dyDescent="0.25">
      <c r="B15535" s="87"/>
      <c r="C15535" s="85"/>
      <c r="D15535" s="85"/>
      <c r="E15535" s="85"/>
      <c r="F15535" s="85"/>
      <c r="G15535" s="86"/>
      <c r="H15535" s="86"/>
      <c r="I15535" s="85"/>
      <c r="J15535" s="85"/>
    </row>
    <row r="15536" spans="2:10" s="117" customFormat="1" x14ac:dyDescent="0.25">
      <c r="B15536" s="87"/>
      <c r="C15536" s="85"/>
      <c r="D15536" s="85"/>
      <c r="E15536" s="85"/>
      <c r="F15536" s="85"/>
      <c r="G15536" s="86"/>
      <c r="H15536" s="86"/>
      <c r="I15536" s="85"/>
      <c r="J15536" s="85"/>
    </row>
    <row r="15537" spans="2:10" s="117" customFormat="1" x14ac:dyDescent="0.25">
      <c r="B15537" s="87"/>
      <c r="C15537" s="85"/>
      <c r="D15537" s="85"/>
      <c r="E15537" s="85"/>
      <c r="F15537" s="85"/>
      <c r="G15537" s="86"/>
      <c r="H15537" s="86"/>
      <c r="I15537" s="85"/>
      <c r="J15537" s="85"/>
    </row>
    <row r="15538" spans="2:10" s="117" customFormat="1" x14ac:dyDescent="0.25">
      <c r="B15538" s="87"/>
      <c r="C15538" s="85"/>
      <c r="D15538" s="85"/>
      <c r="E15538" s="85"/>
      <c r="F15538" s="85"/>
      <c r="G15538" s="86"/>
      <c r="H15538" s="86"/>
      <c r="I15538" s="85"/>
      <c r="J15538" s="85"/>
    </row>
    <row r="15539" spans="2:10" s="117" customFormat="1" x14ac:dyDescent="0.25">
      <c r="B15539" s="87"/>
      <c r="C15539" s="85"/>
      <c r="D15539" s="85"/>
      <c r="E15539" s="85"/>
      <c r="F15539" s="85"/>
      <c r="G15539" s="86"/>
      <c r="H15539" s="86"/>
      <c r="I15539" s="85"/>
      <c r="J15539" s="85"/>
    </row>
    <row r="15540" spans="2:10" s="117" customFormat="1" x14ac:dyDescent="0.25">
      <c r="B15540" s="87"/>
      <c r="C15540" s="85"/>
      <c r="D15540" s="85"/>
      <c r="E15540" s="85"/>
      <c r="F15540" s="85"/>
      <c r="G15540" s="86"/>
      <c r="H15540" s="86"/>
      <c r="I15540" s="85"/>
      <c r="J15540" s="85"/>
    </row>
    <row r="15541" spans="2:10" s="117" customFormat="1" x14ac:dyDescent="0.25">
      <c r="B15541" s="87"/>
      <c r="C15541" s="85"/>
      <c r="D15541" s="85"/>
      <c r="E15541" s="85"/>
      <c r="F15541" s="85"/>
      <c r="G15541" s="86"/>
      <c r="H15541" s="86"/>
      <c r="I15541" s="85"/>
      <c r="J15541" s="85"/>
    </row>
    <row r="15542" spans="2:10" s="117" customFormat="1" x14ac:dyDescent="0.25">
      <c r="B15542" s="87"/>
      <c r="C15542" s="85"/>
      <c r="D15542" s="85"/>
      <c r="E15542" s="85"/>
      <c r="F15542" s="85"/>
      <c r="G15542" s="86"/>
      <c r="H15542" s="86"/>
      <c r="I15542" s="85"/>
      <c r="J15542" s="85"/>
    </row>
    <row r="15543" spans="2:10" s="117" customFormat="1" x14ac:dyDescent="0.25">
      <c r="B15543" s="87"/>
      <c r="C15543" s="85"/>
      <c r="D15543" s="85"/>
      <c r="E15543" s="85"/>
      <c r="F15543" s="85"/>
      <c r="G15543" s="86"/>
      <c r="H15543" s="86"/>
      <c r="I15543" s="85"/>
      <c r="J15543" s="85"/>
    </row>
    <row r="15544" spans="2:10" s="117" customFormat="1" x14ac:dyDescent="0.25">
      <c r="B15544" s="87"/>
      <c r="C15544" s="85"/>
      <c r="D15544" s="85"/>
      <c r="E15544" s="85"/>
      <c r="F15544" s="85"/>
      <c r="G15544" s="86"/>
      <c r="H15544" s="86"/>
      <c r="I15544" s="85"/>
      <c r="J15544" s="85"/>
    </row>
    <row r="15545" spans="2:10" s="117" customFormat="1" x14ac:dyDescent="0.25">
      <c r="B15545" s="87"/>
      <c r="C15545" s="85"/>
      <c r="D15545" s="85"/>
      <c r="E15545" s="85"/>
      <c r="F15545" s="85"/>
      <c r="G15545" s="86"/>
      <c r="H15545" s="86"/>
      <c r="I15545" s="85"/>
      <c r="J15545" s="85"/>
    </row>
    <row r="15546" spans="2:10" s="117" customFormat="1" x14ac:dyDescent="0.25">
      <c r="B15546" s="87"/>
      <c r="C15546" s="85"/>
      <c r="D15546" s="85"/>
      <c r="E15546" s="85"/>
      <c r="F15546" s="85"/>
      <c r="G15546" s="86"/>
      <c r="H15546" s="86"/>
      <c r="I15546" s="85"/>
      <c r="J15546" s="85"/>
    </row>
    <row r="15547" spans="2:10" s="117" customFormat="1" x14ac:dyDescent="0.25">
      <c r="B15547" s="87"/>
      <c r="C15547" s="85"/>
      <c r="D15547" s="85"/>
      <c r="E15547" s="85"/>
      <c r="F15547" s="85"/>
      <c r="G15547" s="86"/>
      <c r="H15547" s="86"/>
      <c r="I15547" s="85"/>
      <c r="J15547" s="85"/>
    </row>
    <row r="15548" spans="2:10" s="117" customFormat="1" x14ac:dyDescent="0.25">
      <c r="B15548" s="87"/>
      <c r="C15548" s="85"/>
      <c r="D15548" s="85"/>
      <c r="E15548" s="85"/>
      <c r="F15548" s="85"/>
      <c r="G15548" s="86"/>
      <c r="H15548" s="86"/>
      <c r="I15548" s="85"/>
      <c r="J15548" s="85"/>
    </row>
    <row r="15549" spans="2:10" s="117" customFormat="1" x14ac:dyDescent="0.25">
      <c r="B15549" s="87"/>
      <c r="C15549" s="85"/>
      <c r="D15549" s="85"/>
      <c r="E15549" s="85"/>
      <c r="F15549" s="85"/>
      <c r="G15549" s="86"/>
      <c r="H15549" s="86"/>
      <c r="I15549" s="85"/>
      <c r="J15549" s="85"/>
    </row>
    <row r="15550" spans="2:10" s="117" customFormat="1" x14ac:dyDescent="0.25">
      <c r="B15550" s="87"/>
      <c r="C15550" s="85"/>
      <c r="D15550" s="85"/>
      <c r="E15550" s="85"/>
      <c r="F15550" s="85"/>
      <c r="G15550" s="86"/>
      <c r="H15550" s="86"/>
      <c r="I15550" s="85"/>
      <c r="J15550" s="85"/>
    </row>
    <row r="15551" spans="2:10" s="117" customFormat="1" x14ac:dyDescent="0.25">
      <c r="B15551" s="87"/>
      <c r="C15551" s="85"/>
      <c r="D15551" s="85"/>
      <c r="E15551" s="85"/>
      <c r="F15551" s="85"/>
      <c r="G15551" s="86"/>
      <c r="H15551" s="86"/>
      <c r="I15551" s="85"/>
      <c r="J15551" s="85"/>
    </row>
    <row r="15552" spans="2:10" s="117" customFormat="1" x14ac:dyDescent="0.25">
      <c r="B15552" s="87"/>
      <c r="C15552" s="85"/>
      <c r="D15552" s="85"/>
      <c r="E15552" s="85"/>
      <c r="F15552" s="85"/>
      <c r="G15552" s="86"/>
      <c r="H15552" s="86"/>
      <c r="I15552" s="85"/>
      <c r="J15552" s="85"/>
    </row>
    <row r="15553" spans="2:10" s="117" customFormat="1" x14ac:dyDescent="0.25">
      <c r="B15553" s="87"/>
      <c r="C15553" s="85"/>
      <c r="D15553" s="85"/>
      <c r="E15553" s="85"/>
      <c r="F15553" s="85"/>
      <c r="G15553" s="86"/>
      <c r="H15553" s="86"/>
      <c r="I15553" s="85"/>
      <c r="J15553" s="85"/>
    </row>
    <row r="15554" spans="2:10" s="117" customFormat="1" x14ac:dyDescent="0.25">
      <c r="B15554" s="87"/>
      <c r="C15554" s="85"/>
      <c r="D15554" s="85"/>
      <c r="E15554" s="85"/>
      <c r="F15554" s="85"/>
      <c r="G15554" s="86"/>
      <c r="H15554" s="86"/>
      <c r="I15554" s="85"/>
      <c r="J15554" s="85"/>
    </row>
    <row r="15555" spans="2:10" s="117" customFormat="1" x14ac:dyDescent="0.25">
      <c r="B15555" s="87"/>
      <c r="C15555" s="85"/>
      <c r="D15555" s="85"/>
      <c r="E15555" s="85"/>
      <c r="F15555" s="85"/>
      <c r="G15555" s="86"/>
      <c r="H15555" s="86"/>
      <c r="I15555" s="85"/>
      <c r="J15555" s="85"/>
    </row>
    <row r="15556" spans="2:10" s="117" customFormat="1" x14ac:dyDescent="0.25">
      <c r="B15556" s="87"/>
      <c r="C15556" s="85"/>
      <c r="D15556" s="85"/>
      <c r="E15556" s="85"/>
      <c r="F15556" s="85"/>
      <c r="G15556" s="86"/>
      <c r="H15556" s="86"/>
      <c r="I15556" s="85"/>
      <c r="J15556" s="85"/>
    </row>
    <row r="15557" spans="2:10" s="117" customFormat="1" x14ac:dyDescent="0.25">
      <c r="B15557" s="87"/>
      <c r="C15557" s="85"/>
      <c r="D15557" s="85"/>
      <c r="E15557" s="85"/>
      <c r="F15557" s="85"/>
      <c r="G15557" s="86"/>
      <c r="H15557" s="86"/>
      <c r="I15557" s="85"/>
      <c r="J15557" s="85"/>
    </row>
    <row r="15558" spans="2:10" s="117" customFormat="1" x14ac:dyDescent="0.25">
      <c r="B15558" s="87"/>
      <c r="C15558" s="85"/>
      <c r="D15558" s="85"/>
      <c r="E15558" s="85"/>
      <c r="F15558" s="85"/>
      <c r="G15558" s="86"/>
      <c r="H15558" s="86"/>
      <c r="I15558" s="85"/>
      <c r="J15558" s="85"/>
    </row>
    <row r="15559" spans="2:10" s="117" customFormat="1" x14ac:dyDescent="0.25">
      <c r="B15559" s="87"/>
      <c r="C15559" s="85"/>
      <c r="D15559" s="85"/>
      <c r="E15559" s="85"/>
      <c r="F15559" s="85"/>
      <c r="G15559" s="86"/>
      <c r="H15559" s="86"/>
      <c r="I15559" s="85"/>
      <c r="J15559" s="85"/>
    </row>
    <row r="15560" spans="2:10" s="117" customFormat="1" x14ac:dyDescent="0.25">
      <c r="B15560" s="87"/>
      <c r="C15560" s="85"/>
      <c r="D15560" s="85"/>
      <c r="E15560" s="85"/>
      <c r="F15560" s="85"/>
      <c r="G15560" s="86"/>
      <c r="H15560" s="86"/>
      <c r="I15560" s="85"/>
      <c r="J15560" s="85"/>
    </row>
    <row r="15561" spans="2:10" s="117" customFormat="1" x14ac:dyDescent="0.25">
      <c r="B15561" s="87"/>
      <c r="C15561" s="85"/>
      <c r="D15561" s="85"/>
      <c r="E15561" s="85"/>
      <c r="F15561" s="85"/>
      <c r="G15561" s="86"/>
      <c r="H15561" s="86"/>
      <c r="I15561" s="85"/>
      <c r="J15561" s="85"/>
    </row>
    <row r="15562" spans="2:10" s="117" customFormat="1" x14ac:dyDescent="0.25">
      <c r="B15562" s="87"/>
      <c r="C15562" s="85"/>
      <c r="D15562" s="85"/>
      <c r="E15562" s="85"/>
      <c r="F15562" s="85"/>
      <c r="G15562" s="86"/>
      <c r="H15562" s="86"/>
      <c r="I15562" s="85"/>
      <c r="J15562" s="85"/>
    </row>
    <row r="15563" spans="2:10" s="117" customFormat="1" x14ac:dyDescent="0.25">
      <c r="B15563" s="87"/>
      <c r="C15563" s="85"/>
      <c r="D15563" s="85"/>
      <c r="E15563" s="85"/>
      <c r="F15563" s="85"/>
      <c r="G15563" s="86"/>
      <c r="H15563" s="86"/>
      <c r="I15563" s="85"/>
      <c r="J15563" s="85"/>
    </row>
    <row r="15564" spans="2:10" s="117" customFormat="1" x14ac:dyDescent="0.25">
      <c r="B15564" s="87"/>
      <c r="C15564" s="85"/>
      <c r="D15564" s="85"/>
      <c r="E15564" s="85"/>
      <c r="F15564" s="85"/>
      <c r="G15564" s="86"/>
      <c r="H15564" s="86"/>
      <c r="I15564" s="85"/>
      <c r="J15564" s="85"/>
    </row>
    <row r="15565" spans="2:10" s="117" customFormat="1" x14ac:dyDescent="0.25">
      <c r="B15565" s="87"/>
      <c r="C15565" s="85"/>
      <c r="D15565" s="85"/>
      <c r="E15565" s="85"/>
      <c r="F15565" s="85"/>
      <c r="G15565" s="86"/>
      <c r="H15565" s="86"/>
      <c r="I15565" s="85"/>
      <c r="J15565" s="85"/>
    </row>
    <row r="15566" spans="2:10" s="117" customFormat="1" x14ac:dyDescent="0.25">
      <c r="B15566" s="87"/>
      <c r="C15566" s="85"/>
      <c r="D15566" s="85"/>
      <c r="E15566" s="85"/>
      <c r="F15566" s="85"/>
      <c r="G15566" s="86"/>
      <c r="H15566" s="86"/>
      <c r="I15566" s="85"/>
      <c r="J15566" s="85"/>
    </row>
    <row r="15567" spans="2:10" s="117" customFormat="1" x14ac:dyDescent="0.25">
      <c r="B15567" s="87"/>
      <c r="C15567" s="85"/>
      <c r="D15567" s="85"/>
      <c r="E15567" s="85"/>
      <c r="F15567" s="85"/>
      <c r="G15567" s="86"/>
      <c r="H15567" s="86"/>
      <c r="I15567" s="85"/>
      <c r="J15567" s="85"/>
    </row>
    <row r="15568" spans="2:10" s="117" customFormat="1" x14ac:dyDescent="0.25">
      <c r="B15568" s="87"/>
      <c r="C15568" s="85"/>
      <c r="D15568" s="85"/>
      <c r="E15568" s="85"/>
      <c r="F15568" s="85"/>
      <c r="G15568" s="86"/>
      <c r="H15568" s="86"/>
      <c r="I15568" s="85"/>
      <c r="J15568" s="85"/>
    </row>
    <row r="15569" spans="2:10" s="117" customFormat="1" x14ac:dyDescent="0.25">
      <c r="B15569" s="87"/>
      <c r="C15569" s="85"/>
      <c r="D15569" s="85"/>
      <c r="E15569" s="85"/>
      <c r="F15569" s="85"/>
      <c r="G15569" s="86"/>
      <c r="H15569" s="86"/>
      <c r="I15569" s="85"/>
      <c r="J15569" s="85"/>
    </row>
    <row r="15570" spans="2:10" s="117" customFormat="1" x14ac:dyDescent="0.25">
      <c r="B15570" s="87"/>
      <c r="C15570" s="85"/>
      <c r="D15570" s="85"/>
      <c r="E15570" s="85"/>
      <c r="F15570" s="85"/>
      <c r="G15570" s="86"/>
      <c r="H15570" s="86"/>
      <c r="I15570" s="85"/>
      <c r="J15570" s="85"/>
    </row>
    <row r="15571" spans="2:10" s="117" customFormat="1" x14ac:dyDescent="0.25">
      <c r="B15571" s="87"/>
      <c r="C15571" s="85"/>
      <c r="D15571" s="85"/>
      <c r="E15571" s="85"/>
      <c r="F15571" s="85"/>
      <c r="G15571" s="86"/>
      <c r="H15571" s="86"/>
      <c r="I15571" s="85"/>
      <c r="J15571" s="85"/>
    </row>
    <row r="15572" spans="2:10" s="117" customFormat="1" x14ac:dyDescent="0.25">
      <c r="B15572" s="87"/>
      <c r="C15572" s="85"/>
      <c r="D15572" s="85"/>
      <c r="E15572" s="85"/>
      <c r="F15572" s="85"/>
      <c r="G15572" s="86"/>
      <c r="H15572" s="86"/>
      <c r="I15572" s="85"/>
      <c r="J15572" s="85"/>
    </row>
    <row r="15573" spans="2:10" s="117" customFormat="1" x14ac:dyDescent="0.25">
      <c r="B15573" s="87"/>
      <c r="C15573" s="85"/>
      <c r="D15573" s="85"/>
      <c r="E15573" s="85"/>
      <c r="F15573" s="85"/>
      <c r="G15573" s="86"/>
      <c r="H15573" s="86"/>
      <c r="I15573" s="85"/>
      <c r="J15573" s="85"/>
    </row>
    <row r="15574" spans="2:10" s="117" customFormat="1" x14ac:dyDescent="0.25">
      <c r="B15574" s="87"/>
      <c r="C15574" s="85"/>
      <c r="D15574" s="85"/>
      <c r="E15574" s="85"/>
      <c r="F15574" s="85"/>
      <c r="G15574" s="86"/>
      <c r="H15574" s="86"/>
      <c r="I15574" s="85"/>
      <c r="J15574" s="85"/>
    </row>
    <row r="15575" spans="2:10" s="117" customFormat="1" x14ac:dyDescent="0.25">
      <c r="B15575" s="87"/>
      <c r="C15575" s="85"/>
      <c r="D15575" s="85"/>
      <c r="E15575" s="85"/>
      <c r="F15575" s="85"/>
      <c r="G15575" s="86"/>
      <c r="H15575" s="86"/>
      <c r="I15575" s="85"/>
      <c r="J15575" s="85"/>
    </row>
    <row r="15576" spans="2:10" s="117" customFormat="1" x14ac:dyDescent="0.25">
      <c r="B15576" s="87"/>
      <c r="C15576" s="85"/>
      <c r="D15576" s="85"/>
      <c r="E15576" s="85"/>
      <c r="F15576" s="85"/>
      <c r="G15576" s="86"/>
      <c r="H15576" s="86"/>
      <c r="I15576" s="85"/>
      <c r="J15576" s="85"/>
    </row>
    <row r="15577" spans="2:10" s="117" customFormat="1" x14ac:dyDescent="0.25">
      <c r="B15577" s="87"/>
      <c r="C15577" s="85"/>
      <c r="D15577" s="85"/>
      <c r="E15577" s="85"/>
      <c r="F15577" s="85"/>
      <c r="G15577" s="86"/>
      <c r="H15577" s="86"/>
      <c r="I15577" s="85"/>
      <c r="J15577" s="85"/>
    </row>
    <row r="15578" spans="2:10" s="117" customFormat="1" x14ac:dyDescent="0.25">
      <c r="B15578" s="87"/>
      <c r="C15578" s="85"/>
      <c r="D15578" s="85"/>
      <c r="E15578" s="85"/>
      <c r="F15578" s="85"/>
      <c r="G15578" s="86"/>
      <c r="H15578" s="86"/>
      <c r="I15578" s="85"/>
      <c r="J15578" s="85"/>
    </row>
    <row r="15579" spans="2:10" s="117" customFormat="1" x14ac:dyDescent="0.25">
      <c r="B15579" s="87"/>
      <c r="C15579" s="85"/>
      <c r="D15579" s="85"/>
      <c r="E15579" s="85"/>
      <c r="F15579" s="85"/>
      <c r="G15579" s="86"/>
      <c r="H15579" s="86"/>
      <c r="I15579" s="85"/>
      <c r="J15579" s="85"/>
    </row>
    <row r="15580" spans="2:10" s="117" customFormat="1" x14ac:dyDescent="0.25">
      <c r="B15580" s="87"/>
      <c r="C15580" s="85"/>
      <c r="D15580" s="85"/>
      <c r="E15580" s="85"/>
      <c r="F15580" s="85"/>
      <c r="G15580" s="86"/>
      <c r="H15580" s="86"/>
      <c r="I15580" s="85"/>
      <c r="J15580" s="85"/>
    </row>
    <row r="15581" spans="2:10" s="117" customFormat="1" x14ac:dyDescent="0.25">
      <c r="B15581" s="87"/>
      <c r="C15581" s="85"/>
      <c r="D15581" s="85"/>
      <c r="E15581" s="85"/>
      <c r="F15581" s="85"/>
      <c r="G15581" s="86"/>
      <c r="H15581" s="86"/>
      <c r="I15581" s="85"/>
      <c r="J15581" s="85"/>
    </row>
    <row r="15582" spans="2:10" s="117" customFormat="1" x14ac:dyDescent="0.25">
      <c r="B15582" s="87"/>
      <c r="C15582" s="85"/>
      <c r="D15582" s="85"/>
      <c r="E15582" s="85"/>
      <c r="F15582" s="85"/>
      <c r="G15582" s="86"/>
      <c r="H15582" s="86"/>
      <c r="I15582" s="85"/>
      <c r="J15582" s="85"/>
    </row>
    <row r="15583" spans="2:10" s="117" customFormat="1" x14ac:dyDescent="0.25">
      <c r="B15583" s="87"/>
      <c r="C15583" s="85"/>
      <c r="D15583" s="85"/>
      <c r="E15583" s="85"/>
      <c r="F15583" s="85"/>
      <c r="G15583" s="86"/>
      <c r="H15583" s="86"/>
      <c r="I15583" s="85"/>
      <c r="J15583" s="85"/>
    </row>
    <row r="15584" spans="2:10" s="117" customFormat="1" x14ac:dyDescent="0.25">
      <c r="B15584" s="87"/>
      <c r="C15584" s="85"/>
      <c r="D15584" s="85"/>
      <c r="E15584" s="85"/>
      <c r="F15584" s="85"/>
      <c r="G15584" s="86"/>
      <c r="H15584" s="86"/>
      <c r="I15584" s="85"/>
      <c r="J15584" s="85"/>
    </row>
    <row r="15585" spans="2:10" s="117" customFormat="1" x14ac:dyDescent="0.25">
      <c r="B15585" s="87"/>
      <c r="C15585" s="85"/>
      <c r="D15585" s="85"/>
      <c r="E15585" s="85"/>
      <c r="F15585" s="85"/>
      <c r="G15585" s="86"/>
      <c r="H15585" s="86"/>
      <c r="I15585" s="85"/>
      <c r="J15585" s="85"/>
    </row>
    <row r="15586" spans="2:10" s="117" customFormat="1" x14ac:dyDescent="0.25">
      <c r="B15586" s="87"/>
      <c r="C15586" s="85"/>
      <c r="D15586" s="85"/>
      <c r="E15586" s="85"/>
      <c r="F15586" s="85"/>
      <c r="G15586" s="86"/>
      <c r="H15586" s="86"/>
      <c r="I15586" s="85"/>
      <c r="J15586" s="85"/>
    </row>
    <row r="15587" spans="2:10" s="117" customFormat="1" x14ac:dyDescent="0.25">
      <c r="B15587" s="87"/>
      <c r="C15587" s="85"/>
      <c r="D15587" s="85"/>
      <c r="E15587" s="85"/>
      <c r="F15587" s="85"/>
      <c r="G15587" s="86"/>
      <c r="H15587" s="86"/>
      <c r="I15587" s="85"/>
      <c r="J15587" s="85"/>
    </row>
    <row r="15588" spans="2:10" s="117" customFormat="1" x14ac:dyDescent="0.25">
      <c r="B15588" s="87"/>
      <c r="C15588" s="85"/>
      <c r="D15588" s="85"/>
      <c r="E15588" s="85"/>
      <c r="F15588" s="85"/>
      <c r="G15588" s="86"/>
      <c r="H15588" s="86"/>
      <c r="I15588" s="85"/>
      <c r="J15588" s="85"/>
    </row>
    <row r="15589" spans="2:10" s="117" customFormat="1" x14ac:dyDescent="0.25">
      <c r="B15589" s="87"/>
      <c r="C15589" s="85"/>
      <c r="D15589" s="85"/>
      <c r="E15589" s="85"/>
      <c r="F15589" s="85"/>
      <c r="G15589" s="86"/>
      <c r="H15589" s="86"/>
      <c r="I15589" s="85"/>
      <c r="J15589" s="85"/>
    </row>
    <row r="15590" spans="2:10" s="117" customFormat="1" x14ac:dyDescent="0.25">
      <c r="B15590" s="87"/>
      <c r="C15590" s="85"/>
      <c r="D15590" s="85"/>
      <c r="E15590" s="85"/>
      <c r="F15590" s="85"/>
      <c r="G15590" s="86"/>
      <c r="H15590" s="86"/>
      <c r="I15590" s="85"/>
      <c r="J15590" s="85"/>
    </row>
    <row r="15591" spans="2:10" s="117" customFormat="1" x14ac:dyDescent="0.25">
      <c r="B15591" s="87"/>
      <c r="C15591" s="85"/>
      <c r="D15591" s="85"/>
      <c r="E15591" s="85"/>
      <c r="F15591" s="85"/>
      <c r="G15591" s="86"/>
      <c r="H15591" s="86"/>
      <c r="I15591" s="85"/>
      <c r="J15591" s="85"/>
    </row>
    <row r="15592" spans="2:10" s="117" customFormat="1" x14ac:dyDescent="0.25">
      <c r="B15592" s="87"/>
      <c r="C15592" s="85"/>
      <c r="D15592" s="85"/>
      <c r="E15592" s="85"/>
      <c r="F15592" s="85"/>
      <c r="G15592" s="86"/>
      <c r="H15592" s="86"/>
      <c r="I15592" s="85"/>
      <c r="J15592" s="85"/>
    </row>
    <row r="15593" spans="2:10" s="117" customFormat="1" x14ac:dyDescent="0.25">
      <c r="B15593" s="87"/>
      <c r="C15593" s="85"/>
      <c r="D15593" s="85"/>
      <c r="E15593" s="85"/>
      <c r="F15593" s="85"/>
      <c r="G15593" s="86"/>
      <c r="H15593" s="86"/>
      <c r="I15593" s="85"/>
      <c r="J15593" s="85"/>
    </row>
    <row r="15594" spans="2:10" s="117" customFormat="1" x14ac:dyDescent="0.25">
      <c r="B15594" s="87"/>
      <c r="C15594" s="85"/>
      <c r="D15594" s="85"/>
      <c r="E15594" s="85"/>
      <c r="F15594" s="85"/>
      <c r="G15594" s="86"/>
      <c r="H15594" s="86"/>
      <c r="I15594" s="85"/>
      <c r="J15594" s="85"/>
    </row>
    <row r="15595" spans="2:10" s="117" customFormat="1" x14ac:dyDescent="0.25">
      <c r="B15595" s="87"/>
      <c r="C15595" s="85"/>
      <c r="D15595" s="85"/>
      <c r="E15595" s="85"/>
      <c r="F15595" s="85"/>
      <c r="G15595" s="86"/>
      <c r="H15595" s="86"/>
      <c r="I15595" s="85"/>
      <c r="J15595" s="85"/>
    </row>
    <row r="15596" spans="2:10" s="117" customFormat="1" x14ac:dyDescent="0.25">
      <c r="B15596" s="87"/>
      <c r="C15596" s="85"/>
      <c r="D15596" s="85"/>
      <c r="E15596" s="85"/>
      <c r="F15596" s="85"/>
      <c r="G15596" s="86"/>
      <c r="H15596" s="86"/>
      <c r="I15596" s="85"/>
      <c r="J15596" s="85"/>
    </row>
    <row r="15597" spans="2:10" s="117" customFormat="1" x14ac:dyDescent="0.25">
      <c r="B15597" s="87"/>
      <c r="C15597" s="85"/>
      <c r="D15597" s="85"/>
      <c r="E15597" s="85"/>
      <c r="F15597" s="85"/>
      <c r="G15597" s="86"/>
      <c r="H15597" s="86"/>
      <c r="I15597" s="85"/>
      <c r="J15597" s="85"/>
    </row>
    <row r="15598" spans="2:10" s="117" customFormat="1" x14ac:dyDescent="0.25">
      <c r="B15598" s="87"/>
      <c r="C15598" s="85"/>
      <c r="D15598" s="85"/>
      <c r="E15598" s="85"/>
      <c r="F15598" s="85"/>
      <c r="G15598" s="86"/>
      <c r="H15598" s="86"/>
      <c r="I15598" s="85"/>
      <c r="J15598" s="85"/>
    </row>
    <row r="15599" spans="2:10" s="117" customFormat="1" x14ac:dyDescent="0.25">
      <c r="B15599" s="87"/>
      <c r="C15599" s="85"/>
      <c r="D15599" s="85"/>
      <c r="E15599" s="85"/>
      <c r="F15599" s="85"/>
      <c r="G15599" s="86"/>
      <c r="H15599" s="86"/>
      <c r="I15599" s="85"/>
      <c r="J15599" s="85"/>
    </row>
    <row r="15600" spans="2:10" s="117" customFormat="1" x14ac:dyDescent="0.25">
      <c r="B15600" s="87"/>
      <c r="C15600" s="85"/>
      <c r="D15600" s="85"/>
      <c r="E15600" s="85"/>
      <c r="F15600" s="85"/>
      <c r="G15600" s="86"/>
      <c r="H15600" s="86"/>
      <c r="I15600" s="85"/>
      <c r="J15600" s="85"/>
    </row>
    <row r="15601" spans="2:10" s="117" customFormat="1" x14ac:dyDescent="0.25">
      <c r="B15601" s="87"/>
      <c r="C15601" s="85"/>
      <c r="D15601" s="85"/>
      <c r="E15601" s="85"/>
      <c r="F15601" s="85"/>
      <c r="G15601" s="86"/>
      <c r="H15601" s="86"/>
      <c r="I15601" s="85"/>
      <c r="J15601" s="85"/>
    </row>
    <row r="15602" spans="2:10" s="117" customFormat="1" x14ac:dyDescent="0.25">
      <c r="B15602" s="87"/>
      <c r="C15602" s="85"/>
      <c r="D15602" s="85"/>
      <c r="E15602" s="85"/>
      <c r="F15602" s="85"/>
      <c r="G15602" s="86"/>
      <c r="H15602" s="86"/>
      <c r="I15602" s="85"/>
      <c r="J15602" s="85"/>
    </row>
    <row r="15603" spans="2:10" s="117" customFormat="1" x14ac:dyDescent="0.25">
      <c r="B15603" s="87"/>
      <c r="C15603" s="85"/>
      <c r="D15603" s="85"/>
      <c r="E15603" s="85"/>
      <c r="F15603" s="85"/>
      <c r="G15603" s="86"/>
      <c r="H15603" s="86"/>
      <c r="I15603" s="85"/>
      <c r="J15603" s="85"/>
    </row>
    <row r="15604" spans="2:10" s="117" customFormat="1" x14ac:dyDescent="0.25">
      <c r="B15604" s="87"/>
      <c r="C15604" s="85"/>
      <c r="D15604" s="85"/>
      <c r="E15604" s="85"/>
      <c r="F15604" s="85"/>
      <c r="G15604" s="86"/>
      <c r="H15604" s="86"/>
      <c r="I15604" s="85"/>
      <c r="J15604" s="85"/>
    </row>
    <row r="15605" spans="2:10" s="117" customFormat="1" x14ac:dyDescent="0.25">
      <c r="B15605" s="87"/>
      <c r="C15605" s="85"/>
      <c r="D15605" s="85"/>
      <c r="E15605" s="85"/>
      <c r="F15605" s="85"/>
      <c r="G15605" s="86"/>
      <c r="H15605" s="86"/>
      <c r="I15605" s="85"/>
      <c r="J15605" s="85"/>
    </row>
    <row r="15606" spans="2:10" s="117" customFormat="1" x14ac:dyDescent="0.25">
      <c r="B15606" s="87"/>
      <c r="C15606" s="85"/>
      <c r="D15606" s="85"/>
      <c r="E15606" s="85"/>
      <c r="F15606" s="85"/>
      <c r="G15606" s="86"/>
      <c r="H15606" s="86"/>
      <c r="I15606" s="85"/>
      <c r="J15606" s="85"/>
    </row>
    <row r="15607" spans="2:10" s="117" customFormat="1" x14ac:dyDescent="0.25">
      <c r="B15607" s="87"/>
      <c r="C15607" s="85"/>
      <c r="D15607" s="85"/>
      <c r="E15607" s="85"/>
      <c r="F15607" s="85"/>
      <c r="G15607" s="86"/>
      <c r="H15607" s="86"/>
      <c r="I15607" s="85"/>
      <c r="J15607" s="85"/>
    </row>
    <row r="15608" spans="2:10" s="117" customFormat="1" x14ac:dyDescent="0.25">
      <c r="B15608" s="87"/>
      <c r="C15608" s="85"/>
      <c r="D15608" s="85"/>
      <c r="E15608" s="85"/>
      <c r="F15608" s="85"/>
      <c r="G15608" s="86"/>
      <c r="H15608" s="86"/>
      <c r="I15608" s="85"/>
      <c r="J15608" s="85"/>
    </row>
    <row r="15609" spans="2:10" s="117" customFormat="1" x14ac:dyDescent="0.25">
      <c r="B15609" s="87"/>
      <c r="C15609" s="85"/>
      <c r="D15609" s="85"/>
      <c r="E15609" s="85"/>
      <c r="F15609" s="85"/>
      <c r="G15609" s="86"/>
      <c r="H15609" s="86"/>
      <c r="I15609" s="85"/>
      <c r="J15609" s="85"/>
    </row>
    <row r="15610" spans="2:10" s="117" customFormat="1" x14ac:dyDescent="0.25">
      <c r="B15610" s="87"/>
      <c r="C15610" s="85"/>
      <c r="D15610" s="85"/>
      <c r="E15610" s="85"/>
      <c r="F15610" s="85"/>
      <c r="G15610" s="86"/>
      <c r="H15610" s="86"/>
      <c r="I15610" s="85"/>
      <c r="J15610" s="85"/>
    </row>
    <row r="15611" spans="2:10" s="117" customFormat="1" x14ac:dyDescent="0.25">
      <c r="B15611" s="87"/>
      <c r="C15611" s="85"/>
      <c r="D15611" s="85"/>
      <c r="E15611" s="85"/>
      <c r="F15611" s="85"/>
      <c r="G15611" s="86"/>
      <c r="H15611" s="86"/>
      <c r="I15611" s="85"/>
      <c r="J15611" s="85"/>
    </row>
    <row r="15612" spans="2:10" s="117" customFormat="1" x14ac:dyDescent="0.25">
      <c r="B15612" s="87"/>
      <c r="C15612" s="85"/>
      <c r="D15612" s="85"/>
      <c r="E15612" s="85"/>
      <c r="F15612" s="85"/>
      <c r="G15612" s="86"/>
      <c r="H15612" s="86"/>
      <c r="I15612" s="85"/>
      <c r="J15612" s="85"/>
    </row>
    <row r="15613" spans="2:10" s="117" customFormat="1" x14ac:dyDescent="0.25">
      <c r="B15613" s="87"/>
      <c r="C15613" s="85"/>
      <c r="D15613" s="85"/>
      <c r="E15613" s="85"/>
      <c r="F15613" s="85"/>
      <c r="G15613" s="86"/>
      <c r="H15613" s="86"/>
      <c r="I15613" s="85"/>
      <c r="J15613" s="85"/>
    </row>
    <row r="15614" spans="2:10" s="117" customFormat="1" x14ac:dyDescent="0.25">
      <c r="B15614" s="87"/>
      <c r="C15614" s="85"/>
      <c r="D15614" s="85"/>
      <c r="E15614" s="85"/>
      <c r="F15614" s="85"/>
      <c r="G15614" s="86"/>
      <c r="H15614" s="86"/>
      <c r="I15614" s="85"/>
      <c r="J15614" s="85"/>
    </row>
    <row r="15615" spans="2:10" s="117" customFormat="1" x14ac:dyDescent="0.25">
      <c r="B15615" s="87"/>
      <c r="C15615" s="85"/>
      <c r="D15615" s="85"/>
      <c r="E15615" s="85"/>
      <c r="F15615" s="85"/>
      <c r="G15615" s="86"/>
      <c r="H15615" s="86"/>
      <c r="I15615" s="85"/>
      <c r="J15615" s="85"/>
    </row>
    <row r="15616" spans="2:10" s="117" customFormat="1" x14ac:dyDescent="0.25">
      <c r="B15616" s="87"/>
      <c r="C15616" s="85"/>
      <c r="D15616" s="85"/>
      <c r="E15616" s="85"/>
      <c r="F15616" s="85"/>
      <c r="G15616" s="86"/>
      <c r="H15616" s="86"/>
      <c r="I15616" s="85"/>
      <c r="J15616" s="85"/>
    </row>
    <row r="15617" spans="2:10" s="117" customFormat="1" x14ac:dyDescent="0.25">
      <c r="B15617" s="87"/>
      <c r="C15617" s="85"/>
      <c r="D15617" s="85"/>
      <c r="E15617" s="85"/>
      <c r="F15617" s="85"/>
      <c r="G15617" s="86"/>
      <c r="H15617" s="86"/>
      <c r="I15617" s="85"/>
      <c r="J15617" s="85"/>
    </row>
    <row r="15618" spans="2:10" s="117" customFormat="1" x14ac:dyDescent="0.25">
      <c r="B15618" s="87"/>
      <c r="C15618" s="85"/>
      <c r="D15618" s="85"/>
      <c r="E15618" s="85"/>
      <c r="F15618" s="85"/>
      <c r="G15618" s="86"/>
      <c r="H15618" s="86"/>
      <c r="I15618" s="85"/>
      <c r="J15618" s="85"/>
    </row>
    <row r="15619" spans="2:10" s="117" customFormat="1" x14ac:dyDescent="0.25">
      <c r="B15619" s="87"/>
      <c r="C15619" s="85"/>
      <c r="D15619" s="85"/>
      <c r="E15619" s="85"/>
      <c r="F15619" s="85"/>
      <c r="G15619" s="86"/>
      <c r="H15619" s="86"/>
      <c r="I15619" s="85"/>
      <c r="J15619" s="85"/>
    </row>
    <row r="15620" spans="2:10" s="117" customFormat="1" x14ac:dyDescent="0.25">
      <c r="B15620" s="87"/>
      <c r="C15620" s="85"/>
      <c r="D15620" s="85"/>
      <c r="E15620" s="85"/>
      <c r="F15620" s="85"/>
      <c r="G15620" s="86"/>
      <c r="H15620" s="86"/>
      <c r="I15620" s="85"/>
      <c r="J15620" s="85"/>
    </row>
    <row r="15621" spans="2:10" s="117" customFormat="1" x14ac:dyDescent="0.25">
      <c r="B15621" s="87"/>
      <c r="C15621" s="85"/>
      <c r="D15621" s="85"/>
      <c r="E15621" s="85"/>
      <c r="F15621" s="85"/>
      <c r="G15621" s="86"/>
      <c r="H15621" s="86"/>
      <c r="I15621" s="85"/>
      <c r="J15621" s="85"/>
    </row>
    <row r="15622" spans="2:10" s="117" customFormat="1" x14ac:dyDescent="0.25">
      <c r="B15622" s="87"/>
      <c r="C15622" s="85"/>
      <c r="D15622" s="85"/>
      <c r="E15622" s="85"/>
      <c r="F15622" s="85"/>
      <c r="G15622" s="86"/>
      <c r="H15622" s="86"/>
      <c r="I15622" s="85"/>
      <c r="J15622" s="85"/>
    </row>
    <row r="15623" spans="2:10" s="117" customFormat="1" x14ac:dyDescent="0.25">
      <c r="B15623" s="87"/>
      <c r="C15623" s="85"/>
      <c r="D15623" s="85"/>
      <c r="E15623" s="85"/>
      <c r="F15623" s="85"/>
      <c r="G15623" s="86"/>
      <c r="H15623" s="86"/>
      <c r="I15623" s="85"/>
      <c r="J15623" s="85"/>
    </row>
    <row r="15624" spans="2:10" s="117" customFormat="1" x14ac:dyDescent="0.25">
      <c r="B15624" s="87"/>
      <c r="C15624" s="85"/>
      <c r="D15624" s="85"/>
      <c r="E15624" s="85"/>
      <c r="F15624" s="85"/>
      <c r="G15624" s="86"/>
      <c r="H15624" s="86"/>
      <c r="I15624" s="85"/>
      <c r="J15624" s="85"/>
    </row>
    <row r="15625" spans="2:10" s="117" customFormat="1" x14ac:dyDescent="0.25">
      <c r="B15625" s="87"/>
      <c r="C15625" s="85"/>
      <c r="D15625" s="85"/>
      <c r="E15625" s="85"/>
      <c r="F15625" s="85"/>
      <c r="G15625" s="86"/>
      <c r="H15625" s="86"/>
      <c r="I15625" s="85"/>
      <c r="J15625" s="85"/>
    </row>
    <row r="15626" spans="2:10" s="117" customFormat="1" x14ac:dyDescent="0.25">
      <c r="B15626" s="87"/>
      <c r="C15626" s="85"/>
      <c r="D15626" s="85"/>
      <c r="E15626" s="85"/>
      <c r="F15626" s="85"/>
      <c r="G15626" s="86"/>
      <c r="H15626" s="86"/>
      <c r="I15626" s="85"/>
      <c r="J15626" s="85"/>
    </row>
    <row r="15627" spans="2:10" s="117" customFormat="1" x14ac:dyDescent="0.25">
      <c r="B15627" s="87"/>
      <c r="C15627" s="85"/>
      <c r="D15627" s="85"/>
      <c r="E15627" s="85"/>
      <c r="F15627" s="85"/>
      <c r="G15627" s="86"/>
      <c r="H15627" s="86"/>
      <c r="I15627" s="85"/>
      <c r="J15627" s="85"/>
    </row>
    <row r="15628" spans="2:10" s="117" customFormat="1" x14ac:dyDescent="0.25">
      <c r="B15628" s="87"/>
      <c r="C15628" s="85"/>
      <c r="D15628" s="85"/>
      <c r="E15628" s="85"/>
      <c r="F15628" s="85"/>
      <c r="G15628" s="86"/>
      <c r="H15628" s="86"/>
      <c r="I15628" s="85"/>
      <c r="J15628" s="85"/>
    </row>
    <row r="15629" spans="2:10" s="117" customFormat="1" x14ac:dyDescent="0.25">
      <c r="B15629" s="87"/>
      <c r="C15629" s="85"/>
      <c r="D15629" s="85"/>
      <c r="E15629" s="85"/>
      <c r="F15629" s="85"/>
      <c r="G15629" s="86"/>
      <c r="H15629" s="86"/>
      <c r="I15629" s="85"/>
      <c r="J15629" s="85"/>
    </row>
    <row r="15630" spans="2:10" s="117" customFormat="1" x14ac:dyDescent="0.25">
      <c r="B15630" s="87"/>
      <c r="C15630" s="85"/>
      <c r="D15630" s="85"/>
      <c r="E15630" s="85"/>
      <c r="F15630" s="85"/>
      <c r="G15630" s="86"/>
      <c r="H15630" s="86"/>
      <c r="I15630" s="85"/>
      <c r="J15630" s="85"/>
    </row>
    <row r="15631" spans="2:10" s="117" customFormat="1" x14ac:dyDescent="0.25">
      <c r="B15631" s="87"/>
      <c r="C15631" s="85"/>
      <c r="D15631" s="85"/>
      <c r="E15631" s="85"/>
      <c r="F15631" s="85"/>
      <c r="G15631" s="86"/>
      <c r="H15631" s="86"/>
      <c r="I15631" s="85"/>
      <c r="J15631" s="85"/>
    </row>
    <row r="15632" spans="2:10" s="117" customFormat="1" x14ac:dyDescent="0.25">
      <c r="B15632" s="87"/>
      <c r="C15632" s="85"/>
      <c r="D15632" s="85"/>
      <c r="E15632" s="85"/>
      <c r="F15632" s="85"/>
      <c r="G15632" s="86"/>
      <c r="H15632" s="86"/>
      <c r="I15632" s="85"/>
      <c r="J15632" s="85"/>
    </row>
    <row r="15633" spans="2:10" s="117" customFormat="1" x14ac:dyDescent="0.25">
      <c r="B15633" s="87"/>
      <c r="C15633" s="85"/>
      <c r="D15633" s="85"/>
      <c r="E15633" s="85"/>
      <c r="F15633" s="85"/>
      <c r="G15633" s="86"/>
      <c r="H15633" s="86"/>
      <c r="I15633" s="85"/>
      <c r="J15633" s="85"/>
    </row>
    <row r="15634" spans="2:10" s="117" customFormat="1" x14ac:dyDescent="0.25">
      <c r="B15634" s="87"/>
      <c r="C15634" s="85"/>
      <c r="D15634" s="85"/>
      <c r="E15634" s="85"/>
      <c r="F15634" s="85"/>
      <c r="G15634" s="86"/>
      <c r="H15634" s="86"/>
      <c r="I15634" s="85"/>
      <c r="J15634" s="85"/>
    </row>
    <row r="15635" spans="2:10" s="117" customFormat="1" x14ac:dyDescent="0.25">
      <c r="B15635" s="87"/>
      <c r="C15635" s="85"/>
      <c r="D15635" s="85"/>
      <c r="E15635" s="85"/>
      <c r="F15635" s="85"/>
      <c r="G15635" s="86"/>
      <c r="H15635" s="86"/>
      <c r="I15635" s="85"/>
      <c r="J15635" s="85"/>
    </row>
    <row r="15636" spans="2:10" s="117" customFormat="1" x14ac:dyDescent="0.25">
      <c r="B15636" s="87"/>
      <c r="C15636" s="85"/>
      <c r="D15636" s="85"/>
      <c r="E15636" s="85"/>
      <c r="F15636" s="85"/>
      <c r="G15636" s="86"/>
      <c r="H15636" s="86"/>
      <c r="I15636" s="85"/>
      <c r="J15636" s="85"/>
    </row>
    <row r="15637" spans="2:10" s="117" customFormat="1" x14ac:dyDescent="0.25">
      <c r="B15637" s="87"/>
      <c r="C15637" s="85"/>
      <c r="D15637" s="85"/>
      <c r="E15637" s="85"/>
      <c r="F15637" s="85"/>
      <c r="G15637" s="86"/>
      <c r="H15637" s="86"/>
      <c r="I15637" s="85"/>
      <c r="J15637" s="85"/>
    </row>
    <row r="15638" spans="2:10" s="117" customFormat="1" x14ac:dyDescent="0.25">
      <c r="B15638" s="87"/>
      <c r="C15638" s="85"/>
      <c r="D15638" s="85"/>
      <c r="E15638" s="85"/>
      <c r="F15638" s="85"/>
      <c r="G15638" s="86"/>
      <c r="H15638" s="86"/>
      <c r="I15638" s="85"/>
      <c r="J15638" s="85"/>
    </row>
    <row r="15639" spans="2:10" s="117" customFormat="1" x14ac:dyDescent="0.25">
      <c r="B15639" s="87"/>
      <c r="C15639" s="85"/>
      <c r="D15639" s="85"/>
      <c r="E15639" s="85"/>
      <c r="F15639" s="85"/>
      <c r="G15639" s="86"/>
      <c r="H15639" s="86"/>
      <c r="I15639" s="85"/>
      <c r="J15639" s="85"/>
    </row>
    <row r="15640" spans="2:10" s="117" customFormat="1" x14ac:dyDescent="0.25">
      <c r="B15640" s="87"/>
      <c r="C15640" s="85"/>
      <c r="D15640" s="85"/>
      <c r="E15640" s="85"/>
      <c r="F15640" s="85"/>
      <c r="G15640" s="86"/>
      <c r="H15640" s="86"/>
      <c r="I15640" s="85"/>
      <c r="J15640" s="85"/>
    </row>
    <row r="15641" spans="2:10" s="117" customFormat="1" x14ac:dyDescent="0.25">
      <c r="B15641" s="87"/>
      <c r="C15641" s="85"/>
      <c r="D15641" s="85"/>
      <c r="E15641" s="85"/>
      <c r="F15641" s="85"/>
      <c r="G15641" s="86"/>
      <c r="H15641" s="86"/>
      <c r="I15641" s="85"/>
      <c r="J15641" s="85"/>
    </row>
    <row r="15642" spans="2:10" s="117" customFormat="1" x14ac:dyDescent="0.25">
      <c r="B15642" s="87"/>
      <c r="C15642" s="85"/>
      <c r="D15642" s="85"/>
      <c r="E15642" s="85"/>
      <c r="F15642" s="85"/>
      <c r="G15642" s="86"/>
      <c r="H15642" s="86"/>
      <c r="I15642" s="85"/>
      <c r="J15642" s="85"/>
    </row>
    <row r="15643" spans="2:10" s="117" customFormat="1" x14ac:dyDescent="0.25">
      <c r="B15643" s="87"/>
      <c r="C15643" s="85"/>
      <c r="D15643" s="85"/>
      <c r="E15643" s="85"/>
      <c r="F15643" s="85"/>
      <c r="G15643" s="86"/>
      <c r="H15643" s="86"/>
      <c r="I15643" s="85"/>
      <c r="J15643" s="85"/>
    </row>
    <row r="15644" spans="2:10" s="117" customFormat="1" x14ac:dyDescent="0.25">
      <c r="B15644" s="87"/>
      <c r="C15644" s="85"/>
      <c r="D15644" s="85"/>
      <c r="E15644" s="85"/>
      <c r="F15644" s="85"/>
      <c r="G15644" s="86"/>
      <c r="H15644" s="86"/>
      <c r="I15644" s="85"/>
      <c r="J15644" s="85"/>
    </row>
    <row r="15645" spans="2:10" s="117" customFormat="1" x14ac:dyDescent="0.25">
      <c r="B15645" s="87"/>
      <c r="C15645" s="85"/>
      <c r="D15645" s="85"/>
      <c r="E15645" s="85"/>
      <c r="F15645" s="85"/>
      <c r="G15645" s="86"/>
      <c r="H15645" s="86"/>
      <c r="I15645" s="85"/>
      <c r="J15645" s="85"/>
    </row>
    <row r="15646" spans="2:10" s="117" customFormat="1" x14ac:dyDescent="0.25">
      <c r="B15646" s="87"/>
      <c r="C15646" s="85"/>
      <c r="D15646" s="85"/>
      <c r="E15646" s="85"/>
      <c r="F15646" s="85"/>
      <c r="G15646" s="86"/>
      <c r="H15646" s="86"/>
      <c r="I15646" s="85"/>
      <c r="J15646" s="85"/>
    </row>
    <row r="15647" spans="2:10" s="117" customFormat="1" x14ac:dyDescent="0.25">
      <c r="B15647" s="87"/>
      <c r="C15647" s="85"/>
      <c r="D15647" s="85"/>
      <c r="E15647" s="85"/>
      <c r="F15647" s="85"/>
      <c r="G15647" s="86"/>
      <c r="H15647" s="86"/>
      <c r="I15647" s="85"/>
      <c r="J15647" s="85"/>
    </row>
    <row r="15648" spans="2:10" s="117" customFormat="1" x14ac:dyDescent="0.25">
      <c r="B15648" s="87"/>
      <c r="C15648" s="85"/>
      <c r="D15648" s="85"/>
      <c r="E15648" s="85"/>
      <c r="F15648" s="85"/>
      <c r="G15648" s="86"/>
      <c r="H15648" s="86"/>
      <c r="I15648" s="85"/>
      <c r="J15648" s="85"/>
    </row>
    <row r="15649" spans="2:10" s="117" customFormat="1" x14ac:dyDescent="0.25">
      <c r="B15649" s="87"/>
      <c r="C15649" s="85"/>
      <c r="D15649" s="85"/>
      <c r="E15649" s="85"/>
      <c r="F15649" s="85"/>
      <c r="G15649" s="86"/>
      <c r="H15649" s="86"/>
      <c r="I15649" s="85"/>
      <c r="J15649" s="85"/>
    </row>
    <row r="15650" spans="2:10" s="117" customFormat="1" x14ac:dyDescent="0.25">
      <c r="B15650" s="87"/>
      <c r="C15650" s="85"/>
      <c r="D15650" s="85"/>
      <c r="E15650" s="85"/>
      <c r="F15650" s="85"/>
      <c r="G15650" s="86"/>
      <c r="H15650" s="86"/>
      <c r="I15650" s="85"/>
      <c r="J15650" s="85"/>
    </row>
    <row r="15651" spans="2:10" s="117" customFormat="1" x14ac:dyDescent="0.25">
      <c r="B15651" s="87"/>
      <c r="C15651" s="85"/>
      <c r="D15651" s="85"/>
      <c r="E15651" s="85"/>
      <c r="F15651" s="85"/>
      <c r="G15651" s="86"/>
      <c r="H15651" s="86"/>
      <c r="I15651" s="85"/>
      <c r="J15651" s="85"/>
    </row>
    <row r="15652" spans="2:10" s="117" customFormat="1" x14ac:dyDescent="0.25">
      <c r="B15652" s="87"/>
      <c r="C15652" s="85"/>
      <c r="D15652" s="85"/>
      <c r="E15652" s="85"/>
      <c r="F15652" s="85"/>
      <c r="G15652" s="86"/>
      <c r="H15652" s="86"/>
      <c r="I15652" s="85"/>
      <c r="J15652" s="85"/>
    </row>
    <row r="15653" spans="2:10" s="117" customFormat="1" x14ac:dyDescent="0.25">
      <c r="B15653" s="87"/>
      <c r="C15653" s="85"/>
      <c r="D15653" s="85"/>
      <c r="E15653" s="85"/>
      <c r="F15653" s="85"/>
      <c r="G15653" s="86"/>
      <c r="H15653" s="86"/>
      <c r="I15653" s="85"/>
      <c r="J15653" s="85"/>
    </row>
    <row r="15654" spans="2:10" s="117" customFormat="1" x14ac:dyDescent="0.25">
      <c r="B15654" s="87"/>
      <c r="C15654" s="85"/>
      <c r="D15654" s="85"/>
      <c r="E15654" s="85"/>
      <c r="F15654" s="85"/>
      <c r="G15654" s="86"/>
      <c r="H15654" s="86"/>
      <c r="I15654" s="85"/>
      <c r="J15654" s="85"/>
    </row>
    <row r="15655" spans="2:10" s="117" customFormat="1" x14ac:dyDescent="0.25">
      <c r="B15655" s="87"/>
      <c r="C15655" s="85"/>
      <c r="D15655" s="85"/>
      <c r="E15655" s="85"/>
      <c r="F15655" s="85"/>
      <c r="G15655" s="86"/>
      <c r="H15655" s="86"/>
      <c r="I15655" s="85"/>
      <c r="J15655" s="85"/>
    </row>
    <row r="15656" spans="2:10" s="117" customFormat="1" x14ac:dyDescent="0.25">
      <c r="B15656" s="87"/>
      <c r="C15656" s="85"/>
      <c r="D15656" s="85"/>
      <c r="E15656" s="85"/>
      <c r="F15656" s="85"/>
      <c r="G15656" s="86"/>
      <c r="H15656" s="86"/>
      <c r="I15656" s="85"/>
      <c r="J15656" s="85"/>
    </row>
    <row r="15657" spans="2:10" s="117" customFormat="1" x14ac:dyDescent="0.25">
      <c r="B15657" s="87"/>
      <c r="C15657" s="85"/>
      <c r="D15657" s="85"/>
      <c r="E15657" s="85"/>
      <c r="F15657" s="85"/>
      <c r="G15657" s="86"/>
      <c r="H15657" s="86"/>
      <c r="I15657" s="85"/>
      <c r="J15657" s="85"/>
    </row>
    <row r="15658" spans="2:10" s="117" customFormat="1" x14ac:dyDescent="0.25">
      <c r="B15658" s="87"/>
      <c r="C15658" s="85"/>
      <c r="D15658" s="85"/>
      <c r="E15658" s="85"/>
      <c r="F15658" s="85"/>
      <c r="G15658" s="86"/>
      <c r="H15658" s="86"/>
      <c r="I15658" s="85"/>
      <c r="J15658" s="85"/>
    </row>
    <row r="15659" spans="2:10" s="117" customFormat="1" x14ac:dyDescent="0.25">
      <c r="B15659" s="87"/>
      <c r="C15659" s="85"/>
      <c r="D15659" s="85"/>
      <c r="E15659" s="85"/>
      <c r="F15659" s="85"/>
      <c r="G15659" s="86"/>
      <c r="H15659" s="86"/>
      <c r="I15659" s="85"/>
      <c r="J15659" s="85"/>
    </row>
    <row r="15660" spans="2:10" s="117" customFormat="1" x14ac:dyDescent="0.25">
      <c r="B15660" s="87"/>
      <c r="C15660" s="85"/>
      <c r="D15660" s="85"/>
      <c r="E15660" s="85"/>
      <c r="F15660" s="85"/>
      <c r="G15660" s="86"/>
      <c r="H15660" s="86"/>
      <c r="I15660" s="85"/>
      <c r="J15660" s="85"/>
    </row>
    <row r="15661" spans="2:10" s="117" customFormat="1" x14ac:dyDescent="0.25">
      <c r="B15661" s="87"/>
      <c r="C15661" s="85"/>
      <c r="D15661" s="85"/>
      <c r="E15661" s="85"/>
      <c r="F15661" s="85"/>
      <c r="G15661" s="86"/>
      <c r="H15661" s="86"/>
      <c r="I15661" s="85"/>
      <c r="J15661" s="85"/>
    </row>
    <row r="15662" spans="2:10" s="117" customFormat="1" x14ac:dyDescent="0.25">
      <c r="B15662" s="87"/>
      <c r="C15662" s="85"/>
      <c r="D15662" s="85"/>
      <c r="E15662" s="85"/>
      <c r="F15662" s="85"/>
      <c r="G15662" s="86"/>
      <c r="H15662" s="86"/>
      <c r="I15662" s="85"/>
      <c r="J15662" s="85"/>
    </row>
    <row r="15663" spans="2:10" s="117" customFormat="1" x14ac:dyDescent="0.25">
      <c r="B15663" s="87"/>
      <c r="C15663" s="85"/>
      <c r="D15663" s="85"/>
      <c r="E15663" s="85"/>
      <c r="F15663" s="85"/>
      <c r="G15663" s="86"/>
      <c r="H15663" s="86"/>
      <c r="I15663" s="85"/>
      <c r="J15663" s="85"/>
    </row>
    <row r="15664" spans="2:10" s="117" customFormat="1" x14ac:dyDescent="0.25">
      <c r="B15664" s="87"/>
      <c r="C15664" s="85"/>
      <c r="D15664" s="85"/>
      <c r="E15664" s="85"/>
      <c r="F15664" s="85"/>
      <c r="G15664" s="86"/>
      <c r="H15664" s="86"/>
      <c r="I15664" s="85"/>
      <c r="J15664" s="85"/>
    </row>
    <row r="15665" spans="2:10" s="117" customFormat="1" x14ac:dyDescent="0.25">
      <c r="B15665" s="87"/>
      <c r="C15665" s="85"/>
      <c r="D15665" s="85"/>
      <c r="E15665" s="85"/>
      <c r="F15665" s="85"/>
      <c r="G15665" s="86"/>
      <c r="H15665" s="86"/>
      <c r="I15665" s="85"/>
      <c r="J15665" s="85"/>
    </row>
    <row r="15666" spans="2:10" s="117" customFormat="1" x14ac:dyDescent="0.25">
      <c r="B15666" s="87"/>
      <c r="C15666" s="85"/>
      <c r="D15666" s="85"/>
      <c r="E15666" s="85"/>
      <c r="F15666" s="85"/>
      <c r="G15666" s="86"/>
      <c r="H15666" s="86"/>
      <c r="I15666" s="85"/>
      <c r="J15666" s="85"/>
    </row>
    <row r="15667" spans="2:10" s="117" customFormat="1" x14ac:dyDescent="0.25">
      <c r="B15667" s="87"/>
      <c r="C15667" s="85"/>
      <c r="D15667" s="85"/>
      <c r="E15667" s="85"/>
      <c r="F15667" s="85"/>
      <c r="G15667" s="86"/>
      <c r="H15667" s="86"/>
      <c r="I15667" s="85"/>
      <c r="J15667" s="85"/>
    </row>
    <row r="15668" spans="2:10" s="117" customFormat="1" x14ac:dyDescent="0.25">
      <c r="B15668" s="87"/>
      <c r="C15668" s="85"/>
      <c r="D15668" s="85"/>
      <c r="E15668" s="85"/>
      <c r="F15668" s="85"/>
      <c r="G15668" s="86"/>
      <c r="H15668" s="86"/>
      <c r="I15668" s="85"/>
      <c r="J15668" s="85"/>
    </row>
    <row r="15669" spans="2:10" s="117" customFormat="1" x14ac:dyDescent="0.25">
      <c r="B15669" s="87"/>
      <c r="C15669" s="85"/>
      <c r="D15669" s="85"/>
      <c r="E15669" s="85"/>
      <c r="F15669" s="85"/>
      <c r="G15669" s="86"/>
      <c r="H15669" s="86"/>
      <c r="I15669" s="85"/>
      <c r="J15669" s="85"/>
    </row>
    <row r="15670" spans="2:10" s="117" customFormat="1" x14ac:dyDescent="0.25">
      <c r="B15670" s="87"/>
      <c r="C15670" s="85"/>
      <c r="D15670" s="85"/>
      <c r="E15670" s="85"/>
      <c r="F15670" s="85"/>
      <c r="G15670" s="86"/>
      <c r="H15670" s="86"/>
      <c r="I15670" s="85"/>
      <c r="J15670" s="85"/>
    </row>
    <row r="15671" spans="2:10" s="117" customFormat="1" x14ac:dyDescent="0.25">
      <c r="B15671" s="87"/>
      <c r="C15671" s="85"/>
      <c r="D15671" s="85"/>
      <c r="E15671" s="85"/>
      <c r="F15671" s="85"/>
      <c r="G15671" s="86"/>
      <c r="H15671" s="86"/>
      <c r="I15671" s="85"/>
      <c r="J15671" s="85"/>
    </row>
    <row r="15672" spans="2:10" s="117" customFormat="1" x14ac:dyDescent="0.25">
      <c r="B15672" s="87"/>
      <c r="C15672" s="85"/>
      <c r="D15672" s="85"/>
      <c r="E15672" s="85"/>
      <c r="F15672" s="85"/>
      <c r="G15672" s="86"/>
      <c r="H15672" s="86"/>
      <c r="I15672" s="85"/>
      <c r="J15672" s="85"/>
    </row>
    <row r="15673" spans="2:10" s="117" customFormat="1" x14ac:dyDescent="0.25">
      <c r="B15673" s="87"/>
      <c r="C15673" s="85"/>
      <c r="D15673" s="85"/>
      <c r="E15673" s="85"/>
      <c r="F15673" s="85"/>
      <c r="G15673" s="86"/>
      <c r="H15673" s="86"/>
      <c r="I15673" s="85"/>
      <c r="J15673" s="85"/>
    </row>
    <row r="15674" spans="2:10" s="117" customFormat="1" x14ac:dyDescent="0.25">
      <c r="B15674" s="87"/>
      <c r="C15674" s="85"/>
      <c r="D15674" s="85"/>
      <c r="E15674" s="85"/>
      <c r="F15674" s="85"/>
      <c r="G15674" s="86"/>
      <c r="H15674" s="86"/>
      <c r="I15674" s="85"/>
      <c r="J15674" s="85"/>
    </row>
    <row r="15675" spans="2:10" s="117" customFormat="1" x14ac:dyDescent="0.25">
      <c r="B15675" s="87"/>
      <c r="C15675" s="85"/>
      <c r="D15675" s="85"/>
      <c r="E15675" s="85"/>
      <c r="F15675" s="85"/>
      <c r="G15675" s="86"/>
      <c r="H15675" s="86"/>
      <c r="I15675" s="85"/>
      <c r="J15675" s="85"/>
    </row>
    <row r="15676" spans="2:10" s="117" customFormat="1" x14ac:dyDescent="0.25">
      <c r="B15676" s="87"/>
      <c r="C15676" s="85"/>
      <c r="D15676" s="85"/>
      <c r="E15676" s="85"/>
      <c r="F15676" s="85"/>
      <c r="G15676" s="86"/>
      <c r="H15676" s="86"/>
      <c r="I15676" s="85"/>
      <c r="J15676" s="85"/>
    </row>
    <row r="15677" spans="2:10" s="117" customFormat="1" x14ac:dyDescent="0.25">
      <c r="B15677" s="87"/>
      <c r="C15677" s="85"/>
      <c r="D15677" s="85"/>
      <c r="E15677" s="85"/>
      <c r="F15677" s="85"/>
      <c r="G15677" s="86"/>
      <c r="H15677" s="86"/>
      <c r="I15677" s="85"/>
      <c r="J15677" s="85"/>
    </row>
    <row r="15678" spans="2:10" s="117" customFormat="1" x14ac:dyDescent="0.25">
      <c r="B15678" s="87"/>
      <c r="C15678" s="85"/>
      <c r="D15678" s="85"/>
      <c r="E15678" s="85"/>
      <c r="F15678" s="85"/>
      <c r="G15678" s="86"/>
      <c r="H15678" s="86"/>
      <c r="I15678" s="85"/>
      <c r="J15678" s="85"/>
    </row>
    <row r="15679" spans="2:10" s="117" customFormat="1" x14ac:dyDescent="0.25">
      <c r="B15679" s="87"/>
      <c r="C15679" s="85"/>
      <c r="D15679" s="85"/>
      <c r="E15679" s="85"/>
      <c r="F15679" s="85"/>
      <c r="G15679" s="86"/>
      <c r="H15679" s="86"/>
      <c r="I15679" s="85"/>
      <c r="J15679" s="85"/>
    </row>
    <row r="15680" spans="2:10" s="117" customFormat="1" x14ac:dyDescent="0.25">
      <c r="B15680" s="87"/>
      <c r="C15680" s="85"/>
      <c r="D15680" s="85"/>
      <c r="E15680" s="85"/>
      <c r="F15680" s="85"/>
      <c r="G15680" s="86"/>
      <c r="H15680" s="86"/>
      <c r="I15680" s="85"/>
      <c r="J15680" s="85"/>
    </row>
    <row r="15681" spans="2:10" s="117" customFormat="1" x14ac:dyDescent="0.25">
      <c r="B15681" s="87"/>
      <c r="C15681" s="85"/>
      <c r="D15681" s="85"/>
      <c r="E15681" s="85"/>
      <c r="F15681" s="85"/>
      <c r="G15681" s="86"/>
      <c r="H15681" s="86"/>
      <c r="I15681" s="85"/>
      <c r="J15681" s="85"/>
    </row>
    <row r="15682" spans="2:10" s="117" customFormat="1" x14ac:dyDescent="0.25">
      <c r="B15682" s="87"/>
      <c r="C15682" s="85"/>
      <c r="D15682" s="85"/>
      <c r="E15682" s="85"/>
      <c r="F15682" s="85"/>
      <c r="G15682" s="86"/>
      <c r="H15682" s="86"/>
      <c r="I15682" s="85"/>
      <c r="J15682" s="85"/>
    </row>
    <row r="15683" spans="2:10" s="117" customFormat="1" x14ac:dyDescent="0.25">
      <c r="B15683" s="87"/>
      <c r="C15683" s="85"/>
      <c r="D15683" s="85"/>
      <c r="E15683" s="85"/>
      <c r="F15683" s="85"/>
      <c r="G15683" s="86"/>
      <c r="H15683" s="86"/>
      <c r="I15683" s="85"/>
      <c r="J15683" s="85"/>
    </row>
    <row r="15684" spans="2:10" s="117" customFormat="1" x14ac:dyDescent="0.25">
      <c r="B15684" s="87"/>
      <c r="C15684" s="85"/>
      <c r="D15684" s="85"/>
      <c r="E15684" s="85"/>
      <c r="F15684" s="85"/>
      <c r="G15684" s="86"/>
      <c r="H15684" s="86"/>
      <c r="I15684" s="85"/>
      <c r="J15684" s="85"/>
    </row>
    <row r="15685" spans="2:10" s="117" customFormat="1" x14ac:dyDescent="0.25">
      <c r="B15685" s="87"/>
      <c r="C15685" s="85"/>
      <c r="D15685" s="85"/>
      <c r="E15685" s="85"/>
      <c r="F15685" s="85"/>
      <c r="G15685" s="86"/>
      <c r="H15685" s="86"/>
      <c r="I15685" s="85"/>
      <c r="J15685" s="85"/>
    </row>
    <row r="15686" spans="2:10" s="117" customFormat="1" x14ac:dyDescent="0.25">
      <c r="B15686" s="87"/>
      <c r="C15686" s="85"/>
      <c r="D15686" s="85"/>
      <c r="E15686" s="85"/>
      <c r="F15686" s="85"/>
      <c r="G15686" s="86"/>
      <c r="H15686" s="86"/>
      <c r="I15686" s="85"/>
      <c r="J15686" s="85"/>
    </row>
    <row r="15687" spans="2:10" s="117" customFormat="1" x14ac:dyDescent="0.25">
      <c r="B15687" s="87"/>
      <c r="C15687" s="85"/>
      <c r="D15687" s="85"/>
      <c r="E15687" s="85"/>
      <c r="F15687" s="85"/>
      <c r="G15687" s="86"/>
      <c r="H15687" s="86"/>
      <c r="I15687" s="85"/>
      <c r="J15687" s="85"/>
    </row>
    <row r="15688" spans="2:10" s="117" customFormat="1" x14ac:dyDescent="0.25">
      <c r="B15688" s="87"/>
      <c r="C15688" s="85"/>
      <c r="D15688" s="85"/>
      <c r="E15688" s="85"/>
      <c r="F15688" s="85"/>
      <c r="G15688" s="86"/>
      <c r="H15688" s="86"/>
      <c r="I15688" s="85"/>
      <c r="J15688" s="85"/>
    </row>
    <row r="15689" spans="2:10" s="117" customFormat="1" x14ac:dyDescent="0.25">
      <c r="B15689" s="87"/>
      <c r="C15689" s="85"/>
      <c r="D15689" s="85"/>
      <c r="E15689" s="85"/>
      <c r="F15689" s="85"/>
      <c r="G15689" s="86"/>
      <c r="H15689" s="86"/>
      <c r="I15689" s="85"/>
      <c r="J15689" s="85"/>
    </row>
    <row r="15690" spans="2:10" s="117" customFormat="1" x14ac:dyDescent="0.25">
      <c r="B15690" s="87"/>
      <c r="C15690" s="85"/>
      <c r="D15690" s="85"/>
      <c r="E15690" s="85"/>
      <c r="F15690" s="85"/>
      <c r="G15690" s="86"/>
      <c r="H15690" s="86"/>
      <c r="I15690" s="85"/>
      <c r="J15690" s="85"/>
    </row>
    <row r="15691" spans="2:10" s="117" customFormat="1" x14ac:dyDescent="0.25">
      <c r="B15691" s="87"/>
      <c r="C15691" s="85"/>
      <c r="D15691" s="85"/>
      <c r="E15691" s="85"/>
      <c r="F15691" s="85"/>
      <c r="G15691" s="86"/>
      <c r="H15691" s="86"/>
      <c r="I15691" s="85"/>
      <c r="J15691" s="85"/>
    </row>
    <row r="15692" spans="2:10" s="117" customFormat="1" x14ac:dyDescent="0.25">
      <c r="B15692" s="87"/>
      <c r="C15692" s="85"/>
      <c r="D15692" s="85"/>
      <c r="E15692" s="85"/>
      <c r="F15692" s="85"/>
      <c r="G15692" s="86"/>
      <c r="H15692" s="86"/>
      <c r="I15692" s="85"/>
      <c r="J15692" s="85"/>
    </row>
    <row r="15693" spans="2:10" s="117" customFormat="1" x14ac:dyDescent="0.25">
      <c r="B15693" s="87"/>
      <c r="C15693" s="85"/>
      <c r="D15693" s="85"/>
      <c r="E15693" s="85"/>
      <c r="F15693" s="85"/>
      <c r="G15693" s="86"/>
      <c r="H15693" s="86"/>
      <c r="I15693" s="85"/>
      <c r="J15693" s="85"/>
    </row>
    <row r="15694" spans="2:10" s="117" customFormat="1" x14ac:dyDescent="0.25">
      <c r="B15694" s="87"/>
      <c r="C15694" s="85"/>
      <c r="D15694" s="85"/>
      <c r="E15694" s="85"/>
      <c r="F15694" s="85"/>
      <c r="G15694" s="86"/>
      <c r="H15694" s="86"/>
      <c r="I15694" s="85"/>
      <c r="J15694" s="85"/>
    </row>
    <row r="15695" spans="2:10" s="117" customFormat="1" x14ac:dyDescent="0.25">
      <c r="B15695" s="87"/>
      <c r="C15695" s="85"/>
      <c r="D15695" s="85"/>
      <c r="E15695" s="85"/>
      <c r="F15695" s="85"/>
      <c r="G15695" s="86"/>
      <c r="H15695" s="86"/>
      <c r="I15695" s="85"/>
      <c r="J15695" s="85"/>
    </row>
    <row r="15696" spans="2:10" s="117" customFormat="1" x14ac:dyDescent="0.25">
      <c r="B15696" s="87"/>
      <c r="C15696" s="85"/>
      <c r="D15696" s="85"/>
      <c r="E15696" s="85"/>
      <c r="F15696" s="85"/>
      <c r="G15696" s="86"/>
      <c r="H15696" s="86"/>
      <c r="I15696" s="85"/>
      <c r="J15696" s="85"/>
    </row>
    <row r="15697" spans="2:10" s="117" customFormat="1" x14ac:dyDescent="0.25">
      <c r="B15697" s="87"/>
      <c r="C15697" s="85"/>
      <c r="D15697" s="85"/>
      <c r="E15697" s="85"/>
      <c r="F15697" s="85"/>
      <c r="G15697" s="86"/>
      <c r="H15697" s="86"/>
      <c r="I15697" s="85"/>
      <c r="J15697" s="85"/>
    </row>
    <row r="15698" spans="2:10" s="117" customFormat="1" x14ac:dyDescent="0.25">
      <c r="B15698" s="87"/>
      <c r="C15698" s="85"/>
      <c r="D15698" s="85"/>
      <c r="E15698" s="85"/>
      <c r="F15698" s="85"/>
      <c r="G15698" s="86"/>
      <c r="H15698" s="86"/>
      <c r="I15698" s="85"/>
      <c r="J15698" s="85"/>
    </row>
    <row r="15699" spans="2:10" s="117" customFormat="1" x14ac:dyDescent="0.25">
      <c r="B15699" s="87"/>
      <c r="C15699" s="85"/>
      <c r="D15699" s="85"/>
      <c r="E15699" s="85"/>
      <c r="F15699" s="85"/>
      <c r="G15699" s="86"/>
      <c r="H15699" s="86"/>
      <c r="I15699" s="85"/>
      <c r="J15699" s="85"/>
    </row>
    <row r="15700" spans="2:10" s="117" customFormat="1" x14ac:dyDescent="0.25">
      <c r="B15700" s="87"/>
      <c r="C15700" s="85"/>
      <c r="D15700" s="85"/>
      <c r="E15700" s="85"/>
      <c r="F15700" s="85"/>
      <c r="G15700" s="86"/>
      <c r="H15700" s="86"/>
      <c r="I15700" s="85"/>
      <c r="J15700" s="85"/>
    </row>
    <row r="15701" spans="2:10" s="117" customFormat="1" x14ac:dyDescent="0.25">
      <c r="B15701" s="87"/>
      <c r="C15701" s="85"/>
      <c r="D15701" s="85"/>
      <c r="E15701" s="85"/>
      <c r="F15701" s="85"/>
      <c r="G15701" s="86"/>
      <c r="H15701" s="86"/>
      <c r="I15701" s="85"/>
      <c r="J15701" s="85"/>
    </row>
    <row r="15702" spans="2:10" s="117" customFormat="1" x14ac:dyDescent="0.25">
      <c r="B15702" s="87"/>
      <c r="C15702" s="85"/>
      <c r="D15702" s="85"/>
      <c r="E15702" s="85"/>
      <c r="F15702" s="85"/>
      <c r="G15702" s="86"/>
      <c r="H15702" s="86"/>
      <c r="I15702" s="85"/>
      <c r="J15702" s="85"/>
    </row>
    <row r="15703" spans="2:10" s="117" customFormat="1" x14ac:dyDescent="0.25">
      <c r="B15703" s="87"/>
      <c r="C15703" s="85"/>
      <c r="D15703" s="85"/>
      <c r="E15703" s="85"/>
      <c r="F15703" s="85"/>
      <c r="G15703" s="86"/>
      <c r="H15703" s="86"/>
      <c r="I15703" s="85"/>
      <c r="J15703" s="85"/>
    </row>
    <row r="15704" spans="2:10" s="117" customFormat="1" x14ac:dyDescent="0.25">
      <c r="B15704" s="87"/>
      <c r="C15704" s="85"/>
      <c r="D15704" s="85"/>
      <c r="E15704" s="85"/>
      <c r="F15704" s="85"/>
      <c r="G15704" s="86"/>
      <c r="H15704" s="86"/>
      <c r="I15704" s="85"/>
      <c r="J15704" s="85"/>
    </row>
    <row r="15705" spans="2:10" s="117" customFormat="1" x14ac:dyDescent="0.25">
      <c r="B15705" s="87"/>
      <c r="C15705" s="85"/>
      <c r="D15705" s="85"/>
      <c r="E15705" s="85"/>
      <c r="F15705" s="85"/>
      <c r="G15705" s="86"/>
      <c r="H15705" s="86"/>
      <c r="I15705" s="85"/>
      <c r="J15705" s="85"/>
    </row>
    <row r="15706" spans="2:10" s="117" customFormat="1" x14ac:dyDescent="0.25">
      <c r="B15706" s="87"/>
      <c r="C15706" s="85"/>
      <c r="D15706" s="85"/>
      <c r="E15706" s="85"/>
      <c r="F15706" s="85"/>
      <c r="G15706" s="86"/>
      <c r="H15706" s="86"/>
      <c r="I15706" s="85"/>
      <c r="J15706" s="85"/>
    </row>
    <row r="15707" spans="2:10" s="117" customFormat="1" x14ac:dyDescent="0.25">
      <c r="B15707" s="87"/>
      <c r="C15707" s="85"/>
      <c r="D15707" s="85"/>
      <c r="E15707" s="85"/>
      <c r="F15707" s="85"/>
      <c r="G15707" s="86"/>
      <c r="H15707" s="86"/>
      <c r="I15707" s="85"/>
      <c r="J15707" s="85"/>
    </row>
    <row r="15708" spans="2:10" s="117" customFormat="1" x14ac:dyDescent="0.25">
      <c r="B15708" s="87"/>
      <c r="C15708" s="85"/>
      <c r="D15708" s="85"/>
      <c r="E15708" s="85"/>
      <c r="F15708" s="85"/>
      <c r="G15708" s="86"/>
      <c r="H15708" s="86"/>
      <c r="I15708" s="85"/>
      <c r="J15708" s="85"/>
    </row>
    <row r="15709" spans="2:10" s="117" customFormat="1" x14ac:dyDescent="0.25">
      <c r="B15709" s="87"/>
      <c r="C15709" s="85"/>
      <c r="D15709" s="85"/>
      <c r="E15709" s="85"/>
      <c r="F15709" s="85"/>
      <c r="G15709" s="86"/>
      <c r="H15709" s="86"/>
      <c r="I15709" s="85"/>
      <c r="J15709" s="85"/>
    </row>
    <row r="15710" spans="2:10" s="117" customFormat="1" x14ac:dyDescent="0.25">
      <c r="B15710" s="87"/>
      <c r="C15710" s="85"/>
      <c r="D15710" s="85"/>
      <c r="E15710" s="85"/>
      <c r="F15710" s="85"/>
      <c r="G15710" s="86"/>
      <c r="H15710" s="86"/>
      <c r="I15710" s="85"/>
      <c r="J15710" s="85"/>
    </row>
    <row r="15711" spans="2:10" s="117" customFormat="1" x14ac:dyDescent="0.25">
      <c r="B15711" s="87"/>
      <c r="C15711" s="85"/>
      <c r="D15711" s="85"/>
      <c r="E15711" s="85"/>
      <c r="F15711" s="85"/>
      <c r="G15711" s="86"/>
      <c r="H15711" s="86"/>
      <c r="I15711" s="85"/>
      <c r="J15711" s="85"/>
    </row>
    <row r="15712" spans="2:10" s="117" customFormat="1" x14ac:dyDescent="0.25">
      <c r="B15712" s="87"/>
      <c r="C15712" s="85"/>
      <c r="D15712" s="85"/>
      <c r="E15712" s="85"/>
      <c r="F15712" s="85"/>
      <c r="G15712" s="86"/>
      <c r="H15712" s="86"/>
      <c r="I15712" s="85"/>
      <c r="J15712" s="85"/>
    </row>
    <row r="15713" spans="2:10" s="117" customFormat="1" x14ac:dyDescent="0.25">
      <c r="B15713" s="87"/>
      <c r="C15713" s="85"/>
      <c r="D15713" s="85"/>
      <c r="E15713" s="85"/>
      <c r="F15713" s="85"/>
      <c r="G15713" s="86"/>
      <c r="H15713" s="86"/>
      <c r="I15713" s="85"/>
      <c r="J15713" s="85"/>
    </row>
    <row r="15714" spans="2:10" s="117" customFormat="1" x14ac:dyDescent="0.25">
      <c r="B15714" s="87"/>
      <c r="C15714" s="85"/>
      <c r="D15714" s="85"/>
      <c r="E15714" s="85"/>
      <c r="F15714" s="85"/>
      <c r="G15714" s="86"/>
      <c r="H15714" s="86"/>
      <c r="I15714" s="85"/>
      <c r="J15714" s="85"/>
    </row>
    <row r="15715" spans="2:10" s="117" customFormat="1" x14ac:dyDescent="0.25">
      <c r="B15715" s="87"/>
      <c r="C15715" s="85"/>
      <c r="D15715" s="85"/>
      <c r="E15715" s="85"/>
      <c r="F15715" s="85"/>
      <c r="G15715" s="86"/>
      <c r="H15715" s="86"/>
      <c r="I15715" s="85"/>
      <c r="J15715" s="85"/>
    </row>
    <row r="15716" spans="2:10" s="117" customFormat="1" x14ac:dyDescent="0.25">
      <c r="B15716" s="87"/>
      <c r="C15716" s="85"/>
      <c r="D15716" s="85"/>
      <c r="E15716" s="85"/>
      <c r="F15716" s="85"/>
      <c r="G15716" s="86"/>
      <c r="H15716" s="86"/>
      <c r="I15716" s="85"/>
      <c r="J15716" s="85"/>
    </row>
    <row r="15717" spans="2:10" s="117" customFormat="1" x14ac:dyDescent="0.25">
      <c r="B15717" s="87"/>
      <c r="C15717" s="85"/>
      <c r="D15717" s="85"/>
      <c r="E15717" s="85"/>
      <c r="F15717" s="85"/>
      <c r="G15717" s="86"/>
      <c r="H15717" s="86"/>
      <c r="I15717" s="85"/>
      <c r="J15717" s="85"/>
    </row>
    <row r="15718" spans="2:10" s="117" customFormat="1" x14ac:dyDescent="0.25">
      <c r="B15718" s="87"/>
      <c r="C15718" s="85"/>
      <c r="D15718" s="85"/>
      <c r="E15718" s="85"/>
      <c r="F15718" s="85"/>
      <c r="G15718" s="86"/>
      <c r="H15718" s="86"/>
      <c r="I15718" s="85"/>
      <c r="J15718" s="85"/>
    </row>
    <row r="15719" spans="2:10" s="117" customFormat="1" x14ac:dyDescent="0.25">
      <c r="B15719" s="87"/>
      <c r="C15719" s="85"/>
      <c r="D15719" s="85"/>
      <c r="E15719" s="85"/>
      <c r="F15719" s="85"/>
      <c r="G15719" s="86"/>
      <c r="H15719" s="86"/>
      <c r="I15719" s="85"/>
      <c r="J15719" s="85"/>
    </row>
    <row r="15720" spans="2:10" s="117" customFormat="1" x14ac:dyDescent="0.25">
      <c r="B15720" s="87"/>
      <c r="C15720" s="85"/>
      <c r="D15720" s="85"/>
      <c r="E15720" s="85"/>
      <c r="F15720" s="85"/>
      <c r="G15720" s="86"/>
      <c r="H15720" s="86"/>
      <c r="I15720" s="85"/>
      <c r="J15720" s="85"/>
    </row>
    <row r="15721" spans="2:10" s="117" customFormat="1" x14ac:dyDescent="0.25">
      <c r="B15721" s="87"/>
      <c r="C15721" s="85"/>
      <c r="D15721" s="85"/>
      <c r="E15721" s="85"/>
      <c r="F15721" s="85"/>
      <c r="G15721" s="86"/>
      <c r="H15721" s="86"/>
      <c r="I15721" s="85"/>
      <c r="J15721" s="85"/>
    </row>
    <row r="15722" spans="2:10" s="117" customFormat="1" x14ac:dyDescent="0.25">
      <c r="B15722" s="87"/>
      <c r="C15722" s="85"/>
      <c r="D15722" s="85"/>
      <c r="E15722" s="85"/>
      <c r="F15722" s="85"/>
      <c r="G15722" s="86"/>
      <c r="H15722" s="86"/>
      <c r="I15722" s="85"/>
      <c r="J15722" s="85"/>
    </row>
    <row r="15723" spans="2:10" s="117" customFormat="1" x14ac:dyDescent="0.25">
      <c r="B15723" s="87"/>
      <c r="C15723" s="85"/>
      <c r="D15723" s="85"/>
      <c r="E15723" s="85"/>
      <c r="F15723" s="85"/>
      <c r="G15723" s="86"/>
      <c r="H15723" s="86"/>
      <c r="I15723" s="85"/>
      <c r="J15723" s="85"/>
    </row>
    <row r="15724" spans="2:10" s="117" customFormat="1" x14ac:dyDescent="0.25">
      <c r="B15724" s="87"/>
      <c r="C15724" s="85"/>
      <c r="D15724" s="85"/>
      <c r="E15724" s="85"/>
      <c r="F15724" s="85"/>
      <c r="G15724" s="86"/>
      <c r="H15724" s="86"/>
      <c r="I15724" s="85"/>
      <c r="J15724" s="85"/>
    </row>
    <row r="15725" spans="2:10" s="117" customFormat="1" x14ac:dyDescent="0.25">
      <c r="B15725" s="87"/>
      <c r="C15725" s="85"/>
      <c r="D15725" s="85"/>
      <c r="E15725" s="85"/>
      <c r="F15725" s="85"/>
      <c r="G15725" s="86"/>
      <c r="H15725" s="86"/>
      <c r="I15725" s="85"/>
      <c r="J15725" s="85"/>
    </row>
    <row r="15726" spans="2:10" s="117" customFormat="1" x14ac:dyDescent="0.25">
      <c r="B15726" s="87"/>
      <c r="C15726" s="85"/>
      <c r="D15726" s="85"/>
      <c r="E15726" s="85"/>
      <c r="F15726" s="85"/>
      <c r="G15726" s="86"/>
      <c r="H15726" s="86"/>
      <c r="I15726" s="85"/>
      <c r="J15726" s="85"/>
    </row>
    <row r="15727" spans="2:10" s="117" customFormat="1" x14ac:dyDescent="0.25">
      <c r="B15727" s="87"/>
      <c r="C15727" s="85"/>
      <c r="D15727" s="85"/>
      <c r="E15727" s="85"/>
      <c r="F15727" s="85"/>
      <c r="G15727" s="86"/>
      <c r="H15727" s="86"/>
      <c r="I15727" s="85"/>
      <c r="J15727" s="85"/>
    </row>
    <row r="15728" spans="2:10" s="117" customFormat="1" x14ac:dyDescent="0.25">
      <c r="B15728" s="87"/>
      <c r="C15728" s="85"/>
      <c r="D15728" s="85"/>
      <c r="E15728" s="85"/>
      <c r="F15728" s="85"/>
      <c r="G15728" s="86"/>
      <c r="H15728" s="86"/>
      <c r="I15728" s="85"/>
      <c r="J15728" s="85"/>
    </row>
    <row r="15729" spans="2:10" s="117" customFormat="1" x14ac:dyDescent="0.25">
      <c r="B15729" s="87"/>
      <c r="C15729" s="85"/>
      <c r="D15729" s="85"/>
      <c r="E15729" s="85"/>
      <c r="F15729" s="85"/>
      <c r="G15729" s="86"/>
      <c r="H15729" s="86"/>
      <c r="I15729" s="85"/>
      <c r="J15729" s="85"/>
    </row>
    <row r="15730" spans="2:10" s="117" customFormat="1" x14ac:dyDescent="0.25">
      <c r="B15730" s="87"/>
      <c r="C15730" s="85"/>
      <c r="D15730" s="85"/>
      <c r="E15730" s="85"/>
      <c r="F15730" s="85"/>
      <c r="G15730" s="86"/>
      <c r="H15730" s="86"/>
      <c r="I15730" s="85"/>
      <c r="J15730" s="85"/>
    </row>
    <row r="15731" spans="2:10" s="117" customFormat="1" x14ac:dyDescent="0.25">
      <c r="B15731" s="87"/>
      <c r="C15731" s="85"/>
      <c r="D15731" s="85"/>
      <c r="E15731" s="85"/>
      <c r="F15731" s="85"/>
      <c r="G15731" s="86"/>
      <c r="H15731" s="86"/>
      <c r="I15731" s="85"/>
      <c r="J15731" s="85"/>
    </row>
    <row r="15732" spans="2:10" s="117" customFormat="1" x14ac:dyDescent="0.25">
      <c r="B15732" s="87"/>
      <c r="C15732" s="85"/>
      <c r="D15732" s="85"/>
      <c r="E15732" s="85"/>
      <c r="F15732" s="85"/>
      <c r="G15732" s="86"/>
      <c r="H15732" s="86"/>
      <c r="I15732" s="85"/>
      <c r="J15732" s="85"/>
    </row>
    <row r="15733" spans="2:10" s="117" customFormat="1" x14ac:dyDescent="0.25">
      <c r="B15733" s="87"/>
      <c r="C15733" s="85"/>
      <c r="D15733" s="85"/>
      <c r="E15733" s="85"/>
      <c r="F15733" s="85"/>
      <c r="G15733" s="86"/>
      <c r="H15733" s="86"/>
      <c r="I15733" s="85"/>
      <c r="J15733" s="85"/>
    </row>
    <row r="15734" spans="2:10" s="117" customFormat="1" x14ac:dyDescent="0.25">
      <c r="B15734" s="87"/>
      <c r="C15734" s="85"/>
      <c r="D15734" s="85"/>
      <c r="E15734" s="85"/>
      <c r="F15734" s="85"/>
      <c r="G15734" s="86"/>
      <c r="H15734" s="86"/>
      <c r="I15734" s="85"/>
      <c r="J15734" s="85"/>
    </row>
    <row r="15735" spans="2:10" s="117" customFormat="1" x14ac:dyDescent="0.25">
      <c r="B15735" s="87"/>
      <c r="C15735" s="85"/>
      <c r="D15735" s="85"/>
      <c r="E15735" s="85"/>
      <c r="F15735" s="85"/>
      <c r="G15735" s="86"/>
      <c r="H15735" s="86"/>
      <c r="I15735" s="85"/>
      <c r="J15735" s="85"/>
    </row>
    <row r="15736" spans="2:10" s="117" customFormat="1" x14ac:dyDescent="0.25">
      <c r="B15736" s="87"/>
      <c r="C15736" s="85"/>
      <c r="D15736" s="85"/>
      <c r="E15736" s="85"/>
      <c r="F15736" s="85"/>
      <c r="G15736" s="86"/>
      <c r="H15736" s="86"/>
      <c r="I15736" s="85"/>
      <c r="J15736" s="85"/>
    </row>
    <row r="15737" spans="2:10" s="117" customFormat="1" x14ac:dyDescent="0.25">
      <c r="B15737" s="87"/>
      <c r="C15737" s="85"/>
      <c r="D15737" s="85"/>
      <c r="E15737" s="85"/>
      <c r="F15737" s="85"/>
      <c r="G15737" s="86"/>
      <c r="H15737" s="86"/>
      <c r="I15737" s="85"/>
      <c r="J15737" s="85"/>
    </row>
    <row r="15738" spans="2:10" s="117" customFormat="1" x14ac:dyDescent="0.25">
      <c r="B15738" s="87"/>
      <c r="C15738" s="85"/>
      <c r="D15738" s="85"/>
      <c r="E15738" s="85"/>
      <c r="F15738" s="85"/>
      <c r="G15738" s="86"/>
      <c r="H15738" s="86"/>
      <c r="I15738" s="85"/>
      <c r="J15738" s="85"/>
    </row>
    <row r="15739" spans="2:10" s="117" customFormat="1" x14ac:dyDescent="0.25">
      <c r="B15739" s="87"/>
      <c r="C15739" s="85"/>
      <c r="D15739" s="85"/>
      <c r="E15739" s="85"/>
      <c r="F15739" s="85"/>
      <c r="G15739" s="86"/>
      <c r="H15739" s="86"/>
      <c r="I15739" s="85"/>
      <c r="J15739" s="85"/>
    </row>
    <row r="15740" spans="2:10" s="117" customFormat="1" x14ac:dyDescent="0.25">
      <c r="B15740" s="87"/>
      <c r="C15740" s="85"/>
      <c r="D15740" s="85"/>
      <c r="E15740" s="85"/>
      <c r="F15740" s="85"/>
      <c r="G15740" s="86"/>
      <c r="H15740" s="86"/>
      <c r="I15740" s="85"/>
      <c r="J15740" s="85"/>
    </row>
    <row r="15741" spans="2:10" s="117" customFormat="1" x14ac:dyDescent="0.25">
      <c r="B15741" s="87"/>
      <c r="C15741" s="85"/>
      <c r="D15741" s="85"/>
      <c r="E15741" s="85"/>
      <c r="F15741" s="85"/>
      <c r="G15741" s="86"/>
      <c r="H15741" s="86"/>
      <c r="I15741" s="85"/>
      <c r="J15741" s="85"/>
    </row>
    <row r="15742" spans="2:10" s="117" customFormat="1" x14ac:dyDescent="0.25">
      <c r="B15742" s="87"/>
      <c r="C15742" s="85"/>
      <c r="D15742" s="85"/>
      <c r="E15742" s="85"/>
      <c r="F15742" s="85"/>
      <c r="G15742" s="86"/>
      <c r="H15742" s="86"/>
      <c r="I15742" s="85"/>
      <c r="J15742" s="85"/>
    </row>
    <row r="15743" spans="2:10" s="117" customFormat="1" x14ac:dyDescent="0.25">
      <c r="B15743" s="87"/>
      <c r="C15743" s="85"/>
      <c r="D15743" s="85"/>
      <c r="E15743" s="85"/>
      <c r="F15743" s="85"/>
      <c r="G15743" s="86"/>
      <c r="H15743" s="86"/>
      <c r="I15743" s="85"/>
      <c r="J15743" s="85"/>
    </row>
    <row r="15744" spans="2:10" s="117" customFormat="1" x14ac:dyDescent="0.25">
      <c r="B15744" s="87"/>
      <c r="C15744" s="85"/>
      <c r="D15744" s="85"/>
      <c r="E15744" s="85"/>
      <c r="F15744" s="85"/>
      <c r="G15744" s="86"/>
      <c r="H15744" s="86"/>
      <c r="I15744" s="85"/>
      <c r="J15744" s="85"/>
    </row>
    <row r="15745" spans="2:10" s="117" customFormat="1" x14ac:dyDescent="0.25">
      <c r="B15745" s="87"/>
      <c r="C15745" s="85"/>
      <c r="D15745" s="85"/>
      <c r="E15745" s="85"/>
      <c r="F15745" s="85"/>
      <c r="G15745" s="86"/>
      <c r="H15745" s="86"/>
      <c r="I15745" s="85"/>
      <c r="J15745" s="85"/>
    </row>
    <row r="15746" spans="2:10" s="117" customFormat="1" x14ac:dyDescent="0.25">
      <c r="B15746" s="87"/>
      <c r="C15746" s="85"/>
      <c r="D15746" s="85"/>
      <c r="E15746" s="85"/>
      <c r="F15746" s="85"/>
      <c r="G15746" s="86"/>
      <c r="H15746" s="86"/>
      <c r="I15746" s="85"/>
      <c r="J15746" s="85"/>
    </row>
    <row r="15747" spans="2:10" s="117" customFormat="1" x14ac:dyDescent="0.25">
      <c r="B15747" s="87"/>
      <c r="C15747" s="85"/>
      <c r="D15747" s="85"/>
      <c r="E15747" s="85"/>
      <c r="F15747" s="85"/>
      <c r="G15747" s="86"/>
      <c r="H15747" s="86"/>
      <c r="I15747" s="85"/>
      <c r="J15747" s="85"/>
    </row>
    <row r="15748" spans="2:10" s="117" customFormat="1" x14ac:dyDescent="0.25">
      <c r="B15748" s="87"/>
      <c r="C15748" s="85"/>
      <c r="D15748" s="85"/>
      <c r="E15748" s="85"/>
      <c r="F15748" s="85"/>
      <c r="G15748" s="86"/>
      <c r="H15748" s="86"/>
      <c r="I15748" s="85"/>
      <c r="J15748" s="85"/>
    </row>
    <row r="15749" spans="2:10" s="117" customFormat="1" x14ac:dyDescent="0.25">
      <c r="B15749" s="87"/>
      <c r="C15749" s="85"/>
      <c r="D15749" s="85"/>
      <c r="E15749" s="85"/>
      <c r="F15749" s="85"/>
      <c r="G15749" s="86"/>
      <c r="H15749" s="86"/>
      <c r="I15749" s="85"/>
      <c r="J15749" s="85"/>
    </row>
    <row r="15750" spans="2:10" s="117" customFormat="1" x14ac:dyDescent="0.25">
      <c r="B15750" s="87"/>
      <c r="C15750" s="85"/>
      <c r="D15750" s="85"/>
      <c r="E15750" s="85"/>
      <c r="F15750" s="85"/>
      <c r="G15750" s="86"/>
      <c r="H15750" s="86"/>
      <c r="I15750" s="85"/>
      <c r="J15750" s="85"/>
    </row>
    <row r="15751" spans="2:10" s="117" customFormat="1" x14ac:dyDescent="0.25">
      <c r="B15751" s="87"/>
      <c r="C15751" s="85"/>
      <c r="D15751" s="85"/>
      <c r="E15751" s="85"/>
      <c r="F15751" s="85"/>
      <c r="G15751" s="86"/>
      <c r="H15751" s="86"/>
      <c r="I15751" s="85"/>
      <c r="J15751" s="85"/>
    </row>
    <row r="15752" spans="2:10" s="117" customFormat="1" x14ac:dyDescent="0.25">
      <c r="B15752" s="87"/>
      <c r="C15752" s="85"/>
      <c r="D15752" s="85"/>
      <c r="E15752" s="85"/>
      <c r="F15752" s="85"/>
      <c r="G15752" s="86"/>
      <c r="H15752" s="86"/>
      <c r="I15752" s="85"/>
      <c r="J15752" s="85"/>
    </row>
    <row r="15753" spans="2:10" s="117" customFormat="1" x14ac:dyDescent="0.25">
      <c r="B15753" s="87"/>
      <c r="C15753" s="85"/>
      <c r="D15753" s="85"/>
      <c r="E15753" s="85"/>
      <c r="F15753" s="85"/>
      <c r="G15753" s="86"/>
      <c r="H15753" s="86"/>
      <c r="I15753" s="85"/>
      <c r="J15753" s="85"/>
    </row>
    <row r="15754" spans="2:10" s="117" customFormat="1" x14ac:dyDescent="0.25">
      <c r="B15754" s="87"/>
      <c r="C15754" s="85"/>
      <c r="D15754" s="85"/>
      <c r="E15754" s="85"/>
      <c r="F15754" s="85"/>
      <c r="G15754" s="86"/>
      <c r="H15754" s="86"/>
      <c r="I15754" s="85"/>
      <c r="J15754" s="85"/>
    </row>
    <row r="15755" spans="2:10" s="117" customFormat="1" x14ac:dyDescent="0.25">
      <c r="B15755" s="87"/>
      <c r="C15755" s="85"/>
      <c r="D15755" s="85"/>
      <c r="E15755" s="85"/>
      <c r="F15755" s="85"/>
      <c r="G15755" s="86"/>
      <c r="H15755" s="86"/>
      <c r="I15755" s="85"/>
      <c r="J15755" s="85"/>
    </row>
    <row r="15756" spans="2:10" s="117" customFormat="1" x14ac:dyDescent="0.25">
      <c r="B15756" s="87"/>
      <c r="C15756" s="85"/>
      <c r="D15756" s="85"/>
      <c r="E15756" s="85"/>
      <c r="F15756" s="85"/>
      <c r="G15756" s="86"/>
      <c r="H15756" s="86"/>
      <c r="I15756" s="85"/>
      <c r="J15756" s="85"/>
    </row>
    <row r="15757" spans="2:10" s="117" customFormat="1" x14ac:dyDescent="0.25">
      <c r="B15757" s="87"/>
      <c r="C15757" s="85"/>
      <c r="D15757" s="85"/>
      <c r="E15757" s="85"/>
      <c r="F15757" s="85"/>
      <c r="G15757" s="86"/>
      <c r="H15757" s="86"/>
      <c r="I15757" s="85"/>
      <c r="J15757" s="85"/>
    </row>
    <row r="15758" spans="2:10" s="117" customFormat="1" x14ac:dyDescent="0.25">
      <c r="B15758" s="87"/>
      <c r="C15758" s="85"/>
      <c r="D15758" s="85"/>
      <c r="E15758" s="85"/>
      <c r="F15758" s="85"/>
      <c r="G15758" s="86"/>
      <c r="H15758" s="86"/>
      <c r="I15758" s="85"/>
      <c r="J15758" s="85"/>
    </row>
    <row r="15759" spans="2:10" s="117" customFormat="1" x14ac:dyDescent="0.25">
      <c r="B15759" s="87"/>
      <c r="C15759" s="85"/>
      <c r="D15759" s="85"/>
      <c r="E15759" s="85"/>
      <c r="F15759" s="85"/>
      <c r="G15759" s="86"/>
      <c r="H15759" s="86"/>
      <c r="I15759" s="85"/>
      <c r="J15759" s="85"/>
    </row>
    <row r="15760" spans="2:10" s="117" customFormat="1" x14ac:dyDescent="0.25">
      <c r="B15760" s="87"/>
      <c r="C15760" s="85"/>
      <c r="D15760" s="85"/>
      <c r="E15760" s="85"/>
      <c r="F15760" s="85"/>
      <c r="G15760" s="86"/>
      <c r="H15760" s="86"/>
      <c r="I15760" s="85"/>
      <c r="J15760" s="85"/>
    </row>
    <row r="15761" spans="2:10" s="117" customFormat="1" x14ac:dyDescent="0.25">
      <c r="B15761" s="87"/>
      <c r="C15761" s="85"/>
      <c r="D15761" s="85"/>
      <c r="E15761" s="85"/>
      <c r="F15761" s="85"/>
      <c r="G15761" s="86"/>
      <c r="H15761" s="86"/>
      <c r="I15761" s="85"/>
      <c r="J15761" s="85"/>
    </row>
    <row r="15762" spans="2:10" s="117" customFormat="1" x14ac:dyDescent="0.25">
      <c r="B15762" s="87"/>
      <c r="C15762" s="85"/>
      <c r="D15762" s="85"/>
      <c r="E15762" s="85"/>
      <c r="F15762" s="85"/>
      <c r="G15762" s="86"/>
      <c r="H15762" s="86"/>
      <c r="I15762" s="85"/>
      <c r="J15762" s="85"/>
    </row>
    <row r="15763" spans="2:10" s="117" customFormat="1" x14ac:dyDescent="0.25">
      <c r="B15763" s="87"/>
      <c r="C15763" s="85"/>
      <c r="D15763" s="85"/>
      <c r="E15763" s="85"/>
      <c r="F15763" s="85"/>
      <c r="G15763" s="86"/>
      <c r="H15763" s="86"/>
      <c r="I15763" s="85"/>
      <c r="J15763" s="85"/>
    </row>
    <row r="15764" spans="2:10" s="117" customFormat="1" x14ac:dyDescent="0.25">
      <c r="B15764" s="87"/>
      <c r="C15764" s="85"/>
      <c r="D15764" s="85"/>
      <c r="E15764" s="85"/>
      <c r="F15764" s="85"/>
      <c r="G15764" s="86"/>
      <c r="H15764" s="86"/>
      <c r="I15764" s="85"/>
      <c r="J15764" s="85"/>
    </row>
    <row r="15765" spans="2:10" s="117" customFormat="1" x14ac:dyDescent="0.25">
      <c r="B15765" s="87"/>
      <c r="C15765" s="85"/>
      <c r="D15765" s="85"/>
      <c r="E15765" s="85"/>
      <c r="F15765" s="85"/>
      <c r="G15765" s="86"/>
      <c r="H15765" s="86"/>
      <c r="I15765" s="85"/>
      <c r="J15765" s="85"/>
    </row>
    <row r="15766" spans="2:10" s="117" customFormat="1" x14ac:dyDescent="0.25">
      <c r="B15766" s="87"/>
      <c r="C15766" s="85"/>
      <c r="D15766" s="85"/>
      <c r="E15766" s="85"/>
      <c r="F15766" s="85"/>
      <c r="G15766" s="86"/>
      <c r="H15766" s="86"/>
      <c r="I15766" s="85"/>
      <c r="J15766" s="85"/>
    </row>
    <row r="15767" spans="2:10" s="117" customFormat="1" x14ac:dyDescent="0.25">
      <c r="B15767" s="87"/>
      <c r="C15767" s="85"/>
      <c r="D15767" s="85"/>
      <c r="E15767" s="85"/>
      <c r="F15767" s="85"/>
      <c r="G15767" s="86"/>
      <c r="H15767" s="86"/>
      <c r="I15767" s="85"/>
      <c r="J15767" s="85"/>
    </row>
    <row r="15768" spans="2:10" s="117" customFormat="1" x14ac:dyDescent="0.25">
      <c r="B15768" s="87"/>
      <c r="C15768" s="85"/>
      <c r="D15768" s="85"/>
      <c r="E15768" s="85"/>
      <c r="F15768" s="85"/>
      <c r="G15768" s="86"/>
      <c r="H15768" s="86"/>
      <c r="I15768" s="85"/>
      <c r="J15768" s="85"/>
    </row>
    <row r="15769" spans="2:10" s="117" customFormat="1" x14ac:dyDescent="0.25">
      <c r="B15769" s="87"/>
      <c r="C15769" s="85"/>
      <c r="D15769" s="85"/>
      <c r="E15769" s="85"/>
      <c r="F15769" s="85"/>
      <c r="G15769" s="86"/>
      <c r="H15769" s="86"/>
      <c r="I15769" s="85"/>
      <c r="J15769" s="85"/>
    </row>
    <row r="15770" spans="2:10" s="117" customFormat="1" x14ac:dyDescent="0.25">
      <c r="B15770" s="87"/>
      <c r="C15770" s="85"/>
      <c r="D15770" s="85"/>
      <c r="E15770" s="85"/>
      <c r="F15770" s="85"/>
      <c r="G15770" s="86"/>
      <c r="H15770" s="86"/>
      <c r="I15770" s="85"/>
      <c r="J15770" s="85"/>
    </row>
    <row r="15771" spans="2:10" s="117" customFormat="1" x14ac:dyDescent="0.25">
      <c r="B15771" s="87"/>
      <c r="C15771" s="85"/>
      <c r="D15771" s="85"/>
      <c r="E15771" s="85"/>
      <c r="F15771" s="85"/>
      <c r="G15771" s="86"/>
      <c r="H15771" s="86"/>
      <c r="I15771" s="85"/>
      <c r="J15771" s="85"/>
    </row>
    <row r="15772" spans="2:10" s="117" customFormat="1" x14ac:dyDescent="0.25">
      <c r="B15772" s="87"/>
      <c r="C15772" s="85"/>
      <c r="D15772" s="85"/>
      <c r="E15772" s="85"/>
      <c r="F15772" s="85"/>
      <c r="G15772" s="86"/>
      <c r="H15772" s="86"/>
      <c r="I15772" s="85"/>
      <c r="J15772" s="85"/>
    </row>
    <row r="15773" spans="2:10" s="117" customFormat="1" x14ac:dyDescent="0.25">
      <c r="B15773" s="87"/>
      <c r="C15773" s="85"/>
      <c r="D15773" s="85"/>
      <c r="E15773" s="85"/>
      <c r="F15773" s="85"/>
      <c r="G15773" s="86"/>
      <c r="H15773" s="86"/>
      <c r="I15773" s="85"/>
      <c r="J15773" s="85"/>
    </row>
    <row r="15774" spans="2:10" s="117" customFormat="1" x14ac:dyDescent="0.25">
      <c r="B15774" s="87"/>
      <c r="C15774" s="85"/>
      <c r="D15774" s="85"/>
      <c r="E15774" s="85"/>
      <c r="F15774" s="85"/>
      <c r="G15774" s="86"/>
      <c r="H15774" s="86"/>
      <c r="I15774" s="85"/>
      <c r="J15774" s="85"/>
    </row>
    <row r="15775" spans="2:10" s="117" customFormat="1" x14ac:dyDescent="0.25">
      <c r="B15775" s="87"/>
      <c r="C15775" s="85"/>
      <c r="D15775" s="85"/>
      <c r="E15775" s="85"/>
      <c r="F15775" s="85"/>
      <c r="G15775" s="86"/>
      <c r="H15775" s="86"/>
      <c r="I15775" s="85"/>
      <c r="J15775" s="85"/>
    </row>
    <row r="15776" spans="2:10" s="117" customFormat="1" x14ac:dyDescent="0.25">
      <c r="B15776" s="87"/>
      <c r="C15776" s="85"/>
      <c r="D15776" s="85"/>
      <c r="E15776" s="85"/>
      <c r="F15776" s="85"/>
      <c r="G15776" s="86"/>
      <c r="H15776" s="86"/>
      <c r="I15776" s="85"/>
      <c r="J15776" s="85"/>
    </row>
    <row r="15777" spans="2:10" s="117" customFormat="1" x14ac:dyDescent="0.25">
      <c r="B15777" s="87"/>
      <c r="C15777" s="85"/>
      <c r="D15777" s="85"/>
      <c r="E15777" s="85"/>
      <c r="F15777" s="85"/>
      <c r="G15777" s="86"/>
      <c r="H15777" s="86"/>
      <c r="I15777" s="85"/>
      <c r="J15777" s="85"/>
    </row>
    <row r="15778" spans="2:10" s="117" customFormat="1" x14ac:dyDescent="0.25">
      <c r="B15778" s="87"/>
      <c r="C15778" s="85"/>
      <c r="D15778" s="85"/>
      <c r="E15778" s="85"/>
      <c r="F15778" s="85"/>
      <c r="G15778" s="86"/>
      <c r="H15778" s="86"/>
      <c r="I15778" s="85"/>
      <c r="J15778" s="85"/>
    </row>
    <row r="15779" spans="2:10" s="117" customFormat="1" x14ac:dyDescent="0.25">
      <c r="B15779" s="87"/>
      <c r="C15779" s="85"/>
      <c r="D15779" s="85"/>
      <c r="E15779" s="85"/>
      <c r="F15779" s="85"/>
      <c r="G15779" s="86"/>
      <c r="H15779" s="86"/>
      <c r="I15779" s="85"/>
      <c r="J15779" s="85"/>
    </row>
    <row r="15780" spans="2:10" s="117" customFormat="1" x14ac:dyDescent="0.25">
      <c r="B15780" s="87"/>
      <c r="C15780" s="85"/>
      <c r="D15780" s="85"/>
      <c r="E15780" s="85"/>
      <c r="F15780" s="85"/>
      <c r="G15780" s="86"/>
      <c r="H15780" s="86"/>
      <c r="I15780" s="85"/>
      <c r="J15780" s="85"/>
    </row>
    <row r="15781" spans="2:10" s="117" customFormat="1" x14ac:dyDescent="0.25">
      <c r="B15781" s="87"/>
      <c r="C15781" s="85"/>
      <c r="D15781" s="85"/>
      <c r="E15781" s="85"/>
      <c r="F15781" s="85"/>
      <c r="G15781" s="86"/>
      <c r="H15781" s="86"/>
      <c r="I15781" s="85"/>
      <c r="J15781" s="85"/>
    </row>
    <row r="15782" spans="2:10" s="117" customFormat="1" x14ac:dyDescent="0.25">
      <c r="B15782" s="87"/>
      <c r="C15782" s="85"/>
      <c r="D15782" s="85"/>
      <c r="E15782" s="85"/>
      <c r="F15782" s="85"/>
      <c r="G15782" s="86"/>
      <c r="H15782" s="86"/>
      <c r="I15782" s="85"/>
      <c r="J15782" s="85"/>
    </row>
    <row r="15783" spans="2:10" s="117" customFormat="1" x14ac:dyDescent="0.25">
      <c r="B15783" s="87"/>
      <c r="C15783" s="85"/>
      <c r="D15783" s="85"/>
      <c r="E15783" s="85"/>
      <c r="F15783" s="85"/>
      <c r="G15783" s="86"/>
      <c r="H15783" s="86"/>
      <c r="I15783" s="85"/>
      <c r="J15783" s="85"/>
    </row>
    <row r="15784" spans="2:10" s="117" customFormat="1" x14ac:dyDescent="0.25">
      <c r="B15784" s="87"/>
      <c r="C15784" s="85"/>
      <c r="D15784" s="85"/>
      <c r="E15784" s="85"/>
      <c r="F15784" s="85"/>
      <c r="G15784" s="86"/>
      <c r="H15784" s="86"/>
      <c r="I15784" s="85"/>
      <c r="J15784" s="85"/>
    </row>
    <row r="15785" spans="2:10" s="117" customFormat="1" x14ac:dyDescent="0.25">
      <c r="B15785" s="87"/>
      <c r="C15785" s="85"/>
      <c r="D15785" s="85"/>
      <c r="E15785" s="85"/>
      <c r="F15785" s="85"/>
      <c r="G15785" s="86"/>
      <c r="H15785" s="86"/>
      <c r="I15785" s="85"/>
      <c r="J15785" s="85"/>
    </row>
    <row r="15786" spans="2:10" s="117" customFormat="1" x14ac:dyDescent="0.25">
      <c r="B15786" s="87"/>
      <c r="C15786" s="85"/>
      <c r="D15786" s="85"/>
      <c r="E15786" s="85"/>
      <c r="F15786" s="85"/>
      <c r="G15786" s="86"/>
      <c r="H15786" s="86"/>
      <c r="I15786" s="85"/>
      <c r="J15786" s="85"/>
    </row>
    <row r="15787" spans="2:10" s="117" customFormat="1" x14ac:dyDescent="0.25">
      <c r="B15787" s="87"/>
      <c r="C15787" s="85"/>
      <c r="D15787" s="85"/>
      <c r="E15787" s="85"/>
      <c r="F15787" s="85"/>
      <c r="G15787" s="86"/>
      <c r="H15787" s="86"/>
      <c r="I15787" s="85"/>
      <c r="J15787" s="85"/>
    </row>
    <row r="15788" spans="2:10" s="117" customFormat="1" x14ac:dyDescent="0.25">
      <c r="B15788" s="87"/>
      <c r="C15788" s="85"/>
      <c r="D15788" s="85"/>
      <c r="E15788" s="85"/>
      <c r="F15788" s="85"/>
      <c r="G15788" s="86"/>
      <c r="H15788" s="86"/>
      <c r="I15788" s="85"/>
      <c r="J15788" s="85"/>
    </row>
    <row r="15789" spans="2:10" s="117" customFormat="1" x14ac:dyDescent="0.25">
      <c r="B15789" s="87"/>
      <c r="C15789" s="85"/>
      <c r="D15789" s="85"/>
      <c r="E15789" s="85"/>
      <c r="F15789" s="85"/>
      <c r="G15789" s="86"/>
      <c r="H15789" s="86"/>
      <c r="I15789" s="85"/>
      <c r="J15789" s="85"/>
    </row>
    <row r="15790" spans="2:10" s="117" customFormat="1" x14ac:dyDescent="0.25">
      <c r="B15790" s="87"/>
      <c r="C15790" s="85"/>
      <c r="D15790" s="85"/>
      <c r="E15790" s="85"/>
      <c r="F15790" s="85"/>
      <c r="G15790" s="86"/>
      <c r="H15790" s="86"/>
      <c r="I15790" s="85"/>
      <c r="J15790" s="85"/>
    </row>
    <row r="15791" spans="2:10" s="117" customFormat="1" x14ac:dyDescent="0.25">
      <c r="B15791" s="87"/>
      <c r="C15791" s="85"/>
      <c r="D15791" s="85"/>
      <c r="E15791" s="85"/>
      <c r="F15791" s="85"/>
      <c r="G15791" s="86"/>
      <c r="H15791" s="86"/>
      <c r="I15791" s="85"/>
      <c r="J15791" s="85"/>
    </row>
    <row r="15792" spans="2:10" s="117" customFormat="1" x14ac:dyDescent="0.25">
      <c r="B15792" s="87"/>
      <c r="C15792" s="85"/>
      <c r="D15792" s="85"/>
      <c r="E15792" s="85"/>
      <c r="F15792" s="85"/>
      <c r="G15792" s="86"/>
      <c r="H15792" s="86"/>
      <c r="I15792" s="85"/>
      <c r="J15792" s="85"/>
    </row>
    <row r="15793" spans="2:10" s="117" customFormat="1" x14ac:dyDescent="0.25">
      <c r="B15793" s="87"/>
      <c r="C15793" s="85"/>
      <c r="D15793" s="85"/>
      <c r="E15793" s="85"/>
      <c r="F15793" s="85"/>
      <c r="G15793" s="86"/>
      <c r="H15793" s="86"/>
      <c r="I15793" s="85"/>
      <c r="J15793" s="85"/>
    </row>
    <row r="15794" spans="2:10" s="117" customFormat="1" x14ac:dyDescent="0.25">
      <c r="B15794" s="87"/>
      <c r="C15794" s="85"/>
      <c r="D15794" s="85"/>
      <c r="E15794" s="85"/>
      <c r="F15794" s="85"/>
      <c r="G15794" s="86"/>
      <c r="H15794" s="86"/>
      <c r="I15794" s="85"/>
      <c r="J15794" s="85"/>
    </row>
    <row r="15795" spans="2:10" s="117" customFormat="1" x14ac:dyDescent="0.25">
      <c r="B15795" s="87"/>
      <c r="C15795" s="85"/>
      <c r="D15795" s="85"/>
      <c r="E15795" s="85"/>
      <c r="F15795" s="85"/>
      <c r="G15795" s="86"/>
      <c r="H15795" s="86"/>
      <c r="I15795" s="85"/>
      <c r="J15795" s="85"/>
    </row>
    <row r="15796" spans="2:10" s="117" customFormat="1" x14ac:dyDescent="0.25">
      <c r="B15796" s="87"/>
      <c r="C15796" s="85"/>
      <c r="D15796" s="85"/>
      <c r="E15796" s="85"/>
      <c r="F15796" s="85"/>
      <c r="G15796" s="86"/>
      <c r="H15796" s="86"/>
      <c r="I15796" s="85"/>
      <c r="J15796" s="85"/>
    </row>
    <row r="15797" spans="2:10" s="117" customFormat="1" x14ac:dyDescent="0.25">
      <c r="B15797" s="87"/>
      <c r="C15797" s="85"/>
      <c r="D15797" s="85"/>
      <c r="E15797" s="85"/>
      <c r="F15797" s="85"/>
      <c r="G15797" s="86"/>
      <c r="H15797" s="86"/>
      <c r="I15797" s="85"/>
      <c r="J15797" s="85"/>
    </row>
    <row r="15798" spans="2:10" s="117" customFormat="1" x14ac:dyDescent="0.25">
      <c r="B15798" s="87"/>
      <c r="C15798" s="85"/>
      <c r="D15798" s="85"/>
      <c r="E15798" s="85"/>
      <c r="F15798" s="85"/>
      <c r="G15798" s="86"/>
      <c r="H15798" s="86"/>
      <c r="I15798" s="85"/>
      <c r="J15798" s="85"/>
    </row>
    <row r="15799" spans="2:10" s="117" customFormat="1" x14ac:dyDescent="0.25">
      <c r="B15799" s="87"/>
      <c r="C15799" s="85"/>
      <c r="D15799" s="85"/>
      <c r="E15799" s="85"/>
      <c r="F15799" s="85"/>
      <c r="G15799" s="86"/>
      <c r="H15799" s="86"/>
      <c r="I15799" s="85"/>
      <c r="J15799" s="85"/>
    </row>
    <row r="15800" spans="2:10" s="117" customFormat="1" x14ac:dyDescent="0.25">
      <c r="B15800" s="87"/>
      <c r="C15800" s="85"/>
      <c r="D15800" s="85"/>
      <c r="E15800" s="85"/>
      <c r="F15800" s="85"/>
      <c r="G15800" s="86"/>
      <c r="H15800" s="86"/>
      <c r="I15800" s="85"/>
      <c r="J15800" s="85"/>
    </row>
    <row r="15801" spans="2:10" s="117" customFormat="1" x14ac:dyDescent="0.25">
      <c r="B15801" s="87"/>
      <c r="C15801" s="85"/>
      <c r="D15801" s="85"/>
      <c r="E15801" s="85"/>
      <c r="F15801" s="85"/>
      <c r="G15801" s="86"/>
      <c r="H15801" s="86"/>
      <c r="I15801" s="85"/>
      <c r="J15801" s="85"/>
    </row>
    <row r="15802" spans="2:10" s="117" customFormat="1" x14ac:dyDescent="0.25">
      <c r="B15802" s="87"/>
      <c r="C15802" s="85"/>
      <c r="D15802" s="85"/>
      <c r="E15802" s="85"/>
      <c r="F15802" s="85"/>
      <c r="G15802" s="86"/>
      <c r="H15802" s="86"/>
      <c r="I15802" s="85"/>
      <c r="J15802" s="85"/>
    </row>
    <row r="15803" spans="2:10" s="117" customFormat="1" x14ac:dyDescent="0.25">
      <c r="B15803" s="87"/>
      <c r="C15803" s="85"/>
      <c r="D15803" s="85"/>
      <c r="E15803" s="85"/>
      <c r="F15803" s="85"/>
      <c r="G15803" s="86"/>
      <c r="H15803" s="86"/>
      <c r="I15803" s="85"/>
      <c r="J15803" s="85"/>
    </row>
    <row r="15804" spans="2:10" s="117" customFormat="1" x14ac:dyDescent="0.25">
      <c r="B15804" s="87"/>
      <c r="C15804" s="85"/>
      <c r="D15804" s="85"/>
      <c r="E15804" s="85"/>
      <c r="F15804" s="85"/>
      <c r="G15804" s="86"/>
      <c r="H15804" s="86"/>
      <c r="I15804" s="85"/>
      <c r="J15804" s="85"/>
    </row>
    <row r="15805" spans="2:10" s="117" customFormat="1" x14ac:dyDescent="0.25">
      <c r="B15805" s="87"/>
      <c r="C15805" s="85"/>
      <c r="D15805" s="85"/>
      <c r="E15805" s="85"/>
      <c r="F15805" s="85"/>
      <c r="G15805" s="86"/>
      <c r="H15805" s="86"/>
      <c r="I15805" s="85"/>
      <c r="J15805" s="85"/>
    </row>
    <row r="15806" spans="2:10" s="117" customFormat="1" x14ac:dyDescent="0.25">
      <c r="B15806" s="87"/>
      <c r="C15806" s="85"/>
      <c r="D15806" s="85"/>
      <c r="E15806" s="85"/>
      <c r="F15806" s="85"/>
      <c r="G15806" s="86"/>
      <c r="H15806" s="86"/>
      <c r="I15806" s="85"/>
      <c r="J15806" s="85"/>
    </row>
    <row r="15807" spans="2:10" s="117" customFormat="1" x14ac:dyDescent="0.25">
      <c r="B15807" s="87"/>
      <c r="C15807" s="85"/>
      <c r="D15807" s="85"/>
      <c r="E15807" s="85"/>
      <c r="F15807" s="85"/>
      <c r="G15807" s="86"/>
      <c r="H15807" s="86"/>
      <c r="I15807" s="85"/>
      <c r="J15807" s="85"/>
    </row>
    <row r="15808" spans="2:10" s="117" customFormat="1" x14ac:dyDescent="0.25">
      <c r="B15808" s="87"/>
      <c r="C15808" s="85"/>
      <c r="D15808" s="85"/>
      <c r="E15808" s="85"/>
      <c r="F15808" s="85"/>
      <c r="G15808" s="86"/>
      <c r="H15808" s="86"/>
      <c r="I15808" s="85"/>
      <c r="J15808" s="85"/>
    </row>
    <row r="15809" spans="2:10" s="117" customFormat="1" x14ac:dyDescent="0.25">
      <c r="B15809" s="87"/>
      <c r="C15809" s="85"/>
      <c r="D15809" s="85"/>
      <c r="E15809" s="85"/>
      <c r="F15809" s="85"/>
      <c r="G15809" s="86"/>
      <c r="H15809" s="86"/>
      <c r="I15809" s="85"/>
      <c r="J15809" s="85"/>
    </row>
    <row r="15810" spans="2:10" s="117" customFormat="1" x14ac:dyDescent="0.25">
      <c r="B15810" s="87"/>
      <c r="C15810" s="85"/>
      <c r="D15810" s="85"/>
      <c r="E15810" s="85"/>
      <c r="F15810" s="85"/>
      <c r="G15810" s="86"/>
      <c r="H15810" s="86"/>
      <c r="I15810" s="85"/>
      <c r="J15810" s="85"/>
    </row>
    <row r="15811" spans="2:10" s="117" customFormat="1" x14ac:dyDescent="0.25">
      <c r="B15811" s="87"/>
      <c r="C15811" s="85"/>
      <c r="D15811" s="85"/>
      <c r="E15811" s="85"/>
      <c r="F15811" s="85"/>
      <c r="G15811" s="86"/>
      <c r="H15811" s="86"/>
      <c r="I15811" s="85"/>
      <c r="J15811" s="85"/>
    </row>
    <row r="15812" spans="2:10" s="117" customFormat="1" x14ac:dyDescent="0.25">
      <c r="B15812" s="87"/>
      <c r="C15812" s="85"/>
      <c r="D15812" s="85"/>
      <c r="E15812" s="85"/>
      <c r="F15812" s="85"/>
      <c r="G15812" s="86"/>
      <c r="H15812" s="86"/>
      <c r="I15812" s="85"/>
      <c r="J15812" s="85"/>
    </row>
    <row r="15813" spans="2:10" s="117" customFormat="1" x14ac:dyDescent="0.25">
      <c r="B15813" s="87"/>
      <c r="C15813" s="85"/>
      <c r="D15813" s="85"/>
      <c r="E15813" s="85"/>
      <c r="F15813" s="85"/>
      <c r="G15813" s="86"/>
      <c r="H15813" s="86"/>
      <c r="I15813" s="85"/>
      <c r="J15813" s="85"/>
    </row>
    <row r="15814" spans="2:10" s="117" customFormat="1" x14ac:dyDescent="0.25">
      <c r="B15814" s="87"/>
      <c r="C15814" s="85"/>
      <c r="D15814" s="85"/>
      <c r="E15814" s="85"/>
      <c r="F15814" s="85"/>
      <c r="G15814" s="86"/>
      <c r="H15814" s="86"/>
      <c r="I15814" s="85"/>
      <c r="J15814" s="85"/>
    </row>
    <row r="15815" spans="2:10" s="117" customFormat="1" x14ac:dyDescent="0.25">
      <c r="B15815" s="87"/>
      <c r="C15815" s="85"/>
      <c r="D15815" s="85"/>
      <c r="E15815" s="85"/>
      <c r="F15815" s="85"/>
      <c r="G15815" s="86"/>
      <c r="H15815" s="86"/>
      <c r="I15815" s="85"/>
      <c r="J15815" s="85"/>
    </row>
    <row r="15816" spans="2:10" s="117" customFormat="1" x14ac:dyDescent="0.25">
      <c r="B15816" s="87"/>
      <c r="C15816" s="85"/>
      <c r="D15816" s="85"/>
      <c r="E15816" s="85"/>
      <c r="F15816" s="85"/>
      <c r="G15816" s="86"/>
      <c r="H15816" s="86"/>
      <c r="I15816" s="85"/>
      <c r="J15816" s="85"/>
    </row>
    <row r="15817" spans="2:10" s="117" customFormat="1" x14ac:dyDescent="0.25">
      <c r="B15817" s="87"/>
      <c r="C15817" s="85"/>
      <c r="D15817" s="85"/>
      <c r="E15817" s="85"/>
      <c r="F15817" s="85"/>
      <c r="G15817" s="86"/>
      <c r="H15817" s="86"/>
      <c r="I15817" s="85"/>
      <c r="J15817" s="85"/>
    </row>
    <row r="15818" spans="2:10" s="117" customFormat="1" x14ac:dyDescent="0.25">
      <c r="B15818" s="87"/>
      <c r="C15818" s="85"/>
      <c r="D15818" s="85"/>
      <c r="E15818" s="85"/>
      <c r="F15818" s="85"/>
      <c r="G15818" s="86"/>
      <c r="H15818" s="86"/>
      <c r="I15818" s="85"/>
      <c r="J15818" s="85"/>
    </row>
    <row r="15819" spans="2:10" s="117" customFormat="1" x14ac:dyDescent="0.25">
      <c r="B15819" s="87"/>
      <c r="C15819" s="85"/>
      <c r="D15819" s="85"/>
      <c r="E15819" s="85"/>
      <c r="F15819" s="85"/>
      <c r="G15819" s="86"/>
      <c r="H15819" s="86"/>
      <c r="I15819" s="85"/>
      <c r="J15819" s="85"/>
    </row>
    <row r="15820" spans="2:10" s="117" customFormat="1" x14ac:dyDescent="0.25">
      <c r="B15820" s="87"/>
      <c r="C15820" s="85"/>
      <c r="D15820" s="85"/>
      <c r="E15820" s="85"/>
      <c r="F15820" s="85"/>
      <c r="G15820" s="86"/>
      <c r="H15820" s="86"/>
      <c r="I15820" s="85"/>
      <c r="J15820" s="85"/>
    </row>
    <row r="15821" spans="2:10" s="117" customFormat="1" x14ac:dyDescent="0.25">
      <c r="B15821" s="87"/>
      <c r="C15821" s="85"/>
      <c r="D15821" s="85"/>
      <c r="E15821" s="85"/>
      <c r="F15821" s="85"/>
      <c r="G15821" s="86"/>
      <c r="H15821" s="86"/>
      <c r="I15821" s="85"/>
      <c r="J15821" s="85"/>
    </row>
    <row r="15822" spans="2:10" s="117" customFormat="1" x14ac:dyDescent="0.25">
      <c r="B15822" s="87"/>
      <c r="C15822" s="85"/>
      <c r="D15822" s="85"/>
      <c r="E15822" s="85"/>
      <c r="F15822" s="85"/>
      <c r="G15822" s="86"/>
      <c r="H15822" s="86"/>
      <c r="I15822" s="85"/>
      <c r="J15822" s="85"/>
    </row>
    <row r="15823" spans="2:10" s="117" customFormat="1" x14ac:dyDescent="0.25">
      <c r="B15823" s="87"/>
      <c r="C15823" s="85"/>
      <c r="D15823" s="85"/>
      <c r="E15823" s="85"/>
      <c r="F15823" s="85"/>
      <c r="G15823" s="86"/>
      <c r="H15823" s="86"/>
      <c r="I15823" s="85"/>
      <c r="J15823" s="85"/>
    </row>
    <row r="15824" spans="2:10" s="117" customFormat="1" x14ac:dyDescent="0.25">
      <c r="B15824" s="87"/>
      <c r="C15824" s="85"/>
      <c r="D15824" s="85"/>
      <c r="E15824" s="85"/>
      <c r="F15824" s="85"/>
      <c r="G15824" s="86"/>
      <c r="H15824" s="86"/>
      <c r="I15824" s="85"/>
      <c r="J15824" s="85"/>
    </row>
    <row r="15825" spans="2:10" s="117" customFormat="1" x14ac:dyDescent="0.25">
      <c r="B15825" s="87"/>
      <c r="C15825" s="85"/>
      <c r="D15825" s="85"/>
      <c r="E15825" s="85"/>
      <c r="F15825" s="85"/>
      <c r="G15825" s="86"/>
      <c r="H15825" s="86"/>
      <c r="I15825" s="85"/>
      <c r="J15825" s="85"/>
    </row>
    <row r="15826" spans="2:10" s="117" customFormat="1" x14ac:dyDescent="0.25">
      <c r="B15826" s="87"/>
      <c r="C15826" s="85"/>
      <c r="D15826" s="85"/>
      <c r="E15826" s="85"/>
      <c r="F15826" s="85"/>
      <c r="G15826" s="86"/>
      <c r="H15826" s="86"/>
      <c r="I15826" s="85"/>
      <c r="J15826" s="85"/>
    </row>
    <row r="15827" spans="2:10" s="117" customFormat="1" x14ac:dyDescent="0.25">
      <c r="B15827" s="87"/>
      <c r="C15827" s="85"/>
      <c r="D15827" s="85"/>
      <c r="E15827" s="85"/>
      <c r="F15827" s="85"/>
      <c r="G15827" s="86"/>
      <c r="H15827" s="86"/>
      <c r="I15827" s="85"/>
      <c r="J15827" s="85"/>
    </row>
    <row r="15828" spans="2:10" s="117" customFormat="1" x14ac:dyDescent="0.25">
      <c r="B15828" s="87"/>
      <c r="C15828" s="85"/>
      <c r="D15828" s="85"/>
      <c r="E15828" s="85"/>
      <c r="F15828" s="85"/>
      <c r="G15828" s="86"/>
      <c r="H15828" s="86"/>
      <c r="I15828" s="85"/>
      <c r="J15828" s="85"/>
    </row>
    <row r="15829" spans="2:10" s="117" customFormat="1" x14ac:dyDescent="0.25">
      <c r="B15829" s="87"/>
      <c r="C15829" s="85"/>
      <c r="D15829" s="85"/>
      <c r="E15829" s="85"/>
      <c r="F15829" s="85"/>
      <c r="G15829" s="86"/>
      <c r="H15829" s="86"/>
      <c r="I15829" s="85"/>
      <c r="J15829" s="85"/>
    </row>
    <row r="15830" spans="2:10" s="117" customFormat="1" x14ac:dyDescent="0.25">
      <c r="B15830" s="87"/>
      <c r="C15830" s="85"/>
      <c r="D15830" s="85"/>
      <c r="E15830" s="85"/>
      <c r="F15830" s="85"/>
      <c r="G15830" s="86"/>
      <c r="H15830" s="86"/>
      <c r="I15830" s="85"/>
      <c r="J15830" s="85"/>
    </row>
    <row r="15831" spans="2:10" s="117" customFormat="1" x14ac:dyDescent="0.25">
      <c r="B15831" s="87"/>
      <c r="C15831" s="85"/>
      <c r="D15831" s="85"/>
      <c r="E15831" s="85"/>
      <c r="F15831" s="85"/>
      <c r="G15831" s="86"/>
      <c r="H15831" s="86"/>
      <c r="I15831" s="85"/>
      <c r="J15831" s="85"/>
    </row>
    <row r="15832" spans="2:10" s="117" customFormat="1" x14ac:dyDescent="0.25">
      <c r="B15832" s="87"/>
      <c r="C15832" s="85"/>
      <c r="D15832" s="85"/>
      <c r="E15832" s="85"/>
      <c r="F15832" s="85"/>
      <c r="G15832" s="86"/>
      <c r="H15832" s="86"/>
      <c r="I15832" s="85"/>
      <c r="J15832" s="85"/>
    </row>
    <row r="15833" spans="2:10" s="117" customFormat="1" x14ac:dyDescent="0.25">
      <c r="B15833" s="87"/>
      <c r="C15833" s="85"/>
      <c r="D15833" s="85"/>
      <c r="E15833" s="85"/>
      <c r="F15833" s="85"/>
      <c r="G15833" s="86"/>
      <c r="H15833" s="86"/>
      <c r="I15833" s="85"/>
      <c r="J15833" s="85"/>
    </row>
    <row r="15834" spans="2:10" s="117" customFormat="1" x14ac:dyDescent="0.25">
      <c r="B15834" s="87"/>
      <c r="C15834" s="85"/>
      <c r="D15834" s="85"/>
      <c r="E15834" s="85"/>
      <c r="F15834" s="85"/>
      <c r="G15834" s="86"/>
      <c r="H15834" s="86"/>
      <c r="I15834" s="85"/>
      <c r="J15834" s="85"/>
    </row>
    <row r="15835" spans="2:10" s="117" customFormat="1" x14ac:dyDescent="0.25">
      <c r="B15835" s="87"/>
      <c r="C15835" s="85"/>
      <c r="D15835" s="85"/>
      <c r="E15835" s="85"/>
      <c r="F15835" s="85"/>
      <c r="G15835" s="86"/>
      <c r="H15835" s="86"/>
      <c r="I15835" s="85"/>
      <c r="J15835" s="85"/>
    </row>
    <row r="15836" spans="2:10" s="117" customFormat="1" x14ac:dyDescent="0.25">
      <c r="B15836" s="87"/>
      <c r="C15836" s="85"/>
      <c r="D15836" s="85"/>
      <c r="E15836" s="85"/>
      <c r="F15836" s="85"/>
      <c r="G15836" s="86"/>
      <c r="H15836" s="86"/>
      <c r="I15836" s="85"/>
      <c r="J15836" s="85"/>
    </row>
    <row r="15837" spans="2:10" s="117" customFormat="1" x14ac:dyDescent="0.25">
      <c r="B15837" s="87"/>
      <c r="C15837" s="85"/>
      <c r="D15837" s="85"/>
      <c r="E15837" s="85"/>
      <c r="F15837" s="85"/>
      <c r="G15837" s="86"/>
      <c r="H15837" s="86"/>
      <c r="I15837" s="85"/>
      <c r="J15837" s="85"/>
    </row>
    <row r="15838" spans="2:10" s="117" customFormat="1" x14ac:dyDescent="0.25">
      <c r="B15838" s="87"/>
      <c r="C15838" s="85"/>
      <c r="D15838" s="85"/>
      <c r="E15838" s="85"/>
      <c r="F15838" s="85"/>
      <c r="G15838" s="86"/>
      <c r="H15838" s="86"/>
      <c r="I15838" s="85"/>
      <c r="J15838" s="85"/>
    </row>
    <row r="15839" spans="2:10" s="117" customFormat="1" x14ac:dyDescent="0.25">
      <c r="B15839" s="87"/>
      <c r="C15839" s="85"/>
      <c r="D15839" s="85"/>
      <c r="E15839" s="85"/>
      <c r="F15839" s="85"/>
      <c r="G15839" s="86"/>
      <c r="H15839" s="86"/>
      <c r="I15839" s="85"/>
      <c r="J15839" s="85"/>
    </row>
    <row r="15840" spans="2:10" s="117" customFormat="1" x14ac:dyDescent="0.25">
      <c r="B15840" s="87"/>
      <c r="C15840" s="85"/>
      <c r="D15840" s="85"/>
      <c r="E15840" s="85"/>
      <c r="F15840" s="85"/>
      <c r="G15840" s="86"/>
      <c r="H15840" s="86"/>
      <c r="I15840" s="85"/>
      <c r="J15840" s="85"/>
    </row>
    <row r="15841" spans="2:10" s="117" customFormat="1" x14ac:dyDescent="0.25">
      <c r="B15841" s="87"/>
      <c r="C15841" s="85"/>
      <c r="D15841" s="85"/>
      <c r="E15841" s="85"/>
      <c r="F15841" s="85"/>
      <c r="G15841" s="86"/>
      <c r="H15841" s="86"/>
      <c r="I15841" s="85"/>
      <c r="J15841" s="85"/>
    </row>
    <row r="15842" spans="2:10" s="117" customFormat="1" x14ac:dyDescent="0.25">
      <c r="B15842" s="87"/>
      <c r="C15842" s="85"/>
      <c r="D15842" s="85"/>
      <c r="E15842" s="85"/>
      <c r="F15842" s="85"/>
      <c r="G15842" s="86"/>
      <c r="H15842" s="86"/>
      <c r="I15842" s="85"/>
      <c r="J15842" s="85"/>
    </row>
    <row r="15843" spans="2:10" s="117" customFormat="1" x14ac:dyDescent="0.25">
      <c r="B15843" s="87"/>
      <c r="C15843" s="85"/>
      <c r="D15843" s="85"/>
      <c r="E15843" s="85"/>
      <c r="F15843" s="85"/>
      <c r="G15843" s="86"/>
      <c r="H15843" s="86"/>
      <c r="I15843" s="85"/>
      <c r="J15843" s="85"/>
    </row>
    <row r="15844" spans="2:10" s="117" customFormat="1" x14ac:dyDescent="0.25">
      <c r="B15844" s="87"/>
      <c r="C15844" s="85"/>
      <c r="D15844" s="85"/>
      <c r="E15844" s="85"/>
      <c r="F15844" s="85"/>
      <c r="G15844" s="86"/>
      <c r="H15844" s="86"/>
      <c r="I15844" s="85"/>
      <c r="J15844" s="85"/>
    </row>
    <row r="15845" spans="2:10" s="117" customFormat="1" x14ac:dyDescent="0.25">
      <c r="B15845" s="87"/>
      <c r="C15845" s="85"/>
      <c r="D15845" s="85"/>
      <c r="E15845" s="85"/>
      <c r="F15845" s="85"/>
      <c r="G15845" s="86"/>
      <c r="H15845" s="86"/>
      <c r="I15845" s="85"/>
      <c r="J15845" s="85"/>
    </row>
    <row r="15846" spans="2:10" s="117" customFormat="1" x14ac:dyDescent="0.25">
      <c r="B15846" s="87"/>
      <c r="C15846" s="85"/>
      <c r="D15846" s="85"/>
      <c r="E15846" s="85"/>
      <c r="F15846" s="85"/>
      <c r="G15846" s="86"/>
      <c r="H15846" s="86"/>
      <c r="I15846" s="85"/>
      <c r="J15846" s="85"/>
    </row>
    <row r="15847" spans="2:10" s="117" customFormat="1" x14ac:dyDescent="0.25">
      <c r="B15847" s="87"/>
      <c r="C15847" s="85"/>
      <c r="D15847" s="85"/>
      <c r="E15847" s="85"/>
      <c r="F15847" s="85"/>
      <c r="G15847" s="86"/>
      <c r="H15847" s="86"/>
      <c r="I15847" s="85"/>
      <c r="J15847" s="85"/>
    </row>
    <row r="15848" spans="2:10" s="117" customFormat="1" x14ac:dyDescent="0.25">
      <c r="B15848" s="87"/>
      <c r="C15848" s="85"/>
      <c r="D15848" s="85"/>
      <c r="E15848" s="85"/>
      <c r="F15848" s="85"/>
      <c r="G15848" s="86"/>
      <c r="H15848" s="86"/>
      <c r="I15848" s="85"/>
      <c r="J15848" s="85"/>
    </row>
    <row r="15849" spans="2:10" s="117" customFormat="1" x14ac:dyDescent="0.25">
      <c r="B15849" s="87"/>
      <c r="C15849" s="85"/>
      <c r="D15849" s="85"/>
      <c r="E15849" s="85"/>
      <c r="F15849" s="85"/>
      <c r="G15849" s="86"/>
      <c r="H15849" s="86"/>
      <c r="I15849" s="85"/>
      <c r="J15849" s="85"/>
    </row>
    <row r="15850" spans="2:10" s="117" customFormat="1" x14ac:dyDescent="0.25">
      <c r="B15850" s="87"/>
      <c r="C15850" s="85"/>
      <c r="D15850" s="85"/>
      <c r="E15850" s="85"/>
      <c r="F15850" s="85"/>
      <c r="G15850" s="86"/>
      <c r="H15850" s="86"/>
      <c r="I15850" s="85"/>
      <c r="J15850" s="85"/>
    </row>
    <row r="15851" spans="2:10" s="117" customFormat="1" x14ac:dyDescent="0.25">
      <c r="B15851" s="87"/>
      <c r="C15851" s="85"/>
      <c r="D15851" s="85"/>
      <c r="E15851" s="85"/>
      <c r="F15851" s="85"/>
      <c r="G15851" s="86"/>
      <c r="H15851" s="86"/>
      <c r="I15851" s="85"/>
      <c r="J15851" s="85"/>
    </row>
    <row r="15852" spans="2:10" s="117" customFormat="1" x14ac:dyDescent="0.25">
      <c r="B15852" s="87"/>
      <c r="C15852" s="85"/>
      <c r="D15852" s="85"/>
      <c r="E15852" s="85"/>
      <c r="F15852" s="85"/>
      <c r="G15852" s="86"/>
      <c r="H15852" s="86"/>
      <c r="I15852" s="85"/>
      <c r="J15852" s="85"/>
    </row>
    <row r="15853" spans="2:10" s="117" customFormat="1" x14ac:dyDescent="0.25">
      <c r="B15853" s="87"/>
      <c r="C15853" s="85"/>
      <c r="D15853" s="85"/>
      <c r="E15853" s="85"/>
      <c r="F15853" s="85"/>
      <c r="G15853" s="86"/>
      <c r="H15853" s="86"/>
      <c r="I15853" s="85"/>
      <c r="J15853" s="85"/>
    </row>
    <row r="15854" spans="2:10" s="117" customFormat="1" x14ac:dyDescent="0.25">
      <c r="B15854" s="87"/>
      <c r="C15854" s="85"/>
      <c r="D15854" s="85"/>
      <c r="E15854" s="85"/>
      <c r="F15854" s="85"/>
      <c r="G15854" s="86"/>
      <c r="H15854" s="86"/>
      <c r="I15854" s="85"/>
      <c r="J15854" s="85"/>
    </row>
    <row r="15855" spans="2:10" s="117" customFormat="1" x14ac:dyDescent="0.25">
      <c r="B15855" s="87"/>
      <c r="C15855" s="85"/>
      <c r="D15855" s="85"/>
      <c r="E15855" s="85"/>
      <c r="F15855" s="85"/>
      <c r="G15855" s="86"/>
      <c r="H15855" s="86"/>
      <c r="I15855" s="85"/>
      <c r="J15855" s="85"/>
    </row>
    <row r="15856" spans="2:10" s="117" customFormat="1" x14ac:dyDescent="0.25">
      <c r="B15856" s="87"/>
      <c r="C15856" s="85"/>
      <c r="D15856" s="85"/>
      <c r="E15856" s="85"/>
      <c r="F15856" s="85"/>
      <c r="G15856" s="86"/>
      <c r="H15856" s="86"/>
      <c r="I15856" s="85"/>
      <c r="J15856" s="85"/>
    </row>
    <row r="15857" spans="2:10" s="117" customFormat="1" x14ac:dyDescent="0.25">
      <c r="B15857" s="87"/>
      <c r="C15857" s="85"/>
      <c r="D15857" s="85"/>
      <c r="E15857" s="85"/>
      <c r="F15857" s="85"/>
      <c r="G15857" s="86"/>
      <c r="H15857" s="86"/>
      <c r="I15857" s="85"/>
      <c r="J15857" s="85"/>
    </row>
    <row r="15858" spans="2:10" s="117" customFormat="1" x14ac:dyDescent="0.25">
      <c r="B15858" s="87"/>
      <c r="C15858" s="85"/>
      <c r="D15858" s="85"/>
      <c r="E15858" s="85"/>
      <c r="F15858" s="85"/>
      <c r="G15858" s="86"/>
      <c r="H15858" s="86"/>
      <c r="I15858" s="85"/>
      <c r="J15858" s="85"/>
    </row>
    <row r="15859" spans="2:10" s="117" customFormat="1" x14ac:dyDescent="0.25">
      <c r="B15859" s="87"/>
      <c r="C15859" s="85"/>
      <c r="D15859" s="85"/>
      <c r="E15859" s="85"/>
      <c r="F15859" s="85"/>
      <c r="G15859" s="86"/>
      <c r="H15859" s="86"/>
      <c r="I15859" s="85"/>
      <c r="J15859" s="85"/>
    </row>
    <row r="15860" spans="2:10" s="117" customFormat="1" x14ac:dyDescent="0.25">
      <c r="B15860" s="87"/>
      <c r="C15860" s="85"/>
      <c r="D15860" s="85"/>
      <c r="E15860" s="85"/>
      <c r="F15860" s="85"/>
      <c r="G15860" s="86"/>
      <c r="H15860" s="86"/>
      <c r="I15860" s="85"/>
      <c r="J15860" s="85"/>
    </row>
    <row r="15861" spans="2:10" s="117" customFormat="1" x14ac:dyDescent="0.25">
      <c r="B15861" s="87"/>
      <c r="C15861" s="85"/>
      <c r="D15861" s="85"/>
      <c r="E15861" s="85"/>
      <c r="F15861" s="85"/>
      <c r="G15861" s="86"/>
      <c r="H15861" s="86"/>
      <c r="I15861" s="85"/>
      <c r="J15861" s="85"/>
    </row>
    <row r="15862" spans="2:10" s="117" customFormat="1" x14ac:dyDescent="0.25">
      <c r="B15862" s="87"/>
      <c r="C15862" s="85"/>
      <c r="D15862" s="85"/>
      <c r="E15862" s="85"/>
      <c r="F15862" s="85"/>
      <c r="G15862" s="86"/>
      <c r="H15862" s="86"/>
      <c r="I15862" s="85"/>
      <c r="J15862" s="85"/>
    </row>
    <row r="15863" spans="2:10" s="117" customFormat="1" x14ac:dyDescent="0.25">
      <c r="B15863" s="87"/>
      <c r="C15863" s="85"/>
      <c r="D15863" s="85"/>
      <c r="E15863" s="85"/>
      <c r="F15863" s="85"/>
      <c r="G15863" s="86"/>
      <c r="H15863" s="86"/>
      <c r="I15863" s="85"/>
      <c r="J15863" s="85"/>
    </row>
    <row r="15864" spans="2:10" s="117" customFormat="1" x14ac:dyDescent="0.25">
      <c r="B15864" s="87"/>
      <c r="C15864" s="85"/>
      <c r="D15864" s="85"/>
      <c r="E15864" s="85"/>
      <c r="F15864" s="85"/>
      <c r="G15864" s="86"/>
      <c r="H15864" s="86"/>
      <c r="I15864" s="85"/>
      <c r="J15864" s="85"/>
    </row>
    <row r="15865" spans="2:10" s="117" customFormat="1" x14ac:dyDescent="0.25">
      <c r="B15865" s="87"/>
      <c r="C15865" s="85"/>
      <c r="D15865" s="85"/>
      <c r="E15865" s="85"/>
      <c r="F15865" s="85"/>
      <c r="G15865" s="86"/>
      <c r="H15865" s="86"/>
      <c r="I15865" s="85"/>
      <c r="J15865" s="85"/>
    </row>
    <row r="15866" spans="2:10" s="117" customFormat="1" x14ac:dyDescent="0.25">
      <c r="B15866" s="87"/>
      <c r="C15866" s="85"/>
      <c r="D15866" s="85"/>
      <c r="E15866" s="85"/>
      <c r="F15866" s="85"/>
      <c r="G15866" s="86"/>
      <c r="H15866" s="86"/>
      <c r="I15866" s="85"/>
      <c r="J15866" s="85"/>
    </row>
    <row r="15867" spans="2:10" s="117" customFormat="1" x14ac:dyDescent="0.25">
      <c r="B15867" s="87"/>
      <c r="C15867" s="85"/>
      <c r="D15867" s="85"/>
      <c r="E15867" s="85"/>
      <c r="F15867" s="85"/>
      <c r="G15867" s="86"/>
      <c r="H15867" s="86"/>
      <c r="I15867" s="85"/>
      <c r="J15867" s="85"/>
    </row>
    <row r="15868" spans="2:10" s="117" customFormat="1" x14ac:dyDescent="0.25">
      <c r="B15868" s="87"/>
      <c r="C15868" s="85"/>
      <c r="D15868" s="85"/>
      <c r="E15868" s="85"/>
      <c r="F15868" s="85"/>
      <c r="G15868" s="86"/>
      <c r="H15868" s="86"/>
      <c r="I15868" s="85"/>
      <c r="J15868" s="85"/>
    </row>
    <row r="15869" spans="2:10" s="117" customFormat="1" x14ac:dyDescent="0.25">
      <c r="B15869" s="87"/>
      <c r="C15869" s="85"/>
      <c r="D15869" s="85"/>
      <c r="E15869" s="85"/>
      <c r="F15869" s="85"/>
      <c r="G15869" s="86"/>
      <c r="H15869" s="86"/>
      <c r="I15869" s="85"/>
      <c r="J15869" s="85"/>
    </row>
    <row r="15870" spans="2:10" s="117" customFormat="1" x14ac:dyDescent="0.25">
      <c r="B15870" s="87"/>
      <c r="C15870" s="85"/>
      <c r="D15870" s="85"/>
      <c r="E15870" s="85"/>
      <c r="F15870" s="85"/>
      <c r="G15870" s="86"/>
      <c r="H15870" s="86"/>
      <c r="I15870" s="85"/>
      <c r="J15870" s="85"/>
    </row>
    <row r="15871" spans="2:10" s="117" customFormat="1" x14ac:dyDescent="0.25">
      <c r="B15871" s="87"/>
      <c r="C15871" s="85"/>
      <c r="D15871" s="85"/>
      <c r="E15871" s="85"/>
      <c r="F15871" s="85"/>
      <c r="G15871" s="86"/>
      <c r="H15871" s="86"/>
      <c r="I15871" s="85"/>
      <c r="J15871" s="85"/>
    </row>
    <row r="15872" spans="2:10" s="117" customFormat="1" x14ac:dyDescent="0.25">
      <c r="B15872" s="87"/>
      <c r="C15872" s="85"/>
      <c r="D15872" s="85"/>
      <c r="E15872" s="85"/>
      <c r="F15872" s="85"/>
      <c r="G15872" s="86"/>
      <c r="H15872" s="86"/>
      <c r="I15872" s="85"/>
      <c r="J15872" s="85"/>
    </row>
    <row r="15873" spans="2:10" s="117" customFormat="1" x14ac:dyDescent="0.25">
      <c r="B15873" s="87"/>
      <c r="C15873" s="85"/>
      <c r="D15873" s="85"/>
      <c r="E15873" s="85"/>
      <c r="F15873" s="85"/>
      <c r="G15873" s="86"/>
      <c r="H15873" s="86"/>
      <c r="I15873" s="85"/>
      <c r="J15873" s="85"/>
    </row>
    <row r="15874" spans="2:10" s="117" customFormat="1" x14ac:dyDescent="0.25">
      <c r="B15874" s="87"/>
      <c r="C15874" s="85"/>
      <c r="D15874" s="85"/>
      <c r="E15874" s="85"/>
      <c r="F15874" s="85"/>
      <c r="G15874" s="86"/>
      <c r="H15874" s="86"/>
      <c r="I15874" s="85"/>
      <c r="J15874" s="85"/>
    </row>
    <row r="15875" spans="2:10" s="117" customFormat="1" x14ac:dyDescent="0.25">
      <c r="B15875" s="87"/>
      <c r="C15875" s="85"/>
      <c r="D15875" s="85"/>
      <c r="E15875" s="85"/>
      <c r="F15875" s="85"/>
      <c r="G15875" s="86"/>
      <c r="H15875" s="86"/>
      <c r="I15875" s="85"/>
      <c r="J15875" s="85"/>
    </row>
    <row r="15876" spans="2:10" s="117" customFormat="1" x14ac:dyDescent="0.25">
      <c r="B15876" s="87"/>
      <c r="C15876" s="85"/>
      <c r="D15876" s="85"/>
      <c r="E15876" s="85"/>
      <c r="F15876" s="85"/>
      <c r="G15876" s="86"/>
      <c r="H15876" s="86"/>
      <c r="I15876" s="85"/>
      <c r="J15876" s="85"/>
    </row>
    <row r="15877" spans="2:10" s="117" customFormat="1" x14ac:dyDescent="0.25">
      <c r="B15877" s="87"/>
      <c r="C15877" s="85"/>
      <c r="D15877" s="85"/>
      <c r="E15877" s="85"/>
      <c r="F15877" s="85"/>
      <c r="G15877" s="86"/>
      <c r="H15877" s="86"/>
      <c r="I15877" s="85"/>
      <c r="J15877" s="85"/>
    </row>
    <row r="15878" spans="2:10" s="117" customFormat="1" x14ac:dyDescent="0.25">
      <c r="B15878" s="87"/>
      <c r="C15878" s="85"/>
      <c r="D15878" s="85"/>
      <c r="E15878" s="85"/>
      <c r="F15878" s="85"/>
      <c r="G15878" s="86"/>
      <c r="H15878" s="86"/>
      <c r="I15878" s="85"/>
      <c r="J15878" s="85"/>
    </row>
    <row r="15879" spans="2:10" s="117" customFormat="1" x14ac:dyDescent="0.25">
      <c r="B15879" s="87"/>
      <c r="C15879" s="85"/>
      <c r="D15879" s="85"/>
      <c r="E15879" s="85"/>
      <c r="F15879" s="85"/>
      <c r="G15879" s="86"/>
      <c r="H15879" s="86"/>
      <c r="I15879" s="85"/>
      <c r="J15879" s="85"/>
    </row>
    <row r="15880" spans="2:10" s="117" customFormat="1" x14ac:dyDescent="0.25">
      <c r="B15880" s="87"/>
      <c r="C15880" s="85"/>
      <c r="D15880" s="85"/>
      <c r="E15880" s="85"/>
      <c r="F15880" s="85"/>
      <c r="G15880" s="86"/>
      <c r="H15880" s="86"/>
      <c r="I15880" s="85"/>
      <c r="J15880" s="85"/>
    </row>
    <row r="15881" spans="2:10" s="117" customFormat="1" x14ac:dyDescent="0.25">
      <c r="B15881" s="87"/>
      <c r="C15881" s="85"/>
      <c r="D15881" s="85"/>
      <c r="E15881" s="85"/>
      <c r="F15881" s="85"/>
      <c r="G15881" s="86"/>
      <c r="H15881" s="86"/>
      <c r="I15881" s="85"/>
      <c r="J15881" s="85"/>
    </row>
    <row r="15882" spans="2:10" s="117" customFormat="1" x14ac:dyDescent="0.25">
      <c r="B15882" s="87"/>
      <c r="C15882" s="85"/>
      <c r="D15882" s="85"/>
      <c r="E15882" s="85"/>
      <c r="F15882" s="85"/>
      <c r="G15882" s="86"/>
      <c r="H15882" s="86"/>
      <c r="I15882" s="85"/>
      <c r="J15882" s="85"/>
    </row>
    <row r="15883" spans="2:10" s="117" customFormat="1" x14ac:dyDescent="0.25">
      <c r="B15883" s="87"/>
      <c r="C15883" s="85"/>
      <c r="D15883" s="85"/>
      <c r="E15883" s="85"/>
      <c r="F15883" s="85"/>
      <c r="G15883" s="86"/>
      <c r="H15883" s="86"/>
      <c r="I15883" s="85"/>
      <c r="J15883" s="85"/>
    </row>
    <row r="15884" spans="2:10" s="117" customFormat="1" x14ac:dyDescent="0.25">
      <c r="B15884" s="87"/>
      <c r="C15884" s="85"/>
      <c r="D15884" s="85"/>
      <c r="E15884" s="85"/>
      <c r="F15884" s="85"/>
      <c r="G15884" s="86"/>
      <c r="H15884" s="86"/>
      <c r="I15884" s="85"/>
      <c r="J15884" s="85"/>
    </row>
    <row r="15885" spans="2:10" s="117" customFormat="1" x14ac:dyDescent="0.25">
      <c r="B15885" s="87"/>
      <c r="C15885" s="85"/>
      <c r="D15885" s="85"/>
      <c r="E15885" s="85"/>
      <c r="F15885" s="85"/>
      <c r="G15885" s="86"/>
      <c r="H15885" s="86"/>
      <c r="I15885" s="85"/>
      <c r="J15885" s="85"/>
    </row>
    <row r="15886" spans="2:10" s="117" customFormat="1" x14ac:dyDescent="0.25">
      <c r="B15886" s="87"/>
      <c r="C15886" s="85"/>
      <c r="D15886" s="85"/>
      <c r="E15886" s="85"/>
      <c r="F15886" s="85"/>
      <c r="G15886" s="86"/>
      <c r="H15886" s="86"/>
      <c r="I15886" s="85"/>
      <c r="J15886" s="85"/>
    </row>
    <row r="15887" spans="2:10" s="117" customFormat="1" x14ac:dyDescent="0.25">
      <c r="B15887" s="87"/>
      <c r="C15887" s="85"/>
      <c r="D15887" s="85"/>
      <c r="E15887" s="85"/>
      <c r="F15887" s="85"/>
      <c r="G15887" s="86"/>
      <c r="H15887" s="86"/>
      <c r="I15887" s="85"/>
      <c r="J15887" s="85"/>
    </row>
    <row r="15888" spans="2:10" s="117" customFormat="1" x14ac:dyDescent="0.25">
      <c r="B15888" s="87"/>
      <c r="C15888" s="85"/>
      <c r="D15888" s="85"/>
      <c r="E15888" s="85"/>
      <c r="F15888" s="85"/>
      <c r="G15888" s="86"/>
      <c r="H15888" s="86"/>
      <c r="I15888" s="85"/>
      <c r="J15888" s="85"/>
    </row>
    <row r="15889" spans="2:10" s="117" customFormat="1" x14ac:dyDescent="0.25">
      <c r="B15889" s="87"/>
      <c r="C15889" s="85"/>
      <c r="D15889" s="85"/>
      <c r="E15889" s="85"/>
      <c r="F15889" s="85"/>
      <c r="G15889" s="86"/>
      <c r="H15889" s="86"/>
      <c r="I15889" s="85"/>
      <c r="J15889" s="85"/>
    </row>
    <row r="15890" spans="2:10" s="117" customFormat="1" x14ac:dyDescent="0.25">
      <c r="B15890" s="87"/>
      <c r="C15890" s="85"/>
      <c r="D15890" s="85"/>
      <c r="E15890" s="85"/>
      <c r="F15890" s="85"/>
      <c r="G15890" s="86"/>
      <c r="H15890" s="86"/>
      <c r="I15890" s="85"/>
      <c r="J15890" s="85"/>
    </row>
    <row r="15891" spans="2:10" s="117" customFormat="1" x14ac:dyDescent="0.25">
      <c r="B15891" s="87"/>
      <c r="C15891" s="85"/>
      <c r="D15891" s="85"/>
      <c r="E15891" s="85"/>
      <c r="F15891" s="85"/>
      <c r="G15891" s="86"/>
      <c r="H15891" s="86"/>
      <c r="I15891" s="85"/>
      <c r="J15891" s="85"/>
    </row>
    <row r="15892" spans="2:10" s="117" customFormat="1" x14ac:dyDescent="0.25">
      <c r="B15892" s="87"/>
      <c r="C15892" s="85"/>
      <c r="D15892" s="85"/>
      <c r="E15892" s="85"/>
      <c r="F15892" s="85"/>
      <c r="G15892" s="86"/>
      <c r="H15892" s="86"/>
      <c r="I15892" s="85"/>
      <c r="J15892" s="85"/>
    </row>
    <row r="15893" spans="2:10" s="117" customFormat="1" x14ac:dyDescent="0.25">
      <c r="B15893" s="87"/>
      <c r="C15893" s="85"/>
      <c r="D15893" s="85"/>
      <c r="E15893" s="85"/>
      <c r="F15893" s="85"/>
      <c r="G15893" s="86"/>
      <c r="H15893" s="86"/>
      <c r="I15893" s="85"/>
      <c r="J15893" s="85"/>
    </row>
    <row r="15894" spans="2:10" s="117" customFormat="1" x14ac:dyDescent="0.25">
      <c r="B15894" s="87"/>
      <c r="C15894" s="85"/>
      <c r="D15894" s="85"/>
      <c r="E15894" s="85"/>
      <c r="F15894" s="85"/>
      <c r="G15894" s="86"/>
      <c r="H15894" s="86"/>
      <c r="I15894" s="85"/>
      <c r="J15894" s="85"/>
    </row>
    <row r="15895" spans="2:10" s="117" customFormat="1" x14ac:dyDescent="0.25">
      <c r="B15895" s="87"/>
      <c r="C15895" s="85"/>
      <c r="D15895" s="85"/>
      <c r="E15895" s="85"/>
      <c r="F15895" s="85"/>
      <c r="G15895" s="86"/>
      <c r="H15895" s="86"/>
      <c r="I15895" s="85"/>
      <c r="J15895" s="85"/>
    </row>
    <row r="15896" spans="2:10" s="117" customFormat="1" x14ac:dyDescent="0.25">
      <c r="B15896" s="87"/>
      <c r="C15896" s="85"/>
      <c r="D15896" s="85"/>
      <c r="E15896" s="85"/>
      <c r="F15896" s="85"/>
      <c r="G15896" s="86"/>
      <c r="H15896" s="86"/>
      <c r="I15896" s="85"/>
      <c r="J15896" s="85"/>
    </row>
    <row r="15897" spans="2:10" s="117" customFormat="1" x14ac:dyDescent="0.25">
      <c r="B15897" s="87"/>
      <c r="C15897" s="85"/>
      <c r="D15897" s="85"/>
      <c r="E15897" s="85"/>
      <c r="F15897" s="85"/>
      <c r="G15897" s="86"/>
      <c r="H15897" s="86"/>
      <c r="I15897" s="85"/>
      <c r="J15897" s="85"/>
    </row>
    <row r="15898" spans="2:10" s="117" customFormat="1" x14ac:dyDescent="0.25">
      <c r="B15898" s="87"/>
      <c r="C15898" s="85"/>
      <c r="D15898" s="85"/>
      <c r="E15898" s="85"/>
      <c r="F15898" s="85"/>
      <c r="G15898" s="86"/>
      <c r="H15898" s="86"/>
      <c r="I15898" s="85"/>
      <c r="J15898" s="85"/>
    </row>
    <row r="15899" spans="2:10" s="117" customFormat="1" x14ac:dyDescent="0.25">
      <c r="B15899" s="87"/>
      <c r="C15899" s="85"/>
      <c r="D15899" s="85"/>
      <c r="E15899" s="85"/>
      <c r="F15899" s="85"/>
      <c r="G15899" s="86"/>
      <c r="H15899" s="86"/>
      <c r="I15899" s="85"/>
      <c r="J15899" s="85"/>
    </row>
    <row r="15900" spans="2:10" s="117" customFormat="1" x14ac:dyDescent="0.25">
      <c r="B15900" s="87"/>
      <c r="C15900" s="85"/>
      <c r="D15900" s="85"/>
      <c r="E15900" s="85"/>
      <c r="F15900" s="85"/>
      <c r="G15900" s="86"/>
      <c r="H15900" s="86"/>
      <c r="I15900" s="85"/>
      <c r="J15900" s="85"/>
    </row>
    <row r="15901" spans="2:10" s="117" customFormat="1" x14ac:dyDescent="0.25">
      <c r="B15901" s="87"/>
      <c r="C15901" s="85"/>
      <c r="D15901" s="85"/>
      <c r="E15901" s="85"/>
      <c r="F15901" s="85"/>
      <c r="G15901" s="86"/>
      <c r="H15901" s="86"/>
      <c r="I15901" s="85"/>
      <c r="J15901" s="85"/>
    </row>
    <row r="15902" spans="2:10" s="117" customFormat="1" x14ac:dyDescent="0.25">
      <c r="B15902" s="87"/>
      <c r="C15902" s="85"/>
      <c r="D15902" s="85"/>
      <c r="E15902" s="85"/>
      <c r="F15902" s="85"/>
      <c r="G15902" s="86"/>
      <c r="H15902" s="86"/>
      <c r="I15902" s="85"/>
      <c r="J15902" s="85"/>
    </row>
    <row r="15903" spans="2:10" s="117" customFormat="1" x14ac:dyDescent="0.25">
      <c r="B15903" s="87"/>
      <c r="C15903" s="85"/>
      <c r="D15903" s="85"/>
      <c r="E15903" s="85"/>
      <c r="F15903" s="85"/>
      <c r="G15903" s="86"/>
      <c r="H15903" s="86"/>
      <c r="I15903" s="85"/>
      <c r="J15903" s="85"/>
    </row>
    <row r="15904" spans="2:10" s="117" customFormat="1" x14ac:dyDescent="0.25">
      <c r="B15904" s="87"/>
      <c r="C15904" s="85"/>
      <c r="D15904" s="85"/>
      <c r="E15904" s="85"/>
      <c r="F15904" s="85"/>
      <c r="G15904" s="86"/>
      <c r="H15904" s="86"/>
      <c r="I15904" s="85"/>
      <c r="J15904" s="85"/>
    </row>
    <row r="15905" spans="2:10" s="117" customFormat="1" x14ac:dyDescent="0.25">
      <c r="B15905" s="87"/>
      <c r="C15905" s="85"/>
      <c r="D15905" s="85"/>
      <c r="E15905" s="85"/>
      <c r="F15905" s="85"/>
      <c r="G15905" s="86"/>
      <c r="H15905" s="86"/>
      <c r="I15905" s="85"/>
      <c r="J15905" s="85"/>
    </row>
    <row r="15906" spans="2:10" s="117" customFormat="1" x14ac:dyDescent="0.25">
      <c r="B15906" s="87"/>
      <c r="C15906" s="85"/>
      <c r="D15906" s="85"/>
      <c r="E15906" s="85"/>
      <c r="F15906" s="85"/>
      <c r="G15906" s="86"/>
      <c r="H15906" s="86"/>
      <c r="I15906" s="85"/>
      <c r="J15906" s="85"/>
    </row>
    <row r="15907" spans="2:10" s="117" customFormat="1" x14ac:dyDescent="0.25">
      <c r="B15907" s="87"/>
      <c r="C15907" s="85"/>
      <c r="D15907" s="85"/>
      <c r="E15907" s="85"/>
      <c r="F15907" s="85"/>
      <c r="G15907" s="86"/>
      <c r="H15907" s="86"/>
      <c r="I15907" s="85"/>
      <c r="J15907" s="85"/>
    </row>
    <row r="15908" spans="2:10" s="117" customFormat="1" x14ac:dyDescent="0.25">
      <c r="B15908" s="87"/>
      <c r="C15908" s="85"/>
      <c r="D15908" s="85"/>
      <c r="E15908" s="85"/>
      <c r="F15908" s="85"/>
      <c r="G15908" s="86"/>
      <c r="H15908" s="86"/>
      <c r="I15908" s="85"/>
      <c r="J15908" s="85"/>
    </row>
    <row r="15909" spans="2:10" s="117" customFormat="1" x14ac:dyDescent="0.25">
      <c r="B15909" s="87"/>
      <c r="C15909" s="85"/>
      <c r="D15909" s="85"/>
      <c r="E15909" s="85"/>
      <c r="F15909" s="85"/>
      <c r="G15909" s="86"/>
      <c r="H15909" s="86"/>
      <c r="I15909" s="85"/>
      <c r="J15909" s="85"/>
    </row>
    <row r="15910" spans="2:10" s="117" customFormat="1" x14ac:dyDescent="0.25">
      <c r="B15910" s="87"/>
      <c r="C15910" s="85"/>
      <c r="D15910" s="85"/>
      <c r="E15910" s="85"/>
      <c r="F15910" s="85"/>
      <c r="G15910" s="86"/>
      <c r="H15910" s="86"/>
      <c r="I15910" s="85"/>
      <c r="J15910" s="85"/>
    </row>
    <row r="15911" spans="2:10" s="117" customFormat="1" x14ac:dyDescent="0.25">
      <c r="B15911" s="87"/>
      <c r="C15911" s="85"/>
      <c r="D15911" s="85"/>
      <c r="E15911" s="85"/>
      <c r="F15911" s="85"/>
      <c r="G15911" s="86"/>
      <c r="H15911" s="86"/>
      <c r="I15911" s="85"/>
      <c r="J15911" s="85"/>
    </row>
    <row r="15912" spans="2:10" s="117" customFormat="1" x14ac:dyDescent="0.25">
      <c r="B15912" s="87"/>
      <c r="C15912" s="85"/>
      <c r="D15912" s="85"/>
      <c r="E15912" s="85"/>
      <c r="F15912" s="85"/>
      <c r="G15912" s="86"/>
      <c r="H15912" s="86"/>
      <c r="I15912" s="85"/>
      <c r="J15912" s="85"/>
    </row>
    <row r="15913" spans="2:10" s="117" customFormat="1" x14ac:dyDescent="0.25">
      <c r="B15913" s="87"/>
      <c r="C15913" s="85"/>
      <c r="D15913" s="85"/>
      <c r="E15913" s="85"/>
      <c r="F15913" s="85"/>
      <c r="G15913" s="86"/>
      <c r="H15913" s="86"/>
      <c r="I15913" s="85"/>
      <c r="J15913" s="85"/>
    </row>
    <row r="15914" spans="2:10" s="117" customFormat="1" x14ac:dyDescent="0.25">
      <c r="B15914" s="87"/>
      <c r="C15914" s="85"/>
      <c r="D15914" s="85"/>
      <c r="E15914" s="85"/>
      <c r="F15914" s="85"/>
      <c r="G15914" s="86"/>
      <c r="H15914" s="86"/>
      <c r="I15914" s="85"/>
      <c r="J15914" s="85"/>
    </row>
    <row r="15915" spans="2:10" s="117" customFormat="1" x14ac:dyDescent="0.25">
      <c r="B15915" s="87"/>
      <c r="C15915" s="85"/>
      <c r="D15915" s="85"/>
      <c r="E15915" s="85"/>
      <c r="F15915" s="85"/>
      <c r="G15915" s="86"/>
      <c r="H15915" s="86"/>
      <c r="I15915" s="85"/>
      <c r="J15915" s="85"/>
    </row>
    <row r="15916" spans="2:10" s="117" customFormat="1" x14ac:dyDescent="0.25">
      <c r="B15916" s="87"/>
      <c r="C15916" s="85"/>
      <c r="D15916" s="85"/>
      <c r="E15916" s="85"/>
      <c r="F15916" s="85"/>
      <c r="G15916" s="86"/>
      <c r="H15916" s="86"/>
      <c r="I15916" s="85"/>
      <c r="J15916" s="85"/>
    </row>
    <row r="15917" spans="2:10" s="117" customFormat="1" x14ac:dyDescent="0.25">
      <c r="B15917" s="87"/>
      <c r="C15917" s="85"/>
      <c r="D15917" s="85"/>
      <c r="E15917" s="85"/>
      <c r="F15917" s="85"/>
      <c r="G15917" s="86"/>
      <c r="H15917" s="86"/>
      <c r="I15917" s="85"/>
      <c r="J15917" s="85"/>
    </row>
    <row r="15918" spans="2:10" s="117" customFormat="1" x14ac:dyDescent="0.25">
      <c r="B15918" s="87"/>
      <c r="C15918" s="85"/>
      <c r="D15918" s="85"/>
      <c r="E15918" s="85"/>
      <c r="F15918" s="85"/>
      <c r="G15918" s="86"/>
      <c r="H15918" s="86"/>
      <c r="I15918" s="85"/>
      <c r="J15918" s="85"/>
    </row>
    <row r="15919" spans="2:10" s="117" customFormat="1" x14ac:dyDescent="0.25">
      <c r="B15919" s="87"/>
      <c r="C15919" s="85"/>
      <c r="D15919" s="85"/>
      <c r="E15919" s="85"/>
      <c r="F15919" s="85"/>
      <c r="G15919" s="86"/>
      <c r="H15919" s="86"/>
      <c r="I15919" s="85"/>
      <c r="J15919" s="85"/>
    </row>
    <row r="15920" spans="2:10" s="117" customFormat="1" x14ac:dyDescent="0.25">
      <c r="B15920" s="87"/>
      <c r="C15920" s="85"/>
      <c r="D15920" s="85"/>
      <c r="E15920" s="85"/>
      <c r="F15920" s="85"/>
      <c r="G15920" s="86"/>
      <c r="H15920" s="86"/>
      <c r="I15920" s="85"/>
      <c r="J15920" s="85"/>
    </row>
    <row r="15921" spans="2:10" s="117" customFormat="1" x14ac:dyDescent="0.25">
      <c r="B15921" s="87"/>
      <c r="C15921" s="85"/>
      <c r="D15921" s="85"/>
      <c r="E15921" s="85"/>
      <c r="F15921" s="85"/>
      <c r="G15921" s="86"/>
      <c r="H15921" s="86"/>
      <c r="I15921" s="85"/>
      <c r="J15921" s="85"/>
    </row>
    <row r="15922" spans="2:10" s="117" customFormat="1" x14ac:dyDescent="0.25">
      <c r="B15922" s="87"/>
      <c r="C15922" s="85"/>
      <c r="D15922" s="85"/>
      <c r="E15922" s="85"/>
      <c r="F15922" s="85"/>
      <c r="G15922" s="86"/>
      <c r="H15922" s="86"/>
      <c r="I15922" s="85"/>
      <c r="J15922" s="85"/>
    </row>
    <row r="15923" spans="2:10" s="117" customFormat="1" x14ac:dyDescent="0.25">
      <c r="B15923" s="87"/>
      <c r="C15923" s="85"/>
      <c r="D15923" s="85"/>
      <c r="E15923" s="85"/>
      <c r="F15923" s="85"/>
      <c r="G15923" s="86"/>
      <c r="H15923" s="86"/>
      <c r="I15923" s="85"/>
      <c r="J15923" s="85"/>
    </row>
    <row r="15924" spans="2:10" s="117" customFormat="1" x14ac:dyDescent="0.25">
      <c r="B15924" s="87"/>
      <c r="C15924" s="85"/>
      <c r="D15924" s="85"/>
      <c r="E15924" s="85"/>
      <c r="F15924" s="85"/>
      <c r="G15924" s="86"/>
      <c r="H15924" s="86"/>
      <c r="I15924" s="85"/>
      <c r="J15924" s="85"/>
    </row>
    <row r="15925" spans="2:10" s="117" customFormat="1" x14ac:dyDescent="0.25">
      <c r="B15925" s="87"/>
      <c r="C15925" s="85"/>
      <c r="D15925" s="85"/>
      <c r="E15925" s="85"/>
      <c r="F15925" s="85"/>
      <c r="G15925" s="86"/>
      <c r="H15925" s="86"/>
      <c r="I15925" s="85"/>
      <c r="J15925" s="85"/>
    </row>
    <row r="15926" spans="2:10" s="117" customFormat="1" x14ac:dyDescent="0.25">
      <c r="B15926" s="87"/>
      <c r="C15926" s="85"/>
      <c r="D15926" s="85"/>
      <c r="E15926" s="85"/>
      <c r="F15926" s="85"/>
      <c r="G15926" s="86"/>
      <c r="H15926" s="86"/>
      <c r="I15926" s="85"/>
      <c r="J15926" s="85"/>
    </row>
    <row r="15927" spans="2:10" s="117" customFormat="1" x14ac:dyDescent="0.25">
      <c r="B15927" s="87"/>
      <c r="C15927" s="85"/>
      <c r="D15927" s="85"/>
      <c r="E15927" s="85"/>
      <c r="F15927" s="85"/>
      <c r="G15927" s="86"/>
      <c r="H15927" s="86"/>
      <c r="I15927" s="85"/>
      <c r="J15927" s="85"/>
    </row>
    <row r="15928" spans="2:10" s="117" customFormat="1" x14ac:dyDescent="0.25">
      <c r="B15928" s="87"/>
      <c r="C15928" s="85"/>
      <c r="D15928" s="85"/>
      <c r="E15928" s="85"/>
      <c r="F15928" s="85"/>
      <c r="G15928" s="86"/>
      <c r="H15928" s="86"/>
      <c r="I15928" s="85"/>
      <c r="J15928" s="85"/>
    </row>
    <row r="15929" spans="2:10" s="117" customFormat="1" x14ac:dyDescent="0.25">
      <c r="B15929" s="87"/>
      <c r="C15929" s="85"/>
      <c r="D15929" s="85"/>
      <c r="E15929" s="85"/>
      <c r="F15929" s="85"/>
      <c r="G15929" s="86"/>
      <c r="H15929" s="86"/>
      <c r="I15929" s="85"/>
      <c r="J15929" s="85"/>
    </row>
    <row r="15930" spans="2:10" s="117" customFormat="1" x14ac:dyDescent="0.25">
      <c r="B15930" s="87"/>
      <c r="C15930" s="85"/>
      <c r="D15930" s="85"/>
      <c r="E15930" s="85"/>
      <c r="F15930" s="85"/>
      <c r="G15930" s="86"/>
      <c r="H15930" s="86"/>
      <c r="I15930" s="85"/>
      <c r="J15930" s="85"/>
    </row>
    <row r="15931" spans="2:10" s="117" customFormat="1" x14ac:dyDescent="0.25">
      <c r="B15931" s="87"/>
      <c r="C15931" s="85"/>
      <c r="D15931" s="85"/>
      <c r="E15931" s="85"/>
      <c r="F15931" s="85"/>
      <c r="G15931" s="86"/>
      <c r="H15931" s="86"/>
      <c r="I15931" s="85"/>
      <c r="J15931" s="85"/>
    </row>
    <row r="15932" spans="2:10" s="117" customFormat="1" x14ac:dyDescent="0.25">
      <c r="B15932" s="87"/>
      <c r="C15932" s="85"/>
      <c r="D15932" s="85"/>
      <c r="E15932" s="85"/>
      <c r="F15932" s="85"/>
      <c r="G15932" s="86"/>
      <c r="H15932" s="86"/>
      <c r="I15932" s="85"/>
      <c r="J15932" s="85"/>
    </row>
    <row r="15933" spans="2:10" s="117" customFormat="1" x14ac:dyDescent="0.25">
      <c r="B15933" s="87"/>
      <c r="C15933" s="85"/>
      <c r="D15933" s="85"/>
      <c r="E15933" s="85"/>
      <c r="F15933" s="85"/>
      <c r="G15933" s="86"/>
      <c r="H15933" s="86"/>
      <c r="I15933" s="85"/>
      <c r="J15933" s="85"/>
    </row>
    <row r="15934" spans="2:10" s="117" customFormat="1" x14ac:dyDescent="0.25">
      <c r="B15934" s="87"/>
      <c r="C15934" s="85"/>
      <c r="D15934" s="85"/>
      <c r="E15934" s="85"/>
      <c r="F15934" s="85"/>
      <c r="G15934" s="86"/>
      <c r="H15934" s="86"/>
      <c r="I15934" s="85"/>
      <c r="J15934" s="85"/>
    </row>
    <row r="15935" spans="2:10" s="117" customFormat="1" x14ac:dyDescent="0.25">
      <c r="B15935" s="87"/>
      <c r="C15935" s="85"/>
      <c r="D15935" s="85"/>
      <c r="E15935" s="85"/>
      <c r="F15935" s="85"/>
      <c r="G15935" s="86"/>
      <c r="H15935" s="86"/>
      <c r="I15935" s="85"/>
      <c r="J15935" s="85"/>
    </row>
    <row r="15936" spans="2:10" s="117" customFormat="1" x14ac:dyDescent="0.25">
      <c r="B15936" s="87"/>
      <c r="C15936" s="85"/>
      <c r="D15936" s="85"/>
      <c r="E15936" s="85"/>
      <c r="F15936" s="85"/>
      <c r="G15936" s="86"/>
      <c r="H15936" s="86"/>
      <c r="I15936" s="85"/>
      <c r="J15936" s="85"/>
    </row>
    <row r="15937" spans="2:10" s="117" customFormat="1" x14ac:dyDescent="0.25">
      <c r="B15937" s="87"/>
      <c r="C15937" s="85"/>
      <c r="D15937" s="85"/>
      <c r="E15937" s="85"/>
      <c r="F15937" s="85"/>
      <c r="G15937" s="86"/>
      <c r="H15937" s="86"/>
      <c r="I15937" s="85"/>
      <c r="J15937" s="85"/>
    </row>
    <row r="15938" spans="2:10" s="117" customFormat="1" x14ac:dyDescent="0.25">
      <c r="B15938" s="87"/>
      <c r="C15938" s="85"/>
      <c r="D15938" s="85"/>
      <c r="E15938" s="85"/>
      <c r="F15938" s="85"/>
      <c r="G15938" s="86"/>
      <c r="H15938" s="86"/>
      <c r="I15938" s="85"/>
      <c r="J15938" s="85"/>
    </row>
    <row r="15939" spans="2:10" s="117" customFormat="1" x14ac:dyDescent="0.25">
      <c r="B15939" s="87"/>
      <c r="C15939" s="85"/>
      <c r="D15939" s="85"/>
      <c r="E15939" s="85"/>
      <c r="F15939" s="85"/>
      <c r="G15939" s="86"/>
      <c r="H15939" s="86"/>
      <c r="I15939" s="85"/>
      <c r="J15939" s="85"/>
    </row>
    <row r="15940" spans="2:10" s="117" customFormat="1" x14ac:dyDescent="0.25">
      <c r="B15940" s="87"/>
      <c r="C15940" s="85"/>
      <c r="D15940" s="85"/>
      <c r="E15940" s="85"/>
      <c r="F15940" s="85"/>
      <c r="G15940" s="86"/>
      <c r="H15940" s="86"/>
      <c r="I15940" s="85"/>
      <c r="J15940" s="85"/>
    </row>
    <row r="15941" spans="2:10" s="117" customFormat="1" x14ac:dyDescent="0.25">
      <c r="B15941" s="87"/>
      <c r="C15941" s="85"/>
      <c r="D15941" s="85"/>
      <c r="E15941" s="85"/>
      <c r="F15941" s="85"/>
      <c r="G15941" s="86"/>
      <c r="H15941" s="86"/>
      <c r="I15941" s="85"/>
      <c r="J15941" s="85"/>
    </row>
    <row r="15942" spans="2:10" s="117" customFormat="1" x14ac:dyDescent="0.25">
      <c r="B15942" s="87"/>
      <c r="C15942" s="85"/>
      <c r="D15942" s="85"/>
      <c r="E15942" s="85"/>
      <c r="F15942" s="85"/>
      <c r="G15942" s="86"/>
      <c r="H15942" s="86"/>
      <c r="I15942" s="85"/>
      <c r="J15942" s="85"/>
    </row>
    <row r="15943" spans="2:10" s="117" customFormat="1" x14ac:dyDescent="0.25">
      <c r="B15943" s="87"/>
      <c r="C15943" s="85"/>
      <c r="D15943" s="85"/>
      <c r="E15943" s="85"/>
      <c r="F15943" s="85"/>
      <c r="G15943" s="86"/>
      <c r="H15943" s="86"/>
      <c r="I15943" s="85"/>
      <c r="J15943" s="85"/>
    </row>
    <row r="15944" spans="2:10" s="117" customFormat="1" x14ac:dyDescent="0.25">
      <c r="B15944" s="87"/>
      <c r="C15944" s="85"/>
      <c r="D15944" s="85"/>
      <c r="E15944" s="85"/>
      <c r="F15944" s="85"/>
      <c r="G15944" s="86"/>
      <c r="H15944" s="86"/>
      <c r="I15944" s="85"/>
      <c r="J15944" s="85"/>
    </row>
    <row r="15945" spans="2:10" s="117" customFormat="1" x14ac:dyDescent="0.25">
      <c r="B15945" s="87"/>
      <c r="C15945" s="85"/>
      <c r="D15945" s="85"/>
      <c r="E15945" s="85"/>
      <c r="F15945" s="85"/>
      <c r="G15945" s="86"/>
      <c r="H15945" s="86"/>
      <c r="I15945" s="85"/>
      <c r="J15945" s="85"/>
    </row>
    <row r="15946" spans="2:10" s="117" customFormat="1" x14ac:dyDescent="0.25">
      <c r="B15946" s="87"/>
      <c r="C15946" s="85"/>
      <c r="D15946" s="85"/>
      <c r="E15946" s="85"/>
      <c r="F15946" s="85"/>
      <c r="G15946" s="86"/>
      <c r="H15946" s="86"/>
      <c r="I15946" s="85"/>
      <c r="J15946" s="85"/>
    </row>
    <row r="15947" spans="2:10" s="117" customFormat="1" x14ac:dyDescent="0.25">
      <c r="B15947" s="87"/>
      <c r="C15947" s="85"/>
      <c r="D15947" s="85"/>
      <c r="E15947" s="85"/>
      <c r="F15947" s="85"/>
      <c r="G15947" s="86"/>
      <c r="H15947" s="86"/>
      <c r="I15947" s="85"/>
      <c r="J15947" s="85"/>
    </row>
    <row r="15948" spans="2:10" s="117" customFormat="1" x14ac:dyDescent="0.25">
      <c r="B15948" s="87"/>
      <c r="C15948" s="85"/>
      <c r="D15948" s="85"/>
      <c r="E15948" s="85"/>
      <c r="F15948" s="85"/>
      <c r="G15948" s="86"/>
      <c r="H15948" s="86"/>
      <c r="I15948" s="85"/>
      <c r="J15948" s="85"/>
    </row>
    <row r="15949" spans="2:10" s="117" customFormat="1" x14ac:dyDescent="0.25">
      <c r="B15949" s="87"/>
      <c r="C15949" s="85"/>
      <c r="D15949" s="85"/>
      <c r="E15949" s="85"/>
      <c r="F15949" s="85"/>
      <c r="G15949" s="86"/>
      <c r="H15949" s="86"/>
      <c r="I15949" s="85"/>
      <c r="J15949" s="85"/>
    </row>
    <row r="15950" spans="2:10" s="117" customFormat="1" x14ac:dyDescent="0.25">
      <c r="B15950" s="87"/>
      <c r="C15950" s="85"/>
      <c r="D15950" s="85"/>
      <c r="E15950" s="85"/>
      <c r="F15950" s="85"/>
      <c r="G15950" s="86"/>
      <c r="H15950" s="86"/>
      <c r="I15950" s="85"/>
      <c r="J15950" s="85"/>
    </row>
    <row r="15951" spans="2:10" s="117" customFormat="1" x14ac:dyDescent="0.25">
      <c r="B15951" s="87"/>
      <c r="C15951" s="85"/>
      <c r="D15951" s="85"/>
      <c r="E15951" s="85"/>
      <c r="F15951" s="85"/>
      <c r="G15951" s="86"/>
      <c r="H15951" s="86"/>
      <c r="I15951" s="85"/>
      <c r="J15951" s="85"/>
    </row>
    <row r="15952" spans="2:10" s="117" customFormat="1" x14ac:dyDescent="0.25">
      <c r="B15952" s="87"/>
      <c r="C15952" s="85"/>
      <c r="D15952" s="85"/>
      <c r="E15952" s="85"/>
      <c r="F15952" s="85"/>
      <c r="G15952" s="86"/>
      <c r="H15952" s="86"/>
      <c r="I15952" s="85"/>
      <c r="J15952" s="85"/>
    </row>
    <row r="15953" spans="2:10" s="117" customFormat="1" x14ac:dyDescent="0.25">
      <c r="B15953" s="87"/>
      <c r="C15953" s="85"/>
      <c r="D15953" s="85"/>
      <c r="E15953" s="85"/>
      <c r="F15953" s="85"/>
      <c r="G15953" s="86"/>
      <c r="H15953" s="86"/>
      <c r="I15953" s="85"/>
      <c r="J15953" s="85"/>
    </row>
    <row r="15954" spans="2:10" s="117" customFormat="1" x14ac:dyDescent="0.25">
      <c r="B15954" s="87"/>
      <c r="C15954" s="85"/>
      <c r="D15954" s="85"/>
      <c r="E15954" s="85"/>
      <c r="F15954" s="85"/>
      <c r="G15954" s="86"/>
      <c r="H15954" s="86"/>
      <c r="I15954" s="85"/>
      <c r="J15954" s="85"/>
    </row>
    <row r="15955" spans="2:10" s="117" customFormat="1" x14ac:dyDescent="0.25">
      <c r="B15955" s="87"/>
      <c r="C15955" s="85"/>
      <c r="D15955" s="85"/>
      <c r="E15955" s="85"/>
      <c r="F15955" s="85"/>
      <c r="G15955" s="86"/>
      <c r="H15955" s="86"/>
      <c r="I15955" s="85"/>
      <c r="J15955" s="85"/>
    </row>
    <row r="15956" spans="2:10" s="117" customFormat="1" x14ac:dyDescent="0.25">
      <c r="B15956" s="87"/>
      <c r="C15956" s="85"/>
      <c r="D15956" s="85"/>
      <c r="E15956" s="85"/>
      <c r="F15956" s="85"/>
      <c r="G15956" s="86"/>
      <c r="H15956" s="86"/>
      <c r="I15956" s="85"/>
      <c r="J15956" s="85"/>
    </row>
    <row r="15957" spans="2:10" s="117" customFormat="1" x14ac:dyDescent="0.25">
      <c r="B15957" s="87"/>
      <c r="C15957" s="85"/>
      <c r="D15957" s="85"/>
      <c r="E15957" s="85"/>
      <c r="F15957" s="85"/>
      <c r="G15957" s="86"/>
      <c r="H15957" s="86"/>
      <c r="I15957" s="85"/>
      <c r="J15957" s="85"/>
    </row>
    <row r="15958" spans="2:10" s="117" customFormat="1" x14ac:dyDescent="0.25">
      <c r="B15958" s="87"/>
      <c r="C15958" s="85"/>
      <c r="D15958" s="85"/>
      <c r="E15958" s="85"/>
      <c r="F15958" s="85"/>
      <c r="G15958" s="86"/>
      <c r="H15958" s="86"/>
      <c r="I15958" s="85"/>
      <c r="J15958" s="85"/>
    </row>
    <row r="15959" spans="2:10" s="117" customFormat="1" x14ac:dyDescent="0.25">
      <c r="B15959" s="87"/>
      <c r="C15959" s="85"/>
      <c r="D15959" s="85"/>
      <c r="E15959" s="85"/>
      <c r="F15959" s="85"/>
      <c r="G15959" s="86"/>
      <c r="H15959" s="86"/>
      <c r="I15959" s="85"/>
      <c r="J15959" s="85"/>
    </row>
    <row r="15960" spans="2:10" s="117" customFormat="1" x14ac:dyDescent="0.25">
      <c r="B15960" s="87"/>
      <c r="C15960" s="85"/>
      <c r="D15960" s="85"/>
      <c r="E15960" s="85"/>
      <c r="F15960" s="85"/>
      <c r="G15960" s="86"/>
      <c r="H15960" s="86"/>
      <c r="I15960" s="85"/>
      <c r="J15960" s="85"/>
    </row>
    <row r="15961" spans="2:10" s="117" customFormat="1" x14ac:dyDescent="0.25">
      <c r="B15961" s="87"/>
      <c r="C15961" s="85"/>
      <c r="D15961" s="85"/>
      <c r="E15961" s="85"/>
      <c r="F15961" s="85"/>
      <c r="G15961" s="86"/>
      <c r="H15961" s="86"/>
      <c r="I15961" s="85"/>
      <c r="J15961" s="85"/>
    </row>
    <row r="15962" spans="2:10" s="117" customFormat="1" x14ac:dyDescent="0.25">
      <c r="B15962" s="87"/>
      <c r="C15962" s="85"/>
      <c r="D15962" s="85"/>
      <c r="E15962" s="85"/>
      <c r="F15962" s="85"/>
      <c r="G15962" s="86"/>
      <c r="H15962" s="86"/>
      <c r="I15962" s="85"/>
      <c r="J15962" s="85"/>
    </row>
    <row r="15963" spans="2:10" s="117" customFormat="1" x14ac:dyDescent="0.25">
      <c r="B15963" s="87"/>
      <c r="C15963" s="85"/>
      <c r="D15963" s="85"/>
      <c r="E15963" s="85"/>
      <c r="F15963" s="85"/>
      <c r="G15963" s="86"/>
      <c r="H15963" s="86"/>
      <c r="I15963" s="85"/>
      <c r="J15963" s="85"/>
    </row>
    <row r="15964" spans="2:10" s="117" customFormat="1" x14ac:dyDescent="0.25">
      <c r="B15964" s="87"/>
      <c r="C15964" s="85"/>
      <c r="D15964" s="85"/>
      <c r="E15964" s="85"/>
      <c r="F15964" s="85"/>
      <c r="G15964" s="86"/>
      <c r="H15964" s="86"/>
      <c r="I15964" s="85"/>
      <c r="J15964" s="85"/>
    </row>
    <row r="15965" spans="2:10" s="117" customFormat="1" x14ac:dyDescent="0.25">
      <c r="B15965" s="87"/>
      <c r="C15965" s="85"/>
      <c r="D15965" s="85"/>
      <c r="E15965" s="85"/>
      <c r="F15965" s="85"/>
      <c r="G15965" s="86"/>
      <c r="H15965" s="86"/>
      <c r="I15965" s="85"/>
      <c r="J15965" s="85"/>
    </row>
    <row r="15966" spans="2:10" s="117" customFormat="1" x14ac:dyDescent="0.25">
      <c r="B15966" s="87"/>
      <c r="C15966" s="85"/>
      <c r="D15966" s="85"/>
      <c r="E15966" s="85"/>
      <c r="F15966" s="85"/>
      <c r="G15966" s="86"/>
      <c r="H15966" s="86"/>
      <c r="I15966" s="85"/>
      <c r="J15966" s="85"/>
    </row>
    <row r="15967" spans="2:10" s="117" customFormat="1" x14ac:dyDescent="0.25">
      <c r="B15967" s="87"/>
      <c r="C15967" s="85"/>
      <c r="D15967" s="85"/>
      <c r="E15967" s="85"/>
      <c r="F15967" s="85"/>
      <c r="G15967" s="86"/>
      <c r="H15967" s="86"/>
      <c r="I15967" s="85"/>
      <c r="J15967" s="85"/>
    </row>
    <row r="15968" spans="2:10" s="117" customFormat="1" x14ac:dyDescent="0.25">
      <c r="B15968" s="87"/>
      <c r="C15968" s="85"/>
      <c r="D15968" s="85"/>
      <c r="E15968" s="85"/>
      <c r="F15968" s="85"/>
      <c r="G15968" s="86"/>
      <c r="H15968" s="86"/>
      <c r="I15968" s="85"/>
      <c r="J15968" s="85"/>
    </row>
    <row r="15969" spans="2:10" s="117" customFormat="1" x14ac:dyDescent="0.25">
      <c r="B15969" s="87"/>
      <c r="C15969" s="85"/>
      <c r="D15969" s="85"/>
      <c r="E15969" s="85"/>
      <c r="F15969" s="85"/>
      <c r="G15969" s="86"/>
      <c r="H15969" s="86"/>
      <c r="I15969" s="85"/>
      <c r="J15969" s="85"/>
    </row>
    <row r="15970" spans="2:10" s="117" customFormat="1" x14ac:dyDescent="0.25">
      <c r="B15970" s="87"/>
      <c r="C15970" s="85"/>
      <c r="D15970" s="85"/>
      <c r="E15970" s="85"/>
      <c r="F15970" s="85"/>
      <c r="G15970" s="86"/>
      <c r="H15970" s="86"/>
      <c r="I15970" s="85"/>
      <c r="J15970" s="85"/>
    </row>
    <row r="15971" spans="2:10" s="117" customFormat="1" x14ac:dyDescent="0.25">
      <c r="B15971" s="87"/>
      <c r="C15971" s="85"/>
      <c r="D15971" s="85"/>
      <c r="E15971" s="85"/>
      <c r="F15971" s="85"/>
      <c r="G15971" s="86"/>
      <c r="H15971" s="86"/>
      <c r="I15971" s="85"/>
      <c r="J15971" s="85"/>
    </row>
    <row r="15972" spans="2:10" s="117" customFormat="1" x14ac:dyDescent="0.25">
      <c r="B15972" s="87"/>
      <c r="C15972" s="85"/>
      <c r="D15972" s="85"/>
      <c r="E15972" s="85"/>
      <c r="F15972" s="85"/>
      <c r="G15972" s="86"/>
      <c r="H15972" s="86"/>
      <c r="I15972" s="85"/>
      <c r="J15972" s="85"/>
    </row>
    <row r="15973" spans="2:10" s="117" customFormat="1" x14ac:dyDescent="0.25">
      <c r="B15973" s="87"/>
      <c r="C15973" s="85"/>
      <c r="D15973" s="85"/>
      <c r="E15973" s="85"/>
      <c r="F15973" s="85"/>
      <c r="G15973" s="86"/>
      <c r="H15973" s="86"/>
      <c r="I15973" s="85"/>
      <c r="J15973" s="85"/>
    </row>
    <row r="15974" spans="2:10" s="117" customFormat="1" x14ac:dyDescent="0.25">
      <c r="B15974" s="87"/>
      <c r="C15974" s="85"/>
      <c r="D15974" s="85"/>
      <c r="E15974" s="85"/>
      <c r="F15974" s="85"/>
      <c r="G15974" s="86"/>
      <c r="H15974" s="86"/>
      <c r="I15974" s="85"/>
      <c r="J15974" s="85"/>
    </row>
    <row r="15975" spans="2:10" s="117" customFormat="1" x14ac:dyDescent="0.25">
      <c r="B15975" s="87"/>
      <c r="C15975" s="85"/>
      <c r="D15975" s="85"/>
      <c r="E15975" s="85"/>
      <c r="F15975" s="85"/>
      <c r="G15975" s="86"/>
      <c r="H15975" s="86"/>
      <c r="I15975" s="85"/>
      <c r="J15975" s="85"/>
    </row>
    <row r="15976" spans="2:10" s="117" customFormat="1" x14ac:dyDescent="0.25">
      <c r="B15976" s="87"/>
      <c r="C15976" s="85"/>
      <c r="D15976" s="85"/>
      <c r="E15976" s="85"/>
      <c r="F15976" s="85"/>
      <c r="G15976" s="86"/>
      <c r="H15976" s="86"/>
      <c r="I15976" s="85"/>
      <c r="J15976" s="85"/>
    </row>
    <row r="15977" spans="2:10" s="117" customFormat="1" x14ac:dyDescent="0.25">
      <c r="B15977" s="87"/>
      <c r="C15977" s="85"/>
      <c r="D15977" s="85"/>
      <c r="E15977" s="85"/>
      <c r="F15977" s="85"/>
      <c r="G15977" s="86"/>
      <c r="H15977" s="86"/>
      <c r="I15977" s="85"/>
      <c r="J15977" s="85"/>
    </row>
    <row r="15978" spans="2:10" s="117" customFormat="1" x14ac:dyDescent="0.25">
      <c r="B15978" s="87"/>
      <c r="C15978" s="85"/>
      <c r="D15978" s="85"/>
      <c r="E15978" s="85"/>
      <c r="F15978" s="85"/>
      <c r="G15978" s="86"/>
      <c r="H15978" s="86"/>
      <c r="I15978" s="85"/>
      <c r="J15978" s="85"/>
    </row>
    <row r="15979" spans="2:10" s="117" customFormat="1" x14ac:dyDescent="0.25">
      <c r="B15979" s="87"/>
      <c r="C15979" s="85"/>
      <c r="D15979" s="85"/>
      <c r="E15979" s="85"/>
      <c r="F15979" s="85"/>
      <c r="G15979" s="86"/>
      <c r="H15979" s="86"/>
      <c r="I15979" s="85"/>
      <c r="J15979" s="85"/>
    </row>
    <row r="15980" spans="2:10" s="117" customFormat="1" x14ac:dyDescent="0.25">
      <c r="B15980" s="87"/>
      <c r="C15980" s="85"/>
      <c r="D15980" s="85"/>
      <c r="E15980" s="85"/>
      <c r="F15980" s="85"/>
      <c r="G15980" s="86"/>
      <c r="H15980" s="86"/>
      <c r="I15980" s="85"/>
      <c r="J15980" s="85"/>
    </row>
    <row r="15981" spans="2:10" s="117" customFormat="1" x14ac:dyDescent="0.25">
      <c r="B15981" s="87"/>
      <c r="C15981" s="85"/>
      <c r="D15981" s="85"/>
      <c r="E15981" s="85"/>
      <c r="F15981" s="85"/>
      <c r="G15981" s="86"/>
      <c r="H15981" s="86"/>
      <c r="I15981" s="85"/>
      <c r="J15981" s="85"/>
    </row>
    <row r="15982" spans="2:10" s="117" customFormat="1" x14ac:dyDescent="0.25">
      <c r="B15982" s="87"/>
      <c r="C15982" s="85"/>
      <c r="D15982" s="85"/>
      <c r="E15982" s="85"/>
      <c r="F15982" s="85"/>
      <c r="G15982" s="86"/>
      <c r="H15982" s="86"/>
      <c r="I15982" s="85"/>
      <c r="J15982" s="85"/>
    </row>
    <row r="15983" spans="2:10" s="117" customFormat="1" x14ac:dyDescent="0.25">
      <c r="B15983" s="87"/>
      <c r="C15983" s="85"/>
      <c r="D15983" s="85"/>
      <c r="E15983" s="85"/>
      <c r="F15983" s="85"/>
      <c r="G15983" s="86"/>
      <c r="H15983" s="86"/>
      <c r="I15983" s="85"/>
      <c r="J15983" s="85"/>
    </row>
    <row r="15984" spans="2:10" s="117" customFormat="1" x14ac:dyDescent="0.25">
      <c r="B15984" s="87"/>
      <c r="C15984" s="85"/>
      <c r="D15984" s="85"/>
      <c r="E15984" s="85"/>
      <c r="F15984" s="85"/>
      <c r="G15984" s="86"/>
      <c r="H15984" s="86"/>
      <c r="I15984" s="85"/>
      <c r="J15984" s="85"/>
    </row>
    <row r="15985" spans="2:10" s="117" customFormat="1" x14ac:dyDescent="0.25">
      <c r="B15985" s="87"/>
      <c r="C15985" s="85"/>
      <c r="D15985" s="85"/>
      <c r="E15985" s="85"/>
      <c r="F15985" s="85"/>
      <c r="G15985" s="86"/>
      <c r="H15985" s="86"/>
      <c r="I15985" s="85"/>
      <c r="J15985" s="85"/>
    </row>
    <row r="15986" spans="2:10" s="117" customFormat="1" x14ac:dyDescent="0.25">
      <c r="B15986" s="87"/>
      <c r="C15986" s="85"/>
      <c r="D15986" s="85"/>
      <c r="E15986" s="85"/>
      <c r="F15986" s="85"/>
      <c r="G15986" s="86"/>
      <c r="H15986" s="86"/>
      <c r="I15986" s="85"/>
      <c r="J15986" s="85"/>
    </row>
    <row r="15987" spans="2:10" s="117" customFormat="1" x14ac:dyDescent="0.25">
      <c r="B15987" s="87"/>
      <c r="C15987" s="85"/>
      <c r="D15987" s="85"/>
      <c r="E15987" s="85"/>
      <c r="F15987" s="85"/>
      <c r="G15987" s="86"/>
      <c r="H15987" s="86"/>
      <c r="I15987" s="85"/>
      <c r="J15987" s="85"/>
    </row>
    <row r="15988" spans="2:10" s="117" customFormat="1" x14ac:dyDescent="0.25">
      <c r="B15988" s="87"/>
      <c r="C15988" s="85"/>
      <c r="D15988" s="85"/>
      <c r="E15988" s="85"/>
      <c r="F15988" s="85"/>
      <c r="G15988" s="86"/>
      <c r="H15988" s="86"/>
      <c r="I15988" s="85"/>
      <c r="J15988" s="85"/>
    </row>
    <row r="15989" spans="2:10" s="117" customFormat="1" x14ac:dyDescent="0.25">
      <c r="B15989" s="87"/>
      <c r="C15989" s="85"/>
      <c r="D15989" s="85"/>
      <c r="E15989" s="85"/>
      <c r="F15989" s="85"/>
      <c r="G15989" s="86"/>
      <c r="H15989" s="86"/>
      <c r="I15989" s="85"/>
      <c r="J15989" s="85"/>
    </row>
    <row r="15990" spans="2:10" s="117" customFormat="1" x14ac:dyDescent="0.25">
      <c r="B15990" s="87"/>
      <c r="C15990" s="85"/>
      <c r="D15990" s="85"/>
      <c r="E15990" s="85"/>
      <c r="F15990" s="85"/>
      <c r="G15990" s="86"/>
      <c r="H15990" s="86"/>
      <c r="I15990" s="85"/>
      <c r="J15990" s="85"/>
    </row>
    <row r="15991" spans="2:10" s="117" customFormat="1" x14ac:dyDescent="0.25">
      <c r="B15991" s="87"/>
      <c r="C15991" s="85"/>
      <c r="D15991" s="85"/>
      <c r="E15991" s="85"/>
      <c r="F15991" s="85"/>
      <c r="G15991" s="86"/>
      <c r="H15991" s="86"/>
      <c r="I15991" s="85"/>
      <c r="J15991" s="85"/>
    </row>
    <row r="15992" spans="2:10" s="117" customFormat="1" x14ac:dyDescent="0.25">
      <c r="B15992" s="87"/>
      <c r="C15992" s="85"/>
      <c r="D15992" s="85"/>
      <c r="E15992" s="85"/>
      <c r="F15992" s="85"/>
      <c r="G15992" s="86"/>
      <c r="H15992" s="86"/>
      <c r="I15992" s="85"/>
      <c r="J15992" s="85"/>
    </row>
    <row r="15993" spans="2:10" s="117" customFormat="1" x14ac:dyDescent="0.25">
      <c r="B15993" s="87"/>
      <c r="C15993" s="85"/>
      <c r="D15993" s="85"/>
      <c r="E15993" s="85"/>
      <c r="F15993" s="85"/>
      <c r="G15993" s="86"/>
      <c r="H15993" s="86"/>
      <c r="I15993" s="85"/>
      <c r="J15993" s="85"/>
    </row>
    <row r="15994" spans="2:10" s="117" customFormat="1" x14ac:dyDescent="0.25">
      <c r="B15994" s="87"/>
      <c r="C15994" s="85"/>
      <c r="D15994" s="85"/>
      <c r="E15994" s="85"/>
      <c r="F15994" s="85"/>
      <c r="G15994" s="86"/>
      <c r="H15994" s="86"/>
      <c r="I15994" s="85"/>
      <c r="J15994" s="85"/>
    </row>
    <row r="15995" spans="2:10" s="117" customFormat="1" x14ac:dyDescent="0.25">
      <c r="B15995" s="87"/>
      <c r="C15995" s="85"/>
      <c r="D15995" s="85"/>
      <c r="E15995" s="85"/>
      <c r="F15995" s="85"/>
      <c r="G15995" s="86"/>
      <c r="H15995" s="86"/>
      <c r="I15995" s="85"/>
      <c r="J15995" s="85"/>
    </row>
    <row r="15996" spans="2:10" s="117" customFormat="1" x14ac:dyDescent="0.25">
      <c r="B15996" s="87"/>
      <c r="C15996" s="85"/>
      <c r="D15996" s="85"/>
      <c r="E15996" s="85"/>
      <c r="F15996" s="85"/>
      <c r="G15996" s="86"/>
      <c r="H15996" s="86"/>
      <c r="I15996" s="85"/>
      <c r="J15996" s="85"/>
    </row>
    <row r="15997" spans="2:10" s="117" customFormat="1" x14ac:dyDescent="0.25">
      <c r="B15997" s="87"/>
      <c r="C15997" s="85"/>
      <c r="D15997" s="85"/>
      <c r="E15997" s="85"/>
      <c r="F15997" s="85"/>
      <c r="G15997" s="86"/>
      <c r="H15997" s="86"/>
      <c r="I15997" s="85"/>
      <c r="J15997" s="85"/>
    </row>
    <row r="15998" spans="2:10" s="117" customFormat="1" x14ac:dyDescent="0.25">
      <c r="B15998" s="87"/>
      <c r="C15998" s="85"/>
      <c r="D15998" s="85"/>
      <c r="E15998" s="85"/>
      <c r="F15998" s="85"/>
      <c r="G15998" s="86"/>
      <c r="H15998" s="86"/>
      <c r="I15998" s="85"/>
      <c r="J15998" s="85"/>
    </row>
    <row r="15999" spans="2:10" s="117" customFormat="1" x14ac:dyDescent="0.25">
      <c r="B15999" s="87"/>
      <c r="C15999" s="85"/>
      <c r="D15999" s="85"/>
      <c r="E15999" s="85"/>
      <c r="F15999" s="85"/>
      <c r="G15999" s="86"/>
      <c r="H15999" s="86"/>
      <c r="I15999" s="85"/>
      <c r="J15999" s="85"/>
    </row>
    <row r="16000" spans="2:10" s="117" customFormat="1" x14ac:dyDescent="0.25">
      <c r="B16000" s="87"/>
      <c r="C16000" s="85"/>
      <c r="D16000" s="85"/>
      <c r="E16000" s="85"/>
      <c r="F16000" s="85"/>
      <c r="G16000" s="86"/>
      <c r="H16000" s="86"/>
      <c r="I16000" s="85"/>
      <c r="J16000" s="85"/>
    </row>
    <row r="16001" spans="2:10" s="117" customFormat="1" x14ac:dyDescent="0.25">
      <c r="B16001" s="87"/>
      <c r="C16001" s="85"/>
      <c r="D16001" s="85"/>
      <c r="E16001" s="85"/>
      <c r="F16001" s="85"/>
      <c r="G16001" s="86"/>
      <c r="H16001" s="86"/>
      <c r="I16001" s="85"/>
      <c r="J16001" s="85"/>
    </row>
    <row r="16002" spans="2:10" s="117" customFormat="1" x14ac:dyDescent="0.25">
      <c r="B16002" s="87"/>
      <c r="C16002" s="85"/>
      <c r="D16002" s="85"/>
      <c r="E16002" s="85"/>
      <c r="F16002" s="85"/>
      <c r="G16002" s="86"/>
      <c r="H16002" s="86"/>
      <c r="I16002" s="85"/>
      <c r="J16002" s="85"/>
    </row>
    <row r="16003" spans="2:10" s="117" customFormat="1" x14ac:dyDescent="0.25">
      <c r="B16003" s="87"/>
      <c r="C16003" s="85"/>
      <c r="D16003" s="85"/>
      <c r="E16003" s="85"/>
      <c r="F16003" s="85"/>
      <c r="G16003" s="86"/>
      <c r="H16003" s="86"/>
      <c r="I16003" s="85"/>
      <c r="J16003" s="85"/>
    </row>
    <row r="16004" spans="2:10" s="117" customFormat="1" x14ac:dyDescent="0.25">
      <c r="B16004" s="87"/>
      <c r="C16004" s="85"/>
      <c r="D16004" s="85"/>
      <c r="E16004" s="85"/>
      <c r="F16004" s="85"/>
      <c r="G16004" s="86"/>
      <c r="H16004" s="86"/>
      <c r="I16004" s="85"/>
      <c r="J16004" s="85"/>
    </row>
    <row r="16005" spans="2:10" s="117" customFormat="1" x14ac:dyDescent="0.25">
      <c r="B16005" s="87"/>
      <c r="C16005" s="85"/>
      <c r="D16005" s="85"/>
      <c r="E16005" s="85"/>
      <c r="F16005" s="85"/>
      <c r="G16005" s="86"/>
      <c r="H16005" s="86"/>
      <c r="I16005" s="85"/>
      <c r="J16005" s="85"/>
    </row>
    <row r="16006" spans="2:10" s="117" customFormat="1" x14ac:dyDescent="0.25">
      <c r="B16006" s="87"/>
      <c r="C16006" s="85"/>
      <c r="D16006" s="85"/>
      <c r="E16006" s="85"/>
      <c r="F16006" s="85"/>
      <c r="G16006" s="86"/>
      <c r="H16006" s="86"/>
      <c r="I16006" s="85"/>
      <c r="J16006" s="85"/>
    </row>
    <row r="16007" spans="2:10" s="117" customFormat="1" x14ac:dyDescent="0.25">
      <c r="B16007" s="87"/>
      <c r="C16007" s="85"/>
      <c r="D16007" s="85"/>
      <c r="E16007" s="85"/>
      <c r="F16007" s="85"/>
      <c r="G16007" s="86"/>
      <c r="H16007" s="86"/>
      <c r="I16007" s="85"/>
      <c r="J16007" s="85"/>
    </row>
    <row r="16008" spans="2:10" s="117" customFormat="1" x14ac:dyDescent="0.25">
      <c r="B16008" s="87"/>
      <c r="C16008" s="85"/>
      <c r="D16008" s="85"/>
      <c r="E16008" s="85"/>
      <c r="F16008" s="85"/>
      <c r="G16008" s="86"/>
      <c r="H16008" s="86"/>
      <c r="I16008" s="85"/>
      <c r="J16008" s="85"/>
    </row>
    <row r="16009" spans="2:10" s="117" customFormat="1" x14ac:dyDescent="0.25">
      <c r="B16009" s="87"/>
      <c r="C16009" s="85"/>
      <c r="D16009" s="85"/>
      <c r="E16009" s="85"/>
      <c r="F16009" s="85"/>
      <c r="G16009" s="86"/>
      <c r="H16009" s="86"/>
      <c r="I16009" s="85"/>
      <c r="J16009" s="85"/>
    </row>
    <row r="16010" spans="2:10" s="117" customFormat="1" x14ac:dyDescent="0.25">
      <c r="B16010" s="87"/>
      <c r="C16010" s="85"/>
      <c r="D16010" s="85"/>
      <c r="E16010" s="85"/>
      <c r="F16010" s="85"/>
      <c r="G16010" s="86"/>
      <c r="H16010" s="86"/>
      <c r="I16010" s="85"/>
      <c r="J16010" s="85"/>
    </row>
    <row r="16011" spans="2:10" s="117" customFormat="1" x14ac:dyDescent="0.25">
      <c r="B16011" s="87"/>
      <c r="C16011" s="85"/>
      <c r="D16011" s="85"/>
      <c r="E16011" s="85"/>
      <c r="F16011" s="85"/>
      <c r="G16011" s="86"/>
      <c r="H16011" s="86"/>
      <c r="I16011" s="85"/>
      <c r="J16011" s="85"/>
    </row>
    <row r="16012" spans="2:10" s="117" customFormat="1" x14ac:dyDescent="0.25">
      <c r="B16012" s="87"/>
      <c r="C16012" s="85"/>
      <c r="D16012" s="85"/>
      <c r="E16012" s="85"/>
      <c r="F16012" s="85"/>
      <c r="G16012" s="86"/>
      <c r="H16012" s="86"/>
      <c r="I16012" s="85"/>
      <c r="J16012" s="85"/>
    </row>
    <row r="16013" spans="2:10" s="117" customFormat="1" x14ac:dyDescent="0.25">
      <c r="B16013" s="87"/>
      <c r="C16013" s="85"/>
      <c r="D16013" s="85"/>
      <c r="E16013" s="85"/>
      <c r="F16013" s="85"/>
      <c r="G16013" s="86"/>
      <c r="H16013" s="86"/>
      <c r="I16013" s="85"/>
      <c r="J16013" s="85"/>
    </row>
    <row r="16014" spans="2:10" s="117" customFormat="1" x14ac:dyDescent="0.25">
      <c r="B16014" s="87"/>
      <c r="C16014" s="85"/>
      <c r="D16014" s="85"/>
      <c r="E16014" s="85"/>
      <c r="F16014" s="85"/>
      <c r="G16014" s="86"/>
      <c r="H16014" s="86"/>
      <c r="I16014" s="85"/>
      <c r="J16014" s="85"/>
    </row>
    <row r="16015" spans="2:10" s="117" customFormat="1" x14ac:dyDescent="0.25">
      <c r="B16015" s="87"/>
      <c r="C16015" s="85"/>
      <c r="D16015" s="85"/>
      <c r="E16015" s="85"/>
      <c r="F16015" s="85"/>
      <c r="G16015" s="86"/>
      <c r="H16015" s="86"/>
      <c r="I16015" s="85"/>
      <c r="J16015" s="85"/>
    </row>
    <row r="16016" spans="2:10" s="117" customFormat="1" x14ac:dyDescent="0.25">
      <c r="B16016" s="87"/>
      <c r="C16016" s="85"/>
      <c r="D16016" s="85"/>
      <c r="E16016" s="85"/>
      <c r="F16016" s="85"/>
      <c r="G16016" s="86"/>
      <c r="H16016" s="86"/>
      <c r="I16016" s="85"/>
      <c r="J16016" s="85"/>
    </row>
    <row r="16017" spans="2:10" s="117" customFormat="1" x14ac:dyDescent="0.25">
      <c r="B16017" s="87"/>
      <c r="C16017" s="85"/>
      <c r="D16017" s="85"/>
      <c r="E16017" s="85"/>
      <c r="F16017" s="85"/>
      <c r="G16017" s="86"/>
      <c r="H16017" s="86"/>
      <c r="I16017" s="85"/>
      <c r="J16017" s="85"/>
    </row>
    <row r="16018" spans="2:10" s="117" customFormat="1" x14ac:dyDescent="0.25">
      <c r="B16018" s="87"/>
      <c r="C16018" s="85"/>
      <c r="D16018" s="85"/>
      <c r="E16018" s="85"/>
      <c r="F16018" s="85"/>
      <c r="G16018" s="86"/>
      <c r="H16018" s="86"/>
      <c r="I16018" s="85"/>
      <c r="J16018" s="85"/>
    </row>
    <row r="16019" spans="2:10" s="117" customFormat="1" x14ac:dyDescent="0.25">
      <c r="B16019" s="87"/>
      <c r="C16019" s="85"/>
      <c r="D16019" s="85"/>
      <c r="E16019" s="85"/>
      <c r="F16019" s="85"/>
      <c r="G16019" s="86"/>
      <c r="H16019" s="86"/>
      <c r="I16019" s="85"/>
      <c r="J16019" s="85"/>
    </row>
    <row r="16020" spans="2:10" s="117" customFormat="1" x14ac:dyDescent="0.25">
      <c r="B16020" s="87"/>
      <c r="C16020" s="85"/>
      <c r="D16020" s="85"/>
      <c r="E16020" s="85"/>
      <c r="F16020" s="85"/>
      <c r="G16020" s="86"/>
      <c r="H16020" s="86"/>
      <c r="I16020" s="85"/>
      <c r="J16020" s="85"/>
    </row>
    <row r="16021" spans="2:10" s="117" customFormat="1" x14ac:dyDescent="0.25">
      <c r="B16021" s="87"/>
      <c r="C16021" s="85"/>
      <c r="D16021" s="85"/>
      <c r="E16021" s="85"/>
      <c r="F16021" s="85"/>
      <c r="G16021" s="86"/>
      <c r="H16021" s="86"/>
      <c r="I16021" s="85"/>
      <c r="J16021" s="85"/>
    </row>
    <row r="16022" spans="2:10" s="117" customFormat="1" x14ac:dyDescent="0.25">
      <c r="B16022" s="87"/>
      <c r="C16022" s="85"/>
      <c r="D16022" s="85"/>
      <c r="E16022" s="85"/>
      <c r="F16022" s="85"/>
      <c r="G16022" s="86"/>
      <c r="H16022" s="86"/>
      <c r="I16022" s="85"/>
      <c r="J16022" s="85"/>
    </row>
    <row r="16023" spans="2:10" s="117" customFormat="1" x14ac:dyDescent="0.25">
      <c r="B16023" s="87"/>
      <c r="C16023" s="85"/>
      <c r="D16023" s="85"/>
      <c r="E16023" s="85"/>
      <c r="F16023" s="85"/>
      <c r="G16023" s="86"/>
      <c r="H16023" s="86"/>
      <c r="I16023" s="85"/>
      <c r="J16023" s="85"/>
    </row>
    <row r="16024" spans="2:10" s="117" customFormat="1" x14ac:dyDescent="0.25">
      <c r="B16024" s="87"/>
      <c r="C16024" s="85"/>
      <c r="D16024" s="85"/>
      <c r="E16024" s="85"/>
      <c r="F16024" s="85"/>
      <c r="G16024" s="86"/>
      <c r="H16024" s="86"/>
      <c r="I16024" s="85"/>
      <c r="J16024" s="85"/>
    </row>
    <row r="16025" spans="2:10" s="117" customFormat="1" x14ac:dyDescent="0.25">
      <c r="B16025" s="87"/>
      <c r="C16025" s="85"/>
      <c r="D16025" s="85"/>
      <c r="E16025" s="85"/>
      <c r="F16025" s="85"/>
      <c r="G16025" s="86"/>
      <c r="H16025" s="86"/>
      <c r="I16025" s="85"/>
      <c r="J16025" s="85"/>
    </row>
    <row r="16026" spans="2:10" s="117" customFormat="1" x14ac:dyDescent="0.25">
      <c r="B16026" s="87"/>
      <c r="C16026" s="85"/>
      <c r="D16026" s="85"/>
      <c r="E16026" s="85"/>
      <c r="F16026" s="85"/>
      <c r="G16026" s="86"/>
      <c r="H16026" s="86"/>
      <c r="I16026" s="85"/>
      <c r="J16026" s="85"/>
    </row>
    <row r="16027" spans="2:10" s="117" customFormat="1" x14ac:dyDescent="0.25">
      <c r="B16027" s="87"/>
      <c r="C16027" s="85"/>
      <c r="D16027" s="85"/>
      <c r="E16027" s="85"/>
      <c r="F16027" s="85"/>
      <c r="G16027" s="86"/>
      <c r="H16027" s="86"/>
      <c r="I16027" s="85"/>
      <c r="J16027" s="85"/>
    </row>
    <row r="16028" spans="2:10" s="117" customFormat="1" x14ac:dyDescent="0.25">
      <c r="B16028" s="87"/>
      <c r="C16028" s="85"/>
      <c r="D16028" s="85"/>
      <c r="E16028" s="85"/>
      <c r="F16028" s="85"/>
      <c r="G16028" s="86"/>
      <c r="H16028" s="86"/>
      <c r="I16028" s="85"/>
      <c r="J16028" s="85"/>
    </row>
    <row r="16029" spans="2:10" s="117" customFormat="1" x14ac:dyDescent="0.25">
      <c r="B16029" s="87"/>
      <c r="C16029" s="85"/>
      <c r="D16029" s="85"/>
      <c r="E16029" s="85"/>
      <c r="F16029" s="85"/>
      <c r="G16029" s="86"/>
      <c r="H16029" s="86"/>
      <c r="I16029" s="85"/>
      <c r="J16029" s="85"/>
    </row>
    <row r="16030" spans="2:10" s="117" customFormat="1" x14ac:dyDescent="0.25">
      <c r="B16030" s="87"/>
      <c r="C16030" s="85"/>
      <c r="D16030" s="85"/>
      <c r="E16030" s="85"/>
      <c r="F16030" s="85"/>
      <c r="G16030" s="86"/>
      <c r="H16030" s="86"/>
      <c r="I16030" s="85"/>
      <c r="J16030" s="85"/>
    </row>
    <row r="16031" spans="2:10" s="117" customFormat="1" x14ac:dyDescent="0.25">
      <c r="B16031" s="87"/>
      <c r="C16031" s="85"/>
      <c r="D16031" s="85"/>
      <c r="E16031" s="85"/>
      <c r="F16031" s="85"/>
      <c r="G16031" s="86"/>
      <c r="H16031" s="86"/>
      <c r="I16031" s="85"/>
      <c r="J16031" s="85"/>
    </row>
    <row r="16032" spans="2:10" s="117" customFormat="1" x14ac:dyDescent="0.25">
      <c r="B16032" s="87"/>
      <c r="C16032" s="85"/>
      <c r="D16032" s="85"/>
      <c r="E16032" s="85"/>
      <c r="F16032" s="85"/>
      <c r="G16032" s="86"/>
      <c r="H16032" s="86"/>
      <c r="I16032" s="85"/>
      <c r="J16032" s="85"/>
    </row>
    <row r="16033" spans="2:10" s="117" customFormat="1" x14ac:dyDescent="0.25">
      <c r="B16033" s="87"/>
      <c r="C16033" s="85"/>
      <c r="D16033" s="85"/>
      <c r="E16033" s="85"/>
      <c r="F16033" s="85"/>
      <c r="G16033" s="86"/>
      <c r="H16033" s="86"/>
      <c r="I16033" s="85"/>
      <c r="J16033" s="85"/>
    </row>
    <row r="16034" spans="2:10" s="117" customFormat="1" x14ac:dyDescent="0.25">
      <c r="B16034" s="87"/>
      <c r="C16034" s="85"/>
      <c r="D16034" s="85"/>
      <c r="E16034" s="85"/>
      <c r="F16034" s="85"/>
      <c r="G16034" s="86"/>
      <c r="H16034" s="86"/>
      <c r="I16034" s="85"/>
      <c r="J16034" s="85"/>
    </row>
    <row r="16035" spans="2:10" s="117" customFormat="1" x14ac:dyDescent="0.25">
      <c r="B16035" s="87"/>
      <c r="C16035" s="85"/>
      <c r="D16035" s="85"/>
      <c r="E16035" s="85"/>
      <c r="F16035" s="85"/>
      <c r="G16035" s="86"/>
      <c r="H16035" s="86"/>
      <c r="I16035" s="85"/>
      <c r="J16035" s="85"/>
    </row>
    <row r="16036" spans="2:10" s="117" customFormat="1" x14ac:dyDescent="0.25">
      <c r="B16036" s="87"/>
      <c r="C16036" s="85"/>
      <c r="D16036" s="85"/>
      <c r="E16036" s="85"/>
      <c r="F16036" s="85"/>
      <c r="G16036" s="86"/>
      <c r="H16036" s="86"/>
      <c r="I16036" s="85"/>
      <c r="J16036" s="85"/>
    </row>
    <row r="16037" spans="2:10" s="117" customFormat="1" x14ac:dyDescent="0.25">
      <c r="B16037" s="87"/>
      <c r="C16037" s="85"/>
      <c r="D16037" s="85"/>
      <c r="E16037" s="85"/>
      <c r="F16037" s="85"/>
      <c r="G16037" s="86"/>
      <c r="H16037" s="86"/>
      <c r="I16037" s="85"/>
      <c r="J16037" s="85"/>
    </row>
    <row r="16038" spans="2:10" s="117" customFormat="1" x14ac:dyDescent="0.25">
      <c r="B16038" s="87"/>
      <c r="C16038" s="85"/>
      <c r="D16038" s="85"/>
      <c r="E16038" s="85"/>
      <c r="F16038" s="85"/>
      <c r="G16038" s="86"/>
      <c r="H16038" s="86"/>
      <c r="I16038" s="85"/>
      <c r="J16038" s="85"/>
    </row>
    <row r="16039" spans="2:10" s="117" customFormat="1" x14ac:dyDescent="0.25">
      <c r="B16039" s="87"/>
      <c r="C16039" s="85"/>
      <c r="D16039" s="85"/>
      <c r="E16039" s="85"/>
      <c r="F16039" s="85"/>
      <c r="G16039" s="86"/>
      <c r="H16039" s="86"/>
      <c r="I16039" s="85"/>
      <c r="J16039" s="85"/>
    </row>
    <row r="16040" spans="2:10" s="117" customFormat="1" x14ac:dyDescent="0.25">
      <c r="B16040" s="87"/>
      <c r="C16040" s="85"/>
      <c r="D16040" s="85"/>
      <c r="E16040" s="85"/>
      <c r="F16040" s="85"/>
      <c r="G16040" s="86"/>
      <c r="H16040" s="86"/>
      <c r="I16040" s="85"/>
      <c r="J16040" s="85"/>
    </row>
    <row r="16041" spans="2:10" s="117" customFormat="1" x14ac:dyDescent="0.25">
      <c r="B16041" s="87"/>
      <c r="C16041" s="85"/>
      <c r="D16041" s="85"/>
      <c r="E16041" s="85"/>
      <c r="F16041" s="85"/>
      <c r="G16041" s="86"/>
      <c r="H16041" s="86"/>
      <c r="I16041" s="85"/>
      <c r="J16041" s="85"/>
    </row>
    <row r="16042" spans="2:10" s="117" customFormat="1" x14ac:dyDescent="0.25">
      <c r="B16042" s="87"/>
      <c r="C16042" s="85"/>
      <c r="D16042" s="85"/>
      <c r="E16042" s="85"/>
      <c r="F16042" s="85"/>
      <c r="G16042" s="86"/>
      <c r="H16042" s="86"/>
      <c r="I16042" s="85"/>
      <c r="J16042" s="85"/>
    </row>
    <row r="16043" spans="2:10" s="117" customFormat="1" x14ac:dyDescent="0.25">
      <c r="B16043" s="87"/>
      <c r="C16043" s="85"/>
      <c r="D16043" s="85"/>
      <c r="E16043" s="85"/>
      <c r="F16043" s="85"/>
      <c r="G16043" s="86"/>
      <c r="H16043" s="86"/>
      <c r="I16043" s="85"/>
      <c r="J16043" s="85"/>
    </row>
    <row r="16044" spans="2:10" s="117" customFormat="1" x14ac:dyDescent="0.25">
      <c r="B16044" s="87"/>
      <c r="C16044" s="85"/>
      <c r="D16044" s="85"/>
      <c r="E16044" s="85"/>
      <c r="F16044" s="85"/>
      <c r="G16044" s="86"/>
      <c r="H16044" s="86"/>
      <c r="I16044" s="85"/>
      <c r="J16044" s="85"/>
    </row>
    <row r="16045" spans="2:10" s="117" customFormat="1" x14ac:dyDescent="0.25">
      <c r="B16045" s="87"/>
      <c r="C16045" s="85"/>
      <c r="D16045" s="85"/>
      <c r="E16045" s="85"/>
      <c r="F16045" s="85"/>
      <c r="G16045" s="86"/>
      <c r="H16045" s="86"/>
      <c r="I16045" s="85"/>
      <c r="J16045" s="85"/>
    </row>
    <row r="16046" spans="2:10" s="117" customFormat="1" x14ac:dyDescent="0.25">
      <c r="B16046" s="87"/>
      <c r="C16046" s="85"/>
      <c r="D16046" s="85"/>
      <c r="E16046" s="85"/>
      <c r="F16046" s="85"/>
      <c r="G16046" s="86"/>
      <c r="H16046" s="86"/>
      <c r="I16046" s="85"/>
      <c r="J16046" s="85"/>
    </row>
    <row r="16047" spans="2:10" s="117" customFormat="1" x14ac:dyDescent="0.25">
      <c r="B16047" s="87"/>
      <c r="C16047" s="85"/>
      <c r="D16047" s="85"/>
      <c r="E16047" s="85"/>
      <c r="F16047" s="85"/>
      <c r="G16047" s="86"/>
      <c r="H16047" s="86"/>
      <c r="I16047" s="85"/>
      <c r="J16047" s="85"/>
    </row>
    <row r="16048" spans="2:10" s="117" customFormat="1" x14ac:dyDescent="0.25">
      <c r="B16048" s="87"/>
      <c r="C16048" s="85"/>
      <c r="D16048" s="85"/>
      <c r="E16048" s="85"/>
      <c r="F16048" s="85"/>
      <c r="G16048" s="86"/>
      <c r="H16048" s="86"/>
      <c r="I16048" s="85"/>
      <c r="J16048" s="85"/>
    </row>
    <row r="16049" spans="2:10" s="117" customFormat="1" x14ac:dyDescent="0.25">
      <c r="B16049" s="87"/>
      <c r="C16049" s="85"/>
      <c r="D16049" s="85"/>
      <c r="E16049" s="85"/>
      <c r="F16049" s="85"/>
      <c r="G16049" s="86"/>
      <c r="H16049" s="86"/>
      <c r="I16049" s="85"/>
      <c r="J16049" s="85"/>
    </row>
    <row r="16050" spans="2:10" s="117" customFormat="1" x14ac:dyDescent="0.25">
      <c r="B16050" s="87"/>
      <c r="C16050" s="85"/>
      <c r="D16050" s="85"/>
      <c r="E16050" s="85"/>
      <c r="F16050" s="85"/>
      <c r="G16050" s="86"/>
      <c r="H16050" s="86"/>
      <c r="I16050" s="85"/>
      <c r="J16050" s="85"/>
    </row>
    <row r="16051" spans="2:10" s="117" customFormat="1" x14ac:dyDescent="0.25">
      <c r="B16051" s="87"/>
      <c r="C16051" s="85"/>
      <c r="D16051" s="85"/>
      <c r="E16051" s="85"/>
      <c r="F16051" s="85"/>
      <c r="G16051" s="86"/>
      <c r="H16051" s="86"/>
      <c r="I16051" s="85"/>
      <c r="J16051" s="85"/>
    </row>
    <row r="16052" spans="2:10" s="117" customFormat="1" x14ac:dyDescent="0.25">
      <c r="B16052" s="87"/>
      <c r="C16052" s="85"/>
      <c r="D16052" s="85"/>
      <c r="E16052" s="85"/>
      <c r="F16052" s="85"/>
      <c r="G16052" s="86"/>
      <c r="H16052" s="86"/>
      <c r="I16052" s="85"/>
      <c r="J16052" s="85"/>
    </row>
    <row r="16053" spans="2:10" s="117" customFormat="1" x14ac:dyDescent="0.25">
      <c r="B16053" s="87"/>
      <c r="C16053" s="85"/>
      <c r="D16053" s="85"/>
      <c r="E16053" s="85"/>
      <c r="F16053" s="85"/>
      <c r="G16053" s="86"/>
      <c r="H16053" s="86"/>
      <c r="I16053" s="85"/>
      <c r="J16053" s="85"/>
    </row>
    <row r="16054" spans="2:10" s="117" customFormat="1" x14ac:dyDescent="0.25">
      <c r="B16054" s="87"/>
      <c r="C16054" s="85"/>
      <c r="D16054" s="85"/>
      <c r="E16054" s="85"/>
      <c r="F16054" s="85"/>
      <c r="G16054" s="86"/>
      <c r="H16054" s="86"/>
      <c r="I16054" s="85"/>
      <c r="J16054" s="85"/>
    </row>
    <row r="16055" spans="2:10" s="117" customFormat="1" x14ac:dyDescent="0.25">
      <c r="B16055" s="87"/>
      <c r="C16055" s="85"/>
      <c r="D16055" s="85"/>
      <c r="E16055" s="85"/>
      <c r="F16055" s="85"/>
      <c r="G16055" s="86"/>
      <c r="H16055" s="86"/>
      <c r="I16055" s="85"/>
      <c r="J16055" s="85"/>
    </row>
    <row r="16056" spans="2:10" s="117" customFormat="1" x14ac:dyDescent="0.25">
      <c r="B16056" s="87"/>
      <c r="C16056" s="85"/>
      <c r="D16056" s="85"/>
      <c r="E16056" s="85"/>
      <c r="F16056" s="85"/>
      <c r="G16056" s="86"/>
      <c r="H16056" s="86"/>
      <c r="I16056" s="85"/>
      <c r="J16056" s="85"/>
    </row>
    <row r="16057" spans="2:10" s="117" customFormat="1" x14ac:dyDescent="0.25">
      <c r="B16057" s="87"/>
      <c r="C16057" s="85"/>
      <c r="D16057" s="85"/>
      <c r="E16057" s="85"/>
      <c r="F16057" s="85"/>
      <c r="G16057" s="86"/>
      <c r="H16057" s="86"/>
      <c r="I16057" s="85"/>
      <c r="J16057" s="85"/>
    </row>
    <row r="16058" spans="2:10" s="117" customFormat="1" x14ac:dyDescent="0.25">
      <c r="B16058" s="87"/>
      <c r="C16058" s="85"/>
      <c r="D16058" s="85"/>
      <c r="E16058" s="85"/>
      <c r="F16058" s="85"/>
      <c r="G16058" s="86"/>
      <c r="H16058" s="86"/>
      <c r="I16058" s="85"/>
      <c r="J16058" s="85"/>
    </row>
    <row r="16059" spans="2:10" s="117" customFormat="1" x14ac:dyDescent="0.25">
      <c r="B16059" s="87"/>
      <c r="C16059" s="85"/>
      <c r="D16059" s="85"/>
      <c r="E16059" s="85"/>
      <c r="F16059" s="85"/>
      <c r="G16059" s="86"/>
      <c r="H16059" s="86"/>
      <c r="I16059" s="85"/>
      <c r="J16059" s="85"/>
    </row>
    <row r="16060" spans="2:10" s="117" customFormat="1" x14ac:dyDescent="0.25">
      <c r="B16060" s="87"/>
      <c r="C16060" s="85"/>
      <c r="D16060" s="85"/>
      <c r="E16060" s="85"/>
      <c r="F16060" s="85"/>
      <c r="G16060" s="86"/>
      <c r="H16060" s="86"/>
      <c r="I16060" s="85"/>
      <c r="J16060" s="85"/>
    </row>
    <row r="16061" spans="2:10" s="117" customFormat="1" x14ac:dyDescent="0.25">
      <c r="B16061" s="87"/>
      <c r="C16061" s="85"/>
      <c r="D16061" s="85"/>
      <c r="E16061" s="85"/>
      <c r="F16061" s="85"/>
      <c r="G16061" s="86"/>
      <c r="H16061" s="86"/>
      <c r="I16061" s="85"/>
      <c r="J16061" s="85"/>
    </row>
    <row r="16062" spans="2:10" s="117" customFormat="1" x14ac:dyDescent="0.25">
      <c r="B16062" s="87"/>
      <c r="C16062" s="85"/>
      <c r="D16062" s="85"/>
      <c r="E16062" s="85"/>
      <c r="F16062" s="85"/>
      <c r="G16062" s="86"/>
      <c r="H16062" s="86"/>
      <c r="I16062" s="85"/>
      <c r="J16062" s="85"/>
    </row>
    <row r="16063" spans="2:10" s="117" customFormat="1" x14ac:dyDescent="0.25">
      <c r="B16063" s="87"/>
      <c r="C16063" s="85"/>
      <c r="D16063" s="85"/>
      <c r="E16063" s="85"/>
      <c r="F16063" s="85"/>
      <c r="G16063" s="86"/>
      <c r="H16063" s="86"/>
      <c r="I16063" s="85"/>
      <c r="J16063" s="85"/>
    </row>
    <row r="16064" spans="2:10" s="117" customFormat="1" x14ac:dyDescent="0.25">
      <c r="B16064" s="87"/>
      <c r="C16064" s="85"/>
      <c r="D16064" s="85"/>
      <c r="E16064" s="85"/>
      <c r="F16064" s="85"/>
      <c r="G16064" s="86"/>
      <c r="H16064" s="86"/>
      <c r="I16064" s="85"/>
      <c r="J16064" s="85"/>
    </row>
    <row r="16065" spans="2:10" s="117" customFormat="1" x14ac:dyDescent="0.25">
      <c r="B16065" s="87"/>
      <c r="C16065" s="85"/>
      <c r="D16065" s="85"/>
      <c r="E16065" s="85"/>
      <c r="F16065" s="85"/>
      <c r="G16065" s="86"/>
      <c r="H16065" s="86"/>
      <c r="I16065" s="85"/>
      <c r="J16065" s="85"/>
    </row>
    <row r="16066" spans="2:10" s="117" customFormat="1" x14ac:dyDescent="0.25">
      <c r="B16066" s="87"/>
      <c r="C16066" s="85"/>
      <c r="D16066" s="85"/>
      <c r="E16066" s="85"/>
      <c r="F16066" s="85"/>
      <c r="G16066" s="86"/>
      <c r="H16066" s="86"/>
      <c r="I16066" s="85"/>
      <c r="J16066" s="85"/>
    </row>
    <row r="16067" spans="2:10" s="117" customFormat="1" x14ac:dyDescent="0.25">
      <c r="B16067" s="87"/>
      <c r="C16067" s="85"/>
      <c r="D16067" s="85"/>
      <c r="E16067" s="85"/>
      <c r="F16067" s="85"/>
      <c r="G16067" s="86"/>
      <c r="H16067" s="86"/>
      <c r="I16067" s="85"/>
      <c r="J16067" s="85"/>
    </row>
    <row r="16068" spans="2:10" s="117" customFormat="1" x14ac:dyDescent="0.25">
      <c r="B16068" s="87"/>
      <c r="C16068" s="85"/>
      <c r="D16068" s="85"/>
      <c r="E16068" s="85"/>
      <c r="F16068" s="85"/>
      <c r="G16068" s="86"/>
      <c r="H16068" s="86"/>
      <c r="I16068" s="85"/>
      <c r="J16068" s="85"/>
    </row>
    <row r="16069" spans="2:10" s="117" customFormat="1" x14ac:dyDescent="0.25">
      <c r="B16069" s="87"/>
      <c r="C16069" s="85"/>
      <c r="D16069" s="85"/>
      <c r="E16069" s="85"/>
      <c r="F16069" s="85"/>
      <c r="G16069" s="86"/>
      <c r="H16069" s="86"/>
      <c r="I16069" s="85"/>
      <c r="J16069" s="85"/>
    </row>
    <row r="16070" spans="2:10" s="117" customFormat="1" x14ac:dyDescent="0.25">
      <c r="B16070" s="87"/>
      <c r="C16070" s="85"/>
      <c r="D16070" s="85"/>
      <c r="E16070" s="85"/>
      <c r="F16070" s="85"/>
      <c r="G16070" s="86"/>
      <c r="H16070" s="86"/>
      <c r="I16070" s="85"/>
      <c r="J16070" s="85"/>
    </row>
    <row r="16071" spans="2:10" s="117" customFormat="1" x14ac:dyDescent="0.25">
      <c r="B16071" s="87"/>
      <c r="C16071" s="85"/>
      <c r="D16071" s="85"/>
      <c r="E16071" s="85"/>
      <c r="F16071" s="85"/>
      <c r="G16071" s="86"/>
      <c r="H16071" s="86"/>
      <c r="I16071" s="85"/>
      <c r="J16071" s="85"/>
    </row>
    <row r="16072" spans="2:10" s="117" customFormat="1" x14ac:dyDescent="0.25">
      <c r="B16072" s="87"/>
      <c r="C16072" s="85"/>
      <c r="D16072" s="85"/>
      <c r="E16072" s="85"/>
      <c r="F16072" s="85"/>
      <c r="G16072" s="86"/>
      <c r="H16072" s="86"/>
      <c r="I16072" s="85"/>
      <c r="J16072" s="85"/>
    </row>
    <row r="16073" spans="2:10" s="117" customFormat="1" x14ac:dyDescent="0.25">
      <c r="B16073" s="87"/>
      <c r="C16073" s="85"/>
      <c r="D16073" s="85"/>
      <c r="E16073" s="85"/>
      <c r="F16073" s="85"/>
      <c r="G16073" s="86"/>
      <c r="H16073" s="86"/>
      <c r="I16073" s="85"/>
      <c r="J16073" s="85"/>
    </row>
    <row r="16074" spans="2:10" s="117" customFormat="1" x14ac:dyDescent="0.25">
      <c r="B16074" s="87"/>
      <c r="C16074" s="85"/>
      <c r="D16074" s="85"/>
      <c r="E16074" s="85"/>
      <c r="F16074" s="85"/>
      <c r="G16074" s="86"/>
      <c r="H16074" s="86"/>
      <c r="I16074" s="85"/>
      <c r="J16074" s="85"/>
    </row>
    <row r="16075" spans="2:10" s="117" customFormat="1" x14ac:dyDescent="0.25">
      <c r="B16075" s="87"/>
      <c r="C16075" s="85"/>
      <c r="D16075" s="85"/>
      <c r="E16075" s="85"/>
      <c r="F16075" s="85"/>
      <c r="G16075" s="86"/>
      <c r="H16075" s="86"/>
      <c r="I16075" s="85"/>
      <c r="J16075" s="85"/>
    </row>
    <row r="16076" spans="2:10" s="117" customFormat="1" x14ac:dyDescent="0.25">
      <c r="B16076" s="87"/>
      <c r="C16076" s="85"/>
      <c r="D16076" s="85"/>
      <c r="E16076" s="85"/>
      <c r="F16076" s="85"/>
      <c r="G16076" s="86"/>
      <c r="H16076" s="86"/>
      <c r="I16076" s="85"/>
      <c r="J16076" s="85"/>
    </row>
    <row r="16077" spans="2:10" s="117" customFormat="1" x14ac:dyDescent="0.25">
      <c r="B16077" s="87"/>
      <c r="C16077" s="85"/>
      <c r="D16077" s="85"/>
      <c r="E16077" s="85"/>
      <c r="F16077" s="85"/>
      <c r="G16077" s="86"/>
      <c r="H16077" s="86"/>
      <c r="I16077" s="85"/>
      <c r="J16077" s="85"/>
    </row>
    <row r="16078" spans="2:10" s="117" customFormat="1" x14ac:dyDescent="0.25">
      <c r="B16078" s="87"/>
      <c r="C16078" s="85"/>
      <c r="D16078" s="85"/>
      <c r="E16078" s="85"/>
      <c r="F16078" s="85"/>
      <c r="G16078" s="86"/>
      <c r="H16078" s="86"/>
      <c r="I16078" s="85"/>
      <c r="J16078" s="85"/>
    </row>
    <row r="16079" spans="2:10" s="117" customFormat="1" x14ac:dyDescent="0.25">
      <c r="B16079" s="87"/>
      <c r="C16079" s="85"/>
      <c r="D16079" s="85"/>
      <c r="E16079" s="85"/>
      <c r="F16079" s="85"/>
      <c r="G16079" s="86"/>
      <c r="H16079" s="86"/>
      <c r="I16079" s="85"/>
      <c r="J16079" s="85"/>
    </row>
    <row r="16080" spans="2:10" s="117" customFormat="1" x14ac:dyDescent="0.25">
      <c r="B16080" s="87"/>
      <c r="C16080" s="85"/>
      <c r="D16080" s="85"/>
      <c r="E16080" s="85"/>
      <c r="F16080" s="85"/>
      <c r="G16080" s="86"/>
      <c r="H16080" s="86"/>
      <c r="I16080" s="85"/>
      <c r="J16080" s="85"/>
    </row>
    <row r="16081" spans="2:10" s="117" customFormat="1" x14ac:dyDescent="0.25">
      <c r="B16081" s="87"/>
      <c r="C16081" s="85"/>
      <c r="D16081" s="85"/>
      <c r="E16081" s="85"/>
      <c r="F16081" s="85"/>
      <c r="G16081" s="86"/>
      <c r="H16081" s="86"/>
      <c r="I16081" s="85"/>
      <c r="J16081" s="85"/>
    </row>
    <row r="16082" spans="2:10" s="117" customFormat="1" x14ac:dyDescent="0.25">
      <c r="B16082" s="87"/>
      <c r="C16082" s="85"/>
      <c r="D16082" s="85"/>
      <c r="E16082" s="85"/>
      <c r="F16082" s="85"/>
      <c r="G16082" s="86"/>
      <c r="H16082" s="86"/>
      <c r="I16082" s="85"/>
      <c r="J16082" s="85"/>
    </row>
    <row r="16083" spans="2:10" s="117" customFormat="1" x14ac:dyDescent="0.25">
      <c r="B16083" s="87"/>
      <c r="C16083" s="85"/>
      <c r="D16083" s="85"/>
      <c r="E16083" s="85"/>
      <c r="F16083" s="85"/>
      <c r="G16083" s="86"/>
      <c r="H16083" s="86"/>
      <c r="I16083" s="85"/>
      <c r="J16083" s="85"/>
    </row>
    <row r="16084" spans="2:10" s="117" customFormat="1" x14ac:dyDescent="0.25">
      <c r="B16084" s="87"/>
      <c r="C16084" s="85"/>
      <c r="D16084" s="85"/>
      <c r="E16084" s="85"/>
      <c r="F16084" s="85"/>
      <c r="G16084" s="86"/>
      <c r="H16084" s="86"/>
      <c r="I16084" s="85"/>
      <c r="J16084" s="85"/>
    </row>
    <row r="16085" spans="2:10" s="117" customFormat="1" x14ac:dyDescent="0.25">
      <c r="B16085" s="87"/>
      <c r="C16085" s="85"/>
      <c r="D16085" s="85"/>
      <c r="E16085" s="85"/>
      <c r="F16085" s="85"/>
      <c r="G16085" s="86"/>
      <c r="H16085" s="86"/>
      <c r="I16085" s="85"/>
      <c r="J16085" s="85"/>
    </row>
    <row r="16086" spans="2:10" s="117" customFormat="1" x14ac:dyDescent="0.25">
      <c r="B16086" s="87"/>
      <c r="C16086" s="85"/>
      <c r="D16086" s="85"/>
      <c r="E16086" s="85"/>
      <c r="F16086" s="85"/>
      <c r="G16086" s="86"/>
      <c r="H16086" s="86"/>
      <c r="I16086" s="85"/>
      <c r="J16086" s="85"/>
    </row>
    <row r="16087" spans="2:10" s="117" customFormat="1" x14ac:dyDescent="0.25">
      <c r="B16087" s="87"/>
      <c r="C16087" s="85"/>
      <c r="D16087" s="85"/>
      <c r="E16087" s="85"/>
      <c r="F16087" s="85"/>
      <c r="G16087" s="86"/>
      <c r="H16087" s="86"/>
      <c r="I16087" s="85"/>
      <c r="J16087" s="85"/>
    </row>
    <row r="16088" spans="2:10" s="117" customFormat="1" x14ac:dyDescent="0.25">
      <c r="B16088" s="87"/>
      <c r="C16088" s="85"/>
      <c r="D16088" s="85"/>
      <c r="E16088" s="85"/>
      <c r="F16088" s="85"/>
      <c r="G16088" s="86"/>
      <c r="H16088" s="86"/>
      <c r="I16088" s="85"/>
      <c r="J16088" s="85"/>
    </row>
    <row r="16089" spans="2:10" s="117" customFormat="1" x14ac:dyDescent="0.25">
      <c r="B16089" s="87"/>
      <c r="C16089" s="85"/>
      <c r="D16089" s="85"/>
      <c r="E16089" s="85"/>
      <c r="F16089" s="85"/>
      <c r="G16089" s="86"/>
      <c r="H16089" s="86"/>
      <c r="I16089" s="85"/>
      <c r="J16089" s="85"/>
    </row>
    <row r="16090" spans="2:10" s="117" customFormat="1" x14ac:dyDescent="0.25">
      <c r="B16090" s="87"/>
      <c r="C16090" s="85"/>
      <c r="D16090" s="85"/>
      <c r="E16090" s="85"/>
      <c r="F16090" s="85"/>
      <c r="G16090" s="86"/>
      <c r="H16090" s="86"/>
      <c r="I16090" s="85"/>
      <c r="J16090" s="85"/>
    </row>
    <row r="16091" spans="2:10" s="117" customFormat="1" x14ac:dyDescent="0.25">
      <c r="B16091" s="87"/>
      <c r="C16091" s="85"/>
      <c r="D16091" s="85"/>
      <c r="E16091" s="85"/>
      <c r="F16091" s="85"/>
      <c r="G16091" s="86"/>
      <c r="H16091" s="86"/>
      <c r="I16091" s="85"/>
      <c r="J16091" s="85"/>
    </row>
    <row r="16092" spans="2:10" s="117" customFormat="1" x14ac:dyDescent="0.25">
      <c r="B16092" s="87"/>
      <c r="C16092" s="85"/>
      <c r="D16092" s="85"/>
      <c r="E16092" s="85"/>
      <c r="F16092" s="85"/>
      <c r="G16092" s="86"/>
      <c r="H16092" s="86"/>
      <c r="I16092" s="85"/>
      <c r="J16092" s="85"/>
    </row>
    <row r="16093" spans="2:10" s="117" customFormat="1" x14ac:dyDescent="0.25">
      <c r="B16093" s="87"/>
      <c r="C16093" s="85"/>
      <c r="D16093" s="85"/>
      <c r="E16093" s="85"/>
      <c r="F16093" s="85"/>
      <c r="G16093" s="86"/>
      <c r="H16093" s="86"/>
      <c r="I16093" s="85"/>
      <c r="J16093" s="85"/>
    </row>
    <row r="16094" spans="2:10" s="117" customFormat="1" x14ac:dyDescent="0.25">
      <c r="B16094" s="87"/>
      <c r="C16094" s="85"/>
      <c r="D16094" s="85"/>
      <c r="E16094" s="85"/>
      <c r="F16094" s="85"/>
      <c r="G16094" s="86"/>
      <c r="H16094" s="86"/>
      <c r="I16094" s="85"/>
      <c r="J16094" s="85"/>
    </row>
    <row r="16095" spans="2:10" s="117" customFormat="1" x14ac:dyDescent="0.25">
      <c r="B16095" s="87"/>
      <c r="C16095" s="85"/>
      <c r="D16095" s="85"/>
      <c r="E16095" s="85"/>
      <c r="F16095" s="85"/>
      <c r="G16095" s="86"/>
      <c r="H16095" s="86"/>
      <c r="I16095" s="85"/>
      <c r="J16095" s="85"/>
    </row>
    <row r="16096" spans="2:10" s="117" customFormat="1" x14ac:dyDescent="0.25">
      <c r="B16096" s="87"/>
      <c r="C16096" s="85"/>
      <c r="D16096" s="85"/>
      <c r="E16096" s="85"/>
      <c r="F16096" s="85"/>
      <c r="G16096" s="86"/>
      <c r="H16096" s="86"/>
      <c r="I16096" s="85"/>
      <c r="J16096" s="85"/>
    </row>
    <row r="16097" spans="2:10" s="117" customFormat="1" x14ac:dyDescent="0.25">
      <c r="B16097" s="87"/>
      <c r="C16097" s="85"/>
      <c r="D16097" s="85"/>
      <c r="E16097" s="85"/>
      <c r="F16097" s="85"/>
      <c r="G16097" s="86"/>
      <c r="H16097" s="86"/>
      <c r="I16097" s="85"/>
      <c r="J16097" s="85"/>
    </row>
    <row r="16098" spans="2:10" s="117" customFormat="1" x14ac:dyDescent="0.25">
      <c r="B16098" s="87"/>
      <c r="C16098" s="85"/>
      <c r="D16098" s="85"/>
      <c r="E16098" s="85"/>
      <c r="F16098" s="85"/>
      <c r="G16098" s="86"/>
      <c r="H16098" s="86"/>
      <c r="I16098" s="85"/>
      <c r="J16098" s="85"/>
    </row>
    <row r="16099" spans="2:10" s="117" customFormat="1" x14ac:dyDescent="0.25">
      <c r="B16099" s="87"/>
      <c r="C16099" s="85"/>
      <c r="D16099" s="85"/>
      <c r="E16099" s="85"/>
      <c r="F16099" s="85"/>
      <c r="G16099" s="86"/>
      <c r="H16099" s="86"/>
      <c r="I16099" s="85"/>
      <c r="J16099" s="85"/>
    </row>
    <row r="16100" spans="2:10" s="117" customFormat="1" x14ac:dyDescent="0.25">
      <c r="B16100" s="87"/>
      <c r="C16100" s="85"/>
      <c r="D16100" s="85"/>
      <c r="E16100" s="85"/>
      <c r="F16100" s="85"/>
      <c r="G16100" s="86"/>
      <c r="H16100" s="86"/>
      <c r="I16100" s="85"/>
      <c r="J16100" s="85"/>
    </row>
    <row r="16101" spans="2:10" s="117" customFormat="1" x14ac:dyDescent="0.25">
      <c r="B16101" s="87"/>
      <c r="C16101" s="85"/>
      <c r="D16101" s="85"/>
      <c r="E16101" s="85"/>
      <c r="F16101" s="85"/>
      <c r="G16101" s="86"/>
      <c r="H16101" s="86"/>
      <c r="I16101" s="85"/>
      <c r="J16101" s="85"/>
    </row>
    <row r="16102" spans="2:10" s="117" customFormat="1" x14ac:dyDescent="0.25">
      <c r="B16102" s="87"/>
      <c r="C16102" s="85"/>
      <c r="D16102" s="85"/>
      <c r="E16102" s="85"/>
      <c r="F16102" s="85"/>
      <c r="G16102" s="86"/>
      <c r="H16102" s="86"/>
      <c r="I16102" s="85"/>
      <c r="J16102" s="85"/>
    </row>
    <row r="16103" spans="2:10" s="117" customFormat="1" x14ac:dyDescent="0.25">
      <c r="B16103" s="87"/>
      <c r="C16103" s="85"/>
      <c r="D16103" s="85"/>
      <c r="E16103" s="85"/>
      <c r="F16103" s="85"/>
      <c r="G16103" s="86"/>
      <c r="H16103" s="86"/>
      <c r="I16103" s="85"/>
      <c r="J16103" s="85"/>
    </row>
    <row r="16104" spans="2:10" s="117" customFormat="1" x14ac:dyDescent="0.25">
      <c r="B16104" s="87"/>
      <c r="C16104" s="85"/>
      <c r="D16104" s="85"/>
      <c r="E16104" s="85"/>
      <c r="F16104" s="85"/>
      <c r="G16104" s="86"/>
      <c r="H16104" s="86"/>
      <c r="I16104" s="85"/>
      <c r="J16104" s="85"/>
    </row>
    <row r="16105" spans="2:10" s="117" customFormat="1" x14ac:dyDescent="0.25">
      <c r="B16105" s="87"/>
      <c r="C16105" s="85"/>
      <c r="D16105" s="85"/>
      <c r="E16105" s="85"/>
      <c r="F16105" s="85"/>
      <c r="G16105" s="86"/>
      <c r="H16105" s="86"/>
      <c r="I16105" s="85"/>
      <c r="J16105" s="85"/>
    </row>
    <row r="16106" spans="2:10" s="117" customFormat="1" x14ac:dyDescent="0.25">
      <c r="B16106" s="87"/>
      <c r="C16106" s="85"/>
      <c r="D16106" s="85"/>
      <c r="E16106" s="85"/>
      <c r="F16106" s="85"/>
      <c r="G16106" s="86"/>
      <c r="H16106" s="86"/>
      <c r="I16106" s="85"/>
      <c r="J16106" s="85"/>
    </row>
    <row r="16107" spans="2:10" s="117" customFormat="1" x14ac:dyDescent="0.25">
      <c r="B16107" s="87"/>
      <c r="C16107" s="85"/>
      <c r="D16107" s="85"/>
      <c r="E16107" s="85"/>
      <c r="F16107" s="85"/>
      <c r="G16107" s="86"/>
      <c r="H16107" s="86"/>
      <c r="I16107" s="85"/>
      <c r="J16107" s="85"/>
    </row>
    <row r="16108" spans="2:10" s="117" customFormat="1" x14ac:dyDescent="0.25">
      <c r="B16108" s="87"/>
      <c r="C16108" s="85"/>
      <c r="D16108" s="85"/>
      <c r="E16108" s="85"/>
      <c r="F16108" s="85"/>
      <c r="G16108" s="86"/>
      <c r="H16108" s="86"/>
      <c r="I16108" s="85"/>
      <c r="J16108" s="85"/>
    </row>
    <row r="16109" spans="2:10" s="117" customFormat="1" x14ac:dyDescent="0.25">
      <c r="B16109" s="87"/>
      <c r="C16109" s="85"/>
      <c r="D16109" s="85"/>
      <c r="E16109" s="85"/>
      <c r="F16109" s="85"/>
      <c r="G16109" s="86"/>
      <c r="H16109" s="86"/>
      <c r="I16109" s="85"/>
      <c r="J16109" s="85"/>
    </row>
    <row r="16110" spans="2:10" s="117" customFormat="1" x14ac:dyDescent="0.25">
      <c r="B16110" s="87"/>
      <c r="C16110" s="85"/>
      <c r="D16110" s="85"/>
      <c r="E16110" s="85"/>
      <c r="F16110" s="85"/>
      <c r="G16110" s="86"/>
      <c r="H16110" s="86"/>
      <c r="I16110" s="85"/>
      <c r="J16110" s="85"/>
    </row>
    <row r="16111" spans="2:10" s="117" customFormat="1" x14ac:dyDescent="0.25">
      <c r="B16111" s="87"/>
      <c r="C16111" s="85"/>
      <c r="D16111" s="85"/>
      <c r="E16111" s="85"/>
      <c r="F16111" s="85"/>
      <c r="G16111" s="86"/>
      <c r="H16111" s="86"/>
      <c r="I16111" s="85"/>
      <c r="J16111" s="85"/>
    </row>
    <row r="16112" spans="2:10" s="117" customFormat="1" x14ac:dyDescent="0.25">
      <c r="B16112" s="87"/>
      <c r="C16112" s="85"/>
      <c r="D16112" s="85"/>
      <c r="E16112" s="85"/>
      <c r="F16112" s="85"/>
      <c r="G16112" s="86"/>
      <c r="H16112" s="86"/>
      <c r="I16112" s="85"/>
      <c r="J16112" s="85"/>
    </row>
    <row r="16113" spans="2:10" s="117" customFormat="1" x14ac:dyDescent="0.25">
      <c r="B16113" s="87"/>
      <c r="C16113" s="85"/>
      <c r="D16113" s="85"/>
      <c r="E16113" s="85"/>
      <c r="F16113" s="85"/>
      <c r="G16113" s="86"/>
      <c r="H16113" s="86"/>
      <c r="I16113" s="85"/>
      <c r="J16113" s="85"/>
    </row>
    <row r="16114" spans="2:10" s="117" customFormat="1" x14ac:dyDescent="0.25">
      <c r="B16114" s="87"/>
      <c r="C16114" s="85"/>
      <c r="D16114" s="85"/>
      <c r="E16114" s="85"/>
      <c r="F16114" s="85"/>
      <c r="G16114" s="86"/>
      <c r="H16114" s="86"/>
      <c r="I16114" s="85"/>
      <c r="J16114" s="85"/>
    </row>
    <row r="16115" spans="2:10" s="117" customFormat="1" x14ac:dyDescent="0.25">
      <c r="B16115" s="87"/>
      <c r="C16115" s="85"/>
      <c r="D16115" s="85"/>
      <c r="E16115" s="85"/>
      <c r="F16115" s="85"/>
      <c r="G16115" s="86"/>
      <c r="H16115" s="86"/>
      <c r="I16115" s="85"/>
      <c r="J16115" s="85"/>
    </row>
    <row r="16116" spans="2:10" s="117" customFormat="1" x14ac:dyDescent="0.25">
      <c r="B16116" s="87"/>
      <c r="C16116" s="85"/>
      <c r="D16116" s="85"/>
      <c r="E16116" s="85"/>
      <c r="F16116" s="85"/>
      <c r="G16116" s="86"/>
      <c r="H16116" s="86"/>
      <c r="I16116" s="85"/>
      <c r="J16116" s="85"/>
    </row>
    <row r="16117" spans="2:10" s="117" customFormat="1" x14ac:dyDescent="0.25">
      <c r="B16117" s="87"/>
      <c r="C16117" s="85"/>
      <c r="D16117" s="85"/>
      <c r="E16117" s="85"/>
      <c r="F16117" s="85"/>
      <c r="G16117" s="86"/>
      <c r="H16117" s="86"/>
      <c r="I16117" s="85"/>
      <c r="J16117" s="85"/>
    </row>
    <row r="16118" spans="2:10" s="117" customFormat="1" x14ac:dyDescent="0.25">
      <c r="B16118" s="87"/>
      <c r="C16118" s="85"/>
      <c r="D16118" s="85"/>
      <c r="E16118" s="85"/>
      <c r="F16118" s="85"/>
      <c r="G16118" s="86"/>
      <c r="H16118" s="86"/>
      <c r="I16118" s="85"/>
      <c r="J16118" s="85"/>
    </row>
    <row r="16119" spans="2:10" s="117" customFormat="1" x14ac:dyDescent="0.25">
      <c r="B16119" s="87"/>
      <c r="C16119" s="85"/>
      <c r="D16119" s="85"/>
      <c r="E16119" s="85"/>
      <c r="F16119" s="85"/>
      <c r="G16119" s="86"/>
      <c r="H16119" s="86"/>
      <c r="I16119" s="85"/>
      <c r="J16119" s="85"/>
    </row>
    <row r="16120" spans="2:10" s="117" customFormat="1" x14ac:dyDescent="0.25">
      <c r="B16120" s="87"/>
      <c r="C16120" s="85"/>
      <c r="D16120" s="85"/>
      <c r="E16120" s="85"/>
      <c r="F16120" s="85"/>
      <c r="G16120" s="86"/>
      <c r="H16120" s="86"/>
      <c r="I16120" s="85"/>
      <c r="J16120" s="85"/>
    </row>
    <row r="16121" spans="2:10" s="117" customFormat="1" x14ac:dyDescent="0.25">
      <c r="B16121" s="87"/>
      <c r="C16121" s="85"/>
      <c r="D16121" s="85"/>
      <c r="E16121" s="85"/>
      <c r="F16121" s="85"/>
      <c r="G16121" s="86"/>
      <c r="H16121" s="86"/>
      <c r="I16121" s="85"/>
      <c r="J16121" s="85"/>
    </row>
    <row r="16122" spans="2:10" s="117" customFormat="1" x14ac:dyDescent="0.25">
      <c r="B16122" s="87"/>
      <c r="C16122" s="85"/>
      <c r="D16122" s="85"/>
      <c r="E16122" s="85"/>
      <c r="F16122" s="85"/>
      <c r="G16122" s="86"/>
      <c r="H16122" s="86"/>
      <c r="I16122" s="85"/>
      <c r="J16122" s="85"/>
    </row>
    <row r="16123" spans="2:10" s="117" customFormat="1" x14ac:dyDescent="0.25">
      <c r="B16123" s="87"/>
      <c r="C16123" s="85"/>
      <c r="D16123" s="85"/>
      <c r="E16123" s="85"/>
      <c r="F16123" s="85"/>
      <c r="G16123" s="86"/>
      <c r="H16123" s="86"/>
      <c r="I16123" s="85"/>
      <c r="J16123" s="85"/>
    </row>
    <row r="16124" spans="2:10" s="117" customFormat="1" x14ac:dyDescent="0.25">
      <c r="B16124" s="87"/>
      <c r="C16124" s="85"/>
      <c r="D16124" s="85"/>
      <c r="E16124" s="85"/>
      <c r="F16124" s="85"/>
      <c r="G16124" s="86"/>
      <c r="H16124" s="86"/>
      <c r="I16124" s="85"/>
      <c r="J16124" s="85"/>
    </row>
    <row r="16125" spans="2:10" s="117" customFormat="1" x14ac:dyDescent="0.25">
      <c r="B16125" s="87"/>
      <c r="C16125" s="85"/>
      <c r="D16125" s="85"/>
      <c r="E16125" s="85"/>
      <c r="F16125" s="85"/>
      <c r="G16125" s="86"/>
      <c r="H16125" s="86"/>
      <c r="I16125" s="85"/>
      <c r="J16125" s="85"/>
    </row>
    <row r="16126" spans="2:10" s="117" customFormat="1" x14ac:dyDescent="0.25">
      <c r="B16126" s="87"/>
      <c r="C16126" s="85"/>
      <c r="D16126" s="85"/>
      <c r="E16126" s="85"/>
      <c r="F16126" s="85"/>
      <c r="G16126" s="86"/>
      <c r="H16126" s="86"/>
      <c r="I16126" s="85"/>
      <c r="J16126" s="85"/>
    </row>
    <row r="16127" spans="2:10" s="117" customFormat="1" x14ac:dyDescent="0.25">
      <c r="B16127" s="87"/>
      <c r="C16127" s="85"/>
      <c r="D16127" s="85"/>
      <c r="E16127" s="85"/>
      <c r="F16127" s="85"/>
      <c r="G16127" s="86"/>
      <c r="H16127" s="86"/>
      <c r="I16127" s="85"/>
      <c r="J16127" s="85"/>
    </row>
    <row r="16128" spans="2:10" s="117" customFormat="1" x14ac:dyDescent="0.25">
      <c r="B16128" s="87"/>
      <c r="C16128" s="85"/>
      <c r="D16128" s="85"/>
      <c r="E16128" s="85"/>
      <c r="F16128" s="85"/>
      <c r="G16128" s="86"/>
      <c r="H16128" s="86"/>
      <c r="I16128" s="85"/>
      <c r="J16128" s="85"/>
    </row>
    <row r="16129" spans="2:10" s="117" customFormat="1" x14ac:dyDescent="0.25">
      <c r="B16129" s="87"/>
      <c r="C16129" s="85"/>
      <c r="D16129" s="85"/>
      <c r="E16129" s="85"/>
      <c r="F16129" s="85"/>
      <c r="G16129" s="86"/>
      <c r="H16129" s="86"/>
      <c r="I16129" s="85"/>
      <c r="J16129" s="85"/>
    </row>
    <row r="16130" spans="2:10" s="117" customFormat="1" x14ac:dyDescent="0.25">
      <c r="B16130" s="87"/>
      <c r="C16130" s="85"/>
      <c r="D16130" s="85"/>
      <c r="E16130" s="85"/>
      <c r="F16130" s="85"/>
      <c r="G16130" s="86"/>
      <c r="H16130" s="86"/>
      <c r="I16130" s="85"/>
      <c r="J16130" s="85"/>
    </row>
    <row r="16131" spans="2:10" s="117" customFormat="1" x14ac:dyDescent="0.25">
      <c r="B16131" s="87"/>
      <c r="C16131" s="85"/>
      <c r="D16131" s="85"/>
      <c r="E16131" s="85"/>
      <c r="F16131" s="85"/>
      <c r="G16131" s="86"/>
      <c r="H16131" s="86"/>
      <c r="I16131" s="85"/>
      <c r="J16131" s="85"/>
    </row>
    <row r="16132" spans="2:10" s="117" customFormat="1" x14ac:dyDescent="0.25">
      <c r="B16132" s="87"/>
      <c r="C16132" s="85"/>
      <c r="D16132" s="85"/>
      <c r="E16132" s="85"/>
      <c r="F16132" s="85"/>
      <c r="G16132" s="86"/>
      <c r="H16132" s="86"/>
      <c r="I16132" s="85"/>
      <c r="J16132" s="85"/>
    </row>
    <row r="16133" spans="2:10" s="117" customFormat="1" x14ac:dyDescent="0.25">
      <c r="B16133" s="87"/>
      <c r="C16133" s="85"/>
      <c r="D16133" s="85"/>
      <c r="E16133" s="85"/>
      <c r="F16133" s="85"/>
      <c r="G16133" s="86"/>
      <c r="H16133" s="86"/>
      <c r="I16133" s="85"/>
      <c r="J16133" s="85"/>
    </row>
    <row r="16134" spans="2:10" s="117" customFormat="1" x14ac:dyDescent="0.25">
      <c r="B16134" s="87"/>
      <c r="C16134" s="85"/>
      <c r="D16134" s="85"/>
      <c r="E16134" s="85"/>
      <c r="F16134" s="85"/>
      <c r="G16134" s="86"/>
      <c r="H16134" s="86"/>
      <c r="I16134" s="85"/>
      <c r="J16134" s="85"/>
    </row>
    <row r="16135" spans="2:10" s="117" customFormat="1" x14ac:dyDescent="0.25">
      <c r="B16135" s="87"/>
      <c r="C16135" s="85"/>
      <c r="D16135" s="85"/>
      <c r="E16135" s="85"/>
      <c r="F16135" s="85"/>
      <c r="G16135" s="86"/>
      <c r="H16135" s="86"/>
      <c r="I16135" s="85"/>
      <c r="J16135" s="85"/>
    </row>
    <row r="16136" spans="2:10" s="117" customFormat="1" x14ac:dyDescent="0.25">
      <c r="B16136" s="87"/>
      <c r="C16136" s="85"/>
      <c r="D16136" s="85"/>
      <c r="E16136" s="85"/>
      <c r="F16136" s="85"/>
      <c r="G16136" s="86"/>
      <c r="H16136" s="86"/>
      <c r="I16136" s="85"/>
      <c r="J16136" s="85"/>
    </row>
    <row r="16137" spans="2:10" s="117" customFormat="1" x14ac:dyDescent="0.25">
      <c r="B16137" s="87"/>
      <c r="C16137" s="85"/>
      <c r="D16137" s="85"/>
      <c r="E16137" s="85"/>
      <c r="F16137" s="85"/>
      <c r="G16137" s="86"/>
      <c r="H16137" s="86"/>
      <c r="I16137" s="85"/>
      <c r="J16137" s="85"/>
    </row>
    <row r="16138" spans="2:10" s="117" customFormat="1" x14ac:dyDescent="0.25">
      <c r="B16138" s="87"/>
      <c r="C16138" s="85"/>
      <c r="D16138" s="85"/>
      <c r="E16138" s="85"/>
      <c r="F16138" s="85"/>
      <c r="G16138" s="86"/>
      <c r="H16138" s="86"/>
      <c r="I16138" s="85"/>
      <c r="J16138" s="85"/>
    </row>
    <row r="16139" spans="2:10" s="117" customFormat="1" x14ac:dyDescent="0.25">
      <c r="B16139" s="87"/>
      <c r="C16139" s="85"/>
      <c r="D16139" s="85"/>
      <c r="E16139" s="85"/>
      <c r="F16139" s="85"/>
      <c r="G16139" s="86"/>
      <c r="H16139" s="86"/>
      <c r="I16139" s="85"/>
      <c r="J16139" s="85"/>
    </row>
    <row r="16140" spans="2:10" s="117" customFormat="1" x14ac:dyDescent="0.25">
      <c r="B16140" s="87"/>
      <c r="C16140" s="85"/>
      <c r="D16140" s="85"/>
      <c r="E16140" s="85"/>
      <c r="F16140" s="85"/>
      <c r="G16140" s="86"/>
      <c r="H16140" s="86"/>
      <c r="I16140" s="85"/>
      <c r="J16140" s="85"/>
    </row>
    <row r="16141" spans="2:10" s="117" customFormat="1" x14ac:dyDescent="0.25">
      <c r="B16141" s="87"/>
      <c r="C16141" s="85"/>
      <c r="D16141" s="85"/>
      <c r="E16141" s="85"/>
      <c r="F16141" s="85"/>
      <c r="G16141" s="86"/>
      <c r="H16141" s="86"/>
      <c r="I16141" s="85"/>
      <c r="J16141" s="85"/>
    </row>
    <row r="16142" spans="2:10" s="117" customFormat="1" x14ac:dyDescent="0.25">
      <c r="B16142" s="87"/>
      <c r="C16142" s="85"/>
      <c r="D16142" s="85"/>
      <c r="E16142" s="85"/>
      <c r="F16142" s="85"/>
      <c r="G16142" s="86"/>
      <c r="H16142" s="86"/>
      <c r="I16142" s="85"/>
      <c r="J16142" s="85"/>
    </row>
    <row r="16143" spans="2:10" s="117" customFormat="1" x14ac:dyDescent="0.25">
      <c r="B16143" s="87"/>
      <c r="C16143" s="85"/>
      <c r="D16143" s="85"/>
      <c r="E16143" s="85"/>
      <c r="F16143" s="85"/>
      <c r="G16143" s="86"/>
      <c r="H16143" s="86"/>
      <c r="I16143" s="85"/>
      <c r="J16143" s="85"/>
    </row>
    <row r="16144" spans="2:10" s="117" customFormat="1" x14ac:dyDescent="0.25">
      <c r="B16144" s="87"/>
      <c r="C16144" s="85"/>
      <c r="D16144" s="85"/>
      <c r="E16144" s="85"/>
      <c r="F16144" s="85"/>
      <c r="G16144" s="86"/>
      <c r="H16144" s="86"/>
      <c r="I16144" s="85"/>
      <c r="J16144" s="85"/>
    </row>
    <row r="16145" spans="2:10" s="117" customFormat="1" x14ac:dyDescent="0.25">
      <c r="B16145" s="87"/>
      <c r="C16145" s="85"/>
      <c r="D16145" s="85"/>
      <c r="E16145" s="85"/>
      <c r="F16145" s="85"/>
      <c r="G16145" s="86"/>
      <c r="H16145" s="86"/>
      <c r="I16145" s="85"/>
      <c r="J16145" s="85"/>
    </row>
    <row r="16146" spans="2:10" s="117" customFormat="1" x14ac:dyDescent="0.25">
      <c r="B16146" s="87"/>
      <c r="C16146" s="85"/>
      <c r="D16146" s="85"/>
      <c r="E16146" s="85"/>
      <c r="F16146" s="85"/>
      <c r="G16146" s="86"/>
      <c r="H16146" s="86"/>
      <c r="I16146" s="85"/>
      <c r="J16146" s="85"/>
    </row>
    <row r="16147" spans="2:10" s="117" customFormat="1" x14ac:dyDescent="0.25">
      <c r="B16147" s="87"/>
      <c r="C16147" s="85"/>
      <c r="D16147" s="85"/>
      <c r="E16147" s="85"/>
      <c r="F16147" s="85"/>
      <c r="G16147" s="86"/>
      <c r="H16147" s="86"/>
      <c r="I16147" s="85"/>
      <c r="J16147" s="85"/>
    </row>
    <row r="16148" spans="2:10" s="117" customFormat="1" x14ac:dyDescent="0.25">
      <c r="B16148" s="87"/>
      <c r="C16148" s="85"/>
      <c r="D16148" s="85"/>
      <c r="E16148" s="85"/>
      <c r="F16148" s="85"/>
      <c r="G16148" s="86"/>
      <c r="H16148" s="86"/>
      <c r="I16148" s="85"/>
      <c r="J16148" s="85"/>
    </row>
    <row r="16149" spans="2:10" s="117" customFormat="1" x14ac:dyDescent="0.25">
      <c r="B16149" s="87"/>
      <c r="C16149" s="85"/>
      <c r="D16149" s="85"/>
      <c r="E16149" s="85"/>
      <c r="F16149" s="85"/>
      <c r="G16149" s="86"/>
      <c r="H16149" s="86"/>
      <c r="I16149" s="85"/>
      <c r="J16149" s="85"/>
    </row>
    <row r="16150" spans="2:10" s="117" customFormat="1" x14ac:dyDescent="0.25">
      <c r="B16150" s="87"/>
      <c r="C16150" s="85"/>
      <c r="D16150" s="85"/>
      <c r="E16150" s="85"/>
      <c r="F16150" s="85"/>
      <c r="G16150" s="86"/>
      <c r="H16150" s="86"/>
      <c r="I16150" s="85"/>
      <c r="J16150" s="85"/>
    </row>
    <row r="16151" spans="2:10" s="117" customFormat="1" x14ac:dyDescent="0.25">
      <c r="B16151" s="87"/>
      <c r="C16151" s="85"/>
      <c r="D16151" s="85"/>
      <c r="E16151" s="85"/>
      <c r="F16151" s="85"/>
      <c r="G16151" s="86"/>
      <c r="H16151" s="86"/>
      <c r="I16151" s="85"/>
      <c r="J16151" s="85"/>
    </row>
    <row r="16152" spans="2:10" s="117" customFormat="1" x14ac:dyDescent="0.25">
      <c r="B16152" s="87"/>
      <c r="C16152" s="85"/>
      <c r="D16152" s="85"/>
      <c r="E16152" s="85"/>
      <c r="F16152" s="85"/>
      <c r="G16152" s="86"/>
      <c r="H16152" s="86"/>
      <c r="I16152" s="85"/>
      <c r="J16152" s="85"/>
    </row>
    <row r="16153" spans="2:10" s="117" customFormat="1" x14ac:dyDescent="0.25">
      <c r="B16153" s="87"/>
      <c r="C16153" s="85"/>
      <c r="D16153" s="85"/>
      <c r="E16153" s="85"/>
      <c r="F16153" s="85"/>
      <c r="G16153" s="86"/>
      <c r="H16153" s="86"/>
      <c r="I16153" s="85"/>
      <c r="J16153" s="85"/>
    </row>
    <row r="16154" spans="2:10" s="117" customFormat="1" x14ac:dyDescent="0.25">
      <c r="B16154" s="87"/>
      <c r="C16154" s="85"/>
      <c r="D16154" s="85"/>
      <c r="E16154" s="85"/>
      <c r="F16154" s="85"/>
      <c r="G16154" s="86"/>
      <c r="H16154" s="86"/>
      <c r="I16154" s="85"/>
      <c r="J16154" s="85"/>
    </row>
    <row r="16155" spans="2:10" s="117" customFormat="1" x14ac:dyDescent="0.25">
      <c r="B16155" s="87"/>
      <c r="C16155" s="85"/>
      <c r="D16155" s="85"/>
      <c r="E16155" s="85"/>
      <c r="F16155" s="85"/>
      <c r="G16155" s="86"/>
      <c r="H16155" s="86"/>
      <c r="I16155" s="85"/>
      <c r="J16155" s="85"/>
    </row>
    <row r="16156" spans="2:10" s="117" customFormat="1" x14ac:dyDescent="0.25">
      <c r="B16156" s="87"/>
      <c r="C16156" s="85"/>
      <c r="D16156" s="85"/>
      <c r="E16156" s="85"/>
      <c r="F16156" s="85"/>
      <c r="G16156" s="86"/>
      <c r="H16156" s="86"/>
      <c r="I16156" s="85"/>
      <c r="J16156" s="85"/>
    </row>
    <row r="16157" spans="2:10" s="117" customFormat="1" x14ac:dyDescent="0.25">
      <c r="B16157" s="87"/>
      <c r="C16157" s="85"/>
      <c r="D16157" s="85"/>
      <c r="E16157" s="85"/>
      <c r="F16157" s="85"/>
      <c r="G16157" s="86"/>
      <c r="H16157" s="86"/>
      <c r="I16157" s="85"/>
      <c r="J16157" s="85"/>
    </row>
    <row r="16158" spans="2:10" s="117" customFormat="1" x14ac:dyDescent="0.25">
      <c r="B16158" s="87"/>
      <c r="C16158" s="85"/>
      <c r="D16158" s="85"/>
      <c r="E16158" s="85"/>
      <c r="F16158" s="85"/>
      <c r="G16158" s="86"/>
      <c r="H16158" s="86"/>
      <c r="I16158" s="85"/>
      <c r="J16158" s="85"/>
    </row>
    <row r="16159" spans="2:10" s="117" customFormat="1" x14ac:dyDescent="0.25">
      <c r="B16159" s="87"/>
      <c r="C16159" s="85"/>
      <c r="D16159" s="85"/>
      <c r="E16159" s="85"/>
      <c r="F16159" s="85"/>
      <c r="G16159" s="86"/>
      <c r="H16159" s="86"/>
      <c r="I16159" s="85"/>
      <c r="J16159" s="85"/>
    </row>
    <row r="16160" spans="2:10" s="117" customFormat="1" x14ac:dyDescent="0.25">
      <c r="B16160" s="87"/>
      <c r="C16160" s="85"/>
      <c r="D16160" s="85"/>
      <c r="E16160" s="85"/>
      <c r="F16160" s="85"/>
      <c r="G16160" s="86"/>
      <c r="H16160" s="86"/>
      <c r="I16160" s="85"/>
      <c r="J16160" s="85"/>
    </row>
    <row r="16161" spans="2:10" s="117" customFormat="1" x14ac:dyDescent="0.25">
      <c r="B16161" s="87"/>
      <c r="C16161" s="85"/>
      <c r="D16161" s="85"/>
      <c r="E16161" s="85"/>
      <c r="F16161" s="85"/>
      <c r="G16161" s="86"/>
      <c r="H16161" s="86"/>
      <c r="I16161" s="85"/>
      <c r="J16161" s="85"/>
    </row>
    <row r="16162" spans="2:10" s="117" customFormat="1" x14ac:dyDescent="0.25">
      <c r="B16162" s="87"/>
      <c r="C16162" s="85"/>
      <c r="D16162" s="85"/>
      <c r="E16162" s="85"/>
      <c r="F16162" s="85"/>
      <c r="G16162" s="86"/>
      <c r="H16162" s="86"/>
      <c r="I16162" s="85"/>
      <c r="J16162" s="85"/>
    </row>
    <row r="16163" spans="2:10" s="117" customFormat="1" x14ac:dyDescent="0.25">
      <c r="B16163" s="87"/>
      <c r="C16163" s="85"/>
      <c r="D16163" s="85"/>
      <c r="E16163" s="85"/>
      <c r="F16163" s="85"/>
      <c r="G16163" s="86"/>
      <c r="H16163" s="86"/>
      <c r="I16163" s="85"/>
      <c r="J16163" s="85"/>
    </row>
    <row r="16164" spans="2:10" s="117" customFormat="1" x14ac:dyDescent="0.25">
      <c r="B16164" s="87"/>
      <c r="C16164" s="85"/>
      <c r="D16164" s="85"/>
      <c r="E16164" s="85"/>
      <c r="F16164" s="85"/>
      <c r="G16164" s="86"/>
      <c r="H16164" s="86"/>
      <c r="I16164" s="85"/>
      <c r="J16164" s="85"/>
    </row>
    <row r="16165" spans="2:10" s="117" customFormat="1" x14ac:dyDescent="0.25">
      <c r="B16165" s="87"/>
      <c r="C16165" s="85"/>
      <c r="D16165" s="85"/>
      <c r="E16165" s="85"/>
      <c r="F16165" s="85"/>
      <c r="G16165" s="86"/>
      <c r="H16165" s="86"/>
      <c r="I16165" s="85"/>
      <c r="J16165" s="85"/>
    </row>
    <row r="16166" spans="2:10" s="117" customFormat="1" x14ac:dyDescent="0.25">
      <c r="B16166" s="87"/>
      <c r="C16166" s="85"/>
      <c r="D16166" s="85"/>
      <c r="E16166" s="85"/>
      <c r="F16166" s="85"/>
      <c r="G16166" s="86"/>
      <c r="H16166" s="86"/>
      <c r="I16166" s="85"/>
      <c r="J16166" s="85"/>
    </row>
    <row r="16167" spans="2:10" s="117" customFormat="1" x14ac:dyDescent="0.25">
      <c r="B16167" s="87"/>
      <c r="C16167" s="85"/>
      <c r="D16167" s="85"/>
      <c r="E16167" s="85"/>
      <c r="F16167" s="85"/>
      <c r="G16167" s="86"/>
      <c r="H16167" s="86"/>
      <c r="I16167" s="85"/>
      <c r="J16167" s="85"/>
    </row>
    <row r="16168" spans="2:10" s="117" customFormat="1" x14ac:dyDescent="0.25">
      <c r="B16168" s="87"/>
      <c r="C16168" s="85"/>
      <c r="D16168" s="85"/>
      <c r="E16168" s="85"/>
      <c r="F16168" s="85"/>
      <c r="G16168" s="86"/>
      <c r="H16168" s="86"/>
      <c r="I16168" s="85"/>
      <c r="J16168" s="85"/>
    </row>
    <row r="16169" spans="2:10" s="117" customFormat="1" x14ac:dyDescent="0.25">
      <c r="B16169" s="87"/>
      <c r="C16169" s="85"/>
      <c r="D16169" s="85"/>
      <c r="E16169" s="85"/>
      <c r="F16169" s="85"/>
      <c r="G16169" s="86"/>
      <c r="H16169" s="86"/>
      <c r="I16169" s="85"/>
      <c r="J16169" s="85"/>
    </row>
    <row r="16170" spans="2:10" s="117" customFormat="1" x14ac:dyDescent="0.25">
      <c r="B16170" s="87"/>
      <c r="C16170" s="85"/>
      <c r="D16170" s="85"/>
      <c r="E16170" s="85"/>
      <c r="F16170" s="85"/>
      <c r="G16170" s="86"/>
      <c r="H16170" s="86"/>
      <c r="I16170" s="85"/>
      <c r="J16170" s="85"/>
    </row>
    <row r="16171" spans="2:10" s="117" customFormat="1" x14ac:dyDescent="0.25">
      <c r="B16171" s="87"/>
      <c r="C16171" s="85"/>
      <c r="D16171" s="85"/>
      <c r="E16171" s="85"/>
      <c r="F16171" s="85"/>
      <c r="G16171" s="86"/>
      <c r="H16171" s="86"/>
      <c r="I16171" s="85"/>
      <c r="J16171" s="85"/>
    </row>
    <row r="16172" spans="2:10" s="117" customFormat="1" x14ac:dyDescent="0.25">
      <c r="B16172" s="87"/>
      <c r="C16172" s="85"/>
      <c r="D16172" s="85"/>
      <c r="E16172" s="85"/>
      <c r="F16172" s="85"/>
      <c r="G16172" s="86"/>
      <c r="H16172" s="86"/>
      <c r="I16172" s="85"/>
      <c r="J16172" s="85"/>
    </row>
    <row r="16173" spans="2:10" s="117" customFormat="1" x14ac:dyDescent="0.25">
      <c r="B16173" s="87"/>
      <c r="C16173" s="85"/>
      <c r="D16173" s="85"/>
      <c r="E16173" s="85"/>
      <c r="F16173" s="85"/>
      <c r="G16173" s="86"/>
      <c r="H16173" s="86"/>
      <c r="I16173" s="85"/>
      <c r="J16173" s="85"/>
    </row>
    <row r="16174" spans="2:10" s="117" customFormat="1" x14ac:dyDescent="0.25">
      <c r="B16174" s="87"/>
      <c r="C16174" s="85"/>
      <c r="D16174" s="85"/>
      <c r="E16174" s="85"/>
      <c r="F16174" s="85"/>
      <c r="G16174" s="86"/>
      <c r="H16174" s="86"/>
      <c r="I16174" s="85"/>
      <c r="J16174" s="85"/>
    </row>
    <row r="16175" spans="2:10" s="117" customFormat="1" x14ac:dyDescent="0.25">
      <c r="B16175" s="87"/>
      <c r="C16175" s="85"/>
      <c r="D16175" s="85"/>
      <c r="E16175" s="85"/>
      <c r="F16175" s="85"/>
      <c r="G16175" s="86"/>
      <c r="H16175" s="86"/>
      <c r="I16175" s="85"/>
      <c r="J16175" s="85"/>
    </row>
    <row r="16176" spans="2:10" s="117" customFormat="1" x14ac:dyDescent="0.25">
      <c r="B16176" s="87"/>
      <c r="C16176" s="85"/>
      <c r="D16176" s="85"/>
      <c r="E16176" s="85"/>
      <c r="F16176" s="85"/>
      <c r="G16176" s="86"/>
      <c r="H16176" s="86"/>
      <c r="I16176" s="85"/>
      <c r="J16176" s="85"/>
    </row>
    <row r="16177" spans="2:10" s="117" customFormat="1" x14ac:dyDescent="0.25">
      <c r="B16177" s="87"/>
      <c r="C16177" s="85"/>
      <c r="D16177" s="85"/>
      <c r="E16177" s="85"/>
      <c r="F16177" s="85"/>
      <c r="G16177" s="86"/>
      <c r="H16177" s="86"/>
      <c r="I16177" s="85"/>
      <c r="J16177" s="85"/>
    </row>
    <row r="16178" spans="2:10" s="117" customFormat="1" x14ac:dyDescent="0.25">
      <c r="B16178" s="87"/>
      <c r="C16178" s="85"/>
      <c r="D16178" s="85"/>
      <c r="E16178" s="85"/>
      <c r="F16178" s="85"/>
      <c r="G16178" s="86"/>
      <c r="H16178" s="86"/>
      <c r="I16178" s="85"/>
      <c r="J16178" s="85"/>
    </row>
    <row r="16179" spans="2:10" s="117" customFormat="1" x14ac:dyDescent="0.25">
      <c r="B16179" s="87"/>
      <c r="C16179" s="85"/>
      <c r="D16179" s="85"/>
      <c r="E16179" s="85"/>
      <c r="F16179" s="85"/>
      <c r="G16179" s="86"/>
      <c r="H16179" s="86"/>
      <c r="I16179" s="85"/>
      <c r="J16179" s="85"/>
    </row>
    <row r="16180" spans="2:10" s="117" customFormat="1" x14ac:dyDescent="0.25">
      <c r="B16180" s="87"/>
      <c r="C16180" s="85"/>
      <c r="D16180" s="85"/>
      <c r="E16180" s="85"/>
      <c r="F16180" s="85"/>
      <c r="G16180" s="86"/>
      <c r="H16180" s="86"/>
      <c r="I16180" s="85"/>
      <c r="J16180" s="85"/>
    </row>
    <row r="16181" spans="2:10" s="117" customFormat="1" x14ac:dyDescent="0.25">
      <c r="B16181" s="87"/>
      <c r="C16181" s="85"/>
      <c r="D16181" s="85"/>
      <c r="E16181" s="85"/>
      <c r="F16181" s="85"/>
      <c r="G16181" s="86"/>
      <c r="H16181" s="86"/>
      <c r="I16181" s="85"/>
      <c r="J16181" s="85"/>
    </row>
    <row r="16182" spans="2:10" s="117" customFormat="1" x14ac:dyDescent="0.25">
      <c r="B16182" s="87"/>
      <c r="C16182" s="85"/>
      <c r="D16182" s="85"/>
      <c r="E16182" s="85"/>
      <c r="F16182" s="85"/>
      <c r="G16182" s="86"/>
      <c r="H16182" s="86"/>
      <c r="I16182" s="85"/>
      <c r="J16182" s="85"/>
    </row>
    <row r="16183" spans="2:10" s="117" customFormat="1" x14ac:dyDescent="0.25">
      <c r="B16183" s="87"/>
      <c r="C16183" s="85"/>
      <c r="D16183" s="85"/>
      <c r="E16183" s="85"/>
      <c r="F16183" s="85"/>
      <c r="G16183" s="86"/>
      <c r="H16183" s="86"/>
      <c r="I16183" s="85"/>
      <c r="J16183" s="85"/>
    </row>
    <row r="16184" spans="2:10" s="117" customFormat="1" x14ac:dyDescent="0.25">
      <c r="B16184" s="87"/>
      <c r="C16184" s="85"/>
      <c r="D16184" s="85"/>
      <c r="E16184" s="85"/>
      <c r="F16184" s="85"/>
      <c r="G16184" s="86"/>
      <c r="H16184" s="86"/>
      <c r="I16184" s="85"/>
      <c r="J16184" s="85"/>
    </row>
    <row r="16185" spans="2:10" s="117" customFormat="1" x14ac:dyDescent="0.25">
      <c r="B16185" s="87"/>
      <c r="C16185" s="85"/>
      <c r="D16185" s="85"/>
      <c r="E16185" s="85"/>
      <c r="F16185" s="85"/>
      <c r="G16185" s="86"/>
      <c r="H16185" s="86"/>
      <c r="I16185" s="85"/>
      <c r="J16185" s="85"/>
    </row>
    <row r="16186" spans="2:10" s="117" customFormat="1" x14ac:dyDescent="0.25">
      <c r="B16186" s="87"/>
      <c r="C16186" s="85"/>
      <c r="D16186" s="85"/>
      <c r="E16186" s="85"/>
      <c r="F16186" s="85"/>
      <c r="G16186" s="86"/>
      <c r="H16186" s="86"/>
      <c r="I16186" s="85"/>
      <c r="J16186" s="85"/>
    </row>
    <row r="16187" spans="2:10" s="117" customFormat="1" x14ac:dyDescent="0.25">
      <c r="B16187" s="87"/>
      <c r="C16187" s="85"/>
      <c r="D16187" s="85"/>
      <c r="E16187" s="85"/>
      <c r="F16187" s="85"/>
      <c r="G16187" s="86"/>
      <c r="H16187" s="86"/>
      <c r="I16187" s="85"/>
      <c r="J16187" s="85"/>
    </row>
    <row r="16188" spans="2:10" s="117" customFormat="1" x14ac:dyDescent="0.25">
      <c r="B16188" s="87"/>
      <c r="C16188" s="85"/>
      <c r="D16188" s="85"/>
      <c r="E16188" s="85"/>
      <c r="F16188" s="85"/>
      <c r="G16188" s="86"/>
      <c r="H16188" s="86"/>
      <c r="I16188" s="85"/>
      <c r="J16188" s="85"/>
    </row>
    <row r="16189" spans="2:10" s="117" customFormat="1" x14ac:dyDescent="0.25">
      <c r="B16189" s="87"/>
      <c r="C16189" s="85"/>
      <c r="D16189" s="85"/>
      <c r="E16189" s="85"/>
      <c r="F16189" s="85"/>
      <c r="G16189" s="86"/>
      <c r="H16189" s="86"/>
      <c r="I16189" s="85"/>
      <c r="J16189" s="85"/>
    </row>
    <row r="16190" spans="2:10" s="117" customFormat="1" x14ac:dyDescent="0.25">
      <c r="B16190" s="87"/>
      <c r="C16190" s="85"/>
      <c r="D16190" s="85"/>
      <c r="E16190" s="85"/>
      <c r="F16190" s="85"/>
      <c r="G16190" s="86"/>
      <c r="H16190" s="86"/>
      <c r="I16190" s="85"/>
      <c r="J16190" s="85"/>
    </row>
    <row r="16191" spans="2:10" s="117" customFormat="1" x14ac:dyDescent="0.25">
      <c r="B16191" s="87"/>
      <c r="C16191" s="85"/>
      <c r="D16191" s="85"/>
      <c r="E16191" s="85"/>
      <c r="F16191" s="85"/>
      <c r="G16191" s="86"/>
      <c r="H16191" s="86"/>
      <c r="I16191" s="85"/>
      <c r="J16191" s="85"/>
    </row>
    <row r="16192" spans="2:10" s="117" customFormat="1" x14ac:dyDescent="0.25">
      <c r="B16192" s="87"/>
      <c r="C16192" s="85"/>
      <c r="D16192" s="85"/>
      <c r="E16192" s="85"/>
      <c r="F16192" s="85"/>
      <c r="G16192" s="86"/>
      <c r="H16192" s="86"/>
      <c r="I16192" s="85"/>
      <c r="J16192" s="85"/>
    </row>
    <row r="16193" spans="2:10" s="117" customFormat="1" x14ac:dyDescent="0.25">
      <c r="B16193" s="87"/>
      <c r="C16193" s="85"/>
      <c r="D16193" s="85"/>
      <c r="E16193" s="85"/>
      <c r="F16193" s="85"/>
      <c r="G16193" s="86"/>
      <c r="H16193" s="86"/>
      <c r="I16193" s="85"/>
      <c r="J16193" s="85"/>
    </row>
    <row r="16194" spans="2:10" s="117" customFormat="1" x14ac:dyDescent="0.25">
      <c r="B16194" s="87"/>
      <c r="C16194" s="85"/>
      <c r="D16194" s="85"/>
      <c r="E16194" s="85"/>
      <c r="F16194" s="85"/>
      <c r="G16194" s="86"/>
      <c r="H16194" s="86"/>
      <c r="I16194" s="85"/>
      <c r="J16194" s="85"/>
    </row>
    <row r="16195" spans="2:10" s="117" customFormat="1" x14ac:dyDescent="0.25">
      <c r="B16195" s="87"/>
      <c r="C16195" s="85"/>
      <c r="D16195" s="85"/>
      <c r="E16195" s="85"/>
      <c r="F16195" s="85"/>
      <c r="G16195" s="86"/>
      <c r="H16195" s="86"/>
      <c r="I16195" s="85"/>
      <c r="J16195" s="85"/>
    </row>
    <row r="16196" spans="2:10" s="117" customFormat="1" x14ac:dyDescent="0.25">
      <c r="B16196" s="87"/>
      <c r="C16196" s="85"/>
      <c r="D16196" s="85"/>
      <c r="E16196" s="85"/>
      <c r="F16196" s="85"/>
      <c r="G16196" s="86"/>
      <c r="H16196" s="86"/>
      <c r="I16196" s="85"/>
      <c r="J16196" s="85"/>
    </row>
    <row r="16197" spans="2:10" s="117" customFormat="1" x14ac:dyDescent="0.25">
      <c r="B16197" s="87"/>
      <c r="C16197" s="85"/>
      <c r="D16197" s="85"/>
      <c r="E16197" s="85"/>
      <c r="F16197" s="85"/>
      <c r="G16197" s="86"/>
      <c r="H16197" s="86"/>
      <c r="I16197" s="85"/>
      <c r="J16197" s="85"/>
    </row>
    <row r="16198" spans="2:10" s="117" customFormat="1" x14ac:dyDescent="0.25">
      <c r="B16198" s="87"/>
      <c r="C16198" s="85"/>
      <c r="D16198" s="85"/>
      <c r="E16198" s="85"/>
      <c r="F16198" s="85"/>
      <c r="G16198" s="86"/>
      <c r="H16198" s="86"/>
      <c r="I16198" s="85"/>
      <c r="J16198" s="85"/>
    </row>
    <row r="16199" spans="2:10" s="117" customFormat="1" x14ac:dyDescent="0.25">
      <c r="B16199" s="87"/>
      <c r="C16199" s="85"/>
      <c r="D16199" s="85"/>
      <c r="E16199" s="85"/>
      <c r="F16199" s="85"/>
      <c r="G16199" s="86"/>
      <c r="H16199" s="86"/>
      <c r="I16199" s="85"/>
      <c r="J16199" s="85"/>
    </row>
    <row r="16200" spans="2:10" s="117" customFormat="1" x14ac:dyDescent="0.25">
      <c r="B16200" s="87"/>
      <c r="C16200" s="85"/>
      <c r="D16200" s="85"/>
      <c r="E16200" s="85"/>
      <c r="F16200" s="85"/>
      <c r="G16200" s="86"/>
      <c r="H16200" s="86"/>
      <c r="I16200" s="85"/>
      <c r="J16200" s="85"/>
    </row>
    <row r="16201" spans="2:10" s="117" customFormat="1" x14ac:dyDescent="0.25">
      <c r="B16201" s="87"/>
      <c r="C16201" s="85"/>
      <c r="D16201" s="85"/>
      <c r="E16201" s="85"/>
      <c r="F16201" s="85"/>
      <c r="G16201" s="86"/>
      <c r="H16201" s="86"/>
      <c r="I16201" s="85"/>
      <c r="J16201" s="85"/>
    </row>
    <row r="16202" spans="2:10" s="117" customFormat="1" x14ac:dyDescent="0.25">
      <c r="B16202" s="87"/>
      <c r="C16202" s="85"/>
      <c r="D16202" s="85"/>
      <c r="E16202" s="85"/>
      <c r="F16202" s="85"/>
      <c r="G16202" s="86"/>
      <c r="H16202" s="86"/>
      <c r="I16202" s="85"/>
      <c r="J16202" s="85"/>
    </row>
    <row r="16203" spans="2:10" s="117" customFormat="1" x14ac:dyDescent="0.25">
      <c r="B16203" s="87"/>
      <c r="C16203" s="85"/>
      <c r="D16203" s="85"/>
      <c r="E16203" s="85"/>
      <c r="F16203" s="85"/>
      <c r="G16203" s="86"/>
      <c r="H16203" s="86"/>
      <c r="I16203" s="85"/>
      <c r="J16203" s="85"/>
    </row>
    <row r="16204" spans="2:10" s="117" customFormat="1" x14ac:dyDescent="0.25">
      <c r="B16204" s="87"/>
      <c r="C16204" s="85"/>
      <c r="D16204" s="85"/>
      <c r="E16204" s="85"/>
      <c r="F16204" s="85"/>
      <c r="G16204" s="86"/>
      <c r="H16204" s="86"/>
      <c r="I16204" s="85"/>
      <c r="J16204" s="85"/>
    </row>
    <row r="16205" spans="2:10" s="117" customFormat="1" x14ac:dyDescent="0.25">
      <c r="B16205" s="87"/>
      <c r="C16205" s="85"/>
      <c r="D16205" s="85"/>
      <c r="E16205" s="85"/>
      <c r="F16205" s="85"/>
      <c r="G16205" s="86"/>
      <c r="H16205" s="86"/>
      <c r="I16205" s="85"/>
      <c r="J16205" s="85"/>
    </row>
    <row r="16206" spans="2:10" s="117" customFormat="1" x14ac:dyDescent="0.25">
      <c r="B16206" s="87"/>
      <c r="C16206" s="85"/>
      <c r="D16206" s="85"/>
      <c r="E16206" s="85"/>
      <c r="F16206" s="85"/>
      <c r="G16206" s="86"/>
      <c r="H16206" s="86"/>
      <c r="I16206" s="85"/>
      <c r="J16206" s="85"/>
    </row>
    <row r="16207" spans="2:10" s="117" customFormat="1" x14ac:dyDescent="0.25">
      <c r="B16207" s="87"/>
      <c r="C16207" s="85"/>
      <c r="D16207" s="85"/>
      <c r="E16207" s="85"/>
      <c r="F16207" s="85"/>
      <c r="G16207" s="86"/>
      <c r="H16207" s="86"/>
      <c r="I16207" s="85"/>
      <c r="J16207" s="85"/>
    </row>
    <row r="16208" spans="2:10" s="117" customFormat="1" x14ac:dyDescent="0.25">
      <c r="B16208" s="87"/>
      <c r="C16208" s="85"/>
      <c r="D16208" s="85"/>
      <c r="E16208" s="85"/>
      <c r="F16208" s="85"/>
      <c r="G16208" s="86"/>
      <c r="H16208" s="86"/>
      <c r="I16208" s="85"/>
      <c r="J16208" s="85"/>
    </row>
    <row r="16209" spans="2:10" s="117" customFormat="1" x14ac:dyDescent="0.25">
      <c r="B16209" s="87"/>
      <c r="C16209" s="85"/>
      <c r="D16209" s="85"/>
      <c r="E16209" s="85"/>
      <c r="F16209" s="85"/>
      <c r="G16209" s="86"/>
      <c r="H16209" s="86"/>
      <c r="I16209" s="85"/>
      <c r="J16209" s="85"/>
    </row>
    <row r="16210" spans="2:10" s="117" customFormat="1" x14ac:dyDescent="0.25">
      <c r="B16210" s="87"/>
      <c r="C16210" s="85"/>
      <c r="D16210" s="85"/>
      <c r="E16210" s="85"/>
      <c r="F16210" s="85"/>
      <c r="G16210" s="86"/>
      <c r="H16210" s="86"/>
      <c r="I16210" s="85"/>
      <c r="J16210" s="85"/>
    </row>
    <row r="16211" spans="2:10" s="117" customFormat="1" x14ac:dyDescent="0.25">
      <c r="B16211" s="87"/>
      <c r="C16211" s="85"/>
      <c r="D16211" s="85"/>
      <c r="E16211" s="85"/>
      <c r="F16211" s="85"/>
      <c r="G16211" s="86"/>
      <c r="H16211" s="86"/>
      <c r="I16211" s="85"/>
      <c r="J16211" s="85"/>
    </row>
    <row r="16212" spans="2:10" s="117" customFormat="1" x14ac:dyDescent="0.25">
      <c r="B16212" s="87"/>
      <c r="C16212" s="85"/>
      <c r="D16212" s="85"/>
      <c r="E16212" s="85"/>
      <c r="F16212" s="85"/>
      <c r="G16212" s="86"/>
      <c r="H16212" s="86"/>
      <c r="I16212" s="85"/>
      <c r="J16212" s="85"/>
    </row>
    <row r="16213" spans="2:10" s="117" customFormat="1" x14ac:dyDescent="0.25">
      <c r="B16213" s="87"/>
      <c r="C16213" s="85"/>
      <c r="D16213" s="85"/>
      <c r="E16213" s="85"/>
      <c r="F16213" s="85"/>
      <c r="G16213" s="86"/>
      <c r="H16213" s="86"/>
      <c r="I16213" s="85"/>
      <c r="J16213" s="85"/>
    </row>
    <row r="16214" spans="2:10" s="117" customFormat="1" x14ac:dyDescent="0.25">
      <c r="B16214" s="87"/>
      <c r="C16214" s="85"/>
      <c r="D16214" s="85"/>
      <c r="E16214" s="85"/>
      <c r="F16214" s="85"/>
      <c r="G16214" s="86"/>
      <c r="H16214" s="86"/>
      <c r="I16214" s="85"/>
      <c r="J16214" s="85"/>
    </row>
    <row r="16215" spans="2:10" s="117" customFormat="1" x14ac:dyDescent="0.25">
      <c r="B16215" s="87"/>
      <c r="C16215" s="85"/>
      <c r="D16215" s="85"/>
      <c r="E16215" s="85"/>
      <c r="F16215" s="85"/>
      <c r="G16215" s="86"/>
      <c r="H16215" s="86"/>
      <c r="I16215" s="85"/>
      <c r="J16215" s="85"/>
    </row>
    <row r="16216" spans="2:10" s="117" customFormat="1" x14ac:dyDescent="0.25">
      <c r="B16216" s="87"/>
      <c r="C16216" s="85"/>
      <c r="D16216" s="85"/>
      <c r="E16216" s="85"/>
      <c r="F16216" s="85"/>
      <c r="G16216" s="86"/>
      <c r="H16216" s="86"/>
      <c r="I16216" s="85"/>
      <c r="J16216" s="85"/>
    </row>
    <row r="16217" spans="2:10" s="117" customFormat="1" x14ac:dyDescent="0.25">
      <c r="B16217" s="87"/>
      <c r="C16217" s="85"/>
      <c r="D16217" s="85"/>
      <c r="E16217" s="85"/>
      <c r="F16217" s="85"/>
      <c r="G16217" s="86"/>
      <c r="H16217" s="86"/>
      <c r="I16217" s="85"/>
      <c r="J16217" s="85"/>
    </row>
    <row r="16218" spans="2:10" s="117" customFormat="1" x14ac:dyDescent="0.25">
      <c r="B16218" s="87"/>
      <c r="C16218" s="85"/>
      <c r="D16218" s="85"/>
      <c r="E16218" s="85"/>
      <c r="F16218" s="85"/>
      <c r="G16218" s="86"/>
      <c r="H16218" s="86"/>
      <c r="I16218" s="85"/>
      <c r="J16218" s="85"/>
    </row>
    <row r="16219" spans="2:10" s="117" customFormat="1" x14ac:dyDescent="0.25">
      <c r="B16219" s="87"/>
      <c r="C16219" s="85"/>
      <c r="D16219" s="85"/>
      <c r="E16219" s="85"/>
      <c r="F16219" s="85"/>
      <c r="G16219" s="86"/>
      <c r="H16219" s="86"/>
      <c r="I16219" s="85"/>
      <c r="J16219" s="85"/>
    </row>
    <row r="16220" spans="2:10" s="117" customFormat="1" x14ac:dyDescent="0.25">
      <c r="B16220" s="87"/>
      <c r="C16220" s="85"/>
      <c r="D16220" s="85"/>
      <c r="E16220" s="85"/>
      <c r="F16220" s="85"/>
      <c r="G16220" s="86"/>
      <c r="H16220" s="86"/>
      <c r="I16220" s="85"/>
      <c r="J16220" s="85"/>
    </row>
    <row r="16221" spans="2:10" s="117" customFormat="1" x14ac:dyDescent="0.25">
      <c r="B16221" s="87"/>
      <c r="C16221" s="85"/>
      <c r="D16221" s="85"/>
      <c r="E16221" s="85"/>
      <c r="F16221" s="85"/>
      <c r="G16221" s="86"/>
      <c r="H16221" s="86"/>
      <c r="I16221" s="85"/>
      <c r="J16221" s="85"/>
    </row>
    <row r="16222" spans="2:10" s="117" customFormat="1" x14ac:dyDescent="0.25">
      <c r="B16222" s="87"/>
      <c r="C16222" s="85"/>
      <c r="D16222" s="85"/>
      <c r="E16222" s="85"/>
      <c r="F16222" s="85"/>
      <c r="G16222" s="86"/>
      <c r="H16222" s="86"/>
      <c r="I16222" s="85"/>
      <c r="J16222" s="85"/>
    </row>
    <row r="16223" spans="2:10" s="117" customFormat="1" x14ac:dyDescent="0.25">
      <c r="B16223" s="87"/>
      <c r="C16223" s="85"/>
      <c r="D16223" s="85"/>
      <c r="E16223" s="85"/>
      <c r="F16223" s="85"/>
      <c r="G16223" s="86"/>
      <c r="H16223" s="86"/>
      <c r="I16223" s="85"/>
      <c r="J16223" s="85"/>
    </row>
    <row r="16224" spans="2:10" s="117" customFormat="1" x14ac:dyDescent="0.25">
      <c r="B16224" s="87"/>
      <c r="C16224" s="85"/>
      <c r="D16224" s="85"/>
      <c r="E16224" s="85"/>
      <c r="F16224" s="85"/>
      <c r="G16224" s="86"/>
      <c r="H16224" s="86"/>
      <c r="I16224" s="85"/>
      <c r="J16224" s="85"/>
    </row>
    <row r="16225" spans="2:10" s="117" customFormat="1" x14ac:dyDescent="0.25">
      <c r="B16225" s="87"/>
      <c r="C16225" s="85"/>
      <c r="D16225" s="85"/>
      <c r="E16225" s="85"/>
      <c r="F16225" s="85"/>
      <c r="G16225" s="86"/>
      <c r="H16225" s="86"/>
      <c r="I16225" s="85"/>
      <c r="J16225" s="85"/>
    </row>
    <row r="16226" spans="2:10" s="117" customFormat="1" x14ac:dyDescent="0.25">
      <c r="B16226" s="87"/>
      <c r="C16226" s="85"/>
      <c r="D16226" s="85"/>
      <c r="E16226" s="85"/>
      <c r="F16226" s="85"/>
      <c r="G16226" s="86"/>
      <c r="H16226" s="86"/>
      <c r="I16226" s="85"/>
      <c r="J16226" s="85"/>
    </row>
    <row r="16227" spans="2:10" s="117" customFormat="1" x14ac:dyDescent="0.25">
      <c r="B16227" s="87"/>
      <c r="C16227" s="85"/>
      <c r="D16227" s="85"/>
      <c r="E16227" s="85"/>
      <c r="F16227" s="85"/>
      <c r="G16227" s="86"/>
      <c r="H16227" s="86"/>
      <c r="I16227" s="85"/>
      <c r="J16227" s="85"/>
    </row>
    <row r="16228" spans="2:10" s="117" customFormat="1" x14ac:dyDescent="0.25">
      <c r="B16228" s="87"/>
      <c r="C16228" s="85"/>
      <c r="D16228" s="85"/>
      <c r="E16228" s="85"/>
      <c r="F16228" s="85"/>
      <c r="G16228" s="86"/>
      <c r="H16228" s="86"/>
      <c r="I16228" s="85"/>
      <c r="J16228" s="85"/>
    </row>
    <row r="16229" spans="2:10" s="117" customFormat="1" x14ac:dyDescent="0.25">
      <c r="B16229" s="87"/>
      <c r="C16229" s="85"/>
      <c r="D16229" s="85"/>
      <c r="E16229" s="85"/>
      <c r="F16229" s="85"/>
      <c r="G16229" s="86"/>
      <c r="H16229" s="86"/>
      <c r="I16229" s="85"/>
      <c r="J16229" s="85"/>
    </row>
    <row r="16230" spans="2:10" s="117" customFormat="1" x14ac:dyDescent="0.25">
      <c r="B16230" s="87"/>
      <c r="C16230" s="85"/>
      <c r="D16230" s="85"/>
      <c r="E16230" s="85"/>
      <c r="F16230" s="85"/>
      <c r="G16230" s="86"/>
      <c r="H16230" s="86"/>
      <c r="I16230" s="85"/>
      <c r="J16230" s="85"/>
    </row>
    <row r="16231" spans="2:10" s="117" customFormat="1" x14ac:dyDescent="0.25">
      <c r="B16231" s="87"/>
      <c r="C16231" s="85"/>
      <c r="D16231" s="85"/>
      <c r="E16231" s="85"/>
      <c r="F16231" s="85"/>
      <c r="G16231" s="86"/>
      <c r="H16231" s="86"/>
      <c r="I16231" s="85"/>
      <c r="J16231" s="85"/>
    </row>
    <row r="16232" spans="2:10" s="117" customFormat="1" x14ac:dyDescent="0.25">
      <c r="B16232" s="87"/>
      <c r="C16232" s="85"/>
      <c r="D16232" s="85"/>
      <c r="E16232" s="85"/>
      <c r="F16232" s="85"/>
      <c r="G16232" s="86"/>
      <c r="H16232" s="86"/>
      <c r="I16232" s="85"/>
      <c r="J16232" s="85"/>
    </row>
    <row r="16233" spans="2:10" s="117" customFormat="1" x14ac:dyDescent="0.25">
      <c r="B16233" s="87"/>
      <c r="C16233" s="85"/>
      <c r="D16233" s="85"/>
      <c r="E16233" s="85"/>
      <c r="F16233" s="85"/>
      <c r="G16233" s="86"/>
      <c r="H16233" s="86"/>
      <c r="I16233" s="85"/>
      <c r="J16233" s="85"/>
    </row>
    <row r="16234" spans="2:10" s="117" customFormat="1" x14ac:dyDescent="0.25">
      <c r="B16234" s="87"/>
      <c r="C16234" s="85"/>
      <c r="D16234" s="85"/>
      <c r="E16234" s="85"/>
      <c r="F16234" s="85"/>
      <c r="G16234" s="86"/>
      <c r="H16234" s="86"/>
      <c r="I16234" s="85"/>
      <c r="J16234" s="85"/>
    </row>
    <row r="16235" spans="2:10" s="117" customFormat="1" x14ac:dyDescent="0.25">
      <c r="B16235" s="87"/>
      <c r="C16235" s="85"/>
      <c r="D16235" s="85"/>
      <c r="E16235" s="85"/>
      <c r="F16235" s="85"/>
      <c r="G16235" s="86"/>
      <c r="H16235" s="86"/>
      <c r="I16235" s="85"/>
      <c r="J16235" s="85"/>
    </row>
    <row r="16236" spans="2:10" s="117" customFormat="1" x14ac:dyDescent="0.25">
      <c r="B16236" s="87"/>
      <c r="C16236" s="85"/>
      <c r="D16236" s="85"/>
      <c r="E16236" s="85"/>
      <c r="F16236" s="85"/>
      <c r="G16236" s="86"/>
      <c r="H16236" s="86"/>
      <c r="I16236" s="85"/>
      <c r="J16236" s="85"/>
    </row>
    <row r="16237" spans="2:10" s="117" customFormat="1" x14ac:dyDescent="0.25">
      <c r="B16237" s="87"/>
      <c r="C16237" s="85"/>
      <c r="D16237" s="85"/>
      <c r="E16237" s="85"/>
      <c r="F16237" s="85"/>
      <c r="G16237" s="86"/>
      <c r="H16237" s="86"/>
      <c r="I16237" s="85"/>
      <c r="J16237" s="85"/>
    </row>
    <row r="16238" spans="2:10" s="117" customFormat="1" x14ac:dyDescent="0.25">
      <c r="B16238" s="87"/>
      <c r="C16238" s="85"/>
      <c r="D16238" s="85"/>
      <c r="E16238" s="85"/>
      <c r="F16238" s="85"/>
      <c r="G16238" s="86"/>
      <c r="H16238" s="86"/>
      <c r="I16238" s="85"/>
      <c r="J16238" s="85"/>
    </row>
    <row r="16239" spans="2:10" s="117" customFormat="1" x14ac:dyDescent="0.25">
      <c r="B16239" s="87"/>
      <c r="C16239" s="85"/>
      <c r="D16239" s="85"/>
      <c r="E16239" s="85"/>
      <c r="F16239" s="85"/>
      <c r="G16239" s="86"/>
      <c r="H16239" s="86"/>
      <c r="I16239" s="85"/>
      <c r="J16239" s="85"/>
    </row>
    <row r="16240" spans="2:10" s="117" customFormat="1" x14ac:dyDescent="0.25">
      <c r="B16240" s="87"/>
      <c r="C16240" s="85"/>
      <c r="D16240" s="85"/>
      <c r="E16240" s="85"/>
      <c r="F16240" s="85"/>
      <c r="G16240" s="86"/>
      <c r="H16240" s="86"/>
      <c r="I16240" s="85"/>
      <c r="J16240" s="85"/>
    </row>
    <row r="16241" spans="2:10" s="117" customFormat="1" x14ac:dyDescent="0.25">
      <c r="B16241" s="87"/>
      <c r="C16241" s="85"/>
      <c r="D16241" s="85"/>
      <c r="E16241" s="85"/>
      <c r="F16241" s="85"/>
      <c r="G16241" s="86"/>
      <c r="H16241" s="86"/>
      <c r="I16241" s="85"/>
      <c r="J16241" s="85"/>
    </row>
    <row r="16242" spans="2:10" s="117" customFormat="1" x14ac:dyDescent="0.25">
      <c r="B16242" s="87"/>
      <c r="C16242" s="85"/>
      <c r="D16242" s="85"/>
      <c r="E16242" s="85"/>
      <c r="F16242" s="85"/>
      <c r="G16242" s="86"/>
      <c r="H16242" s="86"/>
      <c r="I16242" s="85"/>
      <c r="J16242" s="85"/>
    </row>
    <row r="16243" spans="2:10" s="117" customFormat="1" x14ac:dyDescent="0.25">
      <c r="B16243" s="87"/>
      <c r="C16243" s="85"/>
      <c r="D16243" s="85"/>
      <c r="E16243" s="85"/>
      <c r="F16243" s="85"/>
      <c r="G16243" s="86"/>
      <c r="H16243" s="86"/>
      <c r="I16243" s="85"/>
      <c r="J16243" s="85"/>
    </row>
    <row r="16244" spans="2:10" s="117" customFormat="1" x14ac:dyDescent="0.25">
      <c r="B16244" s="87"/>
      <c r="C16244" s="85"/>
      <c r="D16244" s="85"/>
      <c r="E16244" s="85"/>
      <c r="F16244" s="85"/>
      <c r="G16244" s="86"/>
      <c r="H16244" s="86"/>
      <c r="I16244" s="85"/>
      <c r="J16244" s="85"/>
    </row>
    <row r="16245" spans="2:10" s="117" customFormat="1" x14ac:dyDescent="0.25">
      <c r="B16245" s="87"/>
      <c r="C16245" s="85"/>
      <c r="D16245" s="85"/>
      <c r="E16245" s="85"/>
      <c r="F16245" s="85"/>
      <c r="G16245" s="86"/>
      <c r="H16245" s="86"/>
      <c r="I16245" s="85"/>
      <c r="J16245" s="85"/>
    </row>
    <row r="16246" spans="2:10" s="117" customFormat="1" x14ac:dyDescent="0.25">
      <c r="B16246" s="87"/>
      <c r="C16246" s="85"/>
      <c r="D16246" s="85"/>
      <c r="E16246" s="85"/>
      <c r="F16246" s="85"/>
      <c r="G16246" s="86"/>
      <c r="H16246" s="86"/>
      <c r="I16246" s="85"/>
      <c r="J16246" s="85"/>
    </row>
    <row r="16247" spans="2:10" s="117" customFormat="1" x14ac:dyDescent="0.25">
      <c r="B16247" s="87"/>
      <c r="C16247" s="85"/>
      <c r="D16247" s="85"/>
      <c r="E16247" s="85"/>
      <c r="F16247" s="85"/>
      <c r="G16247" s="86"/>
      <c r="H16247" s="86"/>
      <c r="I16247" s="85"/>
      <c r="J16247" s="85"/>
    </row>
    <row r="16248" spans="2:10" s="117" customFormat="1" x14ac:dyDescent="0.25">
      <c r="B16248" s="87"/>
      <c r="C16248" s="85"/>
      <c r="D16248" s="85"/>
      <c r="E16248" s="85"/>
      <c r="F16248" s="85"/>
      <c r="G16248" s="86"/>
      <c r="H16248" s="86"/>
      <c r="I16248" s="85"/>
      <c r="J16248" s="85"/>
    </row>
    <row r="16249" spans="2:10" s="117" customFormat="1" x14ac:dyDescent="0.25">
      <c r="B16249" s="87"/>
      <c r="C16249" s="85"/>
      <c r="D16249" s="85"/>
      <c r="E16249" s="85"/>
      <c r="F16249" s="85"/>
      <c r="G16249" s="86"/>
      <c r="H16249" s="86"/>
      <c r="I16249" s="85"/>
      <c r="J16249" s="85"/>
    </row>
    <row r="16250" spans="2:10" s="117" customFormat="1" x14ac:dyDescent="0.25">
      <c r="B16250" s="87"/>
      <c r="C16250" s="85"/>
      <c r="D16250" s="85"/>
      <c r="E16250" s="85"/>
      <c r="F16250" s="85"/>
      <c r="G16250" s="86"/>
      <c r="H16250" s="86"/>
      <c r="I16250" s="85"/>
      <c r="J16250" s="85"/>
    </row>
    <row r="16251" spans="2:10" s="117" customFormat="1" x14ac:dyDescent="0.25">
      <c r="B16251" s="87"/>
      <c r="C16251" s="85"/>
      <c r="D16251" s="85"/>
      <c r="E16251" s="85"/>
      <c r="F16251" s="85"/>
      <c r="G16251" s="86"/>
      <c r="H16251" s="86"/>
      <c r="I16251" s="85"/>
      <c r="J16251" s="85"/>
    </row>
    <row r="16252" spans="2:10" s="117" customFormat="1" x14ac:dyDescent="0.25">
      <c r="B16252" s="87"/>
      <c r="C16252" s="85"/>
      <c r="D16252" s="85"/>
      <c r="E16252" s="85"/>
      <c r="F16252" s="85"/>
      <c r="G16252" s="86"/>
      <c r="H16252" s="86"/>
      <c r="I16252" s="85"/>
      <c r="J16252" s="85"/>
    </row>
    <row r="16253" spans="2:10" s="117" customFormat="1" x14ac:dyDescent="0.25">
      <c r="B16253" s="87"/>
      <c r="C16253" s="85"/>
      <c r="D16253" s="85"/>
      <c r="E16253" s="85"/>
      <c r="F16253" s="85"/>
      <c r="G16253" s="86"/>
      <c r="H16253" s="86"/>
      <c r="I16253" s="85"/>
      <c r="J16253" s="85"/>
    </row>
    <row r="16254" spans="2:10" s="117" customFormat="1" x14ac:dyDescent="0.25">
      <c r="B16254" s="87"/>
      <c r="C16254" s="85"/>
      <c r="D16254" s="85"/>
      <c r="E16254" s="85"/>
      <c r="F16254" s="85"/>
      <c r="G16254" s="86"/>
      <c r="H16254" s="86"/>
      <c r="I16254" s="85"/>
      <c r="J16254" s="85"/>
    </row>
    <row r="16255" spans="2:10" s="117" customFormat="1" x14ac:dyDescent="0.25">
      <c r="B16255" s="87"/>
      <c r="C16255" s="85"/>
      <c r="D16255" s="85"/>
      <c r="E16255" s="85"/>
      <c r="F16255" s="85"/>
      <c r="G16255" s="86"/>
      <c r="H16255" s="86"/>
      <c r="I16255" s="85"/>
      <c r="J16255" s="85"/>
    </row>
    <row r="16256" spans="2:10" s="117" customFormat="1" x14ac:dyDescent="0.25">
      <c r="B16256" s="87"/>
      <c r="C16256" s="85"/>
      <c r="D16256" s="85"/>
      <c r="E16256" s="85"/>
      <c r="F16256" s="85"/>
      <c r="G16256" s="86"/>
      <c r="H16256" s="86"/>
      <c r="I16256" s="85"/>
      <c r="J16256" s="85"/>
    </row>
    <row r="16257" spans="2:10" s="117" customFormat="1" x14ac:dyDescent="0.25">
      <c r="B16257" s="87"/>
      <c r="C16257" s="85"/>
      <c r="D16257" s="85"/>
      <c r="E16257" s="85"/>
      <c r="F16257" s="85"/>
      <c r="G16257" s="86"/>
      <c r="H16257" s="86"/>
      <c r="I16257" s="85"/>
      <c r="J16257" s="85"/>
    </row>
    <row r="16258" spans="2:10" s="117" customFormat="1" x14ac:dyDescent="0.25">
      <c r="B16258" s="87"/>
      <c r="C16258" s="85"/>
      <c r="D16258" s="85"/>
      <c r="E16258" s="85"/>
      <c r="F16258" s="85"/>
      <c r="G16258" s="86"/>
      <c r="H16258" s="86"/>
      <c r="I16258" s="85"/>
      <c r="J16258" s="85"/>
    </row>
    <row r="16259" spans="2:10" s="117" customFormat="1" x14ac:dyDescent="0.25">
      <c r="B16259" s="87"/>
      <c r="C16259" s="85"/>
      <c r="D16259" s="85"/>
      <c r="E16259" s="85"/>
      <c r="F16259" s="85"/>
      <c r="G16259" s="86"/>
      <c r="H16259" s="86"/>
      <c r="I16259" s="85"/>
      <c r="J16259" s="85"/>
    </row>
    <row r="16260" spans="2:10" s="117" customFormat="1" x14ac:dyDescent="0.25">
      <c r="B16260" s="87"/>
      <c r="C16260" s="85"/>
      <c r="D16260" s="85"/>
      <c r="E16260" s="85"/>
      <c r="F16260" s="85"/>
      <c r="G16260" s="86"/>
      <c r="H16260" s="86"/>
      <c r="I16260" s="85"/>
      <c r="J16260" s="85"/>
    </row>
    <row r="16261" spans="2:10" s="117" customFormat="1" x14ac:dyDescent="0.25">
      <c r="B16261" s="87"/>
      <c r="C16261" s="85"/>
      <c r="D16261" s="85"/>
      <c r="E16261" s="85"/>
      <c r="F16261" s="85"/>
      <c r="G16261" s="86"/>
      <c r="H16261" s="86"/>
      <c r="I16261" s="85"/>
      <c r="J16261" s="85"/>
    </row>
    <row r="16262" spans="2:10" s="117" customFormat="1" x14ac:dyDescent="0.25">
      <c r="B16262" s="87"/>
      <c r="C16262" s="85"/>
      <c r="D16262" s="85"/>
      <c r="E16262" s="85"/>
      <c r="F16262" s="85"/>
      <c r="G16262" s="86"/>
      <c r="H16262" s="86"/>
      <c r="I16262" s="85"/>
      <c r="J16262" s="85"/>
    </row>
    <row r="16263" spans="2:10" s="117" customFormat="1" x14ac:dyDescent="0.25">
      <c r="B16263" s="87"/>
      <c r="C16263" s="85"/>
      <c r="D16263" s="85"/>
      <c r="E16263" s="85"/>
      <c r="F16263" s="85"/>
      <c r="G16263" s="86"/>
      <c r="H16263" s="86"/>
      <c r="I16263" s="85"/>
      <c r="J16263" s="85"/>
    </row>
    <row r="16264" spans="2:10" s="117" customFormat="1" x14ac:dyDescent="0.25">
      <c r="B16264" s="87"/>
      <c r="C16264" s="85"/>
      <c r="D16264" s="85"/>
      <c r="E16264" s="85"/>
      <c r="F16264" s="85"/>
      <c r="G16264" s="86"/>
      <c r="H16264" s="86"/>
      <c r="I16264" s="85"/>
      <c r="J16264" s="85"/>
    </row>
    <row r="16265" spans="2:10" s="117" customFormat="1" x14ac:dyDescent="0.25">
      <c r="B16265" s="87"/>
      <c r="C16265" s="85"/>
      <c r="D16265" s="85"/>
      <c r="E16265" s="85"/>
      <c r="F16265" s="85"/>
      <c r="G16265" s="86"/>
      <c r="H16265" s="86"/>
      <c r="I16265" s="85"/>
      <c r="J16265" s="85"/>
    </row>
    <row r="16266" spans="2:10" s="117" customFormat="1" x14ac:dyDescent="0.25">
      <c r="B16266" s="87"/>
      <c r="C16266" s="85"/>
      <c r="D16266" s="85"/>
      <c r="E16266" s="85"/>
      <c r="F16266" s="85"/>
      <c r="G16266" s="86"/>
      <c r="H16266" s="86"/>
      <c r="I16266" s="85"/>
      <c r="J16266" s="85"/>
    </row>
    <row r="16267" spans="2:10" s="117" customFormat="1" x14ac:dyDescent="0.25">
      <c r="B16267" s="87"/>
      <c r="C16267" s="85"/>
      <c r="D16267" s="85"/>
      <c r="E16267" s="85"/>
      <c r="F16267" s="85"/>
      <c r="G16267" s="86"/>
      <c r="H16267" s="86"/>
      <c r="I16267" s="85"/>
      <c r="J16267" s="85"/>
    </row>
    <row r="16268" spans="2:10" s="117" customFormat="1" x14ac:dyDescent="0.25">
      <c r="B16268" s="87"/>
      <c r="C16268" s="85"/>
      <c r="D16268" s="85"/>
      <c r="E16268" s="85"/>
      <c r="F16268" s="85"/>
      <c r="G16268" s="86"/>
      <c r="H16268" s="86"/>
      <c r="I16268" s="85"/>
      <c r="J16268" s="85"/>
    </row>
    <row r="16269" spans="2:10" s="117" customFormat="1" x14ac:dyDescent="0.25">
      <c r="B16269" s="87"/>
      <c r="C16269" s="85"/>
      <c r="D16269" s="85"/>
      <c r="E16269" s="85"/>
      <c r="F16269" s="85"/>
      <c r="G16269" s="86"/>
      <c r="H16269" s="86"/>
      <c r="I16269" s="85"/>
      <c r="J16269" s="85"/>
    </row>
    <row r="16270" spans="2:10" s="117" customFormat="1" x14ac:dyDescent="0.25">
      <c r="B16270" s="87"/>
      <c r="C16270" s="85"/>
      <c r="D16270" s="85"/>
      <c r="E16270" s="85"/>
      <c r="F16270" s="85"/>
      <c r="G16270" s="86"/>
      <c r="H16270" s="86"/>
      <c r="I16270" s="85"/>
      <c r="J16270" s="85"/>
    </row>
    <row r="16271" spans="2:10" s="117" customFormat="1" x14ac:dyDescent="0.25">
      <c r="B16271" s="87"/>
      <c r="C16271" s="85"/>
      <c r="D16271" s="85"/>
      <c r="E16271" s="85"/>
      <c r="F16271" s="85"/>
      <c r="G16271" s="86"/>
      <c r="H16271" s="86"/>
      <c r="I16271" s="85"/>
      <c r="J16271" s="85"/>
    </row>
    <row r="16272" spans="2:10" s="117" customFormat="1" x14ac:dyDescent="0.25">
      <c r="B16272" s="87"/>
      <c r="C16272" s="85"/>
      <c r="D16272" s="85"/>
      <c r="E16272" s="85"/>
      <c r="F16272" s="85"/>
      <c r="G16272" s="86"/>
      <c r="H16272" s="86"/>
      <c r="I16272" s="85"/>
      <c r="J16272" s="85"/>
    </row>
    <row r="16273" spans="2:10" s="117" customFormat="1" x14ac:dyDescent="0.25">
      <c r="B16273" s="87"/>
      <c r="C16273" s="85"/>
      <c r="D16273" s="85"/>
      <c r="E16273" s="85"/>
      <c r="F16273" s="85"/>
      <c r="G16273" s="86"/>
      <c r="H16273" s="86"/>
      <c r="I16273" s="85"/>
      <c r="J16273" s="85"/>
    </row>
    <row r="16274" spans="2:10" s="117" customFormat="1" x14ac:dyDescent="0.25">
      <c r="B16274" s="87"/>
      <c r="C16274" s="85"/>
      <c r="D16274" s="85"/>
      <c r="E16274" s="85"/>
      <c r="F16274" s="85"/>
      <c r="G16274" s="86"/>
      <c r="H16274" s="86"/>
      <c r="I16274" s="85"/>
      <c r="J16274" s="85"/>
    </row>
    <row r="16275" spans="2:10" s="117" customFormat="1" x14ac:dyDescent="0.25">
      <c r="B16275" s="87"/>
      <c r="C16275" s="85"/>
      <c r="D16275" s="85"/>
      <c r="E16275" s="85"/>
      <c r="F16275" s="85"/>
      <c r="G16275" s="86"/>
      <c r="H16275" s="86"/>
      <c r="I16275" s="85"/>
      <c r="J16275" s="85"/>
    </row>
    <row r="16276" spans="2:10" s="117" customFormat="1" x14ac:dyDescent="0.25">
      <c r="B16276" s="87"/>
      <c r="C16276" s="85"/>
      <c r="D16276" s="85"/>
      <c r="E16276" s="85"/>
      <c r="F16276" s="85"/>
      <c r="G16276" s="86"/>
      <c r="H16276" s="86"/>
      <c r="I16276" s="85"/>
      <c r="J16276" s="85"/>
    </row>
    <row r="16277" spans="2:10" s="117" customFormat="1" x14ac:dyDescent="0.25">
      <c r="B16277" s="87"/>
      <c r="C16277" s="85"/>
      <c r="D16277" s="85"/>
      <c r="E16277" s="85"/>
      <c r="F16277" s="85"/>
      <c r="G16277" s="86"/>
      <c r="H16277" s="86"/>
      <c r="I16277" s="85"/>
      <c r="J16277" s="85"/>
    </row>
    <row r="16278" spans="2:10" s="117" customFormat="1" x14ac:dyDescent="0.25">
      <c r="B16278" s="87"/>
      <c r="C16278" s="85"/>
      <c r="D16278" s="85"/>
      <c r="E16278" s="85"/>
      <c r="F16278" s="85"/>
      <c r="G16278" s="86"/>
      <c r="H16278" s="86"/>
      <c r="I16278" s="85"/>
      <c r="J16278" s="85"/>
    </row>
    <row r="16279" spans="2:10" s="117" customFormat="1" x14ac:dyDescent="0.25">
      <c r="B16279" s="87"/>
      <c r="C16279" s="85"/>
      <c r="D16279" s="85"/>
      <c r="E16279" s="85"/>
      <c r="F16279" s="85"/>
      <c r="G16279" s="86"/>
      <c r="H16279" s="86"/>
      <c r="I16279" s="85"/>
      <c r="J16279" s="85"/>
    </row>
    <row r="16280" spans="2:10" s="117" customFormat="1" x14ac:dyDescent="0.25">
      <c r="B16280" s="87"/>
      <c r="C16280" s="85"/>
      <c r="D16280" s="85"/>
      <c r="E16280" s="85"/>
      <c r="F16280" s="85"/>
      <c r="G16280" s="86"/>
      <c r="H16280" s="86"/>
      <c r="I16280" s="85"/>
      <c r="J16280" s="85"/>
    </row>
    <row r="16281" spans="2:10" s="117" customFormat="1" x14ac:dyDescent="0.25">
      <c r="B16281" s="87"/>
      <c r="C16281" s="85"/>
      <c r="D16281" s="85"/>
      <c r="E16281" s="85"/>
      <c r="F16281" s="85"/>
      <c r="G16281" s="86"/>
      <c r="H16281" s="86"/>
      <c r="I16281" s="85"/>
      <c r="J16281" s="85"/>
    </row>
    <row r="16282" spans="2:10" s="117" customFormat="1" x14ac:dyDescent="0.25">
      <c r="B16282" s="87"/>
      <c r="C16282" s="85"/>
      <c r="D16282" s="85"/>
      <c r="E16282" s="85"/>
      <c r="F16282" s="85"/>
      <c r="G16282" s="86"/>
      <c r="H16282" s="86"/>
      <c r="I16282" s="85"/>
      <c r="J16282" s="85"/>
    </row>
    <row r="16283" spans="2:10" s="117" customFormat="1" x14ac:dyDescent="0.25">
      <c r="B16283" s="87"/>
      <c r="C16283" s="85"/>
      <c r="D16283" s="85"/>
      <c r="E16283" s="85"/>
      <c r="F16283" s="85"/>
      <c r="G16283" s="86"/>
      <c r="H16283" s="86"/>
      <c r="I16283" s="85"/>
      <c r="J16283" s="85"/>
    </row>
    <row r="16284" spans="2:10" s="117" customFormat="1" x14ac:dyDescent="0.25">
      <c r="B16284" s="87"/>
      <c r="C16284" s="85"/>
      <c r="D16284" s="85"/>
      <c r="E16284" s="85"/>
      <c r="F16284" s="85"/>
      <c r="G16284" s="86"/>
      <c r="H16284" s="86"/>
      <c r="I16284" s="85"/>
      <c r="J16284" s="85"/>
    </row>
    <row r="16285" spans="2:10" s="117" customFormat="1" x14ac:dyDescent="0.25">
      <c r="B16285" s="87"/>
      <c r="C16285" s="85"/>
      <c r="D16285" s="85"/>
      <c r="E16285" s="85"/>
      <c r="F16285" s="85"/>
      <c r="G16285" s="86"/>
      <c r="H16285" s="86"/>
      <c r="I16285" s="85"/>
      <c r="J16285" s="85"/>
    </row>
    <row r="16286" spans="2:10" s="117" customFormat="1" x14ac:dyDescent="0.25">
      <c r="B16286" s="87"/>
      <c r="C16286" s="85"/>
      <c r="D16286" s="85"/>
      <c r="E16286" s="85"/>
      <c r="F16286" s="85"/>
      <c r="G16286" s="86"/>
      <c r="H16286" s="86"/>
      <c r="I16286" s="85"/>
      <c r="J16286" s="85"/>
    </row>
    <row r="16287" spans="2:10" s="117" customFormat="1" x14ac:dyDescent="0.25">
      <c r="B16287" s="87"/>
      <c r="C16287" s="85"/>
      <c r="D16287" s="85"/>
      <c r="E16287" s="85"/>
      <c r="F16287" s="85"/>
      <c r="G16287" s="86"/>
      <c r="H16287" s="86"/>
      <c r="I16287" s="85"/>
      <c r="J16287" s="85"/>
    </row>
    <row r="16288" spans="2:10" s="117" customFormat="1" x14ac:dyDescent="0.25">
      <c r="B16288" s="87"/>
      <c r="C16288" s="85"/>
      <c r="D16288" s="85"/>
      <c r="E16288" s="85"/>
      <c r="F16288" s="85"/>
      <c r="G16288" s="86"/>
      <c r="H16288" s="86"/>
      <c r="I16288" s="85"/>
      <c r="J16288" s="85"/>
    </row>
    <row r="16289" spans="2:10" s="117" customFormat="1" x14ac:dyDescent="0.25">
      <c r="B16289" s="87"/>
      <c r="C16289" s="85"/>
      <c r="D16289" s="85"/>
      <c r="E16289" s="85"/>
      <c r="F16289" s="85"/>
      <c r="G16289" s="86"/>
      <c r="H16289" s="86"/>
      <c r="I16289" s="85"/>
      <c r="J16289" s="85"/>
    </row>
    <row r="16290" spans="2:10" s="117" customFormat="1" x14ac:dyDescent="0.25">
      <c r="B16290" s="87"/>
      <c r="C16290" s="85"/>
      <c r="D16290" s="85"/>
      <c r="E16290" s="85"/>
      <c r="F16290" s="85"/>
      <c r="G16290" s="86"/>
      <c r="H16290" s="86"/>
      <c r="I16290" s="85"/>
      <c r="J16290" s="85"/>
    </row>
    <row r="16291" spans="2:10" s="117" customFormat="1" x14ac:dyDescent="0.25">
      <c r="B16291" s="87"/>
      <c r="C16291" s="85"/>
      <c r="D16291" s="85"/>
      <c r="E16291" s="85"/>
      <c r="F16291" s="85"/>
      <c r="G16291" s="86"/>
      <c r="H16291" s="86"/>
      <c r="I16291" s="85"/>
      <c r="J16291" s="85"/>
    </row>
    <row r="16292" spans="2:10" s="117" customFormat="1" x14ac:dyDescent="0.25">
      <c r="B16292" s="87"/>
      <c r="C16292" s="85"/>
      <c r="D16292" s="85"/>
      <c r="E16292" s="85"/>
      <c r="F16292" s="85"/>
      <c r="G16292" s="86"/>
      <c r="H16292" s="86"/>
      <c r="I16292" s="85"/>
      <c r="J16292" s="85"/>
    </row>
    <row r="16293" spans="2:10" s="117" customFormat="1" x14ac:dyDescent="0.25">
      <c r="B16293" s="87"/>
      <c r="C16293" s="85"/>
      <c r="D16293" s="85"/>
      <c r="E16293" s="85"/>
      <c r="F16293" s="85"/>
      <c r="G16293" s="86"/>
      <c r="H16293" s="86"/>
      <c r="I16293" s="85"/>
      <c r="J16293" s="85"/>
    </row>
    <row r="16294" spans="2:10" s="117" customFormat="1" x14ac:dyDescent="0.25">
      <c r="B16294" s="87"/>
      <c r="C16294" s="85"/>
      <c r="D16294" s="85"/>
      <c r="E16294" s="85"/>
      <c r="F16294" s="85"/>
      <c r="G16294" s="86"/>
      <c r="H16294" s="86"/>
      <c r="I16294" s="85"/>
      <c r="J16294" s="85"/>
    </row>
    <row r="16295" spans="2:10" s="117" customFormat="1" x14ac:dyDescent="0.25">
      <c r="B16295" s="87"/>
      <c r="C16295" s="85"/>
      <c r="D16295" s="85"/>
      <c r="E16295" s="85"/>
      <c r="F16295" s="85"/>
      <c r="G16295" s="86"/>
      <c r="H16295" s="86"/>
      <c r="I16295" s="85"/>
      <c r="J16295" s="85"/>
    </row>
    <row r="16296" spans="2:10" s="117" customFormat="1" x14ac:dyDescent="0.25">
      <c r="B16296" s="87"/>
      <c r="C16296" s="85"/>
      <c r="D16296" s="85"/>
      <c r="E16296" s="85"/>
      <c r="F16296" s="85"/>
      <c r="G16296" s="86"/>
      <c r="H16296" s="86"/>
      <c r="I16296" s="85"/>
      <c r="J16296" s="85"/>
    </row>
    <row r="16297" spans="2:10" s="117" customFormat="1" x14ac:dyDescent="0.25">
      <c r="B16297" s="87"/>
      <c r="C16297" s="85"/>
      <c r="D16297" s="85"/>
      <c r="E16297" s="85"/>
      <c r="F16297" s="85"/>
      <c r="G16297" s="86"/>
      <c r="H16297" s="86"/>
      <c r="I16297" s="85"/>
      <c r="J16297" s="85"/>
    </row>
    <row r="16298" spans="2:10" s="117" customFormat="1" x14ac:dyDescent="0.25">
      <c r="B16298" s="87"/>
      <c r="C16298" s="85"/>
      <c r="D16298" s="85"/>
      <c r="E16298" s="85"/>
      <c r="F16298" s="85"/>
      <c r="G16298" s="86"/>
      <c r="H16298" s="86"/>
      <c r="I16298" s="85"/>
      <c r="J16298" s="85"/>
    </row>
    <row r="16299" spans="2:10" s="117" customFormat="1" x14ac:dyDescent="0.25">
      <c r="B16299" s="87"/>
      <c r="C16299" s="85"/>
      <c r="D16299" s="85"/>
      <c r="E16299" s="85"/>
      <c r="F16299" s="85"/>
      <c r="G16299" s="86"/>
      <c r="H16299" s="86"/>
      <c r="I16299" s="85"/>
      <c r="J16299" s="85"/>
    </row>
    <row r="16300" spans="2:10" s="117" customFormat="1" x14ac:dyDescent="0.25">
      <c r="B16300" s="87"/>
      <c r="C16300" s="85"/>
      <c r="D16300" s="85"/>
      <c r="E16300" s="85"/>
      <c r="F16300" s="85"/>
      <c r="G16300" s="86"/>
      <c r="H16300" s="86"/>
      <c r="I16300" s="85"/>
      <c r="J16300" s="85"/>
    </row>
    <row r="16301" spans="2:10" s="117" customFormat="1" x14ac:dyDescent="0.25">
      <c r="B16301" s="87"/>
      <c r="C16301" s="85"/>
      <c r="D16301" s="85"/>
      <c r="E16301" s="85"/>
      <c r="F16301" s="85"/>
      <c r="G16301" s="86"/>
      <c r="H16301" s="86"/>
      <c r="I16301" s="85"/>
      <c r="J16301" s="85"/>
    </row>
    <row r="16302" spans="2:10" s="117" customFormat="1" x14ac:dyDescent="0.25">
      <c r="B16302" s="87"/>
      <c r="C16302" s="85"/>
      <c r="D16302" s="85"/>
      <c r="E16302" s="85"/>
      <c r="F16302" s="85"/>
      <c r="G16302" s="86"/>
      <c r="H16302" s="86"/>
      <c r="I16302" s="85"/>
      <c r="J16302" s="85"/>
    </row>
    <row r="16303" spans="2:10" s="117" customFormat="1" x14ac:dyDescent="0.25">
      <c r="B16303" s="87"/>
      <c r="C16303" s="85"/>
      <c r="D16303" s="85"/>
      <c r="E16303" s="85"/>
      <c r="F16303" s="85"/>
      <c r="G16303" s="86"/>
      <c r="H16303" s="86"/>
      <c r="I16303" s="85"/>
      <c r="J16303" s="85"/>
    </row>
    <row r="16304" spans="2:10" s="117" customFormat="1" x14ac:dyDescent="0.25">
      <c r="B16304" s="87"/>
      <c r="C16304" s="85"/>
      <c r="D16304" s="85"/>
      <c r="E16304" s="85"/>
      <c r="F16304" s="85"/>
      <c r="G16304" s="86"/>
      <c r="H16304" s="86"/>
      <c r="I16304" s="85"/>
      <c r="J16304" s="85"/>
    </row>
    <row r="16305" spans="2:10" s="117" customFormat="1" x14ac:dyDescent="0.25">
      <c r="B16305" s="87"/>
      <c r="C16305" s="85"/>
      <c r="D16305" s="85"/>
      <c r="E16305" s="85"/>
      <c r="F16305" s="85"/>
      <c r="G16305" s="86"/>
      <c r="H16305" s="86"/>
      <c r="I16305" s="85"/>
      <c r="J16305" s="85"/>
    </row>
    <row r="16306" spans="2:10" s="117" customFormat="1" x14ac:dyDescent="0.25">
      <c r="B16306" s="87"/>
      <c r="C16306" s="85"/>
      <c r="D16306" s="85"/>
      <c r="E16306" s="85"/>
      <c r="F16306" s="85"/>
      <c r="G16306" s="86"/>
      <c r="H16306" s="86"/>
      <c r="I16306" s="85"/>
      <c r="J16306" s="85"/>
    </row>
    <row r="16307" spans="2:10" s="117" customFormat="1" x14ac:dyDescent="0.25">
      <c r="B16307" s="87"/>
      <c r="C16307" s="85"/>
      <c r="D16307" s="85"/>
      <c r="E16307" s="85"/>
      <c r="F16307" s="85"/>
      <c r="G16307" s="86"/>
      <c r="H16307" s="86"/>
      <c r="I16307" s="85"/>
      <c r="J16307" s="85"/>
    </row>
    <row r="16308" spans="2:10" s="117" customFormat="1" x14ac:dyDescent="0.25">
      <c r="B16308" s="87"/>
      <c r="C16308" s="85"/>
      <c r="D16308" s="85"/>
      <c r="E16308" s="85"/>
      <c r="F16308" s="85"/>
      <c r="G16308" s="86"/>
      <c r="H16308" s="86"/>
      <c r="I16308" s="85"/>
      <c r="J16308" s="85"/>
    </row>
    <row r="16309" spans="2:10" s="117" customFormat="1" x14ac:dyDescent="0.25">
      <c r="B16309" s="87"/>
      <c r="C16309" s="85"/>
      <c r="D16309" s="85"/>
      <c r="E16309" s="85"/>
      <c r="F16309" s="85"/>
      <c r="G16309" s="86"/>
      <c r="H16309" s="86"/>
      <c r="I16309" s="85"/>
      <c r="J16309" s="85"/>
    </row>
    <row r="16310" spans="2:10" s="117" customFormat="1" x14ac:dyDescent="0.25">
      <c r="B16310" s="87"/>
      <c r="C16310" s="85"/>
      <c r="D16310" s="85"/>
      <c r="E16310" s="85"/>
      <c r="F16310" s="85"/>
      <c r="G16310" s="86"/>
      <c r="H16310" s="86"/>
      <c r="I16310" s="85"/>
      <c r="J16310" s="85"/>
    </row>
    <row r="16311" spans="2:10" s="117" customFormat="1" x14ac:dyDescent="0.25">
      <c r="B16311" s="87"/>
      <c r="C16311" s="85"/>
      <c r="D16311" s="85"/>
      <c r="E16311" s="85"/>
      <c r="F16311" s="85"/>
      <c r="G16311" s="86"/>
      <c r="H16311" s="86"/>
      <c r="I16311" s="85"/>
      <c r="J16311" s="85"/>
    </row>
    <row r="16312" spans="2:10" s="117" customFormat="1" x14ac:dyDescent="0.25">
      <c r="B16312" s="87"/>
      <c r="C16312" s="85"/>
      <c r="D16312" s="85"/>
      <c r="E16312" s="85"/>
      <c r="F16312" s="85"/>
      <c r="G16312" s="86"/>
      <c r="H16312" s="86"/>
      <c r="I16312" s="85"/>
      <c r="J16312" s="85"/>
    </row>
    <row r="16313" spans="2:10" s="117" customFormat="1" x14ac:dyDescent="0.25">
      <c r="B16313" s="87"/>
      <c r="C16313" s="85"/>
      <c r="D16313" s="85"/>
      <c r="E16313" s="85"/>
      <c r="F16313" s="85"/>
      <c r="G16313" s="86"/>
      <c r="H16313" s="86"/>
      <c r="I16313" s="85"/>
      <c r="J16313" s="85"/>
    </row>
    <row r="16314" spans="2:10" s="117" customFormat="1" x14ac:dyDescent="0.25">
      <c r="B16314" s="87"/>
      <c r="C16314" s="85"/>
      <c r="D16314" s="85"/>
      <c r="E16314" s="85"/>
      <c r="F16314" s="85"/>
      <c r="G16314" s="86"/>
      <c r="H16314" s="86"/>
      <c r="I16314" s="85"/>
      <c r="J16314" s="85"/>
    </row>
    <row r="16315" spans="2:10" s="117" customFormat="1" x14ac:dyDescent="0.25">
      <c r="B16315" s="87"/>
      <c r="C16315" s="85"/>
      <c r="D16315" s="85"/>
      <c r="E16315" s="85"/>
      <c r="F16315" s="85"/>
      <c r="G16315" s="86"/>
      <c r="H16315" s="86"/>
      <c r="I16315" s="85"/>
      <c r="J16315" s="85"/>
    </row>
    <row r="16316" spans="2:10" s="117" customFormat="1" x14ac:dyDescent="0.25">
      <c r="B16316" s="87"/>
      <c r="C16316" s="85"/>
      <c r="D16316" s="85"/>
      <c r="E16316" s="85"/>
      <c r="F16316" s="85"/>
      <c r="G16316" s="86"/>
      <c r="H16316" s="86"/>
      <c r="I16316" s="85"/>
      <c r="J16316" s="85"/>
    </row>
    <row r="16317" spans="2:10" s="117" customFormat="1" x14ac:dyDescent="0.25">
      <c r="B16317" s="87"/>
      <c r="C16317" s="85"/>
      <c r="D16317" s="85"/>
      <c r="E16317" s="85"/>
      <c r="F16317" s="85"/>
      <c r="G16317" s="86"/>
      <c r="H16317" s="86"/>
      <c r="I16317" s="85"/>
      <c r="J16317" s="85"/>
    </row>
    <row r="16318" spans="2:10" s="117" customFormat="1" x14ac:dyDescent="0.25">
      <c r="B16318" s="87"/>
      <c r="C16318" s="85"/>
      <c r="D16318" s="85"/>
      <c r="E16318" s="85"/>
      <c r="F16318" s="85"/>
      <c r="G16318" s="86"/>
      <c r="H16318" s="86"/>
      <c r="I16318" s="85"/>
      <c r="J16318" s="85"/>
    </row>
    <row r="16319" spans="2:10" s="117" customFormat="1" x14ac:dyDescent="0.25">
      <c r="B16319" s="87"/>
      <c r="C16319" s="85"/>
      <c r="D16319" s="85"/>
      <c r="E16319" s="85"/>
      <c r="F16319" s="85"/>
      <c r="G16319" s="86"/>
      <c r="H16319" s="86"/>
      <c r="I16319" s="85"/>
      <c r="J16319" s="85"/>
    </row>
    <row r="16320" spans="2:10" s="117" customFormat="1" x14ac:dyDescent="0.25">
      <c r="B16320" s="87"/>
      <c r="C16320" s="85"/>
      <c r="D16320" s="85"/>
      <c r="E16320" s="85"/>
      <c r="F16320" s="85"/>
      <c r="G16320" s="86"/>
      <c r="H16320" s="86"/>
      <c r="I16320" s="85"/>
      <c r="J16320" s="85"/>
    </row>
    <row r="16321" spans="2:10" s="117" customFormat="1" x14ac:dyDescent="0.25">
      <c r="B16321" s="87"/>
      <c r="C16321" s="85"/>
      <c r="D16321" s="85"/>
      <c r="E16321" s="85"/>
      <c r="F16321" s="85"/>
      <c r="G16321" s="86"/>
      <c r="H16321" s="86"/>
      <c r="I16321" s="85"/>
      <c r="J16321" s="85"/>
    </row>
    <row r="16322" spans="2:10" s="117" customFormat="1" x14ac:dyDescent="0.25">
      <c r="B16322" s="87"/>
      <c r="C16322" s="85"/>
      <c r="D16322" s="85"/>
      <c r="E16322" s="85"/>
      <c r="F16322" s="85"/>
      <c r="G16322" s="86"/>
      <c r="H16322" s="86"/>
      <c r="I16322" s="85"/>
      <c r="J16322" s="85"/>
    </row>
    <row r="16323" spans="2:10" s="117" customFormat="1" x14ac:dyDescent="0.25">
      <c r="B16323" s="87"/>
      <c r="C16323" s="85"/>
      <c r="D16323" s="85"/>
      <c r="E16323" s="85"/>
      <c r="F16323" s="85"/>
      <c r="G16323" s="86"/>
      <c r="H16323" s="86"/>
      <c r="I16323" s="85"/>
      <c r="J16323" s="85"/>
    </row>
    <row r="16324" spans="2:10" s="117" customFormat="1" x14ac:dyDescent="0.25">
      <c r="B16324" s="87"/>
      <c r="C16324" s="85"/>
      <c r="D16324" s="85"/>
      <c r="E16324" s="85"/>
      <c r="F16324" s="85"/>
      <c r="G16324" s="86"/>
      <c r="H16324" s="86"/>
      <c r="I16324" s="85"/>
      <c r="J16324" s="85"/>
    </row>
    <row r="16325" spans="2:10" s="117" customFormat="1" x14ac:dyDescent="0.25">
      <c r="B16325" s="87"/>
      <c r="C16325" s="85"/>
      <c r="D16325" s="85"/>
      <c r="E16325" s="85"/>
      <c r="F16325" s="85"/>
      <c r="G16325" s="86"/>
      <c r="H16325" s="86"/>
      <c r="I16325" s="85"/>
      <c r="J16325" s="85"/>
    </row>
    <row r="16326" spans="2:10" s="117" customFormat="1" x14ac:dyDescent="0.25">
      <c r="B16326" s="87"/>
      <c r="C16326" s="85"/>
      <c r="D16326" s="85"/>
      <c r="E16326" s="85"/>
      <c r="F16326" s="85"/>
      <c r="G16326" s="86"/>
      <c r="H16326" s="86"/>
      <c r="I16326" s="85"/>
      <c r="J16326" s="85"/>
    </row>
    <row r="16327" spans="2:10" s="117" customFormat="1" x14ac:dyDescent="0.25">
      <c r="B16327" s="87"/>
      <c r="C16327" s="85"/>
      <c r="D16327" s="85"/>
      <c r="E16327" s="85"/>
      <c r="F16327" s="85"/>
      <c r="G16327" s="86"/>
      <c r="H16327" s="86"/>
      <c r="I16327" s="85"/>
      <c r="J16327" s="85"/>
    </row>
    <row r="16328" spans="2:10" s="117" customFormat="1" x14ac:dyDescent="0.25">
      <c r="B16328" s="87"/>
      <c r="C16328" s="85"/>
      <c r="D16328" s="85"/>
      <c r="E16328" s="85"/>
      <c r="F16328" s="85"/>
      <c r="G16328" s="86"/>
      <c r="H16328" s="86"/>
      <c r="I16328" s="85"/>
      <c r="J16328" s="85"/>
    </row>
    <row r="16329" spans="2:10" s="117" customFormat="1" x14ac:dyDescent="0.25">
      <c r="B16329" s="87"/>
      <c r="C16329" s="85"/>
      <c r="D16329" s="85"/>
      <c r="E16329" s="85"/>
      <c r="F16329" s="85"/>
      <c r="G16329" s="86"/>
      <c r="H16329" s="86"/>
      <c r="I16329" s="85"/>
      <c r="J16329" s="85"/>
    </row>
    <row r="16330" spans="2:10" s="117" customFormat="1" x14ac:dyDescent="0.25">
      <c r="B16330" s="87"/>
      <c r="C16330" s="85"/>
      <c r="D16330" s="85"/>
      <c r="E16330" s="85"/>
      <c r="F16330" s="85"/>
      <c r="G16330" s="86"/>
      <c r="H16330" s="86"/>
      <c r="I16330" s="85"/>
      <c r="J16330" s="85"/>
    </row>
    <row r="16331" spans="2:10" s="117" customFormat="1" x14ac:dyDescent="0.25">
      <c r="B16331" s="87"/>
      <c r="C16331" s="85"/>
      <c r="D16331" s="85"/>
      <c r="E16331" s="85"/>
      <c r="F16331" s="85"/>
      <c r="G16331" s="86"/>
      <c r="H16331" s="86"/>
      <c r="I16331" s="85"/>
      <c r="J16331" s="85"/>
    </row>
    <row r="16332" spans="2:10" s="117" customFormat="1" x14ac:dyDescent="0.25">
      <c r="B16332" s="87"/>
      <c r="C16332" s="85"/>
      <c r="D16332" s="85"/>
      <c r="E16332" s="85"/>
      <c r="F16332" s="85"/>
      <c r="G16332" s="86"/>
      <c r="H16332" s="86"/>
      <c r="I16332" s="85"/>
      <c r="J16332" s="85"/>
    </row>
    <row r="16333" spans="2:10" s="117" customFormat="1" x14ac:dyDescent="0.25">
      <c r="B16333" s="87"/>
      <c r="C16333" s="85"/>
      <c r="D16333" s="85"/>
      <c r="E16333" s="85"/>
      <c r="F16333" s="85"/>
      <c r="G16333" s="86"/>
      <c r="H16333" s="86"/>
      <c r="I16333" s="85"/>
      <c r="J16333" s="85"/>
    </row>
    <row r="16334" spans="2:10" s="117" customFormat="1" x14ac:dyDescent="0.25">
      <c r="B16334" s="87"/>
      <c r="C16334" s="85"/>
      <c r="D16334" s="85"/>
      <c r="E16334" s="85"/>
      <c r="F16334" s="85"/>
      <c r="G16334" s="86"/>
      <c r="H16334" s="86"/>
      <c r="I16334" s="85"/>
      <c r="J16334" s="85"/>
    </row>
    <row r="16335" spans="2:10" s="117" customFormat="1" x14ac:dyDescent="0.25">
      <c r="B16335" s="87"/>
      <c r="C16335" s="85"/>
      <c r="D16335" s="85"/>
      <c r="E16335" s="85"/>
      <c r="F16335" s="85"/>
      <c r="G16335" s="86"/>
      <c r="H16335" s="86"/>
      <c r="I16335" s="85"/>
      <c r="J16335" s="85"/>
    </row>
    <row r="16336" spans="2:10" s="117" customFormat="1" x14ac:dyDescent="0.25">
      <c r="B16336" s="87"/>
      <c r="C16336" s="85"/>
      <c r="D16336" s="85"/>
      <c r="E16336" s="85"/>
      <c r="F16336" s="85"/>
      <c r="G16336" s="86"/>
      <c r="H16336" s="86"/>
      <c r="I16336" s="85"/>
      <c r="J16336" s="85"/>
    </row>
    <row r="16337" spans="2:10" s="117" customFormat="1" x14ac:dyDescent="0.25">
      <c r="B16337" s="87"/>
      <c r="C16337" s="85"/>
      <c r="D16337" s="85"/>
      <c r="E16337" s="85"/>
      <c r="F16337" s="85"/>
      <c r="G16337" s="86"/>
      <c r="H16337" s="86"/>
      <c r="I16337" s="85"/>
      <c r="J16337" s="85"/>
    </row>
    <row r="16338" spans="2:10" s="117" customFormat="1" x14ac:dyDescent="0.25">
      <c r="B16338" s="87"/>
      <c r="C16338" s="85"/>
      <c r="D16338" s="85"/>
      <c r="E16338" s="85"/>
      <c r="F16338" s="85"/>
      <c r="G16338" s="86"/>
      <c r="H16338" s="86"/>
      <c r="I16338" s="85"/>
      <c r="J16338" s="85"/>
    </row>
    <row r="16339" spans="2:10" s="117" customFormat="1" x14ac:dyDescent="0.25">
      <c r="B16339" s="87"/>
      <c r="C16339" s="85"/>
      <c r="D16339" s="85"/>
      <c r="E16339" s="85"/>
      <c r="F16339" s="85"/>
      <c r="G16339" s="86"/>
      <c r="H16339" s="86"/>
      <c r="I16339" s="85"/>
      <c r="J16339" s="85"/>
    </row>
    <row r="16340" spans="2:10" s="117" customFormat="1" x14ac:dyDescent="0.25">
      <c r="B16340" s="87"/>
      <c r="C16340" s="85"/>
      <c r="D16340" s="85"/>
      <c r="E16340" s="85"/>
      <c r="F16340" s="85"/>
      <c r="G16340" s="86"/>
      <c r="H16340" s="86"/>
      <c r="I16340" s="85"/>
      <c r="J16340" s="85"/>
    </row>
    <row r="16341" spans="2:10" s="117" customFormat="1" x14ac:dyDescent="0.25">
      <c r="B16341" s="87"/>
      <c r="C16341" s="85"/>
      <c r="D16341" s="85"/>
      <c r="E16341" s="85"/>
      <c r="F16341" s="85"/>
      <c r="G16341" s="86"/>
      <c r="H16341" s="86"/>
      <c r="I16341" s="85"/>
      <c r="J16341" s="85"/>
    </row>
    <row r="16342" spans="2:10" s="117" customFormat="1" x14ac:dyDescent="0.25">
      <c r="B16342" s="87"/>
      <c r="C16342" s="85"/>
      <c r="D16342" s="85"/>
      <c r="E16342" s="85"/>
      <c r="F16342" s="85"/>
      <c r="G16342" s="86"/>
      <c r="H16342" s="86"/>
      <c r="I16342" s="85"/>
      <c r="J16342" s="85"/>
    </row>
    <row r="16343" spans="2:10" s="117" customFormat="1" x14ac:dyDescent="0.25">
      <c r="B16343" s="87"/>
      <c r="C16343" s="85"/>
      <c r="D16343" s="85"/>
      <c r="E16343" s="85"/>
      <c r="F16343" s="85"/>
      <c r="G16343" s="86"/>
      <c r="H16343" s="86"/>
      <c r="I16343" s="85"/>
      <c r="J16343" s="85"/>
    </row>
    <row r="16344" spans="2:10" s="117" customFormat="1" x14ac:dyDescent="0.25">
      <c r="B16344" s="87"/>
      <c r="C16344" s="85"/>
      <c r="D16344" s="85"/>
      <c r="E16344" s="85"/>
      <c r="F16344" s="85"/>
      <c r="G16344" s="86"/>
      <c r="H16344" s="86"/>
      <c r="I16344" s="85"/>
      <c r="J16344" s="85"/>
    </row>
    <row r="16345" spans="2:10" s="117" customFormat="1" x14ac:dyDescent="0.25">
      <c r="B16345" s="87"/>
      <c r="C16345" s="85"/>
      <c r="D16345" s="85"/>
      <c r="E16345" s="85"/>
      <c r="F16345" s="85"/>
      <c r="G16345" s="86"/>
      <c r="H16345" s="86"/>
      <c r="I16345" s="85"/>
      <c r="J16345" s="85"/>
    </row>
    <row r="16346" spans="2:10" s="117" customFormat="1" x14ac:dyDescent="0.25">
      <c r="B16346" s="87"/>
      <c r="C16346" s="85"/>
      <c r="D16346" s="85"/>
      <c r="E16346" s="85"/>
      <c r="F16346" s="85"/>
      <c r="G16346" s="86"/>
      <c r="H16346" s="86"/>
      <c r="I16346" s="85"/>
      <c r="J16346" s="85"/>
    </row>
    <row r="16347" spans="2:10" s="117" customFormat="1" x14ac:dyDescent="0.25">
      <c r="B16347" s="87"/>
      <c r="C16347" s="85"/>
      <c r="D16347" s="85"/>
      <c r="E16347" s="85"/>
      <c r="F16347" s="85"/>
      <c r="G16347" s="86"/>
      <c r="H16347" s="86"/>
      <c r="I16347" s="85"/>
      <c r="J16347" s="85"/>
    </row>
    <row r="16348" spans="2:10" s="117" customFormat="1" x14ac:dyDescent="0.25">
      <c r="B16348" s="87"/>
      <c r="C16348" s="85"/>
      <c r="D16348" s="85"/>
      <c r="E16348" s="85"/>
      <c r="F16348" s="85"/>
      <c r="G16348" s="86"/>
      <c r="H16348" s="86"/>
      <c r="I16348" s="85"/>
      <c r="J16348" s="85"/>
    </row>
    <row r="16349" spans="2:10" s="117" customFormat="1" x14ac:dyDescent="0.25">
      <c r="B16349" s="87"/>
      <c r="C16349" s="85"/>
      <c r="D16349" s="85"/>
      <c r="E16349" s="85"/>
      <c r="F16349" s="85"/>
      <c r="G16349" s="86"/>
      <c r="H16349" s="86"/>
      <c r="I16349" s="85"/>
      <c r="J16349" s="85"/>
    </row>
    <row r="16350" spans="2:10" s="117" customFormat="1" x14ac:dyDescent="0.25">
      <c r="B16350" s="87"/>
      <c r="C16350" s="85"/>
      <c r="D16350" s="85"/>
      <c r="E16350" s="85"/>
      <c r="F16350" s="85"/>
      <c r="G16350" s="86"/>
      <c r="H16350" s="86"/>
      <c r="I16350" s="85"/>
      <c r="J16350" s="85"/>
    </row>
    <row r="16351" spans="2:10" s="117" customFormat="1" x14ac:dyDescent="0.25">
      <c r="B16351" s="87"/>
      <c r="C16351" s="85"/>
      <c r="D16351" s="85"/>
      <c r="E16351" s="85"/>
      <c r="F16351" s="85"/>
      <c r="G16351" s="86"/>
      <c r="H16351" s="86"/>
      <c r="I16351" s="85"/>
      <c r="J16351" s="85"/>
    </row>
    <row r="16352" spans="2:10" s="117" customFormat="1" x14ac:dyDescent="0.25">
      <c r="B16352" s="87"/>
      <c r="C16352" s="85"/>
      <c r="D16352" s="85"/>
      <c r="E16352" s="85"/>
      <c r="F16352" s="85"/>
      <c r="G16352" s="86"/>
      <c r="H16352" s="86"/>
      <c r="I16352" s="85"/>
      <c r="J16352" s="85"/>
    </row>
    <row r="16353" spans="2:10" s="117" customFormat="1" x14ac:dyDescent="0.25">
      <c r="B16353" s="87"/>
      <c r="C16353" s="85"/>
      <c r="D16353" s="85"/>
      <c r="E16353" s="85"/>
      <c r="F16353" s="85"/>
      <c r="G16353" s="86"/>
      <c r="H16353" s="86"/>
      <c r="I16353" s="85"/>
      <c r="J16353" s="85"/>
    </row>
    <row r="16354" spans="2:10" s="117" customFormat="1" x14ac:dyDescent="0.25">
      <c r="B16354" s="87"/>
      <c r="C16354" s="85"/>
      <c r="D16354" s="85"/>
      <c r="E16354" s="85"/>
      <c r="F16354" s="85"/>
      <c r="G16354" s="86"/>
      <c r="H16354" s="86"/>
      <c r="I16354" s="85"/>
      <c r="J16354" s="85"/>
    </row>
    <row r="16355" spans="2:10" s="117" customFormat="1" x14ac:dyDescent="0.25">
      <c r="B16355" s="87"/>
      <c r="C16355" s="85"/>
      <c r="D16355" s="85"/>
      <c r="E16355" s="85"/>
      <c r="F16355" s="85"/>
      <c r="G16355" s="86"/>
      <c r="H16355" s="86"/>
      <c r="I16355" s="85"/>
      <c r="J16355" s="85"/>
    </row>
    <row r="16356" spans="2:10" s="117" customFormat="1" x14ac:dyDescent="0.25">
      <c r="B16356" s="87"/>
      <c r="C16356" s="85"/>
      <c r="D16356" s="85"/>
      <c r="E16356" s="85"/>
      <c r="F16356" s="85"/>
      <c r="G16356" s="86"/>
      <c r="H16356" s="86"/>
      <c r="I16356" s="85"/>
      <c r="J16356" s="85"/>
    </row>
    <row r="16357" spans="2:10" s="117" customFormat="1" x14ac:dyDescent="0.25">
      <c r="B16357" s="87"/>
      <c r="C16357" s="85"/>
      <c r="D16357" s="85"/>
      <c r="E16357" s="85"/>
      <c r="F16357" s="85"/>
      <c r="G16357" s="86"/>
      <c r="H16357" s="86"/>
      <c r="I16357" s="85"/>
      <c r="J16357" s="85"/>
    </row>
    <row r="16358" spans="2:10" s="117" customFormat="1" x14ac:dyDescent="0.25">
      <c r="B16358" s="87"/>
      <c r="C16358" s="85"/>
      <c r="D16358" s="85"/>
      <c r="E16358" s="85"/>
      <c r="F16358" s="85"/>
      <c r="G16358" s="86"/>
      <c r="H16358" s="86"/>
      <c r="I16358" s="85"/>
      <c r="J16358" s="85"/>
    </row>
    <row r="16359" spans="2:10" s="117" customFormat="1" x14ac:dyDescent="0.25">
      <c r="B16359" s="87"/>
      <c r="C16359" s="85"/>
      <c r="D16359" s="85"/>
      <c r="E16359" s="85"/>
      <c r="F16359" s="85"/>
      <c r="G16359" s="86"/>
      <c r="H16359" s="86"/>
      <c r="I16359" s="85"/>
      <c r="J16359" s="85"/>
    </row>
    <row r="16360" spans="2:10" s="117" customFormat="1" x14ac:dyDescent="0.25">
      <c r="B16360" s="87"/>
      <c r="C16360" s="85"/>
      <c r="D16360" s="85"/>
      <c r="E16360" s="85"/>
      <c r="F16360" s="85"/>
      <c r="G16360" s="86"/>
      <c r="H16360" s="86"/>
      <c r="I16360" s="85"/>
      <c r="J16360" s="85"/>
    </row>
    <row r="16361" spans="2:10" s="117" customFormat="1" x14ac:dyDescent="0.25">
      <c r="B16361" s="87"/>
      <c r="C16361" s="85"/>
      <c r="D16361" s="85"/>
      <c r="E16361" s="85"/>
      <c r="F16361" s="85"/>
      <c r="G16361" s="86"/>
      <c r="H16361" s="86"/>
      <c r="I16361" s="85"/>
      <c r="J16361" s="85"/>
    </row>
    <row r="16362" spans="2:10" s="117" customFormat="1" x14ac:dyDescent="0.25">
      <c r="B16362" s="87"/>
      <c r="C16362" s="85"/>
      <c r="D16362" s="85"/>
      <c r="E16362" s="85"/>
      <c r="F16362" s="85"/>
      <c r="G16362" s="86"/>
      <c r="H16362" s="86"/>
      <c r="I16362" s="85"/>
      <c r="J16362" s="85"/>
    </row>
    <row r="16363" spans="2:10" s="117" customFormat="1" x14ac:dyDescent="0.25">
      <c r="B16363" s="87"/>
      <c r="C16363" s="85"/>
      <c r="D16363" s="85"/>
      <c r="E16363" s="85"/>
      <c r="F16363" s="85"/>
      <c r="G16363" s="86"/>
      <c r="H16363" s="86"/>
      <c r="I16363" s="85"/>
      <c r="J16363" s="85"/>
    </row>
    <row r="16364" spans="2:10" s="117" customFormat="1" x14ac:dyDescent="0.25">
      <c r="B16364" s="87"/>
      <c r="C16364" s="85"/>
      <c r="D16364" s="85"/>
      <c r="E16364" s="85"/>
      <c r="F16364" s="85"/>
      <c r="G16364" s="86"/>
      <c r="H16364" s="86"/>
      <c r="I16364" s="85"/>
      <c r="J16364" s="85"/>
    </row>
    <row r="16365" spans="2:10" s="117" customFormat="1" x14ac:dyDescent="0.25">
      <c r="B16365" s="87"/>
      <c r="C16365" s="85"/>
      <c r="D16365" s="85"/>
      <c r="E16365" s="85"/>
      <c r="F16365" s="85"/>
      <c r="G16365" s="86"/>
      <c r="H16365" s="86"/>
      <c r="I16365" s="85"/>
      <c r="J16365" s="85"/>
    </row>
    <row r="16366" spans="2:10" s="117" customFormat="1" x14ac:dyDescent="0.25">
      <c r="B16366" s="87"/>
      <c r="C16366" s="85"/>
      <c r="D16366" s="85"/>
      <c r="E16366" s="85"/>
      <c r="F16366" s="85"/>
      <c r="G16366" s="86"/>
      <c r="H16366" s="86"/>
      <c r="I16366" s="85"/>
      <c r="J16366" s="85"/>
    </row>
    <row r="16367" spans="2:10" s="117" customFormat="1" x14ac:dyDescent="0.25">
      <c r="B16367" s="87"/>
      <c r="C16367" s="85"/>
      <c r="D16367" s="85"/>
      <c r="E16367" s="85"/>
      <c r="F16367" s="85"/>
      <c r="G16367" s="86"/>
      <c r="H16367" s="86"/>
      <c r="I16367" s="85"/>
      <c r="J16367" s="85"/>
    </row>
    <row r="16368" spans="2:10" s="117" customFormat="1" x14ac:dyDescent="0.25">
      <c r="B16368" s="87"/>
      <c r="C16368" s="85"/>
      <c r="D16368" s="85"/>
      <c r="E16368" s="85"/>
      <c r="F16368" s="85"/>
      <c r="G16368" s="86"/>
      <c r="H16368" s="86"/>
      <c r="I16368" s="85"/>
      <c r="J16368" s="85"/>
    </row>
    <row r="16369" spans="2:10" s="117" customFormat="1" x14ac:dyDescent="0.25">
      <c r="B16369" s="87"/>
      <c r="C16369" s="85"/>
      <c r="D16369" s="85"/>
      <c r="E16369" s="85"/>
      <c r="F16369" s="85"/>
      <c r="G16369" s="86"/>
      <c r="H16369" s="86"/>
      <c r="I16369" s="85"/>
      <c r="J16369" s="85"/>
    </row>
    <row r="16370" spans="2:10" s="117" customFormat="1" x14ac:dyDescent="0.25">
      <c r="B16370" s="87"/>
      <c r="C16370" s="85"/>
      <c r="D16370" s="85"/>
      <c r="E16370" s="85"/>
      <c r="F16370" s="85"/>
      <c r="G16370" s="86"/>
      <c r="H16370" s="86"/>
      <c r="I16370" s="85"/>
      <c r="J16370" s="85"/>
    </row>
    <row r="16371" spans="2:10" s="117" customFormat="1" x14ac:dyDescent="0.25">
      <c r="B16371" s="87"/>
      <c r="C16371" s="85"/>
      <c r="D16371" s="85"/>
      <c r="E16371" s="85"/>
      <c r="F16371" s="85"/>
      <c r="G16371" s="86"/>
      <c r="H16371" s="86"/>
      <c r="I16371" s="85"/>
      <c r="J16371" s="85"/>
    </row>
    <row r="16372" spans="2:10" s="117" customFormat="1" x14ac:dyDescent="0.25">
      <c r="B16372" s="87"/>
      <c r="C16372" s="85"/>
      <c r="D16372" s="85"/>
      <c r="E16372" s="85"/>
      <c r="F16372" s="85"/>
      <c r="G16372" s="86"/>
      <c r="H16372" s="86"/>
      <c r="I16372" s="85"/>
      <c r="J16372" s="85"/>
    </row>
    <row r="16373" spans="2:10" s="117" customFormat="1" x14ac:dyDescent="0.25">
      <c r="B16373" s="87"/>
      <c r="C16373" s="85"/>
      <c r="D16373" s="85"/>
      <c r="E16373" s="85"/>
      <c r="F16373" s="85"/>
      <c r="G16373" s="86"/>
      <c r="H16373" s="86"/>
      <c r="I16373" s="85"/>
      <c r="J16373" s="85"/>
    </row>
    <row r="16374" spans="2:10" s="117" customFormat="1" x14ac:dyDescent="0.25">
      <c r="B16374" s="87"/>
      <c r="C16374" s="85"/>
      <c r="D16374" s="85"/>
      <c r="E16374" s="85"/>
      <c r="F16374" s="85"/>
      <c r="G16374" s="86"/>
      <c r="H16374" s="86"/>
      <c r="I16374" s="85"/>
      <c r="J16374" s="85"/>
    </row>
    <row r="16375" spans="2:10" s="117" customFormat="1" x14ac:dyDescent="0.25">
      <c r="B16375" s="87"/>
      <c r="C16375" s="85"/>
      <c r="D16375" s="85"/>
      <c r="E16375" s="85"/>
      <c r="F16375" s="85"/>
      <c r="G16375" s="86"/>
      <c r="H16375" s="86"/>
      <c r="I16375" s="85"/>
      <c r="J16375" s="85"/>
    </row>
    <row r="16376" spans="2:10" s="117" customFormat="1" x14ac:dyDescent="0.25">
      <c r="B16376" s="87"/>
      <c r="C16376" s="85"/>
      <c r="D16376" s="85"/>
      <c r="E16376" s="85"/>
      <c r="F16376" s="85"/>
      <c r="G16376" s="86"/>
      <c r="H16376" s="86"/>
      <c r="I16376" s="85"/>
      <c r="J16376" s="85"/>
    </row>
    <row r="16377" spans="2:10" s="117" customFormat="1" x14ac:dyDescent="0.25">
      <c r="B16377" s="87"/>
      <c r="C16377" s="85"/>
      <c r="D16377" s="85"/>
      <c r="E16377" s="85"/>
      <c r="F16377" s="85"/>
      <c r="G16377" s="86"/>
      <c r="H16377" s="86"/>
      <c r="I16377" s="85"/>
      <c r="J16377" s="85"/>
    </row>
    <row r="16378" spans="2:10" s="117" customFormat="1" x14ac:dyDescent="0.25">
      <c r="B16378" s="87"/>
      <c r="C16378" s="85"/>
      <c r="D16378" s="85"/>
      <c r="E16378" s="85"/>
      <c r="F16378" s="85"/>
      <c r="G16378" s="86"/>
      <c r="H16378" s="86"/>
      <c r="I16378" s="85"/>
      <c r="J16378" s="85"/>
    </row>
    <row r="16379" spans="2:10" s="117" customFormat="1" x14ac:dyDescent="0.25">
      <c r="B16379" s="87"/>
      <c r="C16379" s="85"/>
      <c r="D16379" s="85"/>
      <c r="E16379" s="85"/>
      <c r="F16379" s="85"/>
      <c r="G16379" s="86"/>
      <c r="H16379" s="86"/>
      <c r="I16379" s="85"/>
      <c r="J16379" s="85"/>
    </row>
    <row r="16380" spans="2:10" s="117" customFormat="1" x14ac:dyDescent="0.25">
      <c r="B16380" s="87"/>
      <c r="C16380" s="85"/>
      <c r="D16380" s="85"/>
      <c r="E16380" s="85"/>
      <c r="F16380" s="85"/>
      <c r="G16380" s="86"/>
      <c r="H16380" s="86"/>
      <c r="I16380" s="85"/>
      <c r="J16380" s="85"/>
    </row>
    <row r="16381" spans="2:10" s="117" customFormat="1" x14ac:dyDescent="0.25">
      <c r="B16381" s="87"/>
      <c r="C16381" s="85"/>
      <c r="D16381" s="85"/>
      <c r="E16381" s="85"/>
      <c r="F16381" s="85"/>
      <c r="G16381" s="86"/>
      <c r="H16381" s="86"/>
      <c r="I16381" s="85"/>
      <c r="J16381" s="85"/>
    </row>
    <row r="16382" spans="2:10" s="117" customFormat="1" x14ac:dyDescent="0.25">
      <c r="B16382" s="87"/>
      <c r="C16382" s="85"/>
      <c r="D16382" s="85"/>
      <c r="E16382" s="85"/>
      <c r="F16382" s="85"/>
      <c r="G16382" s="86"/>
      <c r="H16382" s="86"/>
      <c r="I16382" s="85"/>
      <c r="J16382" s="85"/>
    </row>
    <row r="16383" spans="2:10" s="117" customFormat="1" x14ac:dyDescent="0.25">
      <c r="B16383" s="87"/>
      <c r="C16383" s="85"/>
      <c r="D16383" s="85"/>
      <c r="E16383" s="85"/>
      <c r="F16383" s="85"/>
      <c r="G16383" s="86"/>
      <c r="H16383" s="86"/>
      <c r="I16383" s="85"/>
      <c r="J16383" s="85"/>
    </row>
    <row r="16384" spans="2:10" s="117" customFormat="1" x14ac:dyDescent="0.25">
      <c r="B16384" s="87"/>
      <c r="C16384" s="85"/>
      <c r="D16384" s="85"/>
      <c r="E16384" s="85"/>
      <c r="F16384" s="85"/>
      <c r="G16384" s="86"/>
      <c r="H16384" s="86"/>
      <c r="I16384" s="85"/>
      <c r="J16384" s="85"/>
    </row>
    <row r="16385" spans="2:10" s="117" customFormat="1" x14ac:dyDescent="0.25">
      <c r="B16385" s="87"/>
      <c r="C16385" s="85"/>
      <c r="D16385" s="85"/>
      <c r="E16385" s="85"/>
      <c r="F16385" s="85"/>
      <c r="G16385" s="86"/>
      <c r="H16385" s="86"/>
      <c r="I16385" s="85"/>
      <c r="J16385" s="85"/>
    </row>
    <row r="16386" spans="2:10" s="117" customFormat="1" x14ac:dyDescent="0.25">
      <c r="B16386" s="87"/>
      <c r="C16386" s="85"/>
      <c r="D16386" s="85"/>
      <c r="E16386" s="85"/>
      <c r="F16386" s="85"/>
      <c r="G16386" s="86"/>
      <c r="H16386" s="86"/>
      <c r="I16386" s="85"/>
      <c r="J16386" s="85"/>
    </row>
    <row r="16387" spans="2:10" s="117" customFormat="1" x14ac:dyDescent="0.25">
      <c r="B16387" s="87"/>
      <c r="C16387" s="85"/>
      <c r="D16387" s="85"/>
      <c r="E16387" s="85"/>
      <c r="F16387" s="85"/>
      <c r="G16387" s="86"/>
      <c r="H16387" s="86"/>
      <c r="I16387" s="85"/>
      <c r="J16387" s="85"/>
    </row>
    <row r="16388" spans="2:10" s="117" customFormat="1" x14ac:dyDescent="0.25">
      <c r="B16388" s="87"/>
      <c r="C16388" s="85"/>
      <c r="D16388" s="85"/>
      <c r="E16388" s="85"/>
      <c r="F16388" s="85"/>
      <c r="G16388" s="86"/>
      <c r="H16388" s="86"/>
      <c r="I16388" s="85"/>
      <c r="J16388" s="85"/>
    </row>
    <row r="16389" spans="2:10" s="117" customFormat="1" x14ac:dyDescent="0.25">
      <c r="B16389" s="87"/>
      <c r="C16389" s="85"/>
      <c r="D16389" s="85"/>
      <c r="E16389" s="85"/>
      <c r="F16389" s="85"/>
      <c r="G16389" s="86"/>
      <c r="H16389" s="86"/>
      <c r="I16389" s="85"/>
      <c r="J16389" s="85"/>
    </row>
    <row r="16390" spans="2:10" s="117" customFormat="1" x14ac:dyDescent="0.25">
      <c r="B16390" s="87"/>
      <c r="C16390" s="85"/>
      <c r="D16390" s="85"/>
      <c r="E16390" s="85"/>
      <c r="F16390" s="85"/>
      <c r="G16390" s="86"/>
      <c r="H16390" s="86"/>
      <c r="I16390" s="85"/>
      <c r="J16390" s="85"/>
    </row>
    <row r="16391" spans="2:10" s="117" customFormat="1" x14ac:dyDescent="0.25">
      <c r="B16391" s="87"/>
      <c r="C16391" s="85"/>
      <c r="D16391" s="85"/>
      <c r="E16391" s="85"/>
      <c r="F16391" s="85"/>
      <c r="G16391" s="86"/>
      <c r="H16391" s="86"/>
      <c r="I16391" s="85"/>
      <c r="J16391" s="85"/>
    </row>
    <row r="16392" spans="2:10" s="117" customFormat="1" x14ac:dyDescent="0.25">
      <c r="B16392" s="87"/>
      <c r="C16392" s="85"/>
      <c r="D16392" s="85"/>
      <c r="E16392" s="85"/>
      <c r="F16392" s="85"/>
      <c r="G16392" s="86"/>
      <c r="H16392" s="86"/>
      <c r="I16392" s="85"/>
      <c r="J16392" s="85"/>
    </row>
    <row r="16393" spans="2:10" s="117" customFormat="1" x14ac:dyDescent="0.25">
      <c r="B16393" s="87"/>
      <c r="C16393" s="85"/>
      <c r="D16393" s="85"/>
      <c r="E16393" s="85"/>
      <c r="F16393" s="85"/>
      <c r="G16393" s="86"/>
      <c r="H16393" s="86"/>
      <c r="I16393" s="85"/>
      <c r="J16393" s="85"/>
    </row>
    <row r="16394" spans="2:10" s="117" customFormat="1" x14ac:dyDescent="0.25">
      <c r="B16394" s="87"/>
      <c r="C16394" s="85"/>
      <c r="D16394" s="85"/>
      <c r="E16394" s="85"/>
      <c r="F16394" s="85"/>
      <c r="G16394" s="86"/>
      <c r="H16394" s="86"/>
      <c r="I16394" s="85"/>
      <c r="J16394" s="85"/>
    </row>
    <row r="16395" spans="2:10" s="117" customFormat="1" x14ac:dyDescent="0.25">
      <c r="B16395" s="87"/>
      <c r="C16395" s="85"/>
      <c r="D16395" s="85"/>
      <c r="E16395" s="85"/>
      <c r="F16395" s="85"/>
      <c r="G16395" s="86"/>
      <c r="H16395" s="86"/>
      <c r="I16395" s="85"/>
      <c r="J16395" s="85"/>
    </row>
    <row r="16396" spans="2:10" s="117" customFormat="1" x14ac:dyDescent="0.25">
      <c r="B16396" s="87"/>
      <c r="C16396" s="85"/>
      <c r="D16396" s="85"/>
      <c r="E16396" s="85"/>
      <c r="F16396" s="85"/>
      <c r="G16396" s="86"/>
      <c r="H16396" s="86"/>
      <c r="I16396" s="85"/>
      <c r="J16396" s="85"/>
    </row>
    <row r="16397" spans="2:10" s="117" customFormat="1" x14ac:dyDescent="0.25">
      <c r="B16397" s="87"/>
      <c r="C16397" s="85"/>
      <c r="D16397" s="85"/>
      <c r="E16397" s="85"/>
      <c r="F16397" s="85"/>
      <c r="G16397" s="86"/>
      <c r="H16397" s="86"/>
      <c r="I16397" s="85"/>
      <c r="J16397" s="85"/>
    </row>
    <row r="16398" spans="2:10" s="117" customFormat="1" x14ac:dyDescent="0.25">
      <c r="B16398" s="87"/>
      <c r="C16398" s="85"/>
      <c r="D16398" s="85"/>
      <c r="E16398" s="85"/>
      <c r="F16398" s="85"/>
      <c r="G16398" s="86"/>
      <c r="H16398" s="86"/>
      <c r="I16398" s="85"/>
      <c r="J16398" s="85"/>
    </row>
    <row r="16399" spans="2:10" s="117" customFormat="1" x14ac:dyDescent="0.25">
      <c r="B16399" s="87"/>
      <c r="C16399" s="85"/>
      <c r="D16399" s="85"/>
      <c r="E16399" s="85"/>
      <c r="F16399" s="85"/>
      <c r="G16399" s="86"/>
      <c r="H16399" s="86"/>
      <c r="I16399" s="85"/>
      <c r="J16399" s="85"/>
    </row>
    <row r="16400" spans="2:10" s="117" customFormat="1" x14ac:dyDescent="0.25">
      <c r="B16400" s="87"/>
      <c r="C16400" s="85"/>
      <c r="D16400" s="85"/>
      <c r="E16400" s="85"/>
      <c r="F16400" s="85"/>
      <c r="G16400" s="86"/>
      <c r="H16400" s="86"/>
      <c r="I16400" s="85"/>
      <c r="J16400" s="85"/>
    </row>
    <row r="16401" spans="2:10" s="117" customFormat="1" x14ac:dyDescent="0.25">
      <c r="B16401" s="87"/>
      <c r="C16401" s="85"/>
      <c r="D16401" s="85"/>
      <c r="E16401" s="85"/>
      <c r="F16401" s="85"/>
      <c r="G16401" s="86"/>
      <c r="H16401" s="86"/>
      <c r="I16401" s="85"/>
      <c r="J16401" s="85"/>
    </row>
    <row r="16402" spans="2:10" s="117" customFormat="1" x14ac:dyDescent="0.25">
      <c r="B16402" s="87"/>
      <c r="C16402" s="85"/>
      <c r="D16402" s="85"/>
      <c r="E16402" s="85"/>
      <c r="F16402" s="85"/>
      <c r="G16402" s="86"/>
      <c r="H16402" s="86"/>
      <c r="I16402" s="85"/>
      <c r="J16402" s="85"/>
    </row>
    <row r="16403" spans="2:10" s="117" customFormat="1" x14ac:dyDescent="0.25">
      <c r="B16403" s="87"/>
      <c r="C16403" s="85"/>
      <c r="D16403" s="85"/>
      <c r="E16403" s="85"/>
      <c r="F16403" s="85"/>
      <c r="G16403" s="86"/>
      <c r="H16403" s="86"/>
      <c r="I16403" s="85"/>
      <c r="J16403" s="85"/>
    </row>
    <row r="16404" spans="2:10" s="117" customFormat="1" x14ac:dyDescent="0.25">
      <c r="B16404" s="87"/>
      <c r="C16404" s="85"/>
      <c r="D16404" s="85"/>
      <c r="E16404" s="85"/>
      <c r="F16404" s="85"/>
      <c r="G16404" s="86"/>
      <c r="H16404" s="86"/>
      <c r="I16404" s="85"/>
      <c r="J16404" s="85"/>
    </row>
    <row r="16405" spans="2:10" s="117" customFormat="1" x14ac:dyDescent="0.25">
      <c r="B16405" s="87"/>
      <c r="C16405" s="85"/>
      <c r="D16405" s="85"/>
      <c r="E16405" s="85"/>
      <c r="F16405" s="85"/>
      <c r="G16405" s="86"/>
      <c r="H16405" s="86"/>
      <c r="I16405" s="85"/>
      <c r="J16405" s="85"/>
    </row>
    <row r="16406" spans="2:10" s="117" customFormat="1" x14ac:dyDescent="0.25">
      <c r="B16406" s="87"/>
      <c r="C16406" s="85"/>
      <c r="D16406" s="85"/>
      <c r="E16406" s="85"/>
      <c r="F16406" s="85"/>
      <c r="G16406" s="86"/>
      <c r="H16406" s="86"/>
      <c r="I16406" s="85"/>
      <c r="J16406" s="85"/>
    </row>
    <row r="16407" spans="2:10" s="117" customFormat="1" x14ac:dyDescent="0.25">
      <c r="B16407" s="87"/>
      <c r="C16407" s="85"/>
      <c r="D16407" s="85"/>
      <c r="E16407" s="85"/>
      <c r="F16407" s="85"/>
      <c r="G16407" s="86"/>
      <c r="H16407" s="86"/>
      <c r="I16407" s="85"/>
      <c r="J16407" s="85"/>
    </row>
    <row r="16408" spans="2:10" s="117" customFormat="1" x14ac:dyDescent="0.25">
      <c r="B16408" s="87"/>
      <c r="C16408" s="85"/>
      <c r="D16408" s="85"/>
      <c r="E16408" s="85"/>
      <c r="F16408" s="85"/>
      <c r="G16408" s="86"/>
      <c r="H16408" s="86"/>
      <c r="I16408" s="85"/>
      <c r="J16408" s="85"/>
    </row>
    <row r="16409" spans="2:10" s="117" customFormat="1" x14ac:dyDescent="0.25">
      <c r="B16409" s="87"/>
      <c r="C16409" s="85"/>
      <c r="D16409" s="85"/>
      <c r="E16409" s="85"/>
      <c r="F16409" s="85"/>
      <c r="G16409" s="86"/>
      <c r="H16409" s="86"/>
      <c r="I16409" s="85"/>
      <c r="J16409" s="85"/>
    </row>
    <row r="16410" spans="2:10" s="117" customFormat="1" x14ac:dyDescent="0.25">
      <c r="B16410" s="87"/>
      <c r="C16410" s="85"/>
      <c r="D16410" s="85"/>
      <c r="E16410" s="85"/>
      <c r="F16410" s="85"/>
      <c r="G16410" s="86"/>
      <c r="H16410" s="86"/>
      <c r="I16410" s="85"/>
      <c r="J16410" s="85"/>
    </row>
    <row r="16411" spans="2:10" s="117" customFormat="1" x14ac:dyDescent="0.25">
      <c r="B16411" s="87"/>
      <c r="C16411" s="85"/>
      <c r="D16411" s="85"/>
      <c r="E16411" s="85"/>
      <c r="F16411" s="85"/>
      <c r="G16411" s="86"/>
      <c r="H16411" s="86"/>
      <c r="I16411" s="85"/>
      <c r="J16411" s="85"/>
    </row>
    <row r="16412" spans="2:10" s="117" customFormat="1" x14ac:dyDescent="0.25">
      <c r="B16412" s="87"/>
      <c r="C16412" s="85"/>
      <c r="D16412" s="85"/>
      <c r="E16412" s="85"/>
      <c r="F16412" s="85"/>
      <c r="G16412" s="86"/>
      <c r="H16412" s="86"/>
      <c r="I16412" s="85"/>
      <c r="J16412" s="85"/>
    </row>
    <row r="16413" spans="2:10" s="117" customFormat="1" x14ac:dyDescent="0.25">
      <c r="B16413" s="87"/>
      <c r="C16413" s="85"/>
      <c r="D16413" s="85"/>
      <c r="E16413" s="85"/>
      <c r="F16413" s="85"/>
      <c r="G16413" s="86"/>
      <c r="H16413" s="86"/>
      <c r="I16413" s="85"/>
      <c r="J16413" s="85"/>
    </row>
    <row r="16414" spans="2:10" s="117" customFormat="1" x14ac:dyDescent="0.25">
      <c r="B16414" s="87"/>
      <c r="C16414" s="85"/>
      <c r="D16414" s="85"/>
      <c r="E16414" s="85"/>
      <c r="F16414" s="85"/>
      <c r="G16414" s="86"/>
      <c r="H16414" s="86"/>
      <c r="I16414" s="85"/>
      <c r="J16414" s="85"/>
    </row>
    <row r="16415" spans="2:10" s="117" customFormat="1" x14ac:dyDescent="0.25">
      <c r="B16415" s="87"/>
      <c r="C16415" s="85"/>
      <c r="D16415" s="85"/>
      <c r="E16415" s="85"/>
      <c r="F16415" s="85"/>
      <c r="G16415" s="86"/>
      <c r="H16415" s="86"/>
      <c r="I16415" s="85"/>
      <c r="J16415" s="85"/>
    </row>
    <row r="16416" spans="2:10" s="117" customFormat="1" x14ac:dyDescent="0.25">
      <c r="B16416" s="87"/>
      <c r="C16416" s="85"/>
      <c r="D16416" s="85"/>
      <c r="E16416" s="85"/>
      <c r="F16416" s="85"/>
      <c r="G16416" s="86"/>
      <c r="H16416" s="86"/>
      <c r="I16416" s="85"/>
      <c r="J16416" s="85"/>
    </row>
    <row r="16417" spans="2:10" s="117" customFormat="1" x14ac:dyDescent="0.25">
      <c r="B16417" s="87"/>
      <c r="C16417" s="85"/>
      <c r="D16417" s="85"/>
      <c r="E16417" s="85"/>
      <c r="F16417" s="85"/>
      <c r="G16417" s="86"/>
      <c r="H16417" s="86"/>
      <c r="I16417" s="85"/>
      <c r="J16417" s="85"/>
    </row>
    <row r="16418" spans="2:10" s="117" customFormat="1" x14ac:dyDescent="0.25">
      <c r="B16418" s="87"/>
      <c r="C16418" s="85"/>
      <c r="D16418" s="85"/>
      <c r="E16418" s="85"/>
      <c r="F16418" s="85"/>
      <c r="G16418" s="86"/>
      <c r="H16418" s="86"/>
      <c r="I16418" s="85"/>
      <c r="J16418" s="85"/>
    </row>
    <row r="16419" spans="2:10" s="117" customFormat="1" x14ac:dyDescent="0.25">
      <c r="B16419" s="87"/>
      <c r="C16419" s="85"/>
      <c r="D16419" s="85"/>
      <c r="E16419" s="85"/>
      <c r="F16419" s="85"/>
      <c r="G16419" s="86"/>
      <c r="H16419" s="86"/>
      <c r="I16419" s="85"/>
      <c r="J16419" s="85"/>
    </row>
    <row r="16420" spans="2:10" s="117" customFormat="1" x14ac:dyDescent="0.25">
      <c r="B16420" s="87"/>
      <c r="C16420" s="85"/>
      <c r="D16420" s="85"/>
      <c r="E16420" s="85"/>
      <c r="F16420" s="85"/>
      <c r="G16420" s="86"/>
      <c r="H16420" s="86"/>
      <c r="I16420" s="85"/>
      <c r="J16420" s="85"/>
    </row>
    <row r="16421" spans="2:10" s="117" customFormat="1" x14ac:dyDescent="0.25">
      <c r="B16421" s="87"/>
      <c r="C16421" s="85"/>
      <c r="D16421" s="85"/>
      <c r="E16421" s="85"/>
      <c r="F16421" s="85"/>
      <c r="G16421" s="86"/>
      <c r="H16421" s="86"/>
      <c r="I16421" s="85"/>
      <c r="J16421" s="85"/>
    </row>
    <row r="16422" spans="2:10" s="117" customFormat="1" x14ac:dyDescent="0.25">
      <c r="B16422" s="87"/>
      <c r="C16422" s="85"/>
      <c r="D16422" s="85"/>
      <c r="E16422" s="85"/>
      <c r="F16422" s="85"/>
      <c r="G16422" s="86"/>
      <c r="H16422" s="86"/>
      <c r="I16422" s="85"/>
      <c r="J16422" s="85"/>
    </row>
    <row r="16423" spans="2:10" s="117" customFormat="1" x14ac:dyDescent="0.25">
      <c r="B16423" s="87"/>
      <c r="C16423" s="85"/>
      <c r="D16423" s="85"/>
      <c r="E16423" s="85"/>
      <c r="F16423" s="85"/>
      <c r="G16423" s="86"/>
      <c r="H16423" s="86"/>
      <c r="I16423" s="85"/>
      <c r="J16423" s="85"/>
    </row>
    <row r="16424" spans="2:10" s="117" customFormat="1" x14ac:dyDescent="0.25">
      <c r="B16424" s="87"/>
      <c r="C16424" s="85"/>
      <c r="D16424" s="85"/>
      <c r="E16424" s="85"/>
      <c r="F16424" s="85"/>
      <c r="G16424" s="86"/>
      <c r="H16424" s="86"/>
      <c r="I16424" s="85"/>
      <c r="J16424" s="85"/>
    </row>
    <row r="16425" spans="2:10" s="117" customFormat="1" x14ac:dyDescent="0.25">
      <c r="B16425" s="87"/>
      <c r="C16425" s="85"/>
      <c r="D16425" s="85"/>
      <c r="E16425" s="85"/>
      <c r="F16425" s="85"/>
      <c r="G16425" s="86"/>
      <c r="H16425" s="86"/>
      <c r="I16425" s="85"/>
      <c r="J16425" s="85"/>
    </row>
    <row r="16426" spans="2:10" s="117" customFormat="1" x14ac:dyDescent="0.25">
      <c r="B16426" s="87"/>
      <c r="C16426" s="85"/>
      <c r="D16426" s="85"/>
      <c r="E16426" s="85"/>
      <c r="F16426" s="85"/>
      <c r="G16426" s="86"/>
      <c r="H16426" s="86"/>
      <c r="I16426" s="85"/>
      <c r="J16426" s="85"/>
    </row>
    <row r="16427" spans="2:10" s="117" customFormat="1" x14ac:dyDescent="0.25">
      <c r="B16427" s="87"/>
      <c r="C16427" s="85"/>
      <c r="D16427" s="85"/>
      <c r="E16427" s="85"/>
      <c r="F16427" s="85"/>
      <c r="G16427" s="86"/>
      <c r="H16427" s="86"/>
      <c r="I16427" s="85"/>
      <c r="J16427" s="85"/>
    </row>
    <row r="16428" spans="2:10" s="117" customFormat="1" x14ac:dyDescent="0.25">
      <c r="B16428" s="87"/>
      <c r="C16428" s="85"/>
      <c r="D16428" s="85"/>
      <c r="E16428" s="85"/>
      <c r="F16428" s="85"/>
      <c r="G16428" s="86"/>
      <c r="H16428" s="86"/>
      <c r="I16428" s="85"/>
      <c r="J16428" s="85"/>
    </row>
    <row r="16429" spans="2:10" s="117" customFormat="1" x14ac:dyDescent="0.25">
      <c r="B16429" s="87"/>
      <c r="C16429" s="85"/>
      <c r="D16429" s="85"/>
      <c r="E16429" s="85"/>
      <c r="F16429" s="85"/>
      <c r="G16429" s="86"/>
      <c r="H16429" s="86"/>
      <c r="I16429" s="85"/>
      <c r="J16429" s="85"/>
    </row>
    <row r="16430" spans="2:10" s="117" customFormat="1" x14ac:dyDescent="0.25">
      <c r="B16430" s="87"/>
      <c r="C16430" s="85"/>
      <c r="D16430" s="85"/>
      <c r="E16430" s="85"/>
      <c r="F16430" s="85"/>
      <c r="G16430" s="86"/>
      <c r="H16430" s="86"/>
      <c r="I16430" s="85"/>
      <c r="J16430" s="85"/>
    </row>
    <row r="16431" spans="2:10" s="117" customFormat="1" x14ac:dyDescent="0.25">
      <c r="B16431" s="87"/>
      <c r="C16431" s="85"/>
      <c r="D16431" s="85"/>
      <c r="E16431" s="85"/>
      <c r="F16431" s="85"/>
      <c r="G16431" s="86"/>
      <c r="H16431" s="86"/>
      <c r="I16431" s="85"/>
      <c r="J16431" s="85"/>
    </row>
    <row r="16432" spans="2:10" s="117" customFormat="1" x14ac:dyDescent="0.25">
      <c r="B16432" s="87"/>
      <c r="C16432" s="85"/>
      <c r="D16432" s="85"/>
      <c r="E16432" s="85"/>
      <c r="F16432" s="85"/>
      <c r="G16432" s="86"/>
      <c r="H16432" s="86"/>
      <c r="I16432" s="85"/>
      <c r="J16432" s="85"/>
    </row>
    <row r="16433" spans="2:10" s="117" customFormat="1" x14ac:dyDescent="0.25">
      <c r="B16433" s="87"/>
      <c r="C16433" s="85"/>
      <c r="D16433" s="85"/>
      <c r="E16433" s="85"/>
      <c r="F16433" s="85"/>
      <c r="G16433" s="86"/>
      <c r="H16433" s="86"/>
      <c r="I16433" s="85"/>
      <c r="J16433" s="85"/>
    </row>
    <row r="16434" spans="2:10" s="117" customFormat="1" x14ac:dyDescent="0.25">
      <c r="B16434" s="87"/>
      <c r="C16434" s="85"/>
      <c r="D16434" s="85"/>
      <c r="E16434" s="85"/>
      <c r="F16434" s="85"/>
      <c r="G16434" s="86"/>
      <c r="H16434" s="86"/>
      <c r="I16434" s="85"/>
      <c r="J16434" s="85"/>
    </row>
    <row r="16435" spans="2:10" s="117" customFormat="1" x14ac:dyDescent="0.25">
      <c r="B16435" s="87"/>
      <c r="C16435" s="85"/>
      <c r="D16435" s="85"/>
      <c r="E16435" s="85"/>
      <c r="F16435" s="85"/>
      <c r="G16435" s="86"/>
      <c r="H16435" s="86"/>
      <c r="I16435" s="85"/>
      <c r="J16435" s="85"/>
    </row>
    <row r="16436" spans="2:10" s="117" customFormat="1" x14ac:dyDescent="0.25">
      <c r="B16436" s="87"/>
      <c r="C16436" s="85"/>
      <c r="D16436" s="85"/>
      <c r="E16436" s="85"/>
      <c r="F16436" s="85"/>
      <c r="G16436" s="86"/>
      <c r="H16436" s="86"/>
      <c r="I16436" s="85"/>
      <c r="J16436" s="85"/>
    </row>
    <row r="16437" spans="2:10" s="117" customFormat="1" x14ac:dyDescent="0.25">
      <c r="B16437" s="87"/>
      <c r="C16437" s="85"/>
      <c r="D16437" s="85"/>
      <c r="E16437" s="85"/>
      <c r="F16437" s="85"/>
      <c r="G16437" s="86"/>
      <c r="H16437" s="86"/>
      <c r="I16437" s="85"/>
      <c r="J16437" s="85"/>
    </row>
    <row r="16438" spans="2:10" s="117" customFormat="1" x14ac:dyDescent="0.25">
      <c r="B16438" s="87"/>
      <c r="C16438" s="85"/>
      <c r="D16438" s="85"/>
      <c r="E16438" s="85"/>
      <c r="F16438" s="85"/>
      <c r="G16438" s="86"/>
      <c r="H16438" s="86"/>
      <c r="I16438" s="85"/>
      <c r="J16438" s="85"/>
    </row>
    <row r="16439" spans="2:10" s="117" customFormat="1" x14ac:dyDescent="0.25">
      <c r="B16439" s="87"/>
      <c r="C16439" s="85"/>
      <c r="D16439" s="85"/>
      <c r="E16439" s="85"/>
      <c r="F16439" s="85"/>
      <c r="G16439" s="86"/>
      <c r="H16439" s="86"/>
      <c r="I16439" s="85"/>
      <c r="J16439" s="85"/>
    </row>
    <row r="16440" spans="2:10" s="117" customFormat="1" x14ac:dyDescent="0.25">
      <c r="B16440" s="87"/>
      <c r="C16440" s="85"/>
      <c r="D16440" s="85"/>
      <c r="E16440" s="85"/>
      <c r="F16440" s="85"/>
      <c r="G16440" s="86"/>
      <c r="H16440" s="86"/>
      <c r="I16440" s="85"/>
      <c r="J16440" s="85"/>
    </row>
    <row r="16441" spans="2:10" s="117" customFormat="1" x14ac:dyDescent="0.25">
      <c r="B16441" s="87"/>
      <c r="C16441" s="85"/>
      <c r="D16441" s="85"/>
      <c r="E16441" s="85"/>
      <c r="F16441" s="85"/>
      <c r="G16441" s="86"/>
      <c r="H16441" s="86"/>
      <c r="I16441" s="85"/>
      <c r="J16441" s="85"/>
    </row>
    <row r="16442" spans="2:10" s="117" customFormat="1" x14ac:dyDescent="0.25">
      <c r="B16442" s="87"/>
      <c r="C16442" s="85"/>
      <c r="D16442" s="85"/>
      <c r="E16442" s="85"/>
      <c r="F16442" s="85"/>
      <c r="G16442" s="86"/>
      <c r="H16442" s="86"/>
      <c r="I16442" s="85"/>
      <c r="J16442" s="85"/>
    </row>
    <row r="16443" spans="2:10" s="117" customFormat="1" x14ac:dyDescent="0.25">
      <c r="B16443" s="87"/>
      <c r="C16443" s="85"/>
      <c r="D16443" s="85"/>
      <c r="E16443" s="85"/>
      <c r="F16443" s="85"/>
      <c r="G16443" s="86"/>
      <c r="H16443" s="86"/>
      <c r="I16443" s="85"/>
      <c r="J16443" s="85"/>
    </row>
    <row r="16444" spans="2:10" s="117" customFormat="1" x14ac:dyDescent="0.25">
      <c r="B16444" s="87"/>
      <c r="C16444" s="85"/>
      <c r="D16444" s="85"/>
      <c r="E16444" s="85"/>
      <c r="F16444" s="85"/>
      <c r="G16444" s="86"/>
      <c r="H16444" s="86"/>
      <c r="I16444" s="85"/>
      <c r="J16444" s="85"/>
    </row>
    <row r="16445" spans="2:10" s="117" customFormat="1" x14ac:dyDescent="0.25">
      <c r="B16445" s="87"/>
      <c r="C16445" s="85"/>
      <c r="D16445" s="85"/>
      <c r="E16445" s="85"/>
      <c r="F16445" s="85"/>
      <c r="G16445" s="86"/>
      <c r="H16445" s="86"/>
      <c r="I16445" s="85"/>
      <c r="J16445" s="85"/>
    </row>
    <row r="16446" spans="2:10" s="117" customFormat="1" x14ac:dyDescent="0.25">
      <c r="B16446" s="87"/>
      <c r="C16446" s="85"/>
      <c r="D16446" s="85"/>
      <c r="E16446" s="85"/>
      <c r="F16446" s="85"/>
      <c r="G16446" s="86"/>
      <c r="H16446" s="86"/>
      <c r="I16446" s="85"/>
      <c r="J16446" s="85"/>
    </row>
    <row r="16447" spans="2:10" s="117" customFormat="1" x14ac:dyDescent="0.25">
      <c r="B16447" s="87"/>
      <c r="C16447" s="85"/>
      <c r="D16447" s="85"/>
      <c r="E16447" s="85"/>
      <c r="F16447" s="85"/>
      <c r="G16447" s="86"/>
      <c r="H16447" s="86"/>
      <c r="I16447" s="85"/>
      <c r="J16447" s="85"/>
    </row>
    <row r="16448" spans="2:10" s="117" customFormat="1" x14ac:dyDescent="0.25">
      <c r="B16448" s="87"/>
      <c r="C16448" s="85"/>
      <c r="D16448" s="85"/>
      <c r="E16448" s="85"/>
      <c r="F16448" s="85"/>
      <c r="G16448" s="86"/>
      <c r="H16448" s="86"/>
      <c r="I16448" s="85"/>
      <c r="J16448" s="85"/>
    </row>
    <row r="16449" spans="2:10" s="117" customFormat="1" x14ac:dyDescent="0.25">
      <c r="B16449" s="87"/>
      <c r="C16449" s="85"/>
      <c r="D16449" s="85"/>
      <c r="E16449" s="85"/>
      <c r="F16449" s="85"/>
      <c r="G16449" s="86"/>
      <c r="H16449" s="86"/>
      <c r="I16449" s="85"/>
      <c r="J16449" s="85"/>
    </row>
    <row r="16450" spans="2:10" s="117" customFormat="1" x14ac:dyDescent="0.25">
      <c r="B16450" s="87"/>
      <c r="C16450" s="85"/>
      <c r="D16450" s="85"/>
      <c r="E16450" s="85"/>
      <c r="F16450" s="85"/>
      <c r="G16450" s="86"/>
      <c r="H16450" s="86"/>
      <c r="I16450" s="85"/>
      <c r="J16450" s="85"/>
    </row>
    <row r="16451" spans="2:10" s="117" customFormat="1" x14ac:dyDescent="0.25">
      <c r="B16451" s="87"/>
      <c r="C16451" s="85"/>
      <c r="D16451" s="85"/>
      <c r="E16451" s="85"/>
      <c r="F16451" s="85"/>
      <c r="G16451" s="86"/>
      <c r="H16451" s="86"/>
      <c r="I16451" s="85"/>
      <c r="J16451" s="85"/>
    </row>
    <row r="16452" spans="2:10" s="117" customFormat="1" x14ac:dyDescent="0.25">
      <c r="B16452" s="87"/>
      <c r="C16452" s="85"/>
      <c r="D16452" s="85"/>
      <c r="E16452" s="85"/>
      <c r="F16452" s="85"/>
      <c r="G16452" s="86"/>
      <c r="H16452" s="86"/>
      <c r="I16452" s="85"/>
      <c r="J16452" s="85"/>
    </row>
    <row r="16453" spans="2:10" s="117" customFormat="1" x14ac:dyDescent="0.25">
      <c r="B16453" s="87"/>
      <c r="C16453" s="85"/>
      <c r="D16453" s="85"/>
      <c r="E16453" s="85"/>
      <c r="F16453" s="85"/>
      <c r="G16453" s="86"/>
      <c r="H16453" s="86"/>
      <c r="I16453" s="85"/>
      <c r="J16453" s="85"/>
    </row>
    <row r="16454" spans="2:10" s="117" customFormat="1" x14ac:dyDescent="0.25">
      <c r="B16454" s="87"/>
      <c r="C16454" s="85"/>
      <c r="D16454" s="85"/>
      <c r="E16454" s="85"/>
      <c r="F16454" s="85"/>
      <c r="G16454" s="86"/>
      <c r="H16454" s="86"/>
      <c r="I16454" s="85"/>
      <c r="J16454" s="85"/>
    </row>
    <row r="16455" spans="2:10" s="117" customFormat="1" x14ac:dyDescent="0.25">
      <c r="B16455" s="87"/>
      <c r="C16455" s="85"/>
      <c r="D16455" s="85"/>
      <c r="E16455" s="85"/>
      <c r="F16455" s="85"/>
      <c r="G16455" s="86"/>
      <c r="H16455" s="86"/>
      <c r="I16455" s="85"/>
      <c r="J16455" s="85"/>
    </row>
    <row r="16456" spans="2:10" s="117" customFormat="1" x14ac:dyDescent="0.25">
      <c r="B16456" s="87"/>
      <c r="C16456" s="85"/>
      <c r="D16456" s="85"/>
      <c r="E16456" s="85"/>
      <c r="F16456" s="85"/>
      <c r="G16456" s="86"/>
      <c r="H16456" s="86"/>
      <c r="I16456" s="85"/>
      <c r="J16456" s="85"/>
    </row>
    <row r="16457" spans="2:10" s="117" customFormat="1" x14ac:dyDescent="0.25">
      <c r="B16457" s="87"/>
      <c r="C16457" s="85"/>
      <c r="D16457" s="85"/>
      <c r="E16457" s="85"/>
      <c r="F16457" s="85"/>
      <c r="G16457" s="86"/>
      <c r="H16457" s="86"/>
      <c r="I16457" s="85"/>
      <c r="J16457" s="85"/>
    </row>
    <row r="16458" spans="2:10" s="117" customFormat="1" x14ac:dyDescent="0.25">
      <c r="B16458" s="87"/>
      <c r="C16458" s="85"/>
      <c r="D16458" s="85"/>
      <c r="E16458" s="85"/>
      <c r="F16458" s="85"/>
      <c r="G16458" s="86"/>
      <c r="H16458" s="86"/>
      <c r="I16458" s="85"/>
      <c r="J16458" s="85"/>
    </row>
    <row r="16459" spans="2:10" s="117" customFormat="1" x14ac:dyDescent="0.25">
      <c r="B16459" s="87"/>
      <c r="C16459" s="85"/>
      <c r="D16459" s="85"/>
      <c r="E16459" s="85"/>
      <c r="F16459" s="85"/>
      <c r="G16459" s="86"/>
      <c r="H16459" s="86"/>
      <c r="I16459" s="85"/>
      <c r="J16459" s="85"/>
    </row>
    <row r="16460" spans="2:10" s="117" customFormat="1" x14ac:dyDescent="0.25">
      <c r="B16460" s="87"/>
      <c r="C16460" s="85"/>
      <c r="D16460" s="85"/>
      <c r="E16460" s="85"/>
      <c r="F16460" s="85"/>
      <c r="G16460" s="86"/>
      <c r="H16460" s="86"/>
      <c r="I16460" s="85"/>
      <c r="J16460" s="85"/>
    </row>
    <row r="16461" spans="2:10" s="117" customFormat="1" x14ac:dyDescent="0.25">
      <c r="B16461" s="87"/>
      <c r="C16461" s="85"/>
      <c r="D16461" s="85"/>
      <c r="E16461" s="85"/>
      <c r="F16461" s="85"/>
      <c r="G16461" s="86"/>
      <c r="H16461" s="86"/>
      <c r="I16461" s="85"/>
      <c r="J16461" s="85"/>
    </row>
    <row r="16462" spans="2:10" s="117" customFormat="1" x14ac:dyDescent="0.25">
      <c r="B16462" s="87"/>
      <c r="C16462" s="85"/>
      <c r="D16462" s="85"/>
      <c r="E16462" s="85"/>
      <c r="F16462" s="85"/>
      <c r="G16462" s="86"/>
      <c r="H16462" s="86"/>
      <c r="I16462" s="85"/>
      <c r="J16462" s="85"/>
    </row>
    <row r="16463" spans="2:10" s="117" customFormat="1" x14ac:dyDescent="0.25">
      <c r="B16463" s="87"/>
      <c r="C16463" s="85"/>
      <c r="D16463" s="85"/>
      <c r="E16463" s="85"/>
      <c r="F16463" s="85"/>
      <c r="G16463" s="86"/>
      <c r="H16463" s="86"/>
      <c r="I16463" s="85"/>
      <c r="J16463" s="85"/>
    </row>
    <row r="16464" spans="2:10" s="117" customFormat="1" x14ac:dyDescent="0.25">
      <c r="B16464" s="87"/>
      <c r="C16464" s="85"/>
      <c r="D16464" s="85"/>
      <c r="E16464" s="85"/>
      <c r="F16464" s="85"/>
      <c r="G16464" s="86"/>
      <c r="H16464" s="86"/>
      <c r="I16464" s="85"/>
      <c r="J16464" s="85"/>
    </row>
    <row r="16465" spans="2:10" s="117" customFormat="1" x14ac:dyDescent="0.25">
      <c r="B16465" s="87"/>
      <c r="C16465" s="85"/>
      <c r="D16465" s="85"/>
      <c r="E16465" s="85"/>
      <c r="F16465" s="85"/>
      <c r="G16465" s="86"/>
      <c r="H16465" s="86"/>
      <c r="I16465" s="85"/>
      <c r="J16465" s="85"/>
    </row>
    <row r="16466" spans="2:10" s="117" customFormat="1" x14ac:dyDescent="0.25">
      <c r="B16466" s="87"/>
      <c r="C16466" s="85"/>
      <c r="D16466" s="85"/>
      <c r="E16466" s="85"/>
      <c r="F16466" s="85"/>
      <c r="G16466" s="86"/>
      <c r="H16466" s="86"/>
      <c r="I16466" s="85"/>
      <c r="J16466" s="85"/>
    </row>
    <row r="16467" spans="2:10" s="117" customFormat="1" x14ac:dyDescent="0.25">
      <c r="B16467" s="87"/>
      <c r="C16467" s="85"/>
      <c r="D16467" s="85"/>
      <c r="E16467" s="85"/>
      <c r="F16467" s="85"/>
      <c r="G16467" s="86"/>
      <c r="H16467" s="86"/>
      <c r="I16467" s="85"/>
      <c r="J16467" s="85"/>
    </row>
    <row r="16468" spans="2:10" s="117" customFormat="1" x14ac:dyDescent="0.25">
      <c r="B16468" s="87"/>
      <c r="C16468" s="85"/>
      <c r="D16468" s="85"/>
      <c r="E16468" s="85"/>
      <c r="F16468" s="85"/>
      <c r="G16468" s="86"/>
      <c r="H16468" s="86"/>
      <c r="I16468" s="85"/>
      <c r="J16468" s="85"/>
    </row>
    <row r="16469" spans="2:10" s="117" customFormat="1" x14ac:dyDescent="0.25">
      <c r="B16469" s="87"/>
      <c r="C16469" s="85"/>
      <c r="D16469" s="85"/>
      <c r="E16469" s="85"/>
      <c r="F16469" s="85"/>
      <c r="G16469" s="86"/>
      <c r="H16469" s="86"/>
      <c r="I16469" s="85"/>
      <c r="J16469" s="85"/>
    </row>
    <row r="16470" spans="2:10" s="117" customFormat="1" x14ac:dyDescent="0.25">
      <c r="B16470" s="87"/>
      <c r="C16470" s="85"/>
      <c r="D16470" s="85"/>
      <c r="E16470" s="85"/>
      <c r="F16470" s="85"/>
      <c r="G16470" s="86"/>
      <c r="H16470" s="86"/>
      <c r="I16470" s="85"/>
      <c r="J16470" s="85"/>
    </row>
    <row r="16471" spans="2:10" s="117" customFormat="1" x14ac:dyDescent="0.25">
      <c r="B16471" s="87"/>
      <c r="C16471" s="85"/>
      <c r="D16471" s="85"/>
      <c r="E16471" s="85"/>
      <c r="F16471" s="85"/>
      <c r="G16471" s="86"/>
      <c r="H16471" s="86"/>
      <c r="I16471" s="85"/>
      <c r="J16471" s="85"/>
    </row>
    <row r="16472" spans="2:10" s="117" customFormat="1" x14ac:dyDescent="0.25">
      <c r="B16472" s="87"/>
      <c r="C16472" s="85"/>
      <c r="D16472" s="85"/>
      <c r="E16472" s="85"/>
      <c r="F16472" s="85"/>
      <c r="G16472" s="86"/>
      <c r="H16472" s="86"/>
      <c r="I16472" s="85"/>
      <c r="J16472" s="85"/>
    </row>
    <row r="16473" spans="2:10" s="117" customFormat="1" x14ac:dyDescent="0.25">
      <c r="B16473" s="87"/>
      <c r="C16473" s="85"/>
      <c r="D16473" s="85"/>
      <c r="E16473" s="85"/>
      <c r="F16473" s="85"/>
      <c r="G16473" s="86"/>
      <c r="H16473" s="86"/>
      <c r="I16473" s="85"/>
      <c r="J16473" s="85"/>
    </row>
    <row r="16474" spans="2:10" s="117" customFormat="1" x14ac:dyDescent="0.25">
      <c r="B16474" s="87"/>
      <c r="C16474" s="85"/>
      <c r="D16474" s="85"/>
      <c r="E16474" s="85"/>
      <c r="F16474" s="85"/>
      <c r="G16474" s="86"/>
      <c r="H16474" s="86"/>
      <c r="I16474" s="85"/>
      <c r="J16474" s="85"/>
    </row>
    <row r="16475" spans="2:10" s="117" customFormat="1" x14ac:dyDescent="0.25">
      <c r="B16475" s="87"/>
      <c r="C16475" s="85"/>
      <c r="D16475" s="85"/>
      <c r="E16475" s="85"/>
      <c r="F16475" s="85"/>
      <c r="G16475" s="86"/>
      <c r="H16475" s="86"/>
      <c r="I16475" s="85"/>
      <c r="J16475" s="85"/>
    </row>
    <row r="16476" spans="2:10" s="117" customFormat="1" x14ac:dyDescent="0.25">
      <c r="B16476" s="87"/>
      <c r="C16476" s="85"/>
      <c r="D16476" s="85"/>
      <c r="E16476" s="85"/>
      <c r="F16476" s="85"/>
      <c r="G16476" s="86"/>
      <c r="H16476" s="86"/>
      <c r="I16476" s="85"/>
      <c r="J16476" s="85"/>
    </row>
    <row r="16477" spans="2:10" s="117" customFormat="1" x14ac:dyDescent="0.25">
      <c r="B16477" s="87"/>
      <c r="C16477" s="85"/>
      <c r="D16477" s="85"/>
      <c r="E16477" s="85"/>
      <c r="F16477" s="85"/>
      <c r="G16477" s="86"/>
      <c r="H16477" s="86"/>
      <c r="I16477" s="85"/>
      <c r="J16477" s="85"/>
    </row>
    <row r="16478" spans="2:10" s="117" customFormat="1" x14ac:dyDescent="0.25">
      <c r="B16478" s="87"/>
      <c r="C16478" s="85"/>
      <c r="D16478" s="85"/>
      <c r="E16478" s="85"/>
      <c r="F16478" s="85"/>
      <c r="G16478" s="86"/>
      <c r="H16478" s="86"/>
      <c r="I16478" s="85"/>
      <c r="J16478" s="85"/>
    </row>
    <row r="16479" spans="2:10" s="117" customFormat="1" x14ac:dyDescent="0.25">
      <c r="B16479" s="87"/>
      <c r="C16479" s="85"/>
      <c r="D16479" s="85"/>
      <c r="E16479" s="85"/>
      <c r="F16479" s="85"/>
      <c r="G16479" s="86"/>
      <c r="H16479" s="86"/>
      <c r="I16479" s="85"/>
      <c r="J16479" s="85"/>
    </row>
    <row r="16480" spans="2:10" s="117" customFormat="1" x14ac:dyDescent="0.25">
      <c r="B16480" s="87"/>
      <c r="C16480" s="85"/>
      <c r="D16480" s="85"/>
      <c r="E16480" s="85"/>
      <c r="F16480" s="85"/>
      <c r="G16480" s="86"/>
      <c r="H16480" s="86"/>
      <c r="I16480" s="85"/>
      <c r="J16480" s="85"/>
    </row>
    <row r="16481" spans="2:10" s="117" customFormat="1" x14ac:dyDescent="0.25">
      <c r="B16481" s="87"/>
      <c r="C16481" s="85"/>
      <c r="D16481" s="85"/>
      <c r="E16481" s="85"/>
      <c r="F16481" s="85"/>
      <c r="G16481" s="86"/>
      <c r="H16481" s="86"/>
      <c r="I16481" s="85"/>
      <c r="J16481" s="85"/>
    </row>
    <row r="16482" spans="2:10" s="117" customFormat="1" x14ac:dyDescent="0.25">
      <c r="B16482" s="87"/>
      <c r="C16482" s="85"/>
      <c r="D16482" s="85"/>
      <c r="E16482" s="85"/>
      <c r="F16482" s="85"/>
      <c r="G16482" s="86"/>
      <c r="H16482" s="86"/>
      <c r="I16482" s="85"/>
      <c r="J16482" s="85"/>
    </row>
    <row r="16483" spans="2:10" s="117" customFormat="1" x14ac:dyDescent="0.25">
      <c r="B16483" s="87"/>
      <c r="C16483" s="85"/>
      <c r="D16483" s="85"/>
      <c r="E16483" s="85"/>
      <c r="F16483" s="85"/>
      <c r="G16483" s="86"/>
      <c r="H16483" s="86"/>
      <c r="I16483" s="85"/>
      <c r="J16483" s="85"/>
    </row>
    <row r="16484" spans="2:10" s="117" customFormat="1" x14ac:dyDescent="0.25">
      <c r="B16484" s="87"/>
      <c r="C16484" s="85"/>
      <c r="D16484" s="85"/>
      <c r="E16484" s="85"/>
      <c r="F16484" s="85"/>
      <c r="G16484" s="86"/>
      <c r="H16484" s="86"/>
      <c r="I16484" s="85"/>
      <c r="J16484" s="85"/>
    </row>
    <row r="16485" spans="2:10" s="117" customFormat="1" x14ac:dyDescent="0.25">
      <c r="B16485" s="87"/>
      <c r="C16485" s="85"/>
      <c r="D16485" s="85"/>
      <c r="E16485" s="85"/>
      <c r="F16485" s="85"/>
      <c r="G16485" s="86"/>
      <c r="H16485" s="86"/>
      <c r="I16485" s="85"/>
      <c r="J16485" s="85"/>
    </row>
    <row r="16486" spans="2:10" s="117" customFormat="1" x14ac:dyDescent="0.25">
      <c r="B16486" s="87"/>
      <c r="C16486" s="85"/>
      <c r="D16486" s="85"/>
      <c r="E16486" s="85"/>
      <c r="F16486" s="85"/>
      <c r="G16486" s="86"/>
      <c r="H16486" s="86"/>
      <c r="I16486" s="85"/>
      <c r="J16486" s="85"/>
    </row>
    <row r="16487" spans="2:10" s="117" customFormat="1" x14ac:dyDescent="0.25">
      <c r="B16487" s="87"/>
      <c r="C16487" s="85"/>
      <c r="D16487" s="85"/>
      <c r="E16487" s="85"/>
      <c r="F16487" s="85"/>
      <c r="G16487" s="86"/>
      <c r="H16487" s="86"/>
      <c r="I16487" s="85"/>
      <c r="J16487" s="85"/>
    </row>
    <row r="16488" spans="2:10" s="117" customFormat="1" x14ac:dyDescent="0.25">
      <c r="B16488" s="87"/>
      <c r="C16488" s="85"/>
      <c r="D16488" s="85"/>
      <c r="E16488" s="85"/>
      <c r="F16488" s="85"/>
      <c r="G16488" s="86"/>
      <c r="H16488" s="86"/>
      <c r="I16488" s="85"/>
      <c r="J16488" s="85"/>
    </row>
    <row r="16489" spans="2:10" s="117" customFormat="1" x14ac:dyDescent="0.25">
      <c r="B16489" s="87"/>
      <c r="C16489" s="85"/>
      <c r="D16489" s="85"/>
      <c r="E16489" s="85"/>
      <c r="F16489" s="85"/>
      <c r="G16489" s="86"/>
      <c r="H16489" s="86"/>
      <c r="I16489" s="85"/>
      <c r="J16489" s="85"/>
    </row>
    <row r="16490" spans="2:10" s="117" customFormat="1" x14ac:dyDescent="0.25">
      <c r="B16490" s="87"/>
      <c r="C16490" s="85"/>
      <c r="D16490" s="85"/>
      <c r="E16490" s="85"/>
      <c r="F16490" s="85"/>
      <c r="G16490" s="86"/>
      <c r="H16490" s="86"/>
      <c r="I16490" s="85"/>
      <c r="J16490" s="85"/>
    </row>
    <row r="16491" spans="2:10" s="117" customFormat="1" x14ac:dyDescent="0.25">
      <c r="B16491" s="87"/>
      <c r="C16491" s="85"/>
      <c r="D16491" s="85"/>
      <c r="E16491" s="85"/>
      <c r="F16491" s="85"/>
      <c r="G16491" s="86"/>
      <c r="H16491" s="86"/>
      <c r="I16491" s="85"/>
      <c r="J16491" s="85"/>
    </row>
    <row r="16492" spans="2:10" s="117" customFormat="1" x14ac:dyDescent="0.25">
      <c r="B16492" s="87"/>
      <c r="C16492" s="85"/>
      <c r="D16492" s="85"/>
      <c r="E16492" s="85"/>
      <c r="F16492" s="85"/>
      <c r="G16492" s="86"/>
      <c r="H16492" s="86"/>
      <c r="I16492" s="85"/>
      <c r="J16492" s="85"/>
    </row>
    <row r="16493" spans="2:10" s="117" customFormat="1" x14ac:dyDescent="0.25">
      <c r="B16493" s="87"/>
      <c r="C16493" s="85"/>
      <c r="D16493" s="85"/>
      <c r="E16493" s="85"/>
      <c r="F16493" s="85"/>
      <c r="G16493" s="86"/>
      <c r="H16493" s="86"/>
      <c r="I16493" s="85"/>
      <c r="J16493" s="85"/>
    </row>
    <row r="16494" spans="2:10" s="117" customFormat="1" x14ac:dyDescent="0.25">
      <c r="B16494" s="87"/>
      <c r="C16494" s="85"/>
      <c r="D16494" s="85"/>
      <c r="E16494" s="85"/>
      <c r="F16494" s="85"/>
      <c r="G16494" s="86"/>
      <c r="H16494" s="86"/>
      <c r="I16494" s="85"/>
      <c r="J16494" s="85"/>
    </row>
    <row r="16495" spans="2:10" s="117" customFormat="1" x14ac:dyDescent="0.25">
      <c r="B16495" s="87"/>
      <c r="C16495" s="85"/>
      <c r="D16495" s="85"/>
      <c r="E16495" s="85"/>
      <c r="F16495" s="85"/>
      <c r="G16495" s="86"/>
      <c r="H16495" s="86"/>
      <c r="I16495" s="85"/>
      <c r="J16495" s="85"/>
    </row>
    <row r="16496" spans="2:10" s="117" customFormat="1" x14ac:dyDescent="0.25">
      <c r="B16496" s="87"/>
      <c r="C16496" s="85"/>
      <c r="D16496" s="85"/>
      <c r="E16496" s="85"/>
      <c r="F16496" s="85"/>
      <c r="G16496" s="86"/>
      <c r="H16496" s="86"/>
      <c r="I16496" s="85"/>
      <c r="J16496" s="85"/>
    </row>
    <row r="16497" spans="2:10" s="117" customFormat="1" x14ac:dyDescent="0.25">
      <c r="B16497" s="87"/>
      <c r="C16497" s="85"/>
      <c r="D16497" s="85"/>
      <c r="E16497" s="85"/>
      <c r="F16497" s="85"/>
      <c r="G16497" s="86"/>
      <c r="H16497" s="86"/>
      <c r="I16497" s="85"/>
      <c r="J16497" s="85"/>
    </row>
    <row r="16498" spans="2:10" s="117" customFormat="1" x14ac:dyDescent="0.25">
      <c r="B16498" s="87"/>
      <c r="C16498" s="85"/>
      <c r="D16498" s="85"/>
      <c r="E16498" s="85"/>
      <c r="F16498" s="85"/>
      <c r="G16498" s="86"/>
      <c r="H16498" s="86"/>
      <c r="I16498" s="85"/>
      <c r="J16498" s="85"/>
    </row>
    <row r="16499" spans="2:10" s="117" customFormat="1" x14ac:dyDescent="0.25">
      <c r="B16499" s="87"/>
      <c r="C16499" s="85"/>
      <c r="D16499" s="85"/>
      <c r="E16499" s="85"/>
      <c r="F16499" s="85"/>
      <c r="G16499" s="86"/>
      <c r="H16499" s="86"/>
      <c r="I16499" s="85"/>
      <c r="J16499" s="85"/>
    </row>
    <row r="16500" spans="2:10" s="117" customFormat="1" x14ac:dyDescent="0.25">
      <c r="B16500" s="87"/>
      <c r="C16500" s="85"/>
      <c r="D16500" s="85"/>
      <c r="E16500" s="85"/>
      <c r="F16500" s="85"/>
      <c r="G16500" s="86"/>
      <c r="H16500" s="86"/>
      <c r="I16500" s="85"/>
      <c r="J16500" s="85"/>
    </row>
    <row r="16501" spans="2:10" s="117" customFormat="1" x14ac:dyDescent="0.25">
      <c r="B16501" s="87"/>
      <c r="C16501" s="85"/>
      <c r="D16501" s="85"/>
      <c r="E16501" s="85"/>
      <c r="F16501" s="85"/>
      <c r="G16501" s="86"/>
      <c r="H16501" s="86"/>
      <c r="I16501" s="85"/>
      <c r="J16501" s="85"/>
    </row>
    <row r="16502" spans="2:10" s="117" customFormat="1" x14ac:dyDescent="0.25">
      <c r="B16502" s="87"/>
      <c r="C16502" s="85"/>
      <c r="D16502" s="85"/>
      <c r="E16502" s="85"/>
      <c r="F16502" s="85"/>
      <c r="G16502" s="86"/>
      <c r="H16502" s="86"/>
      <c r="I16502" s="85"/>
      <c r="J16502" s="85"/>
    </row>
    <row r="16503" spans="2:10" s="117" customFormat="1" x14ac:dyDescent="0.25">
      <c r="B16503" s="87"/>
      <c r="C16503" s="85"/>
      <c r="D16503" s="85"/>
      <c r="E16503" s="85"/>
      <c r="F16503" s="85"/>
      <c r="G16503" s="86"/>
      <c r="H16503" s="86"/>
      <c r="I16503" s="85"/>
      <c r="J16503" s="85"/>
    </row>
    <row r="16504" spans="2:10" s="117" customFormat="1" x14ac:dyDescent="0.25">
      <c r="B16504" s="87"/>
      <c r="C16504" s="85"/>
      <c r="D16504" s="85"/>
      <c r="E16504" s="85"/>
      <c r="F16504" s="85"/>
      <c r="G16504" s="86"/>
      <c r="H16504" s="86"/>
      <c r="I16504" s="85"/>
      <c r="J16504" s="85"/>
    </row>
    <row r="16505" spans="2:10" s="117" customFormat="1" x14ac:dyDescent="0.25">
      <c r="B16505" s="87"/>
      <c r="C16505" s="85"/>
      <c r="D16505" s="85"/>
      <c r="E16505" s="85"/>
      <c r="F16505" s="85"/>
      <c r="G16505" s="86"/>
      <c r="H16505" s="86"/>
      <c r="I16505" s="85"/>
      <c r="J16505" s="85"/>
    </row>
    <row r="16506" spans="2:10" s="117" customFormat="1" x14ac:dyDescent="0.25">
      <c r="B16506" s="87"/>
      <c r="C16506" s="85"/>
      <c r="D16506" s="85"/>
      <c r="E16506" s="85"/>
      <c r="F16506" s="85"/>
      <c r="G16506" s="86"/>
      <c r="H16506" s="86"/>
      <c r="I16506" s="85"/>
      <c r="J16506" s="85"/>
    </row>
    <row r="16507" spans="2:10" s="117" customFormat="1" x14ac:dyDescent="0.25">
      <c r="B16507" s="87"/>
      <c r="C16507" s="85"/>
      <c r="D16507" s="85"/>
      <c r="E16507" s="85"/>
      <c r="F16507" s="85"/>
      <c r="G16507" s="86"/>
      <c r="H16507" s="86"/>
      <c r="I16507" s="85"/>
      <c r="J16507" s="85"/>
    </row>
    <row r="16508" spans="2:10" s="117" customFormat="1" x14ac:dyDescent="0.25">
      <c r="B16508" s="87"/>
      <c r="C16508" s="85"/>
      <c r="D16508" s="85"/>
      <c r="E16508" s="85"/>
      <c r="F16508" s="85"/>
      <c r="G16508" s="86"/>
      <c r="H16508" s="86"/>
      <c r="I16508" s="85"/>
      <c r="J16508" s="85"/>
    </row>
    <row r="16509" spans="2:10" s="117" customFormat="1" x14ac:dyDescent="0.25">
      <c r="B16509" s="87"/>
      <c r="C16509" s="85"/>
      <c r="D16509" s="85"/>
      <c r="E16509" s="85"/>
      <c r="F16509" s="85"/>
      <c r="G16509" s="86"/>
      <c r="H16509" s="86"/>
      <c r="I16509" s="85"/>
      <c r="J16509" s="85"/>
    </row>
    <row r="16510" spans="2:10" s="117" customFormat="1" x14ac:dyDescent="0.25">
      <c r="B16510" s="87"/>
      <c r="C16510" s="85"/>
      <c r="D16510" s="85"/>
      <c r="E16510" s="85"/>
      <c r="F16510" s="85"/>
      <c r="G16510" s="86"/>
      <c r="H16510" s="86"/>
      <c r="I16510" s="85"/>
      <c r="J16510" s="85"/>
    </row>
    <row r="16511" spans="2:10" s="117" customFormat="1" x14ac:dyDescent="0.25">
      <c r="B16511" s="87"/>
      <c r="C16511" s="85"/>
      <c r="D16511" s="85"/>
      <c r="E16511" s="85"/>
      <c r="F16511" s="85"/>
      <c r="G16511" s="86"/>
      <c r="H16511" s="86"/>
      <c r="I16511" s="85"/>
      <c r="J16511" s="85"/>
    </row>
    <row r="16512" spans="2:10" s="117" customFormat="1" x14ac:dyDescent="0.25">
      <c r="B16512" s="87"/>
      <c r="C16512" s="85"/>
      <c r="D16512" s="85"/>
      <c r="E16512" s="85"/>
      <c r="F16512" s="85"/>
      <c r="G16512" s="86"/>
      <c r="H16512" s="86"/>
      <c r="I16512" s="85"/>
      <c r="J16512" s="85"/>
    </row>
    <row r="16513" spans="2:10" s="117" customFormat="1" x14ac:dyDescent="0.25">
      <c r="B16513" s="87"/>
      <c r="C16513" s="85"/>
      <c r="D16513" s="85"/>
      <c r="E16513" s="85"/>
      <c r="F16513" s="85"/>
      <c r="G16513" s="86"/>
      <c r="H16513" s="86"/>
      <c r="I16513" s="85"/>
      <c r="J16513" s="85"/>
    </row>
    <row r="16514" spans="2:10" s="117" customFormat="1" x14ac:dyDescent="0.25">
      <c r="B16514" s="87"/>
      <c r="C16514" s="85"/>
      <c r="D16514" s="85"/>
      <c r="E16514" s="85"/>
      <c r="F16514" s="85"/>
      <c r="G16514" s="86"/>
      <c r="H16514" s="86"/>
      <c r="I16514" s="85"/>
      <c r="J16514" s="85"/>
    </row>
    <row r="16515" spans="2:10" s="117" customFormat="1" x14ac:dyDescent="0.25">
      <c r="B16515" s="87"/>
      <c r="C16515" s="85"/>
      <c r="D16515" s="85"/>
      <c r="E16515" s="85"/>
      <c r="F16515" s="85"/>
      <c r="G16515" s="86"/>
      <c r="H16515" s="86"/>
      <c r="I16515" s="85"/>
      <c r="J16515" s="85"/>
    </row>
    <row r="16516" spans="2:10" s="117" customFormat="1" x14ac:dyDescent="0.25">
      <c r="B16516" s="87"/>
      <c r="C16516" s="85"/>
      <c r="D16516" s="85"/>
      <c r="E16516" s="85"/>
      <c r="F16516" s="85"/>
      <c r="G16516" s="86"/>
      <c r="H16516" s="86"/>
      <c r="I16516" s="85"/>
      <c r="J16516" s="85"/>
    </row>
    <row r="16517" spans="2:10" s="117" customFormat="1" x14ac:dyDescent="0.25">
      <c r="B16517" s="87"/>
      <c r="C16517" s="85"/>
      <c r="D16517" s="85"/>
      <c r="E16517" s="85"/>
      <c r="F16517" s="85"/>
      <c r="G16517" s="86"/>
      <c r="H16517" s="86"/>
      <c r="I16517" s="85"/>
      <c r="J16517" s="85"/>
    </row>
    <row r="16518" spans="2:10" s="117" customFormat="1" x14ac:dyDescent="0.25">
      <c r="B16518" s="87"/>
      <c r="C16518" s="85"/>
      <c r="D16518" s="85"/>
      <c r="E16518" s="85"/>
      <c r="F16518" s="85"/>
      <c r="G16518" s="86"/>
      <c r="H16518" s="86"/>
      <c r="I16518" s="85"/>
      <c r="J16518" s="85"/>
    </row>
    <row r="16519" spans="2:10" s="117" customFormat="1" x14ac:dyDescent="0.25">
      <c r="B16519" s="87"/>
      <c r="C16519" s="85"/>
      <c r="D16519" s="85"/>
      <c r="E16519" s="85"/>
      <c r="F16519" s="85"/>
      <c r="G16519" s="86"/>
      <c r="H16519" s="86"/>
      <c r="I16519" s="85"/>
      <c r="J16519" s="85"/>
    </row>
    <row r="16520" spans="2:10" s="117" customFormat="1" x14ac:dyDescent="0.25">
      <c r="B16520" s="87"/>
      <c r="C16520" s="85"/>
      <c r="D16520" s="85"/>
      <c r="E16520" s="85"/>
      <c r="F16520" s="85"/>
      <c r="G16520" s="86"/>
      <c r="H16520" s="86"/>
      <c r="I16520" s="85"/>
      <c r="J16520" s="85"/>
    </row>
    <row r="16521" spans="2:10" s="117" customFormat="1" x14ac:dyDescent="0.25">
      <c r="B16521" s="87"/>
      <c r="C16521" s="85"/>
      <c r="D16521" s="85"/>
      <c r="E16521" s="85"/>
      <c r="F16521" s="85"/>
      <c r="G16521" s="86"/>
      <c r="H16521" s="86"/>
      <c r="I16521" s="85"/>
      <c r="J16521" s="85"/>
    </row>
    <row r="16522" spans="2:10" s="117" customFormat="1" x14ac:dyDescent="0.25">
      <c r="B16522" s="87"/>
      <c r="C16522" s="85"/>
      <c r="D16522" s="85"/>
      <c r="E16522" s="85"/>
      <c r="F16522" s="85"/>
      <c r="G16522" s="86"/>
      <c r="H16522" s="86"/>
      <c r="I16522" s="85"/>
      <c r="J16522" s="85"/>
    </row>
    <row r="16523" spans="2:10" s="117" customFormat="1" x14ac:dyDescent="0.25">
      <c r="B16523" s="87"/>
      <c r="C16523" s="85"/>
      <c r="D16523" s="85"/>
      <c r="E16523" s="85"/>
      <c r="F16523" s="85"/>
      <c r="G16523" s="86"/>
      <c r="H16523" s="86"/>
      <c r="I16523" s="85"/>
      <c r="J16523" s="85"/>
    </row>
    <row r="16524" spans="2:10" s="117" customFormat="1" x14ac:dyDescent="0.25">
      <c r="B16524" s="87"/>
      <c r="C16524" s="85"/>
      <c r="D16524" s="85"/>
      <c r="E16524" s="85"/>
      <c r="F16524" s="85"/>
      <c r="G16524" s="86"/>
      <c r="H16524" s="86"/>
      <c r="I16524" s="85"/>
      <c r="J16524" s="85"/>
    </row>
    <row r="16525" spans="2:10" s="117" customFormat="1" x14ac:dyDescent="0.25">
      <c r="B16525" s="87"/>
      <c r="C16525" s="85"/>
      <c r="D16525" s="85"/>
      <c r="E16525" s="85"/>
      <c r="F16525" s="85"/>
      <c r="G16525" s="86"/>
      <c r="H16525" s="86"/>
      <c r="I16525" s="85"/>
      <c r="J16525" s="85"/>
    </row>
    <row r="16526" spans="2:10" s="117" customFormat="1" x14ac:dyDescent="0.25">
      <c r="B16526" s="87"/>
      <c r="C16526" s="85"/>
      <c r="D16526" s="85"/>
      <c r="E16526" s="85"/>
      <c r="F16526" s="85"/>
      <c r="G16526" s="86"/>
      <c r="H16526" s="86"/>
      <c r="I16526" s="85"/>
      <c r="J16526" s="85"/>
    </row>
    <row r="16527" spans="2:10" s="117" customFormat="1" x14ac:dyDescent="0.25">
      <c r="B16527" s="87"/>
      <c r="C16527" s="85"/>
      <c r="D16527" s="85"/>
      <c r="E16527" s="85"/>
      <c r="F16527" s="85"/>
      <c r="G16527" s="86"/>
      <c r="H16527" s="86"/>
      <c r="I16527" s="85"/>
      <c r="J16527" s="85"/>
    </row>
    <row r="16528" spans="2:10" s="117" customFormat="1" x14ac:dyDescent="0.25">
      <c r="B16528" s="87"/>
      <c r="C16528" s="85"/>
      <c r="D16528" s="85"/>
      <c r="E16528" s="85"/>
      <c r="F16528" s="85"/>
      <c r="G16528" s="86"/>
      <c r="H16528" s="86"/>
      <c r="I16528" s="85"/>
      <c r="J16528" s="85"/>
    </row>
    <row r="16529" spans="2:10" s="117" customFormat="1" x14ac:dyDescent="0.25">
      <c r="B16529" s="87"/>
      <c r="C16529" s="85"/>
      <c r="D16529" s="85"/>
      <c r="E16529" s="85"/>
      <c r="F16529" s="85"/>
      <c r="G16529" s="86"/>
      <c r="H16529" s="86"/>
      <c r="I16529" s="85"/>
      <c r="J16529" s="85"/>
    </row>
    <row r="16530" spans="2:10" s="117" customFormat="1" x14ac:dyDescent="0.25">
      <c r="B16530" s="87"/>
      <c r="C16530" s="85"/>
      <c r="D16530" s="85"/>
      <c r="E16530" s="85"/>
      <c r="F16530" s="85"/>
      <c r="G16530" s="86"/>
      <c r="H16530" s="86"/>
      <c r="I16530" s="85"/>
      <c r="J16530" s="85"/>
    </row>
    <row r="16531" spans="2:10" s="117" customFormat="1" x14ac:dyDescent="0.25">
      <c r="B16531" s="87"/>
      <c r="C16531" s="85"/>
      <c r="D16531" s="85"/>
      <c r="E16531" s="85"/>
      <c r="F16531" s="85"/>
      <c r="G16531" s="86"/>
      <c r="H16531" s="86"/>
      <c r="I16531" s="85"/>
      <c r="J16531" s="85"/>
    </row>
    <row r="16532" spans="2:10" s="117" customFormat="1" x14ac:dyDescent="0.25">
      <c r="B16532" s="87"/>
      <c r="C16532" s="85"/>
      <c r="D16532" s="85"/>
      <c r="E16532" s="85"/>
      <c r="F16532" s="85"/>
      <c r="G16532" s="86"/>
      <c r="H16532" s="86"/>
      <c r="I16532" s="85"/>
      <c r="J16532" s="85"/>
    </row>
    <row r="16533" spans="2:10" s="117" customFormat="1" x14ac:dyDescent="0.25">
      <c r="B16533" s="87"/>
      <c r="C16533" s="85"/>
      <c r="D16533" s="85"/>
      <c r="E16533" s="85"/>
      <c r="F16533" s="85"/>
      <c r="G16533" s="86"/>
      <c r="H16533" s="86"/>
      <c r="I16533" s="85"/>
      <c r="J16533" s="85"/>
    </row>
    <row r="16534" spans="2:10" s="117" customFormat="1" x14ac:dyDescent="0.25">
      <c r="B16534" s="87"/>
      <c r="C16534" s="85"/>
      <c r="D16534" s="85"/>
      <c r="E16534" s="85"/>
      <c r="F16534" s="85"/>
      <c r="G16534" s="86"/>
      <c r="H16534" s="86"/>
      <c r="I16534" s="85"/>
      <c r="J16534" s="85"/>
    </row>
    <row r="16535" spans="2:10" s="117" customFormat="1" x14ac:dyDescent="0.25">
      <c r="B16535" s="87"/>
      <c r="C16535" s="85"/>
      <c r="D16535" s="85"/>
      <c r="E16535" s="85"/>
      <c r="F16535" s="85"/>
      <c r="G16535" s="86"/>
      <c r="H16535" s="86"/>
      <c r="I16535" s="85"/>
      <c r="J16535" s="85"/>
    </row>
    <row r="16536" spans="2:10" s="117" customFormat="1" x14ac:dyDescent="0.25">
      <c r="B16536" s="87"/>
      <c r="C16536" s="85"/>
      <c r="D16536" s="85"/>
      <c r="E16536" s="85"/>
      <c r="F16536" s="85"/>
      <c r="G16536" s="86"/>
      <c r="H16536" s="86"/>
      <c r="I16536" s="85"/>
      <c r="J16536" s="85"/>
    </row>
    <row r="16537" spans="2:10" s="117" customFormat="1" x14ac:dyDescent="0.25">
      <c r="B16537" s="87"/>
      <c r="C16537" s="85"/>
      <c r="D16537" s="85"/>
      <c r="E16537" s="85"/>
      <c r="F16537" s="85"/>
      <c r="G16537" s="86"/>
      <c r="H16537" s="86"/>
      <c r="I16537" s="85"/>
      <c r="J16537" s="85"/>
    </row>
    <row r="16538" spans="2:10" s="117" customFormat="1" x14ac:dyDescent="0.25">
      <c r="B16538" s="87"/>
      <c r="C16538" s="85"/>
      <c r="D16538" s="85"/>
      <c r="E16538" s="85"/>
      <c r="F16538" s="85"/>
      <c r="G16538" s="86"/>
      <c r="H16538" s="86"/>
      <c r="I16538" s="85"/>
      <c r="J16538" s="85"/>
    </row>
    <row r="16539" spans="2:10" s="117" customFormat="1" x14ac:dyDescent="0.25">
      <c r="B16539" s="87"/>
      <c r="C16539" s="85"/>
      <c r="D16539" s="85"/>
      <c r="E16539" s="85"/>
      <c r="F16539" s="85"/>
      <c r="G16539" s="86"/>
      <c r="H16539" s="86"/>
      <c r="I16539" s="85"/>
      <c r="J16539" s="85"/>
    </row>
    <row r="16540" spans="2:10" s="117" customFormat="1" x14ac:dyDescent="0.25">
      <c r="B16540" s="87"/>
      <c r="C16540" s="85"/>
      <c r="D16540" s="85"/>
      <c r="E16540" s="85"/>
      <c r="F16540" s="85"/>
      <c r="G16540" s="86"/>
      <c r="H16540" s="86"/>
      <c r="I16540" s="85"/>
      <c r="J16540" s="85"/>
    </row>
    <row r="16541" spans="2:10" s="117" customFormat="1" x14ac:dyDescent="0.25">
      <c r="B16541" s="87"/>
      <c r="C16541" s="85"/>
      <c r="D16541" s="85"/>
      <c r="E16541" s="85"/>
      <c r="F16541" s="85"/>
      <c r="G16541" s="86"/>
      <c r="H16541" s="86"/>
      <c r="I16541" s="85"/>
      <c r="J16541" s="85"/>
    </row>
    <row r="16542" spans="2:10" s="117" customFormat="1" x14ac:dyDescent="0.25">
      <c r="B16542" s="87"/>
      <c r="C16542" s="85"/>
      <c r="D16542" s="85"/>
      <c r="E16542" s="85"/>
      <c r="F16542" s="85"/>
      <c r="G16542" s="86"/>
      <c r="H16542" s="86"/>
      <c r="I16542" s="85"/>
      <c r="J16542" s="85"/>
    </row>
    <row r="16543" spans="2:10" s="117" customFormat="1" x14ac:dyDescent="0.25">
      <c r="B16543" s="87"/>
      <c r="C16543" s="85"/>
      <c r="D16543" s="85"/>
      <c r="E16543" s="85"/>
      <c r="F16543" s="85"/>
      <c r="G16543" s="86"/>
      <c r="H16543" s="86"/>
      <c r="I16543" s="85"/>
      <c r="J16543" s="85"/>
    </row>
    <row r="16544" spans="2:10" s="117" customFormat="1" x14ac:dyDescent="0.25">
      <c r="B16544" s="87"/>
      <c r="C16544" s="85"/>
      <c r="D16544" s="85"/>
      <c r="E16544" s="85"/>
      <c r="F16544" s="85"/>
      <c r="G16544" s="86"/>
      <c r="H16544" s="86"/>
      <c r="I16544" s="85"/>
      <c r="J16544" s="85"/>
    </row>
    <row r="16545" spans="2:10" s="117" customFormat="1" x14ac:dyDescent="0.25">
      <c r="B16545" s="87"/>
      <c r="C16545" s="85"/>
      <c r="D16545" s="85"/>
      <c r="E16545" s="85"/>
      <c r="F16545" s="85"/>
      <c r="G16545" s="86"/>
      <c r="H16545" s="86"/>
      <c r="I16545" s="85"/>
      <c r="J16545" s="85"/>
    </row>
    <row r="16546" spans="2:10" s="117" customFormat="1" x14ac:dyDescent="0.25">
      <c r="B16546" s="87"/>
      <c r="C16546" s="85"/>
      <c r="D16546" s="85"/>
      <c r="E16546" s="85"/>
      <c r="F16546" s="85"/>
      <c r="G16546" s="86"/>
      <c r="H16546" s="86"/>
      <c r="I16546" s="85"/>
      <c r="J16546" s="85"/>
    </row>
    <row r="16547" spans="2:10" s="117" customFormat="1" x14ac:dyDescent="0.25">
      <c r="B16547" s="87"/>
      <c r="C16547" s="85"/>
      <c r="D16547" s="85"/>
      <c r="E16547" s="85"/>
      <c r="F16547" s="85"/>
      <c r="G16547" s="86"/>
      <c r="H16547" s="86"/>
      <c r="I16547" s="85"/>
      <c r="J16547" s="85"/>
    </row>
    <row r="16548" spans="2:10" s="117" customFormat="1" x14ac:dyDescent="0.25">
      <c r="B16548" s="87"/>
      <c r="C16548" s="85"/>
      <c r="D16548" s="85"/>
      <c r="E16548" s="85"/>
      <c r="F16548" s="85"/>
      <c r="G16548" s="86"/>
      <c r="H16548" s="86"/>
      <c r="I16548" s="85"/>
      <c r="J16548" s="85"/>
    </row>
    <row r="16549" spans="2:10" s="117" customFormat="1" x14ac:dyDescent="0.25">
      <c r="B16549" s="87"/>
      <c r="C16549" s="85"/>
      <c r="D16549" s="85"/>
      <c r="E16549" s="85"/>
      <c r="F16549" s="85"/>
      <c r="G16549" s="86"/>
      <c r="H16549" s="86"/>
      <c r="I16549" s="85"/>
      <c r="J16549" s="85"/>
    </row>
    <row r="16550" spans="2:10" s="117" customFormat="1" x14ac:dyDescent="0.25">
      <c r="B16550" s="87"/>
      <c r="C16550" s="85"/>
      <c r="D16550" s="85"/>
      <c r="E16550" s="85"/>
      <c r="F16550" s="85"/>
      <c r="G16550" s="86"/>
      <c r="H16550" s="86"/>
      <c r="I16550" s="85"/>
      <c r="J16550" s="85"/>
    </row>
    <row r="16551" spans="2:10" s="117" customFormat="1" x14ac:dyDescent="0.25">
      <c r="B16551" s="87"/>
      <c r="C16551" s="85"/>
      <c r="D16551" s="85"/>
      <c r="E16551" s="85"/>
      <c r="F16551" s="85"/>
      <c r="G16551" s="86"/>
      <c r="H16551" s="86"/>
      <c r="I16551" s="85"/>
      <c r="J16551" s="85"/>
    </row>
    <row r="16552" spans="2:10" s="117" customFormat="1" x14ac:dyDescent="0.25">
      <c r="B16552" s="87"/>
      <c r="C16552" s="85"/>
      <c r="D16552" s="85"/>
      <c r="E16552" s="85"/>
      <c r="F16552" s="85"/>
      <c r="G16552" s="86"/>
      <c r="H16552" s="86"/>
      <c r="I16552" s="85"/>
      <c r="J16552" s="85"/>
    </row>
    <row r="16553" spans="2:10" s="117" customFormat="1" x14ac:dyDescent="0.25">
      <c r="B16553" s="87"/>
      <c r="C16553" s="85"/>
      <c r="D16553" s="85"/>
      <c r="E16553" s="85"/>
      <c r="F16553" s="85"/>
      <c r="G16553" s="86"/>
      <c r="H16553" s="86"/>
      <c r="I16553" s="85"/>
      <c r="J16553" s="85"/>
    </row>
    <row r="16554" spans="2:10" s="117" customFormat="1" x14ac:dyDescent="0.25">
      <c r="B16554" s="87"/>
      <c r="C16554" s="85"/>
      <c r="D16554" s="85"/>
      <c r="E16554" s="85"/>
      <c r="F16554" s="85"/>
      <c r="G16554" s="86"/>
      <c r="H16554" s="86"/>
      <c r="I16554" s="85"/>
      <c r="J16554" s="85"/>
    </row>
    <row r="16555" spans="2:10" s="117" customFormat="1" x14ac:dyDescent="0.25">
      <c r="B16555" s="87"/>
      <c r="C16555" s="85"/>
      <c r="D16555" s="85"/>
      <c r="E16555" s="85"/>
      <c r="F16555" s="85"/>
      <c r="G16555" s="86"/>
      <c r="H16555" s="86"/>
      <c r="I16555" s="85"/>
      <c r="J16555" s="85"/>
    </row>
    <row r="16556" spans="2:10" s="117" customFormat="1" x14ac:dyDescent="0.25">
      <c r="B16556" s="87"/>
      <c r="C16556" s="85"/>
      <c r="D16556" s="85"/>
      <c r="E16556" s="85"/>
      <c r="F16556" s="85"/>
      <c r="G16556" s="86"/>
      <c r="H16556" s="86"/>
      <c r="I16556" s="85"/>
      <c r="J16556" s="85"/>
    </row>
    <row r="16557" spans="2:10" s="117" customFormat="1" x14ac:dyDescent="0.25">
      <c r="B16557" s="87"/>
      <c r="C16557" s="85"/>
      <c r="D16557" s="85"/>
      <c r="E16557" s="85"/>
      <c r="F16557" s="85"/>
      <c r="G16557" s="86"/>
      <c r="H16557" s="86"/>
      <c r="I16557" s="85"/>
      <c r="J16557" s="85"/>
    </row>
    <row r="16558" spans="2:10" s="117" customFormat="1" x14ac:dyDescent="0.25">
      <c r="B16558" s="87"/>
      <c r="C16558" s="85"/>
      <c r="D16558" s="85"/>
      <c r="E16558" s="85"/>
      <c r="F16558" s="85"/>
      <c r="G16558" s="86"/>
      <c r="H16558" s="86"/>
      <c r="I16558" s="85"/>
      <c r="J16558" s="85"/>
    </row>
    <row r="16559" spans="2:10" s="117" customFormat="1" x14ac:dyDescent="0.25">
      <c r="B16559" s="87"/>
      <c r="C16559" s="85"/>
      <c r="D16559" s="85"/>
      <c r="E16559" s="85"/>
      <c r="F16559" s="85"/>
      <c r="G16559" s="86"/>
      <c r="H16559" s="86"/>
      <c r="I16559" s="85"/>
      <c r="J16559" s="85"/>
    </row>
    <row r="16560" spans="2:10" s="117" customFormat="1" x14ac:dyDescent="0.25">
      <c r="B16560" s="87"/>
      <c r="C16560" s="85"/>
      <c r="D16560" s="85"/>
      <c r="E16560" s="85"/>
      <c r="F16560" s="85"/>
      <c r="G16560" s="86"/>
      <c r="H16560" s="86"/>
      <c r="I16560" s="85"/>
      <c r="J16560" s="85"/>
    </row>
    <row r="16561" spans="2:10" s="117" customFormat="1" x14ac:dyDescent="0.25">
      <c r="B16561" s="87"/>
      <c r="C16561" s="85"/>
      <c r="D16561" s="85"/>
      <c r="E16561" s="85"/>
      <c r="F16561" s="85"/>
      <c r="G16561" s="86"/>
      <c r="H16561" s="86"/>
      <c r="I16561" s="85"/>
      <c r="J16561" s="85"/>
    </row>
    <row r="16562" spans="2:10" s="117" customFormat="1" x14ac:dyDescent="0.25">
      <c r="B16562" s="87"/>
      <c r="C16562" s="85"/>
      <c r="D16562" s="85"/>
      <c r="E16562" s="85"/>
      <c r="F16562" s="85"/>
      <c r="G16562" s="86"/>
      <c r="H16562" s="86"/>
      <c r="I16562" s="85"/>
      <c r="J16562" s="85"/>
    </row>
    <row r="16563" spans="2:10" s="117" customFormat="1" x14ac:dyDescent="0.25">
      <c r="B16563" s="87"/>
      <c r="C16563" s="85"/>
      <c r="D16563" s="85"/>
      <c r="E16563" s="85"/>
      <c r="F16563" s="85"/>
      <c r="G16563" s="86"/>
      <c r="H16563" s="86"/>
      <c r="I16563" s="85"/>
      <c r="J16563" s="85"/>
    </row>
    <row r="16564" spans="2:10" s="117" customFormat="1" x14ac:dyDescent="0.25">
      <c r="B16564" s="87"/>
      <c r="C16564" s="85"/>
      <c r="D16564" s="85"/>
      <c r="E16564" s="85"/>
      <c r="F16564" s="85"/>
      <c r="G16564" s="86"/>
      <c r="H16564" s="86"/>
      <c r="I16564" s="85"/>
      <c r="J16564" s="85"/>
    </row>
    <row r="16565" spans="2:10" s="117" customFormat="1" x14ac:dyDescent="0.25">
      <c r="B16565" s="87"/>
      <c r="C16565" s="85"/>
      <c r="D16565" s="85"/>
      <c r="E16565" s="85"/>
      <c r="F16565" s="85"/>
      <c r="G16565" s="86"/>
      <c r="H16565" s="86"/>
      <c r="I16565" s="85"/>
      <c r="J16565" s="85"/>
    </row>
    <row r="16566" spans="2:10" s="117" customFormat="1" x14ac:dyDescent="0.25">
      <c r="B16566" s="87"/>
      <c r="C16566" s="85"/>
      <c r="D16566" s="85"/>
      <c r="E16566" s="85"/>
      <c r="F16566" s="85"/>
      <c r="G16566" s="86"/>
      <c r="H16566" s="86"/>
      <c r="I16566" s="85"/>
      <c r="J16566" s="85"/>
    </row>
    <row r="16567" spans="2:10" s="117" customFormat="1" x14ac:dyDescent="0.25">
      <c r="B16567" s="87"/>
      <c r="C16567" s="85"/>
      <c r="D16567" s="85"/>
      <c r="E16567" s="85"/>
      <c r="F16567" s="85"/>
      <c r="G16567" s="86"/>
      <c r="H16567" s="86"/>
      <c r="I16567" s="85"/>
      <c r="J16567" s="85"/>
    </row>
    <row r="16568" spans="2:10" s="117" customFormat="1" x14ac:dyDescent="0.25">
      <c r="B16568" s="87"/>
      <c r="C16568" s="85"/>
      <c r="D16568" s="85"/>
      <c r="E16568" s="85"/>
      <c r="F16568" s="85"/>
      <c r="G16568" s="86"/>
      <c r="H16568" s="86"/>
      <c r="I16568" s="85"/>
      <c r="J16568" s="85"/>
    </row>
    <row r="16569" spans="2:10" s="117" customFormat="1" x14ac:dyDescent="0.25">
      <c r="B16569" s="87"/>
      <c r="C16569" s="85"/>
      <c r="D16569" s="85"/>
      <c r="E16569" s="85"/>
      <c r="F16569" s="85"/>
      <c r="G16569" s="86"/>
      <c r="H16569" s="86"/>
      <c r="I16569" s="85"/>
      <c r="J16569" s="85"/>
    </row>
    <row r="16570" spans="2:10" s="117" customFormat="1" x14ac:dyDescent="0.25">
      <c r="B16570" s="87"/>
      <c r="C16570" s="85"/>
      <c r="D16570" s="85"/>
      <c r="E16570" s="85"/>
      <c r="F16570" s="85"/>
      <c r="G16570" s="86"/>
      <c r="H16570" s="86"/>
      <c r="I16570" s="85"/>
      <c r="J16570" s="85"/>
    </row>
    <row r="16571" spans="2:10" s="117" customFormat="1" x14ac:dyDescent="0.25">
      <c r="B16571" s="87"/>
      <c r="C16571" s="85"/>
      <c r="D16571" s="85"/>
      <c r="E16571" s="85"/>
      <c r="F16571" s="85"/>
      <c r="G16571" s="86"/>
      <c r="H16571" s="86"/>
      <c r="I16571" s="85"/>
      <c r="J16571" s="85"/>
    </row>
    <row r="16572" spans="2:10" s="117" customFormat="1" x14ac:dyDescent="0.25">
      <c r="B16572" s="87"/>
      <c r="C16572" s="85"/>
      <c r="D16572" s="85"/>
      <c r="E16572" s="85"/>
      <c r="F16572" s="85"/>
      <c r="G16572" s="86"/>
      <c r="H16572" s="86"/>
      <c r="I16572" s="85"/>
      <c r="J16572" s="85"/>
    </row>
    <row r="16573" spans="2:10" s="117" customFormat="1" x14ac:dyDescent="0.25">
      <c r="B16573" s="87"/>
      <c r="C16573" s="85"/>
      <c r="D16573" s="85"/>
      <c r="E16573" s="85"/>
      <c r="F16573" s="85"/>
      <c r="G16573" s="86"/>
      <c r="H16573" s="86"/>
      <c r="I16573" s="85"/>
      <c r="J16573" s="85"/>
    </row>
    <row r="16574" spans="2:10" s="117" customFormat="1" x14ac:dyDescent="0.25">
      <c r="B16574" s="87"/>
      <c r="C16574" s="85"/>
      <c r="D16574" s="85"/>
      <c r="E16574" s="85"/>
      <c r="F16574" s="85"/>
      <c r="G16574" s="86"/>
      <c r="H16574" s="86"/>
      <c r="I16574" s="85"/>
      <c r="J16574" s="85"/>
    </row>
    <row r="16575" spans="2:10" s="117" customFormat="1" x14ac:dyDescent="0.25">
      <c r="B16575" s="87"/>
      <c r="C16575" s="85"/>
      <c r="D16575" s="85"/>
      <c r="E16575" s="85"/>
      <c r="F16575" s="85"/>
      <c r="G16575" s="86"/>
      <c r="H16575" s="86"/>
      <c r="I16575" s="85"/>
      <c r="J16575" s="85"/>
    </row>
    <row r="16576" spans="2:10" s="117" customFormat="1" x14ac:dyDescent="0.25">
      <c r="B16576" s="87"/>
      <c r="C16576" s="85"/>
      <c r="D16576" s="85"/>
      <c r="E16576" s="85"/>
      <c r="F16576" s="85"/>
      <c r="G16576" s="86"/>
      <c r="H16576" s="86"/>
      <c r="I16576" s="85"/>
      <c r="J16576" s="85"/>
    </row>
    <row r="16577" spans="2:10" s="117" customFormat="1" x14ac:dyDescent="0.25">
      <c r="B16577" s="87"/>
      <c r="C16577" s="85"/>
      <c r="D16577" s="85"/>
      <c r="E16577" s="85"/>
      <c r="F16577" s="85"/>
      <c r="G16577" s="86"/>
      <c r="H16577" s="86"/>
      <c r="I16577" s="85"/>
      <c r="J16577" s="85"/>
    </row>
    <row r="16578" spans="2:10" s="117" customFormat="1" x14ac:dyDescent="0.25">
      <c r="B16578" s="87"/>
      <c r="C16578" s="85"/>
      <c r="D16578" s="85"/>
      <c r="E16578" s="85"/>
      <c r="F16578" s="85"/>
      <c r="G16578" s="86"/>
      <c r="H16578" s="86"/>
      <c r="I16578" s="85"/>
      <c r="J16578" s="85"/>
    </row>
    <row r="16579" spans="2:10" s="117" customFormat="1" x14ac:dyDescent="0.25">
      <c r="B16579" s="87"/>
      <c r="C16579" s="85"/>
      <c r="D16579" s="85"/>
      <c r="E16579" s="85"/>
      <c r="F16579" s="85"/>
      <c r="G16579" s="86"/>
      <c r="H16579" s="86"/>
      <c r="I16579" s="85"/>
      <c r="J16579" s="85"/>
    </row>
    <row r="16580" spans="2:10" s="117" customFormat="1" x14ac:dyDescent="0.25">
      <c r="B16580" s="87"/>
      <c r="C16580" s="85"/>
      <c r="D16580" s="85"/>
      <c r="E16580" s="85"/>
      <c r="F16580" s="85"/>
      <c r="G16580" s="86"/>
      <c r="H16580" s="86"/>
      <c r="I16580" s="85"/>
      <c r="J16580" s="85"/>
    </row>
    <row r="16581" spans="2:10" s="117" customFormat="1" x14ac:dyDescent="0.25">
      <c r="B16581" s="87"/>
      <c r="C16581" s="85"/>
      <c r="D16581" s="85"/>
      <c r="E16581" s="85"/>
      <c r="F16581" s="85"/>
      <c r="G16581" s="86"/>
      <c r="H16581" s="86"/>
      <c r="I16581" s="85"/>
      <c r="J16581" s="85"/>
    </row>
    <row r="16582" spans="2:10" s="117" customFormat="1" x14ac:dyDescent="0.25">
      <c r="B16582" s="87"/>
      <c r="C16582" s="85"/>
      <c r="D16582" s="85"/>
      <c r="E16582" s="85"/>
      <c r="F16582" s="85"/>
      <c r="G16582" s="86"/>
      <c r="H16582" s="86"/>
      <c r="I16582" s="85"/>
      <c r="J16582" s="85"/>
    </row>
    <row r="16583" spans="2:10" s="117" customFormat="1" x14ac:dyDescent="0.25">
      <c r="B16583" s="87"/>
      <c r="C16583" s="85"/>
      <c r="D16583" s="85"/>
      <c r="E16583" s="85"/>
      <c r="F16583" s="85"/>
      <c r="G16583" s="86"/>
      <c r="H16583" s="86"/>
      <c r="I16583" s="85"/>
      <c r="J16583" s="85"/>
    </row>
    <row r="16584" spans="2:10" s="117" customFormat="1" x14ac:dyDescent="0.25">
      <c r="B16584" s="87"/>
      <c r="C16584" s="85"/>
      <c r="D16584" s="85"/>
      <c r="E16584" s="85"/>
      <c r="F16584" s="85"/>
      <c r="G16584" s="86"/>
      <c r="H16584" s="86"/>
      <c r="I16584" s="85"/>
      <c r="J16584" s="85"/>
    </row>
    <row r="16585" spans="2:10" s="117" customFormat="1" x14ac:dyDescent="0.25">
      <c r="B16585" s="87"/>
      <c r="C16585" s="85"/>
      <c r="D16585" s="85"/>
      <c r="E16585" s="85"/>
      <c r="F16585" s="85"/>
      <c r="G16585" s="86"/>
      <c r="H16585" s="86"/>
      <c r="I16585" s="85"/>
      <c r="J16585" s="85"/>
    </row>
    <row r="16586" spans="2:10" s="117" customFormat="1" x14ac:dyDescent="0.25">
      <c r="B16586" s="87"/>
      <c r="C16586" s="85"/>
      <c r="D16586" s="85"/>
      <c r="E16586" s="85"/>
      <c r="F16586" s="85"/>
      <c r="G16586" s="86"/>
      <c r="H16586" s="86"/>
      <c r="I16586" s="85"/>
      <c r="J16586" s="85"/>
    </row>
    <row r="16587" spans="2:10" s="117" customFormat="1" x14ac:dyDescent="0.25">
      <c r="B16587" s="87"/>
      <c r="C16587" s="85"/>
      <c r="D16587" s="85"/>
      <c r="E16587" s="85"/>
      <c r="F16587" s="85"/>
      <c r="G16587" s="86"/>
      <c r="H16587" s="86"/>
      <c r="I16587" s="85"/>
      <c r="J16587" s="85"/>
    </row>
    <row r="16588" spans="2:10" s="117" customFormat="1" x14ac:dyDescent="0.25">
      <c r="B16588" s="87"/>
      <c r="C16588" s="85"/>
      <c r="D16588" s="85"/>
      <c r="E16588" s="85"/>
      <c r="F16588" s="85"/>
      <c r="G16588" s="86"/>
      <c r="H16588" s="86"/>
      <c r="I16588" s="85"/>
      <c r="J16588" s="85"/>
    </row>
    <row r="16589" spans="2:10" s="117" customFormat="1" x14ac:dyDescent="0.25">
      <c r="B16589" s="87"/>
      <c r="C16589" s="85"/>
      <c r="D16589" s="85"/>
      <c r="E16589" s="85"/>
      <c r="F16589" s="85"/>
      <c r="G16589" s="86"/>
      <c r="H16589" s="86"/>
      <c r="I16589" s="85"/>
      <c r="J16589" s="85"/>
    </row>
    <row r="16590" spans="2:10" s="117" customFormat="1" x14ac:dyDescent="0.25">
      <c r="B16590" s="87"/>
      <c r="C16590" s="85"/>
      <c r="D16590" s="85"/>
      <c r="E16590" s="85"/>
      <c r="F16590" s="85"/>
      <c r="G16590" s="86"/>
      <c r="H16590" s="86"/>
      <c r="I16590" s="85"/>
      <c r="J16590" s="85"/>
    </row>
    <row r="16591" spans="2:10" s="117" customFormat="1" x14ac:dyDescent="0.25">
      <c r="B16591" s="87"/>
      <c r="C16591" s="85"/>
      <c r="D16591" s="85"/>
      <c r="E16591" s="85"/>
      <c r="F16591" s="85"/>
      <c r="G16591" s="86"/>
      <c r="H16591" s="86"/>
      <c r="I16591" s="85"/>
      <c r="J16591" s="85"/>
    </row>
    <row r="16592" spans="2:10" s="117" customFormat="1" x14ac:dyDescent="0.25">
      <c r="B16592" s="87"/>
      <c r="C16592" s="85"/>
      <c r="D16592" s="85"/>
      <c r="E16592" s="85"/>
      <c r="F16592" s="85"/>
      <c r="G16592" s="86"/>
      <c r="H16592" s="86"/>
      <c r="I16592" s="85"/>
      <c r="J16592" s="85"/>
    </row>
    <row r="16593" spans="2:10" s="117" customFormat="1" x14ac:dyDescent="0.25">
      <c r="B16593" s="87"/>
      <c r="C16593" s="85"/>
      <c r="D16593" s="85"/>
      <c r="E16593" s="85"/>
      <c r="F16593" s="85"/>
      <c r="G16593" s="86"/>
      <c r="H16593" s="86"/>
      <c r="I16593" s="85"/>
      <c r="J16593" s="85"/>
    </row>
    <row r="16594" spans="2:10" s="117" customFormat="1" x14ac:dyDescent="0.25">
      <c r="B16594" s="87"/>
      <c r="C16594" s="85"/>
      <c r="D16594" s="85"/>
      <c r="E16594" s="85"/>
      <c r="F16594" s="85"/>
      <c r="G16594" s="86"/>
      <c r="H16594" s="86"/>
      <c r="I16594" s="85"/>
      <c r="J16594" s="85"/>
    </row>
    <row r="16595" spans="2:10" s="117" customFormat="1" x14ac:dyDescent="0.25">
      <c r="B16595" s="87"/>
      <c r="C16595" s="85"/>
      <c r="D16595" s="85"/>
      <c r="E16595" s="85"/>
      <c r="F16595" s="85"/>
      <c r="G16595" s="86"/>
      <c r="H16595" s="86"/>
      <c r="I16595" s="85"/>
      <c r="J16595" s="85"/>
    </row>
    <row r="16596" spans="2:10" s="117" customFormat="1" x14ac:dyDescent="0.25">
      <c r="B16596" s="87"/>
      <c r="C16596" s="85"/>
      <c r="D16596" s="85"/>
      <c r="E16596" s="85"/>
      <c r="F16596" s="85"/>
      <c r="G16596" s="86"/>
      <c r="H16596" s="86"/>
      <c r="I16596" s="85"/>
      <c r="J16596" s="85"/>
    </row>
    <row r="16597" spans="2:10" s="117" customFormat="1" x14ac:dyDescent="0.25">
      <c r="B16597" s="87"/>
      <c r="C16597" s="85"/>
      <c r="D16597" s="85"/>
      <c r="E16597" s="85"/>
      <c r="F16597" s="85"/>
      <c r="G16597" s="86"/>
      <c r="H16597" s="86"/>
      <c r="I16597" s="85"/>
      <c r="J16597" s="85"/>
    </row>
    <row r="16598" spans="2:10" s="117" customFormat="1" x14ac:dyDescent="0.25">
      <c r="B16598" s="87"/>
      <c r="C16598" s="85"/>
      <c r="D16598" s="85"/>
      <c r="E16598" s="85"/>
      <c r="F16598" s="85"/>
      <c r="G16598" s="86"/>
      <c r="H16598" s="86"/>
      <c r="I16598" s="85"/>
      <c r="J16598" s="85"/>
    </row>
    <row r="16599" spans="2:10" s="117" customFormat="1" x14ac:dyDescent="0.25">
      <c r="B16599" s="87"/>
      <c r="C16599" s="85"/>
      <c r="D16599" s="85"/>
      <c r="E16599" s="85"/>
      <c r="F16599" s="85"/>
      <c r="G16599" s="86"/>
      <c r="H16599" s="86"/>
      <c r="I16599" s="85"/>
      <c r="J16599" s="85"/>
    </row>
    <row r="16600" spans="2:10" s="117" customFormat="1" x14ac:dyDescent="0.25">
      <c r="B16600" s="87"/>
      <c r="C16600" s="85"/>
      <c r="D16600" s="85"/>
      <c r="E16600" s="85"/>
      <c r="F16600" s="85"/>
      <c r="G16600" s="86"/>
      <c r="H16600" s="86"/>
      <c r="I16600" s="85"/>
      <c r="J16600" s="85"/>
    </row>
    <row r="16601" spans="2:10" s="117" customFormat="1" x14ac:dyDescent="0.25">
      <c r="B16601" s="87"/>
      <c r="C16601" s="85"/>
      <c r="D16601" s="85"/>
      <c r="E16601" s="85"/>
      <c r="F16601" s="85"/>
      <c r="G16601" s="86"/>
      <c r="H16601" s="86"/>
      <c r="I16601" s="85"/>
      <c r="J16601" s="85"/>
    </row>
    <row r="16602" spans="2:10" s="117" customFormat="1" x14ac:dyDescent="0.25">
      <c r="B16602" s="87"/>
      <c r="C16602" s="85"/>
      <c r="D16602" s="85"/>
      <c r="E16602" s="85"/>
      <c r="F16602" s="85"/>
      <c r="G16602" s="86"/>
      <c r="H16602" s="86"/>
      <c r="I16602" s="85"/>
      <c r="J16602" s="85"/>
    </row>
    <row r="16603" spans="2:10" s="117" customFormat="1" x14ac:dyDescent="0.25">
      <c r="B16603" s="87"/>
      <c r="C16603" s="85"/>
      <c r="D16603" s="85"/>
      <c r="E16603" s="85"/>
      <c r="F16603" s="85"/>
      <c r="G16603" s="86"/>
      <c r="H16603" s="86"/>
      <c r="I16603" s="85"/>
      <c r="J16603" s="85"/>
    </row>
    <row r="16604" spans="2:10" s="117" customFormat="1" x14ac:dyDescent="0.25">
      <c r="B16604" s="87"/>
      <c r="C16604" s="85"/>
      <c r="D16604" s="85"/>
      <c r="E16604" s="85"/>
      <c r="F16604" s="85"/>
      <c r="G16604" s="86"/>
      <c r="H16604" s="86"/>
      <c r="I16604" s="85"/>
      <c r="J16604" s="85"/>
    </row>
    <row r="16605" spans="2:10" s="117" customFormat="1" x14ac:dyDescent="0.25">
      <c r="B16605" s="87"/>
      <c r="C16605" s="85"/>
      <c r="D16605" s="85"/>
      <c r="E16605" s="85"/>
      <c r="F16605" s="85"/>
      <c r="G16605" s="86"/>
      <c r="H16605" s="86"/>
      <c r="I16605" s="85"/>
      <c r="J16605" s="85"/>
    </row>
    <row r="16606" spans="2:10" s="117" customFormat="1" x14ac:dyDescent="0.25">
      <c r="B16606" s="87"/>
      <c r="C16606" s="85"/>
      <c r="D16606" s="85"/>
      <c r="E16606" s="85"/>
      <c r="F16606" s="85"/>
      <c r="G16606" s="86"/>
      <c r="H16606" s="86"/>
      <c r="I16606" s="85"/>
      <c r="J16606" s="85"/>
    </row>
    <row r="16607" spans="2:10" s="117" customFormat="1" x14ac:dyDescent="0.25">
      <c r="B16607" s="87"/>
      <c r="C16607" s="85"/>
      <c r="D16607" s="85"/>
      <c r="E16607" s="85"/>
      <c r="F16607" s="85"/>
      <c r="G16607" s="86"/>
      <c r="H16607" s="86"/>
      <c r="I16607" s="85"/>
      <c r="J16607" s="85"/>
    </row>
    <row r="16608" spans="2:10" s="117" customFormat="1" x14ac:dyDescent="0.25">
      <c r="B16608" s="87"/>
      <c r="C16608" s="85"/>
      <c r="D16608" s="85"/>
      <c r="E16608" s="85"/>
      <c r="F16608" s="85"/>
      <c r="G16608" s="86"/>
      <c r="H16608" s="86"/>
      <c r="I16608" s="85"/>
      <c r="J16608" s="85"/>
    </row>
    <row r="16609" spans="2:10" s="117" customFormat="1" x14ac:dyDescent="0.25">
      <c r="B16609" s="87"/>
      <c r="C16609" s="85"/>
      <c r="D16609" s="85"/>
      <c r="E16609" s="85"/>
      <c r="F16609" s="85"/>
      <c r="G16609" s="86"/>
      <c r="H16609" s="86"/>
      <c r="I16609" s="85"/>
      <c r="J16609" s="85"/>
    </row>
    <row r="16610" spans="2:10" s="117" customFormat="1" x14ac:dyDescent="0.25">
      <c r="B16610" s="87"/>
      <c r="C16610" s="85"/>
      <c r="D16610" s="85"/>
      <c r="E16610" s="85"/>
      <c r="F16610" s="85"/>
      <c r="G16610" s="86"/>
      <c r="H16610" s="86"/>
      <c r="I16610" s="85"/>
      <c r="J16610" s="85"/>
    </row>
    <row r="16611" spans="2:10" s="117" customFormat="1" x14ac:dyDescent="0.25">
      <c r="B16611" s="87"/>
      <c r="C16611" s="85"/>
      <c r="D16611" s="85"/>
      <c r="E16611" s="85"/>
      <c r="F16611" s="85"/>
      <c r="G16611" s="86"/>
      <c r="H16611" s="86"/>
      <c r="I16611" s="85"/>
      <c r="J16611" s="85"/>
    </row>
    <row r="16612" spans="2:10" s="117" customFormat="1" x14ac:dyDescent="0.25">
      <c r="B16612" s="87"/>
      <c r="C16612" s="85"/>
      <c r="D16612" s="85"/>
      <c r="E16612" s="85"/>
      <c r="F16612" s="85"/>
      <c r="G16612" s="86"/>
      <c r="H16612" s="86"/>
      <c r="I16612" s="85"/>
      <c r="J16612" s="85"/>
    </row>
    <row r="16613" spans="2:10" s="117" customFormat="1" x14ac:dyDescent="0.25">
      <c r="B16613" s="87"/>
      <c r="C16613" s="85"/>
      <c r="D16613" s="85"/>
      <c r="E16613" s="85"/>
      <c r="F16613" s="85"/>
      <c r="G16613" s="86"/>
      <c r="H16613" s="86"/>
      <c r="I16613" s="85"/>
      <c r="J16613" s="85"/>
    </row>
    <row r="16614" spans="2:10" s="117" customFormat="1" x14ac:dyDescent="0.25">
      <c r="B16614" s="87"/>
      <c r="C16614" s="85"/>
      <c r="D16614" s="85"/>
      <c r="E16614" s="85"/>
      <c r="F16614" s="85"/>
      <c r="G16614" s="86"/>
      <c r="H16614" s="86"/>
      <c r="I16614" s="85"/>
      <c r="J16614" s="85"/>
    </row>
    <row r="16615" spans="2:10" s="117" customFormat="1" x14ac:dyDescent="0.25">
      <c r="B16615" s="87"/>
      <c r="C16615" s="85"/>
      <c r="D16615" s="85"/>
      <c r="E16615" s="85"/>
      <c r="F16615" s="85"/>
      <c r="G16615" s="86"/>
      <c r="H16615" s="86"/>
      <c r="I16615" s="85"/>
      <c r="J16615" s="85"/>
    </row>
    <row r="16616" spans="2:10" s="117" customFormat="1" x14ac:dyDescent="0.25">
      <c r="B16616" s="87"/>
      <c r="C16616" s="85"/>
      <c r="D16616" s="85"/>
      <c r="E16616" s="85"/>
      <c r="F16616" s="85"/>
      <c r="G16616" s="86"/>
      <c r="H16616" s="86"/>
      <c r="I16616" s="85"/>
      <c r="J16616" s="85"/>
    </row>
    <row r="16617" spans="2:10" s="117" customFormat="1" x14ac:dyDescent="0.25">
      <c r="B16617" s="87"/>
      <c r="C16617" s="85"/>
      <c r="D16617" s="85"/>
      <c r="E16617" s="85"/>
      <c r="F16617" s="85"/>
      <c r="G16617" s="86"/>
      <c r="H16617" s="86"/>
      <c r="I16617" s="85"/>
      <c r="J16617" s="85"/>
    </row>
    <row r="16618" spans="2:10" s="117" customFormat="1" x14ac:dyDescent="0.25">
      <c r="B16618" s="87"/>
      <c r="C16618" s="85"/>
      <c r="D16618" s="85"/>
      <c r="E16618" s="85"/>
      <c r="F16618" s="85"/>
      <c r="G16618" s="86"/>
      <c r="H16618" s="86"/>
      <c r="I16618" s="85"/>
      <c r="J16618" s="85"/>
    </row>
    <row r="16619" spans="2:10" s="117" customFormat="1" x14ac:dyDescent="0.25">
      <c r="B16619" s="87"/>
      <c r="C16619" s="85"/>
      <c r="D16619" s="85"/>
      <c r="E16619" s="85"/>
      <c r="F16619" s="85"/>
      <c r="G16619" s="86"/>
      <c r="H16619" s="86"/>
      <c r="I16619" s="85"/>
      <c r="J16619" s="85"/>
    </row>
    <row r="16620" spans="2:10" s="117" customFormat="1" x14ac:dyDescent="0.25">
      <c r="B16620" s="87"/>
      <c r="C16620" s="85"/>
      <c r="D16620" s="85"/>
      <c r="E16620" s="85"/>
      <c r="F16620" s="85"/>
      <c r="G16620" s="86"/>
      <c r="H16620" s="86"/>
      <c r="I16620" s="85"/>
      <c r="J16620" s="85"/>
    </row>
    <row r="16621" spans="2:10" s="117" customFormat="1" x14ac:dyDescent="0.25">
      <c r="B16621" s="87"/>
      <c r="C16621" s="85"/>
      <c r="D16621" s="85"/>
      <c r="E16621" s="85"/>
      <c r="F16621" s="85"/>
      <c r="G16621" s="86"/>
      <c r="H16621" s="86"/>
      <c r="I16621" s="85"/>
      <c r="J16621" s="85"/>
    </row>
    <row r="16622" spans="2:10" s="117" customFormat="1" x14ac:dyDescent="0.25">
      <c r="B16622" s="87"/>
      <c r="C16622" s="85"/>
      <c r="D16622" s="85"/>
      <c r="E16622" s="85"/>
      <c r="F16622" s="85"/>
      <c r="G16622" s="86"/>
      <c r="H16622" s="86"/>
      <c r="I16622" s="85"/>
      <c r="J16622" s="85"/>
    </row>
    <row r="16623" spans="2:10" s="117" customFormat="1" x14ac:dyDescent="0.25">
      <c r="B16623" s="87"/>
      <c r="C16623" s="85"/>
      <c r="D16623" s="85"/>
      <c r="E16623" s="85"/>
      <c r="F16623" s="85"/>
      <c r="G16623" s="86"/>
      <c r="H16623" s="86"/>
      <c r="I16623" s="85"/>
      <c r="J16623" s="85"/>
    </row>
    <row r="16624" spans="2:10" s="117" customFormat="1" x14ac:dyDescent="0.25">
      <c r="B16624" s="87"/>
      <c r="C16624" s="85"/>
      <c r="D16624" s="85"/>
      <c r="E16624" s="85"/>
      <c r="F16624" s="85"/>
      <c r="G16624" s="86"/>
      <c r="H16624" s="86"/>
      <c r="I16624" s="85"/>
      <c r="J16624" s="85"/>
    </row>
    <row r="16625" spans="2:10" s="117" customFormat="1" x14ac:dyDescent="0.25">
      <c r="B16625" s="87"/>
      <c r="C16625" s="85"/>
      <c r="D16625" s="85"/>
      <c r="E16625" s="85"/>
      <c r="F16625" s="85"/>
      <c r="G16625" s="86"/>
      <c r="H16625" s="86"/>
      <c r="I16625" s="85"/>
      <c r="J16625" s="85"/>
    </row>
    <row r="16626" spans="2:10" s="117" customFormat="1" x14ac:dyDescent="0.25">
      <c r="B16626" s="87"/>
      <c r="C16626" s="85"/>
      <c r="D16626" s="85"/>
      <c r="E16626" s="85"/>
      <c r="F16626" s="85"/>
      <c r="G16626" s="86"/>
      <c r="H16626" s="86"/>
      <c r="I16626" s="85"/>
      <c r="J16626" s="85"/>
    </row>
    <row r="16627" spans="2:10" s="117" customFormat="1" x14ac:dyDescent="0.25">
      <c r="B16627" s="87"/>
      <c r="C16627" s="85"/>
      <c r="D16627" s="85"/>
      <c r="E16627" s="85"/>
      <c r="F16627" s="85"/>
      <c r="G16627" s="86"/>
      <c r="H16627" s="86"/>
      <c r="I16627" s="85"/>
      <c r="J16627" s="85"/>
    </row>
    <row r="16628" spans="2:10" s="117" customFormat="1" x14ac:dyDescent="0.25">
      <c r="B16628" s="87"/>
      <c r="C16628" s="85"/>
      <c r="D16628" s="85"/>
      <c r="E16628" s="85"/>
      <c r="F16628" s="85"/>
      <c r="G16628" s="86"/>
      <c r="H16628" s="86"/>
      <c r="I16628" s="85"/>
      <c r="J16628" s="85"/>
    </row>
    <row r="16629" spans="2:10" s="117" customFormat="1" x14ac:dyDescent="0.25">
      <c r="B16629" s="87"/>
      <c r="C16629" s="85"/>
      <c r="D16629" s="85"/>
      <c r="E16629" s="85"/>
      <c r="F16629" s="85"/>
      <c r="G16629" s="86"/>
      <c r="H16629" s="86"/>
      <c r="I16629" s="85"/>
      <c r="J16629" s="85"/>
    </row>
    <row r="16630" spans="2:10" s="117" customFormat="1" x14ac:dyDescent="0.25">
      <c r="B16630" s="87"/>
      <c r="C16630" s="85"/>
      <c r="D16630" s="85"/>
      <c r="E16630" s="85"/>
      <c r="F16630" s="85"/>
      <c r="G16630" s="86"/>
      <c r="H16630" s="86"/>
      <c r="I16630" s="85"/>
      <c r="J16630" s="85"/>
    </row>
    <row r="16631" spans="2:10" s="117" customFormat="1" x14ac:dyDescent="0.25">
      <c r="B16631" s="87"/>
      <c r="C16631" s="85"/>
      <c r="D16631" s="85"/>
      <c r="E16631" s="85"/>
      <c r="F16631" s="85"/>
      <c r="G16631" s="86"/>
      <c r="H16631" s="86"/>
      <c r="I16631" s="85"/>
      <c r="J16631" s="85"/>
    </row>
    <row r="16632" spans="2:10" s="117" customFormat="1" x14ac:dyDescent="0.25">
      <c r="B16632" s="87"/>
      <c r="C16632" s="85"/>
      <c r="D16632" s="85"/>
      <c r="E16632" s="85"/>
      <c r="F16632" s="85"/>
      <c r="G16632" s="86"/>
      <c r="H16632" s="86"/>
      <c r="I16632" s="85"/>
      <c r="J16632" s="85"/>
    </row>
    <row r="16633" spans="2:10" s="117" customFormat="1" x14ac:dyDescent="0.25">
      <c r="B16633" s="87"/>
      <c r="C16633" s="85"/>
      <c r="D16633" s="85"/>
      <c r="E16633" s="85"/>
      <c r="F16633" s="85"/>
      <c r="G16633" s="86"/>
      <c r="H16633" s="86"/>
      <c r="I16633" s="85"/>
      <c r="J16633" s="85"/>
    </row>
    <row r="16634" spans="2:10" s="117" customFormat="1" x14ac:dyDescent="0.25">
      <c r="B16634" s="87"/>
      <c r="C16634" s="85"/>
      <c r="D16634" s="85"/>
      <c r="E16634" s="85"/>
      <c r="F16634" s="85"/>
      <c r="G16634" s="86"/>
      <c r="H16634" s="86"/>
      <c r="I16634" s="85"/>
      <c r="J16634" s="85"/>
    </row>
    <row r="16635" spans="2:10" s="117" customFormat="1" x14ac:dyDescent="0.25">
      <c r="B16635" s="87"/>
      <c r="C16635" s="85"/>
      <c r="D16635" s="85"/>
      <c r="E16635" s="85"/>
      <c r="F16635" s="85"/>
      <c r="G16635" s="86"/>
      <c r="H16635" s="86"/>
      <c r="I16635" s="85"/>
      <c r="J16635" s="85"/>
    </row>
    <row r="16636" spans="2:10" s="117" customFormat="1" x14ac:dyDescent="0.25">
      <c r="B16636" s="87"/>
      <c r="C16636" s="85"/>
      <c r="D16636" s="85"/>
      <c r="E16636" s="85"/>
      <c r="F16636" s="85"/>
      <c r="G16636" s="86"/>
      <c r="H16636" s="86"/>
      <c r="I16636" s="85"/>
      <c r="J16636" s="85"/>
    </row>
    <row r="16637" spans="2:10" s="117" customFormat="1" x14ac:dyDescent="0.25">
      <c r="B16637" s="87"/>
      <c r="C16637" s="85"/>
      <c r="D16637" s="85"/>
      <c r="E16637" s="85"/>
      <c r="F16637" s="85"/>
      <c r="G16637" s="86"/>
      <c r="H16637" s="86"/>
      <c r="I16637" s="85"/>
      <c r="J16637" s="85"/>
    </row>
    <row r="16638" spans="2:10" s="117" customFormat="1" x14ac:dyDescent="0.25">
      <c r="B16638" s="87"/>
      <c r="C16638" s="85"/>
      <c r="D16638" s="85"/>
      <c r="E16638" s="85"/>
      <c r="F16638" s="85"/>
      <c r="G16638" s="86"/>
      <c r="H16638" s="86"/>
      <c r="I16638" s="85"/>
      <c r="J16638" s="85"/>
    </row>
    <row r="16639" spans="2:10" s="117" customFormat="1" x14ac:dyDescent="0.25">
      <c r="B16639" s="87"/>
      <c r="C16639" s="85"/>
      <c r="D16639" s="85"/>
      <c r="E16639" s="85"/>
      <c r="F16639" s="85"/>
      <c r="G16639" s="86"/>
      <c r="H16639" s="86"/>
      <c r="I16639" s="85"/>
      <c r="J16639" s="85"/>
    </row>
    <row r="16640" spans="2:10" s="117" customFormat="1" x14ac:dyDescent="0.25">
      <c r="B16640" s="87"/>
      <c r="C16640" s="85"/>
      <c r="D16640" s="85"/>
      <c r="E16640" s="85"/>
      <c r="F16640" s="85"/>
      <c r="G16640" s="86"/>
      <c r="H16640" s="86"/>
      <c r="I16640" s="85"/>
      <c r="J16640" s="85"/>
    </row>
    <row r="16641" spans="2:10" s="117" customFormat="1" x14ac:dyDescent="0.25">
      <c r="B16641" s="87"/>
      <c r="C16641" s="85"/>
      <c r="D16641" s="85"/>
      <c r="E16641" s="85"/>
      <c r="F16641" s="85"/>
      <c r="G16641" s="86"/>
      <c r="H16641" s="86"/>
      <c r="I16641" s="85"/>
      <c r="J16641" s="85"/>
    </row>
    <row r="16642" spans="2:10" s="117" customFormat="1" x14ac:dyDescent="0.25">
      <c r="B16642" s="87"/>
      <c r="C16642" s="85"/>
      <c r="D16642" s="85"/>
      <c r="E16642" s="85"/>
      <c r="F16642" s="85"/>
      <c r="G16642" s="86"/>
      <c r="H16642" s="86"/>
      <c r="I16642" s="85"/>
      <c r="J16642" s="85"/>
    </row>
    <row r="16643" spans="2:10" s="117" customFormat="1" x14ac:dyDescent="0.25">
      <c r="B16643" s="87"/>
      <c r="C16643" s="85"/>
      <c r="D16643" s="85"/>
      <c r="E16643" s="85"/>
      <c r="F16643" s="85"/>
      <c r="G16643" s="86"/>
      <c r="H16643" s="86"/>
      <c r="I16643" s="85"/>
      <c r="J16643" s="85"/>
    </row>
    <row r="16644" spans="2:10" s="117" customFormat="1" x14ac:dyDescent="0.25">
      <c r="B16644" s="87"/>
      <c r="C16644" s="85"/>
      <c r="D16644" s="85"/>
      <c r="E16644" s="85"/>
      <c r="F16644" s="85"/>
      <c r="G16644" s="86"/>
      <c r="H16644" s="86"/>
      <c r="I16644" s="85"/>
      <c r="J16644" s="85"/>
    </row>
    <row r="16645" spans="2:10" s="117" customFormat="1" x14ac:dyDescent="0.25">
      <c r="B16645" s="87"/>
      <c r="C16645" s="85"/>
      <c r="D16645" s="85"/>
      <c r="E16645" s="85"/>
      <c r="F16645" s="85"/>
      <c r="G16645" s="86"/>
      <c r="H16645" s="86"/>
      <c r="I16645" s="85"/>
      <c r="J16645" s="85"/>
    </row>
    <row r="16646" spans="2:10" s="117" customFormat="1" x14ac:dyDescent="0.25">
      <c r="B16646" s="87"/>
      <c r="C16646" s="85"/>
      <c r="D16646" s="85"/>
      <c r="E16646" s="85"/>
      <c r="F16646" s="85"/>
      <c r="G16646" s="86"/>
      <c r="H16646" s="86"/>
      <c r="I16646" s="85"/>
      <c r="J16646" s="85"/>
    </row>
    <row r="16647" spans="2:10" s="117" customFormat="1" x14ac:dyDescent="0.25">
      <c r="B16647" s="87"/>
      <c r="C16647" s="85"/>
      <c r="D16647" s="85"/>
      <c r="E16647" s="85"/>
      <c r="F16647" s="85"/>
      <c r="G16647" s="86"/>
      <c r="H16647" s="86"/>
      <c r="I16647" s="85"/>
      <c r="J16647" s="85"/>
    </row>
    <row r="16648" spans="2:10" s="117" customFormat="1" x14ac:dyDescent="0.25">
      <c r="B16648" s="87"/>
      <c r="C16648" s="85"/>
      <c r="D16648" s="85"/>
      <c r="E16648" s="85"/>
      <c r="F16648" s="85"/>
      <c r="G16648" s="86"/>
      <c r="H16648" s="86"/>
      <c r="I16648" s="85"/>
      <c r="J16648" s="85"/>
    </row>
    <row r="16649" spans="2:10" s="117" customFormat="1" x14ac:dyDescent="0.25">
      <c r="B16649" s="87"/>
      <c r="C16649" s="85"/>
      <c r="D16649" s="85"/>
      <c r="E16649" s="85"/>
      <c r="F16649" s="85"/>
      <c r="G16649" s="86"/>
      <c r="H16649" s="86"/>
      <c r="I16649" s="85"/>
      <c r="J16649" s="85"/>
    </row>
    <row r="16650" spans="2:10" s="117" customFormat="1" x14ac:dyDescent="0.25">
      <c r="B16650" s="87"/>
      <c r="C16650" s="85"/>
      <c r="D16650" s="85"/>
      <c r="E16650" s="85"/>
      <c r="F16650" s="85"/>
      <c r="G16650" s="86"/>
      <c r="H16650" s="86"/>
      <c r="I16650" s="85"/>
      <c r="J16650" s="85"/>
    </row>
    <row r="16651" spans="2:10" s="117" customFormat="1" x14ac:dyDescent="0.25">
      <c r="B16651" s="87"/>
      <c r="C16651" s="85"/>
      <c r="D16651" s="85"/>
      <c r="E16651" s="85"/>
      <c r="F16651" s="85"/>
      <c r="G16651" s="86"/>
      <c r="H16651" s="86"/>
      <c r="I16651" s="85"/>
      <c r="J16651" s="85"/>
    </row>
    <row r="16652" spans="2:10" s="117" customFormat="1" x14ac:dyDescent="0.25">
      <c r="B16652" s="87"/>
      <c r="C16652" s="85"/>
      <c r="D16652" s="85"/>
      <c r="E16652" s="85"/>
      <c r="F16652" s="85"/>
      <c r="G16652" s="86"/>
      <c r="H16652" s="86"/>
      <c r="I16652" s="85"/>
      <c r="J16652" s="85"/>
    </row>
    <row r="16653" spans="2:10" s="117" customFormat="1" x14ac:dyDescent="0.25">
      <c r="B16653" s="87"/>
      <c r="C16653" s="85"/>
      <c r="D16653" s="85"/>
      <c r="E16653" s="85"/>
      <c r="F16653" s="85"/>
      <c r="G16653" s="86"/>
      <c r="H16653" s="86"/>
      <c r="I16653" s="85"/>
      <c r="J16653" s="85"/>
    </row>
    <row r="16654" spans="2:10" s="117" customFormat="1" x14ac:dyDescent="0.25">
      <c r="B16654" s="87"/>
      <c r="C16654" s="85"/>
      <c r="D16654" s="85"/>
      <c r="E16654" s="85"/>
      <c r="F16654" s="85"/>
      <c r="G16654" s="86"/>
      <c r="H16654" s="86"/>
      <c r="I16654" s="85"/>
      <c r="J16654" s="85"/>
    </row>
    <row r="16655" spans="2:10" s="117" customFormat="1" x14ac:dyDescent="0.25">
      <c r="B16655" s="87"/>
      <c r="C16655" s="85"/>
      <c r="D16655" s="85"/>
      <c r="E16655" s="85"/>
      <c r="F16655" s="85"/>
      <c r="G16655" s="86"/>
      <c r="H16655" s="86"/>
      <c r="I16655" s="85"/>
      <c r="J16655" s="85"/>
    </row>
    <row r="16656" spans="2:10" s="117" customFormat="1" x14ac:dyDescent="0.25">
      <c r="B16656" s="87"/>
      <c r="C16656" s="85"/>
      <c r="D16656" s="85"/>
      <c r="E16656" s="85"/>
      <c r="F16656" s="85"/>
      <c r="G16656" s="86"/>
      <c r="H16656" s="86"/>
      <c r="I16656" s="85"/>
      <c r="J16656" s="85"/>
    </row>
    <row r="16657" spans="2:10" s="117" customFormat="1" x14ac:dyDescent="0.25">
      <c r="B16657" s="87"/>
      <c r="C16657" s="85"/>
      <c r="D16657" s="85"/>
      <c r="E16657" s="85"/>
      <c r="F16657" s="85"/>
      <c r="G16657" s="86"/>
      <c r="H16657" s="86"/>
      <c r="I16657" s="85"/>
      <c r="J16657" s="85"/>
    </row>
    <row r="16658" spans="2:10" s="117" customFormat="1" x14ac:dyDescent="0.25">
      <c r="B16658" s="87"/>
      <c r="C16658" s="85"/>
      <c r="D16658" s="85"/>
      <c r="E16658" s="85"/>
      <c r="F16658" s="85"/>
      <c r="G16658" s="86"/>
      <c r="H16658" s="86"/>
      <c r="I16658" s="85"/>
      <c r="J16658" s="85"/>
    </row>
    <row r="16659" spans="2:10" s="117" customFormat="1" x14ac:dyDescent="0.25">
      <c r="B16659" s="87"/>
      <c r="C16659" s="85"/>
      <c r="D16659" s="85"/>
      <c r="E16659" s="85"/>
      <c r="F16659" s="85"/>
      <c r="G16659" s="86"/>
      <c r="H16659" s="86"/>
      <c r="I16659" s="85"/>
      <c r="J16659" s="85"/>
    </row>
    <row r="16660" spans="2:10" s="117" customFormat="1" x14ac:dyDescent="0.25">
      <c r="B16660" s="87"/>
      <c r="C16660" s="85"/>
      <c r="D16660" s="85"/>
      <c r="E16660" s="85"/>
      <c r="F16660" s="85"/>
      <c r="G16660" s="86"/>
      <c r="H16660" s="86"/>
      <c r="I16660" s="85"/>
      <c r="J16660" s="85"/>
    </row>
    <row r="16661" spans="2:10" s="117" customFormat="1" x14ac:dyDescent="0.25">
      <c r="B16661" s="87"/>
      <c r="C16661" s="85"/>
      <c r="D16661" s="85"/>
      <c r="E16661" s="85"/>
      <c r="F16661" s="85"/>
      <c r="G16661" s="86"/>
      <c r="H16661" s="86"/>
      <c r="I16661" s="85"/>
      <c r="J16661" s="85"/>
    </row>
    <row r="16662" spans="2:10" s="117" customFormat="1" x14ac:dyDescent="0.25">
      <c r="B16662" s="87"/>
      <c r="C16662" s="85"/>
      <c r="D16662" s="85"/>
      <c r="E16662" s="85"/>
      <c r="F16662" s="85"/>
      <c r="G16662" s="86"/>
      <c r="H16662" s="86"/>
      <c r="I16662" s="85"/>
      <c r="J16662" s="85"/>
    </row>
    <row r="16663" spans="2:10" s="117" customFormat="1" x14ac:dyDescent="0.25">
      <c r="B16663" s="87"/>
      <c r="C16663" s="85"/>
      <c r="D16663" s="85"/>
      <c r="E16663" s="85"/>
      <c r="F16663" s="85"/>
      <c r="G16663" s="86"/>
      <c r="H16663" s="86"/>
      <c r="I16663" s="85"/>
      <c r="J16663" s="85"/>
    </row>
    <row r="16664" spans="2:10" s="117" customFormat="1" x14ac:dyDescent="0.25">
      <c r="B16664" s="87"/>
      <c r="C16664" s="85"/>
      <c r="D16664" s="85"/>
      <c r="E16664" s="85"/>
      <c r="F16664" s="85"/>
      <c r="G16664" s="86"/>
      <c r="H16664" s="86"/>
      <c r="I16664" s="85"/>
      <c r="J16664" s="85"/>
    </row>
    <row r="16665" spans="2:10" s="117" customFormat="1" x14ac:dyDescent="0.25">
      <c r="B16665" s="87"/>
      <c r="C16665" s="85"/>
      <c r="D16665" s="85"/>
      <c r="E16665" s="85"/>
      <c r="F16665" s="85"/>
      <c r="G16665" s="86"/>
      <c r="H16665" s="86"/>
      <c r="I16665" s="85"/>
      <c r="J16665" s="85"/>
    </row>
    <row r="16666" spans="2:10" s="117" customFormat="1" x14ac:dyDescent="0.25">
      <c r="B16666" s="87"/>
      <c r="C16666" s="85"/>
      <c r="D16666" s="85"/>
      <c r="E16666" s="85"/>
      <c r="F16666" s="85"/>
      <c r="G16666" s="86"/>
      <c r="H16666" s="86"/>
      <c r="I16666" s="85"/>
      <c r="J16666" s="85"/>
    </row>
    <row r="16667" spans="2:10" s="117" customFormat="1" x14ac:dyDescent="0.25">
      <c r="B16667" s="87"/>
      <c r="C16667" s="85"/>
      <c r="D16667" s="85"/>
      <c r="E16667" s="85"/>
      <c r="F16667" s="85"/>
      <c r="G16667" s="86"/>
      <c r="H16667" s="86"/>
      <c r="I16667" s="85"/>
      <c r="J16667" s="85"/>
    </row>
    <row r="16668" spans="2:10" s="117" customFormat="1" x14ac:dyDescent="0.25">
      <c r="B16668" s="87"/>
      <c r="C16668" s="85"/>
      <c r="D16668" s="85"/>
      <c r="E16668" s="85"/>
      <c r="F16668" s="85"/>
      <c r="G16668" s="86"/>
      <c r="H16668" s="86"/>
      <c r="I16668" s="85"/>
      <c r="J16668" s="85"/>
    </row>
    <row r="16669" spans="2:10" s="117" customFormat="1" x14ac:dyDescent="0.25">
      <c r="B16669" s="87"/>
      <c r="C16669" s="85"/>
      <c r="D16669" s="85"/>
      <c r="E16669" s="85"/>
      <c r="F16669" s="85"/>
      <c r="G16669" s="86"/>
      <c r="H16669" s="86"/>
      <c r="I16669" s="85"/>
      <c r="J16669" s="85"/>
    </row>
    <row r="16670" spans="2:10" s="117" customFormat="1" x14ac:dyDescent="0.25">
      <c r="B16670" s="87"/>
      <c r="C16670" s="85"/>
      <c r="D16670" s="85"/>
      <c r="E16670" s="85"/>
      <c r="F16670" s="85"/>
      <c r="G16670" s="86"/>
      <c r="H16670" s="86"/>
      <c r="I16670" s="85"/>
      <c r="J16670" s="85"/>
    </row>
    <row r="16671" spans="2:10" s="117" customFormat="1" x14ac:dyDescent="0.25">
      <c r="B16671" s="87"/>
      <c r="C16671" s="85"/>
      <c r="D16671" s="85"/>
      <c r="E16671" s="85"/>
      <c r="F16671" s="85"/>
      <c r="G16671" s="86"/>
      <c r="H16671" s="86"/>
      <c r="I16671" s="85"/>
      <c r="J16671" s="85"/>
    </row>
    <row r="16672" spans="2:10" s="117" customFormat="1" x14ac:dyDescent="0.25">
      <c r="B16672" s="87"/>
      <c r="C16672" s="85"/>
      <c r="D16672" s="85"/>
      <c r="E16672" s="85"/>
      <c r="F16672" s="85"/>
      <c r="G16672" s="86"/>
      <c r="H16672" s="86"/>
      <c r="I16672" s="85"/>
      <c r="J16672" s="85"/>
    </row>
    <row r="16673" spans="2:10" s="117" customFormat="1" x14ac:dyDescent="0.25">
      <c r="B16673" s="87"/>
      <c r="C16673" s="85"/>
      <c r="D16673" s="85"/>
      <c r="E16673" s="85"/>
      <c r="F16673" s="85"/>
      <c r="G16673" s="86"/>
      <c r="H16673" s="86"/>
      <c r="I16673" s="85"/>
      <c r="J16673" s="85"/>
    </row>
    <row r="16674" spans="2:10" s="117" customFormat="1" x14ac:dyDescent="0.25">
      <c r="B16674" s="87"/>
      <c r="C16674" s="85"/>
      <c r="D16674" s="85"/>
      <c r="E16674" s="85"/>
      <c r="F16674" s="85"/>
      <c r="G16674" s="86"/>
      <c r="H16674" s="86"/>
      <c r="I16674" s="85"/>
      <c r="J16674" s="85"/>
    </row>
    <row r="16675" spans="2:10" s="117" customFormat="1" x14ac:dyDescent="0.25">
      <c r="B16675" s="87"/>
      <c r="C16675" s="85"/>
      <c r="D16675" s="85"/>
      <c r="E16675" s="85"/>
      <c r="F16675" s="85"/>
      <c r="G16675" s="86"/>
      <c r="H16675" s="86"/>
      <c r="I16675" s="85"/>
      <c r="J16675" s="85"/>
    </row>
    <row r="16676" spans="2:10" s="117" customFormat="1" x14ac:dyDescent="0.25">
      <c r="B16676" s="87"/>
      <c r="C16676" s="85"/>
      <c r="D16676" s="85"/>
      <c r="E16676" s="85"/>
      <c r="F16676" s="85"/>
      <c r="G16676" s="86"/>
      <c r="H16676" s="86"/>
      <c r="I16676" s="85"/>
      <c r="J16676" s="85"/>
    </row>
    <row r="16677" spans="2:10" s="117" customFormat="1" x14ac:dyDescent="0.25">
      <c r="B16677" s="87"/>
      <c r="C16677" s="85"/>
      <c r="D16677" s="85"/>
      <c r="E16677" s="85"/>
      <c r="F16677" s="85"/>
      <c r="G16677" s="86"/>
      <c r="H16677" s="86"/>
      <c r="I16677" s="85"/>
      <c r="J16677" s="85"/>
    </row>
    <row r="16678" spans="2:10" s="117" customFormat="1" x14ac:dyDescent="0.25">
      <c r="B16678" s="87"/>
      <c r="C16678" s="85"/>
      <c r="D16678" s="85"/>
      <c r="E16678" s="85"/>
      <c r="F16678" s="85"/>
      <c r="G16678" s="86"/>
      <c r="H16678" s="86"/>
      <c r="I16678" s="85"/>
      <c r="J16678" s="85"/>
    </row>
    <row r="16679" spans="2:10" s="117" customFormat="1" x14ac:dyDescent="0.25">
      <c r="B16679" s="87"/>
      <c r="C16679" s="85"/>
      <c r="D16679" s="85"/>
      <c r="E16679" s="85"/>
      <c r="F16679" s="85"/>
      <c r="G16679" s="86"/>
      <c r="H16679" s="86"/>
      <c r="I16679" s="85"/>
      <c r="J16679" s="85"/>
    </row>
    <row r="16680" spans="2:10" s="117" customFormat="1" x14ac:dyDescent="0.25">
      <c r="B16680" s="87"/>
      <c r="C16680" s="85"/>
      <c r="D16680" s="85"/>
      <c r="E16680" s="85"/>
      <c r="F16680" s="85"/>
      <c r="G16680" s="86"/>
      <c r="H16680" s="86"/>
      <c r="I16680" s="85"/>
      <c r="J16680" s="85"/>
    </row>
    <row r="16681" spans="2:10" s="117" customFormat="1" x14ac:dyDescent="0.25">
      <c r="B16681" s="87"/>
      <c r="C16681" s="85"/>
      <c r="D16681" s="85"/>
      <c r="E16681" s="85"/>
      <c r="F16681" s="85"/>
      <c r="G16681" s="86"/>
      <c r="H16681" s="86"/>
      <c r="I16681" s="85"/>
      <c r="J16681" s="85"/>
    </row>
    <row r="16682" spans="2:10" s="117" customFormat="1" x14ac:dyDescent="0.25">
      <c r="B16682" s="87"/>
      <c r="C16682" s="85"/>
      <c r="D16682" s="85"/>
      <c r="E16682" s="85"/>
      <c r="F16682" s="85"/>
      <c r="G16682" s="86"/>
      <c r="H16682" s="86"/>
      <c r="I16682" s="85"/>
      <c r="J16682" s="85"/>
    </row>
    <row r="16683" spans="2:10" s="117" customFormat="1" x14ac:dyDescent="0.25">
      <c r="B16683" s="87"/>
      <c r="C16683" s="85"/>
      <c r="D16683" s="85"/>
      <c r="E16683" s="85"/>
      <c r="F16683" s="85"/>
      <c r="G16683" s="86"/>
      <c r="H16683" s="86"/>
      <c r="I16683" s="85"/>
      <c r="J16683" s="85"/>
    </row>
    <row r="16684" spans="2:10" s="117" customFormat="1" x14ac:dyDescent="0.25">
      <c r="B16684" s="87"/>
      <c r="C16684" s="85"/>
      <c r="D16684" s="85"/>
      <c r="E16684" s="85"/>
      <c r="F16684" s="85"/>
      <c r="G16684" s="86"/>
      <c r="H16684" s="86"/>
      <c r="I16684" s="85"/>
      <c r="J16684" s="85"/>
    </row>
    <row r="16685" spans="2:10" s="117" customFormat="1" x14ac:dyDescent="0.25">
      <c r="B16685" s="87"/>
      <c r="C16685" s="85"/>
      <c r="D16685" s="85"/>
      <c r="E16685" s="85"/>
      <c r="F16685" s="85"/>
      <c r="G16685" s="86"/>
      <c r="H16685" s="86"/>
      <c r="I16685" s="85"/>
      <c r="J16685" s="85"/>
    </row>
    <row r="16686" spans="2:10" s="117" customFormat="1" x14ac:dyDescent="0.25">
      <c r="B16686" s="87"/>
      <c r="C16686" s="85"/>
      <c r="D16686" s="85"/>
      <c r="E16686" s="85"/>
      <c r="F16686" s="85"/>
      <c r="G16686" s="86"/>
      <c r="H16686" s="86"/>
      <c r="I16686" s="85"/>
      <c r="J16686" s="85"/>
    </row>
    <row r="16687" spans="2:10" s="117" customFormat="1" x14ac:dyDescent="0.25">
      <c r="B16687" s="87"/>
      <c r="C16687" s="85"/>
      <c r="D16687" s="85"/>
      <c r="E16687" s="85"/>
      <c r="F16687" s="85"/>
      <c r="G16687" s="86"/>
      <c r="H16687" s="86"/>
      <c r="I16687" s="85"/>
      <c r="J16687" s="85"/>
    </row>
    <row r="16688" spans="2:10" s="117" customFormat="1" x14ac:dyDescent="0.25">
      <c r="B16688" s="87"/>
      <c r="C16688" s="85"/>
      <c r="D16688" s="85"/>
      <c r="E16688" s="85"/>
      <c r="F16688" s="85"/>
      <c r="G16688" s="86"/>
      <c r="H16688" s="86"/>
      <c r="I16688" s="85"/>
      <c r="J16688" s="85"/>
    </row>
    <row r="16689" spans="2:10" s="117" customFormat="1" x14ac:dyDescent="0.25">
      <c r="B16689" s="87"/>
      <c r="C16689" s="85"/>
      <c r="D16689" s="85"/>
      <c r="E16689" s="85"/>
      <c r="F16689" s="85"/>
      <c r="G16689" s="86"/>
      <c r="H16689" s="86"/>
      <c r="I16689" s="85"/>
      <c r="J16689" s="85"/>
    </row>
    <row r="16690" spans="2:10" s="117" customFormat="1" x14ac:dyDescent="0.25">
      <c r="B16690" s="87"/>
      <c r="C16690" s="85"/>
      <c r="D16690" s="85"/>
      <c r="E16690" s="85"/>
      <c r="F16690" s="85"/>
      <c r="G16690" s="86"/>
      <c r="H16690" s="86"/>
      <c r="I16690" s="85"/>
      <c r="J16690" s="85"/>
    </row>
    <row r="16691" spans="2:10" s="117" customFormat="1" x14ac:dyDescent="0.25">
      <c r="B16691" s="87"/>
      <c r="C16691" s="85"/>
      <c r="D16691" s="85"/>
      <c r="E16691" s="85"/>
      <c r="F16691" s="85"/>
      <c r="G16691" s="86"/>
      <c r="H16691" s="86"/>
      <c r="I16691" s="85"/>
      <c r="J16691" s="85"/>
    </row>
    <row r="16692" spans="2:10" s="117" customFormat="1" x14ac:dyDescent="0.25">
      <c r="B16692" s="87"/>
      <c r="C16692" s="85"/>
      <c r="D16692" s="85"/>
      <c r="E16692" s="85"/>
      <c r="F16692" s="85"/>
      <c r="G16692" s="86"/>
      <c r="H16692" s="86"/>
      <c r="I16692" s="85"/>
      <c r="J16692" s="85"/>
    </row>
    <row r="16693" spans="2:10" s="117" customFormat="1" x14ac:dyDescent="0.25">
      <c r="B16693" s="87"/>
      <c r="C16693" s="85"/>
      <c r="D16693" s="85"/>
      <c r="E16693" s="85"/>
      <c r="F16693" s="85"/>
      <c r="G16693" s="86"/>
      <c r="H16693" s="86"/>
      <c r="I16693" s="85"/>
      <c r="J16693" s="85"/>
    </row>
    <row r="16694" spans="2:10" s="117" customFormat="1" x14ac:dyDescent="0.25">
      <c r="B16694" s="87"/>
      <c r="C16694" s="85"/>
      <c r="D16694" s="85"/>
      <c r="E16694" s="85"/>
      <c r="F16694" s="85"/>
      <c r="G16694" s="86"/>
      <c r="H16694" s="86"/>
      <c r="I16694" s="85"/>
      <c r="J16694" s="85"/>
    </row>
    <row r="16695" spans="2:10" s="117" customFormat="1" x14ac:dyDescent="0.25">
      <c r="B16695" s="87"/>
      <c r="C16695" s="85"/>
      <c r="D16695" s="85"/>
      <c r="E16695" s="85"/>
      <c r="F16695" s="85"/>
      <c r="G16695" s="86"/>
      <c r="H16695" s="86"/>
      <c r="I16695" s="85"/>
      <c r="J16695" s="85"/>
    </row>
    <row r="16696" spans="2:10" s="117" customFormat="1" x14ac:dyDescent="0.25">
      <c r="B16696" s="87"/>
      <c r="C16696" s="85"/>
      <c r="D16696" s="85"/>
      <c r="E16696" s="85"/>
      <c r="F16696" s="85"/>
      <c r="G16696" s="86"/>
      <c r="H16696" s="86"/>
      <c r="I16696" s="85"/>
      <c r="J16696" s="85"/>
    </row>
    <row r="16697" spans="2:10" s="117" customFormat="1" x14ac:dyDescent="0.25">
      <c r="B16697" s="87"/>
      <c r="C16697" s="85"/>
      <c r="D16697" s="85"/>
      <c r="E16697" s="85"/>
      <c r="F16697" s="85"/>
      <c r="G16697" s="86"/>
      <c r="H16697" s="86"/>
      <c r="I16697" s="85"/>
      <c r="J16697" s="85"/>
    </row>
    <row r="16698" spans="2:10" s="117" customFormat="1" x14ac:dyDescent="0.25">
      <c r="B16698" s="87"/>
      <c r="C16698" s="85"/>
      <c r="D16698" s="85"/>
      <c r="E16698" s="85"/>
      <c r="F16698" s="85"/>
      <c r="G16698" s="86"/>
      <c r="H16698" s="86"/>
      <c r="I16698" s="85"/>
      <c r="J16698" s="85"/>
    </row>
    <row r="16699" spans="2:10" s="117" customFormat="1" x14ac:dyDescent="0.25">
      <c r="B16699" s="87"/>
      <c r="C16699" s="85"/>
      <c r="D16699" s="85"/>
      <c r="E16699" s="85"/>
      <c r="F16699" s="85"/>
      <c r="G16699" s="86"/>
      <c r="H16699" s="86"/>
      <c r="I16699" s="85"/>
      <c r="J16699" s="85"/>
    </row>
    <row r="16700" spans="2:10" s="117" customFormat="1" x14ac:dyDescent="0.25">
      <c r="B16700" s="87"/>
      <c r="C16700" s="85"/>
      <c r="D16700" s="85"/>
      <c r="E16700" s="85"/>
      <c r="F16700" s="85"/>
      <c r="G16700" s="86"/>
      <c r="H16700" s="86"/>
      <c r="I16700" s="85"/>
      <c r="J16700" s="85"/>
    </row>
    <row r="16701" spans="2:10" s="117" customFormat="1" x14ac:dyDescent="0.25">
      <c r="B16701" s="87"/>
      <c r="C16701" s="85"/>
      <c r="D16701" s="85"/>
      <c r="E16701" s="85"/>
      <c r="F16701" s="85"/>
      <c r="G16701" s="86"/>
      <c r="H16701" s="86"/>
      <c r="I16701" s="85"/>
      <c r="J16701" s="85"/>
    </row>
    <row r="16702" spans="2:10" s="117" customFormat="1" x14ac:dyDescent="0.25">
      <c r="B16702" s="87"/>
      <c r="C16702" s="85"/>
      <c r="D16702" s="85"/>
      <c r="E16702" s="85"/>
      <c r="F16702" s="85"/>
      <c r="G16702" s="86"/>
      <c r="H16702" s="86"/>
      <c r="I16702" s="85"/>
      <c r="J16702" s="85"/>
    </row>
    <row r="16703" spans="2:10" s="117" customFormat="1" x14ac:dyDescent="0.25">
      <c r="B16703" s="87"/>
      <c r="C16703" s="85"/>
      <c r="D16703" s="85"/>
      <c r="E16703" s="85"/>
      <c r="F16703" s="85"/>
      <c r="G16703" s="86"/>
      <c r="H16703" s="86"/>
      <c r="I16703" s="85"/>
      <c r="J16703" s="85"/>
    </row>
    <row r="16704" spans="2:10" s="117" customFormat="1" x14ac:dyDescent="0.25">
      <c r="B16704" s="87"/>
      <c r="C16704" s="85"/>
      <c r="D16704" s="85"/>
      <c r="E16704" s="85"/>
      <c r="F16704" s="85"/>
      <c r="G16704" s="86"/>
      <c r="H16704" s="86"/>
      <c r="I16704" s="85"/>
      <c r="J16704" s="85"/>
    </row>
    <row r="16705" spans="2:10" s="117" customFormat="1" x14ac:dyDescent="0.25">
      <c r="B16705" s="87"/>
      <c r="C16705" s="85"/>
      <c r="D16705" s="85"/>
      <c r="E16705" s="85"/>
      <c r="F16705" s="85"/>
      <c r="G16705" s="86"/>
      <c r="H16705" s="86"/>
      <c r="I16705" s="85"/>
      <c r="J16705" s="85"/>
    </row>
    <row r="16706" spans="2:10" s="117" customFormat="1" x14ac:dyDescent="0.25">
      <c r="B16706" s="87"/>
      <c r="C16706" s="85"/>
      <c r="D16706" s="85"/>
      <c r="E16706" s="85"/>
      <c r="F16706" s="85"/>
      <c r="G16706" s="86"/>
      <c r="H16706" s="86"/>
      <c r="I16706" s="85"/>
      <c r="J16706" s="85"/>
    </row>
    <row r="16707" spans="2:10" s="117" customFormat="1" x14ac:dyDescent="0.25">
      <c r="B16707" s="87"/>
      <c r="C16707" s="85"/>
      <c r="D16707" s="85"/>
      <c r="E16707" s="85"/>
      <c r="F16707" s="85"/>
      <c r="G16707" s="86"/>
      <c r="H16707" s="86"/>
      <c r="I16707" s="85"/>
      <c r="J16707" s="85"/>
    </row>
    <row r="16708" spans="2:10" s="117" customFormat="1" x14ac:dyDescent="0.25">
      <c r="B16708" s="87"/>
      <c r="C16708" s="85"/>
      <c r="D16708" s="85"/>
      <c r="E16708" s="85"/>
      <c r="F16708" s="85"/>
      <c r="G16708" s="86"/>
      <c r="H16708" s="86"/>
      <c r="I16708" s="85"/>
      <c r="J16708" s="85"/>
    </row>
    <row r="16709" spans="2:10" s="117" customFormat="1" x14ac:dyDescent="0.25">
      <c r="B16709" s="87"/>
      <c r="C16709" s="85"/>
      <c r="D16709" s="85"/>
      <c r="E16709" s="85"/>
      <c r="F16709" s="85"/>
      <c r="G16709" s="86"/>
      <c r="H16709" s="86"/>
      <c r="I16709" s="85"/>
      <c r="J16709" s="85"/>
    </row>
    <row r="16710" spans="2:10" s="117" customFormat="1" x14ac:dyDescent="0.25">
      <c r="B16710" s="87"/>
      <c r="C16710" s="85"/>
      <c r="D16710" s="85"/>
      <c r="E16710" s="85"/>
      <c r="F16710" s="85"/>
      <c r="G16710" s="86"/>
      <c r="H16710" s="86"/>
      <c r="I16710" s="85"/>
      <c r="J16710" s="85"/>
    </row>
    <row r="16711" spans="2:10" s="117" customFormat="1" x14ac:dyDescent="0.25">
      <c r="B16711" s="87"/>
      <c r="C16711" s="85"/>
      <c r="D16711" s="85"/>
      <c r="E16711" s="85"/>
      <c r="F16711" s="85"/>
      <c r="G16711" s="86"/>
      <c r="H16711" s="86"/>
      <c r="I16711" s="85"/>
      <c r="J16711" s="85"/>
    </row>
    <row r="16712" spans="2:10" s="117" customFormat="1" x14ac:dyDescent="0.25">
      <c r="B16712" s="87"/>
      <c r="C16712" s="85"/>
      <c r="D16712" s="85"/>
      <c r="E16712" s="85"/>
      <c r="F16712" s="85"/>
      <c r="G16712" s="86"/>
      <c r="H16712" s="86"/>
      <c r="I16712" s="85"/>
      <c r="J16712" s="85"/>
    </row>
    <row r="16713" spans="2:10" s="117" customFormat="1" x14ac:dyDescent="0.25">
      <c r="B16713" s="87"/>
      <c r="C16713" s="85"/>
      <c r="D16713" s="85"/>
      <c r="E16713" s="85"/>
      <c r="F16713" s="85"/>
      <c r="G16713" s="86"/>
      <c r="H16713" s="86"/>
      <c r="I16713" s="85"/>
      <c r="J16713" s="85"/>
    </row>
    <row r="16714" spans="2:10" s="117" customFormat="1" x14ac:dyDescent="0.25">
      <c r="B16714" s="87"/>
      <c r="C16714" s="85"/>
      <c r="D16714" s="85"/>
      <c r="E16714" s="85"/>
      <c r="F16714" s="85"/>
      <c r="G16714" s="86"/>
      <c r="H16714" s="86"/>
      <c r="I16714" s="85"/>
      <c r="J16714" s="85"/>
    </row>
    <row r="16715" spans="2:10" s="117" customFormat="1" x14ac:dyDescent="0.25">
      <c r="B16715" s="87"/>
      <c r="C16715" s="85"/>
      <c r="D16715" s="85"/>
      <c r="E16715" s="85"/>
      <c r="F16715" s="85"/>
      <c r="G16715" s="86"/>
      <c r="H16715" s="86"/>
      <c r="I16715" s="85"/>
      <c r="J16715" s="85"/>
    </row>
    <row r="16716" spans="2:10" s="117" customFormat="1" x14ac:dyDescent="0.25">
      <c r="B16716" s="87"/>
      <c r="C16716" s="85"/>
      <c r="D16716" s="85"/>
      <c r="E16716" s="85"/>
      <c r="F16716" s="85"/>
      <c r="G16716" s="86"/>
      <c r="H16716" s="86"/>
      <c r="I16716" s="85"/>
      <c r="J16716" s="85"/>
    </row>
    <row r="16717" spans="2:10" s="117" customFormat="1" x14ac:dyDescent="0.25">
      <c r="B16717" s="87"/>
      <c r="C16717" s="85"/>
      <c r="D16717" s="85"/>
      <c r="E16717" s="85"/>
      <c r="F16717" s="85"/>
      <c r="G16717" s="86"/>
      <c r="H16717" s="86"/>
      <c r="I16717" s="85"/>
      <c r="J16717" s="85"/>
    </row>
    <row r="16718" spans="2:10" s="117" customFormat="1" x14ac:dyDescent="0.25">
      <c r="B16718" s="87"/>
      <c r="C16718" s="85"/>
      <c r="D16718" s="85"/>
      <c r="E16718" s="85"/>
      <c r="F16718" s="85"/>
      <c r="G16718" s="86"/>
      <c r="H16718" s="86"/>
      <c r="I16718" s="85"/>
      <c r="J16718" s="85"/>
    </row>
    <row r="16719" spans="2:10" s="117" customFormat="1" x14ac:dyDescent="0.25">
      <c r="B16719" s="87"/>
      <c r="C16719" s="85"/>
      <c r="D16719" s="85"/>
      <c r="E16719" s="85"/>
      <c r="F16719" s="85"/>
      <c r="G16719" s="86"/>
      <c r="H16719" s="86"/>
      <c r="I16719" s="85"/>
      <c r="J16719" s="85"/>
    </row>
    <row r="16720" spans="2:10" s="117" customFormat="1" x14ac:dyDescent="0.25">
      <c r="B16720" s="87"/>
      <c r="C16720" s="85"/>
      <c r="D16720" s="85"/>
      <c r="E16720" s="85"/>
      <c r="F16720" s="85"/>
      <c r="G16720" s="86"/>
      <c r="H16720" s="86"/>
      <c r="I16720" s="85"/>
      <c r="J16720" s="85"/>
    </row>
    <row r="16721" spans="2:10" s="117" customFormat="1" x14ac:dyDescent="0.25">
      <c r="B16721" s="87"/>
      <c r="C16721" s="85"/>
      <c r="D16721" s="85"/>
      <c r="E16721" s="85"/>
      <c r="F16721" s="85"/>
      <c r="G16721" s="86"/>
      <c r="H16721" s="86"/>
      <c r="I16721" s="85"/>
      <c r="J16721" s="85"/>
    </row>
    <row r="16722" spans="2:10" s="117" customFormat="1" x14ac:dyDescent="0.25">
      <c r="B16722" s="87"/>
      <c r="C16722" s="85"/>
      <c r="D16722" s="85"/>
      <c r="E16722" s="85"/>
      <c r="F16722" s="85"/>
      <c r="G16722" s="86"/>
      <c r="H16722" s="86"/>
      <c r="I16722" s="85"/>
      <c r="J16722" s="85"/>
    </row>
    <row r="16723" spans="2:10" s="117" customFormat="1" x14ac:dyDescent="0.25">
      <c r="B16723" s="87"/>
      <c r="C16723" s="85"/>
      <c r="D16723" s="85"/>
      <c r="E16723" s="85"/>
      <c r="F16723" s="85"/>
      <c r="G16723" s="86"/>
      <c r="H16723" s="86"/>
      <c r="I16723" s="85"/>
      <c r="J16723" s="85"/>
    </row>
    <row r="16724" spans="2:10" s="117" customFormat="1" x14ac:dyDescent="0.25">
      <c r="B16724" s="87"/>
      <c r="C16724" s="85"/>
      <c r="D16724" s="85"/>
      <c r="E16724" s="85"/>
      <c r="F16724" s="85"/>
      <c r="G16724" s="86"/>
      <c r="H16724" s="86"/>
      <c r="I16724" s="85"/>
      <c r="J16724" s="85"/>
    </row>
    <row r="16725" spans="2:10" s="117" customFormat="1" x14ac:dyDescent="0.25">
      <c r="B16725" s="87"/>
      <c r="C16725" s="85"/>
      <c r="D16725" s="85"/>
      <c r="E16725" s="85"/>
      <c r="F16725" s="85"/>
      <c r="G16725" s="86"/>
      <c r="H16725" s="86"/>
      <c r="I16725" s="85"/>
      <c r="J16725" s="85"/>
    </row>
    <row r="16726" spans="2:10" s="117" customFormat="1" x14ac:dyDescent="0.25">
      <c r="B16726" s="87"/>
      <c r="C16726" s="85"/>
      <c r="D16726" s="85"/>
      <c r="E16726" s="85"/>
      <c r="F16726" s="85"/>
      <c r="G16726" s="86"/>
      <c r="H16726" s="86"/>
      <c r="I16726" s="85"/>
      <c r="J16726" s="85"/>
    </row>
    <row r="16727" spans="2:10" s="117" customFormat="1" x14ac:dyDescent="0.25">
      <c r="B16727" s="87"/>
      <c r="C16727" s="85"/>
      <c r="D16727" s="85"/>
      <c r="E16727" s="85"/>
      <c r="F16727" s="85"/>
      <c r="G16727" s="86"/>
      <c r="H16727" s="86"/>
      <c r="I16727" s="85"/>
      <c r="J16727" s="85"/>
    </row>
    <row r="16728" spans="2:10" s="117" customFormat="1" x14ac:dyDescent="0.25">
      <c r="B16728" s="87"/>
      <c r="C16728" s="85"/>
      <c r="D16728" s="85"/>
      <c r="E16728" s="85"/>
      <c r="F16728" s="85"/>
      <c r="G16728" s="86"/>
      <c r="H16728" s="86"/>
      <c r="I16728" s="85"/>
      <c r="J16728" s="85"/>
    </row>
    <row r="16729" spans="2:10" s="117" customFormat="1" x14ac:dyDescent="0.25">
      <c r="B16729" s="87"/>
      <c r="C16729" s="85"/>
      <c r="D16729" s="85"/>
      <c r="E16729" s="85"/>
      <c r="F16729" s="85"/>
      <c r="G16729" s="86"/>
      <c r="H16729" s="86"/>
      <c r="I16729" s="85"/>
      <c r="J16729" s="85"/>
    </row>
    <row r="16730" spans="2:10" s="117" customFormat="1" x14ac:dyDescent="0.25">
      <c r="B16730" s="87"/>
      <c r="C16730" s="85"/>
      <c r="D16730" s="85"/>
      <c r="E16730" s="85"/>
      <c r="F16730" s="85"/>
      <c r="G16730" s="86"/>
      <c r="H16730" s="86"/>
      <c r="I16730" s="85"/>
      <c r="J16730" s="85"/>
    </row>
    <row r="16731" spans="2:10" s="117" customFormat="1" x14ac:dyDescent="0.25">
      <c r="B16731" s="87"/>
      <c r="C16731" s="85"/>
      <c r="D16731" s="85"/>
      <c r="E16731" s="85"/>
      <c r="F16731" s="85"/>
      <c r="G16731" s="86"/>
      <c r="H16731" s="86"/>
      <c r="I16731" s="85"/>
      <c r="J16731" s="85"/>
    </row>
    <row r="16732" spans="2:10" s="117" customFormat="1" x14ac:dyDescent="0.25">
      <c r="B16732" s="87"/>
      <c r="C16732" s="85"/>
      <c r="D16732" s="85"/>
      <c r="E16732" s="85"/>
      <c r="F16732" s="85"/>
      <c r="G16732" s="86"/>
      <c r="H16732" s="86"/>
      <c r="I16732" s="85"/>
      <c r="J16732" s="85"/>
    </row>
    <row r="16733" spans="2:10" s="117" customFormat="1" x14ac:dyDescent="0.25">
      <c r="B16733" s="87"/>
      <c r="C16733" s="85"/>
      <c r="D16733" s="85"/>
      <c r="E16733" s="85"/>
      <c r="F16733" s="85"/>
      <c r="G16733" s="86"/>
      <c r="H16733" s="86"/>
      <c r="I16733" s="85"/>
      <c r="J16733" s="85"/>
    </row>
    <row r="16734" spans="2:10" s="117" customFormat="1" x14ac:dyDescent="0.25">
      <c r="B16734" s="87"/>
      <c r="C16734" s="85"/>
      <c r="D16734" s="85"/>
      <c r="E16734" s="85"/>
      <c r="F16734" s="85"/>
      <c r="G16734" s="86"/>
      <c r="H16734" s="86"/>
      <c r="I16734" s="85"/>
      <c r="J16734" s="85"/>
    </row>
    <row r="16735" spans="2:10" s="117" customFormat="1" x14ac:dyDescent="0.25">
      <c r="B16735" s="87"/>
      <c r="C16735" s="85"/>
      <c r="D16735" s="85"/>
      <c r="E16735" s="85"/>
      <c r="F16735" s="85"/>
      <c r="G16735" s="86"/>
      <c r="H16735" s="86"/>
      <c r="I16735" s="85"/>
      <c r="J16735" s="85"/>
    </row>
    <row r="16736" spans="2:10" s="117" customFormat="1" x14ac:dyDescent="0.25">
      <c r="B16736" s="87"/>
      <c r="C16736" s="85"/>
      <c r="D16736" s="85"/>
      <c r="E16736" s="85"/>
      <c r="F16736" s="85"/>
      <c r="G16736" s="86"/>
      <c r="H16736" s="86"/>
      <c r="I16736" s="85"/>
      <c r="J16736" s="85"/>
    </row>
    <row r="16737" spans="2:10" s="117" customFormat="1" x14ac:dyDescent="0.25">
      <c r="B16737" s="87"/>
      <c r="C16737" s="85"/>
      <c r="D16737" s="85"/>
      <c r="E16737" s="85"/>
      <c r="F16737" s="85"/>
      <c r="G16737" s="86"/>
      <c r="H16737" s="86"/>
      <c r="I16737" s="85"/>
      <c r="J16737" s="85"/>
    </row>
    <row r="16738" spans="2:10" s="117" customFormat="1" x14ac:dyDescent="0.25">
      <c r="B16738" s="87"/>
      <c r="C16738" s="85"/>
      <c r="D16738" s="85"/>
      <c r="E16738" s="85"/>
      <c r="F16738" s="85"/>
      <c r="G16738" s="86"/>
      <c r="H16738" s="86"/>
      <c r="I16738" s="85"/>
      <c r="J16738" s="85"/>
    </row>
    <row r="16739" spans="2:10" s="117" customFormat="1" x14ac:dyDescent="0.25">
      <c r="B16739" s="87"/>
      <c r="C16739" s="85"/>
      <c r="D16739" s="85"/>
      <c r="E16739" s="85"/>
      <c r="F16739" s="85"/>
      <c r="G16739" s="86"/>
      <c r="H16739" s="86"/>
      <c r="I16739" s="85"/>
      <c r="J16739" s="85"/>
    </row>
    <row r="16740" spans="2:10" s="117" customFormat="1" x14ac:dyDescent="0.25">
      <c r="B16740" s="87"/>
      <c r="C16740" s="85"/>
      <c r="D16740" s="85"/>
      <c r="E16740" s="85"/>
      <c r="F16740" s="85"/>
      <c r="G16740" s="86"/>
      <c r="H16740" s="86"/>
      <c r="I16740" s="85"/>
      <c r="J16740" s="85"/>
    </row>
    <row r="16741" spans="2:10" s="117" customFormat="1" x14ac:dyDescent="0.25">
      <c r="B16741" s="87"/>
      <c r="C16741" s="85"/>
      <c r="D16741" s="85"/>
      <c r="E16741" s="85"/>
      <c r="F16741" s="85"/>
      <c r="G16741" s="86"/>
      <c r="H16741" s="86"/>
      <c r="I16741" s="85"/>
      <c r="J16741" s="85"/>
    </row>
    <row r="16742" spans="2:10" s="117" customFormat="1" x14ac:dyDescent="0.25">
      <c r="B16742" s="87"/>
      <c r="C16742" s="85"/>
      <c r="D16742" s="85"/>
      <c r="E16742" s="85"/>
      <c r="F16742" s="85"/>
      <c r="G16742" s="86"/>
      <c r="H16742" s="86"/>
      <c r="I16742" s="85"/>
      <c r="J16742" s="85"/>
    </row>
    <row r="16743" spans="2:10" s="117" customFormat="1" x14ac:dyDescent="0.25">
      <c r="B16743" s="87"/>
      <c r="C16743" s="85"/>
      <c r="D16743" s="85"/>
      <c r="E16743" s="85"/>
      <c r="F16743" s="85"/>
      <c r="G16743" s="86"/>
      <c r="H16743" s="86"/>
      <c r="I16743" s="85"/>
      <c r="J16743" s="85"/>
    </row>
    <row r="16744" spans="2:10" s="117" customFormat="1" x14ac:dyDescent="0.25">
      <c r="B16744" s="87"/>
      <c r="C16744" s="85"/>
      <c r="D16744" s="85"/>
      <c r="E16744" s="85"/>
      <c r="F16744" s="85"/>
      <c r="G16744" s="86"/>
      <c r="H16744" s="86"/>
      <c r="I16744" s="85"/>
      <c r="J16744" s="85"/>
    </row>
    <row r="16745" spans="2:10" s="117" customFormat="1" x14ac:dyDescent="0.25">
      <c r="B16745" s="87"/>
      <c r="C16745" s="85"/>
      <c r="D16745" s="85"/>
      <c r="E16745" s="85"/>
      <c r="F16745" s="85"/>
      <c r="G16745" s="86"/>
      <c r="H16745" s="86"/>
      <c r="I16745" s="85"/>
      <c r="J16745" s="85"/>
    </row>
    <row r="16746" spans="2:10" s="117" customFormat="1" x14ac:dyDescent="0.25">
      <c r="B16746" s="87"/>
      <c r="C16746" s="85"/>
      <c r="D16746" s="85"/>
      <c r="E16746" s="85"/>
      <c r="F16746" s="85"/>
      <c r="G16746" s="86"/>
      <c r="H16746" s="86"/>
      <c r="I16746" s="85"/>
      <c r="J16746" s="85"/>
    </row>
    <row r="16747" spans="2:10" s="117" customFormat="1" x14ac:dyDescent="0.25">
      <c r="B16747" s="87"/>
      <c r="C16747" s="85"/>
      <c r="D16747" s="85"/>
      <c r="E16747" s="85"/>
      <c r="F16747" s="85"/>
      <c r="G16747" s="86"/>
      <c r="H16747" s="86"/>
      <c r="I16747" s="85"/>
      <c r="J16747" s="85"/>
    </row>
    <row r="16748" spans="2:10" s="117" customFormat="1" x14ac:dyDescent="0.25">
      <c r="B16748" s="87"/>
      <c r="C16748" s="85"/>
      <c r="D16748" s="85"/>
      <c r="E16748" s="85"/>
      <c r="F16748" s="85"/>
      <c r="G16748" s="86"/>
      <c r="H16748" s="86"/>
      <c r="I16748" s="85"/>
      <c r="J16748" s="85"/>
    </row>
    <row r="16749" spans="2:10" s="117" customFormat="1" x14ac:dyDescent="0.25">
      <c r="B16749" s="87"/>
      <c r="C16749" s="85"/>
      <c r="D16749" s="85"/>
      <c r="E16749" s="85"/>
      <c r="F16749" s="85"/>
      <c r="G16749" s="86"/>
      <c r="H16749" s="86"/>
      <c r="I16749" s="85"/>
      <c r="J16749" s="85"/>
    </row>
    <row r="16750" spans="2:10" s="117" customFormat="1" x14ac:dyDescent="0.25">
      <c r="B16750" s="87"/>
      <c r="C16750" s="85"/>
      <c r="D16750" s="85"/>
      <c r="E16750" s="85"/>
      <c r="F16750" s="85"/>
      <c r="G16750" s="86"/>
      <c r="H16750" s="86"/>
      <c r="I16750" s="85"/>
      <c r="J16750" s="85"/>
    </row>
    <row r="16751" spans="2:10" s="117" customFormat="1" x14ac:dyDescent="0.25">
      <c r="B16751" s="87"/>
      <c r="C16751" s="85"/>
      <c r="D16751" s="85"/>
      <c r="E16751" s="85"/>
      <c r="F16751" s="85"/>
      <c r="G16751" s="86"/>
      <c r="H16751" s="86"/>
      <c r="I16751" s="85"/>
      <c r="J16751" s="85"/>
    </row>
    <row r="16752" spans="2:10" s="117" customFormat="1" x14ac:dyDescent="0.25">
      <c r="B16752" s="87"/>
      <c r="C16752" s="85"/>
      <c r="D16752" s="85"/>
      <c r="E16752" s="85"/>
      <c r="F16752" s="85"/>
      <c r="G16752" s="86"/>
      <c r="H16752" s="86"/>
      <c r="I16752" s="85"/>
      <c r="J16752" s="85"/>
    </row>
    <row r="16753" spans="2:10" s="117" customFormat="1" x14ac:dyDescent="0.25">
      <c r="B16753" s="87"/>
      <c r="C16753" s="85"/>
      <c r="D16753" s="85"/>
      <c r="E16753" s="85"/>
      <c r="F16753" s="85"/>
      <c r="G16753" s="86"/>
      <c r="H16753" s="86"/>
      <c r="I16753" s="85"/>
      <c r="J16753" s="85"/>
    </row>
    <row r="16754" spans="2:10" s="117" customFormat="1" x14ac:dyDescent="0.25">
      <c r="B16754" s="87"/>
      <c r="C16754" s="85"/>
      <c r="D16754" s="85"/>
      <c r="E16754" s="85"/>
      <c r="F16754" s="85"/>
      <c r="G16754" s="86"/>
      <c r="H16754" s="86"/>
      <c r="I16754" s="85"/>
      <c r="J16754" s="85"/>
    </row>
    <row r="16755" spans="2:10" s="117" customFormat="1" x14ac:dyDescent="0.25">
      <c r="B16755" s="87"/>
      <c r="C16755" s="85"/>
      <c r="D16755" s="85"/>
      <c r="E16755" s="85"/>
      <c r="F16755" s="85"/>
      <c r="G16755" s="86"/>
      <c r="H16755" s="86"/>
      <c r="I16755" s="85"/>
      <c r="J16755" s="85"/>
    </row>
    <row r="16756" spans="2:10" s="117" customFormat="1" x14ac:dyDescent="0.25">
      <c r="B16756" s="87"/>
      <c r="C16756" s="85"/>
      <c r="D16756" s="85"/>
      <c r="E16756" s="85"/>
      <c r="F16756" s="85"/>
      <c r="G16756" s="86"/>
      <c r="H16756" s="86"/>
      <c r="I16756" s="85"/>
      <c r="J16756" s="85"/>
    </row>
    <row r="16757" spans="2:10" s="117" customFormat="1" x14ac:dyDescent="0.25">
      <c r="B16757" s="87"/>
      <c r="C16757" s="85"/>
      <c r="D16757" s="85"/>
      <c r="E16757" s="85"/>
      <c r="F16757" s="85"/>
      <c r="G16757" s="86"/>
      <c r="H16757" s="86"/>
      <c r="I16757" s="85"/>
      <c r="J16757" s="85"/>
    </row>
    <row r="16758" spans="2:10" s="117" customFormat="1" x14ac:dyDescent="0.25">
      <c r="B16758" s="87"/>
      <c r="C16758" s="85"/>
      <c r="D16758" s="85"/>
      <c r="E16758" s="85"/>
      <c r="F16758" s="85"/>
      <c r="G16758" s="86"/>
      <c r="H16758" s="86"/>
      <c r="I16758" s="85"/>
      <c r="J16758" s="85"/>
    </row>
    <row r="16759" spans="2:10" s="117" customFormat="1" x14ac:dyDescent="0.25">
      <c r="B16759" s="87"/>
      <c r="C16759" s="85"/>
      <c r="D16759" s="85"/>
      <c r="E16759" s="85"/>
      <c r="F16759" s="85"/>
      <c r="G16759" s="86"/>
      <c r="H16759" s="86"/>
      <c r="I16759" s="85"/>
      <c r="J16759" s="85"/>
    </row>
    <row r="16760" spans="2:10" s="117" customFormat="1" x14ac:dyDescent="0.25">
      <c r="B16760" s="87"/>
      <c r="C16760" s="85"/>
      <c r="D16760" s="85"/>
      <c r="E16760" s="85"/>
      <c r="F16760" s="85"/>
      <c r="G16760" s="86"/>
      <c r="H16760" s="86"/>
      <c r="I16760" s="85"/>
      <c r="J16760" s="85"/>
    </row>
    <row r="16761" spans="2:10" s="117" customFormat="1" x14ac:dyDescent="0.25">
      <c r="B16761" s="87"/>
      <c r="C16761" s="85"/>
      <c r="D16761" s="85"/>
      <c r="E16761" s="85"/>
      <c r="F16761" s="85"/>
      <c r="G16761" s="86"/>
      <c r="H16761" s="86"/>
      <c r="I16761" s="85"/>
      <c r="J16761" s="85"/>
    </row>
    <row r="16762" spans="2:10" s="117" customFormat="1" x14ac:dyDescent="0.25">
      <c r="B16762" s="87"/>
      <c r="C16762" s="85"/>
      <c r="D16762" s="85"/>
      <c r="E16762" s="85"/>
      <c r="F16762" s="85"/>
      <c r="G16762" s="86"/>
      <c r="H16762" s="86"/>
      <c r="I16762" s="85"/>
      <c r="J16762" s="85"/>
    </row>
    <row r="16763" spans="2:10" s="117" customFormat="1" x14ac:dyDescent="0.25">
      <c r="B16763" s="87"/>
      <c r="C16763" s="85"/>
      <c r="D16763" s="85"/>
      <c r="E16763" s="85"/>
      <c r="F16763" s="85"/>
      <c r="G16763" s="86"/>
      <c r="H16763" s="86"/>
      <c r="I16763" s="85"/>
      <c r="J16763" s="85"/>
    </row>
    <row r="16764" spans="2:10" s="117" customFormat="1" x14ac:dyDescent="0.25">
      <c r="B16764" s="87"/>
      <c r="C16764" s="85"/>
      <c r="D16764" s="85"/>
      <c r="E16764" s="85"/>
      <c r="F16764" s="85"/>
      <c r="G16764" s="86"/>
      <c r="H16764" s="86"/>
      <c r="I16764" s="85"/>
      <c r="J16764" s="85"/>
    </row>
    <row r="16765" spans="2:10" s="117" customFormat="1" x14ac:dyDescent="0.25">
      <c r="B16765" s="87"/>
      <c r="C16765" s="85"/>
      <c r="D16765" s="85"/>
      <c r="E16765" s="85"/>
      <c r="F16765" s="85"/>
      <c r="G16765" s="86"/>
      <c r="H16765" s="86"/>
      <c r="I16765" s="85"/>
      <c r="J16765" s="85"/>
    </row>
    <row r="16766" spans="2:10" s="117" customFormat="1" x14ac:dyDescent="0.25">
      <c r="B16766" s="87"/>
      <c r="C16766" s="85"/>
      <c r="D16766" s="85"/>
      <c r="E16766" s="85"/>
      <c r="F16766" s="85"/>
      <c r="G16766" s="86"/>
      <c r="H16766" s="86"/>
      <c r="I16766" s="85"/>
      <c r="J16766" s="85"/>
    </row>
    <row r="16767" spans="2:10" s="117" customFormat="1" x14ac:dyDescent="0.25">
      <c r="B16767" s="87"/>
      <c r="C16767" s="85"/>
      <c r="D16767" s="85"/>
      <c r="E16767" s="85"/>
      <c r="F16767" s="85"/>
      <c r="G16767" s="86"/>
      <c r="H16767" s="86"/>
      <c r="I16767" s="85"/>
      <c r="J16767" s="85"/>
    </row>
    <row r="16768" spans="2:10" s="117" customFormat="1" x14ac:dyDescent="0.25">
      <c r="B16768" s="87"/>
      <c r="C16768" s="85"/>
      <c r="D16768" s="85"/>
      <c r="E16768" s="85"/>
      <c r="F16768" s="85"/>
      <c r="G16768" s="86"/>
      <c r="H16768" s="86"/>
      <c r="I16768" s="85"/>
      <c r="J16768" s="85"/>
    </row>
    <row r="16769" spans="2:10" s="117" customFormat="1" x14ac:dyDescent="0.25">
      <c r="B16769" s="87"/>
      <c r="C16769" s="85"/>
      <c r="D16769" s="85"/>
      <c r="E16769" s="85"/>
      <c r="F16769" s="85"/>
      <c r="G16769" s="86"/>
      <c r="H16769" s="86"/>
      <c r="I16769" s="85"/>
      <c r="J16769" s="85"/>
    </row>
    <row r="16770" spans="2:10" s="117" customFormat="1" x14ac:dyDescent="0.25">
      <c r="B16770" s="87"/>
      <c r="C16770" s="85"/>
      <c r="D16770" s="85"/>
      <c r="E16770" s="85"/>
      <c r="F16770" s="85"/>
      <c r="G16770" s="86"/>
      <c r="H16770" s="86"/>
      <c r="I16770" s="85"/>
      <c r="J16770" s="85"/>
    </row>
    <row r="16771" spans="2:10" s="117" customFormat="1" x14ac:dyDescent="0.25">
      <c r="B16771" s="87"/>
      <c r="C16771" s="85"/>
      <c r="D16771" s="85"/>
      <c r="E16771" s="85"/>
      <c r="F16771" s="85"/>
      <c r="G16771" s="86"/>
      <c r="H16771" s="86"/>
      <c r="I16771" s="85"/>
      <c r="J16771" s="85"/>
    </row>
    <row r="16772" spans="2:10" s="117" customFormat="1" x14ac:dyDescent="0.25">
      <c r="B16772" s="87"/>
      <c r="C16772" s="85"/>
      <c r="D16772" s="85"/>
      <c r="E16772" s="85"/>
      <c r="F16772" s="85"/>
      <c r="G16772" s="86"/>
      <c r="H16772" s="86"/>
      <c r="I16772" s="85"/>
      <c r="J16772" s="85"/>
    </row>
    <row r="16773" spans="2:10" s="117" customFormat="1" x14ac:dyDescent="0.25">
      <c r="B16773" s="87"/>
      <c r="C16773" s="85"/>
      <c r="D16773" s="85"/>
      <c r="E16773" s="85"/>
      <c r="F16773" s="85"/>
      <c r="G16773" s="86"/>
      <c r="H16773" s="86"/>
      <c r="I16773" s="85"/>
      <c r="J16773" s="85"/>
    </row>
    <row r="16774" spans="2:10" s="117" customFormat="1" x14ac:dyDescent="0.25">
      <c r="B16774" s="87"/>
      <c r="C16774" s="85"/>
      <c r="D16774" s="85"/>
      <c r="E16774" s="85"/>
      <c r="F16774" s="85"/>
      <c r="G16774" s="86"/>
      <c r="H16774" s="86"/>
      <c r="I16774" s="85"/>
      <c r="J16774" s="85"/>
    </row>
    <row r="16775" spans="2:10" s="117" customFormat="1" x14ac:dyDescent="0.25">
      <c r="B16775" s="87"/>
      <c r="C16775" s="85"/>
      <c r="D16775" s="85"/>
      <c r="E16775" s="85"/>
      <c r="F16775" s="85"/>
      <c r="G16775" s="86"/>
      <c r="H16775" s="86"/>
      <c r="I16775" s="85"/>
      <c r="J16775" s="85"/>
    </row>
    <row r="16776" spans="2:10" s="117" customFormat="1" x14ac:dyDescent="0.25">
      <c r="B16776" s="87"/>
      <c r="C16776" s="85"/>
      <c r="D16776" s="85"/>
      <c r="E16776" s="85"/>
      <c r="F16776" s="85"/>
      <c r="G16776" s="86"/>
      <c r="H16776" s="86"/>
      <c r="I16776" s="85"/>
      <c r="J16776" s="85"/>
    </row>
    <row r="16777" spans="2:10" s="117" customFormat="1" x14ac:dyDescent="0.25">
      <c r="B16777" s="87"/>
      <c r="C16777" s="85"/>
      <c r="D16777" s="85"/>
      <c r="E16777" s="85"/>
      <c r="F16777" s="85"/>
      <c r="G16777" s="86"/>
      <c r="H16777" s="86"/>
      <c r="I16777" s="85"/>
      <c r="J16777" s="85"/>
    </row>
    <row r="16778" spans="2:10" s="117" customFormat="1" x14ac:dyDescent="0.25">
      <c r="B16778" s="87"/>
      <c r="C16778" s="85"/>
      <c r="D16778" s="85"/>
      <c r="E16778" s="85"/>
      <c r="F16778" s="85"/>
      <c r="G16778" s="86"/>
      <c r="H16778" s="86"/>
      <c r="I16778" s="85"/>
      <c r="J16778" s="85"/>
    </row>
    <row r="16779" spans="2:10" s="117" customFormat="1" x14ac:dyDescent="0.25">
      <c r="B16779" s="87"/>
      <c r="C16779" s="85"/>
      <c r="D16779" s="85"/>
      <c r="E16779" s="85"/>
      <c r="F16779" s="85"/>
      <c r="G16779" s="86"/>
      <c r="H16779" s="86"/>
      <c r="I16779" s="85"/>
      <c r="J16779" s="85"/>
    </row>
    <row r="16780" spans="2:10" s="117" customFormat="1" x14ac:dyDescent="0.25">
      <c r="B16780" s="87"/>
      <c r="C16780" s="85"/>
      <c r="D16780" s="85"/>
      <c r="E16780" s="85"/>
      <c r="F16780" s="85"/>
      <c r="G16780" s="86"/>
      <c r="H16780" s="86"/>
      <c r="I16780" s="85"/>
      <c r="J16780" s="85"/>
    </row>
    <row r="16781" spans="2:10" s="117" customFormat="1" x14ac:dyDescent="0.25">
      <c r="B16781" s="87"/>
      <c r="C16781" s="85"/>
      <c r="D16781" s="85"/>
      <c r="E16781" s="85"/>
      <c r="F16781" s="85"/>
      <c r="G16781" s="86"/>
      <c r="H16781" s="86"/>
      <c r="I16781" s="85"/>
      <c r="J16781" s="85"/>
    </row>
    <row r="16782" spans="2:10" s="117" customFormat="1" x14ac:dyDescent="0.25">
      <c r="B16782" s="87"/>
      <c r="C16782" s="85"/>
      <c r="D16782" s="85"/>
      <c r="E16782" s="85"/>
      <c r="F16782" s="85"/>
      <c r="G16782" s="86"/>
      <c r="H16782" s="86"/>
      <c r="I16782" s="85"/>
      <c r="J16782" s="85"/>
    </row>
    <row r="16783" spans="2:10" s="117" customFormat="1" x14ac:dyDescent="0.25">
      <c r="B16783" s="87"/>
      <c r="C16783" s="85"/>
      <c r="D16783" s="85"/>
      <c r="E16783" s="85"/>
      <c r="F16783" s="85"/>
      <c r="G16783" s="86"/>
      <c r="H16783" s="86"/>
      <c r="I16783" s="85"/>
      <c r="J16783" s="85"/>
    </row>
    <row r="16784" spans="2:10" s="117" customFormat="1" x14ac:dyDescent="0.25">
      <c r="B16784" s="87"/>
      <c r="C16784" s="85"/>
      <c r="D16784" s="85"/>
      <c r="E16784" s="85"/>
      <c r="F16784" s="85"/>
      <c r="G16784" s="86"/>
      <c r="H16784" s="86"/>
      <c r="I16784" s="85"/>
      <c r="J16784" s="85"/>
    </row>
    <row r="16785" spans="2:10" s="117" customFormat="1" x14ac:dyDescent="0.25">
      <c r="B16785" s="87"/>
      <c r="C16785" s="85"/>
      <c r="D16785" s="85"/>
      <c r="E16785" s="85"/>
      <c r="F16785" s="85"/>
      <c r="G16785" s="86"/>
      <c r="H16785" s="86"/>
      <c r="I16785" s="85"/>
      <c r="J16785" s="85"/>
    </row>
    <row r="16786" spans="2:10" s="117" customFormat="1" x14ac:dyDescent="0.25">
      <c r="B16786" s="87"/>
      <c r="C16786" s="85"/>
      <c r="D16786" s="85"/>
      <c r="E16786" s="85"/>
      <c r="F16786" s="85"/>
      <c r="G16786" s="86"/>
      <c r="H16786" s="86"/>
      <c r="I16786" s="85"/>
      <c r="J16786" s="85"/>
    </row>
    <row r="16787" spans="2:10" s="117" customFormat="1" x14ac:dyDescent="0.25">
      <c r="B16787" s="87"/>
      <c r="C16787" s="85"/>
      <c r="D16787" s="85"/>
      <c r="E16787" s="85"/>
      <c r="F16787" s="85"/>
      <c r="G16787" s="86"/>
      <c r="H16787" s="86"/>
      <c r="I16787" s="85"/>
      <c r="J16787" s="85"/>
    </row>
    <row r="16788" spans="2:10" s="117" customFormat="1" x14ac:dyDescent="0.25">
      <c r="B16788" s="87"/>
      <c r="C16788" s="85"/>
      <c r="D16788" s="85"/>
      <c r="E16788" s="85"/>
      <c r="F16788" s="85"/>
      <c r="G16788" s="86"/>
      <c r="H16788" s="86"/>
      <c r="I16788" s="85"/>
      <c r="J16788" s="85"/>
    </row>
    <row r="16789" spans="2:10" s="117" customFormat="1" x14ac:dyDescent="0.25">
      <c r="B16789" s="87"/>
      <c r="C16789" s="85"/>
      <c r="D16789" s="85"/>
      <c r="E16789" s="85"/>
      <c r="F16789" s="85"/>
      <c r="G16789" s="86"/>
      <c r="H16789" s="86"/>
      <c r="I16789" s="85"/>
      <c r="J16789" s="85"/>
    </row>
    <row r="16790" spans="2:10" s="117" customFormat="1" x14ac:dyDescent="0.25">
      <c r="B16790" s="87"/>
      <c r="C16790" s="85"/>
      <c r="D16790" s="85"/>
      <c r="E16790" s="85"/>
      <c r="F16790" s="85"/>
      <c r="G16790" s="86"/>
      <c r="H16790" s="86"/>
      <c r="I16790" s="85"/>
      <c r="J16790" s="85"/>
    </row>
    <row r="16791" spans="2:10" s="117" customFormat="1" x14ac:dyDescent="0.25">
      <c r="B16791" s="87"/>
      <c r="C16791" s="85"/>
      <c r="D16791" s="85"/>
      <c r="E16791" s="85"/>
      <c r="F16791" s="85"/>
      <c r="G16791" s="86"/>
      <c r="H16791" s="86"/>
      <c r="I16791" s="85"/>
      <c r="J16791" s="85"/>
    </row>
    <row r="16792" spans="2:10" s="117" customFormat="1" x14ac:dyDescent="0.25">
      <c r="B16792" s="87"/>
      <c r="C16792" s="85"/>
      <c r="D16792" s="85"/>
      <c r="E16792" s="85"/>
      <c r="F16792" s="85"/>
      <c r="G16792" s="86"/>
      <c r="H16792" s="86"/>
      <c r="I16792" s="85"/>
      <c r="J16792" s="85"/>
    </row>
    <row r="16793" spans="2:10" s="117" customFormat="1" x14ac:dyDescent="0.25">
      <c r="B16793" s="87"/>
      <c r="C16793" s="85"/>
      <c r="D16793" s="85"/>
      <c r="E16793" s="85"/>
      <c r="F16793" s="85"/>
      <c r="G16793" s="86"/>
      <c r="H16793" s="86"/>
      <c r="I16793" s="85"/>
      <c r="J16793" s="85"/>
    </row>
    <row r="16794" spans="2:10" s="117" customFormat="1" x14ac:dyDescent="0.25">
      <c r="B16794" s="87"/>
      <c r="C16794" s="85"/>
      <c r="D16794" s="85"/>
      <c r="E16794" s="85"/>
      <c r="F16794" s="85"/>
      <c r="G16794" s="86"/>
      <c r="H16794" s="86"/>
      <c r="I16794" s="85"/>
      <c r="J16794" s="85"/>
    </row>
    <row r="16795" spans="2:10" s="117" customFormat="1" x14ac:dyDescent="0.25">
      <c r="B16795" s="87"/>
      <c r="C16795" s="85"/>
      <c r="D16795" s="85"/>
      <c r="E16795" s="85"/>
      <c r="F16795" s="85"/>
      <c r="G16795" s="86"/>
      <c r="H16795" s="86"/>
      <c r="I16795" s="85"/>
      <c r="J16795" s="85"/>
    </row>
    <row r="16796" spans="2:10" s="117" customFormat="1" x14ac:dyDescent="0.25">
      <c r="B16796" s="87"/>
      <c r="C16796" s="85"/>
      <c r="D16796" s="85"/>
      <c r="E16796" s="85"/>
      <c r="F16796" s="85"/>
      <c r="G16796" s="86"/>
      <c r="H16796" s="86"/>
      <c r="I16796" s="85"/>
      <c r="J16796" s="85"/>
    </row>
    <row r="16797" spans="2:10" s="117" customFormat="1" x14ac:dyDescent="0.25">
      <c r="B16797" s="87"/>
      <c r="C16797" s="85"/>
      <c r="D16797" s="85"/>
      <c r="E16797" s="85"/>
      <c r="F16797" s="85"/>
      <c r="G16797" s="86"/>
      <c r="H16797" s="86"/>
      <c r="I16797" s="85"/>
      <c r="J16797" s="85"/>
    </row>
    <row r="16798" spans="2:10" s="117" customFormat="1" x14ac:dyDescent="0.25">
      <c r="B16798" s="87"/>
      <c r="C16798" s="85"/>
      <c r="D16798" s="85"/>
      <c r="E16798" s="85"/>
      <c r="F16798" s="85"/>
      <c r="G16798" s="86"/>
      <c r="H16798" s="86"/>
      <c r="I16798" s="85"/>
      <c r="J16798" s="85"/>
    </row>
    <row r="16799" spans="2:10" s="117" customFormat="1" x14ac:dyDescent="0.25">
      <c r="B16799" s="87"/>
      <c r="C16799" s="85"/>
      <c r="D16799" s="85"/>
      <c r="E16799" s="85"/>
      <c r="F16799" s="85"/>
      <c r="G16799" s="86"/>
      <c r="H16799" s="86"/>
      <c r="I16799" s="85"/>
      <c r="J16799" s="85"/>
    </row>
    <row r="16800" spans="2:10" s="117" customFormat="1" x14ac:dyDescent="0.25">
      <c r="B16800" s="87"/>
      <c r="C16800" s="85"/>
      <c r="D16800" s="85"/>
      <c r="E16800" s="85"/>
      <c r="F16800" s="85"/>
      <c r="G16800" s="86"/>
      <c r="H16800" s="86"/>
      <c r="I16800" s="85"/>
      <c r="J16800" s="85"/>
    </row>
    <row r="16801" spans="2:10" s="117" customFormat="1" x14ac:dyDescent="0.25">
      <c r="B16801" s="87"/>
      <c r="C16801" s="85"/>
      <c r="D16801" s="85"/>
      <c r="E16801" s="85"/>
      <c r="F16801" s="85"/>
      <c r="G16801" s="86"/>
      <c r="H16801" s="86"/>
      <c r="I16801" s="85"/>
      <c r="J16801" s="85"/>
    </row>
    <row r="16802" spans="2:10" s="117" customFormat="1" x14ac:dyDescent="0.25">
      <c r="B16802" s="87"/>
      <c r="C16802" s="85"/>
      <c r="D16802" s="85"/>
      <c r="E16802" s="85"/>
      <c r="F16802" s="85"/>
      <c r="G16802" s="86"/>
      <c r="H16802" s="86"/>
      <c r="I16802" s="85"/>
      <c r="J16802" s="85"/>
    </row>
    <row r="16803" spans="2:10" s="117" customFormat="1" x14ac:dyDescent="0.25">
      <c r="B16803" s="87"/>
      <c r="C16803" s="85"/>
      <c r="D16803" s="85"/>
      <c r="E16803" s="85"/>
      <c r="F16803" s="85"/>
      <c r="G16803" s="86"/>
      <c r="H16803" s="86"/>
      <c r="I16803" s="85"/>
      <c r="J16803" s="85"/>
    </row>
    <row r="16804" spans="2:10" s="117" customFormat="1" x14ac:dyDescent="0.25">
      <c r="B16804" s="87"/>
      <c r="C16804" s="85"/>
      <c r="D16804" s="85"/>
      <c r="E16804" s="85"/>
      <c r="F16804" s="85"/>
      <c r="G16804" s="86"/>
      <c r="H16804" s="86"/>
      <c r="I16804" s="85"/>
      <c r="J16804" s="85"/>
    </row>
    <row r="16805" spans="2:10" s="117" customFormat="1" x14ac:dyDescent="0.25">
      <c r="B16805" s="87"/>
      <c r="C16805" s="85"/>
      <c r="D16805" s="85"/>
      <c r="E16805" s="85"/>
      <c r="F16805" s="85"/>
      <c r="G16805" s="86"/>
      <c r="H16805" s="86"/>
      <c r="I16805" s="85"/>
      <c r="J16805" s="85"/>
    </row>
    <row r="16806" spans="2:10" s="117" customFormat="1" x14ac:dyDescent="0.25">
      <c r="B16806" s="87"/>
      <c r="C16806" s="85"/>
      <c r="D16806" s="85"/>
      <c r="E16806" s="85"/>
      <c r="F16806" s="85"/>
      <c r="G16806" s="86"/>
      <c r="H16806" s="86"/>
      <c r="I16806" s="85"/>
      <c r="J16806" s="85"/>
    </row>
    <row r="16807" spans="2:10" s="117" customFormat="1" x14ac:dyDescent="0.25">
      <c r="B16807" s="87"/>
      <c r="C16807" s="85"/>
      <c r="D16807" s="85"/>
      <c r="E16807" s="85"/>
      <c r="F16807" s="85"/>
      <c r="G16807" s="86"/>
      <c r="H16807" s="86"/>
      <c r="I16807" s="85"/>
      <c r="J16807" s="85"/>
    </row>
    <row r="16808" spans="2:10" s="117" customFormat="1" x14ac:dyDescent="0.25">
      <c r="B16808" s="87"/>
      <c r="C16808" s="85"/>
      <c r="D16808" s="85"/>
      <c r="E16808" s="85"/>
      <c r="F16808" s="85"/>
      <c r="G16808" s="86"/>
      <c r="H16808" s="86"/>
      <c r="I16808" s="85"/>
      <c r="J16808" s="85"/>
    </row>
    <row r="16809" spans="2:10" s="117" customFormat="1" x14ac:dyDescent="0.25">
      <c r="B16809" s="87"/>
      <c r="C16809" s="85"/>
      <c r="D16809" s="85"/>
      <c r="E16809" s="85"/>
      <c r="F16809" s="85"/>
      <c r="G16809" s="86"/>
      <c r="H16809" s="86"/>
      <c r="I16809" s="85"/>
      <c r="J16809" s="85"/>
    </row>
    <row r="16810" spans="2:10" s="117" customFormat="1" x14ac:dyDescent="0.25">
      <c r="B16810" s="87"/>
      <c r="C16810" s="85"/>
      <c r="D16810" s="85"/>
      <c r="E16810" s="85"/>
      <c r="F16810" s="85"/>
      <c r="G16810" s="86"/>
      <c r="H16810" s="86"/>
      <c r="I16810" s="85"/>
      <c r="J16810" s="85"/>
    </row>
    <row r="16811" spans="2:10" s="117" customFormat="1" x14ac:dyDescent="0.25">
      <c r="B16811" s="87"/>
      <c r="C16811" s="85"/>
      <c r="D16811" s="85"/>
      <c r="E16811" s="85"/>
      <c r="F16811" s="85"/>
      <c r="G16811" s="86"/>
      <c r="H16811" s="86"/>
      <c r="I16811" s="85"/>
      <c r="J16811" s="85"/>
    </row>
    <row r="16812" spans="2:10" s="117" customFormat="1" x14ac:dyDescent="0.25">
      <c r="B16812" s="87"/>
      <c r="C16812" s="85"/>
      <c r="D16812" s="85"/>
      <c r="E16812" s="85"/>
      <c r="F16812" s="85"/>
      <c r="G16812" s="86"/>
      <c r="H16812" s="86"/>
      <c r="I16812" s="85"/>
      <c r="J16812" s="85"/>
    </row>
    <row r="16813" spans="2:10" s="117" customFormat="1" x14ac:dyDescent="0.25">
      <c r="B16813" s="87"/>
      <c r="C16813" s="85"/>
      <c r="D16813" s="85"/>
      <c r="E16813" s="85"/>
      <c r="F16813" s="85"/>
      <c r="G16813" s="86"/>
      <c r="H16813" s="86"/>
      <c r="I16813" s="85"/>
      <c r="J16813" s="85"/>
    </row>
    <row r="16814" spans="2:10" s="117" customFormat="1" x14ac:dyDescent="0.25">
      <c r="B16814" s="87"/>
      <c r="C16814" s="85"/>
      <c r="D16814" s="85"/>
      <c r="E16814" s="85"/>
      <c r="F16814" s="85"/>
      <c r="G16814" s="86"/>
      <c r="H16814" s="86"/>
      <c r="I16814" s="85"/>
      <c r="J16814" s="85"/>
    </row>
    <row r="16815" spans="2:10" s="117" customFormat="1" x14ac:dyDescent="0.25">
      <c r="B16815" s="87"/>
      <c r="C16815" s="85"/>
      <c r="D16815" s="85"/>
      <c r="E16815" s="85"/>
      <c r="F16815" s="85"/>
      <c r="G16815" s="86"/>
      <c r="H16815" s="86"/>
      <c r="I16815" s="85"/>
      <c r="J16815" s="85"/>
    </row>
    <row r="16816" spans="2:10" s="117" customFormat="1" x14ac:dyDescent="0.25">
      <c r="B16816" s="87"/>
      <c r="C16816" s="85"/>
      <c r="D16816" s="85"/>
      <c r="E16816" s="85"/>
      <c r="F16816" s="85"/>
      <c r="G16816" s="86"/>
      <c r="H16816" s="86"/>
      <c r="I16816" s="85"/>
      <c r="J16816" s="85"/>
    </row>
    <row r="16817" spans="2:10" s="117" customFormat="1" x14ac:dyDescent="0.25">
      <c r="B16817" s="87"/>
      <c r="C16817" s="85"/>
      <c r="D16817" s="85"/>
      <c r="E16817" s="85"/>
      <c r="F16817" s="85"/>
      <c r="G16817" s="86"/>
      <c r="H16817" s="86"/>
      <c r="I16817" s="85"/>
      <c r="J16817" s="85"/>
    </row>
    <row r="16818" spans="2:10" s="117" customFormat="1" x14ac:dyDescent="0.25">
      <c r="B16818" s="87"/>
      <c r="C16818" s="85"/>
      <c r="D16818" s="85"/>
      <c r="E16818" s="85"/>
      <c r="F16818" s="85"/>
      <c r="G16818" s="86"/>
      <c r="H16818" s="86"/>
      <c r="I16818" s="85"/>
      <c r="J16818" s="85"/>
    </row>
    <row r="16819" spans="2:10" s="117" customFormat="1" x14ac:dyDescent="0.25">
      <c r="B16819" s="87"/>
      <c r="C16819" s="85"/>
      <c r="D16819" s="85"/>
      <c r="E16819" s="85"/>
      <c r="F16819" s="85"/>
      <c r="G16819" s="86"/>
      <c r="H16819" s="86"/>
      <c r="I16819" s="85"/>
      <c r="J16819" s="85"/>
    </row>
    <row r="16820" spans="2:10" s="117" customFormat="1" x14ac:dyDescent="0.25">
      <c r="B16820" s="87"/>
      <c r="C16820" s="85"/>
      <c r="D16820" s="85"/>
      <c r="E16820" s="85"/>
      <c r="F16820" s="85"/>
      <c r="G16820" s="86"/>
      <c r="H16820" s="86"/>
      <c r="I16820" s="85"/>
      <c r="J16820" s="85"/>
    </row>
    <row r="16821" spans="2:10" s="117" customFormat="1" x14ac:dyDescent="0.25">
      <c r="B16821" s="87"/>
      <c r="C16821" s="85"/>
      <c r="D16821" s="85"/>
      <c r="E16821" s="85"/>
      <c r="F16821" s="85"/>
      <c r="G16821" s="86"/>
      <c r="H16821" s="86"/>
      <c r="I16821" s="85"/>
      <c r="J16821" s="85"/>
    </row>
    <row r="16822" spans="2:10" s="117" customFormat="1" x14ac:dyDescent="0.25">
      <c r="B16822" s="87"/>
      <c r="C16822" s="85"/>
      <c r="D16822" s="85"/>
      <c r="E16822" s="85"/>
      <c r="F16822" s="85"/>
      <c r="G16822" s="86"/>
      <c r="H16822" s="86"/>
      <c r="I16822" s="85"/>
      <c r="J16822" s="85"/>
    </row>
    <row r="16823" spans="2:10" s="117" customFormat="1" x14ac:dyDescent="0.25">
      <c r="B16823" s="87"/>
      <c r="C16823" s="85"/>
      <c r="D16823" s="85"/>
      <c r="E16823" s="85"/>
      <c r="F16823" s="85"/>
      <c r="G16823" s="86"/>
      <c r="H16823" s="86"/>
      <c r="I16823" s="85"/>
      <c r="J16823" s="85"/>
    </row>
    <row r="16824" spans="2:10" s="117" customFormat="1" x14ac:dyDescent="0.25">
      <c r="B16824" s="87"/>
      <c r="C16824" s="85"/>
      <c r="D16824" s="85"/>
      <c r="E16824" s="85"/>
      <c r="F16824" s="85"/>
      <c r="G16824" s="86"/>
      <c r="H16824" s="86"/>
      <c r="I16824" s="85"/>
      <c r="J16824" s="85"/>
    </row>
    <row r="16825" spans="2:10" s="117" customFormat="1" x14ac:dyDescent="0.25">
      <c r="B16825" s="87"/>
      <c r="C16825" s="85"/>
      <c r="D16825" s="85"/>
      <c r="E16825" s="85"/>
      <c r="F16825" s="85"/>
      <c r="G16825" s="86"/>
      <c r="H16825" s="86"/>
      <c r="I16825" s="85"/>
      <c r="J16825" s="85"/>
    </row>
    <row r="16826" spans="2:10" s="117" customFormat="1" x14ac:dyDescent="0.25">
      <c r="B16826" s="87"/>
      <c r="C16826" s="85"/>
      <c r="D16826" s="85"/>
      <c r="E16826" s="85"/>
      <c r="F16826" s="85"/>
      <c r="G16826" s="86"/>
      <c r="H16826" s="86"/>
      <c r="I16826" s="85"/>
      <c r="J16826" s="85"/>
    </row>
    <row r="16827" spans="2:10" s="117" customFormat="1" x14ac:dyDescent="0.25">
      <c r="B16827" s="87"/>
      <c r="C16827" s="85"/>
      <c r="D16827" s="85"/>
      <c r="E16827" s="85"/>
      <c r="F16827" s="85"/>
      <c r="G16827" s="86"/>
      <c r="H16827" s="86"/>
      <c r="I16827" s="85"/>
      <c r="J16827" s="85"/>
    </row>
    <row r="16828" spans="2:10" s="117" customFormat="1" x14ac:dyDescent="0.25">
      <c r="B16828" s="87"/>
      <c r="C16828" s="85"/>
      <c r="D16828" s="85"/>
      <c r="E16828" s="85"/>
      <c r="F16828" s="85"/>
      <c r="G16828" s="86"/>
      <c r="H16828" s="86"/>
      <c r="I16828" s="85"/>
      <c r="J16828" s="85"/>
    </row>
    <row r="16829" spans="2:10" s="117" customFormat="1" x14ac:dyDescent="0.25">
      <c r="B16829" s="87"/>
      <c r="C16829" s="85"/>
      <c r="D16829" s="85"/>
      <c r="E16829" s="85"/>
      <c r="F16829" s="85"/>
      <c r="G16829" s="86"/>
      <c r="H16829" s="86"/>
      <c r="I16829" s="85"/>
      <c r="J16829" s="85"/>
    </row>
    <row r="16830" spans="2:10" s="117" customFormat="1" x14ac:dyDescent="0.25">
      <c r="B16830" s="87"/>
      <c r="C16830" s="85"/>
      <c r="D16830" s="85"/>
      <c r="E16830" s="85"/>
      <c r="F16830" s="85"/>
      <c r="G16830" s="86"/>
      <c r="H16830" s="86"/>
      <c r="I16830" s="85"/>
      <c r="J16830" s="85"/>
    </row>
    <row r="16831" spans="2:10" s="117" customFormat="1" x14ac:dyDescent="0.25">
      <c r="B16831" s="87"/>
      <c r="C16831" s="85"/>
      <c r="D16831" s="85"/>
      <c r="E16831" s="85"/>
      <c r="F16831" s="85"/>
      <c r="G16831" s="86"/>
      <c r="H16831" s="86"/>
      <c r="I16831" s="85"/>
      <c r="J16831" s="85"/>
    </row>
    <row r="16832" spans="2:10" s="117" customFormat="1" x14ac:dyDescent="0.25">
      <c r="B16832" s="87"/>
      <c r="C16832" s="85"/>
      <c r="D16832" s="85"/>
      <c r="E16832" s="85"/>
      <c r="F16832" s="85"/>
      <c r="G16832" s="86"/>
      <c r="H16832" s="86"/>
      <c r="I16832" s="85"/>
      <c r="J16832" s="85"/>
    </row>
    <row r="16833" spans="2:10" s="117" customFormat="1" x14ac:dyDescent="0.25">
      <c r="B16833" s="87"/>
      <c r="C16833" s="85"/>
      <c r="D16833" s="85"/>
      <c r="E16833" s="85"/>
      <c r="F16833" s="85"/>
      <c r="G16833" s="86"/>
      <c r="H16833" s="86"/>
      <c r="I16833" s="85"/>
      <c r="J16833" s="85"/>
    </row>
    <row r="16834" spans="2:10" s="117" customFormat="1" x14ac:dyDescent="0.25">
      <c r="B16834" s="87"/>
      <c r="C16834" s="85"/>
      <c r="D16834" s="85"/>
      <c r="E16834" s="85"/>
      <c r="F16834" s="85"/>
      <c r="G16834" s="86"/>
      <c r="H16834" s="86"/>
      <c r="I16834" s="85"/>
      <c r="J16834" s="85"/>
    </row>
    <row r="16835" spans="2:10" s="117" customFormat="1" x14ac:dyDescent="0.25">
      <c r="B16835" s="87"/>
      <c r="C16835" s="85"/>
      <c r="D16835" s="85"/>
      <c r="E16835" s="85"/>
      <c r="F16835" s="85"/>
      <c r="G16835" s="86"/>
      <c r="H16835" s="86"/>
      <c r="I16835" s="85"/>
      <c r="J16835" s="85"/>
    </row>
    <row r="16836" spans="2:10" s="117" customFormat="1" x14ac:dyDescent="0.25">
      <c r="B16836" s="87"/>
      <c r="C16836" s="85"/>
      <c r="D16836" s="85"/>
      <c r="E16836" s="85"/>
      <c r="F16836" s="85"/>
      <c r="G16836" s="86"/>
      <c r="H16836" s="86"/>
      <c r="I16836" s="85"/>
      <c r="J16836" s="85"/>
    </row>
    <row r="16837" spans="2:10" s="117" customFormat="1" x14ac:dyDescent="0.25">
      <c r="B16837" s="87"/>
      <c r="C16837" s="85"/>
      <c r="D16837" s="85"/>
      <c r="E16837" s="85"/>
      <c r="F16837" s="85"/>
      <c r="G16837" s="86"/>
      <c r="H16837" s="86"/>
      <c r="I16837" s="85"/>
      <c r="J16837" s="85"/>
    </row>
    <row r="16838" spans="2:10" s="117" customFormat="1" x14ac:dyDescent="0.25">
      <c r="B16838" s="87"/>
      <c r="C16838" s="85"/>
      <c r="D16838" s="85"/>
      <c r="E16838" s="85"/>
      <c r="F16838" s="85"/>
      <c r="G16838" s="86"/>
      <c r="H16838" s="86"/>
      <c r="I16838" s="85"/>
      <c r="J16838" s="85"/>
    </row>
    <row r="16839" spans="2:10" s="117" customFormat="1" x14ac:dyDescent="0.25">
      <c r="B16839" s="87"/>
      <c r="C16839" s="85"/>
      <c r="D16839" s="85"/>
      <c r="E16839" s="85"/>
      <c r="F16839" s="85"/>
      <c r="G16839" s="86"/>
      <c r="H16839" s="86"/>
      <c r="I16839" s="85"/>
      <c r="J16839" s="85"/>
    </row>
    <row r="16840" spans="2:10" s="117" customFormat="1" x14ac:dyDescent="0.25">
      <c r="B16840" s="87"/>
      <c r="C16840" s="85"/>
      <c r="D16840" s="85"/>
      <c r="E16840" s="85"/>
      <c r="F16840" s="85"/>
      <c r="G16840" s="86"/>
      <c r="H16840" s="86"/>
      <c r="I16840" s="85"/>
      <c r="J16840" s="85"/>
    </row>
    <row r="16841" spans="2:10" s="117" customFormat="1" x14ac:dyDescent="0.25">
      <c r="B16841" s="87"/>
      <c r="C16841" s="85"/>
      <c r="D16841" s="85"/>
      <c r="E16841" s="85"/>
      <c r="F16841" s="85"/>
      <c r="G16841" s="86"/>
      <c r="H16841" s="86"/>
      <c r="I16841" s="85"/>
      <c r="J16841" s="85"/>
    </row>
    <row r="16842" spans="2:10" s="117" customFormat="1" x14ac:dyDescent="0.25">
      <c r="B16842" s="87"/>
      <c r="C16842" s="85"/>
      <c r="D16842" s="85"/>
      <c r="E16842" s="85"/>
      <c r="F16842" s="85"/>
      <c r="G16842" s="86"/>
      <c r="H16842" s="86"/>
      <c r="I16842" s="85"/>
      <c r="J16842" s="85"/>
    </row>
    <row r="16843" spans="2:10" s="117" customFormat="1" x14ac:dyDescent="0.25">
      <c r="B16843" s="87"/>
      <c r="C16843" s="85"/>
      <c r="D16843" s="85"/>
      <c r="E16843" s="85"/>
      <c r="F16843" s="85"/>
      <c r="G16843" s="86"/>
      <c r="H16843" s="86"/>
      <c r="I16843" s="85"/>
      <c r="J16843" s="85"/>
    </row>
    <row r="16844" spans="2:10" s="117" customFormat="1" x14ac:dyDescent="0.25">
      <c r="B16844" s="87"/>
      <c r="C16844" s="85"/>
      <c r="D16844" s="85"/>
      <c r="E16844" s="85"/>
      <c r="F16844" s="85"/>
      <c r="G16844" s="86"/>
      <c r="H16844" s="86"/>
      <c r="I16844" s="85"/>
      <c r="J16844" s="85"/>
    </row>
    <row r="16845" spans="2:10" s="117" customFormat="1" x14ac:dyDescent="0.25">
      <c r="B16845" s="87"/>
      <c r="C16845" s="85"/>
      <c r="D16845" s="85"/>
      <c r="E16845" s="85"/>
      <c r="F16845" s="85"/>
      <c r="G16845" s="86"/>
      <c r="H16845" s="86"/>
      <c r="I16845" s="85"/>
      <c r="J16845" s="85"/>
    </row>
    <row r="16846" spans="2:10" s="117" customFormat="1" x14ac:dyDescent="0.25">
      <c r="B16846" s="87"/>
      <c r="C16846" s="85"/>
      <c r="D16846" s="85"/>
      <c r="E16846" s="85"/>
      <c r="F16846" s="85"/>
      <c r="G16846" s="86"/>
      <c r="H16846" s="86"/>
      <c r="I16846" s="85"/>
      <c r="J16846" s="85"/>
    </row>
    <row r="16847" spans="2:10" s="117" customFormat="1" x14ac:dyDescent="0.25">
      <c r="B16847" s="87"/>
      <c r="C16847" s="85"/>
      <c r="D16847" s="85"/>
      <c r="E16847" s="85"/>
      <c r="F16847" s="85"/>
      <c r="G16847" s="86"/>
      <c r="H16847" s="86"/>
      <c r="I16847" s="85"/>
      <c r="J16847" s="85"/>
    </row>
    <row r="16848" spans="2:10" s="117" customFormat="1" x14ac:dyDescent="0.25">
      <c r="B16848" s="87"/>
      <c r="C16848" s="85"/>
      <c r="D16848" s="85"/>
      <c r="E16848" s="85"/>
      <c r="F16848" s="85"/>
      <c r="G16848" s="86"/>
      <c r="H16848" s="86"/>
      <c r="I16848" s="85"/>
      <c r="J16848" s="85"/>
    </row>
    <row r="16849" spans="2:10" s="117" customFormat="1" x14ac:dyDescent="0.25">
      <c r="B16849" s="87"/>
      <c r="C16849" s="85"/>
      <c r="D16849" s="85"/>
      <c r="E16849" s="85"/>
      <c r="F16849" s="85"/>
      <c r="G16849" s="86"/>
      <c r="H16849" s="86"/>
      <c r="I16849" s="85"/>
      <c r="J16849" s="85"/>
    </row>
    <row r="16850" spans="2:10" s="117" customFormat="1" x14ac:dyDescent="0.25">
      <c r="B16850" s="87"/>
      <c r="C16850" s="85"/>
      <c r="D16850" s="85"/>
      <c r="E16850" s="85"/>
      <c r="F16850" s="85"/>
      <c r="G16850" s="86"/>
      <c r="H16850" s="86"/>
      <c r="I16850" s="85"/>
      <c r="J16850" s="85"/>
    </row>
    <row r="16851" spans="2:10" s="117" customFormat="1" x14ac:dyDescent="0.25">
      <c r="B16851" s="87"/>
      <c r="C16851" s="85"/>
      <c r="D16851" s="85"/>
      <c r="E16851" s="85"/>
      <c r="F16851" s="85"/>
      <c r="G16851" s="86"/>
      <c r="H16851" s="86"/>
      <c r="I16851" s="85"/>
      <c r="J16851" s="85"/>
    </row>
    <row r="16852" spans="2:10" s="117" customFormat="1" x14ac:dyDescent="0.25">
      <c r="B16852" s="87"/>
      <c r="C16852" s="85"/>
      <c r="D16852" s="85"/>
      <c r="E16852" s="85"/>
      <c r="F16852" s="85"/>
      <c r="G16852" s="86"/>
      <c r="H16852" s="86"/>
      <c r="I16852" s="85"/>
      <c r="J16852" s="85"/>
    </row>
    <row r="16853" spans="2:10" s="117" customFormat="1" x14ac:dyDescent="0.25">
      <c r="B16853" s="87"/>
      <c r="C16853" s="85"/>
      <c r="D16853" s="85"/>
      <c r="E16853" s="85"/>
      <c r="F16853" s="85"/>
      <c r="G16853" s="86"/>
      <c r="H16853" s="86"/>
      <c r="I16853" s="85"/>
      <c r="J16853" s="85"/>
    </row>
    <row r="16854" spans="2:10" s="117" customFormat="1" x14ac:dyDescent="0.25">
      <c r="B16854" s="87"/>
      <c r="C16854" s="85"/>
      <c r="D16854" s="85"/>
      <c r="E16854" s="85"/>
      <c r="F16854" s="85"/>
      <c r="G16854" s="86"/>
      <c r="H16854" s="86"/>
      <c r="I16854" s="85"/>
      <c r="J16854" s="85"/>
    </row>
    <row r="16855" spans="2:10" s="117" customFormat="1" x14ac:dyDescent="0.25">
      <c r="B16855" s="87"/>
      <c r="C16855" s="85"/>
      <c r="D16855" s="85"/>
      <c r="E16855" s="85"/>
      <c r="F16855" s="85"/>
      <c r="G16855" s="86"/>
      <c r="H16855" s="86"/>
      <c r="I16855" s="85"/>
      <c r="J16855" s="85"/>
    </row>
    <row r="16856" spans="2:10" s="117" customFormat="1" x14ac:dyDescent="0.25">
      <c r="B16856" s="87"/>
      <c r="C16856" s="85"/>
      <c r="D16856" s="85"/>
      <c r="E16856" s="85"/>
      <c r="F16856" s="85"/>
      <c r="G16856" s="86"/>
      <c r="H16856" s="86"/>
      <c r="I16856" s="85"/>
      <c r="J16856" s="85"/>
    </row>
    <row r="16857" spans="2:10" s="117" customFormat="1" x14ac:dyDescent="0.25">
      <c r="B16857" s="87"/>
      <c r="C16857" s="85"/>
      <c r="D16857" s="85"/>
      <c r="E16857" s="85"/>
      <c r="F16857" s="85"/>
      <c r="G16857" s="86"/>
      <c r="H16857" s="86"/>
      <c r="I16857" s="85"/>
      <c r="J16857" s="85"/>
    </row>
    <row r="16858" spans="2:10" s="117" customFormat="1" x14ac:dyDescent="0.25">
      <c r="B16858" s="87"/>
      <c r="C16858" s="85"/>
      <c r="D16858" s="85"/>
      <c r="E16858" s="85"/>
      <c r="F16858" s="85"/>
      <c r="G16858" s="86"/>
      <c r="H16858" s="86"/>
      <c r="I16858" s="85"/>
      <c r="J16858" s="85"/>
    </row>
    <row r="16859" spans="2:10" s="117" customFormat="1" x14ac:dyDescent="0.25">
      <c r="B16859" s="87"/>
      <c r="C16859" s="85"/>
      <c r="D16859" s="85"/>
      <c r="E16859" s="85"/>
      <c r="F16859" s="85"/>
      <c r="G16859" s="86"/>
      <c r="H16859" s="86"/>
      <c r="I16859" s="85"/>
      <c r="J16859" s="85"/>
    </row>
    <row r="16860" spans="2:10" s="117" customFormat="1" x14ac:dyDescent="0.25">
      <c r="B16860" s="87"/>
      <c r="C16860" s="85"/>
      <c r="D16860" s="85"/>
      <c r="E16860" s="85"/>
      <c r="F16860" s="85"/>
      <c r="G16860" s="86"/>
      <c r="H16860" s="86"/>
      <c r="I16860" s="85"/>
      <c r="J16860" s="85"/>
    </row>
    <row r="16861" spans="2:10" s="117" customFormat="1" x14ac:dyDescent="0.25">
      <c r="B16861" s="87"/>
      <c r="C16861" s="85"/>
      <c r="D16861" s="85"/>
      <c r="E16861" s="85"/>
      <c r="F16861" s="85"/>
      <c r="G16861" s="86"/>
      <c r="H16861" s="86"/>
      <c r="I16861" s="85"/>
      <c r="J16861" s="85"/>
    </row>
    <row r="16862" spans="2:10" s="117" customFormat="1" x14ac:dyDescent="0.25">
      <c r="B16862" s="87"/>
      <c r="C16862" s="85"/>
      <c r="D16862" s="85"/>
      <c r="E16862" s="85"/>
      <c r="F16862" s="85"/>
      <c r="G16862" s="86"/>
      <c r="H16862" s="86"/>
      <c r="I16862" s="85"/>
      <c r="J16862" s="85"/>
    </row>
    <row r="16863" spans="2:10" s="117" customFormat="1" x14ac:dyDescent="0.25">
      <c r="B16863" s="87"/>
      <c r="C16863" s="85"/>
      <c r="D16863" s="85"/>
      <c r="E16863" s="85"/>
      <c r="F16863" s="85"/>
      <c r="G16863" s="86"/>
      <c r="H16863" s="86"/>
      <c r="I16863" s="85"/>
      <c r="J16863" s="85"/>
    </row>
    <row r="16864" spans="2:10" s="117" customFormat="1" x14ac:dyDescent="0.25">
      <c r="B16864" s="87"/>
      <c r="C16864" s="85"/>
      <c r="D16864" s="85"/>
      <c r="E16864" s="85"/>
      <c r="F16864" s="85"/>
      <c r="G16864" s="86"/>
      <c r="H16864" s="86"/>
      <c r="I16864" s="85"/>
      <c r="J16864" s="85"/>
    </row>
    <row r="16865" spans="2:10" s="117" customFormat="1" x14ac:dyDescent="0.25">
      <c r="B16865" s="87"/>
      <c r="C16865" s="85"/>
      <c r="D16865" s="85"/>
      <c r="E16865" s="85"/>
      <c r="F16865" s="85"/>
      <c r="G16865" s="86"/>
      <c r="H16865" s="86"/>
      <c r="I16865" s="85"/>
      <c r="J16865" s="85"/>
    </row>
    <row r="16866" spans="2:10" s="117" customFormat="1" x14ac:dyDescent="0.25">
      <c r="B16866" s="87"/>
      <c r="C16866" s="85"/>
      <c r="D16866" s="85"/>
      <c r="E16866" s="85"/>
      <c r="F16866" s="85"/>
      <c r="G16866" s="86"/>
      <c r="H16866" s="86"/>
      <c r="I16866" s="85"/>
      <c r="J16866" s="85"/>
    </row>
    <row r="16867" spans="2:10" s="117" customFormat="1" x14ac:dyDescent="0.25">
      <c r="B16867" s="87"/>
      <c r="C16867" s="85"/>
      <c r="D16867" s="85"/>
      <c r="E16867" s="85"/>
      <c r="F16867" s="85"/>
      <c r="G16867" s="86"/>
      <c r="H16867" s="86"/>
      <c r="I16867" s="85"/>
      <c r="J16867" s="85"/>
    </row>
    <row r="16868" spans="2:10" s="117" customFormat="1" x14ac:dyDescent="0.25">
      <c r="B16868" s="87"/>
      <c r="C16868" s="85"/>
      <c r="D16868" s="85"/>
      <c r="E16868" s="85"/>
      <c r="F16868" s="85"/>
      <c r="G16868" s="86"/>
      <c r="H16868" s="86"/>
      <c r="I16868" s="85"/>
      <c r="J16868" s="85"/>
    </row>
    <row r="16869" spans="2:10" s="117" customFormat="1" x14ac:dyDescent="0.25">
      <c r="B16869" s="87"/>
      <c r="C16869" s="85"/>
      <c r="D16869" s="85"/>
      <c r="E16869" s="85"/>
      <c r="F16869" s="85"/>
      <c r="G16869" s="86"/>
      <c r="H16869" s="86"/>
      <c r="I16869" s="85"/>
      <c r="J16869" s="85"/>
    </row>
    <row r="16870" spans="2:10" s="117" customFormat="1" x14ac:dyDescent="0.25">
      <c r="B16870" s="87"/>
      <c r="C16870" s="85"/>
      <c r="D16870" s="85"/>
      <c r="E16870" s="85"/>
      <c r="F16870" s="85"/>
      <c r="G16870" s="86"/>
      <c r="H16870" s="86"/>
      <c r="I16870" s="85"/>
      <c r="J16870" s="85"/>
    </row>
    <row r="16871" spans="2:10" s="117" customFormat="1" x14ac:dyDescent="0.25">
      <c r="B16871" s="87"/>
      <c r="C16871" s="85"/>
      <c r="D16871" s="85"/>
      <c r="E16871" s="85"/>
      <c r="F16871" s="85"/>
      <c r="G16871" s="86"/>
      <c r="H16871" s="86"/>
      <c r="I16871" s="85"/>
      <c r="J16871" s="85"/>
    </row>
    <row r="16872" spans="2:10" s="117" customFormat="1" x14ac:dyDescent="0.25">
      <c r="B16872" s="87"/>
      <c r="C16872" s="85"/>
      <c r="D16872" s="85"/>
      <c r="E16872" s="85"/>
      <c r="F16872" s="85"/>
      <c r="G16872" s="86"/>
      <c r="H16872" s="86"/>
      <c r="I16872" s="85"/>
      <c r="J16872" s="85"/>
    </row>
    <row r="16873" spans="2:10" s="117" customFormat="1" x14ac:dyDescent="0.25">
      <c r="B16873" s="87"/>
      <c r="C16873" s="85"/>
      <c r="D16873" s="85"/>
      <c r="E16873" s="85"/>
      <c r="F16873" s="85"/>
      <c r="G16873" s="86"/>
      <c r="H16873" s="86"/>
      <c r="I16873" s="85"/>
      <c r="J16873" s="85"/>
    </row>
    <row r="16874" spans="2:10" s="117" customFormat="1" x14ac:dyDescent="0.25">
      <c r="B16874" s="87"/>
      <c r="C16874" s="85"/>
      <c r="D16874" s="85"/>
      <c r="E16874" s="85"/>
      <c r="F16874" s="85"/>
      <c r="G16874" s="86"/>
      <c r="H16874" s="86"/>
      <c r="I16874" s="85"/>
      <c r="J16874" s="85"/>
    </row>
    <row r="16875" spans="2:10" s="117" customFormat="1" x14ac:dyDescent="0.25">
      <c r="B16875" s="87"/>
      <c r="C16875" s="85"/>
      <c r="D16875" s="85"/>
      <c r="E16875" s="85"/>
      <c r="F16875" s="85"/>
      <c r="G16875" s="86"/>
      <c r="H16875" s="86"/>
      <c r="I16875" s="85"/>
      <c r="J16875" s="85"/>
    </row>
    <row r="16876" spans="2:10" s="117" customFormat="1" x14ac:dyDescent="0.25">
      <c r="B16876" s="87"/>
      <c r="C16876" s="85"/>
      <c r="D16876" s="85"/>
      <c r="E16876" s="85"/>
      <c r="F16876" s="85"/>
      <c r="G16876" s="86"/>
      <c r="H16876" s="86"/>
      <c r="I16876" s="85"/>
      <c r="J16876" s="85"/>
    </row>
    <row r="16877" spans="2:10" s="117" customFormat="1" x14ac:dyDescent="0.25">
      <c r="B16877" s="87"/>
      <c r="C16877" s="85"/>
      <c r="D16877" s="85"/>
      <c r="E16877" s="85"/>
      <c r="F16877" s="85"/>
      <c r="G16877" s="86"/>
      <c r="H16877" s="86"/>
      <c r="I16877" s="85"/>
      <c r="J16877" s="85"/>
    </row>
    <row r="16878" spans="2:10" s="117" customFormat="1" x14ac:dyDescent="0.25">
      <c r="B16878" s="87"/>
      <c r="C16878" s="85"/>
      <c r="D16878" s="85"/>
      <c r="E16878" s="85"/>
      <c r="F16878" s="85"/>
      <c r="G16878" s="86"/>
      <c r="H16878" s="86"/>
      <c r="I16878" s="85"/>
      <c r="J16878" s="85"/>
    </row>
    <row r="16879" spans="2:10" s="117" customFormat="1" x14ac:dyDescent="0.25">
      <c r="B16879" s="87"/>
      <c r="C16879" s="85"/>
      <c r="D16879" s="85"/>
      <c r="E16879" s="85"/>
      <c r="F16879" s="85"/>
      <c r="G16879" s="86"/>
      <c r="H16879" s="86"/>
      <c r="I16879" s="85"/>
      <c r="J16879" s="85"/>
    </row>
    <row r="16880" spans="2:10" s="117" customFormat="1" x14ac:dyDescent="0.25">
      <c r="B16880" s="87"/>
      <c r="C16880" s="85"/>
      <c r="D16880" s="85"/>
      <c r="E16880" s="85"/>
      <c r="F16880" s="85"/>
      <c r="G16880" s="86"/>
      <c r="H16880" s="86"/>
      <c r="I16880" s="85"/>
      <c r="J16880" s="85"/>
    </row>
    <row r="16881" spans="2:10" s="117" customFormat="1" x14ac:dyDescent="0.25">
      <c r="B16881" s="87"/>
      <c r="C16881" s="85"/>
      <c r="D16881" s="85"/>
      <c r="E16881" s="85"/>
      <c r="F16881" s="85"/>
      <c r="G16881" s="86"/>
      <c r="H16881" s="86"/>
      <c r="I16881" s="85"/>
      <c r="J16881" s="85"/>
    </row>
    <row r="16882" spans="2:10" s="117" customFormat="1" x14ac:dyDescent="0.25">
      <c r="B16882" s="87"/>
      <c r="C16882" s="85"/>
      <c r="D16882" s="85"/>
      <c r="E16882" s="85"/>
      <c r="F16882" s="85"/>
      <c r="G16882" s="86"/>
      <c r="H16882" s="86"/>
      <c r="I16882" s="85"/>
      <c r="J16882" s="85"/>
    </row>
    <row r="16883" spans="2:10" s="117" customFormat="1" x14ac:dyDescent="0.25">
      <c r="B16883" s="87"/>
      <c r="C16883" s="85"/>
      <c r="D16883" s="85"/>
      <c r="E16883" s="85"/>
      <c r="F16883" s="85"/>
      <c r="G16883" s="86"/>
      <c r="H16883" s="86"/>
      <c r="I16883" s="85"/>
      <c r="J16883" s="85"/>
    </row>
    <row r="16884" spans="2:10" s="117" customFormat="1" x14ac:dyDescent="0.25">
      <c r="B16884" s="87"/>
      <c r="C16884" s="85"/>
      <c r="D16884" s="85"/>
      <c r="E16884" s="85"/>
      <c r="F16884" s="85"/>
      <c r="G16884" s="86"/>
      <c r="H16884" s="86"/>
      <c r="I16884" s="85"/>
      <c r="J16884" s="85"/>
    </row>
    <row r="16885" spans="2:10" s="117" customFormat="1" x14ac:dyDescent="0.25">
      <c r="B16885" s="87"/>
      <c r="C16885" s="85"/>
      <c r="D16885" s="85"/>
      <c r="E16885" s="85"/>
      <c r="F16885" s="85"/>
      <c r="G16885" s="86"/>
      <c r="H16885" s="86"/>
      <c r="I16885" s="85"/>
      <c r="J16885" s="85"/>
    </row>
    <row r="16886" spans="2:10" s="117" customFormat="1" x14ac:dyDescent="0.25">
      <c r="B16886" s="87"/>
      <c r="C16886" s="85"/>
      <c r="D16886" s="85"/>
      <c r="E16886" s="85"/>
      <c r="F16886" s="85"/>
      <c r="G16886" s="86"/>
      <c r="H16886" s="86"/>
      <c r="I16886" s="85"/>
      <c r="J16886" s="85"/>
    </row>
    <row r="16887" spans="2:10" s="117" customFormat="1" x14ac:dyDescent="0.25">
      <c r="B16887" s="87"/>
      <c r="C16887" s="85"/>
      <c r="D16887" s="85"/>
      <c r="E16887" s="85"/>
      <c r="F16887" s="85"/>
      <c r="G16887" s="86"/>
      <c r="H16887" s="86"/>
      <c r="I16887" s="85"/>
      <c r="J16887" s="85"/>
    </row>
    <row r="16888" spans="2:10" s="117" customFormat="1" x14ac:dyDescent="0.25">
      <c r="B16888" s="87"/>
      <c r="C16888" s="85"/>
      <c r="D16888" s="85"/>
      <c r="E16888" s="85"/>
      <c r="F16888" s="85"/>
      <c r="G16888" s="86"/>
      <c r="H16888" s="86"/>
      <c r="I16888" s="85"/>
      <c r="J16888" s="85"/>
    </row>
    <row r="16889" spans="2:10" s="117" customFormat="1" x14ac:dyDescent="0.25">
      <c r="B16889" s="87"/>
      <c r="C16889" s="85"/>
      <c r="D16889" s="85"/>
      <c r="E16889" s="85"/>
      <c r="F16889" s="85"/>
      <c r="G16889" s="86"/>
      <c r="H16889" s="86"/>
      <c r="I16889" s="85"/>
      <c r="J16889" s="85"/>
    </row>
    <row r="16890" spans="2:10" s="117" customFormat="1" x14ac:dyDescent="0.25">
      <c r="B16890" s="87"/>
      <c r="C16890" s="85"/>
      <c r="D16890" s="85"/>
      <c r="E16890" s="85"/>
      <c r="F16890" s="85"/>
      <c r="G16890" s="86"/>
      <c r="H16890" s="86"/>
      <c r="I16890" s="85"/>
      <c r="J16890" s="85"/>
    </row>
    <row r="16891" spans="2:10" s="117" customFormat="1" x14ac:dyDescent="0.25">
      <c r="B16891" s="87"/>
      <c r="C16891" s="85"/>
      <c r="D16891" s="85"/>
      <c r="E16891" s="85"/>
      <c r="F16891" s="85"/>
      <c r="G16891" s="86"/>
      <c r="H16891" s="86"/>
      <c r="I16891" s="85"/>
      <c r="J16891" s="85"/>
    </row>
    <row r="16892" spans="2:10" s="117" customFormat="1" x14ac:dyDescent="0.25">
      <c r="B16892" s="87"/>
      <c r="C16892" s="85"/>
      <c r="D16892" s="85"/>
      <c r="E16892" s="85"/>
      <c r="F16892" s="85"/>
      <c r="G16892" s="86"/>
      <c r="H16892" s="86"/>
      <c r="I16892" s="85"/>
      <c r="J16892" s="85"/>
    </row>
    <row r="16893" spans="2:10" s="117" customFormat="1" x14ac:dyDescent="0.25">
      <c r="B16893" s="87"/>
      <c r="C16893" s="85"/>
      <c r="D16893" s="85"/>
      <c r="E16893" s="85"/>
      <c r="F16893" s="85"/>
      <c r="G16893" s="86"/>
      <c r="H16893" s="86"/>
      <c r="I16893" s="85"/>
      <c r="J16893" s="85"/>
    </row>
    <row r="16894" spans="2:10" s="117" customFormat="1" x14ac:dyDescent="0.25">
      <c r="B16894" s="87"/>
      <c r="C16894" s="85"/>
      <c r="D16894" s="85"/>
      <c r="E16894" s="85"/>
      <c r="F16894" s="85"/>
      <c r="G16894" s="86"/>
      <c r="H16894" s="86"/>
      <c r="I16894" s="85"/>
      <c r="J16894" s="85"/>
    </row>
    <row r="16895" spans="2:10" s="117" customFormat="1" x14ac:dyDescent="0.25">
      <c r="B16895" s="87"/>
      <c r="C16895" s="85"/>
      <c r="D16895" s="85"/>
      <c r="E16895" s="85"/>
      <c r="F16895" s="85"/>
      <c r="G16895" s="86"/>
      <c r="H16895" s="86"/>
      <c r="I16895" s="85"/>
      <c r="J16895" s="85"/>
    </row>
    <row r="16896" spans="2:10" s="117" customFormat="1" x14ac:dyDescent="0.25">
      <c r="B16896" s="87"/>
      <c r="C16896" s="85"/>
      <c r="D16896" s="85"/>
      <c r="E16896" s="85"/>
      <c r="F16896" s="85"/>
      <c r="G16896" s="86"/>
      <c r="H16896" s="86"/>
      <c r="I16896" s="85"/>
      <c r="J16896" s="85"/>
    </row>
    <row r="16897" spans="2:10" s="117" customFormat="1" x14ac:dyDescent="0.25">
      <c r="B16897" s="87"/>
      <c r="C16897" s="85"/>
      <c r="D16897" s="85"/>
      <c r="E16897" s="85"/>
      <c r="F16897" s="85"/>
      <c r="G16897" s="86"/>
      <c r="H16897" s="86"/>
      <c r="I16897" s="85"/>
      <c r="J16897" s="85"/>
    </row>
    <row r="16898" spans="2:10" s="117" customFormat="1" x14ac:dyDescent="0.25">
      <c r="B16898" s="87"/>
      <c r="C16898" s="85"/>
      <c r="D16898" s="85"/>
      <c r="E16898" s="85"/>
      <c r="F16898" s="85"/>
      <c r="G16898" s="86"/>
      <c r="H16898" s="86"/>
      <c r="I16898" s="85"/>
      <c r="J16898" s="85"/>
    </row>
    <row r="16899" spans="2:10" s="117" customFormat="1" x14ac:dyDescent="0.25">
      <c r="B16899" s="87"/>
      <c r="C16899" s="85"/>
      <c r="D16899" s="85"/>
      <c r="E16899" s="85"/>
      <c r="F16899" s="85"/>
      <c r="G16899" s="86"/>
      <c r="H16899" s="86"/>
      <c r="I16899" s="85"/>
      <c r="J16899" s="85"/>
    </row>
    <row r="16900" spans="2:10" s="117" customFormat="1" x14ac:dyDescent="0.25">
      <c r="B16900" s="87"/>
      <c r="C16900" s="85"/>
      <c r="D16900" s="85"/>
      <c r="E16900" s="85"/>
      <c r="F16900" s="85"/>
      <c r="G16900" s="86"/>
      <c r="H16900" s="86"/>
      <c r="I16900" s="85"/>
      <c r="J16900" s="85"/>
    </row>
    <row r="16901" spans="2:10" s="117" customFormat="1" x14ac:dyDescent="0.25">
      <c r="B16901" s="87"/>
      <c r="C16901" s="85"/>
      <c r="D16901" s="85"/>
      <c r="E16901" s="85"/>
      <c r="F16901" s="85"/>
      <c r="G16901" s="86"/>
      <c r="H16901" s="86"/>
      <c r="I16901" s="85"/>
      <c r="J16901" s="85"/>
    </row>
    <row r="16902" spans="2:10" s="117" customFormat="1" x14ac:dyDescent="0.25">
      <c r="B16902" s="87"/>
      <c r="C16902" s="85"/>
      <c r="D16902" s="85"/>
      <c r="E16902" s="85"/>
      <c r="F16902" s="85"/>
      <c r="G16902" s="86"/>
      <c r="H16902" s="86"/>
      <c r="I16902" s="85"/>
      <c r="J16902" s="85"/>
    </row>
    <row r="16903" spans="2:10" s="117" customFormat="1" x14ac:dyDescent="0.25">
      <c r="B16903" s="87"/>
      <c r="C16903" s="85"/>
      <c r="D16903" s="85"/>
      <c r="E16903" s="85"/>
      <c r="F16903" s="85"/>
      <c r="G16903" s="86"/>
      <c r="H16903" s="86"/>
      <c r="I16903" s="85"/>
      <c r="J16903" s="85"/>
    </row>
    <row r="16904" spans="2:10" s="117" customFormat="1" x14ac:dyDescent="0.25">
      <c r="B16904" s="87"/>
      <c r="C16904" s="85"/>
      <c r="D16904" s="85"/>
      <c r="E16904" s="85"/>
      <c r="F16904" s="85"/>
      <c r="G16904" s="86"/>
      <c r="H16904" s="86"/>
      <c r="I16904" s="85"/>
      <c r="J16904" s="85"/>
    </row>
    <row r="16905" spans="2:10" s="117" customFormat="1" x14ac:dyDescent="0.25">
      <c r="B16905" s="87"/>
      <c r="C16905" s="85"/>
      <c r="D16905" s="85"/>
      <c r="E16905" s="85"/>
      <c r="F16905" s="85"/>
      <c r="G16905" s="86"/>
      <c r="H16905" s="86"/>
      <c r="I16905" s="85"/>
      <c r="J16905" s="85"/>
    </row>
    <row r="16906" spans="2:10" s="117" customFormat="1" x14ac:dyDescent="0.25">
      <c r="B16906" s="87"/>
      <c r="C16906" s="85"/>
      <c r="D16906" s="85"/>
      <c r="E16906" s="85"/>
      <c r="F16906" s="85"/>
      <c r="G16906" s="86"/>
      <c r="H16906" s="86"/>
      <c r="I16906" s="85"/>
      <c r="J16906" s="85"/>
    </row>
    <row r="16907" spans="2:10" s="117" customFormat="1" x14ac:dyDescent="0.25">
      <c r="B16907" s="87"/>
      <c r="C16907" s="85"/>
      <c r="D16907" s="85"/>
      <c r="E16907" s="85"/>
      <c r="F16907" s="85"/>
      <c r="G16907" s="86"/>
      <c r="H16907" s="86"/>
      <c r="I16907" s="85"/>
      <c r="J16907" s="85"/>
    </row>
    <row r="16908" spans="2:10" s="117" customFormat="1" x14ac:dyDescent="0.25">
      <c r="B16908" s="87"/>
      <c r="C16908" s="85"/>
      <c r="D16908" s="85"/>
      <c r="E16908" s="85"/>
      <c r="F16908" s="85"/>
      <c r="G16908" s="86"/>
      <c r="H16908" s="86"/>
      <c r="I16908" s="85"/>
      <c r="J16908" s="85"/>
    </row>
    <row r="16909" spans="2:10" s="117" customFormat="1" x14ac:dyDescent="0.25">
      <c r="B16909" s="87"/>
      <c r="C16909" s="85"/>
      <c r="D16909" s="85"/>
      <c r="E16909" s="85"/>
      <c r="F16909" s="85"/>
      <c r="G16909" s="86"/>
      <c r="H16909" s="86"/>
      <c r="I16909" s="85"/>
      <c r="J16909" s="85"/>
    </row>
    <row r="16910" spans="2:10" s="117" customFormat="1" x14ac:dyDescent="0.25">
      <c r="B16910" s="87"/>
      <c r="C16910" s="85"/>
      <c r="D16910" s="85"/>
      <c r="E16910" s="85"/>
      <c r="F16910" s="85"/>
      <c r="G16910" s="86"/>
      <c r="H16910" s="86"/>
      <c r="I16910" s="85"/>
      <c r="J16910" s="85"/>
    </row>
    <row r="16911" spans="2:10" s="117" customFormat="1" x14ac:dyDescent="0.25">
      <c r="B16911" s="87"/>
      <c r="C16911" s="85"/>
      <c r="D16911" s="85"/>
      <c r="E16911" s="85"/>
      <c r="F16911" s="85"/>
      <c r="G16911" s="86"/>
      <c r="H16911" s="86"/>
      <c r="I16911" s="85"/>
      <c r="J16911" s="85"/>
    </row>
    <row r="16912" spans="2:10" s="117" customFormat="1" x14ac:dyDescent="0.25">
      <c r="B16912" s="87"/>
      <c r="C16912" s="85"/>
      <c r="D16912" s="85"/>
      <c r="E16912" s="85"/>
      <c r="F16912" s="85"/>
      <c r="G16912" s="86"/>
      <c r="H16912" s="86"/>
      <c r="I16912" s="85"/>
      <c r="J16912" s="85"/>
    </row>
    <row r="16913" spans="2:10" s="117" customFormat="1" x14ac:dyDescent="0.25">
      <c r="B16913" s="87"/>
      <c r="C16913" s="85"/>
      <c r="D16913" s="85"/>
      <c r="E16913" s="85"/>
      <c r="F16913" s="85"/>
      <c r="G16913" s="86"/>
      <c r="H16913" s="86"/>
      <c r="I16913" s="85"/>
      <c r="J16913" s="85"/>
    </row>
    <row r="16914" spans="2:10" s="117" customFormat="1" x14ac:dyDescent="0.25">
      <c r="B16914" s="87"/>
      <c r="C16914" s="85"/>
      <c r="D16914" s="85"/>
      <c r="E16914" s="85"/>
      <c r="F16914" s="85"/>
      <c r="G16914" s="86"/>
      <c r="H16914" s="86"/>
      <c r="I16914" s="85"/>
      <c r="J16914" s="85"/>
    </row>
    <row r="16915" spans="2:10" s="117" customFormat="1" x14ac:dyDescent="0.25">
      <c r="B16915" s="87"/>
      <c r="C16915" s="85"/>
      <c r="D16915" s="85"/>
      <c r="E16915" s="85"/>
      <c r="F16915" s="85"/>
      <c r="G16915" s="86"/>
      <c r="H16915" s="86"/>
      <c r="I16915" s="85"/>
      <c r="J16915" s="85"/>
    </row>
    <row r="16916" spans="2:10" s="117" customFormat="1" x14ac:dyDescent="0.25">
      <c r="B16916" s="87"/>
      <c r="C16916" s="85"/>
      <c r="D16916" s="85"/>
      <c r="E16916" s="85"/>
      <c r="F16916" s="85"/>
      <c r="G16916" s="86"/>
      <c r="H16916" s="86"/>
      <c r="I16916" s="85"/>
      <c r="J16916" s="85"/>
    </row>
    <row r="16917" spans="2:10" s="117" customFormat="1" x14ac:dyDescent="0.25">
      <c r="B16917" s="87"/>
      <c r="C16917" s="85"/>
      <c r="D16917" s="85"/>
      <c r="E16917" s="85"/>
      <c r="F16917" s="85"/>
      <c r="G16917" s="86"/>
      <c r="H16917" s="86"/>
      <c r="I16917" s="85"/>
      <c r="J16917" s="85"/>
    </row>
    <row r="16918" spans="2:10" s="117" customFormat="1" x14ac:dyDescent="0.25">
      <c r="B16918" s="87"/>
      <c r="C16918" s="85"/>
      <c r="D16918" s="85"/>
      <c r="E16918" s="85"/>
      <c r="F16918" s="85"/>
      <c r="G16918" s="86"/>
      <c r="H16918" s="86"/>
      <c r="I16918" s="85"/>
      <c r="J16918" s="85"/>
    </row>
    <row r="16919" spans="2:10" s="117" customFormat="1" x14ac:dyDescent="0.25">
      <c r="B16919" s="87"/>
      <c r="C16919" s="85"/>
      <c r="D16919" s="85"/>
      <c r="E16919" s="85"/>
      <c r="F16919" s="85"/>
      <c r="G16919" s="86"/>
      <c r="H16919" s="86"/>
      <c r="I16919" s="85"/>
      <c r="J16919" s="85"/>
    </row>
    <row r="16920" spans="2:10" s="117" customFormat="1" x14ac:dyDescent="0.25">
      <c r="B16920" s="87"/>
      <c r="C16920" s="85"/>
      <c r="D16920" s="85"/>
      <c r="E16920" s="85"/>
      <c r="F16920" s="85"/>
      <c r="G16920" s="86"/>
      <c r="H16920" s="86"/>
      <c r="I16920" s="85"/>
      <c r="J16920" s="85"/>
    </row>
    <row r="16921" spans="2:10" s="117" customFormat="1" x14ac:dyDescent="0.25">
      <c r="B16921" s="87"/>
      <c r="C16921" s="85"/>
      <c r="D16921" s="85"/>
      <c r="E16921" s="85"/>
      <c r="F16921" s="85"/>
      <c r="G16921" s="86"/>
      <c r="H16921" s="86"/>
      <c r="I16921" s="85"/>
      <c r="J16921" s="85"/>
    </row>
    <row r="16922" spans="2:10" s="117" customFormat="1" x14ac:dyDescent="0.25">
      <c r="B16922" s="87"/>
      <c r="C16922" s="85"/>
      <c r="D16922" s="85"/>
      <c r="E16922" s="85"/>
      <c r="F16922" s="85"/>
      <c r="G16922" s="86"/>
      <c r="H16922" s="86"/>
      <c r="I16922" s="85"/>
      <c r="J16922" s="85"/>
    </row>
    <row r="16923" spans="2:10" s="117" customFormat="1" x14ac:dyDescent="0.25">
      <c r="B16923" s="87"/>
      <c r="C16923" s="85"/>
      <c r="D16923" s="85"/>
      <c r="E16923" s="85"/>
      <c r="F16923" s="85"/>
      <c r="G16923" s="86"/>
      <c r="H16923" s="86"/>
      <c r="I16923" s="85"/>
      <c r="J16923" s="85"/>
    </row>
    <row r="16924" spans="2:10" s="117" customFormat="1" x14ac:dyDescent="0.25">
      <c r="B16924" s="87"/>
      <c r="C16924" s="85"/>
      <c r="D16924" s="85"/>
      <c r="E16924" s="85"/>
      <c r="F16924" s="85"/>
      <c r="G16924" s="86"/>
      <c r="H16924" s="86"/>
      <c r="I16924" s="85"/>
      <c r="J16924" s="85"/>
    </row>
    <row r="16925" spans="2:10" s="117" customFormat="1" x14ac:dyDescent="0.25">
      <c r="B16925" s="87"/>
      <c r="C16925" s="85"/>
      <c r="D16925" s="85"/>
      <c r="E16925" s="85"/>
      <c r="F16925" s="85"/>
      <c r="G16925" s="86"/>
      <c r="H16925" s="86"/>
      <c r="I16925" s="85"/>
      <c r="J16925" s="85"/>
    </row>
    <row r="16926" spans="2:10" s="117" customFormat="1" x14ac:dyDescent="0.25">
      <c r="B16926" s="87"/>
      <c r="C16926" s="85"/>
      <c r="D16926" s="85"/>
      <c r="E16926" s="85"/>
      <c r="F16926" s="85"/>
      <c r="G16926" s="86"/>
      <c r="H16926" s="86"/>
      <c r="I16926" s="85"/>
      <c r="J16926" s="85"/>
    </row>
    <row r="16927" spans="2:10" s="117" customFormat="1" x14ac:dyDescent="0.25">
      <c r="B16927" s="87"/>
      <c r="C16927" s="85"/>
      <c r="D16927" s="85"/>
      <c r="E16927" s="85"/>
      <c r="F16927" s="85"/>
      <c r="G16927" s="86"/>
      <c r="H16927" s="86"/>
      <c r="I16927" s="85"/>
      <c r="J16927" s="85"/>
    </row>
    <row r="16928" spans="2:10" s="117" customFormat="1" x14ac:dyDescent="0.25">
      <c r="B16928" s="87"/>
      <c r="C16928" s="85"/>
      <c r="D16928" s="85"/>
      <c r="E16928" s="85"/>
      <c r="F16928" s="85"/>
      <c r="G16928" s="86"/>
      <c r="H16928" s="86"/>
      <c r="I16928" s="85"/>
      <c r="J16928" s="85"/>
    </row>
    <row r="16929" spans="2:10" s="117" customFormat="1" x14ac:dyDescent="0.25">
      <c r="B16929" s="87"/>
      <c r="C16929" s="85"/>
      <c r="D16929" s="85"/>
      <c r="E16929" s="85"/>
      <c r="F16929" s="85"/>
      <c r="G16929" s="86"/>
      <c r="H16929" s="86"/>
      <c r="I16929" s="85"/>
      <c r="J16929" s="85"/>
    </row>
    <row r="16930" spans="2:10" s="117" customFormat="1" x14ac:dyDescent="0.25">
      <c r="B16930" s="87"/>
      <c r="C16930" s="85"/>
      <c r="D16930" s="85"/>
      <c r="E16930" s="85"/>
      <c r="F16930" s="85"/>
      <c r="G16930" s="86"/>
      <c r="H16930" s="86"/>
      <c r="I16930" s="85"/>
      <c r="J16930" s="85"/>
    </row>
    <row r="16931" spans="2:10" s="117" customFormat="1" x14ac:dyDescent="0.25">
      <c r="B16931" s="87"/>
      <c r="C16931" s="85"/>
      <c r="D16931" s="85"/>
      <c r="E16931" s="85"/>
      <c r="F16931" s="85"/>
      <c r="G16931" s="86"/>
      <c r="H16931" s="86"/>
      <c r="I16931" s="85"/>
      <c r="J16931" s="85"/>
    </row>
    <row r="16932" spans="2:10" s="117" customFormat="1" x14ac:dyDescent="0.25">
      <c r="B16932" s="87"/>
      <c r="C16932" s="85"/>
      <c r="D16932" s="85"/>
      <c r="E16932" s="85"/>
      <c r="F16932" s="85"/>
      <c r="G16932" s="86"/>
      <c r="H16932" s="86"/>
      <c r="I16932" s="85"/>
      <c r="J16932" s="85"/>
    </row>
    <row r="16933" spans="2:10" s="117" customFormat="1" x14ac:dyDescent="0.25">
      <c r="B16933" s="87"/>
      <c r="C16933" s="85"/>
      <c r="D16933" s="85"/>
      <c r="E16933" s="85"/>
      <c r="F16933" s="85"/>
      <c r="G16933" s="86"/>
      <c r="H16933" s="86"/>
      <c r="I16933" s="85"/>
      <c r="J16933" s="85"/>
    </row>
    <row r="16934" spans="2:10" s="117" customFormat="1" x14ac:dyDescent="0.25">
      <c r="B16934" s="87"/>
      <c r="C16934" s="85"/>
      <c r="D16934" s="85"/>
      <c r="E16934" s="85"/>
      <c r="F16934" s="85"/>
      <c r="G16934" s="86"/>
      <c r="H16934" s="86"/>
      <c r="I16934" s="85"/>
      <c r="J16934" s="85"/>
    </row>
    <row r="16935" spans="2:10" s="117" customFormat="1" x14ac:dyDescent="0.25">
      <c r="B16935" s="87"/>
      <c r="C16935" s="85"/>
      <c r="D16935" s="85"/>
      <c r="E16935" s="85"/>
      <c r="F16935" s="85"/>
      <c r="G16935" s="86"/>
      <c r="H16935" s="86"/>
      <c r="I16935" s="85"/>
      <c r="J16935" s="85"/>
    </row>
    <row r="16936" spans="2:10" s="117" customFormat="1" x14ac:dyDescent="0.25">
      <c r="B16936" s="87"/>
      <c r="C16936" s="85"/>
      <c r="D16936" s="85"/>
      <c r="E16936" s="85"/>
      <c r="F16936" s="85"/>
      <c r="G16936" s="86"/>
      <c r="H16936" s="86"/>
      <c r="I16936" s="85"/>
      <c r="J16936" s="85"/>
    </row>
    <row r="16937" spans="2:10" s="117" customFormat="1" x14ac:dyDescent="0.25">
      <c r="B16937" s="87"/>
      <c r="C16937" s="85"/>
      <c r="D16937" s="85"/>
      <c r="E16937" s="85"/>
      <c r="F16937" s="85"/>
      <c r="G16937" s="86"/>
      <c r="H16937" s="86"/>
      <c r="I16937" s="85"/>
      <c r="J16937" s="85"/>
    </row>
    <row r="16938" spans="2:10" s="117" customFormat="1" x14ac:dyDescent="0.25">
      <c r="B16938" s="87"/>
      <c r="C16938" s="85"/>
      <c r="D16938" s="85"/>
      <c r="E16938" s="85"/>
      <c r="F16938" s="85"/>
      <c r="G16938" s="86"/>
      <c r="H16938" s="86"/>
      <c r="I16938" s="85"/>
      <c r="J16938" s="85"/>
    </row>
    <row r="16939" spans="2:10" s="117" customFormat="1" x14ac:dyDescent="0.25">
      <c r="B16939" s="87"/>
      <c r="C16939" s="85"/>
      <c r="D16939" s="85"/>
      <c r="E16939" s="85"/>
      <c r="F16939" s="85"/>
      <c r="G16939" s="86"/>
      <c r="H16939" s="86"/>
      <c r="I16939" s="85"/>
      <c r="J16939" s="85"/>
    </row>
    <row r="16940" spans="2:10" s="117" customFormat="1" x14ac:dyDescent="0.25">
      <c r="B16940" s="87"/>
      <c r="C16940" s="85"/>
      <c r="D16940" s="85"/>
      <c r="E16940" s="85"/>
      <c r="F16940" s="85"/>
      <c r="G16940" s="86"/>
      <c r="H16940" s="86"/>
      <c r="I16940" s="85"/>
      <c r="J16940" s="85"/>
    </row>
    <row r="16941" spans="2:10" s="117" customFormat="1" x14ac:dyDescent="0.25">
      <c r="B16941" s="87"/>
      <c r="C16941" s="85"/>
      <c r="D16941" s="85"/>
      <c r="E16941" s="85"/>
      <c r="F16941" s="85"/>
      <c r="G16941" s="86"/>
      <c r="H16941" s="86"/>
      <c r="I16941" s="85"/>
      <c r="J16941" s="85"/>
    </row>
    <row r="16942" spans="2:10" s="117" customFormat="1" x14ac:dyDescent="0.25">
      <c r="B16942" s="87"/>
      <c r="C16942" s="85"/>
      <c r="D16942" s="85"/>
      <c r="E16942" s="85"/>
      <c r="F16942" s="85"/>
      <c r="G16942" s="86"/>
      <c r="H16942" s="86"/>
      <c r="I16942" s="85"/>
      <c r="J16942" s="85"/>
    </row>
    <row r="16943" spans="2:10" s="117" customFormat="1" x14ac:dyDescent="0.25">
      <c r="B16943" s="87"/>
      <c r="C16943" s="85"/>
      <c r="D16943" s="85"/>
      <c r="E16943" s="85"/>
      <c r="F16943" s="85"/>
      <c r="G16943" s="86"/>
      <c r="H16943" s="86"/>
      <c r="I16943" s="85"/>
      <c r="J16943" s="85"/>
    </row>
    <row r="16944" spans="2:10" s="117" customFormat="1" x14ac:dyDescent="0.25">
      <c r="B16944" s="87"/>
      <c r="C16944" s="85"/>
      <c r="D16944" s="85"/>
      <c r="E16944" s="85"/>
      <c r="F16944" s="85"/>
      <c r="G16944" s="86"/>
      <c r="H16944" s="86"/>
      <c r="I16944" s="85"/>
      <c r="J16944" s="85"/>
    </row>
    <row r="16945" spans="2:10" s="117" customFormat="1" x14ac:dyDescent="0.25">
      <c r="B16945" s="87"/>
      <c r="C16945" s="85"/>
      <c r="D16945" s="85"/>
      <c r="E16945" s="85"/>
      <c r="F16945" s="85"/>
      <c r="G16945" s="86"/>
      <c r="H16945" s="86"/>
      <c r="I16945" s="85"/>
      <c r="J16945" s="85"/>
    </row>
    <row r="16946" spans="2:10" s="117" customFormat="1" x14ac:dyDescent="0.25">
      <c r="B16946" s="87"/>
      <c r="C16946" s="85"/>
      <c r="D16946" s="85"/>
      <c r="E16946" s="85"/>
      <c r="F16946" s="85"/>
      <c r="G16946" s="86"/>
      <c r="H16946" s="86"/>
      <c r="I16946" s="85"/>
      <c r="J16946" s="85"/>
    </row>
    <row r="16947" spans="2:10" s="117" customFormat="1" x14ac:dyDescent="0.25">
      <c r="B16947" s="87"/>
      <c r="C16947" s="85"/>
      <c r="D16947" s="85"/>
      <c r="E16947" s="85"/>
      <c r="F16947" s="85"/>
      <c r="G16947" s="86"/>
      <c r="H16947" s="86"/>
      <c r="I16947" s="85"/>
      <c r="J16947" s="85"/>
    </row>
    <row r="16948" spans="2:10" s="117" customFormat="1" x14ac:dyDescent="0.25">
      <c r="B16948" s="87"/>
      <c r="C16948" s="85"/>
      <c r="D16948" s="85"/>
      <c r="E16948" s="85"/>
      <c r="F16948" s="85"/>
      <c r="G16948" s="86"/>
      <c r="H16948" s="86"/>
      <c r="I16948" s="85"/>
      <c r="J16948" s="85"/>
    </row>
    <row r="16949" spans="2:10" s="117" customFormat="1" x14ac:dyDescent="0.25">
      <c r="B16949" s="87"/>
      <c r="C16949" s="85"/>
      <c r="D16949" s="85"/>
      <c r="E16949" s="85"/>
      <c r="F16949" s="85"/>
      <c r="G16949" s="86"/>
      <c r="H16949" s="86"/>
      <c r="I16949" s="85"/>
      <c r="J16949" s="85"/>
    </row>
    <row r="16950" spans="2:10" s="117" customFormat="1" x14ac:dyDescent="0.25">
      <c r="B16950" s="87"/>
      <c r="C16950" s="85"/>
      <c r="D16950" s="85"/>
      <c r="E16950" s="85"/>
      <c r="F16950" s="85"/>
      <c r="G16950" s="86"/>
      <c r="H16950" s="86"/>
      <c r="I16950" s="85"/>
      <c r="J16950" s="85"/>
    </row>
    <row r="16951" spans="2:10" s="117" customFormat="1" x14ac:dyDescent="0.25">
      <c r="B16951" s="87"/>
      <c r="C16951" s="85"/>
      <c r="D16951" s="85"/>
      <c r="E16951" s="85"/>
      <c r="F16951" s="85"/>
      <c r="G16951" s="86"/>
      <c r="H16951" s="86"/>
      <c r="I16951" s="85"/>
      <c r="J16951" s="85"/>
    </row>
    <row r="16952" spans="2:10" s="117" customFormat="1" x14ac:dyDescent="0.25">
      <c r="B16952" s="87"/>
      <c r="C16952" s="85"/>
      <c r="D16952" s="85"/>
      <c r="E16952" s="85"/>
      <c r="F16952" s="85"/>
      <c r="G16952" s="86"/>
      <c r="H16952" s="86"/>
      <c r="I16952" s="85"/>
      <c r="J16952" s="85"/>
    </row>
    <row r="16953" spans="2:10" s="117" customFormat="1" x14ac:dyDescent="0.25">
      <c r="B16953" s="87"/>
      <c r="C16953" s="85"/>
      <c r="D16953" s="85"/>
      <c r="E16953" s="85"/>
      <c r="F16953" s="85"/>
      <c r="G16953" s="86"/>
      <c r="H16953" s="86"/>
      <c r="I16953" s="85"/>
      <c r="J16953" s="85"/>
    </row>
    <row r="16954" spans="2:10" s="117" customFormat="1" x14ac:dyDescent="0.25">
      <c r="B16954" s="87"/>
      <c r="C16954" s="85"/>
      <c r="D16954" s="85"/>
      <c r="E16954" s="85"/>
      <c r="F16954" s="85"/>
      <c r="G16954" s="86"/>
      <c r="H16954" s="86"/>
      <c r="I16954" s="85"/>
      <c r="J16954" s="85"/>
    </row>
    <row r="16955" spans="2:10" s="117" customFormat="1" x14ac:dyDescent="0.25">
      <c r="B16955" s="87"/>
      <c r="C16955" s="85"/>
      <c r="D16955" s="85"/>
      <c r="E16955" s="85"/>
      <c r="F16955" s="85"/>
      <c r="G16955" s="86"/>
      <c r="H16955" s="86"/>
      <c r="I16955" s="85"/>
      <c r="J16955" s="85"/>
    </row>
    <row r="16956" spans="2:10" s="117" customFormat="1" x14ac:dyDescent="0.25">
      <c r="B16956" s="87"/>
      <c r="C16956" s="85"/>
      <c r="D16956" s="85"/>
      <c r="E16956" s="85"/>
      <c r="F16956" s="85"/>
      <c r="G16956" s="86"/>
      <c r="H16956" s="86"/>
      <c r="I16956" s="85"/>
      <c r="J16956" s="85"/>
    </row>
    <row r="16957" spans="2:10" s="117" customFormat="1" x14ac:dyDescent="0.25">
      <c r="B16957" s="87"/>
      <c r="C16957" s="85"/>
      <c r="D16957" s="85"/>
      <c r="E16957" s="85"/>
      <c r="F16957" s="85"/>
      <c r="G16957" s="86"/>
      <c r="H16957" s="86"/>
      <c r="I16957" s="85"/>
      <c r="J16957" s="85"/>
    </row>
    <row r="16958" spans="2:10" s="117" customFormat="1" x14ac:dyDescent="0.25">
      <c r="B16958" s="87"/>
      <c r="C16958" s="85"/>
      <c r="D16958" s="85"/>
      <c r="E16958" s="85"/>
      <c r="F16958" s="85"/>
      <c r="G16958" s="86"/>
      <c r="H16958" s="86"/>
      <c r="I16958" s="85"/>
      <c r="J16958" s="85"/>
    </row>
    <row r="16959" spans="2:10" s="117" customFormat="1" x14ac:dyDescent="0.25">
      <c r="B16959" s="87"/>
      <c r="C16959" s="85"/>
      <c r="D16959" s="85"/>
      <c r="E16959" s="85"/>
      <c r="F16959" s="85"/>
      <c r="G16959" s="86"/>
      <c r="H16959" s="86"/>
      <c r="I16959" s="85"/>
      <c r="J16959" s="85"/>
    </row>
    <row r="16960" spans="2:10" s="117" customFormat="1" x14ac:dyDescent="0.25">
      <c r="B16960" s="87"/>
      <c r="C16960" s="85"/>
      <c r="D16960" s="85"/>
      <c r="E16960" s="85"/>
      <c r="F16960" s="85"/>
      <c r="G16960" s="86"/>
      <c r="H16960" s="86"/>
      <c r="I16960" s="85"/>
      <c r="J16960" s="85"/>
    </row>
    <row r="16961" spans="2:10" s="117" customFormat="1" x14ac:dyDescent="0.25">
      <c r="B16961" s="87"/>
      <c r="C16961" s="85"/>
      <c r="D16961" s="85"/>
      <c r="E16961" s="85"/>
      <c r="F16961" s="85"/>
      <c r="G16961" s="86"/>
      <c r="H16961" s="86"/>
      <c r="I16961" s="85"/>
      <c r="J16961" s="85"/>
    </row>
    <row r="16962" spans="2:10" s="117" customFormat="1" x14ac:dyDescent="0.25">
      <c r="B16962" s="87"/>
      <c r="C16962" s="85"/>
      <c r="D16962" s="85"/>
      <c r="E16962" s="85"/>
      <c r="F16962" s="85"/>
      <c r="G16962" s="86"/>
      <c r="H16962" s="86"/>
      <c r="I16962" s="85"/>
      <c r="J16962" s="85"/>
    </row>
    <row r="16963" spans="2:10" s="117" customFormat="1" x14ac:dyDescent="0.25">
      <c r="B16963" s="87"/>
      <c r="C16963" s="85"/>
      <c r="D16963" s="85"/>
      <c r="E16963" s="85"/>
      <c r="F16963" s="85"/>
      <c r="G16963" s="86"/>
      <c r="H16963" s="86"/>
      <c r="I16963" s="85"/>
      <c r="J16963" s="85"/>
    </row>
    <row r="16964" spans="2:10" s="117" customFormat="1" x14ac:dyDescent="0.25">
      <c r="B16964" s="87"/>
      <c r="C16964" s="85"/>
      <c r="D16964" s="85"/>
      <c r="E16964" s="85"/>
      <c r="F16964" s="85"/>
      <c r="G16964" s="86"/>
      <c r="H16964" s="86"/>
      <c r="I16964" s="85"/>
      <c r="J16964" s="85"/>
    </row>
    <row r="16965" spans="2:10" s="117" customFormat="1" x14ac:dyDescent="0.25">
      <c r="B16965" s="87"/>
      <c r="C16965" s="85"/>
      <c r="D16965" s="85"/>
      <c r="E16965" s="85"/>
      <c r="F16965" s="85"/>
      <c r="G16965" s="86"/>
      <c r="H16965" s="86"/>
      <c r="I16965" s="85"/>
      <c r="J16965" s="85"/>
    </row>
    <row r="16966" spans="2:10" s="117" customFormat="1" x14ac:dyDescent="0.25">
      <c r="B16966" s="87"/>
      <c r="C16966" s="85"/>
      <c r="D16966" s="85"/>
      <c r="E16966" s="85"/>
      <c r="F16966" s="85"/>
      <c r="G16966" s="86"/>
      <c r="H16966" s="86"/>
      <c r="I16966" s="85"/>
      <c r="J16966" s="85"/>
    </row>
    <row r="16967" spans="2:10" s="117" customFormat="1" x14ac:dyDescent="0.25">
      <c r="B16967" s="87"/>
      <c r="C16967" s="85"/>
      <c r="D16967" s="85"/>
      <c r="E16967" s="85"/>
      <c r="F16967" s="85"/>
      <c r="G16967" s="86"/>
      <c r="H16967" s="86"/>
      <c r="I16967" s="85"/>
      <c r="J16967" s="85"/>
    </row>
    <row r="16968" spans="2:10" s="117" customFormat="1" x14ac:dyDescent="0.25">
      <c r="B16968" s="87"/>
      <c r="C16968" s="85"/>
      <c r="D16968" s="85"/>
      <c r="E16968" s="85"/>
      <c r="F16968" s="85"/>
      <c r="G16968" s="86"/>
      <c r="H16968" s="86"/>
      <c r="I16968" s="85"/>
      <c r="J16968" s="85"/>
    </row>
    <row r="16969" spans="2:10" s="117" customFormat="1" x14ac:dyDescent="0.25">
      <c r="B16969" s="87"/>
      <c r="C16969" s="85"/>
      <c r="D16969" s="85"/>
      <c r="E16969" s="85"/>
      <c r="F16969" s="85"/>
      <c r="G16969" s="86"/>
      <c r="H16969" s="86"/>
      <c r="I16969" s="85"/>
      <c r="J16969" s="85"/>
    </row>
    <row r="16970" spans="2:10" s="117" customFormat="1" x14ac:dyDescent="0.25">
      <c r="B16970" s="87"/>
      <c r="C16970" s="85"/>
      <c r="D16970" s="85"/>
      <c r="E16970" s="85"/>
      <c r="F16970" s="85"/>
      <c r="G16970" s="86"/>
      <c r="H16970" s="86"/>
      <c r="I16970" s="85"/>
      <c r="J16970" s="85"/>
    </row>
    <row r="16971" spans="2:10" s="117" customFormat="1" x14ac:dyDescent="0.25">
      <c r="B16971" s="87"/>
      <c r="C16971" s="85"/>
      <c r="D16971" s="85"/>
      <c r="E16971" s="85"/>
      <c r="F16971" s="85"/>
      <c r="G16971" s="86"/>
      <c r="H16971" s="86"/>
      <c r="I16971" s="85"/>
      <c r="J16971" s="85"/>
    </row>
    <row r="16972" spans="2:10" s="117" customFormat="1" x14ac:dyDescent="0.25">
      <c r="B16972" s="87"/>
      <c r="C16972" s="85"/>
      <c r="D16972" s="85"/>
      <c r="E16972" s="85"/>
      <c r="F16972" s="85"/>
      <c r="G16972" s="86"/>
      <c r="H16972" s="86"/>
      <c r="I16972" s="85"/>
      <c r="J16972" s="85"/>
    </row>
    <row r="16973" spans="2:10" s="117" customFormat="1" x14ac:dyDescent="0.25">
      <c r="B16973" s="87"/>
      <c r="C16973" s="85"/>
      <c r="D16973" s="85"/>
      <c r="E16973" s="85"/>
      <c r="F16973" s="85"/>
      <c r="G16973" s="86"/>
      <c r="H16973" s="86"/>
      <c r="I16973" s="85"/>
      <c r="J16973" s="85"/>
    </row>
    <row r="16974" spans="2:10" s="117" customFormat="1" x14ac:dyDescent="0.25">
      <c r="B16974" s="87"/>
      <c r="C16974" s="85"/>
      <c r="D16974" s="85"/>
      <c r="E16974" s="85"/>
      <c r="F16974" s="85"/>
      <c r="G16974" s="86"/>
      <c r="H16974" s="86"/>
      <c r="I16974" s="85"/>
      <c r="J16974" s="85"/>
    </row>
    <row r="16975" spans="2:10" s="117" customFormat="1" x14ac:dyDescent="0.25">
      <c r="B16975" s="87"/>
      <c r="C16975" s="85"/>
      <c r="D16975" s="85"/>
      <c r="E16975" s="85"/>
      <c r="F16975" s="85"/>
      <c r="G16975" s="86"/>
      <c r="H16975" s="86"/>
      <c r="I16975" s="85"/>
      <c r="J16975" s="85"/>
    </row>
    <row r="16976" spans="2:10" s="117" customFormat="1" x14ac:dyDescent="0.25">
      <c r="B16976" s="87"/>
      <c r="C16976" s="85"/>
      <c r="D16976" s="85"/>
      <c r="E16976" s="85"/>
      <c r="F16976" s="85"/>
      <c r="G16976" s="86"/>
      <c r="H16976" s="86"/>
      <c r="I16976" s="85"/>
      <c r="J16976" s="85"/>
    </row>
    <row r="16977" spans="2:10" s="117" customFormat="1" x14ac:dyDescent="0.25">
      <c r="B16977" s="87"/>
      <c r="C16977" s="85"/>
      <c r="D16977" s="85"/>
      <c r="E16977" s="85"/>
      <c r="F16977" s="85"/>
      <c r="G16977" s="86"/>
      <c r="H16977" s="86"/>
      <c r="I16977" s="85"/>
      <c r="J16977" s="85"/>
    </row>
    <row r="16978" spans="2:10" s="117" customFormat="1" x14ac:dyDescent="0.25">
      <c r="B16978" s="87"/>
      <c r="C16978" s="85"/>
      <c r="D16978" s="85"/>
      <c r="E16978" s="85"/>
      <c r="F16978" s="85"/>
      <c r="G16978" s="86"/>
      <c r="H16978" s="86"/>
      <c r="I16978" s="85"/>
      <c r="J16978" s="85"/>
    </row>
    <row r="16979" spans="2:10" s="117" customFormat="1" x14ac:dyDescent="0.25">
      <c r="B16979" s="87"/>
      <c r="C16979" s="85"/>
      <c r="D16979" s="85"/>
      <c r="E16979" s="85"/>
      <c r="F16979" s="85"/>
      <c r="G16979" s="86"/>
      <c r="H16979" s="86"/>
      <c r="I16979" s="85"/>
      <c r="J16979" s="85"/>
    </row>
    <row r="16980" spans="2:10" s="117" customFormat="1" x14ac:dyDescent="0.25">
      <c r="B16980" s="87"/>
      <c r="C16980" s="85"/>
      <c r="D16980" s="85"/>
      <c r="E16980" s="85"/>
      <c r="F16980" s="85"/>
      <c r="G16980" s="86"/>
      <c r="H16980" s="86"/>
      <c r="I16980" s="85"/>
      <c r="J16980" s="85"/>
    </row>
    <row r="16981" spans="2:10" s="117" customFormat="1" x14ac:dyDescent="0.25">
      <c r="B16981" s="87"/>
      <c r="C16981" s="85"/>
      <c r="D16981" s="85"/>
      <c r="E16981" s="85"/>
      <c r="F16981" s="85"/>
      <c r="G16981" s="86"/>
      <c r="H16981" s="86"/>
      <c r="I16981" s="85"/>
      <c r="J16981" s="85"/>
    </row>
    <row r="16982" spans="2:10" s="117" customFormat="1" x14ac:dyDescent="0.25">
      <c r="B16982" s="87"/>
      <c r="C16982" s="85"/>
      <c r="D16982" s="85"/>
      <c r="E16982" s="85"/>
      <c r="F16982" s="85"/>
      <c r="G16982" s="86"/>
      <c r="H16982" s="86"/>
      <c r="I16982" s="85"/>
      <c r="J16982" s="85"/>
    </row>
    <row r="16983" spans="2:10" s="117" customFormat="1" x14ac:dyDescent="0.25">
      <c r="B16983" s="87"/>
      <c r="C16983" s="85"/>
      <c r="D16983" s="85"/>
      <c r="E16983" s="85"/>
      <c r="F16983" s="85"/>
      <c r="G16983" s="86"/>
      <c r="H16983" s="86"/>
      <c r="I16983" s="85"/>
      <c r="J16983" s="85"/>
    </row>
    <row r="16984" spans="2:10" s="117" customFormat="1" x14ac:dyDescent="0.25">
      <c r="B16984" s="87"/>
      <c r="C16984" s="85"/>
      <c r="D16984" s="85"/>
      <c r="E16984" s="85"/>
      <c r="F16984" s="85"/>
      <c r="G16984" s="86"/>
      <c r="H16984" s="86"/>
      <c r="I16984" s="85"/>
      <c r="J16984" s="85"/>
    </row>
    <row r="16985" spans="2:10" s="117" customFormat="1" x14ac:dyDescent="0.25">
      <c r="B16985" s="87"/>
      <c r="C16985" s="85"/>
      <c r="D16985" s="85"/>
      <c r="E16985" s="85"/>
      <c r="F16985" s="85"/>
      <c r="G16985" s="86"/>
      <c r="H16985" s="86"/>
      <c r="I16985" s="85"/>
      <c r="J16985" s="85"/>
    </row>
    <row r="16986" spans="2:10" s="117" customFormat="1" x14ac:dyDescent="0.25">
      <c r="B16986" s="87"/>
      <c r="C16986" s="85"/>
      <c r="D16986" s="85"/>
      <c r="E16986" s="85"/>
      <c r="F16986" s="85"/>
      <c r="G16986" s="86"/>
      <c r="H16986" s="86"/>
      <c r="I16986" s="85"/>
      <c r="J16986" s="85"/>
    </row>
    <row r="16987" spans="2:10" s="117" customFormat="1" x14ac:dyDescent="0.25">
      <c r="B16987" s="87"/>
      <c r="C16987" s="85"/>
      <c r="D16987" s="85"/>
      <c r="E16987" s="85"/>
      <c r="F16987" s="85"/>
      <c r="G16987" s="86"/>
      <c r="H16987" s="86"/>
      <c r="I16987" s="85"/>
      <c r="J16987" s="85"/>
    </row>
    <row r="16988" spans="2:10" s="117" customFormat="1" x14ac:dyDescent="0.25">
      <c r="B16988" s="87"/>
      <c r="C16988" s="85"/>
      <c r="D16988" s="85"/>
      <c r="E16988" s="85"/>
      <c r="F16988" s="85"/>
      <c r="G16988" s="86"/>
      <c r="H16988" s="86"/>
      <c r="I16988" s="85"/>
      <c r="J16988" s="85"/>
    </row>
    <row r="16989" spans="2:10" s="117" customFormat="1" x14ac:dyDescent="0.25">
      <c r="B16989" s="87"/>
      <c r="C16989" s="85"/>
      <c r="D16989" s="85"/>
      <c r="E16989" s="85"/>
      <c r="F16989" s="85"/>
      <c r="G16989" s="86"/>
      <c r="H16989" s="86"/>
      <c r="I16989" s="85"/>
      <c r="J16989" s="85"/>
    </row>
    <row r="16990" spans="2:10" s="117" customFormat="1" x14ac:dyDescent="0.25">
      <c r="B16990" s="87"/>
      <c r="C16990" s="85"/>
      <c r="D16990" s="85"/>
      <c r="E16990" s="85"/>
      <c r="F16990" s="85"/>
      <c r="G16990" s="86"/>
      <c r="H16990" s="86"/>
      <c r="I16990" s="85"/>
      <c r="J16990" s="85"/>
    </row>
    <row r="16991" spans="2:10" s="117" customFormat="1" x14ac:dyDescent="0.25">
      <c r="B16991" s="87"/>
      <c r="C16991" s="85"/>
      <c r="D16991" s="85"/>
      <c r="E16991" s="85"/>
      <c r="F16991" s="85"/>
      <c r="G16991" s="86"/>
      <c r="H16991" s="86"/>
      <c r="I16991" s="85"/>
      <c r="J16991" s="85"/>
    </row>
    <row r="16992" spans="2:10" s="117" customFormat="1" x14ac:dyDescent="0.25">
      <c r="B16992" s="87"/>
      <c r="C16992" s="85"/>
      <c r="D16992" s="85"/>
      <c r="E16992" s="85"/>
      <c r="F16992" s="85"/>
      <c r="G16992" s="86"/>
      <c r="H16992" s="86"/>
      <c r="I16992" s="85"/>
      <c r="J16992" s="85"/>
    </row>
    <row r="16993" spans="2:10" s="117" customFormat="1" x14ac:dyDescent="0.25">
      <c r="B16993" s="87"/>
      <c r="C16993" s="85"/>
      <c r="D16993" s="85"/>
      <c r="E16993" s="85"/>
      <c r="F16993" s="85"/>
      <c r="G16993" s="86"/>
      <c r="H16993" s="86"/>
      <c r="I16993" s="85"/>
      <c r="J16993" s="85"/>
    </row>
    <row r="16994" spans="2:10" s="117" customFormat="1" x14ac:dyDescent="0.25">
      <c r="B16994" s="87"/>
      <c r="C16994" s="85"/>
      <c r="D16994" s="85"/>
      <c r="E16994" s="85"/>
      <c r="F16994" s="85"/>
      <c r="G16994" s="86"/>
      <c r="H16994" s="86"/>
      <c r="I16994" s="85"/>
      <c r="J16994" s="85"/>
    </row>
    <row r="16995" spans="2:10" s="117" customFormat="1" x14ac:dyDescent="0.25">
      <c r="B16995" s="87"/>
      <c r="C16995" s="85"/>
      <c r="D16995" s="85"/>
      <c r="E16995" s="85"/>
      <c r="F16995" s="85"/>
      <c r="G16995" s="86"/>
      <c r="H16995" s="86"/>
      <c r="I16995" s="85"/>
      <c r="J16995" s="85"/>
    </row>
    <row r="16996" spans="2:10" s="117" customFormat="1" x14ac:dyDescent="0.25">
      <c r="B16996" s="87"/>
      <c r="C16996" s="85"/>
      <c r="D16996" s="85"/>
      <c r="E16996" s="85"/>
      <c r="F16996" s="85"/>
      <c r="G16996" s="86"/>
      <c r="H16996" s="86"/>
      <c r="I16996" s="85"/>
      <c r="J16996" s="85"/>
    </row>
    <row r="16997" spans="2:10" s="117" customFormat="1" x14ac:dyDescent="0.25">
      <c r="B16997" s="87"/>
      <c r="C16997" s="85"/>
      <c r="D16997" s="85"/>
      <c r="E16997" s="85"/>
      <c r="F16997" s="85"/>
      <c r="G16997" s="86"/>
      <c r="H16997" s="86"/>
      <c r="I16997" s="85"/>
      <c r="J16997" s="85"/>
    </row>
    <row r="16998" spans="2:10" s="117" customFormat="1" x14ac:dyDescent="0.25">
      <c r="B16998" s="87"/>
      <c r="C16998" s="85"/>
      <c r="D16998" s="85"/>
      <c r="E16998" s="85"/>
      <c r="F16998" s="85"/>
      <c r="G16998" s="86"/>
      <c r="H16998" s="86"/>
      <c r="I16998" s="85"/>
      <c r="J16998" s="85"/>
    </row>
    <row r="16999" spans="2:10" s="117" customFormat="1" x14ac:dyDescent="0.25">
      <c r="B16999" s="87"/>
      <c r="C16999" s="85"/>
      <c r="D16999" s="85"/>
      <c r="E16999" s="85"/>
      <c r="F16999" s="85"/>
      <c r="G16999" s="86"/>
      <c r="H16999" s="86"/>
      <c r="I16999" s="85"/>
      <c r="J16999" s="85"/>
    </row>
    <row r="17000" spans="2:10" s="117" customFormat="1" x14ac:dyDescent="0.25">
      <c r="B17000" s="87"/>
      <c r="C17000" s="85"/>
      <c r="D17000" s="85"/>
      <c r="E17000" s="85"/>
      <c r="F17000" s="85"/>
      <c r="G17000" s="86"/>
      <c r="H17000" s="86"/>
      <c r="I17000" s="85"/>
      <c r="J17000" s="85"/>
    </row>
    <row r="17001" spans="2:10" s="117" customFormat="1" x14ac:dyDescent="0.25">
      <c r="B17001" s="87"/>
      <c r="C17001" s="85"/>
      <c r="D17001" s="85"/>
      <c r="E17001" s="85"/>
      <c r="F17001" s="85"/>
      <c r="G17001" s="86"/>
      <c r="H17001" s="86"/>
      <c r="I17001" s="85"/>
      <c r="J17001" s="85"/>
    </row>
    <row r="17002" spans="2:10" s="117" customFormat="1" x14ac:dyDescent="0.25">
      <c r="B17002" s="87"/>
      <c r="C17002" s="85"/>
      <c r="D17002" s="85"/>
      <c r="E17002" s="85"/>
      <c r="F17002" s="85"/>
      <c r="G17002" s="86"/>
      <c r="H17002" s="86"/>
      <c r="I17002" s="85"/>
      <c r="J17002" s="85"/>
    </row>
    <row r="17003" spans="2:10" s="117" customFormat="1" x14ac:dyDescent="0.25">
      <c r="B17003" s="87"/>
      <c r="C17003" s="85"/>
      <c r="D17003" s="85"/>
      <c r="E17003" s="85"/>
      <c r="F17003" s="85"/>
      <c r="G17003" s="86"/>
      <c r="H17003" s="86"/>
      <c r="I17003" s="85"/>
      <c r="J17003" s="85"/>
    </row>
    <row r="17004" spans="2:10" s="117" customFormat="1" x14ac:dyDescent="0.25">
      <c r="B17004" s="87"/>
      <c r="C17004" s="85"/>
      <c r="D17004" s="85"/>
      <c r="E17004" s="85"/>
      <c r="F17004" s="85"/>
      <c r="G17004" s="86"/>
      <c r="H17004" s="86"/>
      <c r="I17004" s="85"/>
      <c r="J17004" s="85"/>
    </row>
    <row r="17005" spans="2:10" s="117" customFormat="1" x14ac:dyDescent="0.25">
      <c r="B17005" s="87"/>
      <c r="C17005" s="85"/>
      <c r="D17005" s="85"/>
      <c r="E17005" s="85"/>
      <c r="F17005" s="85"/>
      <c r="G17005" s="86"/>
      <c r="H17005" s="86"/>
      <c r="I17005" s="85"/>
      <c r="J17005" s="85"/>
    </row>
    <row r="17006" spans="2:10" s="117" customFormat="1" x14ac:dyDescent="0.25">
      <c r="B17006" s="87"/>
      <c r="C17006" s="85"/>
      <c r="D17006" s="85"/>
      <c r="E17006" s="85"/>
      <c r="F17006" s="85"/>
      <c r="G17006" s="86"/>
      <c r="H17006" s="86"/>
      <c r="I17006" s="85"/>
      <c r="J17006" s="85"/>
    </row>
    <row r="17007" spans="2:10" s="117" customFormat="1" x14ac:dyDescent="0.25">
      <c r="B17007" s="87"/>
      <c r="C17007" s="85"/>
      <c r="D17007" s="85"/>
      <c r="E17007" s="85"/>
      <c r="F17007" s="85"/>
      <c r="G17007" s="86"/>
      <c r="H17007" s="86"/>
      <c r="I17007" s="85"/>
      <c r="J17007" s="85"/>
    </row>
    <row r="17008" spans="2:10" s="117" customFormat="1" x14ac:dyDescent="0.25">
      <c r="B17008" s="87"/>
      <c r="C17008" s="85"/>
      <c r="D17008" s="85"/>
      <c r="E17008" s="85"/>
      <c r="F17008" s="85"/>
      <c r="G17008" s="86"/>
      <c r="H17008" s="86"/>
      <c r="I17008" s="85"/>
      <c r="J17008" s="85"/>
    </row>
    <row r="17009" spans="2:10" s="117" customFormat="1" x14ac:dyDescent="0.25">
      <c r="B17009" s="87"/>
      <c r="C17009" s="85"/>
      <c r="D17009" s="85"/>
      <c r="E17009" s="85"/>
      <c r="F17009" s="85"/>
      <c r="G17009" s="86"/>
      <c r="H17009" s="86"/>
      <c r="I17009" s="85"/>
      <c r="J17009" s="85"/>
    </row>
    <row r="17010" spans="2:10" s="117" customFormat="1" x14ac:dyDescent="0.25">
      <c r="B17010" s="87"/>
      <c r="C17010" s="85"/>
      <c r="D17010" s="85"/>
      <c r="E17010" s="85"/>
      <c r="F17010" s="85"/>
      <c r="G17010" s="86"/>
      <c r="H17010" s="86"/>
      <c r="I17010" s="85"/>
      <c r="J17010" s="85"/>
    </row>
    <row r="17011" spans="2:10" s="117" customFormat="1" x14ac:dyDescent="0.25">
      <c r="B17011" s="87"/>
      <c r="C17011" s="85"/>
      <c r="D17011" s="85"/>
      <c r="E17011" s="85"/>
      <c r="F17011" s="85"/>
      <c r="G17011" s="86"/>
      <c r="H17011" s="86"/>
      <c r="I17011" s="85"/>
      <c r="J17011" s="85"/>
    </row>
    <row r="17012" spans="2:10" s="117" customFormat="1" x14ac:dyDescent="0.25">
      <c r="B17012" s="87"/>
      <c r="C17012" s="85"/>
      <c r="D17012" s="85"/>
      <c r="E17012" s="85"/>
      <c r="F17012" s="85"/>
      <c r="G17012" s="86"/>
      <c r="H17012" s="86"/>
      <c r="I17012" s="85"/>
      <c r="J17012" s="85"/>
    </row>
    <row r="17013" spans="2:10" s="117" customFormat="1" x14ac:dyDescent="0.25">
      <c r="B17013" s="87"/>
      <c r="C17013" s="85"/>
      <c r="D17013" s="85"/>
      <c r="E17013" s="85"/>
      <c r="F17013" s="85"/>
      <c r="G17013" s="86"/>
      <c r="H17013" s="86"/>
      <c r="I17013" s="85"/>
      <c r="J17013" s="85"/>
    </row>
    <row r="17014" spans="2:10" s="117" customFormat="1" x14ac:dyDescent="0.25">
      <c r="B17014" s="87"/>
      <c r="C17014" s="85"/>
      <c r="D17014" s="85"/>
      <c r="E17014" s="85"/>
      <c r="F17014" s="85"/>
      <c r="G17014" s="86"/>
      <c r="H17014" s="86"/>
      <c r="I17014" s="85"/>
      <c r="J17014" s="85"/>
    </row>
    <row r="17015" spans="2:10" s="117" customFormat="1" x14ac:dyDescent="0.25">
      <c r="B17015" s="87"/>
      <c r="C17015" s="85"/>
      <c r="D17015" s="85"/>
      <c r="E17015" s="85"/>
      <c r="F17015" s="85"/>
      <c r="G17015" s="86"/>
      <c r="H17015" s="86"/>
      <c r="I17015" s="85"/>
      <c r="J17015" s="85"/>
    </row>
    <row r="17016" spans="2:10" s="117" customFormat="1" x14ac:dyDescent="0.25">
      <c r="B17016" s="87"/>
      <c r="C17016" s="85"/>
      <c r="D17016" s="85"/>
      <c r="E17016" s="85"/>
      <c r="F17016" s="85"/>
      <c r="G17016" s="86"/>
      <c r="H17016" s="86"/>
      <c r="I17016" s="85"/>
      <c r="J17016" s="85"/>
    </row>
    <row r="17017" spans="2:10" s="117" customFormat="1" x14ac:dyDescent="0.25">
      <c r="B17017" s="87"/>
      <c r="C17017" s="85"/>
      <c r="D17017" s="85"/>
      <c r="E17017" s="85"/>
      <c r="F17017" s="85"/>
      <c r="G17017" s="86"/>
      <c r="H17017" s="86"/>
      <c r="I17017" s="85"/>
      <c r="J17017" s="85"/>
    </row>
    <row r="17018" spans="2:10" s="117" customFormat="1" x14ac:dyDescent="0.25">
      <c r="B17018" s="87"/>
      <c r="C17018" s="85"/>
      <c r="D17018" s="85"/>
      <c r="E17018" s="85"/>
      <c r="F17018" s="85"/>
      <c r="G17018" s="86"/>
      <c r="H17018" s="86"/>
      <c r="I17018" s="85"/>
      <c r="J17018" s="85"/>
    </row>
    <row r="17019" spans="2:10" s="117" customFormat="1" x14ac:dyDescent="0.25">
      <c r="B17019" s="87"/>
      <c r="C17019" s="85"/>
      <c r="D17019" s="85"/>
      <c r="E17019" s="85"/>
      <c r="F17019" s="85"/>
      <c r="G17019" s="86"/>
      <c r="H17019" s="86"/>
      <c r="I17019" s="85"/>
      <c r="J17019" s="85"/>
    </row>
    <row r="17020" spans="2:10" s="117" customFormat="1" x14ac:dyDescent="0.25">
      <c r="B17020" s="87"/>
      <c r="C17020" s="85"/>
      <c r="D17020" s="85"/>
      <c r="E17020" s="85"/>
      <c r="F17020" s="85"/>
      <c r="G17020" s="86"/>
      <c r="H17020" s="86"/>
      <c r="I17020" s="85"/>
      <c r="J17020" s="85"/>
    </row>
    <row r="17021" spans="2:10" s="117" customFormat="1" x14ac:dyDescent="0.25">
      <c r="B17021" s="87"/>
      <c r="C17021" s="85"/>
      <c r="D17021" s="85"/>
      <c r="E17021" s="85"/>
      <c r="F17021" s="85"/>
      <c r="G17021" s="86"/>
      <c r="H17021" s="86"/>
      <c r="I17021" s="85"/>
      <c r="J17021" s="85"/>
    </row>
    <row r="17022" spans="2:10" s="117" customFormat="1" x14ac:dyDescent="0.25">
      <c r="B17022" s="87"/>
      <c r="C17022" s="85"/>
      <c r="D17022" s="85"/>
      <c r="E17022" s="85"/>
      <c r="F17022" s="85"/>
      <c r="G17022" s="86"/>
      <c r="H17022" s="86"/>
      <c r="I17022" s="85"/>
      <c r="J17022" s="85"/>
    </row>
    <row r="17023" spans="2:10" s="117" customFormat="1" x14ac:dyDescent="0.25">
      <c r="B17023" s="87"/>
      <c r="C17023" s="85"/>
      <c r="D17023" s="85"/>
      <c r="E17023" s="85"/>
      <c r="F17023" s="85"/>
      <c r="G17023" s="86"/>
      <c r="H17023" s="86"/>
      <c r="I17023" s="85"/>
      <c r="J17023" s="85"/>
    </row>
    <row r="17024" spans="2:10" s="117" customFormat="1" x14ac:dyDescent="0.25">
      <c r="B17024" s="87"/>
      <c r="C17024" s="85"/>
      <c r="D17024" s="85"/>
      <c r="E17024" s="85"/>
      <c r="F17024" s="85"/>
      <c r="G17024" s="86"/>
      <c r="H17024" s="86"/>
      <c r="I17024" s="85"/>
      <c r="J17024" s="85"/>
    </row>
    <row r="17025" spans="2:10" s="117" customFormat="1" x14ac:dyDescent="0.25">
      <c r="B17025" s="87"/>
      <c r="C17025" s="85"/>
      <c r="D17025" s="85"/>
      <c r="E17025" s="85"/>
      <c r="F17025" s="85"/>
      <c r="G17025" s="86"/>
      <c r="H17025" s="86"/>
      <c r="I17025" s="85"/>
      <c r="J17025" s="85"/>
    </row>
    <row r="17026" spans="2:10" s="117" customFormat="1" x14ac:dyDescent="0.25">
      <c r="B17026" s="87"/>
      <c r="C17026" s="85"/>
      <c r="D17026" s="85"/>
      <c r="E17026" s="85"/>
      <c r="F17026" s="85"/>
      <c r="G17026" s="86"/>
      <c r="H17026" s="86"/>
      <c r="I17026" s="85"/>
      <c r="J17026" s="85"/>
    </row>
    <row r="17027" spans="2:10" s="117" customFormat="1" x14ac:dyDescent="0.25">
      <c r="B17027" s="87"/>
      <c r="C17027" s="85"/>
      <c r="D17027" s="85"/>
      <c r="E17027" s="85"/>
      <c r="F17027" s="85"/>
      <c r="G17027" s="86"/>
      <c r="H17027" s="86"/>
      <c r="I17027" s="85"/>
      <c r="J17027" s="85"/>
    </row>
    <row r="17028" spans="2:10" s="117" customFormat="1" x14ac:dyDescent="0.25">
      <c r="B17028" s="87"/>
      <c r="C17028" s="85"/>
      <c r="D17028" s="85"/>
      <c r="E17028" s="85"/>
      <c r="F17028" s="85"/>
      <c r="G17028" s="86"/>
      <c r="H17028" s="86"/>
      <c r="I17028" s="85"/>
      <c r="J17028" s="85"/>
    </row>
    <row r="17029" spans="2:10" s="117" customFormat="1" x14ac:dyDescent="0.25">
      <c r="B17029" s="87"/>
      <c r="C17029" s="85"/>
      <c r="D17029" s="85"/>
      <c r="E17029" s="85"/>
      <c r="F17029" s="85"/>
      <c r="G17029" s="86"/>
      <c r="H17029" s="86"/>
      <c r="I17029" s="85"/>
      <c r="J17029" s="85"/>
    </row>
    <row r="17030" spans="2:10" s="117" customFormat="1" x14ac:dyDescent="0.25">
      <c r="B17030" s="87"/>
      <c r="C17030" s="85"/>
      <c r="D17030" s="85"/>
      <c r="E17030" s="85"/>
      <c r="F17030" s="85"/>
      <c r="G17030" s="86"/>
      <c r="H17030" s="86"/>
      <c r="I17030" s="85"/>
      <c r="J17030" s="85"/>
    </row>
    <row r="17031" spans="2:10" s="117" customFormat="1" x14ac:dyDescent="0.25">
      <c r="B17031" s="87"/>
      <c r="C17031" s="85"/>
      <c r="D17031" s="85"/>
      <c r="E17031" s="85"/>
      <c r="F17031" s="85"/>
      <c r="G17031" s="86"/>
      <c r="H17031" s="86"/>
      <c r="I17031" s="85"/>
      <c r="J17031" s="85"/>
    </row>
    <row r="17032" spans="2:10" s="117" customFormat="1" x14ac:dyDescent="0.25">
      <c r="B17032" s="87"/>
      <c r="C17032" s="85"/>
      <c r="D17032" s="85"/>
      <c r="E17032" s="85"/>
      <c r="F17032" s="85"/>
      <c r="G17032" s="86"/>
      <c r="H17032" s="86"/>
      <c r="I17032" s="85"/>
      <c r="J17032" s="85"/>
    </row>
    <row r="17033" spans="2:10" s="117" customFormat="1" x14ac:dyDescent="0.25">
      <c r="B17033" s="87"/>
      <c r="C17033" s="85"/>
      <c r="D17033" s="85"/>
      <c r="E17033" s="85"/>
      <c r="F17033" s="85"/>
      <c r="G17033" s="86"/>
      <c r="H17033" s="86"/>
      <c r="I17033" s="85"/>
      <c r="J17033" s="85"/>
    </row>
    <row r="17034" spans="2:10" s="117" customFormat="1" x14ac:dyDescent="0.25">
      <c r="B17034" s="87"/>
      <c r="C17034" s="85"/>
      <c r="D17034" s="85"/>
      <c r="E17034" s="85"/>
      <c r="F17034" s="85"/>
      <c r="G17034" s="86"/>
      <c r="H17034" s="86"/>
      <c r="I17034" s="85"/>
      <c r="J17034" s="85"/>
    </row>
    <row r="17035" spans="2:10" s="117" customFormat="1" x14ac:dyDescent="0.25">
      <c r="B17035" s="87"/>
      <c r="C17035" s="85"/>
      <c r="D17035" s="85"/>
      <c r="E17035" s="85"/>
      <c r="F17035" s="85"/>
      <c r="G17035" s="86"/>
      <c r="H17035" s="86"/>
      <c r="I17035" s="85"/>
      <c r="J17035" s="85"/>
    </row>
    <row r="17036" spans="2:10" s="117" customFormat="1" x14ac:dyDescent="0.25">
      <c r="B17036" s="87"/>
      <c r="C17036" s="85"/>
      <c r="D17036" s="85"/>
      <c r="E17036" s="85"/>
      <c r="F17036" s="85"/>
      <c r="G17036" s="86"/>
      <c r="H17036" s="86"/>
      <c r="I17036" s="85"/>
      <c r="J17036" s="85"/>
    </row>
    <row r="17037" spans="2:10" s="117" customFormat="1" x14ac:dyDescent="0.25">
      <c r="B17037" s="87"/>
      <c r="C17037" s="85"/>
      <c r="D17037" s="85"/>
      <c r="E17037" s="85"/>
      <c r="F17037" s="85"/>
      <c r="G17037" s="86"/>
      <c r="H17037" s="86"/>
      <c r="I17037" s="85"/>
      <c r="J17037" s="85"/>
    </row>
    <row r="17038" spans="2:10" s="117" customFormat="1" x14ac:dyDescent="0.25">
      <c r="B17038" s="87"/>
      <c r="C17038" s="85"/>
      <c r="D17038" s="85"/>
      <c r="E17038" s="85"/>
      <c r="F17038" s="85"/>
      <c r="G17038" s="86"/>
      <c r="H17038" s="86"/>
      <c r="I17038" s="85"/>
      <c r="J17038" s="85"/>
    </row>
    <row r="17039" spans="2:10" s="117" customFormat="1" x14ac:dyDescent="0.25">
      <c r="B17039" s="87"/>
      <c r="C17039" s="85"/>
      <c r="D17039" s="85"/>
      <c r="E17039" s="85"/>
      <c r="F17039" s="85"/>
      <c r="G17039" s="86"/>
      <c r="H17039" s="86"/>
      <c r="I17039" s="85"/>
      <c r="J17039" s="85"/>
    </row>
    <row r="17040" spans="2:10" s="117" customFormat="1" x14ac:dyDescent="0.25">
      <c r="B17040" s="87"/>
      <c r="C17040" s="85"/>
      <c r="D17040" s="85"/>
      <c r="E17040" s="85"/>
      <c r="F17040" s="85"/>
      <c r="G17040" s="86"/>
      <c r="H17040" s="86"/>
      <c r="I17040" s="85"/>
      <c r="J17040" s="85"/>
    </row>
    <row r="17041" spans="2:10" s="117" customFormat="1" x14ac:dyDescent="0.25">
      <c r="B17041" s="87"/>
      <c r="C17041" s="85"/>
      <c r="D17041" s="85"/>
      <c r="E17041" s="85"/>
      <c r="F17041" s="85"/>
      <c r="G17041" s="86"/>
      <c r="H17041" s="86"/>
      <c r="I17041" s="85"/>
      <c r="J17041" s="85"/>
    </row>
    <row r="17042" spans="2:10" s="117" customFormat="1" x14ac:dyDescent="0.25">
      <c r="B17042" s="87"/>
      <c r="C17042" s="85"/>
      <c r="D17042" s="85"/>
      <c r="E17042" s="85"/>
      <c r="F17042" s="85"/>
      <c r="G17042" s="86"/>
      <c r="H17042" s="86"/>
      <c r="I17042" s="85"/>
      <c r="J17042" s="85"/>
    </row>
    <row r="17043" spans="2:10" s="117" customFormat="1" x14ac:dyDescent="0.25">
      <c r="B17043" s="87"/>
      <c r="C17043" s="85"/>
      <c r="D17043" s="85"/>
      <c r="E17043" s="85"/>
      <c r="F17043" s="85"/>
      <c r="G17043" s="86"/>
      <c r="H17043" s="86"/>
      <c r="I17043" s="85"/>
      <c r="J17043" s="85"/>
    </row>
    <row r="17044" spans="2:10" s="117" customFormat="1" x14ac:dyDescent="0.25">
      <c r="B17044" s="87"/>
      <c r="C17044" s="85"/>
      <c r="D17044" s="85"/>
      <c r="E17044" s="85"/>
      <c r="F17044" s="85"/>
      <c r="G17044" s="86"/>
      <c r="H17044" s="86"/>
      <c r="I17044" s="85"/>
      <c r="J17044" s="85"/>
    </row>
    <row r="17045" spans="2:10" s="117" customFormat="1" x14ac:dyDescent="0.25">
      <c r="B17045" s="87"/>
      <c r="C17045" s="85"/>
      <c r="D17045" s="85"/>
      <c r="E17045" s="85"/>
      <c r="F17045" s="85"/>
      <c r="G17045" s="86"/>
      <c r="H17045" s="86"/>
      <c r="I17045" s="85"/>
      <c r="J17045" s="85"/>
    </row>
    <row r="17046" spans="2:10" s="117" customFormat="1" x14ac:dyDescent="0.25">
      <c r="B17046" s="87"/>
      <c r="C17046" s="85"/>
      <c r="D17046" s="85"/>
      <c r="E17046" s="85"/>
      <c r="F17046" s="85"/>
      <c r="G17046" s="86"/>
      <c r="H17046" s="86"/>
      <c r="I17046" s="85"/>
      <c r="J17046" s="85"/>
    </row>
    <row r="17047" spans="2:10" s="117" customFormat="1" x14ac:dyDescent="0.25">
      <c r="B17047" s="87"/>
      <c r="C17047" s="85"/>
      <c r="D17047" s="85"/>
      <c r="E17047" s="85"/>
      <c r="F17047" s="85"/>
      <c r="G17047" s="86"/>
      <c r="H17047" s="86"/>
      <c r="I17047" s="85"/>
      <c r="J17047" s="85"/>
    </row>
    <row r="17048" spans="2:10" s="117" customFormat="1" x14ac:dyDescent="0.25">
      <c r="B17048" s="87"/>
      <c r="C17048" s="85"/>
      <c r="D17048" s="85"/>
      <c r="E17048" s="85"/>
      <c r="F17048" s="85"/>
      <c r="G17048" s="86"/>
      <c r="H17048" s="86"/>
      <c r="I17048" s="85"/>
      <c r="J17048" s="85"/>
    </row>
    <row r="17049" spans="2:10" s="117" customFormat="1" x14ac:dyDescent="0.25">
      <c r="B17049" s="87"/>
      <c r="C17049" s="85"/>
      <c r="D17049" s="85"/>
      <c r="E17049" s="85"/>
      <c r="F17049" s="85"/>
      <c r="G17049" s="86"/>
      <c r="H17049" s="86"/>
      <c r="I17049" s="85"/>
      <c r="J17049" s="85"/>
    </row>
    <row r="17050" spans="2:10" s="117" customFormat="1" x14ac:dyDescent="0.25">
      <c r="B17050" s="87"/>
      <c r="C17050" s="85"/>
      <c r="D17050" s="85"/>
      <c r="E17050" s="85"/>
      <c r="F17050" s="85"/>
      <c r="G17050" s="86"/>
      <c r="H17050" s="86"/>
      <c r="I17050" s="85"/>
      <c r="J17050" s="85"/>
    </row>
    <row r="17051" spans="2:10" s="117" customFormat="1" x14ac:dyDescent="0.25">
      <c r="B17051" s="87"/>
      <c r="C17051" s="85"/>
      <c r="D17051" s="85"/>
      <c r="E17051" s="85"/>
      <c r="F17051" s="85"/>
      <c r="G17051" s="86"/>
      <c r="H17051" s="86"/>
      <c r="I17051" s="85"/>
      <c r="J17051" s="85"/>
    </row>
    <row r="17052" spans="2:10" s="117" customFormat="1" x14ac:dyDescent="0.25">
      <c r="B17052" s="87"/>
      <c r="C17052" s="85"/>
      <c r="D17052" s="85"/>
      <c r="E17052" s="85"/>
      <c r="F17052" s="85"/>
      <c r="G17052" s="86"/>
      <c r="H17052" s="86"/>
      <c r="I17052" s="85"/>
      <c r="J17052" s="85"/>
    </row>
    <row r="17053" spans="2:10" s="117" customFormat="1" x14ac:dyDescent="0.25">
      <c r="B17053" s="87"/>
      <c r="C17053" s="85"/>
      <c r="D17053" s="85"/>
      <c r="E17053" s="85"/>
      <c r="F17053" s="85"/>
      <c r="G17053" s="86"/>
      <c r="H17053" s="86"/>
      <c r="I17053" s="85"/>
      <c r="J17053" s="85"/>
    </row>
    <row r="17054" spans="2:10" s="117" customFormat="1" x14ac:dyDescent="0.25">
      <c r="B17054" s="87"/>
      <c r="C17054" s="85"/>
      <c r="D17054" s="85"/>
      <c r="E17054" s="85"/>
      <c r="F17054" s="85"/>
      <c r="G17054" s="86"/>
      <c r="H17054" s="86"/>
      <c r="I17054" s="85"/>
      <c r="J17054" s="85"/>
    </row>
    <row r="17055" spans="2:10" s="117" customFormat="1" x14ac:dyDescent="0.25">
      <c r="B17055" s="87"/>
      <c r="C17055" s="85"/>
      <c r="D17055" s="85"/>
      <c r="E17055" s="85"/>
      <c r="F17055" s="85"/>
      <c r="G17055" s="86"/>
      <c r="H17055" s="86"/>
      <c r="I17055" s="85"/>
      <c r="J17055" s="85"/>
    </row>
    <row r="17056" spans="2:10" s="117" customFormat="1" x14ac:dyDescent="0.25">
      <c r="B17056" s="87"/>
      <c r="C17056" s="85"/>
      <c r="D17056" s="85"/>
      <c r="E17056" s="85"/>
      <c r="F17056" s="85"/>
      <c r="G17056" s="86"/>
      <c r="H17056" s="86"/>
      <c r="I17056" s="85"/>
      <c r="J17056" s="85"/>
    </row>
    <row r="17057" spans="2:10" s="117" customFormat="1" x14ac:dyDescent="0.25">
      <c r="B17057" s="87"/>
      <c r="C17057" s="85"/>
      <c r="D17057" s="85"/>
      <c r="E17057" s="85"/>
      <c r="F17057" s="85"/>
      <c r="G17057" s="86"/>
      <c r="H17057" s="86"/>
      <c r="I17057" s="85"/>
      <c r="J17057" s="85"/>
    </row>
    <row r="17058" spans="2:10" s="117" customFormat="1" x14ac:dyDescent="0.25">
      <c r="B17058" s="87"/>
      <c r="C17058" s="85"/>
      <c r="D17058" s="85"/>
      <c r="E17058" s="85"/>
      <c r="F17058" s="85"/>
      <c r="G17058" s="86"/>
      <c r="H17058" s="86"/>
      <c r="I17058" s="85"/>
      <c r="J17058" s="85"/>
    </row>
    <row r="17059" spans="2:10" s="117" customFormat="1" x14ac:dyDescent="0.25">
      <c r="B17059" s="87"/>
      <c r="C17059" s="85"/>
      <c r="D17059" s="85"/>
      <c r="E17059" s="85"/>
      <c r="F17059" s="85"/>
      <c r="G17059" s="86"/>
      <c r="H17059" s="86"/>
      <c r="I17059" s="85"/>
      <c r="J17059" s="85"/>
    </row>
    <row r="17060" spans="2:10" s="117" customFormat="1" x14ac:dyDescent="0.25">
      <c r="B17060" s="87"/>
      <c r="C17060" s="85"/>
      <c r="D17060" s="85"/>
      <c r="E17060" s="85"/>
      <c r="F17060" s="85"/>
      <c r="G17060" s="86"/>
      <c r="H17060" s="86"/>
      <c r="I17060" s="85"/>
      <c r="J17060" s="85"/>
    </row>
    <row r="17061" spans="2:10" s="117" customFormat="1" x14ac:dyDescent="0.25">
      <c r="B17061" s="87"/>
      <c r="C17061" s="85"/>
      <c r="D17061" s="85"/>
      <c r="E17061" s="85"/>
      <c r="F17061" s="85"/>
      <c r="G17061" s="86"/>
      <c r="H17061" s="86"/>
      <c r="I17061" s="85"/>
      <c r="J17061" s="85"/>
    </row>
    <row r="17062" spans="2:10" s="117" customFormat="1" x14ac:dyDescent="0.25">
      <c r="B17062" s="87"/>
      <c r="C17062" s="85"/>
      <c r="D17062" s="85"/>
      <c r="E17062" s="85"/>
      <c r="F17062" s="85"/>
      <c r="G17062" s="86"/>
      <c r="H17062" s="86"/>
      <c r="I17062" s="85"/>
      <c r="J17062" s="85"/>
    </row>
    <row r="17063" spans="2:10" s="117" customFormat="1" x14ac:dyDescent="0.25">
      <c r="B17063" s="87"/>
      <c r="C17063" s="85"/>
      <c r="D17063" s="85"/>
      <c r="E17063" s="85"/>
      <c r="F17063" s="85"/>
      <c r="G17063" s="86"/>
      <c r="H17063" s="86"/>
      <c r="I17063" s="85"/>
      <c r="J17063" s="85"/>
    </row>
    <row r="17064" spans="2:10" s="117" customFormat="1" x14ac:dyDescent="0.25">
      <c r="B17064" s="87"/>
      <c r="C17064" s="85"/>
      <c r="D17064" s="85"/>
      <c r="E17064" s="85"/>
      <c r="F17064" s="85"/>
      <c r="G17064" s="86"/>
      <c r="H17064" s="86"/>
      <c r="I17064" s="85"/>
      <c r="J17064" s="85"/>
    </row>
    <row r="17065" spans="2:10" s="117" customFormat="1" x14ac:dyDescent="0.25">
      <c r="B17065" s="87"/>
      <c r="C17065" s="85"/>
      <c r="D17065" s="85"/>
      <c r="E17065" s="85"/>
      <c r="F17065" s="85"/>
      <c r="G17065" s="86"/>
      <c r="H17065" s="86"/>
      <c r="I17065" s="85"/>
      <c r="J17065" s="85"/>
    </row>
    <row r="17066" spans="2:10" s="117" customFormat="1" x14ac:dyDescent="0.25">
      <c r="B17066" s="87"/>
      <c r="C17066" s="85"/>
      <c r="D17066" s="85"/>
      <c r="E17066" s="85"/>
      <c r="F17066" s="85"/>
      <c r="G17066" s="86"/>
      <c r="H17066" s="86"/>
      <c r="I17066" s="85"/>
      <c r="J17066" s="85"/>
    </row>
    <row r="17067" spans="2:10" s="117" customFormat="1" x14ac:dyDescent="0.25">
      <c r="B17067" s="87"/>
      <c r="C17067" s="85"/>
      <c r="D17067" s="85"/>
      <c r="E17067" s="85"/>
      <c r="F17067" s="85"/>
      <c r="G17067" s="86"/>
      <c r="H17067" s="86"/>
      <c r="I17067" s="85"/>
      <c r="J17067" s="85"/>
    </row>
    <row r="17068" spans="2:10" s="117" customFormat="1" x14ac:dyDescent="0.25">
      <c r="B17068" s="87"/>
      <c r="C17068" s="85"/>
      <c r="D17068" s="85"/>
      <c r="E17068" s="85"/>
      <c r="F17068" s="85"/>
      <c r="G17068" s="86"/>
      <c r="H17068" s="86"/>
      <c r="I17068" s="85"/>
      <c r="J17068" s="85"/>
    </row>
    <row r="17069" spans="2:10" s="117" customFormat="1" x14ac:dyDescent="0.25">
      <c r="B17069" s="87"/>
      <c r="C17069" s="85"/>
      <c r="D17069" s="85"/>
      <c r="E17069" s="85"/>
      <c r="F17069" s="85"/>
      <c r="G17069" s="86"/>
      <c r="H17069" s="86"/>
      <c r="I17069" s="85"/>
      <c r="J17069" s="85"/>
    </row>
    <row r="17070" spans="2:10" s="117" customFormat="1" x14ac:dyDescent="0.25">
      <c r="B17070" s="87"/>
      <c r="C17070" s="85"/>
      <c r="D17070" s="85"/>
      <c r="E17070" s="85"/>
      <c r="F17070" s="85"/>
      <c r="G17070" s="86"/>
      <c r="H17070" s="86"/>
      <c r="I17070" s="85"/>
      <c r="J17070" s="85"/>
    </row>
    <row r="17071" spans="2:10" s="117" customFormat="1" x14ac:dyDescent="0.25">
      <c r="B17071" s="87"/>
      <c r="C17071" s="85"/>
      <c r="D17071" s="85"/>
      <c r="E17071" s="85"/>
      <c r="F17071" s="85"/>
      <c r="G17071" s="86"/>
      <c r="H17071" s="86"/>
      <c r="I17071" s="85"/>
      <c r="J17071" s="85"/>
    </row>
    <row r="17072" spans="2:10" s="117" customFormat="1" x14ac:dyDescent="0.25">
      <c r="B17072" s="87"/>
      <c r="C17072" s="85"/>
      <c r="D17072" s="85"/>
      <c r="E17072" s="85"/>
      <c r="F17072" s="85"/>
      <c r="G17072" s="86"/>
      <c r="H17072" s="86"/>
      <c r="I17072" s="85"/>
      <c r="J17072" s="85"/>
    </row>
    <row r="17073" spans="2:10" s="117" customFormat="1" x14ac:dyDescent="0.25">
      <c r="B17073" s="87"/>
      <c r="C17073" s="85"/>
      <c r="D17073" s="85"/>
      <c r="E17073" s="85"/>
      <c r="F17073" s="85"/>
      <c r="G17073" s="86"/>
      <c r="H17073" s="86"/>
      <c r="I17073" s="85"/>
      <c r="J17073" s="85"/>
    </row>
    <row r="17074" spans="2:10" s="117" customFormat="1" x14ac:dyDescent="0.25">
      <c r="B17074" s="87"/>
      <c r="C17074" s="85"/>
      <c r="D17074" s="85"/>
      <c r="E17074" s="85"/>
      <c r="F17074" s="85"/>
      <c r="G17074" s="86"/>
      <c r="H17074" s="86"/>
      <c r="I17074" s="85"/>
      <c r="J17074" s="85"/>
    </row>
    <row r="17075" spans="2:10" s="117" customFormat="1" x14ac:dyDescent="0.25">
      <c r="B17075" s="87"/>
      <c r="C17075" s="85"/>
      <c r="D17075" s="85"/>
      <c r="E17075" s="85"/>
      <c r="F17075" s="85"/>
      <c r="G17075" s="86"/>
      <c r="H17075" s="86"/>
      <c r="I17075" s="85"/>
      <c r="J17075" s="85"/>
    </row>
    <row r="17076" spans="2:10" s="117" customFormat="1" x14ac:dyDescent="0.25">
      <c r="B17076" s="87"/>
      <c r="C17076" s="85"/>
      <c r="D17076" s="85"/>
      <c r="E17076" s="85"/>
      <c r="F17076" s="85"/>
      <c r="G17076" s="86"/>
      <c r="H17076" s="86"/>
      <c r="I17076" s="85"/>
      <c r="J17076" s="85"/>
    </row>
    <row r="17077" spans="2:10" s="117" customFormat="1" x14ac:dyDescent="0.25">
      <c r="B17077" s="87"/>
      <c r="C17077" s="85"/>
      <c r="D17077" s="85"/>
      <c r="E17077" s="85"/>
      <c r="F17077" s="85"/>
      <c r="G17077" s="86"/>
      <c r="H17077" s="86"/>
      <c r="I17077" s="85"/>
      <c r="J17077" s="85"/>
    </row>
    <row r="17078" spans="2:10" s="117" customFormat="1" x14ac:dyDescent="0.25">
      <c r="B17078" s="87"/>
      <c r="C17078" s="85"/>
      <c r="D17078" s="85"/>
      <c r="E17078" s="85"/>
      <c r="F17078" s="85"/>
      <c r="G17078" s="86"/>
      <c r="H17078" s="86"/>
      <c r="I17078" s="85"/>
      <c r="J17078" s="85"/>
    </row>
    <row r="17079" spans="2:10" s="117" customFormat="1" x14ac:dyDescent="0.25">
      <c r="B17079" s="87"/>
      <c r="C17079" s="85"/>
      <c r="D17079" s="85"/>
      <c r="E17079" s="85"/>
      <c r="F17079" s="85"/>
      <c r="G17079" s="86"/>
      <c r="H17079" s="86"/>
      <c r="I17079" s="85"/>
      <c r="J17079" s="85"/>
    </row>
    <row r="17080" spans="2:10" s="117" customFormat="1" x14ac:dyDescent="0.25">
      <c r="B17080" s="87"/>
      <c r="C17080" s="85"/>
      <c r="D17080" s="85"/>
      <c r="E17080" s="85"/>
      <c r="F17080" s="85"/>
      <c r="G17080" s="86"/>
      <c r="H17080" s="86"/>
      <c r="I17080" s="85"/>
      <c r="J17080" s="85"/>
    </row>
    <row r="17081" spans="2:10" s="117" customFormat="1" x14ac:dyDescent="0.25">
      <c r="B17081" s="87"/>
      <c r="C17081" s="85"/>
      <c r="D17081" s="85"/>
      <c r="E17081" s="85"/>
      <c r="F17081" s="85"/>
      <c r="G17081" s="86"/>
      <c r="H17081" s="86"/>
      <c r="I17081" s="85"/>
      <c r="J17081" s="85"/>
    </row>
    <row r="17082" spans="2:10" s="117" customFormat="1" x14ac:dyDescent="0.25">
      <c r="B17082" s="87"/>
      <c r="C17082" s="85"/>
      <c r="D17082" s="85"/>
      <c r="E17082" s="85"/>
      <c r="F17082" s="85"/>
      <c r="G17082" s="86"/>
      <c r="H17082" s="86"/>
      <c r="I17082" s="85"/>
      <c r="J17082" s="85"/>
    </row>
    <row r="17083" spans="2:10" s="117" customFormat="1" x14ac:dyDescent="0.25">
      <c r="B17083" s="87"/>
      <c r="C17083" s="85"/>
      <c r="D17083" s="85"/>
      <c r="E17083" s="85"/>
      <c r="F17083" s="85"/>
      <c r="G17083" s="86"/>
      <c r="H17083" s="86"/>
      <c r="I17083" s="85"/>
      <c r="J17083" s="85"/>
    </row>
    <row r="17084" spans="2:10" s="117" customFormat="1" x14ac:dyDescent="0.25">
      <c r="B17084" s="87"/>
      <c r="C17084" s="85"/>
      <c r="D17084" s="85"/>
      <c r="E17084" s="85"/>
      <c r="F17084" s="85"/>
      <c r="G17084" s="86"/>
      <c r="H17084" s="86"/>
      <c r="I17084" s="85"/>
      <c r="J17084" s="85"/>
    </row>
    <row r="17085" spans="2:10" s="117" customFormat="1" x14ac:dyDescent="0.25">
      <c r="B17085" s="87"/>
      <c r="C17085" s="85"/>
      <c r="D17085" s="85"/>
      <c r="E17085" s="85"/>
      <c r="F17085" s="85"/>
      <c r="G17085" s="86"/>
      <c r="H17085" s="86"/>
      <c r="I17085" s="85"/>
      <c r="J17085" s="85"/>
    </row>
    <row r="17086" spans="2:10" s="117" customFormat="1" x14ac:dyDescent="0.25">
      <c r="B17086" s="87"/>
      <c r="C17086" s="85"/>
      <c r="D17086" s="85"/>
      <c r="E17086" s="85"/>
      <c r="F17086" s="85"/>
      <c r="G17086" s="86"/>
      <c r="H17086" s="86"/>
      <c r="I17086" s="85"/>
      <c r="J17086" s="85"/>
    </row>
    <row r="17087" spans="2:10" s="117" customFormat="1" x14ac:dyDescent="0.25">
      <c r="B17087" s="87"/>
      <c r="C17087" s="85"/>
      <c r="D17087" s="85"/>
      <c r="E17087" s="85"/>
      <c r="F17087" s="85"/>
      <c r="G17087" s="86"/>
      <c r="H17087" s="86"/>
      <c r="I17087" s="85"/>
      <c r="J17087" s="85"/>
    </row>
    <row r="17088" spans="2:10" s="117" customFormat="1" x14ac:dyDescent="0.25">
      <c r="B17088" s="87"/>
      <c r="C17088" s="85"/>
      <c r="D17088" s="85"/>
      <c r="E17088" s="85"/>
      <c r="F17088" s="85"/>
      <c r="G17088" s="86"/>
      <c r="H17088" s="86"/>
      <c r="I17088" s="85"/>
      <c r="J17088" s="85"/>
    </row>
    <row r="17089" spans="2:10" s="117" customFormat="1" x14ac:dyDescent="0.25">
      <c r="B17089" s="87"/>
      <c r="C17089" s="85"/>
      <c r="D17089" s="85"/>
      <c r="E17089" s="85"/>
      <c r="F17089" s="85"/>
      <c r="G17089" s="86"/>
      <c r="H17089" s="86"/>
      <c r="I17089" s="85"/>
      <c r="J17089" s="85"/>
    </row>
    <row r="17090" spans="2:10" s="117" customFormat="1" x14ac:dyDescent="0.25">
      <c r="B17090" s="87"/>
      <c r="C17090" s="85"/>
      <c r="D17090" s="85"/>
      <c r="E17090" s="85"/>
      <c r="F17090" s="85"/>
      <c r="G17090" s="86"/>
      <c r="H17090" s="86"/>
      <c r="I17090" s="85"/>
      <c r="J17090" s="85"/>
    </row>
    <row r="17091" spans="2:10" s="117" customFormat="1" x14ac:dyDescent="0.25">
      <c r="B17091" s="87"/>
      <c r="C17091" s="85"/>
      <c r="D17091" s="85"/>
      <c r="E17091" s="85"/>
      <c r="F17091" s="85"/>
      <c r="G17091" s="86"/>
      <c r="H17091" s="86"/>
      <c r="I17091" s="85"/>
      <c r="J17091" s="85"/>
    </row>
    <row r="17092" spans="2:10" s="117" customFormat="1" x14ac:dyDescent="0.25">
      <c r="B17092" s="87"/>
      <c r="C17092" s="85"/>
      <c r="D17092" s="85"/>
      <c r="E17092" s="85"/>
      <c r="F17092" s="85"/>
      <c r="G17092" s="86"/>
      <c r="H17092" s="86"/>
      <c r="I17092" s="85"/>
      <c r="J17092" s="85"/>
    </row>
    <row r="17093" spans="2:10" s="117" customFormat="1" x14ac:dyDescent="0.25">
      <c r="B17093" s="87"/>
      <c r="C17093" s="85"/>
      <c r="D17093" s="85"/>
      <c r="E17093" s="85"/>
      <c r="F17093" s="85"/>
      <c r="G17093" s="86"/>
      <c r="H17093" s="86"/>
      <c r="I17093" s="85"/>
      <c r="J17093" s="85"/>
    </row>
    <row r="17094" spans="2:10" s="117" customFormat="1" x14ac:dyDescent="0.25">
      <c r="B17094" s="87"/>
      <c r="C17094" s="85"/>
      <c r="D17094" s="85"/>
      <c r="E17094" s="85"/>
      <c r="F17094" s="85"/>
      <c r="G17094" s="86"/>
      <c r="H17094" s="86"/>
      <c r="I17094" s="85"/>
      <c r="J17094" s="85"/>
    </row>
    <row r="17095" spans="2:10" s="117" customFormat="1" x14ac:dyDescent="0.25">
      <c r="B17095" s="87"/>
      <c r="C17095" s="85"/>
      <c r="D17095" s="85"/>
      <c r="E17095" s="85"/>
      <c r="F17095" s="85"/>
      <c r="G17095" s="86"/>
      <c r="H17095" s="86"/>
      <c r="I17095" s="85"/>
      <c r="J17095" s="85"/>
    </row>
    <row r="17096" spans="2:10" s="117" customFormat="1" x14ac:dyDescent="0.25">
      <c r="B17096" s="87"/>
      <c r="C17096" s="85"/>
      <c r="D17096" s="85"/>
      <c r="E17096" s="85"/>
      <c r="F17096" s="85"/>
      <c r="G17096" s="86"/>
      <c r="H17096" s="86"/>
      <c r="I17096" s="85"/>
      <c r="J17096" s="85"/>
    </row>
    <row r="17097" spans="2:10" s="117" customFormat="1" x14ac:dyDescent="0.25">
      <c r="B17097" s="87"/>
      <c r="C17097" s="85"/>
      <c r="D17097" s="85"/>
      <c r="E17097" s="85"/>
      <c r="F17097" s="85"/>
      <c r="G17097" s="86"/>
      <c r="H17097" s="86"/>
      <c r="I17097" s="85"/>
      <c r="J17097" s="85"/>
    </row>
    <row r="17098" spans="2:10" s="117" customFormat="1" x14ac:dyDescent="0.25">
      <c r="B17098" s="87"/>
      <c r="C17098" s="85"/>
      <c r="D17098" s="85"/>
      <c r="E17098" s="85"/>
      <c r="F17098" s="85"/>
      <c r="G17098" s="86"/>
      <c r="H17098" s="86"/>
      <c r="I17098" s="85"/>
      <c r="J17098" s="85"/>
    </row>
    <row r="17099" spans="2:10" s="117" customFormat="1" x14ac:dyDescent="0.25">
      <c r="B17099" s="87"/>
      <c r="C17099" s="85"/>
      <c r="D17099" s="85"/>
      <c r="E17099" s="85"/>
      <c r="F17099" s="85"/>
      <c r="G17099" s="86"/>
      <c r="H17099" s="86"/>
      <c r="I17099" s="85"/>
      <c r="J17099" s="85"/>
    </row>
    <row r="17100" spans="2:10" s="117" customFormat="1" x14ac:dyDescent="0.25">
      <c r="B17100" s="87"/>
      <c r="C17100" s="85"/>
      <c r="D17100" s="85"/>
      <c r="E17100" s="85"/>
      <c r="F17100" s="85"/>
      <c r="G17100" s="86"/>
      <c r="H17100" s="86"/>
      <c r="I17100" s="85"/>
      <c r="J17100" s="85"/>
    </row>
    <row r="17101" spans="2:10" s="117" customFormat="1" x14ac:dyDescent="0.25">
      <c r="B17101" s="87"/>
      <c r="C17101" s="85"/>
      <c r="D17101" s="85"/>
      <c r="E17101" s="85"/>
      <c r="F17101" s="85"/>
      <c r="G17101" s="86"/>
      <c r="H17101" s="86"/>
      <c r="I17101" s="85"/>
      <c r="J17101" s="85"/>
    </row>
    <row r="17102" spans="2:10" s="117" customFormat="1" x14ac:dyDescent="0.25">
      <c r="B17102" s="87"/>
      <c r="C17102" s="85"/>
      <c r="D17102" s="85"/>
      <c r="E17102" s="85"/>
      <c r="F17102" s="85"/>
      <c r="G17102" s="86"/>
      <c r="H17102" s="86"/>
      <c r="I17102" s="85"/>
      <c r="J17102" s="85"/>
    </row>
    <row r="17103" spans="2:10" s="117" customFormat="1" x14ac:dyDescent="0.25">
      <c r="B17103" s="87"/>
      <c r="C17103" s="85"/>
      <c r="D17103" s="85"/>
      <c r="E17103" s="85"/>
      <c r="F17103" s="85"/>
      <c r="G17103" s="86"/>
      <c r="H17103" s="86"/>
      <c r="I17103" s="85"/>
      <c r="J17103" s="85"/>
    </row>
    <row r="17104" spans="2:10" s="117" customFormat="1" x14ac:dyDescent="0.25">
      <c r="B17104" s="87"/>
      <c r="C17104" s="85"/>
      <c r="D17104" s="85"/>
      <c r="E17104" s="85"/>
      <c r="F17104" s="85"/>
      <c r="G17104" s="86"/>
      <c r="H17104" s="86"/>
      <c r="I17104" s="85"/>
      <c r="J17104" s="85"/>
    </row>
    <row r="17105" spans="2:10" s="117" customFormat="1" x14ac:dyDescent="0.25">
      <c r="B17105" s="87"/>
      <c r="C17105" s="85"/>
      <c r="D17105" s="85"/>
      <c r="E17105" s="85"/>
      <c r="F17105" s="85"/>
      <c r="G17105" s="86"/>
      <c r="H17105" s="86"/>
      <c r="I17105" s="85"/>
      <c r="J17105" s="85"/>
    </row>
    <row r="17106" spans="2:10" s="117" customFormat="1" x14ac:dyDescent="0.25">
      <c r="B17106" s="87"/>
      <c r="C17106" s="85"/>
      <c r="D17106" s="85"/>
      <c r="E17106" s="85"/>
      <c r="F17106" s="85"/>
      <c r="G17106" s="86"/>
      <c r="H17106" s="86"/>
      <c r="I17106" s="85"/>
      <c r="J17106" s="85"/>
    </row>
    <row r="17107" spans="2:10" s="117" customFormat="1" x14ac:dyDescent="0.25">
      <c r="B17107" s="87"/>
      <c r="C17107" s="85"/>
      <c r="D17107" s="85"/>
      <c r="E17107" s="85"/>
      <c r="F17107" s="85"/>
      <c r="G17107" s="86"/>
      <c r="H17107" s="86"/>
      <c r="I17107" s="85"/>
      <c r="J17107" s="85"/>
    </row>
    <row r="17108" spans="2:10" s="117" customFormat="1" x14ac:dyDescent="0.25">
      <c r="B17108" s="87"/>
      <c r="C17108" s="85"/>
      <c r="D17108" s="85"/>
      <c r="E17108" s="85"/>
      <c r="F17108" s="85"/>
      <c r="G17108" s="86"/>
      <c r="H17108" s="86"/>
      <c r="I17108" s="85"/>
      <c r="J17108" s="85"/>
    </row>
    <row r="17109" spans="2:10" s="117" customFormat="1" x14ac:dyDescent="0.25">
      <c r="B17109" s="87"/>
      <c r="C17109" s="85"/>
      <c r="D17109" s="85"/>
      <c r="E17109" s="85"/>
      <c r="F17109" s="85"/>
      <c r="G17109" s="86"/>
      <c r="H17109" s="86"/>
      <c r="I17109" s="85"/>
      <c r="J17109" s="85"/>
    </row>
    <row r="17110" spans="2:10" s="117" customFormat="1" x14ac:dyDescent="0.25">
      <c r="B17110" s="87"/>
      <c r="C17110" s="85"/>
      <c r="D17110" s="85"/>
      <c r="E17110" s="85"/>
      <c r="F17110" s="85"/>
      <c r="G17110" s="86"/>
      <c r="H17110" s="86"/>
      <c r="I17110" s="85"/>
      <c r="J17110" s="85"/>
    </row>
    <row r="17111" spans="2:10" s="117" customFormat="1" x14ac:dyDescent="0.25">
      <c r="B17111" s="87"/>
      <c r="C17111" s="85"/>
      <c r="D17111" s="85"/>
      <c r="E17111" s="85"/>
      <c r="F17111" s="85"/>
      <c r="G17111" s="86"/>
      <c r="H17111" s="86"/>
      <c r="I17111" s="85"/>
      <c r="J17111" s="85"/>
    </row>
    <row r="17112" spans="2:10" s="117" customFormat="1" x14ac:dyDescent="0.25">
      <c r="B17112" s="87"/>
      <c r="C17112" s="85"/>
      <c r="D17112" s="85"/>
      <c r="E17112" s="85"/>
      <c r="F17112" s="85"/>
      <c r="G17112" s="86"/>
      <c r="H17112" s="86"/>
      <c r="I17112" s="85"/>
      <c r="J17112" s="85"/>
    </row>
    <row r="17113" spans="2:10" s="117" customFormat="1" x14ac:dyDescent="0.25">
      <c r="B17113" s="87"/>
      <c r="C17113" s="85"/>
      <c r="D17113" s="85"/>
      <c r="E17113" s="85"/>
      <c r="F17113" s="85"/>
      <c r="G17113" s="86"/>
      <c r="H17113" s="86"/>
      <c r="I17113" s="85"/>
      <c r="J17113" s="85"/>
    </row>
    <row r="17114" spans="2:10" s="117" customFormat="1" x14ac:dyDescent="0.25">
      <c r="B17114" s="87"/>
      <c r="C17114" s="85"/>
      <c r="D17114" s="85"/>
      <c r="E17114" s="85"/>
      <c r="F17114" s="85"/>
      <c r="G17114" s="86"/>
      <c r="H17114" s="86"/>
      <c r="I17114" s="85"/>
      <c r="J17114" s="85"/>
    </row>
    <row r="17115" spans="2:10" s="117" customFormat="1" x14ac:dyDescent="0.25">
      <c r="B17115" s="87"/>
      <c r="C17115" s="85"/>
      <c r="D17115" s="85"/>
      <c r="E17115" s="85"/>
      <c r="F17115" s="85"/>
      <c r="G17115" s="86"/>
      <c r="H17115" s="86"/>
      <c r="I17115" s="85"/>
      <c r="J17115" s="85"/>
    </row>
    <row r="17116" spans="2:10" s="117" customFormat="1" x14ac:dyDescent="0.25">
      <c r="B17116" s="87"/>
      <c r="C17116" s="85"/>
      <c r="D17116" s="85"/>
      <c r="E17116" s="85"/>
      <c r="F17116" s="85"/>
      <c r="G17116" s="86"/>
      <c r="H17116" s="86"/>
      <c r="I17116" s="85"/>
      <c r="J17116" s="85"/>
    </row>
    <row r="17117" spans="2:10" s="117" customFormat="1" x14ac:dyDescent="0.25">
      <c r="B17117" s="87"/>
      <c r="C17117" s="85"/>
      <c r="D17117" s="85"/>
      <c r="E17117" s="85"/>
      <c r="F17117" s="85"/>
      <c r="G17117" s="86"/>
      <c r="H17117" s="86"/>
      <c r="I17117" s="85"/>
      <c r="J17117" s="85"/>
    </row>
    <row r="17118" spans="2:10" s="117" customFormat="1" x14ac:dyDescent="0.25">
      <c r="B17118" s="87"/>
      <c r="C17118" s="85"/>
      <c r="D17118" s="85"/>
      <c r="E17118" s="85"/>
      <c r="F17118" s="85"/>
      <c r="G17118" s="86"/>
      <c r="H17118" s="86"/>
      <c r="I17118" s="85"/>
      <c r="J17118" s="85"/>
    </row>
    <row r="17119" spans="2:10" s="117" customFormat="1" x14ac:dyDescent="0.25">
      <c r="B17119" s="87"/>
      <c r="C17119" s="85"/>
      <c r="D17119" s="85"/>
      <c r="E17119" s="85"/>
      <c r="F17119" s="85"/>
      <c r="G17119" s="86"/>
      <c r="H17119" s="86"/>
      <c r="I17119" s="85"/>
      <c r="J17119" s="85"/>
    </row>
    <row r="17120" spans="2:10" s="117" customFormat="1" x14ac:dyDescent="0.25">
      <c r="B17120" s="87"/>
      <c r="C17120" s="85"/>
      <c r="D17120" s="85"/>
      <c r="E17120" s="85"/>
      <c r="F17120" s="85"/>
      <c r="G17120" s="86"/>
      <c r="H17120" s="86"/>
      <c r="I17120" s="85"/>
      <c r="J17120" s="85"/>
    </row>
    <row r="17121" spans="2:10" s="117" customFormat="1" x14ac:dyDescent="0.25">
      <c r="B17121" s="87"/>
      <c r="C17121" s="85"/>
      <c r="D17121" s="85"/>
      <c r="E17121" s="85"/>
      <c r="F17121" s="85"/>
      <c r="G17121" s="86"/>
      <c r="H17121" s="86"/>
      <c r="I17121" s="85"/>
      <c r="J17121" s="85"/>
    </row>
    <row r="17122" spans="2:10" s="117" customFormat="1" x14ac:dyDescent="0.25">
      <c r="B17122" s="87"/>
      <c r="C17122" s="85"/>
      <c r="D17122" s="85"/>
      <c r="E17122" s="85"/>
      <c r="F17122" s="85"/>
      <c r="G17122" s="86"/>
      <c r="H17122" s="86"/>
      <c r="I17122" s="85"/>
      <c r="J17122" s="85"/>
    </row>
    <row r="17123" spans="2:10" s="117" customFormat="1" x14ac:dyDescent="0.25">
      <c r="B17123" s="87"/>
      <c r="C17123" s="85"/>
      <c r="D17123" s="85"/>
      <c r="E17123" s="85"/>
      <c r="F17123" s="85"/>
      <c r="G17123" s="86"/>
      <c r="H17123" s="86"/>
      <c r="I17123" s="85"/>
      <c r="J17123" s="85"/>
    </row>
    <row r="17124" spans="2:10" s="117" customFormat="1" x14ac:dyDescent="0.25">
      <c r="B17124" s="87"/>
      <c r="C17124" s="85"/>
      <c r="D17124" s="85"/>
      <c r="E17124" s="85"/>
      <c r="F17124" s="85"/>
      <c r="G17124" s="86"/>
      <c r="H17124" s="86"/>
      <c r="I17124" s="85"/>
      <c r="J17124" s="85"/>
    </row>
    <row r="17125" spans="2:10" s="117" customFormat="1" x14ac:dyDescent="0.25">
      <c r="B17125" s="87"/>
      <c r="C17125" s="85"/>
      <c r="D17125" s="85"/>
      <c r="E17125" s="85"/>
      <c r="F17125" s="85"/>
      <c r="G17125" s="86"/>
      <c r="H17125" s="86"/>
      <c r="I17125" s="85"/>
      <c r="J17125" s="85"/>
    </row>
    <row r="17126" spans="2:10" s="117" customFormat="1" x14ac:dyDescent="0.25">
      <c r="B17126" s="87"/>
      <c r="C17126" s="85"/>
      <c r="D17126" s="85"/>
      <c r="E17126" s="85"/>
      <c r="F17126" s="85"/>
      <c r="G17126" s="86"/>
      <c r="H17126" s="86"/>
      <c r="I17126" s="85"/>
      <c r="J17126" s="85"/>
    </row>
    <row r="17127" spans="2:10" s="117" customFormat="1" x14ac:dyDescent="0.25">
      <c r="B17127" s="87"/>
      <c r="C17127" s="85"/>
      <c r="D17127" s="85"/>
      <c r="E17127" s="85"/>
      <c r="F17127" s="85"/>
      <c r="G17127" s="86"/>
      <c r="H17127" s="86"/>
      <c r="I17127" s="85"/>
      <c r="J17127" s="85"/>
    </row>
    <row r="17128" spans="2:10" s="117" customFormat="1" x14ac:dyDescent="0.25">
      <c r="B17128" s="87"/>
      <c r="C17128" s="85"/>
      <c r="D17128" s="85"/>
      <c r="E17128" s="85"/>
      <c r="F17128" s="85"/>
      <c r="G17128" s="86"/>
      <c r="H17128" s="86"/>
      <c r="I17128" s="85"/>
      <c r="J17128" s="85"/>
    </row>
    <row r="17129" spans="2:10" s="117" customFormat="1" x14ac:dyDescent="0.25">
      <c r="B17129" s="87"/>
      <c r="C17129" s="85"/>
      <c r="D17129" s="85"/>
      <c r="E17129" s="85"/>
      <c r="F17129" s="85"/>
      <c r="G17129" s="86"/>
      <c r="H17129" s="86"/>
      <c r="I17129" s="85"/>
      <c r="J17129" s="85"/>
    </row>
    <row r="17130" spans="2:10" s="117" customFormat="1" x14ac:dyDescent="0.25">
      <c r="B17130" s="87"/>
      <c r="C17130" s="85"/>
      <c r="D17130" s="85"/>
      <c r="E17130" s="85"/>
      <c r="F17130" s="85"/>
      <c r="G17130" s="86"/>
      <c r="H17130" s="86"/>
      <c r="I17130" s="85"/>
      <c r="J17130" s="85"/>
    </row>
    <row r="17131" spans="2:10" s="117" customFormat="1" x14ac:dyDescent="0.25">
      <c r="B17131" s="87"/>
      <c r="C17131" s="85"/>
      <c r="D17131" s="85"/>
      <c r="E17131" s="85"/>
      <c r="F17131" s="85"/>
      <c r="G17131" s="86"/>
      <c r="H17131" s="86"/>
      <c r="I17131" s="85"/>
      <c r="J17131" s="85"/>
    </row>
    <row r="17132" spans="2:10" s="117" customFormat="1" x14ac:dyDescent="0.25">
      <c r="B17132" s="87"/>
      <c r="C17132" s="85"/>
      <c r="D17132" s="85"/>
      <c r="E17132" s="85"/>
      <c r="F17132" s="85"/>
      <c r="G17132" s="86"/>
      <c r="H17132" s="86"/>
      <c r="I17132" s="85"/>
      <c r="J17132" s="85"/>
    </row>
    <row r="17133" spans="2:10" s="117" customFormat="1" x14ac:dyDescent="0.25">
      <c r="B17133" s="87"/>
      <c r="C17133" s="85"/>
      <c r="D17133" s="85"/>
      <c r="E17133" s="85"/>
      <c r="F17133" s="85"/>
      <c r="G17133" s="86"/>
      <c r="H17133" s="86"/>
      <c r="I17133" s="85"/>
      <c r="J17133" s="85"/>
    </row>
    <row r="17134" spans="2:10" s="117" customFormat="1" x14ac:dyDescent="0.25">
      <c r="B17134" s="87"/>
      <c r="C17134" s="85"/>
      <c r="D17134" s="85"/>
      <c r="E17134" s="85"/>
      <c r="F17134" s="85"/>
      <c r="G17134" s="86"/>
      <c r="H17134" s="86"/>
      <c r="I17134" s="85"/>
      <c r="J17134" s="85"/>
    </row>
    <row r="17135" spans="2:10" s="117" customFormat="1" x14ac:dyDescent="0.25">
      <c r="B17135" s="87"/>
      <c r="C17135" s="85"/>
      <c r="D17135" s="85"/>
      <c r="E17135" s="85"/>
      <c r="F17135" s="85"/>
      <c r="G17135" s="86"/>
      <c r="H17135" s="86"/>
      <c r="I17135" s="85"/>
      <c r="J17135" s="85"/>
    </row>
    <row r="17136" spans="2:10" s="117" customFormat="1" x14ac:dyDescent="0.25">
      <c r="B17136" s="87"/>
      <c r="C17136" s="85"/>
      <c r="D17136" s="85"/>
      <c r="E17136" s="85"/>
      <c r="F17136" s="85"/>
      <c r="G17136" s="86"/>
      <c r="H17136" s="86"/>
      <c r="I17136" s="85"/>
      <c r="J17136" s="85"/>
    </row>
    <row r="17137" spans="2:10" s="117" customFormat="1" x14ac:dyDescent="0.25">
      <c r="B17137" s="87"/>
      <c r="C17137" s="85"/>
      <c r="D17137" s="85"/>
      <c r="E17137" s="85"/>
      <c r="F17137" s="85"/>
      <c r="G17137" s="86"/>
      <c r="H17137" s="86"/>
      <c r="I17137" s="85"/>
      <c r="J17137" s="85"/>
    </row>
    <row r="17138" spans="2:10" s="117" customFormat="1" x14ac:dyDescent="0.25">
      <c r="B17138" s="87"/>
      <c r="C17138" s="85"/>
      <c r="D17138" s="85"/>
      <c r="E17138" s="85"/>
      <c r="F17138" s="85"/>
      <c r="G17138" s="86"/>
      <c r="H17138" s="86"/>
      <c r="I17138" s="85"/>
      <c r="J17138" s="85"/>
    </row>
    <row r="17139" spans="2:10" s="117" customFormat="1" x14ac:dyDescent="0.25">
      <c r="B17139" s="87"/>
      <c r="C17139" s="85"/>
      <c r="D17139" s="85"/>
      <c r="E17139" s="85"/>
      <c r="F17139" s="85"/>
      <c r="G17139" s="86"/>
      <c r="H17139" s="86"/>
      <c r="I17139" s="85"/>
      <c r="J17139" s="85"/>
    </row>
    <row r="17140" spans="2:10" s="117" customFormat="1" x14ac:dyDescent="0.25">
      <c r="B17140" s="87"/>
      <c r="C17140" s="85"/>
      <c r="D17140" s="85"/>
      <c r="E17140" s="85"/>
      <c r="F17140" s="85"/>
      <c r="G17140" s="86"/>
      <c r="H17140" s="86"/>
      <c r="I17140" s="85"/>
      <c r="J17140" s="85"/>
    </row>
    <row r="17141" spans="2:10" s="117" customFormat="1" x14ac:dyDescent="0.25">
      <c r="B17141" s="87"/>
      <c r="C17141" s="85"/>
      <c r="D17141" s="85"/>
      <c r="E17141" s="85"/>
      <c r="F17141" s="85"/>
      <c r="G17141" s="86"/>
      <c r="H17141" s="86"/>
      <c r="I17141" s="85"/>
      <c r="J17141" s="85"/>
    </row>
    <row r="17142" spans="2:10" s="117" customFormat="1" x14ac:dyDescent="0.25">
      <c r="B17142" s="87"/>
      <c r="C17142" s="85"/>
      <c r="D17142" s="85"/>
      <c r="E17142" s="85"/>
      <c r="F17142" s="85"/>
      <c r="G17142" s="86"/>
      <c r="H17142" s="86"/>
      <c r="I17142" s="85"/>
      <c r="J17142" s="85"/>
    </row>
    <row r="17143" spans="2:10" s="117" customFormat="1" x14ac:dyDescent="0.25">
      <c r="B17143" s="87"/>
      <c r="C17143" s="85"/>
      <c r="D17143" s="85"/>
      <c r="E17143" s="85"/>
      <c r="F17143" s="85"/>
      <c r="G17143" s="86"/>
      <c r="H17143" s="86"/>
      <c r="I17143" s="85"/>
      <c r="J17143" s="85"/>
    </row>
    <row r="17144" spans="2:10" s="117" customFormat="1" x14ac:dyDescent="0.25">
      <c r="B17144" s="87"/>
      <c r="C17144" s="85"/>
      <c r="D17144" s="85"/>
      <c r="E17144" s="85"/>
      <c r="F17144" s="85"/>
      <c r="G17144" s="86"/>
      <c r="H17144" s="86"/>
      <c r="I17144" s="85"/>
      <c r="J17144" s="85"/>
    </row>
    <row r="17145" spans="2:10" s="117" customFormat="1" x14ac:dyDescent="0.25">
      <c r="B17145" s="87"/>
      <c r="C17145" s="85"/>
      <c r="D17145" s="85"/>
      <c r="E17145" s="85"/>
      <c r="F17145" s="85"/>
      <c r="G17145" s="86"/>
      <c r="H17145" s="86"/>
      <c r="I17145" s="85"/>
      <c r="J17145" s="85"/>
    </row>
    <row r="17146" spans="2:10" s="117" customFormat="1" x14ac:dyDescent="0.25">
      <c r="B17146" s="87"/>
      <c r="C17146" s="85"/>
      <c r="D17146" s="85"/>
      <c r="E17146" s="85"/>
      <c r="F17146" s="85"/>
      <c r="G17146" s="86"/>
      <c r="H17146" s="86"/>
      <c r="I17146" s="85"/>
      <c r="J17146" s="85"/>
    </row>
    <row r="17147" spans="2:10" s="117" customFormat="1" x14ac:dyDescent="0.25">
      <c r="B17147" s="87"/>
      <c r="C17147" s="85"/>
      <c r="D17147" s="85"/>
      <c r="E17147" s="85"/>
      <c r="F17147" s="85"/>
      <c r="G17147" s="86"/>
      <c r="H17147" s="86"/>
      <c r="I17147" s="85"/>
      <c r="J17147" s="85"/>
    </row>
    <row r="17148" spans="2:10" s="117" customFormat="1" x14ac:dyDescent="0.25">
      <c r="B17148" s="87"/>
      <c r="C17148" s="85"/>
      <c r="D17148" s="85"/>
      <c r="E17148" s="85"/>
      <c r="F17148" s="85"/>
      <c r="G17148" s="86"/>
      <c r="H17148" s="86"/>
      <c r="I17148" s="85"/>
      <c r="J17148" s="85"/>
    </row>
    <row r="17149" spans="2:10" s="117" customFormat="1" x14ac:dyDescent="0.25">
      <c r="B17149" s="87"/>
      <c r="C17149" s="85"/>
      <c r="D17149" s="85"/>
      <c r="E17149" s="85"/>
      <c r="F17149" s="85"/>
      <c r="G17149" s="86"/>
      <c r="H17149" s="86"/>
      <c r="I17149" s="85"/>
      <c r="J17149" s="85"/>
    </row>
    <row r="17150" spans="2:10" s="117" customFormat="1" x14ac:dyDescent="0.25">
      <c r="B17150" s="87"/>
      <c r="C17150" s="85"/>
      <c r="D17150" s="85"/>
      <c r="E17150" s="85"/>
      <c r="F17150" s="85"/>
      <c r="G17150" s="86"/>
      <c r="H17150" s="86"/>
      <c r="I17150" s="85"/>
      <c r="J17150" s="85"/>
    </row>
    <row r="17151" spans="2:10" s="117" customFormat="1" x14ac:dyDescent="0.25">
      <c r="B17151" s="87"/>
      <c r="C17151" s="85"/>
      <c r="D17151" s="85"/>
      <c r="E17151" s="85"/>
      <c r="F17151" s="85"/>
      <c r="G17151" s="86"/>
      <c r="H17151" s="86"/>
      <c r="I17151" s="85"/>
      <c r="J17151" s="85"/>
    </row>
    <row r="17152" spans="2:10" s="117" customFormat="1" x14ac:dyDescent="0.25">
      <c r="B17152" s="87"/>
      <c r="C17152" s="85"/>
      <c r="D17152" s="85"/>
      <c r="E17152" s="85"/>
      <c r="F17152" s="85"/>
      <c r="G17152" s="86"/>
      <c r="H17152" s="86"/>
      <c r="I17152" s="85"/>
      <c r="J17152" s="85"/>
    </row>
    <row r="17153" spans="2:10" s="117" customFormat="1" x14ac:dyDescent="0.25">
      <c r="B17153" s="87"/>
      <c r="C17153" s="85"/>
      <c r="D17153" s="85"/>
      <c r="E17153" s="85"/>
      <c r="F17153" s="85"/>
      <c r="G17153" s="86"/>
      <c r="H17153" s="86"/>
      <c r="I17153" s="85"/>
      <c r="J17153" s="85"/>
    </row>
    <row r="17154" spans="2:10" s="117" customFormat="1" x14ac:dyDescent="0.25">
      <c r="B17154" s="87"/>
      <c r="C17154" s="85"/>
      <c r="D17154" s="85"/>
      <c r="E17154" s="85"/>
      <c r="F17154" s="85"/>
      <c r="G17154" s="86"/>
      <c r="H17154" s="86"/>
      <c r="I17154" s="85"/>
      <c r="J17154" s="85"/>
    </row>
    <row r="17155" spans="2:10" s="117" customFormat="1" x14ac:dyDescent="0.25">
      <c r="B17155" s="87"/>
      <c r="C17155" s="85"/>
      <c r="D17155" s="85"/>
      <c r="E17155" s="85"/>
      <c r="F17155" s="85"/>
      <c r="G17155" s="86"/>
      <c r="H17155" s="86"/>
      <c r="I17155" s="85"/>
      <c r="J17155" s="85"/>
    </row>
    <row r="17156" spans="2:10" s="117" customFormat="1" x14ac:dyDescent="0.25">
      <c r="B17156" s="87"/>
      <c r="C17156" s="85"/>
      <c r="D17156" s="85"/>
      <c r="E17156" s="85"/>
      <c r="F17156" s="85"/>
      <c r="G17156" s="86"/>
      <c r="H17156" s="86"/>
      <c r="I17156" s="85"/>
      <c r="J17156" s="85"/>
    </row>
    <row r="17157" spans="2:10" s="117" customFormat="1" x14ac:dyDescent="0.25">
      <c r="B17157" s="87"/>
      <c r="C17157" s="85"/>
      <c r="D17157" s="85"/>
      <c r="E17157" s="85"/>
      <c r="F17157" s="85"/>
      <c r="G17157" s="86"/>
      <c r="H17157" s="86"/>
      <c r="I17157" s="85"/>
      <c r="J17157" s="85"/>
    </row>
    <row r="17158" spans="2:10" s="117" customFormat="1" x14ac:dyDescent="0.25">
      <c r="B17158" s="87"/>
      <c r="C17158" s="85"/>
      <c r="D17158" s="85"/>
      <c r="E17158" s="85"/>
      <c r="F17158" s="85"/>
      <c r="G17158" s="86"/>
      <c r="H17158" s="86"/>
      <c r="I17158" s="85"/>
      <c r="J17158" s="85"/>
    </row>
    <row r="17159" spans="2:10" s="117" customFormat="1" x14ac:dyDescent="0.25">
      <c r="B17159" s="87"/>
      <c r="C17159" s="85"/>
      <c r="D17159" s="85"/>
      <c r="E17159" s="85"/>
      <c r="F17159" s="85"/>
      <c r="G17159" s="86"/>
      <c r="H17159" s="86"/>
      <c r="I17159" s="85"/>
      <c r="J17159" s="85"/>
    </row>
    <row r="17160" spans="2:10" s="117" customFormat="1" x14ac:dyDescent="0.25">
      <c r="B17160" s="87"/>
      <c r="C17160" s="85"/>
      <c r="D17160" s="85"/>
      <c r="E17160" s="85"/>
      <c r="F17160" s="85"/>
      <c r="G17160" s="86"/>
      <c r="H17160" s="86"/>
      <c r="I17160" s="85"/>
      <c r="J17160" s="85"/>
    </row>
    <row r="17161" spans="2:10" s="117" customFormat="1" x14ac:dyDescent="0.25">
      <c r="B17161" s="87"/>
      <c r="C17161" s="85"/>
      <c r="D17161" s="85"/>
      <c r="E17161" s="85"/>
      <c r="F17161" s="85"/>
      <c r="G17161" s="86"/>
      <c r="H17161" s="86"/>
      <c r="I17161" s="85"/>
      <c r="J17161" s="85"/>
    </row>
    <row r="17162" spans="2:10" s="117" customFormat="1" x14ac:dyDescent="0.25">
      <c r="B17162" s="87"/>
      <c r="C17162" s="85"/>
      <c r="D17162" s="85"/>
      <c r="E17162" s="85"/>
      <c r="F17162" s="85"/>
      <c r="G17162" s="86"/>
      <c r="H17162" s="86"/>
      <c r="I17162" s="85"/>
      <c r="J17162" s="85"/>
    </row>
    <row r="17163" spans="2:10" s="117" customFormat="1" x14ac:dyDescent="0.25">
      <c r="B17163" s="87"/>
      <c r="C17163" s="85"/>
      <c r="D17163" s="85"/>
      <c r="E17163" s="85"/>
      <c r="F17163" s="85"/>
      <c r="G17163" s="86"/>
      <c r="H17163" s="86"/>
      <c r="I17163" s="85"/>
      <c r="J17163" s="85"/>
    </row>
    <row r="17164" spans="2:10" s="117" customFormat="1" x14ac:dyDescent="0.25">
      <c r="B17164" s="87"/>
      <c r="C17164" s="85"/>
      <c r="D17164" s="85"/>
      <c r="E17164" s="85"/>
      <c r="F17164" s="85"/>
      <c r="G17164" s="86"/>
      <c r="H17164" s="86"/>
      <c r="I17164" s="85"/>
      <c r="J17164" s="85"/>
    </row>
    <row r="17165" spans="2:10" s="117" customFormat="1" x14ac:dyDescent="0.25">
      <c r="B17165" s="87"/>
      <c r="C17165" s="85"/>
      <c r="D17165" s="85"/>
      <c r="E17165" s="85"/>
      <c r="F17165" s="85"/>
      <c r="G17165" s="86"/>
      <c r="H17165" s="86"/>
      <c r="I17165" s="85"/>
      <c r="J17165" s="85"/>
    </row>
    <row r="17166" spans="2:10" s="117" customFormat="1" x14ac:dyDescent="0.25">
      <c r="B17166" s="87"/>
      <c r="C17166" s="85"/>
      <c r="D17166" s="85"/>
      <c r="E17166" s="85"/>
      <c r="F17166" s="85"/>
      <c r="G17166" s="86"/>
      <c r="H17166" s="86"/>
      <c r="I17166" s="85"/>
      <c r="J17166" s="85"/>
    </row>
    <row r="17167" spans="2:10" s="117" customFormat="1" x14ac:dyDescent="0.25">
      <c r="B17167" s="87"/>
      <c r="C17167" s="85"/>
      <c r="D17167" s="85"/>
      <c r="E17167" s="85"/>
      <c r="F17167" s="85"/>
      <c r="G17167" s="86"/>
      <c r="H17167" s="86"/>
      <c r="I17167" s="85"/>
      <c r="J17167" s="85"/>
    </row>
    <row r="17168" spans="2:10" s="117" customFormat="1" x14ac:dyDescent="0.25">
      <c r="B17168" s="87"/>
      <c r="C17168" s="85"/>
      <c r="D17168" s="85"/>
      <c r="E17168" s="85"/>
      <c r="F17168" s="85"/>
      <c r="G17168" s="86"/>
      <c r="H17168" s="86"/>
      <c r="I17168" s="85"/>
      <c r="J17168" s="85"/>
    </row>
    <row r="17169" spans="2:10" s="117" customFormat="1" x14ac:dyDescent="0.25">
      <c r="B17169" s="87"/>
      <c r="C17169" s="85"/>
      <c r="D17169" s="85"/>
      <c r="E17169" s="85"/>
      <c r="F17169" s="85"/>
      <c r="G17169" s="86"/>
      <c r="H17169" s="86"/>
      <c r="I17169" s="85"/>
      <c r="J17169" s="85"/>
    </row>
    <row r="17170" spans="2:10" s="117" customFormat="1" x14ac:dyDescent="0.25">
      <c r="B17170" s="87"/>
      <c r="C17170" s="85"/>
      <c r="D17170" s="85"/>
      <c r="E17170" s="85"/>
      <c r="F17170" s="85"/>
      <c r="G17170" s="86"/>
      <c r="H17170" s="86"/>
      <c r="I17170" s="85"/>
      <c r="J17170" s="85"/>
    </row>
    <row r="17171" spans="2:10" s="117" customFormat="1" x14ac:dyDescent="0.25">
      <c r="B17171" s="87"/>
      <c r="C17171" s="85"/>
      <c r="D17171" s="85"/>
      <c r="E17171" s="85"/>
      <c r="F17171" s="85"/>
      <c r="G17171" s="86"/>
      <c r="H17171" s="86"/>
      <c r="I17171" s="85"/>
      <c r="J17171" s="85"/>
    </row>
    <row r="17172" spans="2:10" s="117" customFormat="1" x14ac:dyDescent="0.25">
      <c r="B17172" s="87"/>
      <c r="C17172" s="85"/>
      <c r="D17172" s="85"/>
      <c r="E17172" s="85"/>
      <c r="F17172" s="85"/>
      <c r="G17172" s="86"/>
      <c r="H17172" s="86"/>
      <c r="I17172" s="85"/>
      <c r="J17172" s="85"/>
    </row>
    <row r="17173" spans="2:10" s="117" customFormat="1" x14ac:dyDescent="0.25">
      <c r="B17173" s="87"/>
      <c r="C17173" s="85"/>
      <c r="D17173" s="85"/>
      <c r="E17173" s="85"/>
      <c r="F17173" s="85"/>
      <c r="G17173" s="86"/>
      <c r="H17173" s="86"/>
      <c r="I17173" s="85"/>
      <c r="J17173" s="85"/>
    </row>
    <row r="17174" spans="2:10" s="117" customFormat="1" x14ac:dyDescent="0.25">
      <c r="B17174" s="87"/>
      <c r="C17174" s="85"/>
      <c r="D17174" s="85"/>
      <c r="E17174" s="85"/>
      <c r="F17174" s="85"/>
      <c r="G17174" s="86"/>
      <c r="H17174" s="86"/>
      <c r="I17174" s="85"/>
      <c r="J17174" s="85"/>
    </row>
    <row r="17175" spans="2:10" s="117" customFormat="1" x14ac:dyDescent="0.25">
      <c r="B17175" s="87"/>
      <c r="C17175" s="85"/>
      <c r="D17175" s="85"/>
      <c r="E17175" s="85"/>
      <c r="F17175" s="85"/>
      <c r="G17175" s="86"/>
      <c r="H17175" s="86"/>
      <c r="I17175" s="85"/>
      <c r="J17175" s="85"/>
    </row>
    <row r="17176" spans="2:10" s="117" customFormat="1" x14ac:dyDescent="0.25">
      <c r="B17176" s="87"/>
      <c r="C17176" s="85"/>
      <c r="D17176" s="85"/>
      <c r="E17176" s="85"/>
      <c r="F17176" s="85"/>
      <c r="G17176" s="86"/>
      <c r="H17176" s="86"/>
      <c r="I17176" s="85"/>
      <c r="J17176" s="85"/>
    </row>
    <row r="17177" spans="2:10" s="117" customFormat="1" x14ac:dyDescent="0.25">
      <c r="B17177" s="87"/>
      <c r="C17177" s="85"/>
      <c r="D17177" s="85"/>
      <c r="E17177" s="85"/>
      <c r="F17177" s="85"/>
      <c r="G17177" s="86"/>
      <c r="H17177" s="86"/>
      <c r="I17177" s="85"/>
      <c r="J17177" s="85"/>
    </row>
    <row r="17178" spans="2:10" s="117" customFormat="1" x14ac:dyDescent="0.25">
      <c r="B17178" s="87"/>
      <c r="C17178" s="85"/>
      <c r="D17178" s="85"/>
      <c r="E17178" s="85"/>
      <c r="F17178" s="85"/>
      <c r="G17178" s="86"/>
      <c r="H17178" s="86"/>
      <c r="I17178" s="85"/>
      <c r="J17178" s="85"/>
    </row>
    <row r="17179" spans="2:10" s="117" customFormat="1" x14ac:dyDescent="0.25">
      <c r="B17179" s="87"/>
      <c r="C17179" s="85"/>
      <c r="D17179" s="85"/>
      <c r="E17179" s="85"/>
      <c r="F17179" s="85"/>
      <c r="G17179" s="86"/>
      <c r="H17179" s="86"/>
      <c r="I17179" s="85"/>
      <c r="J17179" s="85"/>
    </row>
    <row r="17180" spans="2:10" s="117" customFormat="1" x14ac:dyDescent="0.25">
      <c r="B17180" s="87"/>
      <c r="C17180" s="85"/>
      <c r="D17180" s="85"/>
      <c r="E17180" s="85"/>
      <c r="F17180" s="85"/>
      <c r="G17180" s="86"/>
      <c r="H17180" s="86"/>
      <c r="I17180" s="85"/>
      <c r="J17180" s="85"/>
    </row>
    <row r="17181" spans="2:10" s="117" customFormat="1" x14ac:dyDescent="0.25">
      <c r="B17181" s="87"/>
      <c r="C17181" s="85"/>
      <c r="D17181" s="85"/>
      <c r="E17181" s="85"/>
      <c r="F17181" s="85"/>
      <c r="G17181" s="86"/>
      <c r="H17181" s="86"/>
      <c r="I17181" s="85"/>
      <c r="J17181" s="85"/>
    </row>
    <row r="17182" spans="2:10" s="117" customFormat="1" x14ac:dyDescent="0.25">
      <c r="B17182" s="87"/>
      <c r="C17182" s="85"/>
      <c r="D17182" s="85"/>
      <c r="E17182" s="85"/>
      <c r="F17182" s="85"/>
      <c r="G17182" s="86"/>
      <c r="H17182" s="86"/>
      <c r="I17182" s="85"/>
      <c r="J17182" s="85"/>
    </row>
    <row r="17183" spans="2:10" s="117" customFormat="1" x14ac:dyDescent="0.25">
      <c r="B17183" s="87"/>
      <c r="C17183" s="85"/>
      <c r="D17183" s="85"/>
      <c r="E17183" s="85"/>
      <c r="F17183" s="85"/>
      <c r="G17183" s="86"/>
      <c r="H17183" s="86"/>
      <c r="I17183" s="85"/>
      <c r="J17183" s="85"/>
    </row>
    <row r="17184" spans="2:10" s="117" customFormat="1" x14ac:dyDescent="0.25">
      <c r="B17184" s="87"/>
      <c r="C17184" s="85"/>
      <c r="D17184" s="85"/>
      <c r="E17184" s="85"/>
      <c r="F17184" s="85"/>
      <c r="G17184" s="86"/>
      <c r="H17184" s="86"/>
      <c r="I17184" s="85"/>
      <c r="J17184" s="85"/>
    </row>
    <row r="17185" spans="2:10" s="117" customFormat="1" x14ac:dyDescent="0.25">
      <c r="B17185" s="87"/>
      <c r="C17185" s="85"/>
      <c r="D17185" s="85"/>
      <c r="E17185" s="85"/>
      <c r="F17185" s="85"/>
      <c r="G17185" s="86"/>
      <c r="H17185" s="86"/>
      <c r="I17185" s="85"/>
      <c r="J17185" s="85"/>
    </row>
    <row r="17186" spans="2:10" s="117" customFormat="1" x14ac:dyDescent="0.25">
      <c r="B17186" s="87"/>
      <c r="C17186" s="85"/>
      <c r="D17186" s="85"/>
      <c r="E17186" s="85"/>
      <c r="F17186" s="85"/>
      <c r="G17186" s="86"/>
      <c r="H17186" s="86"/>
      <c r="I17186" s="85"/>
      <c r="J17186" s="85"/>
    </row>
    <row r="17187" spans="2:10" s="117" customFormat="1" x14ac:dyDescent="0.25">
      <c r="B17187" s="87"/>
      <c r="C17187" s="85"/>
      <c r="D17187" s="85"/>
      <c r="E17187" s="85"/>
      <c r="F17187" s="85"/>
      <c r="G17187" s="86"/>
      <c r="H17187" s="86"/>
      <c r="I17187" s="85"/>
      <c r="J17187" s="85"/>
    </row>
    <row r="17188" spans="2:10" s="117" customFormat="1" x14ac:dyDescent="0.25">
      <c r="B17188" s="87"/>
      <c r="C17188" s="85"/>
      <c r="D17188" s="85"/>
      <c r="E17188" s="85"/>
      <c r="F17188" s="85"/>
      <c r="G17188" s="86"/>
      <c r="H17188" s="86"/>
      <c r="I17188" s="85"/>
      <c r="J17188" s="85"/>
    </row>
    <row r="17189" spans="2:10" s="117" customFormat="1" x14ac:dyDescent="0.25">
      <c r="B17189" s="87"/>
      <c r="C17189" s="85"/>
      <c r="D17189" s="85"/>
      <c r="E17189" s="85"/>
      <c r="F17189" s="85"/>
      <c r="G17189" s="86"/>
      <c r="H17189" s="86"/>
      <c r="I17189" s="85"/>
      <c r="J17189" s="85"/>
    </row>
    <row r="17190" spans="2:10" s="117" customFormat="1" x14ac:dyDescent="0.25">
      <c r="B17190" s="87"/>
      <c r="C17190" s="85"/>
      <c r="D17190" s="85"/>
      <c r="E17190" s="85"/>
      <c r="F17190" s="85"/>
      <c r="G17190" s="86"/>
      <c r="H17190" s="86"/>
      <c r="I17190" s="85"/>
      <c r="J17190" s="85"/>
    </row>
    <row r="17191" spans="2:10" s="117" customFormat="1" x14ac:dyDescent="0.25">
      <c r="B17191" s="87"/>
      <c r="C17191" s="85"/>
      <c r="D17191" s="85"/>
      <c r="E17191" s="85"/>
      <c r="F17191" s="85"/>
      <c r="G17191" s="86"/>
      <c r="H17191" s="86"/>
      <c r="I17191" s="85"/>
      <c r="J17191" s="85"/>
    </row>
    <row r="17192" spans="2:10" s="117" customFormat="1" x14ac:dyDescent="0.25">
      <c r="B17192" s="87"/>
      <c r="C17192" s="85"/>
      <c r="D17192" s="85"/>
      <c r="E17192" s="85"/>
      <c r="F17192" s="85"/>
      <c r="G17192" s="86"/>
      <c r="H17192" s="86"/>
      <c r="I17192" s="85"/>
      <c r="J17192" s="85"/>
    </row>
    <row r="17193" spans="2:10" s="117" customFormat="1" x14ac:dyDescent="0.25">
      <c r="B17193" s="87"/>
      <c r="C17193" s="85"/>
      <c r="D17193" s="85"/>
      <c r="E17193" s="85"/>
      <c r="F17193" s="85"/>
      <c r="G17193" s="86"/>
      <c r="H17193" s="86"/>
      <c r="I17193" s="85"/>
      <c r="J17193" s="85"/>
    </row>
    <row r="17194" spans="2:10" s="117" customFormat="1" x14ac:dyDescent="0.25">
      <c r="B17194" s="87"/>
      <c r="C17194" s="85"/>
      <c r="D17194" s="85"/>
      <c r="E17194" s="85"/>
      <c r="F17194" s="85"/>
      <c r="G17194" s="86"/>
      <c r="H17194" s="86"/>
      <c r="I17194" s="85"/>
      <c r="J17194" s="85"/>
    </row>
    <row r="17195" spans="2:10" s="117" customFormat="1" x14ac:dyDescent="0.25">
      <c r="B17195" s="87"/>
      <c r="C17195" s="85"/>
      <c r="D17195" s="85"/>
      <c r="E17195" s="85"/>
      <c r="F17195" s="85"/>
      <c r="G17195" s="86"/>
      <c r="H17195" s="86"/>
      <c r="I17195" s="85"/>
      <c r="J17195" s="85"/>
    </row>
    <row r="17196" spans="2:10" s="117" customFormat="1" x14ac:dyDescent="0.25">
      <c r="B17196" s="87"/>
      <c r="C17196" s="85"/>
      <c r="D17196" s="85"/>
      <c r="E17196" s="85"/>
      <c r="F17196" s="85"/>
      <c r="G17196" s="86"/>
      <c r="H17196" s="86"/>
      <c r="I17196" s="85"/>
      <c r="J17196" s="85"/>
    </row>
    <row r="17197" spans="2:10" s="117" customFormat="1" x14ac:dyDescent="0.25">
      <c r="B17197" s="87"/>
      <c r="C17197" s="85"/>
      <c r="D17197" s="85"/>
      <c r="E17197" s="85"/>
      <c r="F17197" s="85"/>
      <c r="G17197" s="86"/>
      <c r="H17197" s="86"/>
      <c r="I17197" s="85"/>
      <c r="J17197" s="85"/>
    </row>
    <row r="17198" spans="2:10" s="117" customFormat="1" x14ac:dyDescent="0.25">
      <c r="B17198" s="87"/>
      <c r="C17198" s="85"/>
      <c r="D17198" s="85"/>
      <c r="E17198" s="85"/>
      <c r="F17198" s="85"/>
      <c r="G17198" s="86"/>
      <c r="H17198" s="86"/>
      <c r="I17198" s="85"/>
      <c r="J17198" s="85"/>
    </row>
    <row r="17199" spans="2:10" s="117" customFormat="1" x14ac:dyDescent="0.25">
      <c r="B17199" s="87"/>
      <c r="C17199" s="85"/>
      <c r="D17199" s="85"/>
      <c r="E17199" s="85"/>
      <c r="F17199" s="85"/>
      <c r="G17199" s="86"/>
      <c r="H17199" s="86"/>
      <c r="I17199" s="85"/>
      <c r="J17199" s="85"/>
    </row>
    <row r="17200" spans="2:10" s="117" customFormat="1" x14ac:dyDescent="0.25">
      <c r="B17200" s="87"/>
      <c r="C17200" s="85"/>
      <c r="D17200" s="85"/>
      <c r="E17200" s="85"/>
      <c r="F17200" s="85"/>
      <c r="G17200" s="86"/>
      <c r="H17200" s="86"/>
      <c r="I17200" s="85"/>
      <c r="J17200" s="85"/>
    </row>
    <row r="17201" spans="2:10" s="117" customFormat="1" x14ac:dyDescent="0.25">
      <c r="B17201" s="87"/>
      <c r="C17201" s="85"/>
      <c r="D17201" s="85"/>
      <c r="E17201" s="85"/>
      <c r="F17201" s="85"/>
      <c r="G17201" s="86"/>
      <c r="H17201" s="86"/>
      <c r="I17201" s="85"/>
      <c r="J17201" s="85"/>
    </row>
    <row r="17202" spans="2:10" s="117" customFormat="1" x14ac:dyDescent="0.25">
      <c r="B17202" s="87"/>
      <c r="C17202" s="85"/>
      <c r="D17202" s="85"/>
      <c r="E17202" s="85"/>
      <c r="F17202" s="85"/>
      <c r="G17202" s="86"/>
      <c r="H17202" s="86"/>
      <c r="I17202" s="85"/>
      <c r="J17202" s="85"/>
    </row>
    <row r="17203" spans="2:10" s="117" customFormat="1" x14ac:dyDescent="0.25">
      <c r="B17203" s="87"/>
      <c r="C17203" s="85"/>
      <c r="D17203" s="85"/>
      <c r="E17203" s="85"/>
      <c r="F17203" s="85"/>
      <c r="G17203" s="86"/>
      <c r="H17203" s="86"/>
      <c r="I17203" s="85"/>
      <c r="J17203" s="85"/>
    </row>
    <row r="17204" spans="2:10" s="117" customFormat="1" x14ac:dyDescent="0.25">
      <c r="B17204" s="87"/>
      <c r="C17204" s="85"/>
      <c r="D17204" s="85"/>
      <c r="E17204" s="85"/>
      <c r="F17204" s="85"/>
      <c r="G17204" s="86"/>
      <c r="H17204" s="86"/>
      <c r="I17204" s="85"/>
      <c r="J17204" s="85"/>
    </row>
    <row r="17205" spans="2:10" s="117" customFormat="1" x14ac:dyDescent="0.25">
      <c r="B17205" s="87"/>
      <c r="C17205" s="85"/>
      <c r="D17205" s="85"/>
      <c r="E17205" s="85"/>
      <c r="F17205" s="85"/>
      <c r="G17205" s="86"/>
      <c r="H17205" s="86"/>
      <c r="I17205" s="85"/>
      <c r="J17205" s="85"/>
    </row>
    <row r="17206" spans="2:10" s="117" customFormat="1" x14ac:dyDescent="0.25">
      <c r="B17206" s="87"/>
      <c r="C17206" s="85"/>
      <c r="D17206" s="85"/>
      <c r="E17206" s="85"/>
      <c r="F17206" s="85"/>
      <c r="G17206" s="86"/>
      <c r="H17206" s="86"/>
      <c r="I17206" s="85"/>
      <c r="J17206" s="85"/>
    </row>
    <row r="17207" spans="2:10" s="117" customFormat="1" x14ac:dyDescent="0.25">
      <c r="B17207" s="87"/>
      <c r="C17207" s="85"/>
      <c r="D17207" s="85"/>
      <c r="E17207" s="85"/>
      <c r="F17207" s="85"/>
      <c r="G17207" s="86"/>
      <c r="H17207" s="86"/>
      <c r="I17207" s="85"/>
      <c r="J17207" s="85"/>
    </row>
    <row r="17208" spans="2:10" s="117" customFormat="1" x14ac:dyDescent="0.25">
      <c r="B17208" s="87"/>
      <c r="C17208" s="85"/>
      <c r="D17208" s="85"/>
      <c r="E17208" s="85"/>
      <c r="F17208" s="85"/>
      <c r="G17208" s="86"/>
      <c r="H17208" s="86"/>
      <c r="I17208" s="85"/>
      <c r="J17208" s="85"/>
    </row>
    <row r="17209" spans="2:10" s="117" customFormat="1" x14ac:dyDescent="0.25">
      <c r="B17209" s="87"/>
      <c r="C17209" s="85"/>
      <c r="D17209" s="85"/>
      <c r="E17209" s="85"/>
      <c r="F17209" s="85"/>
      <c r="G17209" s="86"/>
      <c r="H17209" s="86"/>
      <c r="I17209" s="85"/>
      <c r="J17209" s="85"/>
    </row>
    <row r="17210" spans="2:10" s="117" customFormat="1" x14ac:dyDescent="0.25">
      <c r="B17210" s="87"/>
      <c r="C17210" s="85"/>
      <c r="D17210" s="85"/>
      <c r="E17210" s="85"/>
      <c r="F17210" s="85"/>
      <c r="G17210" s="86"/>
      <c r="H17210" s="86"/>
      <c r="I17210" s="85"/>
      <c r="J17210" s="85"/>
    </row>
    <row r="17211" spans="2:10" s="117" customFormat="1" x14ac:dyDescent="0.25">
      <c r="B17211" s="87"/>
      <c r="C17211" s="85"/>
      <c r="D17211" s="85"/>
      <c r="E17211" s="85"/>
      <c r="F17211" s="85"/>
      <c r="G17211" s="86"/>
      <c r="H17211" s="86"/>
      <c r="I17211" s="85"/>
      <c r="J17211" s="85"/>
    </row>
    <row r="17212" spans="2:10" s="117" customFormat="1" x14ac:dyDescent="0.25">
      <c r="B17212" s="87"/>
      <c r="C17212" s="85"/>
      <c r="D17212" s="85"/>
      <c r="E17212" s="85"/>
      <c r="F17212" s="85"/>
      <c r="G17212" s="86"/>
      <c r="H17212" s="86"/>
      <c r="I17212" s="85"/>
      <c r="J17212" s="85"/>
    </row>
    <row r="17213" spans="2:10" s="117" customFormat="1" x14ac:dyDescent="0.25">
      <c r="B17213" s="87"/>
      <c r="C17213" s="85"/>
      <c r="D17213" s="85"/>
      <c r="E17213" s="85"/>
      <c r="F17213" s="85"/>
      <c r="G17213" s="86"/>
      <c r="H17213" s="86"/>
      <c r="I17213" s="85"/>
      <c r="J17213" s="85"/>
    </row>
    <row r="17214" spans="2:10" s="117" customFormat="1" x14ac:dyDescent="0.25">
      <c r="B17214" s="87"/>
      <c r="C17214" s="85"/>
      <c r="D17214" s="85"/>
      <c r="E17214" s="85"/>
      <c r="F17214" s="85"/>
      <c r="G17214" s="86"/>
      <c r="H17214" s="86"/>
      <c r="I17214" s="85"/>
      <c r="J17214" s="85"/>
    </row>
    <row r="17215" spans="2:10" s="117" customFormat="1" x14ac:dyDescent="0.25">
      <c r="B17215" s="87"/>
      <c r="C17215" s="85"/>
      <c r="D17215" s="85"/>
      <c r="E17215" s="85"/>
      <c r="F17215" s="85"/>
      <c r="G17215" s="86"/>
      <c r="H17215" s="86"/>
      <c r="I17215" s="85"/>
      <c r="J17215" s="85"/>
    </row>
    <row r="17216" spans="2:10" s="117" customFormat="1" x14ac:dyDescent="0.25">
      <c r="B17216" s="87"/>
      <c r="C17216" s="85"/>
      <c r="D17216" s="85"/>
      <c r="E17216" s="85"/>
      <c r="F17216" s="85"/>
      <c r="G17216" s="86"/>
      <c r="H17216" s="86"/>
      <c r="I17216" s="85"/>
      <c r="J17216" s="85"/>
    </row>
    <row r="17217" spans="2:10" s="117" customFormat="1" x14ac:dyDescent="0.25">
      <c r="B17217" s="87"/>
      <c r="C17217" s="85"/>
      <c r="D17217" s="85"/>
      <c r="E17217" s="85"/>
      <c r="F17217" s="85"/>
      <c r="G17217" s="86"/>
      <c r="H17217" s="86"/>
      <c r="I17217" s="85"/>
      <c r="J17217" s="85"/>
    </row>
    <row r="17218" spans="2:10" s="117" customFormat="1" x14ac:dyDescent="0.25">
      <c r="B17218" s="87"/>
      <c r="C17218" s="85"/>
      <c r="D17218" s="85"/>
      <c r="E17218" s="85"/>
      <c r="F17218" s="85"/>
      <c r="G17218" s="86"/>
      <c r="H17218" s="86"/>
      <c r="I17218" s="85"/>
      <c r="J17218" s="85"/>
    </row>
    <row r="17219" spans="2:10" s="117" customFormat="1" x14ac:dyDescent="0.25">
      <c r="B17219" s="87"/>
      <c r="C17219" s="85"/>
      <c r="D17219" s="85"/>
      <c r="E17219" s="85"/>
      <c r="F17219" s="85"/>
      <c r="G17219" s="86"/>
      <c r="H17219" s="86"/>
      <c r="I17219" s="85"/>
      <c r="J17219" s="85"/>
    </row>
    <row r="17220" spans="2:10" s="117" customFormat="1" x14ac:dyDescent="0.25">
      <c r="B17220" s="87"/>
      <c r="C17220" s="85"/>
      <c r="D17220" s="85"/>
      <c r="E17220" s="85"/>
      <c r="F17220" s="85"/>
      <c r="G17220" s="86"/>
      <c r="H17220" s="86"/>
      <c r="I17220" s="85"/>
      <c r="J17220" s="85"/>
    </row>
    <row r="17221" spans="2:10" s="117" customFormat="1" x14ac:dyDescent="0.25">
      <c r="B17221" s="87"/>
      <c r="C17221" s="85"/>
      <c r="D17221" s="85"/>
      <c r="E17221" s="85"/>
      <c r="F17221" s="85"/>
      <c r="G17221" s="86"/>
      <c r="H17221" s="86"/>
      <c r="I17221" s="85"/>
      <c r="J17221" s="85"/>
    </row>
    <row r="17222" spans="2:10" s="117" customFormat="1" x14ac:dyDescent="0.25">
      <c r="B17222" s="87"/>
      <c r="C17222" s="85"/>
      <c r="D17222" s="85"/>
      <c r="E17222" s="85"/>
      <c r="F17222" s="85"/>
      <c r="G17222" s="86"/>
      <c r="H17222" s="86"/>
      <c r="I17222" s="85"/>
      <c r="J17222" s="85"/>
    </row>
    <row r="17223" spans="2:10" s="117" customFormat="1" x14ac:dyDescent="0.25">
      <c r="B17223" s="87"/>
      <c r="C17223" s="85"/>
      <c r="D17223" s="85"/>
      <c r="E17223" s="85"/>
      <c r="F17223" s="85"/>
      <c r="G17223" s="86"/>
      <c r="H17223" s="86"/>
      <c r="I17223" s="85"/>
      <c r="J17223" s="85"/>
    </row>
    <row r="17224" spans="2:10" s="117" customFormat="1" x14ac:dyDescent="0.25">
      <c r="B17224" s="87"/>
      <c r="C17224" s="85"/>
      <c r="D17224" s="85"/>
      <c r="E17224" s="85"/>
      <c r="F17224" s="85"/>
      <c r="G17224" s="86"/>
      <c r="H17224" s="86"/>
      <c r="I17224" s="85"/>
      <c r="J17224" s="85"/>
    </row>
    <row r="17225" spans="2:10" s="117" customFormat="1" x14ac:dyDescent="0.25">
      <c r="B17225" s="87"/>
      <c r="C17225" s="85"/>
      <c r="D17225" s="85"/>
      <c r="E17225" s="85"/>
      <c r="F17225" s="85"/>
      <c r="G17225" s="86"/>
      <c r="H17225" s="86"/>
      <c r="I17225" s="85"/>
      <c r="J17225" s="85"/>
    </row>
    <row r="17226" spans="2:10" s="117" customFormat="1" x14ac:dyDescent="0.25">
      <c r="B17226" s="87"/>
      <c r="C17226" s="85"/>
      <c r="D17226" s="85"/>
      <c r="E17226" s="85"/>
      <c r="F17226" s="85"/>
      <c r="G17226" s="86"/>
      <c r="H17226" s="86"/>
      <c r="I17226" s="85"/>
      <c r="J17226" s="85"/>
    </row>
    <row r="17227" spans="2:10" s="117" customFormat="1" x14ac:dyDescent="0.25">
      <c r="B17227" s="87"/>
      <c r="C17227" s="85"/>
      <c r="D17227" s="85"/>
      <c r="E17227" s="85"/>
      <c r="F17227" s="85"/>
      <c r="G17227" s="86"/>
      <c r="H17227" s="86"/>
      <c r="I17227" s="85"/>
      <c r="J17227" s="85"/>
    </row>
    <row r="17228" spans="2:10" s="117" customFormat="1" x14ac:dyDescent="0.25">
      <c r="B17228" s="87"/>
      <c r="C17228" s="85"/>
      <c r="D17228" s="85"/>
      <c r="E17228" s="85"/>
      <c r="F17228" s="85"/>
      <c r="G17228" s="86"/>
      <c r="H17228" s="86"/>
      <c r="I17228" s="85"/>
      <c r="J17228" s="85"/>
    </row>
    <row r="17229" spans="2:10" s="117" customFormat="1" x14ac:dyDescent="0.25">
      <c r="B17229" s="87"/>
      <c r="C17229" s="85"/>
      <c r="D17229" s="85"/>
      <c r="E17229" s="85"/>
      <c r="F17229" s="85"/>
      <c r="G17229" s="86"/>
      <c r="H17229" s="86"/>
      <c r="I17229" s="85"/>
      <c r="J17229" s="85"/>
    </row>
    <row r="17230" spans="2:10" s="117" customFormat="1" x14ac:dyDescent="0.25">
      <c r="B17230" s="87"/>
      <c r="C17230" s="85"/>
      <c r="D17230" s="85"/>
      <c r="E17230" s="85"/>
      <c r="F17230" s="85"/>
      <c r="G17230" s="86"/>
      <c r="H17230" s="86"/>
      <c r="I17230" s="85"/>
      <c r="J17230" s="85"/>
    </row>
    <row r="17231" spans="2:10" s="117" customFormat="1" x14ac:dyDescent="0.25">
      <c r="B17231" s="87"/>
      <c r="C17231" s="85"/>
      <c r="D17231" s="85"/>
      <c r="E17231" s="85"/>
      <c r="F17231" s="85"/>
      <c r="G17231" s="86"/>
      <c r="H17231" s="86"/>
      <c r="I17231" s="85"/>
      <c r="J17231" s="85"/>
    </row>
    <row r="17232" spans="2:10" s="117" customFormat="1" x14ac:dyDescent="0.25">
      <c r="B17232" s="87"/>
      <c r="C17232" s="85"/>
      <c r="D17232" s="85"/>
      <c r="E17232" s="85"/>
      <c r="F17232" s="85"/>
      <c r="G17232" s="86"/>
      <c r="H17232" s="86"/>
      <c r="I17232" s="85"/>
      <c r="J17232" s="85"/>
    </row>
    <row r="17233" spans="2:10" s="117" customFormat="1" x14ac:dyDescent="0.25">
      <c r="B17233" s="87"/>
      <c r="C17233" s="85"/>
      <c r="D17233" s="85"/>
      <c r="E17233" s="85"/>
      <c r="F17233" s="85"/>
      <c r="G17233" s="86"/>
      <c r="H17233" s="86"/>
      <c r="I17233" s="85"/>
      <c r="J17233" s="85"/>
    </row>
    <row r="17234" spans="2:10" s="117" customFormat="1" x14ac:dyDescent="0.25">
      <c r="B17234" s="87"/>
      <c r="C17234" s="85"/>
      <c r="D17234" s="85"/>
      <c r="E17234" s="85"/>
      <c r="F17234" s="85"/>
      <c r="G17234" s="86"/>
      <c r="H17234" s="86"/>
      <c r="I17234" s="85"/>
      <c r="J17234" s="85"/>
    </row>
    <row r="17235" spans="2:10" s="117" customFormat="1" x14ac:dyDescent="0.25">
      <c r="B17235" s="87"/>
      <c r="C17235" s="85"/>
      <c r="D17235" s="85"/>
      <c r="E17235" s="85"/>
      <c r="F17235" s="85"/>
      <c r="G17235" s="86"/>
      <c r="H17235" s="86"/>
      <c r="I17235" s="85"/>
      <c r="J17235" s="85"/>
    </row>
    <row r="17236" spans="2:10" s="117" customFormat="1" x14ac:dyDescent="0.25">
      <c r="B17236" s="87"/>
      <c r="C17236" s="85"/>
      <c r="D17236" s="85"/>
      <c r="E17236" s="85"/>
      <c r="F17236" s="85"/>
      <c r="G17236" s="86"/>
      <c r="H17236" s="86"/>
      <c r="I17236" s="85"/>
      <c r="J17236" s="85"/>
    </row>
    <row r="17237" spans="2:10" s="117" customFormat="1" x14ac:dyDescent="0.25">
      <c r="B17237" s="87"/>
      <c r="C17237" s="85"/>
      <c r="D17237" s="85"/>
      <c r="E17237" s="85"/>
      <c r="F17237" s="85"/>
      <c r="G17237" s="86"/>
      <c r="H17237" s="86"/>
      <c r="I17237" s="85"/>
      <c r="J17237" s="85"/>
    </row>
    <row r="17238" spans="2:10" s="117" customFormat="1" x14ac:dyDescent="0.25">
      <c r="B17238" s="87"/>
      <c r="C17238" s="85"/>
      <c r="D17238" s="85"/>
      <c r="E17238" s="85"/>
      <c r="F17238" s="85"/>
      <c r="G17238" s="86"/>
      <c r="H17238" s="86"/>
      <c r="I17238" s="85"/>
      <c r="J17238" s="85"/>
    </row>
    <row r="17239" spans="2:10" s="117" customFormat="1" x14ac:dyDescent="0.25">
      <c r="B17239" s="87"/>
      <c r="C17239" s="85"/>
      <c r="D17239" s="85"/>
      <c r="E17239" s="85"/>
      <c r="F17239" s="85"/>
      <c r="G17239" s="86"/>
      <c r="H17239" s="86"/>
      <c r="I17239" s="85"/>
      <c r="J17239" s="85"/>
    </row>
    <row r="17240" spans="2:10" s="117" customFormat="1" x14ac:dyDescent="0.25">
      <c r="B17240" s="87"/>
      <c r="C17240" s="85"/>
      <c r="D17240" s="85"/>
      <c r="E17240" s="85"/>
      <c r="F17240" s="85"/>
      <c r="G17240" s="86"/>
      <c r="H17240" s="86"/>
      <c r="I17240" s="85"/>
      <c r="J17240" s="85"/>
    </row>
    <row r="17241" spans="2:10" s="117" customFormat="1" x14ac:dyDescent="0.25">
      <c r="B17241" s="87"/>
      <c r="C17241" s="85"/>
      <c r="D17241" s="85"/>
      <c r="E17241" s="85"/>
      <c r="F17241" s="85"/>
      <c r="G17241" s="86"/>
      <c r="H17241" s="86"/>
      <c r="I17241" s="85"/>
      <c r="J17241" s="85"/>
    </row>
    <row r="17242" spans="2:10" s="117" customFormat="1" x14ac:dyDescent="0.25">
      <c r="B17242" s="87"/>
      <c r="C17242" s="85"/>
      <c r="D17242" s="85"/>
      <c r="E17242" s="85"/>
      <c r="F17242" s="85"/>
      <c r="G17242" s="86"/>
      <c r="H17242" s="86"/>
      <c r="I17242" s="85"/>
      <c r="J17242" s="85"/>
    </row>
    <row r="17243" spans="2:10" s="117" customFormat="1" x14ac:dyDescent="0.25">
      <c r="B17243" s="87"/>
      <c r="C17243" s="85"/>
      <c r="D17243" s="85"/>
      <c r="E17243" s="85"/>
      <c r="F17243" s="85"/>
      <c r="G17243" s="86"/>
      <c r="H17243" s="86"/>
      <c r="I17243" s="85"/>
      <c r="J17243" s="85"/>
    </row>
    <row r="17244" spans="2:10" s="117" customFormat="1" x14ac:dyDescent="0.25">
      <c r="B17244" s="87"/>
      <c r="C17244" s="85"/>
      <c r="D17244" s="85"/>
      <c r="E17244" s="85"/>
      <c r="F17244" s="85"/>
      <c r="G17244" s="86"/>
      <c r="H17244" s="86"/>
      <c r="I17244" s="85"/>
      <c r="J17244" s="85"/>
    </row>
    <row r="17245" spans="2:10" s="117" customFormat="1" x14ac:dyDescent="0.25">
      <c r="B17245" s="87"/>
      <c r="C17245" s="85"/>
      <c r="D17245" s="85"/>
      <c r="E17245" s="85"/>
      <c r="F17245" s="85"/>
      <c r="G17245" s="86"/>
      <c r="H17245" s="86"/>
      <c r="I17245" s="85"/>
      <c r="J17245" s="85"/>
    </row>
    <row r="17246" spans="2:10" s="117" customFormat="1" x14ac:dyDescent="0.25">
      <c r="B17246" s="87"/>
      <c r="C17246" s="85"/>
      <c r="D17246" s="85"/>
      <c r="E17246" s="85"/>
      <c r="F17246" s="85"/>
      <c r="G17246" s="86"/>
      <c r="H17246" s="86"/>
      <c r="I17246" s="85"/>
      <c r="J17246" s="85"/>
    </row>
    <row r="17247" spans="2:10" s="117" customFormat="1" x14ac:dyDescent="0.25">
      <c r="B17247" s="87"/>
      <c r="C17247" s="85"/>
      <c r="D17247" s="85"/>
      <c r="E17247" s="85"/>
      <c r="F17247" s="85"/>
      <c r="G17247" s="86"/>
      <c r="H17247" s="86"/>
      <c r="I17247" s="85"/>
      <c r="J17247" s="85"/>
    </row>
    <row r="17248" spans="2:10" s="117" customFormat="1" x14ac:dyDescent="0.25">
      <c r="B17248" s="87"/>
      <c r="C17248" s="85"/>
      <c r="D17248" s="85"/>
      <c r="E17248" s="85"/>
      <c r="F17248" s="85"/>
      <c r="G17248" s="86"/>
      <c r="H17248" s="86"/>
      <c r="I17248" s="85"/>
      <c r="J17248" s="85"/>
    </row>
    <row r="17249" spans="2:10" s="117" customFormat="1" x14ac:dyDescent="0.25">
      <c r="B17249" s="87"/>
      <c r="C17249" s="85"/>
      <c r="D17249" s="85"/>
      <c r="E17249" s="85"/>
      <c r="F17249" s="85"/>
      <c r="G17249" s="86"/>
      <c r="H17249" s="86"/>
      <c r="I17249" s="85"/>
      <c r="J17249" s="85"/>
    </row>
    <row r="17250" spans="2:10" s="117" customFormat="1" x14ac:dyDescent="0.25">
      <c r="B17250" s="87"/>
      <c r="C17250" s="85"/>
      <c r="D17250" s="85"/>
      <c r="E17250" s="85"/>
      <c r="F17250" s="85"/>
      <c r="G17250" s="86"/>
      <c r="H17250" s="86"/>
      <c r="I17250" s="85"/>
      <c r="J17250" s="85"/>
    </row>
    <row r="17251" spans="2:10" s="117" customFormat="1" x14ac:dyDescent="0.25">
      <c r="B17251" s="87"/>
      <c r="C17251" s="85"/>
      <c r="D17251" s="85"/>
      <c r="E17251" s="85"/>
      <c r="F17251" s="85"/>
      <c r="G17251" s="86"/>
      <c r="H17251" s="86"/>
      <c r="I17251" s="85"/>
      <c r="J17251" s="85"/>
    </row>
    <row r="17252" spans="2:10" s="117" customFormat="1" x14ac:dyDescent="0.25">
      <c r="B17252" s="87"/>
      <c r="C17252" s="85"/>
      <c r="D17252" s="85"/>
      <c r="E17252" s="85"/>
      <c r="F17252" s="85"/>
      <c r="G17252" s="86"/>
      <c r="H17252" s="86"/>
      <c r="I17252" s="85"/>
      <c r="J17252" s="85"/>
    </row>
    <row r="17253" spans="2:10" s="117" customFormat="1" x14ac:dyDescent="0.25">
      <c r="B17253" s="87"/>
      <c r="C17253" s="85"/>
      <c r="D17253" s="85"/>
      <c r="E17253" s="85"/>
      <c r="F17253" s="85"/>
      <c r="G17253" s="86"/>
      <c r="H17253" s="86"/>
      <c r="I17253" s="85"/>
      <c r="J17253" s="85"/>
    </row>
    <row r="17254" spans="2:10" s="117" customFormat="1" x14ac:dyDescent="0.25">
      <c r="B17254" s="87"/>
      <c r="C17254" s="85"/>
      <c r="D17254" s="85"/>
      <c r="E17254" s="85"/>
      <c r="F17254" s="85"/>
      <c r="G17254" s="86"/>
      <c r="H17254" s="86"/>
      <c r="I17254" s="85"/>
      <c r="J17254" s="85"/>
    </row>
    <row r="17255" spans="2:10" s="117" customFormat="1" x14ac:dyDescent="0.25">
      <c r="B17255" s="87"/>
      <c r="C17255" s="85"/>
      <c r="D17255" s="85"/>
      <c r="E17255" s="85"/>
      <c r="F17255" s="85"/>
      <c r="G17255" s="86"/>
      <c r="H17255" s="86"/>
      <c r="I17255" s="85"/>
      <c r="J17255" s="85"/>
    </row>
    <row r="17256" spans="2:10" s="117" customFormat="1" x14ac:dyDescent="0.25">
      <c r="B17256" s="87"/>
      <c r="C17256" s="85"/>
      <c r="D17256" s="85"/>
      <c r="E17256" s="85"/>
      <c r="F17256" s="85"/>
      <c r="G17256" s="86"/>
      <c r="H17256" s="86"/>
      <c r="I17256" s="85"/>
      <c r="J17256" s="85"/>
    </row>
    <row r="17257" spans="2:10" s="117" customFormat="1" x14ac:dyDescent="0.25">
      <c r="B17257" s="87"/>
      <c r="C17257" s="85"/>
      <c r="D17257" s="85"/>
      <c r="E17257" s="85"/>
      <c r="F17257" s="85"/>
      <c r="G17257" s="86"/>
      <c r="H17257" s="86"/>
      <c r="I17257" s="85"/>
      <c r="J17257" s="85"/>
    </row>
    <row r="17258" spans="2:10" s="117" customFormat="1" x14ac:dyDescent="0.25">
      <c r="B17258" s="87"/>
      <c r="C17258" s="85"/>
      <c r="D17258" s="85"/>
      <c r="E17258" s="85"/>
      <c r="F17258" s="85"/>
      <c r="G17258" s="86"/>
      <c r="H17258" s="86"/>
      <c r="I17258" s="85"/>
      <c r="J17258" s="85"/>
    </row>
    <row r="17259" spans="2:10" s="117" customFormat="1" x14ac:dyDescent="0.25">
      <c r="B17259" s="87"/>
      <c r="C17259" s="85"/>
      <c r="D17259" s="85"/>
      <c r="E17259" s="85"/>
      <c r="F17259" s="85"/>
      <c r="G17259" s="86"/>
      <c r="H17259" s="86"/>
      <c r="I17259" s="85"/>
      <c r="J17259" s="85"/>
    </row>
    <row r="17260" spans="2:10" s="117" customFormat="1" x14ac:dyDescent="0.25">
      <c r="B17260" s="87"/>
      <c r="C17260" s="85"/>
      <c r="D17260" s="85"/>
      <c r="E17260" s="85"/>
      <c r="F17260" s="85"/>
      <c r="G17260" s="86"/>
      <c r="H17260" s="86"/>
      <c r="I17260" s="85"/>
      <c r="J17260" s="85"/>
    </row>
    <row r="17261" spans="2:10" s="117" customFormat="1" x14ac:dyDescent="0.25">
      <c r="B17261" s="87"/>
      <c r="C17261" s="85"/>
      <c r="D17261" s="85"/>
      <c r="E17261" s="85"/>
      <c r="F17261" s="85"/>
      <c r="G17261" s="86"/>
      <c r="H17261" s="86"/>
      <c r="I17261" s="85"/>
      <c r="J17261" s="85"/>
    </row>
    <row r="17262" spans="2:10" s="117" customFormat="1" x14ac:dyDescent="0.25">
      <c r="B17262" s="87"/>
      <c r="C17262" s="85"/>
      <c r="D17262" s="85"/>
      <c r="E17262" s="85"/>
      <c r="F17262" s="85"/>
      <c r="G17262" s="86"/>
      <c r="H17262" s="86"/>
      <c r="I17262" s="85"/>
      <c r="J17262" s="85"/>
    </row>
    <row r="17263" spans="2:10" s="117" customFormat="1" x14ac:dyDescent="0.25">
      <c r="B17263" s="87"/>
      <c r="C17263" s="85"/>
      <c r="D17263" s="85"/>
      <c r="E17263" s="85"/>
      <c r="F17263" s="85"/>
      <c r="G17263" s="86"/>
      <c r="H17263" s="86"/>
      <c r="I17263" s="85"/>
      <c r="J17263" s="85"/>
    </row>
    <row r="17264" spans="2:10" s="117" customFormat="1" x14ac:dyDescent="0.25">
      <c r="B17264" s="87"/>
      <c r="C17264" s="85"/>
      <c r="D17264" s="85"/>
      <c r="E17264" s="85"/>
      <c r="F17264" s="85"/>
      <c r="G17264" s="86"/>
      <c r="H17264" s="86"/>
      <c r="I17264" s="85"/>
      <c r="J17264" s="85"/>
    </row>
    <row r="17265" spans="2:10" s="117" customFormat="1" x14ac:dyDescent="0.25">
      <c r="B17265" s="87"/>
      <c r="C17265" s="85"/>
      <c r="D17265" s="85"/>
      <c r="E17265" s="85"/>
      <c r="F17265" s="85"/>
      <c r="G17265" s="86"/>
      <c r="H17265" s="86"/>
      <c r="I17265" s="85"/>
      <c r="J17265" s="85"/>
    </row>
    <row r="17266" spans="2:10" s="117" customFormat="1" x14ac:dyDescent="0.25">
      <c r="B17266" s="87"/>
      <c r="C17266" s="85"/>
      <c r="D17266" s="85"/>
      <c r="E17266" s="85"/>
      <c r="F17266" s="85"/>
      <c r="G17266" s="86"/>
      <c r="H17266" s="86"/>
      <c r="I17266" s="85"/>
      <c r="J17266" s="85"/>
    </row>
    <row r="17267" spans="2:10" s="117" customFormat="1" x14ac:dyDescent="0.25">
      <c r="B17267" s="87"/>
      <c r="C17267" s="85"/>
      <c r="D17267" s="85"/>
      <c r="E17267" s="85"/>
      <c r="F17267" s="85"/>
      <c r="G17267" s="86"/>
      <c r="H17267" s="86"/>
      <c r="I17267" s="85"/>
      <c r="J17267" s="85"/>
    </row>
    <row r="17268" spans="2:10" s="117" customFormat="1" x14ac:dyDescent="0.25">
      <c r="B17268" s="87"/>
      <c r="C17268" s="85"/>
      <c r="D17268" s="85"/>
      <c r="E17268" s="85"/>
      <c r="F17268" s="85"/>
      <c r="G17268" s="86"/>
      <c r="H17268" s="86"/>
      <c r="I17268" s="85"/>
      <c r="J17268" s="85"/>
    </row>
    <row r="17269" spans="2:10" s="117" customFormat="1" x14ac:dyDescent="0.25">
      <c r="B17269" s="87"/>
      <c r="C17269" s="85"/>
      <c r="D17269" s="85"/>
      <c r="E17269" s="85"/>
      <c r="F17269" s="85"/>
      <c r="G17269" s="86"/>
      <c r="H17269" s="86"/>
      <c r="I17269" s="85"/>
      <c r="J17269" s="85"/>
    </row>
    <row r="17270" spans="2:10" s="117" customFormat="1" x14ac:dyDescent="0.25">
      <c r="B17270" s="87"/>
      <c r="C17270" s="85"/>
      <c r="D17270" s="85"/>
      <c r="E17270" s="85"/>
      <c r="F17270" s="85"/>
      <c r="G17270" s="86"/>
      <c r="H17270" s="86"/>
      <c r="I17270" s="85"/>
      <c r="J17270" s="85"/>
    </row>
    <row r="17271" spans="2:10" s="117" customFormat="1" x14ac:dyDescent="0.25">
      <c r="B17271" s="87"/>
      <c r="C17271" s="85"/>
      <c r="D17271" s="85"/>
      <c r="E17271" s="85"/>
      <c r="F17271" s="85"/>
      <c r="G17271" s="86"/>
      <c r="H17271" s="86"/>
      <c r="I17271" s="85"/>
      <c r="J17271" s="85"/>
    </row>
    <row r="17272" spans="2:10" s="117" customFormat="1" x14ac:dyDescent="0.25">
      <c r="B17272" s="87"/>
      <c r="C17272" s="85"/>
      <c r="D17272" s="85"/>
      <c r="E17272" s="85"/>
      <c r="F17272" s="85"/>
      <c r="G17272" s="86"/>
      <c r="H17272" s="86"/>
      <c r="I17272" s="85"/>
      <c r="J17272" s="85"/>
    </row>
    <row r="17273" spans="2:10" s="117" customFormat="1" x14ac:dyDescent="0.25">
      <c r="B17273" s="87"/>
      <c r="C17273" s="85"/>
      <c r="D17273" s="85"/>
      <c r="E17273" s="85"/>
      <c r="F17273" s="85"/>
      <c r="G17273" s="86"/>
      <c r="H17273" s="86"/>
      <c r="I17273" s="85"/>
      <c r="J17273" s="85"/>
    </row>
    <row r="17274" spans="2:10" s="117" customFormat="1" x14ac:dyDescent="0.25">
      <c r="B17274" s="87"/>
      <c r="C17274" s="85"/>
      <c r="D17274" s="85"/>
      <c r="E17274" s="85"/>
      <c r="F17274" s="85"/>
      <c r="G17274" s="86"/>
      <c r="H17274" s="86"/>
      <c r="I17274" s="85"/>
      <c r="J17274" s="85"/>
    </row>
    <row r="17275" spans="2:10" s="117" customFormat="1" x14ac:dyDescent="0.25">
      <c r="B17275" s="87"/>
      <c r="C17275" s="85"/>
      <c r="D17275" s="85"/>
      <c r="E17275" s="85"/>
      <c r="F17275" s="85"/>
      <c r="G17275" s="86"/>
      <c r="H17275" s="86"/>
      <c r="I17275" s="85"/>
      <c r="J17275" s="85"/>
    </row>
    <row r="17276" spans="2:10" s="117" customFormat="1" x14ac:dyDescent="0.25">
      <c r="B17276" s="87"/>
      <c r="C17276" s="85"/>
      <c r="D17276" s="85"/>
      <c r="E17276" s="85"/>
      <c r="F17276" s="85"/>
      <c r="G17276" s="86"/>
      <c r="H17276" s="86"/>
      <c r="I17276" s="85"/>
      <c r="J17276" s="85"/>
    </row>
    <row r="17277" spans="2:10" s="117" customFormat="1" x14ac:dyDescent="0.25">
      <c r="B17277" s="87"/>
      <c r="C17277" s="85"/>
      <c r="D17277" s="85"/>
      <c r="E17277" s="85"/>
      <c r="F17277" s="85"/>
      <c r="G17277" s="86"/>
      <c r="H17277" s="86"/>
      <c r="I17277" s="85"/>
      <c r="J17277" s="85"/>
    </row>
    <row r="17278" spans="2:10" s="117" customFormat="1" x14ac:dyDescent="0.25">
      <c r="B17278" s="87"/>
      <c r="C17278" s="85"/>
      <c r="D17278" s="85"/>
      <c r="E17278" s="85"/>
      <c r="F17278" s="85"/>
      <c r="G17278" s="86"/>
      <c r="H17278" s="86"/>
      <c r="I17278" s="85"/>
      <c r="J17278" s="85"/>
    </row>
    <row r="17279" spans="2:10" s="117" customFormat="1" x14ac:dyDescent="0.25">
      <c r="B17279" s="87"/>
      <c r="C17279" s="85"/>
      <c r="D17279" s="85"/>
      <c r="E17279" s="85"/>
      <c r="F17279" s="85"/>
      <c r="G17279" s="86"/>
      <c r="H17279" s="86"/>
      <c r="I17279" s="85"/>
      <c r="J17279" s="85"/>
    </row>
    <row r="17280" spans="2:10" s="117" customFormat="1" x14ac:dyDescent="0.25">
      <c r="B17280" s="87"/>
      <c r="C17280" s="85"/>
      <c r="D17280" s="85"/>
      <c r="E17280" s="85"/>
      <c r="F17280" s="85"/>
      <c r="G17280" s="86"/>
      <c r="H17280" s="86"/>
      <c r="I17280" s="85"/>
      <c r="J17280" s="85"/>
    </row>
    <row r="17281" spans="2:10" s="117" customFormat="1" x14ac:dyDescent="0.25">
      <c r="B17281" s="87"/>
      <c r="C17281" s="85"/>
      <c r="D17281" s="85"/>
      <c r="E17281" s="85"/>
      <c r="F17281" s="85"/>
      <c r="G17281" s="86"/>
      <c r="H17281" s="86"/>
      <c r="I17281" s="85"/>
      <c r="J17281" s="85"/>
    </row>
    <row r="17282" spans="2:10" s="117" customFormat="1" x14ac:dyDescent="0.25">
      <c r="B17282" s="87"/>
      <c r="C17282" s="85"/>
      <c r="D17282" s="85"/>
      <c r="E17282" s="85"/>
      <c r="F17282" s="85"/>
      <c r="G17282" s="86"/>
      <c r="H17282" s="86"/>
      <c r="I17282" s="85"/>
      <c r="J17282" s="85"/>
    </row>
    <row r="17283" spans="2:10" s="117" customFormat="1" x14ac:dyDescent="0.25">
      <c r="B17283" s="87"/>
      <c r="C17283" s="85"/>
      <c r="D17283" s="85"/>
      <c r="E17283" s="85"/>
      <c r="F17283" s="85"/>
      <c r="G17283" s="86"/>
      <c r="H17283" s="86"/>
      <c r="I17283" s="85"/>
      <c r="J17283" s="85"/>
    </row>
    <row r="17284" spans="2:10" s="117" customFormat="1" x14ac:dyDescent="0.25">
      <c r="B17284" s="87"/>
      <c r="C17284" s="85"/>
      <c r="D17284" s="85"/>
      <c r="E17284" s="85"/>
      <c r="F17284" s="85"/>
      <c r="G17284" s="86"/>
      <c r="H17284" s="86"/>
      <c r="I17284" s="85"/>
      <c r="J17284" s="85"/>
    </row>
    <row r="17285" spans="2:10" s="117" customFormat="1" x14ac:dyDescent="0.25">
      <c r="B17285" s="87"/>
      <c r="C17285" s="85"/>
      <c r="D17285" s="85"/>
      <c r="E17285" s="85"/>
      <c r="F17285" s="85"/>
      <c r="G17285" s="86"/>
      <c r="H17285" s="86"/>
      <c r="I17285" s="85"/>
      <c r="J17285" s="85"/>
    </row>
    <row r="17286" spans="2:10" s="117" customFormat="1" x14ac:dyDescent="0.25">
      <c r="B17286" s="87"/>
      <c r="C17286" s="85"/>
      <c r="D17286" s="85"/>
      <c r="E17286" s="85"/>
      <c r="F17286" s="85"/>
      <c r="G17286" s="86"/>
      <c r="H17286" s="86"/>
      <c r="I17286" s="85"/>
      <c r="J17286" s="85"/>
    </row>
    <row r="17287" spans="2:10" s="117" customFormat="1" x14ac:dyDescent="0.25">
      <c r="B17287" s="87"/>
      <c r="C17287" s="85"/>
      <c r="D17287" s="85"/>
      <c r="E17287" s="85"/>
      <c r="F17287" s="85"/>
      <c r="G17287" s="86"/>
      <c r="H17287" s="86"/>
      <c r="I17287" s="85"/>
      <c r="J17287" s="85"/>
    </row>
    <row r="17288" spans="2:10" s="117" customFormat="1" x14ac:dyDescent="0.25">
      <c r="B17288" s="87"/>
      <c r="C17288" s="85"/>
      <c r="D17288" s="85"/>
      <c r="E17288" s="85"/>
      <c r="F17288" s="85"/>
      <c r="G17288" s="86"/>
      <c r="H17288" s="86"/>
      <c r="I17288" s="85"/>
      <c r="J17288" s="85"/>
    </row>
    <row r="17289" spans="2:10" s="117" customFormat="1" x14ac:dyDescent="0.25">
      <c r="B17289" s="87"/>
      <c r="C17289" s="85"/>
      <c r="D17289" s="85"/>
      <c r="E17289" s="85"/>
      <c r="F17289" s="85"/>
      <c r="G17289" s="86"/>
      <c r="H17289" s="86"/>
      <c r="I17289" s="85"/>
      <c r="J17289" s="85"/>
    </row>
    <row r="17290" spans="2:10" s="117" customFormat="1" x14ac:dyDescent="0.25">
      <c r="B17290" s="87"/>
      <c r="C17290" s="85"/>
      <c r="D17290" s="85"/>
      <c r="E17290" s="85"/>
      <c r="F17290" s="85"/>
      <c r="G17290" s="86"/>
      <c r="H17290" s="86"/>
      <c r="I17290" s="85"/>
      <c r="J17290" s="85"/>
    </row>
    <row r="17291" spans="2:10" s="117" customFormat="1" x14ac:dyDescent="0.25">
      <c r="B17291" s="87"/>
      <c r="C17291" s="85"/>
      <c r="D17291" s="85"/>
      <c r="E17291" s="85"/>
      <c r="F17291" s="85"/>
      <c r="G17291" s="86"/>
      <c r="H17291" s="86"/>
      <c r="I17291" s="85"/>
      <c r="J17291" s="85"/>
    </row>
    <row r="17292" spans="2:10" s="117" customFormat="1" x14ac:dyDescent="0.25">
      <c r="B17292" s="87"/>
      <c r="C17292" s="85"/>
      <c r="D17292" s="85"/>
      <c r="E17292" s="85"/>
      <c r="F17292" s="85"/>
      <c r="G17292" s="86"/>
      <c r="H17292" s="86"/>
      <c r="I17292" s="85"/>
      <c r="J17292" s="85"/>
    </row>
    <row r="17293" spans="2:10" s="117" customFormat="1" x14ac:dyDescent="0.25">
      <c r="B17293" s="87"/>
      <c r="C17293" s="85"/>
      <c r="D17293" s="85"/>
      <c r="E17293" s="85"/>
      <c r="F17293" s="85"/>
      <c r="G17293" s="86"/>
      <c r="H17293" s="86"/>
      <c r="I17293" s="85"/>
      <c r="J17293" s="85"/>
    </row>
    <row r="17294" spans="2:10" s="117" customFormat="1" x14ac:dyDescent="0.25">
      <c r="B17294" s="87"/>
      <c r="C17294" s="85"/>
      <c r="D17294" s="85"/>
      <c r="E17294" s="85"/>
      <c r="F17294" s="85"/>
      <c r="G17294" s="86"/>
      <c r="H17294" s="86"/>
      <c r="I17294" s="85"/>
      <c r="J17294" s="85"/>
    </row>
    <row r="17295" spans="2:10" s="117" customFormat="1" x14ac:dyDescent="0.25">
      <c r="B17295" s="87"/>
      <c r="C17295" s="85"/>
      <c r="D17295" s="85"/>
      <c r="E17295" s="85"/>
      <c r="F17295" s="85"/>
      <c r="G17295" s="86"/>
      <c r="H17295" s="86"/>
      <c r="I17295" s="85"/>
      <c r="J17295" s="85"/>
    </row>
    <row r="17296" spans="2:10" s="117" customFormat="1" x14ac:dyDescent="0.25">
      <c r="B17296" s="87"/>
      <c r="C17296" s="85"/>
      <c r="D17296" s="85"/>
      <c r="E17296" s="85"/>
      <c r="F17296" s="85"/>
      <c r="G17296" s="86"/>
      <c r="H17296" s="86"/>
      <c r="I17296" s="85"/>
      <c r="J17296" s="85"/>
    </row>
    <row r="17297" spans="2:10" s="117" customFormat="1" x14ac:dyDescent="0.25">
      <c r="B17297" s="87"/>
      <c r="C17297" s="85"/>
      <c r="D17297" s="85"/>
      <c r="E17297" s="85"/>
      <c r="F17297" s="85"/>
      <c r="G17297" s="86"/>
      <c r="H17297" s="86"/>
      <c r="I17297" s="85"/>
      <c r="J17297" s="85"/>
    </row>
    <row r="17298" spans="2:10" s="117" customFormat="1" x14ac:dyDescent="0.25">
      <c r="B17298" s="87"/>
      <c r="C17298" s="85"/>
      <c r="D17298" s="85"/>
      <c r="E17298" s="85"/>
      <c r="F17298" s="85"/>
      <c r="G17298" s="86"/>
      <c r="H17298" s="86"/>
      <c r="I17298" s="85"/>
      <c r="J17298" s="85"/>
    </row>
    <row r="17299" spans="2:10" s="117" customFormat="1" x14ac:dyDescent="0.25">
      <c r="B17299" s="87"/>
      <c r="C17299" s="85"/>
      <c r="D17299" s="85"/>
      <c r="E17299" s="85"/>
      <c r="F17299" s="85"/>
      <c r="G17299" s="86"/>
      <c r="H17299" s="86"/>
      <c r="I17299" s="85"/>
      <c r="J17299" s="85"/>
    </row>
    <row r="17300" spans="2:10" s="117" customFormat="1" x14ac:dyDescent="0.25">
      <c r="B17300" s="87"/>
      <c r="C17300" s="85"/>
      <c r="D17300" s="85"/>
      <c r="E17300" s="85"/>
      <c r="F17300" s="85"/>
      <c r="G17300" s="86"/>
      <c r="H17300" s="86"/>
      <c r="I17300" s="85"/>
      <c r="J17300" s="85"/>
    </row>
    <row r="17301" spans="2:10" s="117" customFormat="1" x14ac:dyDescent="0.25">
      <c r="B17301" s="87"/>
      <c r="C17301" s="85"/>
      <c r="D17301" s="85"/>
      <c r="E17301" s="85"/>
      <c r="F17301" s="85"/>
      <c r="G17301" s="86"/>
      <c r="H17301" s="86"/>
      <c r="I17301" s="85"/>
      <c r="J17301" s="85"/>
    </row>
    <row r="17302" spans="2:10" s="117" customFormat="1" x14ac:dyDescent="0.25">
      <c r="B17302" s="87"/>
      <c r="C17302" s="85"/>
      <c r="D17302" s="85"/>
      <c r="E17302" s="85"/>
      <c r="F17302" s="85"/>
      <c r="G17302" s="86"/>
      <c r="H17302" s="86"/>
      <c r="I17302" s="85"/>
      <c r="J17302" s="85"/>
    </row>
    <row r="17303" spans="2:10" s="117" customFormat="1" x14ac:dyDescent="0.25">
      <c r="B17303" s="87"/>
      <c r="C17303" s="85"/>
      <c r="D17303" s="85"/>
      <c r="E17303" s="85"/>
      <c r="F17303" s="85"/>
      <c r="G17303" s="86"/>
      <c r="H17303" s="86"/>
      <c r="I17303" s="85"/>
      <c r="J17303" s="85"/>
    </row>
    <row r="17304" spans="2:10" s="117" customFormat="1" x14ac:dyDescent="0.25">
      <c r="B17304" s="87"/>
      <c r="C17304" s="85"/>
      <c r="D17304" s="85"/>
      <c r="E17304" s="85"/>
      <c r="F17304" s="85"/>
      <c r="G17304" s="86"/>
      <c r="H17304" s="86"/>
      <c r="I17304" s="85"/>
      <c r="J17304" s="85"/>
    </row>
    <row r="17305" spans="2:10" s="117" customFormat="1" x14ac:dyDescent="0.25">
      <c r="B17305" s="87"/>
      <c r="C17305" s="85"/>
      <c r="D17305" s="85"/>
      <c r="E17305" s="85"/>
      <c r="F17305" s="85"/>
      <c r="G17305" s="86"/>
      <c r="H17305" s="86"/>
      <c r="I17305" s="85"/>
      <c r="J17305" s="85"/>
    </row>
    <row r="17306" spans="2:10" s="117" customFormat="1" x14ac:dyDescent="0.25">
      <c r="B17306" s="87"/>
      <c r="C17306" s="85"/>
      <c r="D17306" s="85"/>
      <c r="E17306" s="85"/>
      <c r="F17306" s="85"/>
      <c r="G17306" s="86"/>
      <c r="H17306" s="86"/>
      <c r="I17306" s="85"/>
      <c r="J17306" s="85"/>
    </row>
    <row r="17307" spans="2:10" s="117" customFormat="1" x14ac:dyDescent="0.25">
      <c r="B17307" s="87"/>
      <c r="C17307" s="85"/>
      <c r="D17307" s="85"/>
      <c r="E17307" s="85"/>
      <c r="F17307" s="85"/>
      <c r="G17307" s="86"/>
      <c r="H17307" s="86"/>
      <c r="I17307" s="85"/>
      <c r="J17307" s="85"/>
    </row>
    <row r="17308" spans="2:10" s="117" customFormat="1" x14ac:dyDescent="0.25">
      <c r="B17308" s="87"/>
      <c r="C17308" s="85"/>
      <c r="D17308" s="85"/>
      <c r="E17308" s="85"/>
      <c r="F17308" s="85"/>
      <c r="G17308" s="86"/>
      <c r="H17308" s="86"/>
      <c r="I17308" s="85"/>
      <c r="J17308" s="85"/>
    </row>
    <row r="17309" spans="2:10" s="117" customFormat="1" x14ac:dyDescent="0.25">
      <c r="B17309" s="87"/>
      <c r="C17309" s="85"/>
      <c r="D17309" s="85"/>
      <c r="E17309" s="85"/>
      <c r="F17309" s="85"/>
      <c r="G17309" s="86"/>
      <c r="H17309" s="86"/>
      <c r="I17309" s="85"/>
      <c r="J17309" s="85"/>
    </row>
    <row r="17310" spans="2:10" s="117" customFormat="1" x14ac:dyDescent="0.25">
      <c r="B17310" s="87"/>
      <c r="C17310" s="85"/>
      <c r="D17310" s="85"/>
      <c r="E17310" s="85"/>
      <c r="F17310" s="85"/>
      <c r="G17310" s="86"/>
      <c r="H17310" s="86"/>
      <c r="I17310" s="85"/>
      <c r="J17310" s="85"/>
    </row>
    <row r="17311" spans="2:10" s="117" customFormat="1" x14ac:dyDescent="0.25">
      <c r="B17311" s="87"/>
      <c r="C17311" s="85"/>
      <c r="D17311" s="85"/>
      <c r="E17311" s="85"/>
      <c r="F17311" s="85"/>
      <c r="G17311" s="86"/>
      <c r="H17311" s="86"/>
      <c r="I17311" s="85"/>
      <c r="J17311" s="85"/>
    </row>
    <row r="17312" spans="2:10" s="117" customFormat="1" x14ac:dyDescent="0.25">
      <c r="B17312" s="87"/>
      <c r="C17312" s="85"/>
      <c r="D17312" s="85"/>
      <c r="E17312" s="85"/>
      <c r="F17312" s="85"/>
      <c r="G17312" s="86"/>
      <c r="H17312" s="86"/>
      <c r="I17312" s="85"/>
      <c r="J17312" s="85"/>
    </row>
    <row r="17313" spans="2:10" s="117" customFormat="1" x14ac:dyDescent="0.25">
      <c r="B17313" s="87"/>
      <c r="C17313" s="85"/>
      <c r="D17313" s="85"/>
      <c r="E17313" s="85"/>
      <c r="F17313" s="85"/>
      <c r="G17313" s="86"/>
      <c r="H17313" s="86"/>
      <c r="I17313" s="85"/>
      <c r="J17313" s="85"/>
    </row>
    <row r="17314" spans="2:10" s="117" customFormat="1" x14ac:dyDescent="0.25">
      <c r="B17314" s="87"/>
      <c r="C17314" s="85"/>
      <c r="D17314" s="85"/>
      <c r="E17314" s="85"/>
      <c r="F17314" s="85"/>
      <c r="G17314" s="86"/>
      <c r="H17314" s="86"/>
      <c r="I17314" s="85"/>
      <c r="J17314" s="85"/>
    </row>
    <row r="17315" spans="2:10" s="117" customFormat="1" x14ac:dyDescent="0.25">
      <c r="B17315" s="87"/>
      <c r="C17315" s="85"/>
      <c r="D17315" s="85"/>
      <c r="E17315" s="85"/>
      <c r="F17315" s="85"/>
      <c r="G17315" s="86"/>
      <c r="H17315" s="86"/>
      <c r="I17315" s="85"/>
      <c r="J17315" s="85"/>
    </row>
    <row r="17316" spans="2:10" s="117" customFormat="1" x14ac:dyDescent="0.25">
      <c r="B17316" s="87"/>
      <c r="C17316" s="85"/>
      <c r="D17316" s="85"/>
      <c r="E17316" s="85"/>
      <c r="F17316" s="85"/>
      <c r="G17316" s="86"/>
      <c r="H17316" s="86"/>
      <c r="I17316" s="85"/>
      <c r="J17316" s="85"/>
    </row>
    <row r="17317" spans="2:10" s="117" customFormat="1" x14ac:dyDescent="0.25">
      <c r="B17317" s="87"/>
      <c r="C17317" s="85"/>
      <c r="D17317" s="85"/>
      <c r="E17317" s="85"/>
      <c r="F17317" s="85"/>
      <c r="G17317" s="86"/>
      <c r="H17317" s="86"/>
      <c r="I17317" s="85"/>
      <c r="J17317" s="85"/>
    </row>
    <row r="17318" spans="2:10" s="117" customFormat="1" x14ac:dyDescent="0.25">
      <c r="B17318" s="87"/>
      <c r="C17318" s="85"/>
      <c r="D17318" s="85"/>
      <c r="E17318" s="85"/>
      <c r="F17318" s="85"/>
      <c r="G17318" s="86"/>
      <c r="H17318" s="86"/>
      <c r="I17318" s="85"/>
      <c r="J17318" s="85"/>
    </row>
    <row r="17319" spans="2:10" s="117" customFormat="1" x14ac:dyDescent="0.25">
      <c r="B17319" s="87"/>
      <c r="C17319" s="85"/>
      <c r="D17319" s="85"/>
      <c r="E17319" s="85"/>
      <c r="F17319" s="85"/>
      <c r="G17319" s="86"/>
      <c r="H17319" s="86"/>
      <c r="I17319" s="85"/>
      <c r="J17319" s="85"/>
    </row>
    <row r="17320" spans="2:10" s="117" customFormat="1" x14ac:dyDescent="0.25">
      <c r="B17320" s="87"/>
      <c r="C17320" s="85"/>
      <c r="D17320" s="85"/>
      <c r="E17320" s="85"/>
      <c r="F17320" s="85"/>
      <c r="G17320" s="86"/>
      <c r="H17320" s="86"/>
      <c r="I17320" s="85"/>
      <c r="J17320" s="85"/>
    </row>
    <row r="17321" spans="2:10" s="117" customFormat="1" x14ac:dyDescent="0.25">
      <c r="B17321" s="87"/>
      <c r="C17321" s="85"/>
      <c r="D17321" s="85"/>
      <c r="E17321" s="85"/>
      <c r="F17321" s="85"/>
      <c r="G17321" s="86"/>
      <c r="H17321" s="86"/>
      <c r="I17321" s="85"/>
      <c r="J17321" s="85"/>
    </row>
    <row r="17322" spans="2:10" s="117" customFormat="1" x14ac:dyDescent="0.25">
      <c r="B17322" s="87"/>
      <c r="C17322" s="85"/>
      <c r="D17322" s="85"/>
      <c r="E17322" s="85"/>
      <c r="F17322" s="85"/>
      <c r="G17322" s="86"/>
      <c r="H17322" s="86"/>
      <c r="I17322" s="85"/>
      <c r="J17322" s="85"/>
    </row>
    <row r="17323" spans="2:10" s="117" customFormat="1" x14ac:dyDescent="0.25">
      <c r="B17323" s="87"/>
      <c r="C17323" s="85"/>
      <c r="D17323" s="85"/>
      <c r="E17323" s="85"/>
      <c r="F17323" s="85"/>
      <c r="G17323" s="86"/>
      <c r="H17323" s="86"/>
      <c r="I17323" s="85"/>
      <c r="J17323" s="85"/>
    </row>
    <row r="17324" spans="2:10" s="117" customFormat="1" x14ac:dyDescent="0.25">
      <c r="B17324" s="87"/>
      <c r="C17324" s="85"/>
      <c r="D17324" s="85"/>
      <c r="E17324" s="85"/>
      <c r="F17324" s="85"/>
      <c r="G17324" s="86"/>
      <c r="H17324" s="86"/>
      <c r="I17324" s="85"/>
      <c r="J17324" s="85"/>
    </row>
    <row r="17325" spans="2:10" s="117" customFormat="1" x14ac:dyDescent="0.25">
      <c r="B17325" s="87"/>
      <c r="C17325" s="85"/>
      <c r="D17325" s="85"/>
      <c r="E17325" s="85"/>
      <c r="F17325" s="85"/>
      <c r="G17325" s="86"/>
      <c r="H17325" s="86"/>
      <c r="I17325" s="85"/>
      <c r="J17325" s="85"/>
    </row>
    <row r="17326" spans="2:10" s="117" customFormat="1" x14ac:dyDescent="0.25">
      <c r="B17326" s="87"/>
      <c r="C17326" s="85"/>
      <c r="D17326" s="85"/>
      <c r="E17326" s="85"/>
      <c r="F17326" s="85"/>
      <c r="G17326" s="86"/>
      <c r="H17326" s="86"/>
      <c r="I17326" s="85"/>
      <c r="J17326" s="85"/>
    </row>
    <row r="17327" spans="2:10" s="117" customFormat="1" x14ac:dyDescent="0.25">
      <c r="B17327" s="87"/>
      <c r="C17327" s="85"/>
      <c r="D17327" s="85"/>
      <c r="E17327" s="85"/>
      <c r="F17327" s="85"/>
      <c r="G17327" s="86"/>
      <c r="H17327" s="86"/>
      <c r="I17327" s="85"/>
      <c r="J17327" s="85"/>
    </row>
    <row r="17328" spans="2:10" s="117" customFormat="1" x14ac:dyDescent="0.25">
      <c r="B17328" s="87"/>
      <c r="C17328" s="85"/>
      <c r="D17328" s="85"/>
      <c r="E17328" s="85"/>
      <c r="F17328" s="85"/>
      <c r="G17328" s="86"/>
      <c r="H17328" s="86"/>
      <c r="I17328" s="85"/>
      <c r="J17328" s="85"/>
    </row>
    <row r="17329" spans="2:10" s="117" customFormat="1" x14ac:dyDescent="0.25">
      <c r="B17329" s="87"/>
      <c r="C17329" s="85"/>
      <c r="D17329" s="85"/>
      <c r="E17329" s="85"/>
      <c r="F17329" s="85"/>
      <c r="G17329" s="86"/>
      <c r="H17329" s="86"/>
      <c r="I17329" s="85"/>
      <c r="J17329" s="85"/>
    </row>
    <row r="17330" spans="2:10" s="117" customFormat="1" x14ac:dyDescent="0.25">
      <c r="B17330" s="87"/>
      <c r="C17330" s="85"/>
      <c r="D17330" s="85"/>
      <c r="E17330" s="85"/>
      <c r="F17330" s="85"/>
      <c r="G17330" s="86"/>
      <c r="H17330" s="86"/>
      <c r="I17330" s="85"/>
      <c r="J17330" s="85"/>
    </row>
    <row r="17331" spans="2:10" s="117" customFormat="1" x14ac:dyDescent="0.25">
      <c r="B17331" s="87"/>
      <c r="C17331" s="85"/>
      <c r="D17331" s="85"/>
      <c r="E17331" s="85"/>
      <c r="F17331" s="85"/>
      <c r="G17331" s="86"/>
      <c r="H17331" s="86"/>
      <c r="I17331" s="85"/>
      <c r="J17331" s="85"/>
    </row>
    <row r="17332" spans="2:10" s="117" customFormat="1" x14ac:dyDescent="0.25">
      <c r="B17332" s="87"/>
      <c r="C17332" s="85"/>
      <c r="D17332" s="85"/>
      <c r="E17332" s="85"/>
      <c r="F17332" s="85"/>
      <c r="G17332" s="86"/>
      <c r="H17332" s="86"/>
      <c r="I17332" s="85"/>
      <c r="J17332" s="85"/>
    </row>
    <row r="17333" spans="2:10" s="117" customFormat="1" x14ac:dyDescent="0.25">
      <c r="B17333" s="87"/>
      <c r="C17333" s="85"/>
      <c r="D17333" s="85"/>
      <c r="E17333" s="85"/>
      <c r="F17333" s="85"/>
      <c r="G17333" s="86"/>
      <c r="H17333" s="86"/>
      <c r="I17333" s="85"/>
      <c r="J17333" s="85"/>
    </row>
    <row r="17334" spans="2:10" s="117" customFormat="1" x14ac:dyDescent="0.25">
      <c r="B17334" s="87"/>
      <c r="C17334" s="85"/>
      <c r="D17334" s="85"/>
      <c r="E17334" s="85"/>
      <c r="F17334" s="85"/>
      <c r="G17334" s="86"/>
      <c r="H17334" s="86"/>
      <c r="I17334" s="85"/>
      <c r="J17334" s="85"/>
    </row>
    <row r="17335" spans="2:10" s="117" customFormat="1" x14ac:dyDescent="0.25">
      <c r="B17335" s="87"/>
      <c r="C17335" s="85"/>
      <c r="D17335" s="85"/>
      <c r="E17335" s="85"/>
      <c r="F17335" s="85"/>
      <c r="G17335" s="86"/>
      <c r="H17335" s="86"/>
      <c r="I17335" s="85"/>
      <c r="J17335" s="85"/>
    </row>
    <row r="17336" spans="2:10" s="117" customFormat="1" x14ac:dyDescent="0.25">
      <c r="B17336" s="87"/>
      <c r="C17336" s="85"/>
      <c r="D17336" s="85"/>
      <c r="E17336" s="85"/>
      <c r="F17336" s="85"/>
      <c r="G17336" s="86"/>
      <c r="H17336" s="86"/>
      <c r="I17336" s="85"/>
      <c r="J17336" s="85"/>
    </row>
    <row r="17337" spans="2:10" s="117" customFormat="1" x14ac:dyDescent="0.25">
      <c r="B17337" s="87"/>
      <c r="C17337" s="85"/>
      <c r="D17337" s="85"/>
      <c r="E17337" s="85"/>
      <c r="F17337" s="85"/>
      <c r="G17337" s="86"/>
      <c r="H17337" s="86"/>
      <c r="I17337" s="85"/>
      <c r="J17337" s="85"/>
    </row>
    <row r="17338" spans="2:10" s="117" customFormat="1" x14ac:dyDescent="0.25">
      <c r="B17338" s="87"/>
      <c r="C17338" s="85"/>
      <c r="D17338" s="85"/>
      <c r="E17338" s="85"/>
      <c r="F17338" s="85"/>
      <c r="G17338" s="86"/>
      <c r="H17338" s="86"/>
      <c r="I17338" s="85"/>
      <c r="J17338" s="85"/>
    </row>
    <row r="17339" spans="2:10" s="117" customFormat="1" x14ac:dyDescent="0.25">
      <c r="B17339" s="87"/>
      <c r="C17339" s="85"/>
      <c r="D17339" s="85"/>
      <c r="E17339" s="85"/>
      <c r="F17339" s="85"/>
      <c r="G17339" s="86"/>
      <c r="H17339" s="86"/>
      <c r="I17339" s="85"/>
      <c r="J17339" s="85"/>
    </row>
    <row r="17340" spans="2:10" s="117" customFormat="1" x14ac:dyDescent="0.25">
      <c r="B17340" s="87"/>
      <c r="C17340" s="85"/>
      <c r="D17340" s="85"/>
      <c r="E17340" s="85"/>
      <c r="F17340" s="85"/>
      <c r="G17340" s="86"/>
      <c r="H17340" s="86"/>
      <c r="I17340" s="85"/>
      <c r="J17340" s="85"/>
    </row>
    <row r="17341" spans="2:10" s="117" customFormat="1" x14ac:dyDescent="0.25">
      <c r="B17341" s="87"/>
      <c r="C17341" s="85"/>
      <c r="D17341" s="85"/>
      <c r="E17341" s="85"/>
      <c r="F17341" s="85"/>
      <c r="G17341" s="86"/>
      <c r="H17341" s="86"/>
      <c r="I17341" s="85"/>
      <c r="J17341" s="85"/>
    </row>
    <row r="17342" spans="2:10" s="117" customFormat="1" x14ac:dyDescent="0.25">
      <c r="B17342" s="87"/>
      <c r="C17342" s="85"/>
      <c r="D17342" s="85"/>
      <c r="E17342" s="85"/>
      <c r="F17342" s="85"/>
      <c r="G17342" s="86"/>
      <c r="H17342" s="86"/>
      <c r="I17342" s="85"/>
      <c r="J17342" s="85"/>
    </row>
    <row r="17343" spans="2:10" s="117" customFormat="1" x14ac:dyDescent="0.25">
      <c r="B17343" s="87"/>
      <c r="C17343" s="85"/>
      <c r="D17343" s="85"/>
      <c r="E17343" s="85"/>
      <c r="F17343" s="85"/>
      <c r="G17343" s="86"/>
      <c r="H17343" s="86"/>
      <c r="I17343" s="85"/>
      <c r="J17343" s="85"/>
    </row>
    <row r="17344" spans="2:10" s="117" customFormat="1" x14ac:dyDescent="0.25">
      <c r="B17344" s="87"/>
      <c r="C17344" s="85"/>
      <c r="D17344" s="85"/>
      <c r="E17344" s="85"/>
      <c r="F17344" s="85"/>
      <c r="G17344" s="86"/>
      <c r="H17344" s="86"/>
      <c r="I17344" s="85"/>
      <c r="J17344" s="85"/>
    </row>
    <row r="17345" spans="2:10" s="117" customFormat="1" x14ac:dyDescent="0.25">
      <c r="B17345" s="87"/>
      <c r="C17345" s="85"/>
      <c r="D17345" s="85"/>
      <c r="E17345" s="85"/>
      <c r="F17345" s="85"/>
      <c r="G17345" s="86"/>
      <c r="H17345" s="86"/>
      <c r="I17345" s="85"/>
      <c r="J17345" s="85"/>
    </row>
    <row r="17346" spans="2:10" s="117" customFormat="1" x14ac:dyDescent="0.25">
      <c r="B17346" s="87"/>
      <c r="C17346" s="85"/>
      <c r="D17346" s="85"/>
      <c r="E17346" s="85"/>
      <c r="F17346" s="85"/>
      <c r="G17346" s="86"/>
      <c r="H17346" s="86"/>
      <c r="I17346" s="85"/>
      <c r="J17346" s="85"/>
    </row>
    <row r="17347" spans="2:10" s="117" customFormat="1" x14ac:dyDescent="0.25">
      <c r="B17347" s="87"/>
      <c r="C17347" s="85"/>
      <c r="D17347" s="85"/>
      <c r="E17347" s="85"/>
      <c r="F17347" s="85"/>
      <c r="G17347" s="86"/>
      <c r="H17347" s="86"/>
      <c r="I17347" s="85"/>
      <c r="J17347" s="85"/>
    </row>
    <row r="17348" spans="2:10" s="117" customFormat="1" x14ac:dyDescent="0.25">
      <c r="B17348" s="87"/>
      <c r="C17348" s="85"/>
      <c r="D17348" s="85"/>
      <c r="E17348" s="85"/>
      <c r="F17348" s="85"/>
      <c r="G17348" s="86"/>
      <c r="H17348" s="86"/>
      <c r="I17348" s="85"/>
      <c r="J17348" s="85"/>
    </row>
    <row r="17349" spans="2:10" s="117" customFormat="1" x14ac:dyDescent="0.25">
      <c r="B17349" s="87"/>
      <c r="C17349" s="85"/>
      <c r="D17349" s="85"/>
      <c r="E17349" s="85"/>
      <c r="F17349" s="85"/>
      <c r="G17349" s="86"/>
      <c r="H17349" s="86"/>
      <c r="I17349" s="85"/>
      <c r="J17349" s="85"/>
    </row>
    <row r="17350" spans="2:10" s="117" customFormat="1" x14ac:dyDescent="0.25">
      <c r="B17350" s="87"/>
      <c r="C17350" s="85"/>
      <c r="D17350" s="85"/>
      <c r="E17350" s="85"/>
      <c r="F17350" s="85"/>
      <c r="G17350" s="86"/>
      <c r="H17350" s="86"/>
      <c r="I17350" s="85"/>
      <c r="J17350" s="85"/>
    </row>
    <row r="17351" spans="2:10" s="117" customFormat="1" x14ac:dyDescent="0.25">
      <c r="B17351" s="87"/>
      <c r="C17351" s="85"/>
      <c r="D17351" s="85"/>
      <c r="E17351" s="85"/>
      <c r="F17351" s="85"/>
      <c r="G17351" s="86"/>
      <c r="H17351" s="86"/>
      <c r="I17351" s="85"/>
      <c r="J17351" s="85"/>
    </row>
    <row r="17352" spans="2:10" s="117" customFormat="1" x14ac:dyDescent="0.25">
      <c r="B17352" s="87"/>
      <c r="C17352" s="85"/>
      <c r="D17352" s="85"/>
      <c r="E17352" s="85"/>
      <c r="F17352" s="85"/>
      <c r="G17352" s="86"/>
      <c r="H17352" s="86"/>
      <c r="I17352" s="85"/>
      <c r="J17352" s="85"/>
    </row>
    <row r="17353" spans="2:10" s="117" customFormat="1" x14ac:dyDescent="0.25">
      <c r="B17353" s="87"/>
      <c r="C17353" s="85"/>
      <c r="D17353" s="85"/>
      <c r="E17353" s="85"/>
      <c r="F17353" s="85"/>
      <c r="G17353" s="86"/>
      <c r="H17353" s="86"/>
      <c r="I17353" s="85"/>
      <c r="J17353" s="85"/>
    </row>
    <row r="17354" spans="2:10" s="117" customFormat="1" x14ac:dyDescent="0.25">
      <c r="B17354" s="87"/>
      <c r="C17354" s="85"/>
      <c r="D17354" s="85"/>
      <c r="E17354" s="85"/>
      <c r="F17354" s="85"/>
      <c r="G17354" s="86"/>
      <c r="H17354" s="86"/>
      <c r="I17354" s="85"/>
      <c r="J17354" s="85"/>
    </row>
    <row r="17355" spans="2:10" s="117" customFormat="1" x14ac:dyDescent="0.25">
      <c r="B17355" s="87"/>
      <c r="C17355" s="85"/>
      <c r="D17355" s="85"/>
      <c r="E17355" s="85"/>
      <c r="F17355" s="85"/>
      <c r="G17355" s="86"/>
      <c r="H17355" s="86"/>
      <c r="I17355" s="85"/>
      <c r="J17355" s="85"/>
    </row>
    <row r="17356" spans="2:10" s="117" customFormat="1" x14ac:dyDescent="0.25">
      <c r="B17356" s="87"/>
      <c r="C17356" s="85"/>
      <c r="D17356" s="85"/>
      <c r="E17356" s="85"/>
      <c r="F17356" s="85"/>
      <c r="G17356" s="86"/>
      <c r="H17356" s="86"/>
      <c r="I17356" s="85"/>
      <c r="J17356" s="85"/>
    </row>
    <row r="17357" spans="2:10" s="117" customFormat="1" x14ac:dyDescent="0.25">
      <c r="B17357" s="87"/>
      <c r="C17357" s="85"/>
      <c r="D17357" s="85"/>
      <c r="E17357" s="85"/>
      <c r="F17357" s="85"/>
      <c r="G17357" s="86"/>
      <c r="H17357" s="86"/>
      <c r="I17357" s="85"/>
      <c r="J17357" s="85"/>
    </row>
    <row r="17358" spans="2:10" s="117" customFormat="1" x14ac:dyDescent="0.25">
      <c r="B17358" s="87"/>
      <c r="C17358" s="85"/>
      <c r="D17358" s="85"/>
      <c r="E17358" s="85"/>
      <c r="F17358" s="85"/>
      <c r="G17358" s="86"/>
      <c r="H17358" s="86"/>
      <c r="I17358" s="85"/>
      <c r="J17358" s="85"/>
    </row>
    <row r="17359" spans="2:10" s="117" customFormat="1" x14ac:dyDescent="0.25">
      <c r="B17359" s="87"/>
      <c r="C17359" s="85"/>
      <c r="D17359" s="85"/>
      <c r="E17359" s="85"/>
      <c r="F17359" s="85"/>
      <c r="G17359" s="86"/>
      <c r="H17359" s="86"/>
      <c r="I17359" s="85"/>
      <c r="J17359" s="85"/>
    </row>
    <row r="17360" spans="2:10" s="117" customFormat="1" x14ac:dyDescent="0.25">
      <c r="B17360" s="87"/>
      <c r="C17360" s="85"/>
      <c r="D17360" s="85"/>
      <c r="E17360" s="85"/>
      <c r="F17360" s="85"/>
      <c r="G17360" s="86"/>
      <c r="H17360" s="86"/>
      <c r="I17360" s="85"/>
      <c r="J17360" s="85"/>
    </row>
    <row r="17361" spans="2:10" s="117" customFormat="1" x14ac:dyDescent="0.25">
      <c r="B17361" s="87"/>
      <c r="C17361" s="85"/>
      <c r="D17361" s="85"/>
      <c r="E17361" s="85"/>
      <c r="F17361" s="85"/>
      <c r="G17361" s="86"/>
      <c r="H17361" s="86"/>
      <c r="I17361" s="85"/>
      <c r="J17361" s="85"/>
    </row>
    <row r="17362" spans="2:10" s="117" customFormat="1" x14ac:dyDescent="0.25">
      <c r="B17362" s="87"/>
      <c r="C17362" s="85"/>
      <c r="D17362" s="85"/>
      <c r="E17362" s="85"/>
      <c r="F17362" s="85"/>
      <c r="G17362" s="86"/>
      <c r="H17362" s="86"/>
      <c r="I17362" s="85"/>
      <c r="J17362" s="85"/>
    </row>
    <row r="17363" spans="2:10" s="117" customFormat="1" x14ac:dyDescent="0.25">
      <c r="B17363" s="87"/>
      <c r="C17363" s="85"/>
      <c r="D17363" s="85"/>
      <c r="E17363" s="85"/>
      <c r="F17363" s="85"/>
      <c r="G17363" s="86"/>
      <c r="H17363" s="86"/>
      <c r="I17363" s="85"/>
      <c r="J17363" s="85"/>
    </row>
    <row r="17364" spans="2:10" s="117" customFormat="1" x14ac:dyDescent="0.25">
      <c r="B17364" s="87"/>
      <c r="C17364" s="85"/>
      <c r="D17364" s="85"/>
      <c r="E17364" s="85"/>
      <c r="F17364" s="85"/>
      <c r="G17364" s="86"/>
      <c r="H17364" s="86"/>
      <c r="I17364" s="85"/>
      <c r="J17364" s="85"/>
    </row>
    <row r="17365" spans="2:10" s="117" customFormat="1" x14ac:dyDescent="0.25">
      <c r="B17365" s="87"/>
      <c r="C17365" s="85"/>
      <c r="D17365" s="85"/>
      <c r="E17365" s="85"/>
      <c r="F17365" s="85"/>
      <c r="G17365" s="86"/>
      <c r="H17365" s="86"/>
      <c r="I17365" s="85"/>
      <c r="J17365" s="85"/>
    </row>
    <row r="17366" spans="2:10" s="117" customFormat="1" x14ac:dyDescent="0.25">
      <c r="B17366" s="87"/>
      <c r="C17366" s="85"/>
      <c r="D17366" s="85"/>
      <c r="E17366" s="85"/>
      <c r="F17366" s="85"/>
      <c r="G17366" s="86"/>
      <c r="H17366" s="86"/>
      <c r="I17366" s="85"/>
      <c r="J17366" s="85"/>
    </row>
    <row r="17367" spans="2:10" s="117" customFormat="1" x14ac:dyDescent="0.25">
      <c r="B17367" s="87"/>
      <c r="C17367" s="85"/>
      <c r="D17367" s="85"/>
      <c r="E17367" s="85"/>
      <c r="F17367" s="85"/>
      <c r="G17367" s="86"/>
      <c r="H17367" s="86"/>
      <c r="I17367" s="85"/>
      <c r="J17367" s="85"/>
    </row>
    <row r="17368" spans="2:10" s="117" customFormat="1" x14ac:dyDescent="0.25">
      <c r="B17368" s="87"/>
      <c r="C17368" s="85"/>
      <c r="D17368" s="85"/>
      <c r="E17368" s="85"/>
      <c r="F17368" s="85"/>
      <c r="G17368" s="86"/>
      <c r="H17368" s="86"/>
      <c r="I17368" s="85"/>
      <c r="J17368" s="85"/>
    </row>
    <row r="17369" spans="2:10" s="117" customFormat="1" x14ac:dyDescent="0.25">
      <c r="B17369" s="87"/>
      <c r="C17369" s="85"/>
      <c r="D17369" s="85"/>
      <c r="E17369" s="85"/>
      <c r="F17369" s="85"/>
      <c r="G17369" s="86"/>
      <c r="H17369" s="86"/>
      <c r="I17369" s="85"/>
      <c r="J17369" s="85"/>
    </row>
    <row r="17370" spans="2:10" s="117" customFormat="1" x14ac:dyDescent="0.25">
      <c r="B17370" s="87"/>
      <c r="C17370" s="85"/>
      <c r="D17370" s="85"/>
      <c r="E17370" s="85"/>
      <c r="F17370" s="85"/>
      <c r="G17370" s="86"/>
      <c r="H17370" s="86"/>
      <c r="I17370" s="85"/>
      <c r="J17370" s="85"/>
    </row>
    <row r="17371" spans="2:10" s="117" customFormat="1" x14ac:dyDescent="0.25">
      <c r="B17371" s="87"/>
      <c r="C17371" s="85"/>
      <c r="D17371" s="85"/>
      <c r="E17371" s="85"/>
      <c r="F17371" s="85"/>
      <c r="G17371" s="86"/>
      <c r="H17371" s="86"/>
      <c r="I17371" s="85"/>
      <c r="J17371" s="85"/>
    </row>
    <row r="17372" spans="2:10" s="117" customFormat="1" x14ac:dyDescent="0.25">
      <c r="B17372" s="87"/>
      <c r="C17372" s="85"/>
      <c r="D17372" s="85"/>
      <c r="E17372" s="85"/>
      <c r="F17372" s="85"/>
      <c r="G17372" s="86"/>
      <c r="H17372" s="86"/>
      <c r="I17372" s="85"/>
      <c r="J17372" s="85"/>
    </row>
    <row r="17373" spans="2:10" s="117" customFormat="1" x14ac:dyDescent="0.25">
      <c r="B17373" s="87"/>
      <c r="C17373" s="85"/>
      <c r="D17373" s="85"/>
      <c r="E17373" s="85"/>
      <c r="F17373" s="85"/>
      <c r="G17373" s="86"/>
      <c r="H17373" s="86"/>
      <c r="I17373" s="85"/>
      <c r="J17373" s="85"/>
    </row>
    <row r="17374" spans="2:10" s="117" customFormat="1" x14ac:dyDescent="0.25">
      <c r="B17374" s="87"/>
      <c r="C17374" s="85"/>
      <c r="D17374" s="85"/>
      <c r="E17374" s="85"/>
      <c r="F17374" s="85"/>
      <c r="G17374" s="86"/>
      <c r="H17374" s="86"/>
      <c r="I17374" s="85"/>
      <c r="J17374" s="85"/>
    </row>
    <row r="17375" spans="2:10" s="117" customFormat="1" x14ac:dyDescent="0.25">
      <c r="B17375" s="87"/>
      <c r="C17375" s="85"/>
      <c r="D17375" s="85"/>
      <c r="E17375" s="85"/>
      <c r="F17375" s="85"/>
      <c r="G17375" s="86"/>
      <c r="H17375" s="86"/>
      <c r="I17375" s="85"/>
      <c r="J17375" s="85"/>
    </row>
    <row r="17376" spans="2:10" s="117" customFormat="1" x14ac:dyDescent="0.25">
      <c r="B17376" s="87"/>
      <c r="C17376" s="85"/>
      <c r="D17376" s="85"/>
      <c r="E17376" s="85"/>
      <c r="F17376" s="85"/>
      <c r="G17376" s="86"/>
      <c r="H17376" s="86"/>
      <c r="I17376" s="85"/>
      <c r="J17376" s="85"/>
    </row>
    <row r="17377" spans="2:10" s="117" customFormat="1" x14ac:dyDescent="0.25">
      <c r="B17377" s="87"/>
      <c r="C17377" s="85"/>
      <c r="D17377" s="85"/>
      <c r="E17377" s="85"/>
      <c r="F17377" s="85"/>
      <c r="G17377" s="86"/>
      <c r="H17377" s="86"/>
      <c r="I17377" s="85"/>
      <c r="J17377" s="85"/>
    </row>
    <row r="17378" spans="2:10" s="117" customFormat="1" x14ac:dyDescent="0.25">
      <c r="B17378" s="87"/>
      <c r="C17378" s="85"/>
      <c r="D17378" s="85"/>
      <c r="E17378" s="85"/>
      <c r="F17378" s="85"/>
      <c r="G17378" s="86"/>
      <c r="H17378" s="86"/>
      <c r="I17378" s="85"/>
      <c r="J17378" s="85"/>
    </row>
    <row r="17379" spans="2:10" s="117" customFormat="1" x14ac:dyDescent="0.25">
      <c r="B17379" s="87"/>
      <c r="C17379" s="85"/>
      <c r="D17379" s="85"/>
      <c r="E17379" s="85"/>
      <c r="F17379" s="85"/>
      <c r="G17379" s="86"/>
      <c r="H17379" s="86"/>
      <c r="I17379" s="85"/>
      <c r="J17379" s="85"/>
    </row>
    <row r="17380" spans="2:10" s="117" customFormat="1" x14ac:dyDescent="0.25">
      <c r="B17380" s="87"/>
      <c r="C17380" s="85"/>
      <c r="D17380" s="85"/>
      <c r="E17380" s="85"/>
      <c r="F17380" s="85"/>
      <c r="G17380" s="86"/>
      <c r="H17380" s="86"/>
      <c r="I17380" s="85"/>
      <c r="J17380" s="85"/>
    </row>
    <row r="17381" spans="2:10" s="117" customFormat="1" x14ac:dyDescent="0.25">
      <c r="B17381" s="87"/>
      <c r="C17381" s="85"/>
      <c r="D17381" s="85"/>
      <c r="E17381" s="85"/>
      <c r="F17381" s="85"/>
      <c r="G17381" s="86"/>
      <c r="H17381" s="86"/>
      <c r="I17381" s="85"/>
      <c r="J17381" s="85"/>
    </row>
    <row r="17382" spans="2:10" s="117" customFormat="1" x14ac:dyDescent="0.25">
      <c r="B17382" s="87"/>
      <c r="C17382" s="85"/>
      <c r="D17382" s="85"/>
      <c r="E17382" s="85"/>
      <c r="F17382" s="85"/>
      <c r="G17382" s="86"/>
      <c r="H17382" s="86"/>
      <c r="I17382" s="85"/>
      <c r="J17382" s="85"/>
    </row>
    <row r="17383" spans="2:10" s="117" customFormat="1" x14ac:dyDescent="0.25">
      <c r="B17383" s="87"/>
      <c r="C17383" s="85"/>
      <c r="D17383" s="85"/>
      <c r="E17383" s="85"/>
      <c r="F17383" s="85"/>
      <c r="G17383" s="86"/>
      <c r="H17383" s="86"/>
      <c r="I17383" s="85"/>
      <c r="J17383" s="85"/>
    </row>
    <row r="17384" spans="2:10" s="117" customFormat="1" x14ac:dyDescent="0.25">
      <c r="B17384" s="87"/>
      <c r="C17384" s="85"/>
      <c r="D17384" s="85"/>
      <c r="E17384" s="85"/>
      <c r="F17384" s="85"/>
      <c r="G17384" s="86"/>
      <c r="H17384" s="86"/>
      <c r="I17384" s="85"/>
      <c r="J17384" s="85"/>
    </row>
    <row r="17385" spans="2:10" s="117" customFormat="1" x14ac:dyDescent="0.25">
      <c r="B17385" s="87"/>
      <c r="C17385" s="85"/>
      <c r="D17385" s="85"/>
      <c r="E17385" s="85"/>
      <c r="F17385" s="85"/>
      <c r="G17385" s="86"/>
      <c r="H17385" s="86"/>
      <c r="I17385" s="85"/>
      <c r="J17385" s="85"/>
    </row>
    <row r="17386" spans="2:10" s="117" customFormat="1" x14ac:dyDescent="0.25">
      <c r="B17386" s="87"/>
      <c r="C17386" s="85"/>
      <c r="D17386" s="85"/>
      <c r="E17386" s="85"/>
      <c r="F17386" s="85"/>
      <c r="G17386" s="86"/>
      <c r="H17386" s="86"/>
      <c r="I17386" s="85"/>
      <c r="J17386" s="85"/>
    </row>
    <row r="17387" spans="2:10" s="117" customFormat="1" x14ac:dyDescent="0.25">
      <c r="B17387" s="87"/>
      <c r="C17387" s="85"/>
      <c r="D17387" s="85"/>
      <c r="E17387" s="85"/>
      <c r="F17387" s="85"/>
      <c r="G17387" s="86"/>
      <c r="H17387" s="86"/>
      <c r="I17387" s="85"/>
      <c r="J17387" s="85"/>
    </row>
    <row r="17388" spans="2:10" s="117" customFormat="1" x14ac:dyDescent="0.25">
      <c r="B17388" s="87"/>
      <c r="C17388" s="85"/>
      <c r="D17388" s="85"/>
      <c r="E17388" s="85"/>
      <c r="F17388" s="85"/>
      <c r="G17388" s="86"/>
      <c r="H17388" s="86"/>
      <c r="I17388" s="85"/>
      <c r="J17388" s="85"/>
    </row>
    <row r="17389" spans="2:10" s="117" customFormat="1" x14ac:dyDescent="0.25">
      <c r="B17389" s="87"/>
      <c r="C17389" s="85"/>
      <c r="D17389" s="85"/>
      <c r="E17389" s="85"/>
      <c r="F17389" s="85"/>
      <c r="G17389" s="86"/>
      <c r="H17389" s="86"/>
      <c r="I17389" s="85"/>
      <c r="J17389" s="85"/>
    </row>
    <row r="17390" spans="2:10" s="117" customFormat="1" x14ac:dyDescent="0.25">
      <c r="B17390" s="87"/>
      <c r="C17390" s="85"/>
      <c r="D17390" s="85"/>
      <c r="E17390" s="85"/>
      <c r="F17390" s="85"/>
      <c r="G17390" s="86"/>
      <c r="H17390" s="86"/>
      <c r="I17390" s="85"/>
      <c r="J17390" s="85"/>
    </row>
    <row r="17391" spans="2:10" s="117" customFormat="1" x14ac:dyDescent="0.25">
      <c r="B17391" s="87"/>
      <c r="C17391" s="85"/>
      <c r="D17391" s="85"/>
      <c r="E17391" s="85"/>
      <c r="F17391" s="85"/>
      <c r="G17391" s="86"/>
      <c r="H17391" s="86"/>
      <c r="I17391" s="85"/>
      <c r="J17391" s="85"/>
    </row>
    <row r="17392" spans="2:10" s="117" customFormat="1" x14ac:dyDescent="0.25">
      <c r="B17392" s="87"/>
      <c r="C17392" s="85"/>
      <c r="D17392" s="85"/>
      <c r="E17392" s="85"/>
      <c r="F17392" s="85"/>
      <c r="G17392" s="86"/>
      <c r="H17392" s="86"/>
      <c r="I17392" s="85"/>
      <c r="J17392" s="85"/>
    </row>
    <row r="17393" spans="2:10" s="117" customFormat="1" x14ac:dyDescent="0.25">
      <c r="B17393" s="87"/>
      <c r="C17393" s="85"/>
      <c r="D17393" s="85"/>
      <c r="E17393" s="85"/>
      <c r="F17393" s="85"/>
      <c r="G17393" s="86"/>
      <c r="H17393" s="86"/>
      <c r="I17393" s="85"/>
      <c r="J17393" s="85"/>
    </row>
    <row r="17394" spans="2:10" s="117" customFormat="1" x14ac:dyDescent="0.25">
      <c r="B17394" s="87"/>
      <c r="C17394" s="85"/>
      <c r="D17394" s="85"/>
      <c r="E17394" s="85"/>
      <c r="F17394" s="85"/>
      <c r="G17394" s="86"/>
      <c r="H17394" s="86"/>
      <c r="I17394" s="85"/>
      <c r="J17394" s="85"/>
    </row>
    <row r="17395" spans="2:10" s="117" customFormat="1" x14ac:dyDescent="0.25">
      <c r="B17395" s="87"/>
      <c r="C17395" s="85"/>
      <c r="D17395" s="85"/>
      <c r="E17395" s="85"/>
      <c r="F17395" s="85"/>
      <c r="G17395" s="86"/>
      <c r="H17395" s="86"/>
      <c r="I17395" s="85"/>
      <c r="J17395" s="85"/>
    </row>
    <row r="17396" spans="2:10" s="117" customFormat="1" x14ac:dyDescent="0.25">
      <c r="B17396" s="87"/>
      <c r="C17396" s="85"/>
      <c r="D17396" s="85"/>
      <c r="E17396" s="85"/>
      <c r="F17396" s="85"/>
      <c r="G17396" s="86"/>
      <c r="H17396" s="86"/>
      <c r="I17396" s="85"/>
      <c r="J17396" s="85"/>
    </row>
    <row r="17397" spans="2:10" s="117" customFormat="1" x14ac:dyDescent="0.25">
      <c r="B17397" s="87"/>
      <c r="C17397" s="85"/>
      <c r="D17397" s="85"/>
      <c r="E17397" s="85"/>
      <c r="F17397" s="85"/>
      <c r="G17397" s="86"/>
      <c r="H17397" s="86"/>
      <c r="I17397" s="85"/>
      <c r="J17397" s="85"/>
    </row>
    <row r="17398" spans="2:10" s="117" customFormat="1" x14ac:dyDescent="0.25">
      <c r="B17398" s="87"/>
      <c r="C17398" s="85"/>
      <c r="D17398" s="85"/>
      <c r="E17398" s="85"/>
      <c r="F17398" s="85"/>
      <c r="G17398" s="86"/>
      <c r="H17398" s="86"/>
      <c r="I17398" s="85"/>
      <c r="J17398" s="85"/>
    </row>
    <row r="17399" spans="2:10" s="117" customFormat="1" x14ac:dyDescent="0.25">
      <c r="B17399" s="87"/>
      <c r="C17399" s="85"/>
      <c r="D17399" s="85"/>
      <c r="E17399" s="85"/>
      <c r="F17399" s="85"/>
      <c r="G17399" s="86"/>
      <c r="H17399" s="86"/>
      <c r="I17399" s="85"/>
      <c r="J17399" s="85"/>
    </row>
    <row r="17400" spans="2:10" s="117" customFormat="1" x14ac:dyDescent="0.25">
      <c r="B17400" s="87"/>
      <c r="C17400" s="85"/>
      <c r="D17400" s="85"/>
      <c r="E17400" s="85"/>
      <c r="F17400" s="85"/>
      <c r="G17400" s="86"/>
      <c r="H17400" s="86"/>
      <c r="I17400" s="85"/>
      <c r="J17400" s="85"/>
    </row>
    <row r="17401" spans="2:10" s="117" customFormat="1" x14ac:dyDescent="0.25">
      <c r="B17401" s="87"/>
      <c r="C17401" s="85"/>
      <c r="D17401" s="85"/>
      <c r="E17401" s="85"/>
      <c r="F17401" s="85"/>
      <c r="G17401" s="86"/>
      <c r="H17401" s="86"/>
      <c r="I17401" s="85"/>
      <c r="J17401" s="85"/>
    </row>
    <row r="17402" spans="2:10" s="117" customFormat="1" x14ac:dyDescent="0.25">
      <c r="B17402" s="87"/>
      <c r="C17402" s="85"/>
      <c r="D17402" s="85"/>
      <c r="E17402" s="85"/>
      <c r="F17402" s="85"/>
      <c r="G17402" s="86"/>
      <c r="H17402" s="86"/>
      <c r="I17402" s="85"/>
      <c r="J17402" s="85"/>
    </row>
    <row r="17403" spans="2:10" s="117" customFormat="1" x14ac:dyDescent="0.25">
      <c r="B17403" s="87"/>
      <c r="C17403" s="85"/>
      <c r="D17403" s="85"/>
      <c r="E17403" s="85"/>
      <c r="F17403" s="85"/>
      <c r="G17403" s="86"/>
      <c r="H17403" s="86"/>
      <c r="I17403" s="85"/>
      <c r="J17403" s="85"/>
    </row>
    <row r="17404" spans="2:10" s="117" customFormat="1" x14ac:dyDescent="0.25">
      <c r="B17404" s="87"/>
      <c r="C17404" s="85"/>
      <c r="D17404" s="85"/>
      <c r="E17404" s="85"/>
      <c r="F17404" s="85"/>
      <c r="G17404" s="86"/>
      <c r="H17404" s="86"/>
      <c r="I17404" s="85"/>
      <c r="J17404" s="85"/>
    </row>
    <row r="17405" spans="2:10" s="117" customFormat="1" x14ac:dyDescent="0.25">
      <c r="B17405" s="87"/>
      <c r="C17405" s="85"/>
      <c r="D17405" s="85"/>
      <c r="E17405" s="85"/>
      <c r="F17405" s="85"/>
      <c r="G17405" s="86"/>
      <c r="H17405" s="86"/>
      <c r="I17405" s="85"/>
      <c r="J17405" s="85"/>
    </row>
    <row r="17406" spans="2:10" s="117" customFormat="1" x14ac:dyDescent="0.25">
      <c r="B17406" s="87"/>
      <c r="C17406" s="85"/>
      <c r="D17406" s="85"/>
      <c r="E17406" s="85"/>
      <c r="F17406" s="85"/>
      <c r="G17406" s="86"/>
      <c r="H17406" s="86"/>
      <c r="I17406" s="85"/>
      <c r="J17406" s="85"/>
    </row>
    <row r="17407" spans="2:10" s="117" customFormat="1" x14ac:dyDescent="0.25">
      <c r="B17407" s="87"/>
      <c r="C17407" s="85"/>
      <c r="D17407" s="85"/>
      <c r="E17407" s="85"/>
      <c r="F17407" s="85"/>
      <c r="G17407" s="86"/>
      <c r="H17407" s="86"/>
      <c r="I17407" s="85"/>
      <c r="J17407" s="85"/>
    </row>
    <row r="17408" spans="2:10" s="117" customFormat="1" x14ac:dyDescent="0.25">
      <c r="B17408" s="87"/>
      <c r="C17408" s="85"/>
      <c r="D17408" s="85"/>
      <c r="E17408" s="85"/>
      <c r="F17408" s="85"/>
      <c r="G17408" s="86"/>
      <c r="H17408" s="86"/>
      <c r="I17408" s="85"/>
      <c r="J17408" s="85"/>
    </row>
    <row r="17409" spans="2:10" s="117" customFormat="1" x14ac:dyDescent="0.25">
      <c r="B17409" s="87"/>
      <c r="C17409" s="85"/>
      <c r="D17409" s="85"/>
      <c r="E17409" s="85"/>
      <c r="F17409" s="85"/>
      <c r="G17409" s="86"/>
      <c r="H17409" s="86"/>
      <c r="I17409" s="85"/>
      <c r="J17409" s="85"/>
    </row>
    <row r="17410" spans="2:10" s="117" customFormat="1" x14ac:dyDescent="0.25">
      <c r="B17410" s="87"/>
      <c r="C17410" s="85"/>
      <c r="D17410" s="85"/>
      <c r="E17410" s="85"/>
      <c r="F17410" s="85"/>
      <c r="G17410" s="86"/>
      <c r="H17410" s="86"/>
      <c r="I17410" s="85"/>
      <c r="J17410" s="85"/>
    </row>
    <row r="17411" spans="2:10" s="117" customFormat="1" x14ac:dyDescent="0.25">
      <c r="B17411" s="87"/>
      <c r="C17411" s="85"/>
      <c r="D17411" s="85"/>
      <c r="E17411" s="85"/>
      <c r="F17411" s="85"/>
      <c r="G17411" s="86"/>
      <c r="H17411" s="86"/>
      <c r="I17411" s="85"/>
      <c r="J17411" s="85"/>
    </row>
    <row r="17412" spans="2:10" s="117" customFormat="1" x14ac:dyDescent="0.25">
      <c r="B17412" s="87"/>
      <c r="C17412" s="85"/>
      <c r="D17412" s="85"/>
      <c r="E17412" s="85"/>
      <c r="F17412" s="85"/>
      <c r="G17412" s="86"/>
      <c r="H17412" s="86"/>
      <c r="I17412" s="85"/>
      <c r="J17412" s="85"/>
    </row>
    <row r="17413" spans="2:10" s="117" customFormat="1" x14ac:dyDescent="0.25">
      <c r="B17413" s="87"/>
      <c r="C17413" s="85"/>
      <c r="D17413" s="85"/>
      <c r="E17413" s="85"/>
      <c r="F17413" s="85"/>
      <c r="G17413" s="86"/>
      <c r="H17413" s="86"/>
      <c r="I17413" s="85"/>
      <c r="J17413" s="85"/>
    </row>
    <row r="17414" spans="2:10" s="117" customFormat="1" x14ac:dyDescent="0.25">
      <c r="B17414" s="87"/>
      <c r="C17414" s="85"/>
      <c r="D17414" s="85"/>
      <c r="E17414" s="85"/>
      <c r="F17414" s="85"/>
      <c r="G17414" s="86"/>
      <c r="H17414" s="86"/>
      <c r="I17414" s="85"/>
      <c r="J17414" s="85"/>
    </row>
    <row r="17415" spans="2:10" s="117" customFormat="1" x14ac:dyDescent="0.25">
      <c r="B17415" s="87"/>
      <c r="C17415" s="85"/>
      <c r="D17415" s="85"/>
      <c r="E17415" s="85"/>
      <c r="F17415" s="85"/>
      <c r="G17415" s="86"/>
      <c r="H17415" s="86"/>
      <c r="I17415" s="85"/>
      <c r="J17415" s="85"/>
    </row>
    <row r="17416" spans="2:10" s="117" customFormat="1" x14ac:dyDescent="0.25">
      <c r="B17416" s="87"/>
      <c r="C17416" s="85"/>
      <c r="D17416" s="85"/>
      <c r="E17416" s="85"/>
      <c r="F17416" s="85"/>
      <c r="G17416" s="86"/>
      <c r="H17416" s="86"/>
      <c r="I17416" s="85"/>
      <c r="J17416" s="85"/>
    </row>
    <row r="17417" spans="2:10" s="117" customFormat="1" x14ac:dyDescent="0.25">
      <c r="B17417" s="87"/>
      <c r="C17417" s="85"/>
      <c r="D17417" s="85"/>
      <c r="E17417" s="85"/>
      <c r="F17417" s="85"/>
      <c r="G17417" s="86"/>
      <c r="H17417" s="86"/>
      <c r="I17417" s="85"/>
      <c r="J17417" s="85"/>
    </row>
    <row r="17418" spans="2:10" s="117" customFormat="1" x14ac:dyDescent="0.25">
      <c r="B17418" s="87"/>
      <c r="C17418" s="85"/>
      <c r="D17418" s="85"/>
      <c r="E17418" s="85"/>
      <c r="F17418" s="85"/>
      <c r="G17418" s="86"/>
      <c r="H17418" s="86"/>
      <c r="I17418" s="85"/>
      <c r="J17418" s="85"/>
    </row>
    <row r="17419" spans="2:10" s="117" customFormat="1" x14ac:dyDescent="0.25">
      <c r="B17419" s="87"/>
      <c r="C17419" s="85"/>
      <c r="D17419" s="85"/>
      <c r="E17419" s="85"/>
      <c r="F17419" s="85"/>
      <c r="G17419" s="86"/>
      <c r="H17419" s="86"/>
      <c r="I17419" s="85"/>
      <c r="J17419" s="85"/>
    </row>
    <row r="17420" spans="2:10" s="117" customFormat="1" x14ac:dyDescent="0.25">
      <c r="B17420" s="87"/>
      <c r="C17420" s="85"/>
      <c r="D17420" s="85"/>
      <c r="E17420" s="85"/>
      <c r="F17420" s="85"/>
      <c r="G17420" s="86"/>
      <c r="H17420" s="86"/>
      <c r="I17420" s="85"/>
      <c r="J17420" s="85"/>
    </row>
    <row r="17421" spans="2:10" s="117" customFormat="1" x14ac:dyDescent="0.25">
      <c r="B17421" s="87"/>
      <c r="C17421" s="85"/>
      <c r="D17421" s="85"/>
      <c r="E17421" s="85"/>
      <c r="F17421" s="85"/>
      <c r="G17421" s="86"/>
      <c r="H17421" s="86"/>
      <c r="I17421" s="85"/>
      <c r="J17421" s="85"/>
    </row>
    <row r="17422" spans="2:10" s="117" customFormat="1" x14ac:dyDescent="0.25">
      <c r="B17422" s="87"/>
      <c r="C17422" s="85"/>
      <c r="D17422" s="85"/>
      <c r="E17422" s="85"/>
      <c r="F17422" s="85"/>
      <c r="G17422" s="86"/>
      <c r="H17422" s="86"/>
      <c r="I17422" s="85"/>
      <c r="J17422" s="85"/>
    </row>
    <row r="17423" spans="2:10" s="117" customFormat="1" x14ac:dyDescent="0.25">
      <c r="B17423" s="87"/>
      <c r="C17423" s="85"/>
      <c r="D17423" s="85"/>
      <c r="E17423" s="85"/>
      <c r="F17423" s="85"/>
      <c r="G17423" s="86"/>
      <c r="H17423" s="86"/>
      <c r="I17423" s="85"/>
      <c r="J17423" s="85"/>
    </row>
    <row r="17424" spans="2:10" s="117" customFormat="1" x14ac:dyDescent="0.25">
      <c r="B17424" s="87"/>
      <c r="C17424" s="85"/>
      <c r="D17424" s="85"/>
      <c r="E17424" s="85"/>
      <c r="F17424" s="85"/>
      <c r="G17424" s="86"/>
      <c r="H17424" s="86"/>
      <c r="I17424" s="85"/>
      <c r="J17424" s="85"/>
    </row>
    <row r="17425" spans="2:10" s="117" customFormat="1" x14ac:dyDescent="0.25">
      <c r="B17425" s="87"/>
      <c r="C17425" s="85"/>
      <c r="D17425" s="85"/>
      <c r="E17425" s="85"/>
      <c r="F17425" s="85"/>
      <c r="G17425" s="86"/>
      <c r="H17425" s="86"/>
      <c r="I17425" s="85"/>
      <c r="J17425" s="85"/>
    </row>
    <row r="17426" spans="2:10" s="117" customFormat="1" x14ac:dyDescent="0.25">
      <c r="B17426" s="87"/>
      <c r="C17426" s="85"/>
      <c r="D17426" s="85"/>
      <c r="E17426" s="85"/>
      <c r="F17426" s="85"/>
      <c r="G17426" s="86"/>
      <c r="H17426" s="86"/>
      <c r="I17426" s="85"/>
      <c r="J17426" s="85"/>
    </row>
    <row r="17427" spans="2:10" s="117" customFormat="1" x14ac:dyDescent="0.25">
      <c r="B17427" s="87"/>
      <c r="C17427" s="85"/>
      <c r="D17427" s="85"/>
      <c r="E17427" s="85"/>
      <c r="F17427" s="85"/>
      <c r="G17427" s="86"/>
      <c r="H17427" s="86"/>
      <c r="I17427" s="85"/>
      <c r="J17427" s="85"/>
    </row>
    <row r="17428" spans="2:10" s="117" customFormat="1" x14ac:dyDescent="0.25">
      <c r="B17428" s="87"/>
      <c r="C17428" s="85"/>
      <c r="D17428" s="85"/>
      <c r="E17428" s="85"/>
      <c r="F17428" s="85"/>
      <c r="G17428" s="86"/>
      <c r="H17428" s="86"/>
      <c r="I17428" s="85"/>
      <c r="J17428" s="85"/>
    </row>
    <row r="17429" spans="2:10" s="117" customFormat="1" x14ac:dyDescent="0.25">
      <c r="B17429" s="87"/>
      <c r="C17429" s="85"/>
      <c r="D17429" s="85"/>
      <c r="E17429" s="85"/>
      <c r="F17429" s="85"/>
      <c r="G17429" s="86"/>
      <c r="H17429" s="86"/>
      <c r="I17429" s="85"/>
      <c r="J17429" s="85"/>
    </row>
    <row r="17430" spans="2:10" s="117" customFormat="1" x14ac:dyDescent="0.25">
      <c r="B17430" s="87"/>
      <c r="C17430" s="85"/>
      <c r="D17430" s="85"/>
      <c r="E17430" s="85"/>
      <c r="F17430" s="85"/>
      <c r="G17430" s="86"/>
      <c r="H17430" s="86"/>
      <c r="I17430" s="85"/>
      <c r="J17430" s="85"/>
    </row>
    <row r="17431" spans="2:10" s="117" customFormat="1" x14ac:dyDescent="0.25">
      <c r="B17431" s="87"/>
      <c r="C17431" s="85"/>
      <c r="D17431" s="85"/>
      <c r="E17431" s="85"/>
      <c r="F17431" s="85"/>
      <c r="G17431" s="86"/>
      <c r="H17431" s="86"/>
      <c r="I17431" s="85"/>
      <c r="J17431" s="85"/>
    </row>
    <row r="17432" spans="2:10" s="117" customFormat="1" x14ac:dyDescent="0.25">
      <c r="B17432" s="87"/>
      <c r="C17432" s="85"/>
      <c r="D17432" s="85"/>
      <c r="E17432" s="85"/>
      <c r="F17432" s="85"/>
      <c r="G17432" s="86"/>
      <c r="H17432" s="86"/>
      <c r="I17432" s="85"/>
      <c r="J17432" s="85"/>
    </row>
    <row r="17433" spans="2:10" s="117" customFormat="1" x14ac:dyDescent="0.25">
      <c r="B17433" s="87"/>
      <c r="C17433" s="85"/>
      <c r="D17433" s="85"/>
      <c r="E17433" s="85"/>
      <c r="F17433" s="85"/>
      <c r="G17433" s="86"/>
      <c r="H17433" s="86"/>
      <c r="I17433" s="85"/>
      <c r="J17433" s="85"/>
    </row>
    <row r="17434" spans="2:10" s="117" customFormat="1" x14ac:dyDescent="0.25">
      <c r="B17434" s="87"/>
      <c r="C17434" s="85"/>
      <c r="D17434" s="85"/>
      <c r="E17434" s="85"/>
      <c r="F17434" s="85"/>
      <c r="G17434" s="86"/>
      <c r="H17434" s="86"/>
      <c r="I17434" s="85"/>
      <c r="J17434" s="85"/>
    </row>
    <row r="17435" spans="2:10" s="117" customFormat="1" x14ac:dyDescent="0.25">
      <c r="B17435" s="87"/>
      <c r="C17435" s="85"/>
      <c r="D17435" s="85"/>
      <c r="E17435" s="85"/>
      <c r="F17435" s="85"/>
      <c r="G17435" s="86"/>
      <c r="H17435" s="86"/>
      <c r="I17435" s="85"/>
      <c r="J17435" s="85"/>
    </row>
    <row r="17436" spans="2:10" s="117" customFormat="1" x14ac:dyDescent="0.25">
      <c r="B17436" s="87"/>
      <c r="C17436" s="85"/>
      <c r="D17436" s="85"/>
      <c r="E17436" s="85"/>
      <c r="F17436" s="85"/>
      <c r="G17436" s="86"/>
      <c r="H17436" s="86"/>
      <c r="I17436" s="85"/>
      <c r="J17436" s="85"/>
    </row>
    <row r="17437" spans="2:10" s="117" customFormat="1" x14ac:dyDescent="0.25">
      <c r="B17437" s="87"/>
      <c r="C17437" s="85"/>
      <c r="D17437" s="85"/>
      <c r="E17437" s="85"/>
      <c r="F17437" s="85"/>
      <c r="G17437" s="86"/>
      <c r="H17437" s="86"/>
      <c r="I17437" s="85"/>
      <c r="J17437" s="85"/>
    </row>
    <row r="17438" spans="2:10" s="117" customFormat="1" x14ac:dyDescent="0.25">
      <c r="B17438" s="87"/>
      <c r="C17438" s="85"/>
      <c r="D17438" s="85"/>
      <c r="E17438" s="85"/>
      <c r="F17438" s="85"/>
      <c r="G17438" s="86"/>
      <c r="H17438" s="86"/>
      <c r="I17438" s="85"/>
      <c r="J17438" s="85"/>
    </row>
    <row r="17439" spans="2:10" s="117" customFormat="1" x14ac:dyDescent="0.25">
      <c r="B17439" s="87"/>
      <c r="C17439" s="85"/>
      <c r="D17439" s="85"/>
      <c r="E17439" s="85"/>
      <c r="F17439" s="85"/>
      <c r="G17439" s="86"/>
      <c r="H17439" s="86"/>
      <c r="I17439" s="85"/>
      <c r="J17439" s="85"/>
    </row>
    <row r="17440" spans="2:10" s="117" customFormat="1" x14ac:dyDescent="0.25">
      <c r="B17440" s="87"/>
      <c r="C17440" s="85"/>
      <c r="D17440" s="85"/>
      <c r="E17440" s="85"/>
      <c r="F17440" s="85"/>
      <c r="G17440" s="86"/>
      <c r="H17440" s="86"/>
      <c r="I17440" s="85"/>
      <c r="J17440" s="85"/>
    </row>
    <row r="17441" spans="2:10" s="117" customFormat="1" x14ac:dyDescent="0.25">
      <c r="B17441" s="87"/>
      <c r="C17441" s="85"/>
      <c r="D17441" s="85"/>
      <c r="E17441" s="85"/>
      <c r="F17441" s="85"/>
      <c r="G17441" s="86"/>
      <c r="H17441" s="86"/>
      <c r="I17441" s="85"/>
      <c r="J17441" s="85"/>
    </row>
    <row r="17442" spans="2:10" s="117" customFormat="1" x14ac:dyDescent="0.25">
      <c r="B17442" s="87"/>
      <c r="C17442" s="85"/>
      <c r="D17442" s="85"/>
      <c r="E17442" s="85"/>
      <c r="F17442" s="85"/>
      <c r="G17442" s="86"/>
      <c r="H17442" s="86"/>
      <c r="I17442" s="85"/>
      <c r="J17442" s="85"/>
    </row>
    <row r="17443" spans="2:10" s="117" customFormat="1" x14ac:dyDescent="0.25">
      <c r="B17443" s="87"/>
      <c r="C17443" s="85"/>
      <c r="D17443" s="85"/>
      <c r="E17443" s="85"/>
      <c r="F17443" s="85"/>
      <c r="G17443" s="86"/>
      <c r="H17443" s="86"/>
      <c r="I17443" s="85"/>
      <c r="J17443" s="85"/>
    </row>
    <row r="17444" spans="2:10" s="117" customFormat="1" x14ac:dyDescent="0.25">
      <c r="B17444" s="87"/>
      <c r="C17444" s="85"/>
      <c r="D17444" s="85"/>
      <c r="E17444" s="85"/>
      <c r="F17444" s="85"/>
      <c r="G17444" s="86"/>
      <c r="H17444" s="86"/>
      <c r="I17444" s="85"/>
      <c r="J17444" s="85"/>
    </row>
    <row r="17445" spans="2:10" s="117" customFormat="1" x14ac:dyDescent="0.25">
      <c r="B17445" s="87"/>
      <c r="C17445" s="85"/>
      <c r="D17445" s="85"/>
      <c r="E17445" s="85"/>
      <c r="F17445" s="85"/>
      <c r="G17445" s="86"/>
      <c r="H17445" s="86"/>
      <c r="I17445" s="85"/>
      <c r="J17445" s="85"/>
    </row>
    <row r="17446" spans="2:10" s="117" customFormat="1" x14ac:dyDescent="0.25">
      <c r="B17446" s="87"/>
      <c r="C17446" s="85"/>
      <c r="D17446" s="85"/>
      <c r="E17446" s="85"/>
      <c r="F17446" s="85"/>
      <c r="G17446" s="86"/>
      <c r="H17446" s="86"/>
      <c r="I17446" s="85"/>
      <c r="J17446" s="85"/>
    </row>
    <row r="17447" spans="2:10" s="117" customFormat="1" x14ac:dyDescent="0.25">
      <c r="B17447" s="87"/>
      <c r="C17447" s="85"/>
      <c r="D17447" s="85"/>
      <c r="E17447" s="85"/>
      <c r="F17447" s="85"/>
      <c r="G17447" s="86"/>
      <c r="H17447" s="86"/>
      <c r="I17447" s="85"/>
      <c r="J17447" s="85"/>
    </row>
    <row r="17448" spans="2:10" s="117" customFormat="1" x14ac:dyDescent="0.25">
      <c r="B17448" s="87"/>
      <c r="C17448" s="85"/>
      <c r="D17448" s="85"/>
      <c r="E17448" s="85"/>
      <c r="F17448" s="85"/>
      <c r="G17448" s="86"/>
      <c r="H17448" s="86"/>
      <c r="I17448" s="85"/>
      <c r="J17448" s="85"/>
    </row>
    <row r="17449" spans="2:10" s="117" customFormat="1" x14ac:dyDescent="0.25">
      <c r="B17449" s="87"/>
      <c r="C17449" s="85"/>
      <c r="D17449" s="85"/>
      <c r="E17449" s="85"/>
      <c r="F17449" s="85"/>
      <c r="G17449" s="86"/>
      <c r="H17449" s="86"/>
      <c r="I17449" s="85"/>
      <c r="J17449" s="85"/>
    </row>
    <row r="17450" spans="2:10" s="117" customFormat="1" x14ac:dyDescent="0.25">
      <c r="B17450" s="87"/>
      <c r="C17450" s="85"/>
      <c r="D17450" s="85"/>
      <c r="E17450" s="85"/>
      <c r="F17450" s="85"/>
      <c r="G17450" s="86"/>
      <c r="H17450" s="86"/>
      <c r="I17450" s="85"/>
      <c r="J17450" s="85"/>
    </row>
    <row r="17451" spans="2:10" s="117" customFormat="1" x14ac:dyDescent="0.25">
      <c r="B17451" s="87"/>
      <c r="C17451" s="85"/>
      <c r="D17451" s="85"/>
      <c r="E17451" s="85"/>
      <c r="F17451" s="85"/>
      <c r="G17451" s="86"/>
      <c r="H17451" s="86"/>
      <c r="I17451" s="85"/>
      <c r="J17451" s="85"/>
    </row>
    <row r="17452" spans="2:10" s="117" customFormat="1" x14ac:dyDescent="0.25">
      <c r="B17452" s="87"/>
      <c r="C17452" s="85"/>
      <c r="D17452" s="85"/>
      <c r="E17452" s="85"/>
      <c r="F17452" s="85"/>
      <c r="G17452" s="86"/>
      <c r="H17452" s="86"/>
      <c r="I17452" s="85"/>
      <c r="J17452" s="85"/>
    </row>
    <row r="17453" spans="2:10" s="117" customFormat="1" x14ac:dyDescent="0.25">
      <c r="B17453" s="87"/>
      <c r="C17453" s="85"/>
      <c r="D17453" s="85"/>
      <c r="E17453" s="85"/>
      <c r="F17453" s="85"/>
      <c r="G17453" s="86"/>
      <c r="H17453" s="86"/>
      <c r="I17453" s="85"/>
      <c r="J17453" s="85"/>
    </row>
    <row r="17454" spans="2:10" s="117" customFormat="1" x14ac:dyDescent="0.25">
      <c r="B17454" s="87"/>
      <c r="C17454" s="85"/>
      <c r="D17454" s="85"/>
      <c r="E17454" s="85"/>
      <c r="F17454" s="85"/>
      <c r="G17454" s="86"/>
      <c r="H17454" s="86"/>
      <c r="I17454" s="85"/>
      <c r="J17454" s="85"/>
    </row>
    <row r="17455" spans="2:10" s="117" customFormat="1" x14ac:dyDescent="0.25">
      <c r="B17455" s="87"/>
      <c r="C17455" s="85"/>
      <c r="D17455" s="85"/>
      <c r="E17455" s="85"/>
      <c r="F17455" s="85"/>
      <c r="G17455" s="86"/>
      <c r="H17455" s="86"/>
      <c r="I17455" s="85"/>
      <c r="J17455" s="85"/>
    </row>
    <row r="17456" spans="2:10" s="117" customFormat="1" x14ac:dyDescent="0.25">
      <c r="B17456" s="87"/>
      <c r="C17456" s="85"/>
      <c r="D17456" s="85"/>
      <c r="E17456" s="85"/>
      <c r="F17456" s="85"/>
      <c r="G17456" s="86"/>
      <c r="H17456" s="86"/>
      <c r="I17456" s="85"/>
      <c r="J17456" s="85"/>
    </row>
    <row r="17457" spans="2:10" s="117" customFormat="1" x14ac:dyDescent="0.25">
      <c r="B17457" s="87"/>
      <c r="C17457" s="85"/>
      <c r="D17457" s="85"/>
      <c r="E17457" s="85"/>
      <c r="F17457" s="85"/>
      <c r="G17457" s="86"/>
      <c r="H17457" s="86"/>
      <c r="I17457" s="85"/>
      <c r="J17457" s="85"/>
    </row>
    <row r="17458" spans="2:10" s="117" customFormat="1" x14ac:dyDescent="0.25">
      <c r="B17458" s="87"/>
      <c r="C17458" s="85"/>
      <c r="D17458" s="85"/>
      <c r="E17458" s="85"/>
      <c r="F17458" s="85"/>
      <c r="G17458" s="86"/>
      <c r="H17458" s="86"/>
      <c r="I17458" s="85"/>
      <c r="J17458" s="85"/>
    </row>
    <row r="17459" spans="2:10" s="117" customFormat="1" x14ac:dyDescent="0.25">
      <c r="B17459" s="87"/>
      <c r="C17459" s="85"/>
      <c r="D17459" s="85"/>
      <c r="E17459" s="85"/>
      <c r="F17459" s="85"/>
      <c r="G17459" s="86"/>
      <c r="H17459" s="86"/>
      <c r="I17459" s="85"/>
      <c r="J17459" s="85"/>
    </row>
    <row r="17460" spans="2:10" s="117" customFormat="1" x14ac:dyDescent="0.25">
      <c r="B17460" s="87"/>
      <c r="C17460" s="85"/>
      <c r="D17460" s="85"/>
      <c r="E17460" s="85"/>
      <c r="F17460" s="85"/>
      <c r="G17460" s="86"/>
      <c r="H17460" s="86"/>
      <c r="I17460" s="85"/>
      <c r="J17460" s="85"/>
    </row>
    <row r="17461" spans="2:10" s="117" customFormat="1" x14ac:dyDescent="0.25">
      <c r="B17461" s="87"/>
      <c r="C17461" s="85"/>
      <c r="D17461" s="85"/>
      <c r="E17461" s="85"/>
      <c r="F17461" s="85"/>
      <c r="G17461" s="86"/>
      <c r="H17461" s="86"/>
      <c r="I17461" s="85"/>
      <c r="J17461" s="85"/>
    </row>
    <row r="17462" spans="2:10" s="117" customFormat="1" x14ac:dyDescent="0.25">
      <c r="B17462" s="87"/>
      <c r="C17462" s="85"/>
      <c r="D17462" s="85"/>
      <c r="E17462" s="85"/>
      <c r="F17462" s="85"/>
      <c r="G17462" s="86"/>
      <c r="H17462" s="86"/>
      <c r="I17462" s="85"/>
      <c r="J17462" s="85"/>
    </row>
    <row r="17463" spans="2:10" s="117" customFormat="1" x14ac:dyDescent="0.25">
      <c r="B17463" s="87"/>
      <c r="C17463" s="85"/>
      <c r="D17463" s="85"/>
      <c r="E17463" s="85"/>
      <c r="F17463" s="85"/>
      <c r="G17463" s="86"/>
      <c r="H17463" s="86"/>
      <c r="I17463" s="85"/>
      <c r="J17463" s="85"/>
    </row>
    <row r="17464" spans="2:10" s="117" customFormat="1" x14ac:dyDescent="0.25">
      <c r="B17464" s="87"/>
      <c r="C17464" s="85"/>
      <c r="D17464" s="85"/>
      <c r="E17464" s="85"/>
      <c r="F17464" s="85"/>
      <c r="G17464" s="86"/>
      <c r="H17464" s="86"/>
      <c r="I17464" s="85"/>
      <c r="J17464" s="85"/>
    </row>
    <row r="17465" spans="2:10" s="117" customFormat="1" x14ac:dyDescent="0.25">
      <c r="B17465" s="87"/>
      <c r="C17465" s="85"/>
      <c r="D17465" s="85"/>
      <c r="E17465" s="85"/>
      <c r="F17465" s="85"/>
      <c r="G17465" s="86"/>
      <c r="H17465" s="86"/>
      <c r="I17465" s="85"/>
      <c r="J17465" s="85"/>
    </row>
    <row r="17466" spans="2:10" s="117" customFormat="1" x14ac:dyDescent="0.25">
      <c r="B17466" s="87"/>
      <c r="C17466" s="85"/>
      <c r="D17466" s="85"/>
      <c r="E17466" s="85"/>
      <c r="F17466" s="85"/>
      <c r="G17466" s="86"/>
      <c r="H17466" s="86"/>
      <c r="I17466" s="85"/>
      <c r="J17466" s="85"/>
    </row>
    <row r="17467" spans="2:10" s="117" customFormat="1" x14ac:dyDescent="0.25">
      <c r="B17467" s="87"/>
      <c r="C17467" s="85"/>
      <c r="D17467" s="85"/>
      <c r="E17467" s="85"/>
      <c r="F17467" s="85"/>
      <c r="G17467" s="86"/>
      <c r="H17467" s="86"/>
      <c r="I17467" s="85"/>
      <c r="J17467" s="85"/>
    </row>
    <row r="17468" spans="2:10" s="117" customFormat="1" x14ac:dyDescent="0.25">
      <c r="B17468" s="87"/>
      <c r="C17468" s="85"/>
      <c r="D17468" s="85"/>
      <c r="E17468" s="85"/>
      <c r="F17468" s="85"/>
      <c r="G17468" s="86"/>
      <c r="H17468" s="86"/>
      <c r="I17468" s="85"/>
      <c r="J17468" s="85"/>
    </row>
    <row r="17469" spans="2:10" s="117" customFormat="1" x14ac:dyDescent="0.25">
      <c r="B17469" s="87"/>
      <c r="C17469" s="85"/>
      <c r="D17469" s="85"/>
      <c r="E17469" s="85"/>
      <c r="F17469" s="85"/>
      <c r="G17469" s="86"/>
      <c r="H17469" s="86"/>
      <c r="I17469" s="85"/>
      <c r="J17469" s="85"/>
    </row>
    <row r="17470" spans="2:10" s="117" customFormat="1" x14ac:dyDescent="0.25">
      <c r="B17470" s="87"/>
      <c r="C17470" s="85"/>
      <c r="D17470" s="85"/>
      <c r="E17470" s="85"/>
      <c r="F17470" s="85"/>
      <c r="G17470" s="86"/>
      <c r="H17470" s="86"/>
      <c r="I17470" s="85"/>
      <c r="J17470" s="85"/>
    </row>
    <row r="17471" spans="2:10" s="117" customFormat="1" x14ac:dyDescent="0.25">
      <c r="B17471" s="87"/>
      <c r="C17471" s="85"/>
      <c r="D17471" s="85"/>
      <c r="E17471" s="85"/>
      <c r="F17471" s="85"/>
      <c r="G17471" s="86"/>
      <c r="H17471" s="86"/>
      <c r="I17471" s="85"/>
      <c r="J17471" s="85"/>
    </row>
    <row r="17472" spans="2:10" s="117" customFormat="1" x14ac:dyDescent="0.25">
      <c r="B17472" s="87"/>
      <c r="C17472" s="85"/>
      <c r="D17472" s="85"/>
      <c r="E17472" s="85"/>
      <c r="F17472" s="85"/>
      <c r="G17472" s="86"/>
      <c r="H17472" s="86"/>
      <c r="I17472" s="85"/>
      <c r="J17472" s="85"/>
    </row>
    <row r="17473" spans="2:10" s="117" customFormat="1" x14ac:dyDescent="0.25">
      <c r="B17473" s="87"/>
      <c r="C17473" s="85"/>
      <c r="D17473" s="85"/>
      <c r="E17473" s="85"/>
      <c r="F17473" s="85"/>
      <c r="G17473" s="86"/>
      <c r="H17473" s="86"/>
      <c r="I17473" s="85"/>
      <c r="J17473" s="85"/>
    </row>
    <row r="17474" spans="2:10" s="117" customFormat="1" x14ac:dyDescent="0.25">
      <c r="B17474" s="87"/>
      <c r="C17474" s="85"/>
      <c r="D17474" s="85"/>
      <c r="E17474" s="85"/>
      <c r="F17474" s="85"/>
      <c r="G17474" s="86"/>
      <c r="H17474" s="86"/>
      <c r="I17474" s="85"/>
      <c r="J17474" s="85"/>
    </row>
    <row r="17475" spans="2:10" s="117" customFormat="1" x14ac:dyDescent="0.25">
      <c r="B17475" s="87"/>
      <c r="C17475" s="85"/>
      <c r="D17475" s="85"/>
      <c r="E17475" s="85"/>
      <c r="F17475" s="85"/>
      <c r="G17475" s="86"/>
      <c r="H17475" s="86"/>
      <c r="I17475" s="85"/>
      <c r="J17475" s="85"/>
    </row>
    <row r="17476" spans="2:10" s="117" customFormat="1" x14ac:dyDescent="0.25">
      <c r="B17476" s="87"/>
      <c r="C17476" s="85"/>
      <c r="D17476" s="85"/>
      <c r="E17476" s="85"/>
      <c r="F17476" s="85"/>
      <c r="G17476" s="86"/>
      <c r="H17476" s="86"/>
      <c r="I17476" s="85"/>
      <c r="J17476" s="85"/>
    </row>
    <row r="17477" spans="2:10" s="117" customFormat="1" x14ac:dyDescent="0.25">
      <c r="B17477" s="87"/>
      <c r="C17477" s="85"/>
      <c r="D17477" s="85"/>
      <c r="E17477" s="85"/>
      <c r="F17477" s="85"/>
      <c r="G17477" s="86"/>
      <c r="H17477" s="86"/>
      <c r="I17477" s="85"/>
      <c r="J17477" s="85"/>
    </row>
    <row r="17478" spans="2:10" s="117" customFormat="1" x14ac:dyDescent="0.25">
      <c r="B17478" s="87"/>
      <c r="C17478" s="85"/>
      <c r="D17478" s="85"/>
      <c r="E17478" s="85"/>
      <c r="F17478" s="85"/>
      <c r="G17478" s="86"/>
      <c r="H17478" s="86"/>
      <c r="I17478" s="85"/>
      <c r="J17478" s="85"/>
    </row>
    <row r="17479" spans="2:10" s="117" customFormat="1" x14ac:dyDescent="0.25">
      <c r="B17479" s="87"/>
      <c r="C17479" s="85"/>
      <c r="D17479" s="85"/>
      <c r="E17479" s="85"/>
      <c r="F17479" s="85"/>
      <c r="G17479" s="86"/>
      <c r="H17479" s="86"/>
      <c r="I17479" s="85"/>
      <c r="J17479" s="85"/>
    </row>
    <row r="17480" spans="2:10" s="117" customFormat="1" x14ac:dyDescent="0.25">
      <c r="B17480" s="87"/>
      <c r="C17480" s="85"/>
      <c r="D17480" s="85"/>
      <c r="E17480" s="85"/>
      <c r="F17480" s="85"/>
      <c r="G17480" s="86"/>
      <c r="H17480" s="86"/>
      <c r="I17480" s="85"/>
      <c r="J17480" s="85"/>
    </row>
    <row r="17481" spans="2:10" s="117" customFormat="1" x14ac:dyDescent="0.25">
      <c r="B17481" s="87"/>
      <c r="C17481" s="85"/>
      <c r="D17481" s="85"/>
      <c r="E17481" s="85"/>
      <c r="F17481" s="85"/>
      <c r="G17481" s="86"/>
      <c r="H17481" s="86"/>
      <c r="I17481" s="85"/>
      <c r="J17481" s="85"/>
    </row>
    <row r="17482" spans="2:10" s="117" customFormat="1" x14ac:dyDescent="0.25">
      <c r="B17482" s="87"/>
      <c r="C17482" s="85"/>
      <c r="D17482" s="85"/>
      <c r="E17482" s="85"/>
      <c r="F17482" s="85"/>
      <c r="G17482" s="86"/>
      <c r="H17482" s="86"/>
      <c r="I17482" s="85"/>
      <c r="J17482" s="85"/>
    </row>
    <row r="17483" spans="2:10" s="117" customFormat="1" x14ac:dyDescent="0.25">
      <c r="B17483" s="87"/>
      <c r="C17483" s="85"/>
      <c r="D17483" s="85"/>
      <c r="E17483" s="85"/>
      <c r="F17483" s="85"/>
      <c r="G17483" s="86"/>
      <c r="H17483" s="86"/>
      <c r="I17483" s="85"/>
      <c r="J17483" s="85"/>
    </row>
    <row r="17484" spans="2:10" s="117" customFormat="1" x14ac:dyDescent="0.25">
      <c r="B17484" s="87"/>
      <c r="C17484" s="85"/>
      <c r="D17484" s="85"/>
      <c r="E17484" s="85"/>
      <c r="F17484" s="85"/>
      <c r="G17484" s="86"/>
      <c r="H17484" s="86"/>
      <c r="I17484" s="85"/>
      <c r="J17484" s="85"/>
    </row>
    <row r="17485" spans="2:10" s="117" customFormat="1" x14ac:dyDescent="0.25">
      <c r="B17485" s="87"/>
      <c r="C17485" s="85"/>
      <c r="D17485" s="85"/>
      <c r="E17485" s="85"/>
      <c r="F17485" s="85"/>
      <c r="G17485" s="86"/>
      <c r="H17485" s="86"/>
      <c r="I17485" s="85"/>
      <c r="J17485" s="85"/>
    </row>
    <row r="17486" spans="2:10" s="117" customFormat="1" x14ac:dyDescent="0.25">
      <c r="B17486" s="87"/>
      <c r="C17486" s="85"/>
      <c r="D17486" s="85"/>
      <c r="E17486" s="85"/>
      <c r="F17486" s="85"/>
      <c r="G17486" s="86"/>
      <c r="H17486" s="86"/>
      <c r="I17486" s="85"/>
      <c r="J17486" s="85"/>
    </row>
    <row r="17487" spans="2:10" s="117" customFormat="1" x14ac:dyDescent="0.25">
      <c r="B17487" s="87"/>
      <c r="C17487" s="85"/>
      <c r="D17487" s="85"/>
      <c r="E17487" s="85"/>
      <c r="F17487" s="85"/>
      <c r="G17487" s="86"/>
      <c r="H17487" s="86"/>
      <c r="I17487" s="85"/>
      <c r="J17487" s="85"/>
    </row>
    <row r="17488" spans="2:10" s="117" customFormat="1" x14ac:dyDescent="0.25">
      <c r="B17488" s="87"/>
      <c r="C17488" s="85"/>
      <c r="D17488" s="85"/>
      <c r="E17488" s="85"/>
      <c r="F17488" s="85"/>
      <c r="G17488" s="86"/>
      <c r="H17488" s="86"/>
      <c r="I17488" s="85"/>
      <c r="J17488" s="85"/>
    </row>
    <row r="17489" spans="2:10" s="117" customFormat="1" x14ac:dyDescent="0.25">
      <c r="B17489" s="87"/>
      <c r="C17489" s="85"/>
      <c r="D17489" s="85"/>
      <c r="E17489" s="85"/>
      <c r="F17489" s="85"/>
      <c r="G17489" s="86"/>
      <c r="H17489" s="86"/>
      <c r="I17489" s="85"/>
      <c r="J17489" s="85"/>
    </row>
    <row r="17490" spans="2:10" s="117" customFormat="1" x14ac:dyDescent="0.25">
      <c r="B17490" s="87"/>
      <c r="C17490" s="85"/>
      <c r="D17490" s="85"/>
      <c r="E17490" s="85"/>
      <c r="F17490" s="85"/>
      <c r="G17490" s="86"/>
      <c r="H17490" s="86"/>
      <c r="I17490" s="85"/>
      <c r="J17490" s="85"/>
    </row>
    <row r="17491" spans="2:10" s="117" customFormat="1" x14ac:dyDescent="0.25">
      <c r="B17491" s="87"/>
      <c r="C17491" s="85"/>
      <c r="D17491" s="85"/>
      <c r="E17491" s="85"/>
      <c r="F17491" s="85"/>
      <c r="G17491" s="86"/>
      <c r="H17491" s="86"/>
      <c r="I17491" s="85"/>
      <c r="J17491" s="85"/>
    </row>
    <row r="17492" spans="2:10" s="117" customFormat="1" x14ac:dyDescent="0.25">
      <c r="B17492" s="87"/>
      <c r="C17492" s="85"/>
      <c r="D17492" s="85"/>
      <c r="E17492" s="85"/>
      <c r="F17492" s="85"/>
      <c r="G17492" s="86"/>
      <c r="H17492" s="86"/>
      <c r="I17492" s="85"/>
      <c r="J17492" s="85"/>
    </row>
    <row r="17493" spans="2:10" s="117" customFormat="1" x14ac:dyDescent="0.25">
      <c r="B17493" s="87"/>
      <c r="C17493" s="85"/>
      <c r="D17493" s="85"/>
      <c r="E17493" s="85"/>
      <c r="F17493" s="85"/>
      <c r="G17493" s="86"/>
      <c r="H17493" s="86"/>
      <c r="I17493" s="85"/>
      <c r="J17493" s="85"/>
    </row>
    <row r="17494" spans="2:10" s="117" customFormat="1" x14ac:dyDescent="0.25">
      <c r="B17494" s="87"/>
      <c r="C17494" s="85"/>
      <c r="D17494" s="85"/>
      <c r="E17494" s="85"/>
      <c r="F17494" s="85"/>
      <c r="G17494" s="86"/>
      <c r="H17494" s="86"/>
      <c r="I17494" s="85"/>
      <c r="J17494" s="85"/>
    </row>
    <row r="17495" spans="2:10" s="117" customFormat="1" x14ac:dyDescent="0.25">
      <c r="B17495" s="87"/>
      <c r="C17495" s="85"/>
      <c r="D17495" s="85"/>
      <c r="E17495" s="85"/>
      <c r="F17495" s="85"/>
      <c r="G17495" s="86"/>
      <c r="H17495" s="86"/>
      <c r="I17495" s="85"/>
      <c r="J17495" s="85"/>
    </row>
    <row r="17496" spans="2:10" s="117" customFormat="1" x14ac:dyDescent="0.25">
      <c r="B17496" s="87"/>
      <c r="C17496" s="85"/>
      <c r="D17496" s="85"/>
      <c r="E17496" s="85"/>
      <c r="F17496" s="85"/>
      <c r="G17496" s="86"/>
      <c r="H17496" s="86"/>
      <c r="I17496" s="85"/>
      <c r="J17496" s="85"/>
    </row>
    <row r="17497" spans="2:10" s="117" customFormat="1" x14ac:dyDescent="0.25">
      <c r="B17497" s="87"/>
      <c r="C17497" s="85"/>
      <c r="D17497" s="85"/>
      <c r="E17497" s="85"/>
      <c r="F17497" s="85"/>
      <c r="G17497" s="86"/>
      <c r="H17497" s="86"/>
      <c r="I17497" s="85"/>
      <c r="J17497" s="85"/>
    </row>
    <row r="17498" spans="2:10" s="117" customFormat="1" x14ac:dyDescent="0.25">
      <c r="B17498" s="87"/>
      <c r="C17498" s="85"/>
      <c r="D17498" s="85"/>
      <c r="E17498" s="85"/>
      <c r="F17498" s="85"/>
      <c r="G17498" s="86"/>
      <c r="H17498" s="86"/>
      <c r="I17498" s="85"/>
      <c r="J17498" s="85"/>
    </row>
    <row r="17499" spans="2:10" s="117" customFormat="1" x14ac:dyDescent="0.25">
      <c r="B17499" s="87"/>
      <c r="C17499" s="85"/>
      <c r="D17499" s="85"/>
      <c r="E17499" s="85"/>
      <c r="F17499" s="85"/>
      <c r="G17499" s="86"/>
      <c r="H17499" s="86"/>
      <c r="I17499" s="85"/>
      <c r="J17499" s="85"/>
    </row>
    <row r="17500" spans="2:10" s="117" customFormat="1" x14ac:dyDescent="0.25">
      <c r="B17500" s="87"/>
      <c r="C17500" s="85"/>
      <c r="D17500" s="85"/>
      <c r="E17500" s="85"/>
      <c r="F17500" s="85"/>
      <c r="G17500" s="86"/>
      <c r="H17500" s="86"/>
      <c r="I17500" s="85"/>
      <c r="J17500" s="85"/>
    </row>
    <row r="17501" spans="2:10" s="117" customFormat="1" x14ac:dyDescent="0.25">
      <c r="B17501" s="87"/>
      <c r="C17501" s="85"/>
      <c r="D17501" s="85"/>
      <c r="E17501" s="85"/>
      <c r="F17501" s="85"/>
      <c r="G17501" s="86"/>
      <c r="H17501" s="86"/>
      <c r="I17501" s="85"/>
      <c r="J17501" s="85"/>
    </row>
    <row r="17502" spans="2:10" s="117" customFormat="1" x14ac:dyDescent="0.25">
      <c r="B17502" s="87"/>
      <c r="C17502" s="85"/>
      <c r="D17502" s="85"/>
      <c r="E17502" s="85"/>
      <c r="F17502" s="85"/>
      <c r="G17502" s="86"/>
      <c r="H17502" s="86"/>
      <c r="I17502" s="85"/>
      <c r="J17502" s="85"/>
    </row>
    <row r="17503" spans="2:10" s="117" customFormat="1" x14ac:dyDescent="0.25">
      <c r="B17503" s="87"/>
      <c r="C17503" s="85"/>
      <c r="D17503" s="85"/>
      <c r="E17503" s="85"/>
      <c r="F17503" s="85"/>
      <c r="G17503" s="86"/>
      <c r="H17503" s="86"/>
      <c r="I17503" s="85"/>
      <c r="J17503" s="85"/>
    </row>
    <row r="17504" spans="2:10" s="117" customFormat="1" x14ac:dyDescent="0.25">
      <c r="B17504" s="87"/>
      <c r="C17504" s="85"/>
      <c r="D17504" s="85"/>
      <c r="E17504" s="85"/>
      <c r="F17504" s="85"/>
      <c r="G17504" s="86"/>
      <c r="H17504" s="86"/>
      <c r="I17504" s="85"/>
      <c r="J17504" s="85"/>
    </row>
    <row r="17505" spans="2:10" s="117" customFormat="1" x14ac:dyDescent="0.25">
      <c r="B17505" s="87"/>
      <c r="C17505" s="85"/>
      <c r="D17505" s="85"/>
      <c r="E17505" s="85"/>
      <c r="F17505" s="85"/>
      <c r="G17505" s="86"/>
      <c r="H17505" s="86"/>
      <c r="I17505" s="85"/>
      <c r="J17505" s="85"/>
    </row>
    <row r="17506" spans="2:10" s="117" customFormat="1" x14ac:dyDescent="0.25">
      <c r="B17506" s="87"/>
      <c r="C17506" s="85"/>
      <c r="D17506" s="85"/>
      <c r="E17506" s="85"/>
      <c r="F17506" s="85"/>
      <c r="G17506" s="86"/>
      <c r="H17506" s="86"/>
      <c r="I17506" s="85"/>
      <c r="J17506" s="85"/>
    </row>
    <row r="17507" spans="2:10" s="117" customFormat="1" x14ac:dyDescent="0.25">
      <c r="B17507" s="87"/>
      <c r="C17507" s="85"/>
      <c r="D17507" s="85"/>
      <c r="E17507" s="85"/>
      <c r="F17507" s="85"/>
      <c r="G17507" s="86"/>
      <c r="H17507" s="86"/>
      <c r="I17507" s="85"/>
      <c r="J17507" s="85"/>
    </row>
    <row r="17508" spans="2:10" s="117" customFormat="1" x14ac:dyDescent="0.25">
      <c r="B17508" s="87"/>
      <c r="C17508" s="85"/>
      <c r="D17508" s="85"/>
      <c r="E17508" s="85"/>
      <c r="F17508" s="85"/>
      <c r="G17508" s="86"/>
      <c r="H17508" s="86"/>
      <c r="I17508" s="85"/>
      <c r="J17508" s="85"/>
    </row>
    <row r="17509" spans="2:10" s="117" customFormat="1" x14ac:dyDescent="0.25">
      <c r="B17509" s="87"/>
      <c r="C17509" s="85"/>
      <c r="D17509" s="85"/>
      <c r="E17509" s="85"/>
      <c r="F17509" s="85"/>
      <c r="G17509" s="86"/>
      <c r="H17509" s="86"/>
      <c r="I17509" s="85"/>
      <c r="J17509" s="85"/>
    </row>
    <row r="17510" spans="2:10" s="117" customFormat="1" x14ac:dyDescent="0.25">
      <c r="B17510" s="87"/>
      <c r="C17510" s="85"/>
      <c r="D17510" s="85"/>
      <c r="E17510" s="85"/>
      <c r="F17510" s="85"/>
      <c r="G17510" s="86"/>
      <c r="H17510" s="86"/>
      <c r="I17510" s="85"/>
      <c r="J17510" s="85"/>
    </row>
    <row r="17511" spans="2:10" s="117" customFormat="1" x14ac:dyDescent="0.25">
      <c r="B17511" s="87"/>
      <c r="C17511" s="85"/>
      <c r="D17511" s="85"/>
      <c r="E17511" s="85"/>
      <c r="F17511" s="85"/>
      <c r="G17511" s="86"/>
      <c r="H17511" s="86"/>
      <c r="I17511" s="85"/>
      <c r="J17511" s="85"/>
    </row>
    <row r="17512" spans="2:10" s="117" customFormat="1" x14ac:dyDescent="0.25">
      <c r="B17512" s="87"/>
      <c r="C17512" s="85"/>
      <c r="D17512" s="85"/>
      <c r="E17512" s="85"/>
      <c r="F17512" s="85"/>
      <c r="G17512" s="86"/>
      <c r="H17512" s="86"/>
      <c r="I17512" s="85"/>
      <c r="J17512" s="85"/>
    </row>
    <row r="17513" spans="2:10" s="117" customFormat="1" x14ac:dyDescent="0.25">
      <c r="B17513" s="87"/>
      <c r="C17513" s="85"/>
      <c r="D17513" s="85"/>
      <c r="E17513" s="85"/>
      <c r="F17513" s="85"/>
      <c r="G17513" s="86"/>
      <c r="H17513" s="86"/>
      <c r="I17513" s="85"/>
      <c r="J17513" s="85"/>
    </row>
    <row r="17514" spans="2:10" s="117" customFormat="1" x14ac:dyDescent="0.25">
      <c r="B17514" s="87"/>
      <c r="C17514" s="85"/>
      <c r="D17514" s="85"/>
      <c r="E17514" s="85"/>
      <c r="F17514" s="85"/>
      <c r="G17514" s="86"/>
      <c r="H17514" s="86"/>
      <c r="I17514" s="85"/>
      <c r="J17514" s="85"/>
    </row>
    <row r="17515" spans="2:10" s="117" customFormat="1" x14ac:dyDescent="0.25">
      <c r="B17515" s="87"/>
      <c r="C17515" s="85"/>
      <c r="D17515" s="85"/>
      <c r="E17515" s="85"/>
      <c r="F17515" s="85"/>
      <c r="G17515" s="86"/>
      <c r="H17515" s="86"/>
      <c r="I17515" s="85"/>
      <c r="J17515" s="85"/>
    </row>
    <row r="17516" spans="2:10" s="117" customFormat="1" x14ac:dyDescent="0.25">
      <c r="B17516" s="87"/>
      <c r="C17516" s="85"/>
      <c r="D17516" s="85"/>
      <c r="E17516" s="85"/>
      <c r="F17516" s="85"/>
      <c r="G17516" s="86"/>
      <c r="H17516" s="86"/>
      <c r="I17516" s="85"/>
      <c r="J17516" s="85"/>
    </row>
    <row r="17517" spans="2:10" s="117" customFormat="1" x14ac:dyDescent="0.25">
      <c r="B17517" s="87"/>
      <c r="C17517" s="85"/>
      <c r="D17517" s="85"/>
      <c r="E17517" s="85"/>
      <c r="F17517" s="85"/>
      <c r="G17517" s="86"/>
      <c r="H17517" s="86"/>
      <c r="I17517" s="85"/>
      <c r="J17517" s="85"/>
    </row>
    <row r="17518" spans="2:10" s="117" customFormat="1" x14ac:dyDescent="0.25">
      <c r="B17518" s="87"/>
      <c r="C17518" s="85"/>
      <c r="D17518" s="85"/>
      <c r="E17518" s="85"/>
      <c r="F17518" s="85"/>
      <c r="G17518" s="86"/>
      <c r="H17518" s="86"/>
      <c r="I17518" s="85"/>
      <c r="J17518" s="85"/>
    </row>
    <row r="17519" spans="2:10" s="117" customFormat="1" x14ac:dyDescent="0.25">
      <c r="B17519" s="87"/>
      <c r="C17519" s="85"/>
      <c r="D17519" s="85"/>
      <c r="E17519" s="85"/>
      <c r="F17519" s="85"/>
      <c r="G17519" s="86"/>
      <c r="H17519" s="86"/>
      <c r="I17519" s="85"/>
      <c r="J17519" s="85"/>
    </row>
    <row r="17520" spans="2:10" s="117" customFormat="1" x14ac:dyDescent="0.25">
      <c r="B17520" s="87"/>
      <c r="C17520" s="85"/>
      <c r="D17520" s="85"/>
      <c r="E17520" s="85"/>
      <c r="F17520" s="85"/>
      <c r="G17520" s="86"/>
      <c r="H17520" s="86"/>
      <c r="I17520" s="85"/>
      <c r="J17520" s="85"/>
    </row>
    <row r="17521" spans="2:10" s="117" customFormat="1" x14ac:dyDescent="0.25">
      <c r="B17521" s="87"/>
      <c r="C17521" s="85"/>
      <c r="D17521" s="85"/>
      <c r="E17521" s="85"/>
      <c r="F17521" s="85"/>
      <c r="G17521" s="86"/>
      <c r="H17521" s="86"/>
      <c r="I17521" s="85"/>
      <c r="J17521" s="85"/>
    </row>
    <row r="17522" spans="2:10" s="117" customFormat="1" x14ac:dyDescent="0.25">
      <c r="B17522" s="87"/>
      <c r="C17522" s="85"/>
      <c r="D17522" s="85"/>
      <c r="E17522" s="85"/>
      <c r="F17522" s="85"/>
      <c r="G17522" s="86"/>
      <c r="H17522" s="86"/>
      <c r="I17522" s="85"/>
      <c r="J17522" s="85"/>
    </row>
    <row r="17523" spans="2:10" s="117" customFormat="1" x14ac:dyDescent="0.25">
      <c r="B17523" s="87"/>
      <c r="C17523" s="85"/>
      <c r="D17523" s="85"/>
      <c r="E17523" s="85"/>
      <c r="F17523" s="85"/>
      <c r="G17523" s="86"/>
      <c r="H17523" s="86"/>
      <c r="I17523" s="85"/>
      <c r="J17523" s="85"/>
    </row>
    <row r="17524" spans="2:10" s="117" customFormat="1" x14ac:dyDescent="0.25">
      <c r="B17524" s="87"/>
      <c r="C17524" s="85"/>
      <c r="D17524" s="85"/>
      <c r="E17524" s="85"/>
      <c r="F17524" s="85"/>
      <c r="G17524" s="86"/>
      <c r="H17524" s="86"/>
      <c r="I17524" s="85"/>
      <c r="J17524" s="85"/>
    </row>
    <row r="17525" spans="2:10" s="117" customFormat="1" x14ac:dyDescent="0.25">
      <c r="B17525" s="87"/>
      <c r="C17525" s="85"/>
      <c r="D17525" s="85"/>
      <c r="E17525" s="85"/>
      <c r="F17525" s="85"/>
      <c r="G17525" s="86"/>
      <c r="H17525" s="86"/>
      <c r="I17525" s="85"/>
      <c r="J17525" s="85"/>
    </row>
    <row r="17526" spans="2:10" s="117" customFormat="1" x14ac:dyDescent="0.25">
      <c r="B17526" s="87"/>
      <c r="C17526" s="85"/>
      <c r="D17526" s="85"/>
      <c r="E17526" s="85"/>
      <c r="F17526" s="85"/>
      <c r="G17526" s="86"/>
      <c r="H17526" s="86"/>
      <c r="I17526" s="85"/>
      <c r="J17526" s="85"/>
    </row>
    <row r="17527" spans="2:10" s="117" customFormat="1" x14ac:dyDescent="0.25">
      <c r="B17527" s="87"/>
      <c r="C17527" s="85"/>
      <c r="D17527" s="85"/>
      <c r="E17527" s="85"/>
      <c r="F17527" s="85"/>
      <c r="G17527" s="86"/>
      <c r="H17527" s="86"/>
      <c r="I17527" s="85"/>
      <c r="J17527" s="85"/>
    </row>
    <row r="17528" spans="2:10" s="117" customFormat="1" x14ac:dyDescent="0.25">
      <c r="B17528" s="87"/>
      <c r="C17528" s="85"/>
      <c r="D17528" s="85"/>
      <c r="E17528" s="85"/>
      <c r="F17528" s="85"/>
      <c r="G17528" s="86"/>
      <c r="H17528" s="86"/>
      <c r="I17528" s="85"/>
      <c r="J17528" s="85"/>
    </row>
    <row r="17529" spans="2:10" s="117" customFormat="1" x14ac:dyDescent="0.25">
      <c r="B17529" s="87"/>
      <c r="C17529" s="85"/>
      <c r="D17529" s="85"/>
      <c r="E17529" s="85"/>
      <c r="F17529" s="85"/>
      <c r="G17529" s="86"/>
      <c r="H17529" s="86"/>
      <c r="I17529" s="85"/>
      <c r="J17529" s="85"/>
    </row>
    <row r="17530" spans="2:10" s="117" customFormat="1" x14ac:dyDescent="0.25">
      <c r="B17530" s="87"/>
      <c r="C17530" s="85"/>
      <c r="D17530" s="85"/>
      <c r="E17530" s="85"/>
      <c r="F17530" s="85"/>
      <c r="G17530" s="86"/>
      <c r="H17530" s="86"/>
      <c r="I17530" s="85"/>
      <c r="J17530" s="85"/>
    </row>
    <row r="17531" spans="2:10" s="117" customFormat="1" x14ac:dyDescent="0.25">
      <c r="B17531" s="87"/>
      <c r="C17531" s="85"/>
      <c r="D17531" s="85"/>
      <c r="E17531" s="85"/>
      <c r="F17531" s="85"/>
      <c r="G17531" s="86"/>
      <c r="H17531" s="86"/>
      <c r="I17531" s="85"/>
      <c r="J17531" s="85"/>
    </row>
    <row r="17532" spans="2:10" s="117" customFormat="1" x14ac:dyDescent="0.25">
      <c r="B17532" s="87"/>
      <c r="C17532" s="85"/>
      <c r="D17532" s="85"/>
      <c r="E17532" s="85"/>
      <c r="F17532" s="85"/>
      <c r="G17532" s="86"/>
      <c r="H17532" s="86"/>
      <c r="I17532" s="85"/>
      <c r="J17532" s="85"/>
    </row>
    <row r="17533" spans="2:10" s="117" customFormat="1" x14ac:dyDescent="0.25">
      <c r="B17533" s="87"/>
      <c r="C17533" s="85"/>
      <c r="D17533" s="85"/>
      <c r="E17533" s="85"/>
      <c r="F17533" s="85"/>
      <c r="G17533" s="86"/>
      <c r="H17533" s="86"/>
      <c r="I17533" s="85"/>
      <c r="J17533" s="85"/>
    </row>
    <row r="17534" spans="2:10" s="117" customFormat="1" x14ac:dyDescent="0.25">
      <c r="B17534" s="87"/>
      <c r="C17534" s="85"/>
      <c r="D17534" s="85"/>
      <c r="E17534" s="85"/>
      <c r="F17534" s="85"/>
      <c r="G17534" s="86"/>
      <c r="H17534" s="86"/>
      <c r="I17534" s="85"/>
      <c r="J17534" s="85"/>
    </row>
    <row r="17535" spans="2:10" s="117" customFormat="1" x14ac:dyDescent="0.25">
      <c r="B17535" s="87"/>
      <c r="C17535" s="85"/>
      <c r="D17535" s="85"/>
      <c r="E17535" s="85"/>
      <c r="F17535" s="85"/>
      <c r="G17535" s="86"/>
      <c r="H17535" s="86"/>
      <c r="I17535" s="85"/>
      <c r="J17535" s="85"/>
    </row>
    <row r="17536" spans="2:10" s="117" customFormat="1" x14ac:dyDescent="0.25">
      <c r="B17536" s="87"/>
      <c r="C17536" s="85"/>
      <c r="D17536" s="85"/>
      <c r="E17536" s="85"/>
      <c r="F17536" s="85"/>
      <c r="G17536" s="86"/>
      <c r="H17536" s="86"/>
      <c r="I17536" s="85"/>
      <c r="J17536" s="85"/>
    </row>
    <row r="17537" spans="2:10" s="117" customFormat="1" x14ac:dyDescent="0.25">
      <c r="B17537" s="87"/>
      <c r="C17537" s="85"/>
      <c r="D17537" s="85"/>
      <c r="E17537" s="85"/>
      <c r="F17537" s="85"/>
      <c r="G17537" s="86"/>
      <c r="H17537" s="86"/>
      <c r="I17537" s="85"/>
      <c r="J17537" s="85"/>
    </row>
    <row r="17538" spans="2:10" s="117" customFormat="1" x14ac:dyDescent="0.25">
      <c r="B17538" s="87"/>
      <c r="C17538" s="85"/>
      <c r="D17538" s="85"/>
      <c r="E17538" s="85"/>
      <c r="F17538" s="85"/>
      <c r="G17538" s="86"/>
      <c r="H17538" s="86"/>
      <c r="I17538" s="85"/>
      <c r="J17538" s="85"/>
    </row>
    <row r="17539" spans="2:10" s="117" customFormat="1" x14ac:dyDescent="0.25">
      <c r="B17539" s="87"/>
      <c r="C17539" s="85"/>
      <c r="D17539" s="85"/>
      <c r="E17539" s="85"/>
      <c r="F17539" s="85"/>
      <c r="G17539" s="86"/>
      <c r="H17539" s="86"/>
      <c r="I17539" s="85"/>
      <c r="J17539" s="85"/>
    </row>
    <row r="17540" spans="2:10" s="117" customFormat="1" x14ac:dyDescent="0.25">
      <c r="B17540" s="87"/>
      <c r="C17540" s="85"/>
      <c r="D17540" s="85"/>
      <c r="E17540" s="85"/>
      <c r="F17540" s="85"/>
      <c r="G17540" s="86"/>
      <c r="H17540" s="86"/>
      <c r="I17540" s="85"/>
      <c r="J17540" s="85"/>
    </row>
    <row r="17541" spans="2:10" s="117" customFormat="1" x14ac:dyDescent="0.25">
      <c r="B17541" s="87"/>
      <c r="C17541" s="85"/>
      <c r="D17541" s="85"/>
      <c r="E17541" s="85"/>
      <c r="F17541" s="85"/>
      <c r="G17541" s="86"/>
      <c r="H17541" s="86"/>
      <c r="I17541" s="85"/>
      <c r="J17541" s="85"/>
    </row>
    <row r="17542" spans="2:10" s="117" customFormat="1" x14ac:dyDescent="0.25">
      <c r="B17542" s="87"/>
      <c r="C17542" s="85"/>
      <c r="D17542" s="85"/>
      <c r="E17542" s="85"/>
      <c r="F17542" s="85"/>
      <c r="G17542" s="86"/>
      <c r="H17542" s="86"/>
      <c r="I17542" s="85"/>
      <c r="J17542" s="85"/>
    </row>
    <row r="17543" spans="2:10" s="117" customFormat="1" x14ac:dyDescent="0.25">
      <c r="B17543" s="87"/>
      <c r="C17543" s="85"/>
      <c r="D17543" s="85"/>
      <c r="E17543" s="85"/>
      <c r="F17543" s="85"/>
      <c r="G17543" s="86"/>
      <c r="H17543" s="86"/>
      <c r="I17543" s="85"/>
      <c r="J17543" s="85"/>
    </row>
    <row r="17544" spans="2:10" s="117" customFormat="1" x14ac:dyDescent="0.25">
      <c r="B17544" s="87"/>
      <c r="C17544" s="85"/>
      <c r="D17544" s="85"/>
      <c r="E17544" s="85"/>
      <c r="F17544" s="85"/>
      <c r="G17544" s="86"/>
      <c r="H17544" s="86"/>
      <c r="I17544" s="85"/>
      <c r="J17544" s="85"/>
    </row>
    <row r="17545" spans="2:10" s="117" customFormat="1" x14ac:dyDescent="0.25">
      <c r="B17545" s="87"/>
      <c r="C17545" s="85"/>
      <c r="D17545" s="85"/>
      <c r="E17545" s="85"/>
      <c r="F17545" s="85"/>
      <c r="G17545" s="86"/>
      <c r="H17545" s="86"/>
      <c r="I17545" s="85"/>
      <c r="J17545" s="85"/>
    </row>
    <row r="17546" spans="2:10" s="117" customFormat="1" x14ac:dyDescent="0.25">
      <c r="B17546" s="87"/>
      <c r="C17546" s="85"/>
      <c r="D17546" s="85"/>
      <c r="E17546" s="85"/>
      <c r="F17546" s="85"/>
      <c r="G17546" s="86"/>
      <c r="H17546" s="86"/>
      <c r="I17546" s="85"/>
      <c r="J17546" s="85"/>
    </row>
    <row r="17547" spans="2:10" s="117" customFormat="1" x14ac:dyDescent="0.25">
      <c r="B17547" s="87"/>
      <c r="C17547" s="85"/>
      <c r="D17547" s="85"/>
      <c r="E17547" s="85"/>
      <c r="F17547" s="85"/>
      <c r="G17547" s="86"/>
      <c r="H17547" s="86"/>
      <c r="I17547" s="85"/>
      <c r="J17547" s="85"/>
    </row>
    <row r="17548" spans="2:10" s="117" customFormat="1" x14ac:dyDescent="0.25">
      <c r="B17548" s="87"/>
      <c r="C17548" s="85"/>
      <c r="D17548" s="85"/>
      <c r="E17548" s="85"/>
      <c r="F17548" s="85"/>
      <c r="G17548" s="86"/>
      <c r="H17548" s="86"/>
      <c r="I17548" s="85"/>
      <c r="J17548" s="85"/>
    </row>
    <row r="17549" spans="2:10" s="117" customFormat="1" x14ac:dyDescent="0.25">
      <c r="B17549" s="87"/>
      <c r="C17549" s="85"/>
      <c r="D17549" s="85"/>
      <c r="E17549" s="85"/>
      <c r="F17549" s="85"/>
      <c r="G17549" s="86"/>
      <c r="H17549" s="86"/>
      <c r="I17549" s="85"/>
      <c r="J17549" s="85"/>
    </row>
    <row r="17550" spans="2:10" s="117" customFormat="1" x14ac:dyDescent="0.25">
      <c r="B17550" s="87"/>
      <c r="C17550" s="85"/>
      <c r="D17550" s="85"/>
      <c r="E17550" s="85"/>
      <c r="F17550" s="85"/>
      <c r="G17550" s="86"/>
      <c r="H17550" s="86"/>
      <c r="I17550" s="85"/>
      <c r="J17550" s="85"/>
    </row>
    <row r="17551" spans="2:10" s="117" customFormat="1" x14ac:dyDescent="0.25">
      <c r="B17551" s="87"/>
      <c r="C17551" s="85"/>
      <c r="D17551" s="85"/>
      <c r="E17551" s="85"/>
      <c r="F17551" s="85"/>
      <c r="G17551" s="86"/>
      <c r="H17551" s="86"/>
      <c r="I17551" s="85"/>
      <c r="J17551" s="85"/>
    </row>
    <row r="17552" spans="2:10" s="117" customFormat="1" x14ac:dyDescent="0.25">
      <c r="B17552" s="87"/>
      <c r="C17552" s="85"/>
      <c r="D17552" s="85"/>
      <c r="E17552" s="85"/>
      <c r="F17552" s="85"/>
      <c r="G17552" s="86"/>
      <c r="H17552" s="86"/>
      <c r="I17552" s="85"/>
      <c r="J17552" s="85"/>
    </row>
    <row r="17553" spans="2:10" s="117" customFormat="1" x14ac:dyDescent="0.25">
      <c r="B17553" s="87"/>
      <c r="C17553" s="85"/>
      <c r="D17553" s="85"/>
      <c r="E17553" s="85"/>
      <c r="F17553" s="85"/>
      <c r="G17553" s="86"/>
      <c r="H17553" s="86"/>
      <c r="I17553" s="85"/>
      <c r="J17553" s="85"/>
    </row>
    <row r="17554" spans="2:10" s="117" customFormat="1" x14ac:dyDescent="0.25">
      <c r="B17554" s="87"/>
      <c r="C17554" s="85"/>
      <c r="D17554" s="85"/>
      <c r="E17554" s="85"/>
      <c r="F17554" s="85"/>
      <c r="G17554" s="86"/>
      <c r="H17554" s="86"/>
      <c r="I17554" s="85"/>
      <c r="J17554" s="85"/>
    </row>
    <row r="17555" spans="2:10" s="117" customFormat="1" x14ac:dyDescent="0.25">
      <c r="B17555" s="87"/>
      <c r="C17555" s="85"/>
      <c r="D17555" s="85"/>
      <c r="E17555" s="85"/>
      <c r="F17555" s="85"/>
      <c r="G17555" s="86"/>
      <c r="H17555" s="86"/>
      <c r="I17555" s="85"/>
      <c r="J17555" s="85"/>
    </row>
    <row r="17556" spans="2:10" s="117" customFormat="1" x14ac:dyDescent="0.25">
      <c r="B17556" s="87"/>
      <c r="C17556" s="85"/>
      <c r="D17556" s="85"/>
      <c r="E17556" s="85"/>
      <c r="F17556" s="85"/>
      <c r="G17556" s="86"/>
      <c r="H17556" s="86"/>
      <c r="I17556" s="85"/>
      <c r="J17556" s="85"/>
    </row>
    <row r="17557" spans="2:10" s="117" customFormat="1" x14ac:dyDescent="0.25">
      <c r="B17557" s="87"/>
      <c r="C17557" s="85"/>
      <c r="D17557" s="85"/>
      <c r="E17557" s="85"/>
      <c r="F17557" s="85"/>
      <c r="G17557" s="86"/>
      <c r="H17557" s="86"/>
      <c r="I17557" s="85"/>
      <c r="J17557" s="85"/>
    </row>
    <row r="17558" spans="2:10" s="117" customFormat="1" x14ac:dyDescent="0.25">
      <c r="B17558" s="87"/>
      <c r="C17558" s="85"/>
      <c r="D17558" s="85"/>
      <c r="E17558" s="85"/>
      <c r="F17558" s="85"/>
      <c r="G17558" s="86"/>
      <c r="H17558" s="86"/>
      <c r="I17558" s="85"/>
      <c r="J17558" s="85"/>
    </row>
    <row r="17559" spans="2:10" s="117" customFormat="1" x14ac:dyDescent="0.25">
      <c r="B17559" s="87"/>
      <c r="C17559" s="85"/>
      <c r="D17559" s="85"/>
      <c r="E17559" s="85"/>
      <c r="F17559" s="85"/>
      <c r="G17559" s="86"/>
      <c r="H17559" s="86"/>
      <c r="I17559" s="85"/>
      <c r="J17559" s="85"/>
    </row>
    <row r="17560" spans="2:10" s="117" customFormat="1" x14ac:dyDescent="0.25">
      <c r="B17560" s="87"/>
      <c r="C17560" s="85"/>
      <c r="D17560" s="85"/>
      <c r="E17560" s="85"/>
      <c r="F17560" s="85"/>
      <c r="G17560" s="86"/>
      <c r="H17560" s="86"/>
      <c r="I17560" s="85"/>
      <c r="J17560" s="85"/>
    </row>
    <row r="17561" spans="2:10" s="117" customFormat="1" x14ac:dyDescent="0.25">
      <c r="B17561" s="87"/>
      <c r="C17561" s="85"/>
      <c r="D17561" s="85"/>
      <c r="E17561" s="85"/>
      <c r="F17561" s="85"/>
      <c r="G17561" s="86"/>
      <c r="H17561" s="86"/>
      <c r="I17561" s="85"/>
      <c r="J17561" s="85"/>
    </row>
    <row r="17562" spans="2:10" s="117" customFormat="1" x14ac:dyDescent="0.25">
      <c r="B17562" s="87"/>
      <c r="C17562" s="85"/>
      <c r="D17562" s="85"/>
      <c r="E17562" s="85"/>
      <c r="F17562" s="85"/>
      <c r="G17562" s="86"/>
      <c r="H17562" s="86"/>
      <c r="I17562" s="85"/>
      <c r="J17562" s="85"/>
    </row>
    <row r="17563" spans="2:10" s="117" customFormat="1" x14ac:dyDescent="0.25">
      <c r="B17563" s="87"/>
      <c r="C17563" s="85"/>
      <c r="D17563" s="85"/>
      <c r="E17563" s="85"/>
      <c r="F17563" s="85"/>
      <c r="G17563" s="86"/>
      <c r="H17563" s="86"/>
      <c r="I17563" s="85"/>
      <c r="J17563" s="85"/>
    </row>
    <row r="17564" spans="2:10" s="117" customFormat="1" x14ac:dyDescent="0.25">
      <c r="B17564" s="87"/>
      <c r="C17564" s="85"/>
      <c r="D17564" s="85"/>
      <c r="E17564" s="85"/>
      <c r="F17564" s="85"/>
      <c r="G17564" s="86"/>
      <c r="H17564" s="86"/>
      <c r="I17564" s="85"/>
      <c r="J17564" s="85"/>
    </row>
    <row r="17565" spans="2:10" s="117" customFormat="1" x14ac:dyDescent="0.25">
      <c r="B17565" s="87"/>
      <c r="C17565" s="85"/>
      <c r="D17565" s="85"/>
      <c r="E17565" s="85"/>
      <c r="F17565" s="85"/>
      <c r="G17565" s="86"/>
      <c r="H17565" s="86"/>
      <c r="I17565" s="85"/>
      <c r="J17565" s="85"/>
    </row>
    <row r="17566" spans="2:10" s="117" customFormat="1" x14ac:dyDescent="0.25">
      <c r="B17566" s="87"/>
      <c r="C17566" s="85"/>
      <c r="D17566" s="85"/>
      <c r="E17566" s="85"/>
      <c r="F17566" s="85"/>
      <c r="G17566" s="86"/>
      <c r="H17566" s="86"/>
      <c r="I17566" s="85"/>
      <c r="J17566" s="85"/>
    </row>
    <row r="17567" spans="2:10" s="117" customFormat="1" x14ac:dyDescent="0.25">
      <c r="B17567" s="87"/>
      <c r="C17567" s="85"/>
      <c r="D17567" s="85"/>
      <c r="E17567" s="85"/>
      <c r="F17567" s="85"/>
      <c r="G17567" s="86"/>
      <c r="H17567" s="86"/>
      <c r="I17567" s="85"/>
      <c r="J17567" s="85"/>
    </row>
    <row r="17568" spans="2:10" s="117" customFormat="1" x14ac:dyDescent="0.25">
      <c r="B17568" s="87"/>
      <c r="C17568" s="85"/>
      <c r="D17568" s="85"/>
      <c r="E17568" s="85"/>
      <c r="F17568" s="85"/>
      <c r="G17568" s="86"/>
      <c r="H17568" s="86"/>
      <c r="I17568" s="85"/>
      <c r="J17568" s="85"/>
    </row>
    <row r="17569" spans="2:10" s="117" customFormat="1" x14ac:dyDescent="0.25">
      <c r="B17569" s="87"/>
      <c r="C17569" s="85"/>
      <c r="D17569" s="85"/>
      <c r="E17569" s="85"/>
      <c r="F17569" s="85"/>
      <c r="G17569" s="86"/>
      <c r="H17569" s="86"/>
      <c r="I17569" s="85"/>
      <c r="J17569" s="85"/>
    </row>
    <row r="17570" spans="2:10" s="117" customFormat="1" x14ac:dyDescent="0.25">
      <c r="B17570" s="87"/>
      <c r="C17570" s="85"/>
      <c r="D17570" s="85"/>
      <c r="E17570" s="85"/>
      <c r="F17570" s="85"/>
      <c r="G17570" s="86"/>
      <c r="H17570" s="86"/>
      <c r="I17570" s="85"/>
      <c r="J17570" s="85"/>
    </row>
    <row r="17571" spans="2:10" s="117" customFormat="1" x14ac:dyDescent="0.25">
      <c r="B17571" s="87"/>
      <c r="C17571" s="85"/>
      <c r="D17571" s="85"/>
      <c r="E17571" s="85"/>
      <c r="F17571" s="85"/>
      <c r="G17571" s="86"/>
      <c r="H17571" s="86"/>
      <c r="I17571" s="85"/>
      <c r="J17571" s="85"/>
    </row>
    <row r="17572" spans="2:10" s="117" customFormat="1" x14ac:dyDescent="0.25">
      <c r="B17572" s="87"/>
      <c r="C17572" s="85"/>
      <c r="D17572" s="85"/>
      <c r="E17572" s="85"/>
      <c r="F17572" s="85"/>
      <c r="G17572" s="86"/>
      <c r="H17572" s="86"/>
      <c r="I17572" s="85"/>
      <c r="J17572" s="85"/>
    </row>
    <row r="17573" spans="2:10" s="117" customFormat="1" x14ac:dyDescent="0.25">
      <c r="B17573" s="87"/>
      <c r="C17573" s="85"/>
      <c r="D17573" s="85"/>
      <c r="E17573" s="85"/>
      <c r="F17573" s="85"/>
      <c r="G17573" s="86"/>
      <c r="H17573" s="86"/>
      <c r="I17573" s="85"/>
      <c r="J17573" s="85"/>
    </row>
    <row r="17574" spans="2:10" s="117" customFormat="1" x14ac:dyDescent="0.25">
      <c r="B17574" s="87"/>
      <c r="C17574" s="85"/>
      <c r="D17574" s="85"/>
      <c r="E17574" s="85"/>
      <c r="F17574" s="85"/>
      <c r="G17574" s="86"/>
      <c r="H17574" s="86"/>
      <c r="I17574" s="85"/>
      <c r="J17574" s="85"/>
    </row>
    <row r="17575" spans="2:10" s="117" customFormat="1" x14ac:dyDescent="0.25">
      <c r="B17575" s="87"/>
      <c r="C17575" s="85"/>
      <c r="D17575" s="85"/>
      <c r="E17575" s="85"/>
      <c r="F17575" s="85"/>
      <c r="G17575" s="86"/>
      <c r="H17575" s="86"/>
      <c r="I17575" s="85"/>
      <c r="J17575" s="85"/>
    </row>
    <row r="17576" spans="2:10" s="117" customFormat="1" x14ac:dyDescent="0.25">
      <c r="B17576" s="87"/>
      <c r="C17576" s="85"/>
      <c r="D17576" s="85"/>
      <c r="E17576" s="85"/>
      <c r="F17576" s="85"/>
      <c r="G17576" s="86"/>
      <c r="H17576" s="86"/>
      <c r="I17576" s="85"/>
      <c r="J17576" s="85"/>
    </row>
    <row r="17577" spans="2:10" s="117" customFormat="1" x14ac:dyDescent="0.25">
      <c r="B17577" s="87"/>
      <c r="C17577" s="85"/>
      <c r="D17577" s="85"/>
      <c r="E17577" s="85"/>
      <c r="F17577" s="85"/>
      <c r="G17577" s="86"/>
      <c r="H17577" s="86"/>
      <c r="I17577" s="85"/>
      <c r="J17577" s="85"/>
    </row>
    <row r="17578" spans="2:10" s="117" customFormat="1" x14ac:dyDescent="0.25">
      <c r="B17578" s="87"/>
      <c r="C17578" s="85"/>
      <c r="D17578" s="85"/>
      <c r="E17578" s="85"/>
      <c r="F17578" s="85"/>
      <c r="G17578" s="86"/>
      <c r="H17578" s="86"/>
      <c r="I17578" s="85"/>
      <c r="J17578" s="85"/>
    </row>
    <row r="17579" spans="2:10" s="117" customFormat="1" x14ac:dyDescent="0.25">
      <c r="B17579" s="87"/>
      <c r="C17579" s="85"/>
      <c r="D17579" s="85"/>
      <c r="E17579" s="85"/>
      <c r="F17579" s="85"/>
      <c r="G17579" s="86"/>
      <c r="H17579" s="86"/>
      <c r="I17579" s="85"/>
      <c r="J17579" s="85"/>
    </row>
    <row r="17580" spans="2:10" s="117" customFormat="1" x14ac:dyDescent="0.25">
      <c r="B17580" s="87"/>
      <c r="C17580" s="85"/>
      <c r="D17580" s="85"/>
      <c r="E17580" s="85"/>
      <c r="F17580" s="85"/>
      <c r="G17580" s="86"/>
      <c r="H17580" s="86"/>
      <c r="I17580" s="85"/>
      <c r="J17580" s="85"/>
    </row>
    <row r="17581" spans="2:10" s="117" customFormat="1" x14ac:dyDescent="0.25">
      <c r="B17581" s="87"/>
      <c r="C17581" s="85"/>
      <c r="D17581" s="85"/>
      <c r="E17581" s="85"/>
      <c r="F17581" s="85"/>
      <c r="G17581" s="86"/>
      <c r="H17581" s="86"/>
      <c r="I17581" s="85"/>
      <c r="J17581" s="85"/>
    </row>
    <row r="17582" spans="2:10" s="117" customFormat="1" x14ac:dyDescent="0.25">
      <c r="B17582" s="87"/>
      <c r="C17582" s="85"/>
      <c r="D17582" s="85"/>
      <c r="E17582" s="85"/>
      <c r="F17582" s="85"/>
      <c r="G17582" s="86"/>
      <c r="H17582" s="86"/>
      <c r="I17582" s="85"/>
      <c r="J17582" s="85"/>
    </row>
    <row r="17583" spans="2:10" s="117" customFormat="1" x14ac:dyDescent="0.25">
      <c r="B17583" s="87"/>
      <c r="C17583" s="85"/>
      <c r="D17583" s="85"/>
      <c r="E17583" s="85"/>
      <c r="F17583" s="85"/>
      <c r="G17583" s="86"/>
      <c r="H17583" s="86"/>
      <c r="I17583" s="85"/>
      <c r="J17583" s="85"/>
    </row>
    <row r="17584" spans="2:10" s="117" customFormat="1" x14ac:dyDescent="0.25">
      <c r="B17584" s="87"/>
      <c r="C17584" s="85"/>
      <c r="D17584" s="85"/>
      <c r="E17584" s="85"/>
      <c r="F17584" s="85"/>
      <c r="G17584" s="86"/>
      <c r="H17584" s="86"/>
      <c r="I17584" s="85"/>
      <c r="J17584" s="85"/>
    </row>
    <row r="17585" spans="2:10" s="117" customFormat="1" x14ac:dyDescent="0.25">
      <c r="B17585" s="87"/>
      <c r="C17585" s="85"/>
      <c r="D17585" s="85"/>
      <c r="E17585" s="85"/>
      <c r="F17585" s="85"/>
      <c r="G17585" s="86"/>
      <c r="H17585" s="86"/>
      <c r="I17585" s="85"/>
      <c r="J17585" s="85"/>
    </row>
    <row r="17586" spans="2:10" s="117" customFormat="1" x14ac:dyDescent="0.25">
      <c r="B17586" s="87"/>
      <c r="C17586" s="85"/>
      <c r="D17586" s="85"/>
      <c r="E17586" s="85"/>
      <c r="F17586" s="85"/>
      <c r="G17586" s="86"/>
      <c r="H17586" s="86"/>
      <c r="I17586" s="85"/>
      <c r="J17586" s="85"/>
    </row>
    <row r="17587" spans="2:10" s="117" customFormat="1" x14ac:dyDescent="0.25">
      <c r="B17587" s="87"/>
      <c r="C17587" s="85"/>
      <c r="D17587" s="85"/>
      <c r="E17587" s="85"/>
      <c r="F17587" s="85"/>
      <c r="G17587" s="86"/>
      <c r="H17587" s="86"/>
      <c r="I17587" s="85"/>
      <c r="J17587" s="85"/>
    </row>
    <row r="17588" spans="2:10" s="117" customFormat="1" x14ac:dyDescent="0.25">
      <c r="B17588" s="87"/>
      <c r="C17588" s="85"/>
      <c r="D17588" s="85"/>
      <c r="E17588" s="85"/>
      <c r="F17588" s="85"/>
      <c r="G17588" s="86"/>
      <c r="H17588" s="86"/>
      <c r="I17588" s="85"/>
      <c r="J17588" s="85"/>
    </row>
    <row r="17589" spans="2:10" s="117" customFormat="1" x14ac:dyDescent="0.25">
      <c r="B17589" s="87"/>
      <c r="C17589" s="85"/>
      <c r="D17589" s="85"/>
      <c r="E17589" s="85"/>
      <c r="F17589" s="85"/>
      <c r="G17589" s="86"/>
      <c r="H17589" s="86"/>
      <c r="I17589" s="85"/>
      <c r="J17589" s="85"/>
    </row>
    <row r="17590" spans="2:10" s="117" customFormat="1" x14ac:dyDescent="0.25">
      <c r="B17590" s="87"/>
      <c r="C17590" s="85"/>
      <c r="D17590" s="85"/>
      <c r="E17590" s="85"/>
      <c r="F17590" s="85"/>
      <c r="G17590" s="86"/>
      <c r="H17590" s="86"/>
      <c r="I17590" s="85"/>
      <c r="J17590" s="85"/>
    </row>
    <row r="17591" spans="2:10" s="117" customFormat="1" x14ac:dyDescent="0.25">
      <c r="B17591" s="87"/>
      <c r="C17591" s="85"/>
      <c r="D17591" s="85"/>
      <c r="E17591" s="85"/>
      <c r="F17591" s="85"/>
      <c r="G17591" s="86"/>
      <c r="H17591" s="86"/>
      <c r="I17591" s="85"/>
      <c r="J17591" s="85"/>
    </row>
    <row r="17592" spans="2:10" s="117" customFormat="1" x14ac:dyDescent="0.25">
      <c r="B17592" s="87"/>
      <c r="C17592" s="85"/>
      <c r="D17592" s="85"/>
      <c r="E17592" s="85"/>
      <c r="F17592" s="85"/>
      <c r="G17592" s="86"/>
      <c r="H17592" s="86"/>
      <c r="I17592" s="85"/>
      <c r="J17592" s="85"/>
    </row>
    <row r="17593" spans="2:10" s="117" customFormat="1" x14ac:dyDescent="0.25">
      <c r="B17593" s="87"/>
      <c r="C17593" s="85"/>
      <c r="D17593" s="85"/>
      <c r="E17593" s="85"/>
      <c r="F17593" s="85"/>
      <c r="G17593" s="86"/>
      <c r="H17593" s="86"/>
      <c r="I17593" s="85"/>
      <c r="J17593" s="85"/>
    </row>
    <row r="17594" spans="2:10" s="117" customFormat="1" x14ac:dyDescent="0.25">
      <c r="B17594" s="87"/>
      <c r="C17594" s="85"/>
      <c r="D17594" s="85"/>
      <c r="E17594" s="85"/>
      <c r="F17594" s="85"/>
      <c r="G17594" s="86"/>
      <c r="H17594" s="86"/>
      <c r="I17594" s="85"/>
      <c r="J17594" s="85"/>
    </row>
    <row r="17595" spans="2:10" s="117" customFormat="1" x14ac:dyDescent="0.25">
      <c r="B17595" s="87"/>
      <c r="C17595" s="85"/>
      <c r="D17595" s="85"/>
      <c r="E17595" s="85"/>
      <c r="F17595" s="85"/>
      <c r="G17595" s="86"/>
      <c r="H17595" s="86"/>
      <c r="I17595" s="85"/>
      <c r="J17595" s="85"/>
    </row>
    <row r="17596" spans="2:10" s="117" customFormat="1" x14ac:dyDescent="0.25">
      <c r="B17596" s="87"/>
      <c r="C17596" s="85"/>
      <c r="D17596" s="85"/>
      <c r="E17596" s="85"/>
      <c r="F17596" s="85"/>
      <c r="G17596" s="86"/>
      <c r="H17596" s="86"/>
      <c r="I17596" s="85"/>
      <c r="J17596" s="85"/>
    </row>
    <row r="17597" spans="2:10" s="117" customFormat="1" x14ac:dyDescent="0.25">
      <c r="B17597" s="87"/>
      <c r="C17597" s="85"/>
      <c r="D17597" s="85"/>
      <c r="E17597" s="85"/>
      <c r="F17597" s="85"/>
      <c r="G17597" s="86"/>
      <c r="H17597" s="86"/>
      <c r="I17597" s="85"/>
      <c r="J17597" s="85"/>
    </row>
    <row r="17598" spans="2:10" s="117" customFormat="1" x14ac:dyDescent="0.25">
      <c r="B17598" s="87"/>
      <c r="C17598" s="85"/>
      <c r="D17598" s="85"/>
      <c r="E17598" s="85"/>
      <c r="F17598" s="85"/>
      <c r="G17598" s="86"/>
      <c r="H17598" s="86"/>
      <c r="I17598" s="85"/>
      <c r="J17598" s="85"/>
    </row>
    <row r="17599" spans="2:10" s="117" customFormat="1" x14ac:dyDescent="0.25">
      <c r="B17599" s="87"/>
      <c r="C17599" s="85"/>
      <c r="D17599" s="85"/>
      <c r="E17599" s="85"/>
      <c r="F17599" s="85"/>
      <c r="G17599" s="86"/>
      <c r="H17599" s="86"/>
      <c r="I17599" s="85"/>
      <c r="J17599" s="85"/>
    </row>
    <row r="17600" spans="2:10" s="117" customFormat="1" x14ac:dyDescent="0.25">
      <c r="B17600" s="87"/>
      <c r="C17600" s="85"/>
      <c r="D17600" s="85"/>
      <c r="E17600" s="85"/>
      <c r="F17600" s="85"/>
      <c r="G17600" s="86"/>
      <c r="H17600" s="86"/>
      <c r="I17600" s="85"/>
      <c r="J17600" s="85"/>
    </row>
    <row r="17601" spans="2:10" s="117" customFormat="1" x14ac:dyDescent="0.25">
      <c r="B17601" s="87"/>
      <c r="C17601" s="85"/>
      <c r="D17601" s="85"/>
      <c r="E17601" s="85"/>
      <c r="F17601" s="85"/>
      <c r="G17601" s="86"/>
      <c r="H17601" s="86"/>
      <c r="I17601" s="85"/>
      <c r="J17601" s="85"/>
    </row>
    <row r="17602" spans="2:10" s="117" customFormat="1" x14ac:dyDescent="0.25">
      <c r="B17602" s="87"/>
      <c r="C17602" s="85"/>
      <c r="D17602" s="85"/>
      <c r="E17602" s="85"/>
      <c r="F17602" s="85"/>
      <c r="G17602" s="86"/>
      <c r="H17602" s="86"/>
      <c r="I17602" s="85"/>
      <c r="J17602" s="85"/>
    </row>
    <row r="17603" spans="2:10" s="117" customFormat="1" x14ac:dyDescent="0.25">
      <c r="B17603" s="87"/>
      <c r="C17603" s="85"/>
      <c r="D17603" s="85"/>
      <c r="E17603" s="85"/>
      <c r="F17603" s="85"/>
      <c r="G17603" s="86"/>
      <c r="H17603" s="86"/>
      <c r="I17603" s="85"/>
      <c r="J17603" s="85"/>
    </row>
    <row r="17604" spans="2:10" s="117" customFormat="1" x14ac:dyDescent="0.25">
      <c r="B17604" s="87"/>
      <c r="C17604" s="85"/>
      <c r="D17604" s="85"/>
      <c r="E17604" s="85"/>
      <c r="F17604" s="85"/>
      <c r="G17604" s="86"/>
      <c r="H17604" s="86"/>
      <c r="I17604" s="85"/>
      <c r="J17604" s="85"/>
    </row>
    <row r="17605" spans="2:10" s="117" customFormat="1" x14ac:dyDescent="0.25">
      <c r="B17605" s="87"/>
      <c r="C17605" s="85"/>
      <c r="D17605" s="85"/>
      <c r="E17605" s="85"/>
      <c r="F17605" s="85"/>
      <c r="G17605" s="86"/>
      <c r="H17605" s="86"/>
      <c r="I17605" s="85"/>
      <c r="J17605" s="85"/>
    </row>
    <row r="17606" spans="2:10" s="117" customFormat="1" x14ac:dyDescent="0.25">
      <c r="B17606" s="87"/>
      <c r="C17606" s="85"/>
      <c r="D17606" s="85"/>
      <c r="E17606" s="85"/>
      <c r="F17606" s="85"/>
      <c r="G17606" s="86"/>
      <c r="H17606" s="86"/>
      <c r="I17606" s="85"/>
      <c r="J17606" s="85"/>
    </row>
    <row r="17607" spans="2:10" s="117" customFormat="1" x14ac:dyDescent="0.25">
      <c r="B17607" s="87"/>
      <c r="C17607" s="85"/>
      <c r="D17607" s="85"/>
      <c r="E17607" s="85"/>
      <c r="F17607" s="85"/>
      <c r="G17607" s="86"/>
      <c r="H17607" s="86"/>
      <c r="I17607" s="85"/>
      <c r="J17607" s="85"/>
    </row>
    <row r="17608" spans="2:10" s="117" customFormat="1" x14ac:dyDescent="0.25">
      <c r="B17608" s="87"/>
      <c r="C17608" s="85"/>
      <c r="D17608" s="85"/>
      <c r="E17608" s="85"/>
      <c r="F17608" s="85"/>
      <c r="G17608" s="86"/>
      <c r="H17608" s="86"/>
      <c r="I17608" s="85"/>
      <c r="J17608" s="85"/>
    </row>
    <row r="17609" spans="2:10" s="117" customFormat="1" x14ac:dyDescent="0.25">
      <c r="B17609" s="87"/>
      <c r="C17609" s="85"/>
      <c r="D17609" s="85"/>
      <c r="E17609" s="85"/>
      <c r="F17609" s="85"/>
      <c r="G17609" s="86"/>
      <c r="H17609" s="86"/>
      <c r="I17609" s="85"/>
      <c r="J17609" s="85"/>
    </row>
    <row r="17610" spans="2:10" s="117" customFormat="1" x14ac:dyDescent="0.25">
      <c r="B17610" s="87"/>
      <c r="C17610" s="85"/>
      <c r="D17610" s="85"/>
      <c r="E17610" s="85"/>
      <c r="F17610" s="85"/>
      <c r="G17610" s="86"/>
      <c r="H17610" s="86"/>
      <c r="I17610" s="85"/>
      <c r="J17610" s="85"/>
    </row>
    <row r="17611" spans="2:10" s="117" customFormat="1" x14ac:dyDescent="0.25">
      <c r="B17611" s="87"/>
      <c r="C17611" s="85"/>
      <c r="D17611" s="85"/>
      <c r="E17611" s="85"/>
      <c r="F17611" s="85"/>
      <c r="G17611" s="86"/>
      <c r="H17611" s="86"/>
      <c r="I17611" s="85"/>
      <c r="J17611" s="85"/>
    </row>
    <row r="17612" spans="2:10" s="117" customFormat="1" x14ac:dyDescent="0.25">
      <c r="B17612" s="87"/>
      <c r="C17612" s="85"/>
      <c r="D17612" s="85"/>
      <c r="E17612" s="85"/>
      <c r="F17612" s="85"/>
      <c r="G17612" s="86"/>
      <c r="H17612" s="86"/>
      <c r="I17612" s="85"/>
      <c r="J17612" s="85"/>
    </row>
    <row r="17613" spans="2:10" s="117" customFormat="1" x14ac:dyDescent="0.25">
      <c r="B17613" s="87"/>
      <c r="C17613" s="85"/>
      <c r="D17613" s="85"/>
      <c r="E17613" s="85"/>
      <c r="F17613" s="85"/>
      <c r="G17613" s="86"/>
      <c r="H17613" s="86"/>
      <c r="I17613" s="85"/>
      <c r="J17613" s="85"/>
    </row>
    <row r="17614" spans="2:10" s="117" customFormat="1" x14ac:dyDescent="0.25">
      <c r="B17614" s="87"/>
      <c r="C17614" s="85"/>
      <c r="D17614" s="85"/>
      <c r="E17614" s="85"/>
      <c r="F17614" s="85"/>
      <c r="G17614" s="86"/>
      <c r="H17614" s="86"/>
      <c r="I17614" s="85"/>
      <c r="J17614" s="85"/>
    </row>
    <row r="17615" spans="2:10" s="117" customFormat="1" x14ac:dyDescent="0.25">
      <c r="B17615" s="87"/>
      <c r="C17615" s="85"/>
      <c r="D17615" s="85"/>
      <c r="E17615" s="85"/>
      <c r="F17615" s="85"/>
      <c r="G17615" s="86"/>
      <c r="H17615" s="86"/>
      <c r="I17615" s="85"/>
      <c r="J17615" s="85"/>
    </row>
    <row r="17616" spans="2:10" s="117" customFormat="1" x14ac:dyDescent="0.25">
      <c r="B17616" s="87"/>
      <c r="C17616" s="85"/>
      <c r="D17616" s="85"/>
      <c r="E17616" s="85"/>
      <c r="F17616" s="85"/>
      <c r="G17616" s="86"/>
      <c r="H17616" s="86"/>
      <c r="I17616" s="85"/>
      <c r="J17616" s="85"/>
    </row>
    <row r="17617" spans="2:10" s="117" customFormat="1" x14ac:dyDescent="0.25">
      <c r="B17617" s="87"/>
      <c r="C17617" s="85"/>
      <c r="D17617" s="85"/>
      <c r="E17617" s="85"/>
      <c r="F17617" s="85"/>
      <c r="G17617" s="86"/>
      <c r="H17617" s="86"/>
      <c r="I17617" s="85"/>
      <c r="J17617" s="85"/>
    </row>
    <row r="17618" spans="2:10" s="117" customFormat="1" x14ac:dyDescent="0.25">
      <c r="B17618" s="87"/>
      <c r="C17618" s="85"/>
      <c r="D17618" s="85"/>
      <c r="E17618" s="85"/>
      <c r="F17618" s="85"/>
      <c r="G17618" s="86"/>
      <c r="H17618" s="86"/>
      <c r="I17618" s="85"/>
      <c r="J17618" s="85"/>
    </row>
    <row r="17619" spans="2:10" s="117" customFormat="1" x14ac:dyDescent="0.25">
      <c r="B17619" s="87"/>
      <c r="C17619" s="85"/>
      <c r="D17619" s="85"/>
      <c r="E17619" s="85"/>
      <c r="F17619" s="85"/>
      <c r="G17619" s="86"/>
      <c r="H17619" s="86"/>
      <c r="I17619" s="85"/>
      <c r="J17619" s="85"/>
    </row>
    <row r="17620" spans="2:10" s="117" customFormat="1" x14ac:dyDescent="0.25">
      <c r="B17620" s="87"/>
      <c r="C17620" s="85"/>
      <c r="D17620" s="85"/>
      <c r="E17620" s="85"/>
      <c r="F17620" s="85"/>
      <c r="G17620" s="86"/>
      <c r="H17620" s="86"/>
      <c r="I17620" s="85"/>
      <c r="J17620" s="85"/>
    </row>
    <row r="17621" spans="2:10" s="117" customFormat="1" x14ac:dyDescent="0.25">
      <c r="B17621" s="87"/>
      <c r="C17621" s="85"/>
      <c r="D17621" s="85"/>
      <c r="E17621" s="85"/>
      <c r="F17621" s="85"/>
      <c r="G17621" s="86"/>
      <c r="H17621" s="86"/>
      <c r="I17621" s="85"/>
      <c r="J17621" s="85"/>
    </row>
    <row r="17622" spans="2:10" s="117" customFormat="1" x14ac:dyDescent="0.25">
      <c r="B17622" s="87"/>
      <c r="C17622" s="85"/>
      <c r="D17622" s="85"/>
      <c r="E17622" s="85"/>
      <c r="F17622" s="85"/>
      <c r="G17622" s="86"/>
      <c r="H17622" s="86"/>
      <c r="I17622" s="85"/>
      <c r="J17622" s="85"/>
    </row>
    <row r="17623" spans="2:10" s="117" customFormat="1" x14ac:dyDescent="0.25">
      <c r="B17623" s="87"/>
      <c r="C17623" s="85"/>
      <c r="D17623" s="85"/>
      <c r="E17623" s="85"/>
      <c r="F17623" s="85"/>
      <c r="G17623" s="86"/>
      <c r="H17623" s="86"/>
      <c r="I17623" s="85"/>
      <c r="J17623" s="85"/>
    </row>
    <row r="17624" spans="2:10" s="117" customFormat="1" x14ac:dyDescent="0.25">
      <c r="B17624" s="87"/>
      <c r="C17624" s="85"/>
      <c r="D17624" s="85"/>
      <c r="E17624" s="85"/>
      <c r="F17624" s="85"/>
      <c r="G17624" s="86"/>
      <c r="H17624" s="86"/>
      <c r="I17624" s="85"/>
      <c r="J17624" s="85"/>
    </row>
    <row r="17625" spans="2:10" s="117" customFormat="1" x14ac:dyDescent="0.25">
      <c r="B17625" s="87"/>
      <c r="C17625" s="85"/>
      <c r="D17625" s="85"/>
      <c r="E17625" s="85"/>
      <c r="F17625" s="85"/>
      <c r="G17625" s="86"/>
      <c r="H17625" s="86"/>
      <c r="I17625" s="85"/>
      <c r="J17625" s="85"/>
    </row>
    <row r="17626" spans="2:10" s="117" customFormat="1" x14ac:dyDescent="0.25">
      <c r="B17626" s="87"/>
      <c r="C17626" s="85"/>
      <c r="D17626" s="85"/>
      <c r="E17626" s="85"/>
      <c r="F17626" s="85"/>
      <c r="G17626" s="86"/>
      <c r="H17626" s="86"/>
      <c r="I17626" s="85"/>
      <c r="J17626" s="85"/>
    </row>
    <row r="17627" spans="2:10" s="117" customFormat="1" x14ac:dyDescent="0.25">
      <c r="B17627" s="87"/>
      <c r="C17627" s="85"/>
      <c r="D17627" s="85"/>
      <c r="E17627" s="85"/>
      <c r="F17627" s="85"/>
      <c r="G17627" s="86"/>
      <c r="H17627" s="86"/>
      <c r="I17627" s="85"/>
      <c r="J17627" s="85"/>
    </row>
    <row r="17628" spans="2:10" s="117" customFormat="1" x14ac:dyDescent="0.25">
      <c r="B17628" s="87"/>
      <c r="C17628" s="85"/>
      <c r="D17628" s="85"/>
      <c r="E17628" s="85"/>
      <c r="F17628" s="85"/>
      <c r="G17628" s="86"/>
      <c r="H17628" s="86"/>
      <c r="I17628" s="85"/>
      <c r="J17628" s="85"/>
    </row>
    <row r="17629" spans="2:10" s="117" customFormat="1" x14ac:dyDescent="0.25">
      <c r="B17629" s="87"/>
      <c r="C17629" s="85"/>
      <c r="D17629" s="85"/>
      <c r="E17629" s="85"/>
      <c r="F17629" s="85"/>
      <c r="G17629" s="86"/>
      <c r="H17629" s="86"/>
      <c r="I17629" s="85"/>
      <c r="J17629" s="85"/>
    </row>
    <row r="17630" spans="2:10" s="117" customFormat="1" x14ac:dyDescent="0.25">
      <c r="B17630" s="87"/>
      <c r="C17630" s="85"/>
      <c r="D17630" s="85"/>
      <c r="E17630" s="85"/>
      <c r="F17630" s="85"/>
      <c r="G17630" s="86"/>
      <c r="H17630" s="86"/>
      <c r="I17630" s="85"/>
      <c r="J17630" s="85"/>
    </row>
    <row r="17631" spans="2:10" s="117" customFormat="1" x14ac:dyDescent="0.25">
      <c r="B17631" s="87"/>
      <c r="C17631" s="85"/>
      <c r="D17631" s="85"/>
      <c r="E17631" s="85"/>
      <c r="F17631" s="85"/>
      <c r="G17631" s="86"/>
      <c r="H17631" s="86"/>
      <c r="I17631" s="85"/>
      <c r="J17631" s="85"/>
    </row>
    <row r="17632" spans="2:10" s="117" customFormat="1" x14ac:dyDescent="0.25">
      <c r="B17632" s="87"/>
      <c r="C17632" s="85"/>
      <c r="D17632" s="85"/>
      <c r="E17632" s="85"/>
      <c r="F17632" s="85"/>
      <c r="G17632" s="86"/>
      <c r="H17632" s="86"/>
      <c r="I17632" s="85"/>
      <c r="J17632" s="85"/>
    </row>
    <row r="17633" spans="2:10" s="117" customFormat="1" x14ac:dyDescent="0.25">
      <c r="B17633" s="87"/>
      <c r="C17633" s="85"/>
      <c r="D17633" s="85"/>
      <c r="E17633" s="85"/>
      <c r="F17633" s="85"/>
      <c r="G17633" s="86"/>
      <c r="H17633" s="86"/>
      <c r="I17633" s="85"/>
      <c r="J17633" s="85"/>
    </row>
    <row r="17634" spans="2:10" s="117" customFormat="1" x14ac:dyDescent="0.25">
      <c r="B17634" s="87"/>
      <c r="C17634" s="85"/>
      <c r="D17634" s="85"/>
      <c r="E17634" s="85"/>
      <c r="F17634" s="85"/>
      <c r="G17634" s="86"/>
      <c r="H17634" s="86"/>
      <c r="I17634" s="85"/>
      <c r="J17634" s="85"/>
    </row>
    <row r="17635" spans="2:10" s="117" customFormat="1" x14ac:dyDescent="0.25">
      <c r="B17635" s="87"/>
      <c r="C17635" s="85"/>
      <c r="D17635" s="85"/>
      <c r="E17635" s="85"/>
      <c r="F17635" s="85"/>
      <c r="G17635" s="86"/>
      <c r="H17635" s="86"/>
      <c r="I17635" s="85"/>
      <c r="J17635" s="85"/>
    </row>
    <row r="17636" spans="2:10" s="117" customFormat="1" x14ac:dyDescent="0.25">
      <c r="B17636" s="87"/>
      <c r="C17636" s="85"/>
      <c r="D17636" s="85"/>
      <c r="E17636" s="85"/>
      <c r="F17636" s="85"/>
      <c r="G17636" s="86"/>
      <c r="H17636" s="86"/>
      <c r="I17636" s="85"/>
      <c r="J17636" s="85"/>
    </row>
    <row r="17637" spans="2:10" s="117" customFormat="1" x14ac:dyDescent="0.25">
      <c r="B17637" s="87"/>
      <c r="C17637" s="85"/>
      <c r="D17637" s="85"/>
      <c r="E17637" s="85"/>
      <c r="F17637" s="85"/>
      <c r="G17637" s="86"/>
      <c r="H17637" s="86"/>
      <c r="I17637" s="85"/>
      <c r="J17637" s="85"/>
    </row>
    <row r="17638" spans="2:10" s="117" customFormat="1" x14ac:dyDescent="0.25">
      <c r="B17638" s="87"/>
      <c r="C17638" s="85"/>
      <c r="D17638" s="85"/>
      <c r="E17638" s="85"/>
      <c r="F17638" s="85"/>
      <c r="G17638" s="86"/>
      <c r="H17638" s="86"/>
      <c r="I17638" s="85"/>
      <c r="J17638" s="85"/>
    </row>
    <row r="17639" spans="2:10" s="117" customFormat="1" x14ac:dyDescent="0.25">
      <c r="B17639" s="87"/>
      <c r="C17639" s="85"/>
      <c r="D17639" s="85"/>
      <c r="E17639" s="85"/>
      <c r="F17639" s="85"/>
      <c r="G17639" s="86"/>
      <c r="H17639" s="86"/>
      <c r="I17639" s="85"/>
      <c r="J17639" s="85"/>
    </row>
    <row r="17640" spans="2:10" s="117" customFormat="1" x14ac:dyDescent="0.25">
      <c r="B17640" s="87"/>
      <c r="C17640" s="85"/>
      <c r="D17640" s="85"/>
      <c r="E17640" s="85"/>
      <c r="F17640" s="85"/>
      <c r="G17640" s="86"/>
      <c r="H17640" s="86"/>
      <c r="I17640" s="85"/>
      <c r="J17640" s="85"/>
    </row>
    <row r="17641" spans="2:10" s="117" customFormat="1" x14ac:dyDescent="0.25">
      <c r="B17641" s="87"/>
      <c r="C17641" s="85"/>
      <c r="D17641" s="85"/>
      <c r="E17641" s="85"/>
      <c r="F17641" s="85"/>
      <c r="G17641" s="86"/>
      <c r="H17641" s="86"/>
      <c r="I17641" s="85"/>
      <c r="J17641" s="85"/>
    </row>
    <row r="17642" spans="2:10" s="117" customFormat="1" x14ac:dyDescent="0.25">
      <c r="B17642" s="87"/>
      <c r="C17642" s="85"/>
      <c r="D17642" s="85"/>
      <c r="E17642" s="85"/>
      <c r="F17642" s="85"/>
      <c r="G17642" s="86"/>
      <c r="H17642" s="86"/>
      <c r="I17642" s="85"/>
      <c r="J17642" s="85"/>
    </row>
    <row r="17643" spans="2:10" s="117" customFormat="1" x14ac:dyDescent="0.25">
      <c r="B17643" s="87"/>
      <c r="C17643" s="85"/>
      <c r="D17643" s="85"/>
      <c r="E17643" s="85"/>
      <c r="F17643" s="85"/>
      <c r="G17643" s="86"/>
      <c r="H17643" s="86"/>
      <c r="I17643" s="85"/>
      <c r="J17643" s="85"/>
    </row>
    <row r="17644" spans="2:10" s="117" customFormat="1" x14ac:dyDescent="0.25">
      <c r="B17644" s="87"/>
      <c r="C17644" s="85"/>
      <c r="D17644" s="85"/>
      <c r="E17644" s="85"/>
      <c r="F17644" s="85"/>
      <c r="G17644" s="86"/>
      <c r="H17644" s="86"/>
      <c r="I17644" s="85"/>
      <c r="J17644" s="85"/>
    </row>
    <row r="17645" spans="2:10" s="117" customFormat="1" x14ac:dyDescent="0.25">
      <c r="B17645" s="87"/>
      <c r="C17645" s="85"/>
      <c r="D17645" s="85"/>
      <c r="E17645" s="85"/>
      <c r="F17645" s="85"/>
      <c r="G17645" s="86"/>
      <c r="H17645" s="86"/>
      <c r="I17645" s="85"/>
      <c r="J17645" s="85"/>
    </row>
    <row r="17646" spans="2:10" s="117" customFormat="1" x14ac:dyDescent="0.25">
      <c r="B17646" s="87"/>
      <c r="C17646" s="85"/>
      <c r="D17646" s="85"/>
      <c r="E17646" s="85"/>
      <c r="F17646" s="85"/>
      <c r="G17646" s="86"/>
      <c r="H17646" s="86"/>
      <c r="I17646" s="85"/>
      <c r="J17646" s="85"/>
    </row>
    <row r="17647" spans="2:10" s="117" customFormat="1" x14ac:dyDescent="0.25">
      <c r="B17647" s="87"/>
      <c r="C17647" s="85"/>
      <c r="D17647" s="85"/>
      <c r="E17647" s="85"/>
      <c r="F17647" s="85"/>
      <c r="G17647" s="86"/>
      <c r="H17647" s="86"/>
      <c r="I17647" s="85"/>
      <c r="J17647" s="85"/>
    </row>
    <row r="17648" spans="2:10" s="117" customFormat="1" x14ac:dyDescent="0.25">
      <c r="B17648" s="87"/>
      <c r="C17648" s="85"/>
      <c r="D17648" s="85"/>
      <c r="E17648" s="85"/>
      <c r="F17648" s="85"/>
      <c r="G17648" s="86"/>
      <c r="H17648" s="86"/>
      <c r="I17648" s="85"/>
      <c r="J17648" s="85"/>
    </row>
    <row r="17649" spans="2:10" s="117" customFormat="1" x14ac:dyDescent="0.25">
      <c r="B17649" s="87"/>
      <c r="C17649" s="85"/>
      <c r="D17649" s="85"/>
      <c r="E17649" s="85"/>
      <c r="F17649" s="85"/>
      <c r="G17649" s="86"/>
      <c r="H17649" s="86"/>
      <c r="I17649" s="85"/>
      <c r="J17649" s="85"/>
    </row>
    <row r="17650" spans="2:10" s="117" customFormat="1" x14ac:dyDescent="0.25">
      <c r="B17650" s="87"/>
      <c r="C17650" s="85"/>
      <c r="D17650" s="85"/>
      <c r="E17650" s="85"/>
      <c r="F17650" s="85"/>
      <c r="G17650" s="86"/>
      <c r="H17650" s="86"/>
      <c r="I17650" s="85"/>
      <c r="J17650" s="85"/>
    </row>
    <row r="17651" spans="2:10" s="117" customFormat="1" x14ac:dyDescent="0.25">
      <c r="B17651" s="87"/>
      <c r="C17651" s="85"/>
      <c r="D17651" s="85"/>
      <c r="E17651" s="85"/>
      <c r="F17651" s="85"/>
      <c r="G17651" s="86"/>
      <c r="H17651" s="86"/>
      <c r="I17651" s="85"/>
      <c r="J17651" s="85"/>
    </row>
    <row r="17652" spans="2:10" s="117" customFormat="1" x14ac:dyDescent="0.25">
      <c r="B17652" s="87"/>
      <c r="C17652" s="85"/>
      <c r="D17652" s="85"/>
      <c r="E17652" s="85"/>
      <c r="F17652" s="85"/>
      <c r="G17652" s="86"/>
      <c r="H17652" s="86"/>
      <c r="I17652" s="85"/>
      <c r="J17652" s="85"/>
    </row>
    <row r="17653" spans="2:10" s="117" customFormat="1" x14ac:dyDescent="0.25">
      <c r="B17653" s="87"/>
      <c r="C17653" s="85"/>
      <c r="D17653" s="85"/>
      <c r="E17653" s="85"/>
      <c r="F17653" s="85"/>
      <c r="G17653" s="86"/>
      <c r="H17653" s="86"/>
      <c r="I17653" s="85"/>
      <c r="J17653" s="85"/>
    </row>
    <row r="17654" spans="2:10" s="117" customFormat="1" x14ac:dyDescent="0.25">
      <c r="B17654" s="87"/>
      <c r="C17654" s="85"/>
      <c r="D17654" s="85"/>
      <c r="E17654" s="85"/>
      <c r="F17654" s="85"/>
      <c r="G17654" s="86"/>
      <c r="H17654" s="86"/>
      <c r="I17654" s="85"/>
      <c r="J17654" s="85"/>
    </row>
    <row r="17655" spans="2:10" s="117" customFormat="1" x14ac:dyDescent="0.25">
      <c r="B17655" s="87"/>
      <c r="C17655" s="85"/>
      <c r="D17655" s="85"/>
      <c r="E17655" s="85"/>
      <c r="F17655" s="85"/>
      <c r="G17655" s="86"/>
      <c r="H17655" s="86"/>
      <c r="I17655" s="85"/>
      <c r="J17655" s="85"/>
    </row>
    <row r="17656" spans="2:10" s="117" customFormat="1" x14ac:dyDescent="0.25">
      <c r="B17656" s="87"/>
      <c r="C17656" s="85"/>
      <c r="D17656" s="85"/>
      <c r="E17656" s="85"/>
      <c r="F17656" s="85"/>
      <c r="G17656" s="86"/>
      <c r="H17656" s="86"/>
      <c r="I17656" s="85"/>
      <c r="J17656" s="85"/>
    </row>
    <row r="17657" spans="2:10" s="117" customFormat="1" x14ac:dyDescent="0.25">
      <c r="B17657" s="87"/>
      <c r="C17657" s="85"/>
      <c r="D17657" s="85"/>
      <c r="E17657" s="85"/>
      <c r="F17657" s="85"/>
      <c r="G17657" s="86"/>
      <c r="H17657" s="86"/>
      <c r="I17657" s="85"/>
      <c r="J17657" s="85"/>
    </row>
    <row r="17658" spans="2:10" s="117" customFormat="1" x14ac:dyDescent="0.25">
      <c r="B17658" s="87"/>
      <c r="C17658" s="85"/>
      <c r="D17658" s="85"/>
      <c r="E17658" s="85"/>
      <c r="F17658" s="85"/>
      <c r="G17658" s="86"/>
      <c r="H17658" s="86"/>
      <c r="I17658" s="85"/>
      <c r="J17658" s="85"/>
    </row>
    <row r="17659" spans="2:10" s="117" customFormat="1" x14ac:dyDescent="0.25">
      <c r="B17659" s="87"/>
      <c r="C17659" s="85"/>
      <c r="D17659" s="85"/>
      <c r="E17659" s="85"/>
      <c r="F17659" s="85"/>
      <c r="G17659" s="86"/>
      <c r="H17659" s="86"/>
      <c r="I17659" s="85"/>
      <c r="J17659" s="85"/>
    </row>
    <row r="17660" spans="2:10" s="117" customFormat="1" x14ac:dyDescent="0.25">
      <c r="B17660" s="87"/>
      <c r="C17660" s="85"/>
      <c r="D17660" s="85"/>
      <c r="E17660" s="85"/>
      <c r="F17660" s="85"/>
      <c r="G17660" s="86"/>
      <c r="H17660" s="86"/>
      <c r="I17660" s="85"/>
      <c r="J17660" s="85"/>
    </row>
    <row r="17661" spans="2:10" s="117" customFormat="1" x14ac:dyDescent="0.25">
      <c r="B17661" s="87"/>
      <c r="C17661" s="85"/>
      <c r="D17661" s="85"/>
      <c r="E17661" s="85"/>
      <c r="F17661" s="85"/>
      <c r="G17661" s="86"/>
      <c r="H17661" s="86"/>
      <c r="I17661" s="85"/>
      <c r="J17661" s="85"/>
    </row>
    <row r="17662" spans="2:10" s="117" customFormat="1" x14ac:dyDescent="0.25">
      <c r="B17662" s="87"/>
      <c r="C17662" s="85"/>
      <c r="D17662" s="85"/>
      <c r="E17662" s="85"/>
      <c r="F17662" s="85"/>
      <c r="G17662" s="86"/>
      <c r="H17662" s="86"/>
      <c r="I17662" s="85"/>
      <c r="J17662" s="85"/>
    </row>
    <row r="17663" spans="2:10" s="117" customFormat="1" x14ac:dyDescent="0.25">
      <c r="B17663" s="87"/>
      <c r="C17663" s="85"/>
      <c r="D17663" s="85"/>
      <c r="E17663" s="85"/>
      <c r="F17663" s="85"/>
      <c r="G17663" s="86"/>
      <c r="H17663" s="86"/>
      <c r="I17663" s="85"/>
      <c r="J17663" s="85"/>
    </row>
    <row r="17664" spans="2:10" s="117" customFormat="1" x14ac:dyDescent="0.25">
      <c r="B17664" s="87"/>
      <c r="C17664" s="85"/>
      <c r="D17664" s="85"/>
      <c r="E17664" s="85"/>
      <c r="F17664" s="85"/>
      <c r="G17664" s="86"/>
      <c r="H17664" s="86"/>
      <c r="I17664" s="85"/>
      <c r="J17664" s="85"/>
    </row>
    <row r="17665" spans="2:10" s="117" customFormat="1" x14ac:dyDescent="0.25">
      <c r="B17665" s="87"/>
      <c r="C17665" s="85"/>
      <c r="D17665" s="85"/>
      <c r="E17665" s="85"/>
      <c r="F17665" s="85"/>
      <c r="G17665" s="86"/>
      <c r="H17665" s="86"/>
      <c r="I17665" s="85"/>
      <c r="J17665" s="85"/>
    </row>
    <row r="17666" spans="2:10" s="117" customFormat="1" x14ac:dyDescent="0.25">
      <c r="B17666" s="87"/>
      <c r="C17666" s="85"/>
      <c r="D17666" s="85"/>
      <c r="E17666" s="85"/>
      <c r="F17666" s="85"/>
      <c r="G17666" s="86"/>
      <c r="H17666" s="86"/>
      <c r="I17666" s="85"/>
      <c r="J17666" s="85"/>
    </row>
    <row r="17667" spans="2:10" s="117" customFormat="1" x14ac:dyDescent="0.25">
      <c r="B17667" s="87"/>
      <c r="C17667" s="85"/>
      <c r="D17667" s="85"/>
      <c r="E17667" s="85"/>
      <c r="F17667" s="85"/>
      <c r="G17667" s="86"/>
      <c r="H17667" s="86"/>
      <c r="I17667" s="85"/>
      <c r="J17667" s="85"/>
    </row>
    <row r="17668" spans="2:10" s="117" customFormat="1" x14ac:dyDescent="0.25">
      <c r="B17668" s="87"/>
      <c r="C17668" s="85"/>
      <c r="D17668" s="85"/>
      <c r="E17668" s="85"/>
      <c r="F17668" s="85"/>
      <c r="G17668" s="86"/>
      <c r="H17668" s="86"/>
      <c r="I17668" s="85"/>
      <c r="J17668" s="85"/>
    </row>
    <row r="17669" spans="2:10" s="117" customFormat="1" x14ac:dyDescent="0.25">
      <c r="B17669" s="87"/>
      <c r="C17669" s="85"/>
      <c r="D17669" s="85"/>
      <c r="E17669" s="85"/>
      <c r="F17669" s="85"/>
      <c r="G17669" s="86"/>
      <c r="H17669" s="86"/>
      <c r="I17669" s="85"/>
      <c r="J17669" s="85"/>
    </row>
    <row r="17670" spans="2:10" s="117" customFormat="1" x14ac:dyDescent="0.25">
      <c r="B17670" s="87"/>
      <c r="C17670" s="85"/>
      <c r="D17670" s="85"/>
      <c r="E17670" s="85"/>
      <c r="F17670" s="85"/>
      <c r="G17670" s="86"/>
      <c r="H17670" s="86"/>
      <c r="I17670" s="85"/>
      <c r="J17670" s="85"/>
    </row>
    <row r="17671" spans="2:10" s="117" customFormat="1" x14ac:dyDescent="0.25">
      <c r="B17671" s="87"/>
      <c r="C17671" s="85"/>
      <c r="D17671" s="85"/>
      <c r="E17671" s="85"/>
      <c r="F17671" s="85"/>
      <c r="G17671" s="86"/>
      <c r="H17671" s="86"/>
      <c r="I17671" s="85"/>
      <c r="J17671" s="85"/>
    </row>
    <row r="17672" spans="2:10" s="117" customFormat="1" x14ac:dyDescent="0.25">
      <c r="B17672" s="87"/>
      <c r="C17672" s="85"/>
      <c r="D17672" s="85"/>
      <c r="E17672" s="85"/>
      <c r="F17672" s="85"/>
      <c r="G17672" s="86"/>
      <c r="H17672" s="86"/>
      <c r="I17672" s="85"/>
      <c r="J17672" s="85"/>
    </row>
    <row r="17673" spans="2:10" s="117" customFormat="1" x14ac:dyDescent="0.25">
      <c r="B17673" s="87"/>
      <c r="C17673" s="85"/>
      <c r="D17673" s="85"/>
      <c r="E17673" s="85"/>
      <c r="F17673" s="85"/>
      <c r="G17673" s="86"/>
      <c r="H17673" s="86"/>
      <c r="I17673" s="85"/>
      <c r="J17673" s="85"/>
    </row>
    <row r="17674" spans="2:10" s="117" customFormat="1" x14ac:dyDescent="0.25">
      <c r="B17674" s="87"/>
      <c r="C17674" s="85"/>
      <c r="D17674" s="85"/>
      <c r="E17674" s="85"/>
      <c r="F17674" s="85"/>
      <c r="G17674" s="86"/>
      <c r="H17674" s="86"/>
      <c r="I17674" s="85"/>
      <c r="J17674" s="85"/>
    </row>
    <row r="17675" spans="2:10" s="117" customFormat="1" x14ac:dyDescent="0.25">
      <c r="B17675" s="87"/>
      <c r="C17675" s="85"/>
      <c r="D17675" s="85"/>
      <c r="E17675" s="85"/>
      <c r="F17675" s="85"/>
      <c r="G17675" s="86"/>
      <c r="H17675" s="86"/>
      <c r="I17675" s="85"/>
      <c r="J17675" s="85"/>
    </row>
    <row r="17676" spans="2:10" s="117" customFormat="1" x14ac:dyDescent="0.25">
      <c r="B17676" s="87"/>
      <c r="C17676" s="85"/>
      <c r="D17676" s="85"/>
      <c r="E17676" s="85"/>
      <c r="F17676" s="85"/>
      <c r="G17676" s="86"/>
      <c r="H17676" s="86"/>
      <c r="I17676" s="85"/>
      <c r="J17676" s="85"/>
    </row>
    <row r="17677" spans="2:10" s="117" customFormat="1" x14ac:dyDescent="0.25">
      <c r="B17677" s="87"/>
      <c r="C17677" s="85"/>
      <c r="D17677" s="85"/>
      <c r="E17677" s="85"/>
      <c r="F17677" s="85"/>
      <c r="G17677" s="86"/>
      <c r="H17677" s="86"/>
      <c r="I17677" s="85"/>
      <c r="J17677" s="85"/>
    </row>
    <row r="17678" spans="2:10" s="117" customFormat="1" x14ac:dyDescent="0.25">
      <c r="B17678" s="87"/>
      <c r="C17678" s="85"/>
      <c r="D17678" s="85"/>
      <c r="E17678" s="85"/>
      <c r="F17678" s="85"/>
      <c r="G17678" s="86"/>
      <c r="H17678" s="86"/>
      <c r="I17678" s="85"/>
      <c r="J17678" s="85"/>
    </row>
    <row r="17679" spans="2:10" s="117" customFormat="1" x14ac:dyDescent="0.25">
      <c r="B17679" s="87"/>
      <c r="C17679" s="85"/>
      <c r="D17679" s="85"/>
      <c r="E17679" s="85"/>
      <c r="F17679" s="85"/>
      <c r="G17679" s="86"/>
      <c r="H17679" s="86"/>
      <c r="I17679" s="85"/>
      <c r="J17679" s="85"/>
    </row>
    <row r="17680" spans="2:10" s="117" customFormat="1" x14ac:dyDescent="0.25">
      <c r="B17680" s="87"/>
      <c r="C17680" s="85"/>
      <c r="D17680" s="85"/>
      <c r="E17680" s="85"/>
      <c r="F17680" s="85"/>
      <c r="G17680" s="86"/>
      <c r="H17680" s="86"/>
      <c r="I17680" s="85"/>
      <c r="J17680" s="85"/>
    </row>
    <row r="17681" spans="2:10" s="117" customFormat="1" x14ac:dyDescent="0.25">
      <c r="B17681" s="87"/>
      <c r="C17681" s="85"/>
      <c r="D17681" s="85"/>
      <c r="E17681" s="85"/>
      <c r="F17681" s="85"/>
      <c r="G17681" s="86"/>
      <c r="H17681" s="86"/>
      <c r="I17681" s="85"/>
      <c r="J17681" s="85"/>
    </row>
    <row r="17682" spans="2:10" s="117" customFormat="1" x14ac:dyDescent="0.25">
      <c r="B17682" s="87"/>
      <c r="C17682" s="85"/>
      <c r="D17682" s="85"/>
      <c r="E17682" s="85"/>
      <c r="F17682" s="85"/>
      <c r="G17682" s="86"/>
      <c r="H17682" s="86"/>
      <c r="I17682" s="85"/>
      <c r="J17682" s="85"/>
    </row>
    <row r="17683" spans="2:10" s="117" customFormat="1" x14ac:dyDescent="0.25">
      <c r="B17683" s="87"/>
      <c r="C17683" s="85"/>
      <c r="D17683" s="85"/>
      <c r="E17683" s="85"/>
      <c r="F17683" s="85"/>
      <c r="G17683" s="86"/>
      <c r="H17683" s="86"/>
      <c r="I17683" s="85"/>
      <c r="J17683" s="85"/>
    </row>
    <row r="17684" spans="2:10" s="117" customFormat="1" x14ac:dyDescent="0.25">
      <c r="B17684" s="87"/>
      <c r="C17684" s="85"/>
      <c r="D17684" s="85"/>
      <c r="E17684" s="85"/>
      <c r="F17684" s="85"/>
      <c r="G17684" s="86"/>
      <c r="H17684" s="86"/>
      <c r="I17684" s="85"/>
      <c r="J17684" s="85"/>
    </row>
    <row r="17685" spans="2:10" s="117" customFormat="1" x14ac:dyDescent="0.25">
      <c r="B17685" s="87"/>
      <c r="C17685" s="85"/>
      <c r="D17685" s="85"/>
      <c r="E17685" s="85"/>
      <c r="F17685" s="85"/>
      <c r="G17685" s="86"/>
      <c r="H17685" s="86"/>
      <c r="I17685" s="85"/>
      <c r="J17685" s="85"/>
    </row>
    <row r="17686" spans="2:10" s="117" customFormat="1" x14ac:dyDescent="0.25">
      <c r="B17686" s="87"/>
      <c r="C17686" s="85"/>
      <c r="D17686" s="85"/>
      <c r="E17686" s="85"/>
      <c r="F17686" s="85"/>
      <c r="G17686" s="86"/>
      <c r="H17686" s="86"/>
      <c r="I17686" s="85"/>
      <c r="J17686" s="85"/>
    </row>
    <row r="17687" spans="2:10" s="117" customFormat="1" x14ac:dyDescent="0.25">
      <c r="B17687" s="87"/>
      <c r="C17687" s="85"/>
      <c r="D17687" s="85"/>
      <c r="E17687" s="85"/>
      <c r="F17687" s="85"/>
      <c r="G17687" s="86"/>
      <c r="H17687" s="86"/>
      <c r="I17687" s="85"/>
      <c r="J17687" s="85"/>
    </row>
    <row r="17688" spans="2:10" s="117" customFormat="1" x14ac:dyDescent="0.25">
      <c r="B17688" s="87"/>
      <c r="C17688" s="85"/>
      <c r="D17688" s="85"/>
      <c r="E17688" s="85"/>
      <c r="F17688" s="85"/>
      <c r="G17688" s="86"/>
      <c r="H17688" s="86"/>
      <c r="I17688" s="85"/>
      <c r="J17688" s="85"/>
    </row>
    <row r="17689" spans="2:10" s="117" customFormat="1" x14ac:dyDescent="0.25">
      <c r="B17689" s="87"/>
      <c r="C17689" s="85"/>
      <c r="D17689" s="85"/>
      <c r="E17689" s="85"/>
      <c r="F17689" s="85"/>
      <c r="G17689" s="86"/>
      <c r="H17689" s="86"/>
      <c r="I17689" s="85"/>
      <c r="J17689" s="85"/>
    </row>
    <row r="17690" spans="2:10" s="117" customFormat="1" x14ac:dyDescent="0.25">
      <c r="B17690" s="87"/>
      <c r="C17690" s="85"/>
      <c r="D17690" s="85"/>
      <c r="E17690" s="85"/>
      <c r="F17690" s="85"/>
      <c r="G17690" s="86"/>
      <c r="H17690" s="86"/>
      <c r="I17690" s="85"/>
      <c r="J17690" s="85"/>
    </row>
    <row r="17691" spans="2:10" s="117" customFormat="1" x14ac:dyDescent="0.25">
      <c r="B17691" s="87"/>
      <c r="C17691" s="85"/>
      <c r="D17691" s="85"/>
      <c r="E17691" s="85"/>
      <c r="F17691" s="85"/>
      <c r="G17691" s="86"/>
      <c r="H17691" s="86"/>
      <c r="I17691" s="85"/>
      <c r="J17691" s="85"/>
    </row>
    <row r="17692" spans="2:10" s="117" customFormat="1" x14ac:dyDescent="0.25">
      <c r="B17692" s="87"/>
      <c r="C17692" s="85"/>
      <c r="D17692" s="85"/>
      <c r="E17692" s="85"/>
      <c r="F17692" s="85"/>
      <c r="G17692" s="86"/>
      <c r="H17692" s="86"/>
      <c r="I17692" s="85"/>
      <c r="J17692" s="85"/>
    </row>
    <row r="17693" spans="2:10" s="117" customFormat="1" x14ac:dyDescent="0.25">
      <c r="B17693" s="87"/>
      <c r="C17693" s="85"/>
      <c r="D17693" s="85"/>
      <c r="E17693" s="85"/>
      <c r="F17693" s="85"/>
      <c r="G17693" s="86"/>
      <c r="H17693" s="86"/>
      <c r="I17693" s="85"/>
      <c r="J17693" s="85"/>
    </row>
    <row r="17694" spans="2:10" s="117" customFormat="1" x14ac:dyDescent="0.25">
      <c r="B17694" s="87"/>
      <c r="C17694" s="85"/>
      <c r="D17694" s="85"/>
      <c r="E17694" s="85"/>
      <c r="F17694" s="85"/>
      <c r="G17694" s="86"/>
      <c r="H17694" s="86"/>
      <c r="I17694" s="85"/>
      <c r="J17694" s="85"/>
    </row>
    <row r="17695" spans="2:10" s="117" customFormat="1" x14ac:dyDescent="0.25">
      <c r="B17695" s="87"/>
      <c r="C17695" s="85"/>
      <c r="D17695" s="85"/>
      <c r="E17695" s="85"/>
      <c r="F17695" s="85"/>
      <c r="G17695" s="86"/>
      <c r="H17695" s="86"/>
      <c r="I17695" s="85"/>
      <c r="J17695" s="85"/>
    </row>
    <row r="17696" spans="2:10" s="117" customFormat="1" x14ac:dyDescent="0.25">
      <c r="B17696" s="87"/>
      <c r="C17696" s="85"/>
      <c r="D17696" s="85"/>
      <c r="E17696" s="85"/>
      <c r="F17696" s="85"/>
      <c r="G17696" s="86"/>
      <c r="H17696" s="86"/>
      <c r="I17696" s="85"/>
      <c r="J17696" s="85"/>
    </row>
    <row r="17697" spans="2:10" s="117" customFormat="1" x14ac:dyDescent="0.25">
      <c r="B17697" s="87"/>
      <c r="C17697" s="85"/>
      <c r="D17697" s="85"/>
      <c r="E17697" s="85"/>
      <c r="F17697" s="85"/>
      <c r="G17697" s="86"/>
      <c r="H17697" s="86"/>
      <c r="I17697" s="85"/>
      <c r="J17697" s="85"/>
    </row>
    <row r="17698" spans="2:10" s="117" customFormat="1" x14ac:dyDescent="0.25">
      <c r="B17698" s="87"/>
      <c r="C17698" s="85"/>
      <c r="D17698" s="85"/>
      <c r="E17698" s="85"/>
      <c r="F17698" s="85"/>
      <c r="G17698" s="86"/>
      <c r="H17698" s="86"/>
      <c r="I17698" s="85"/>
      <c r="J17698" s="85"/>
    </row>
    <row r="17699" spans="2:10" s="117" customFormat="1" x14ac:dyDescent="0.25">
      <c r="B17699" s="87"/>
      <c r="C17699" s="85"/>
      <c r="D17699" s="85"/>
      <c r="E17699" s="85"/>
      <c r="F17699" s="85"/>
      <c r="G17699" s="86"/>
      <c r="H17699" s="86"/>
      <c r="I17699" s="85"/>
      <c r="J17699" s="85"/>
    </row>
    <row r="17700" spans="2:10" s="117" customFormat="1" x14ac:dyDescent="0.25">
      <c r="B17700" s="87"/>
      <c r="C17700" s="85"/>
      <c r="D17700" s="85"/>
      <c r="E17700" s="85"/>
      <c r="F17700" s="85"/>
      <c r="G17700" s="86"/>
      <c r="H17700" s="86"/>
      <c r="I17700" s="85"/>
      <c r="J17700" s="85"/>
    </row>
    <row r="17701" spans="2:10" s="117" customFormat="1" x14ac:dyDescent="0.25">
      <c r="B17701" s="87"/>
      <c r="C17701" s="85"/>
      <c r="D17701" s="85"/>
      <c r="E17701" s="85"/>
      <c r="F17701" s="85"/>
      <c r="G17701" s="86"/>
      <c r="H17701" s="86"/>
      <c r="I17701" s="85"/>
      <c r="J17701" s="85"/>
    </row>
    <row r="17702" spans="2:10" s="117" customFormat="1" x14ac:dyDescent="0.25">
      <c r="B17702" s="87"/>
      <c r="C17702" s="85"/>
      <c r="D17702" s="85"/>
      <c r="E17702" s="85"/>
      <c r="F17702" s="85"/>
      <c r="G17702" s="86"/>
      <c r="H17702" s="86"/>
      <c r="I17702" s="85"/>
      <c r="J17702" s="85"/>
    </row>
    <row r="17703" spans="2:10" s="117" customFormat="1" x14ac:dyDescent="0.25">
      <c r="B17703" s="87"/>
      <c r="C17703" s="85"/>
      <c r="D17703" s="85"/>
      <c r="E17703" s="85"/>
      <c r="F17703" s="85"/>
      <c r="G17703" s="86"/>
      <c r="H17703" s="86"/>
      <c r="I17703" s="85"/>
      <c r="J17703" s="85"/>
    </row>
    <row r="17704" spans="2:10" s="117" customFormat="1" x14ac:dyDescent="0.25">
      <c r="B17704" s="87"/>
      <c r="C17704" s="85"/>
      <c r="D17704" s="85"/>
      <c r="E17704" s="85"/>
      <c r="F17704" s="85"/>
      <c r="G17704" s="86"/>
      <c r="H17704" s="86"/>
      <c r="I17704" s="85"/>
      <c r="J17704" s="85"/>
    </row>
    <row r="17705" spans="2:10" s="117" customFormat="1" x14ac:dyDescent="0.25">
      <c r="B17705" s="87"/>
      <c r="C17705" s="85"/>
      <c r="D17705" s="85"/>
      <c r="E17705" s="85"/>
      <c r="F17705" s="85"/>
      <c r="G17705" s="86"/>
      <c r="H17705" s="86"/>
      <c r="I17705" s="85"/>
      <c r="J17705" s="85"/>
    </row>
    <row r="17706" spans="2:10" s="117" customFormat="1" x14ac:dyDescent="0.25">
      <c r="B17706" s="87"/>
      <c r="C17706" s="85"/>
      <c r="D17706" s="85"/>
      <c r="E17706" s="85"/>
      <c r="F17706" s="85"/>
      <c r="G17706" s="86"/>
      <c r="H17706" s="86"/>
      <c r="I17706" s="85"/>
      <c r="J17706" s="85"/>
    </row>
    <row r="17707" spans="2:10" s="117" customFormat="1" x14ac:dyDescent="0.25">
      <c r="B17707" s="87"/>
      <c r="C17707" s="85"/>
      <c r="D17707" s="85"/>
      <c r="E17707" s="85"/>
      <c r="F17707" s="85"/>
      <c r="G17707" s="86"/>
      <c r="H17707" s="86"/>
      <c r="I17707" s="85"/>
      <c r="J17707" s="85"/>
    </row>
    <row r="17708" spans="2:10" s="117" customFormat="1" x14ac:dyDescent="0.25">
      <c r="B17708" s="87"/>
      <c r="C17708" s="85"/>
      <c r="D17708" s="85"/>
      <c r="E17708" s="85"/>
      <c r="F17708" s="85"/>
      <c r="G17708" s="86"/>
      <c r="H17708" s="86"/>
      <c r="I17708" s="85"/>
      <c r="J17708" s="85"/>
    </row>
    <row r="17709" spans="2:10" s="117" customFormat="1" x14ac:dyDescent="0.25">
      <c r="B17709" s="87"/>
      <c r="C17709" s="85"/>
      <c r="D17709" s="85"/>
      <c r="E17709" s="85"/>
      <c r="F17709" s="85"/>
      <c r="G17709" s="86"/>
      <c r="H17709" s="86"/>
      <c r="I17709" s="85"/>
      <c r="J17709" s="85"/>
    </row>
    <row r="17710" spans="2:10" s="117" customFormat="1" x14ac:dyDescent="0.25">
      <c r="B17710" s="87"/>
      <c r="C17710" s="85"/>
      <c r="D17710" s="85"/>
      <c r="E17710" s="85"/>
      <c r="F17710" s="85"/>
      <c r="G17710" s="86"/>
      <c r="H17710" s="86"/>
      <c r="I17710" s="85"/>
      <c r="J17710" s="85"/>
    </row>
    <row r="17711" spans="2:10" s="117" customFormat="1" x14ac:dyDescent="0.25">
      <c r="B17711" s="87"/>
      <c r="C17711" s="85"/>
      <c r="D17711" s="85"/>
      <c r="E17711" s="85"/>
      <c r="F17711" s="85"/>
      <c r="G17711" s="86"/>
      <c r="H17711" s="86"/>
      <c r="I17711" s="85"/>
      <c r="J17711" s="85"/>
    </row>
    <row r="17712" spans="2:10" s="117" customFormat="1" x14ac:dyDescent="0.25">
      <c r="B17712" s="87"/>
      <c r="C17712" s="85"/>
      <c r="D17712" s="85"/>
      <c r="E17712" s="85"/>
      <c r="F17712" s="85"/>
      <c r="G17712" s="86"/>
      <c r="H17712" s="86"/>
      <c r="I17712" s="85"/>
      <c r="J17712" s="85"/>
    </row>
    <row r="17713" spans="2:10" s="117" customFormat="1" x14ac:dyDescent="0.25">
      <c r="B17713" s="87"/>
      <c r="C17713" s="85"/>
      <c r="D17713" s="85"/>
      <c r="E17713" s="85"/>
      <c r="F17713" s="85"/>
      <c r="G17713" s="86"/>
      <c r="H17713" s="86"/>
      <c r="I17713" s="85"/>
      <c r="J17713" s="85"/>
    </row>
    <row r="17714" spans="2:10" s="117" customFormat="1" x14ac:dyDescent="0.25">
      <c r="B17714" s="87"/>
      <c r="C17714" s="85"/>
      <c r="D17714" s="85"/>
      <c r="E17714" s="85"/>
      <c r="F17714" s="85"/>
      <c r="G17714" s="86"/>
      <c r="H17714" s="86"/>
      <c r="I17714" s="85"/>
      <c r="J17714" s="85"/>
    </row>
    <row r="17715" spans="2:10" s="117" customFormat="1" x14ac:dyDescent="0.25">
      <c r="B17715" s="87"/>
      <c r="C17715" s="85"/>
      <c r="D17715" s="85"/>
      <c r="E17715" s="85"/>
      <c r="F17715" s="85"/>
      <c r="G17715" s="86"/>
      <c r="H17715" s="86"/>
      <c r="I17715" s="85"/>
      <c r="J17715" s="85"/>
    </row>
    <row r="17716" spans="2:10" s="117" customFormat="1" x14ac:dyDescent="0.25">
      <c r="B17716" s="87"/>
      <c r="C17716" s="85"/>
      <c r="D17716" s="85"/>
      <c r="E17716" s="85"/>
      <c r="F17716" s="85"/>
      <c r="G17716" s="86"/>
      <c r="H17716" s="86"/>
      <c r="I17716" s="85"/>
      <c r="J17716" s="85"/>
    </row>
    <row r="17717" spans="2:10" s="117" customFormat="1" x14ac:dyDescent="0.25">
      <c r="B17717" s="87"/>
      <c r="C17717" s="85"/>
      <c r="D17717" s="85"/>
      <c r="E17717" s="85"/>
      <c r="F17717" s="85"/>
      <c r="G17717" s="86"/>
      <c r="H17717" s="86"/>
      <c r="I17717" s="85"/>
      <c r="J17717" s="85"/>
    </row>
    <row r="17718" spans="2:10" s="117" customFormat="1" x14ac:dyDescent="0.25">
      <c r="B17718" s="87"/>
      <c r="C17718" s="85"/>
      <c r="D17718" s="85"/>
      <c r="E17718" s="85"/>
      <c r="F17718" s="85"/>
      <c r="G17718" s="86"/>
      <c r="H17718" s="86"/>
      <c r="I17718" s="85"/>
      <c r="J17718" s="85"/>
    </row>
    <row r="17719" spans="2:10" s="117" customFormat="1" x14ac:dyDescent="0.25">
      <c r="B17719" s="87"/>
      <c r="C17719" s="85"/>
      <c r="D17719" s="85"/>
      <c r="E17719" s="85"/>
      <c r="F17719" s="85"/>
      <c r="G17719" s="86"/>
      <c r="H17719" s="86"/>
      <c r="I17719" s="85"/>
      <c r="J17719" s="85"/>
    </row>
    <row r="17720" spans="2:10" s="117" customFormat="1" x14ac:dyDescent="0.25">
      <c r="B17720" s="87"/>
      <c r="C17720" s="85"/>
      <c r="D17720" s="85"/>
      <c r="E17720" s="85"/>
      <c r="F17720" s="85"/>
      <c r="G17720" s="86"/>
      <c r="H17720" s="86"/>
      <c r="I17720" s="85"/>
      <c r="J17720" s="85"/>
    </row>
    <row r="17721" spans="2:10" s="117" customFormat="1" x14ac:dyDescent="0.25">
      <c r="B17721" s="87"/>
      <c r="C17721" s="85"/>
      <c r="D17721" s="85"/>
      <c r="E17721" s="85"/>
      <c r="F17721" s="85"/>
      <c r="G17721" s="86"/>
      <c r="H17721" s="86"/>
      <c r="I17721" s="85"/>
      <c r="J17721" s="85"/>
    </row>
    <row r="17722" spans="2:10" s="117" customFormat="1" x14ac:dyDescent="0.25">
      <c r="B17722" s="87"/>
      <c r="C17722" s="85"/>
      <c r="D17722" s="85"/>
      <c r="E17722" s="85"/>
      <c r="F17722" s="85"/>
      <c r="G17722" s="86"/>
      <c r="H17722" s="86"/>
      <c r="I17722" s="85"/>
      <c r="J17722" s="85"/>
    </row>
    <row r="17723" spans="2:10" s="117" customFormat="1" x14ac:dyDescent="0.25">
      <c r="B17723" s="87"/>
      <c r="C17723" s="85"/>
      <c r="D17723" s="85"/>
      <c r="E17723" s="85"/>
      <c r="F17723" s="85"/>
      <c r="G17723" s="86"/>
      <c r="H17723" s="86"/>
      <c r="I17723" s="85"/>
      <c r="J17723" s="85"/>
    </row>
    <row r="17724" spans="2:10" s="117" customFormat="1" x14ac:dyDescent="0.25">
      <c r="B17724" s="87"/>
      <c r="C17724" s="85"/>
      <c r="D17724" s="85"/>
      <c r="E17724" s="85"/>
      <c r="F17724" s="85"/>
      <c r="G17724" s="86"/>
      <c r="H17724" s="86"/>
      <c r="I17724" s="85"/>
      <c r="J17724" s="85"/>
    </row>
    <row r="17725" spans="2:10" s="117" customFormat="1" x14ac:dyDescent="0.25">
      <c r="B17725" s="87"/>
      <c r="C17725" s="85"/>
      <c r="D17725" s="85"/>
      <c r="E17725" s="85"/>
      <c r="F17725" s="85"/>
      <c r="G17725" s="86"/>
      <c r="H17725" s="86"/>
      <c r="I17725" s="85"/>
      <c r="J17725" s="85"/>
    </row>
    <row r="17726" spans="2:10" s="117" customFormat="1" x14ac:dyDescent="0.25">
      <c r="B17726" s="87"/>
      <c r="C17726" s="85"/>
      <c r="D17726" s="85"/>
      <c r="E17726" s="85"/>
      <c r="F17726" s="85"/>
      <c r="G17726" s="86"/>
      <c r="H17726" s="86"/>
      <c r="I17726" s="85"/>
      <c r="J17726" s="85"/>
    </row>
    <row r="17727" spans="2:10" s="117" customFormat="1" x14ac:dyDescent="0.25">
      <c r="B17727" s="87"/>
      <c r="C17727" s="85"/>
      <c r="D17727" s="85"/>
      <c r="E17727" s="85"/>
      <c r="F17727" s="85"/>
      <c r="G17727" s="86"/>
      <c r="H17727" s="86"/>
      <c r="I17727" s="85"/>
      <c r="J17727" s="85"/>
    </row>
    <row r="17728" spans="2:10" s="117" customFormat="1" x14ac:dyDescent="0.25">
      <c r="B17728" s="87"/>
      <c r="C17728" s="85"/>
      <c r="D17728" s="85"/>
      <c r="E17728" s="85"/>
      <c r="F17728" s="85"/>
      <c r="G17728" s="86"/>
      <c r="H17728" s="86"/>
      <c r="I17728" s="85"/>
      <c r="J17728" s="85"/>
    </row>
    <row r="17729" spans="2:10" s="117" customFormat="1" x14ac:dyDescent="0.25">
      <c r="B17729" s="87"/>
      <c r="C17729" s="85"/>
      <c r="D17729" s="85"/>
      <c r="E17729" s="85"/>
      <c r="F17729" s="85"/>
      <c r="G17729" s="86"/>
      <c r="H17729" s="86"/>
      <c r="I17729" s="85"/>
      <c r="J17729" s="85"/>
    </row>
    <row r="17730" spans="2:10" s="117" customFormat="1" x14ac:dyDescent="0.25">
      <c r="B17730" s="87"/>
      <c r="C17730" s="85"/>
      <c r="D17730" s="85"/>
      <c r="E17730" s="85"/>
      <c r="F17730" s="85"/>
      <c r="G17730" s="86"/>
      <c r="H17730" s="86"/>
      <c r="I17730" s="85"/>
      <c r="J17730" s="85"/>
    </row>
    <row r="17731" spans="2:10" s="117" customFormat="1" x14ac:dyDescent="0.25">
      <c r="B17731" s="87"/>
      <c r="C17731" s="85"/>
      <c r="D17731" s="85"/>
      <c r="E17731" s="85"/>
      <c r="F17731" s="85"/>
      <c r="G17731" s="86"/>
      <c r="H17731" s="86"/>
      <c r="I17731" s="85"/>
      <c r="J17731" s="85"/>
    </row>
    <row r="17732" spans="2:10" s="117" customFormat="1" x14ac:dyDescent="0.25">
      <c r="B17732" s="87"/>
      <c r="C17732" s="85"/>
      <c r="D17732" s="85"/>
      <c r="E17732" s="85"/>
      <c r="F17732" s="85"/>
      <c r="G17732" s="86"/>
      <c r="H17732" s="86"/>
      <c r="I17732" s="85"/>
      <c r="J17732" s="85"/>
    </row>
    <row r="17733" spans="2:10" s="117" customFormat="1" x14ac:dyDescent="0.25">
      <c r="B17733" s="87"/>
      <c r="C17733" s="85"/>
      <c r="D17733" s="85"/>
      <c r="E17733" s="85"/>
      <c r="F17733" s="85"/>
      <c r="G17733" s="86"/>
      <c r="H17733" s="86"/>
      <c r="I17733" s="85"/>
      <c r="J17733" s="85"/>
    </row>
    <row r="17734" spans="2:10" s="117" customFormat="1" x14ac:dyDescent="0.25">
      <c r="B17734" s="87"/>
      <c r="C17734" s="85"/>
      <c r="D17734" s="85"/>
      <c r="E17734" s="85"/>
      <c r="F17734" s="85"/>
      <c r="G17734" s="86"/>
      <c r="H17734" s="86"/>
      <c r="I17734" s="85"/>
      <c r="J17734" s="85"/>
    </row>
    <row r="17735" spans="2:10" s="117" customFormat="1" x14ac:dyDescent="0.25">
      <c r="B17735" s="87"/>
      <c r="C17735" s="85"/>
      <c r="D17735" s="85"/>
      <c r="E17735" s="85"/>
      <c r="F17735" s="85"/>
      <c r="G17735" s="86"/>
      <c r="H17735" s="86"/>
      <c r="I17735" s="85"/>
      <c r="J17735" s="85"/>
    </row>
    <row r="17736" spans="2:10" s="117" customFormat="1" x14ac:dyDescent="0.25">
      <c r="B17736" s="87"/>
      <c r="C17736" s="85"/>
      <c r="D17736" s="85"/>
      <c r="E17736" s="85"/>
      <c r="F17736" s="85"/>
      <c r="G17736" s="86"/>
      <c r="H17736" s="86"/>
      <c r="I17736" s="85"/>
      <c r="J17736" s="85"/>
    </row>
    <row r="17737" spans="2:10" s="117" customFormat="1" x14ac:dyDescent="0.25">
      <c r="B17737" s="87"/>
      <c r="C17737" s="85"/>
      <c r="D17737" s="85"/>
      <c r="E17737" s="85"/>
      <c r="F17737" s="85"/>
      <c r="G17737" s="86"/>
      <c r="H17737" s="86"/>
      <c r="I17737" s="85"/>
      <c r="J17737" s="85"/>
    </row>
    <row r="17738" spans="2:10" s="117" customFormat="1" x14ac:dyDescent="0.25">
      <c r="B17738" s="87"/>
      <c r="C17738" s="85"/>
      <c r="D17738" s="85"/>
      <c r="E17738" s="85"/>
      <c r="F17738" s="85"/>
      <c r="G17738" s="86"/>
      <c r="H17738" s="86"/>
      <c r="I17738" s="85"/>
      <c r="J17738" s="85"/>
    </row>
    <row r="17739" spans="2:10" s="117" customFormat="1" x14ac:dyDescent="0.25">
      <c r="B17739" s="87"/>
      <c r="C17739" s="85"/>
      <c r="D17739" s="85"/>
      <c r="E17739" s="85"/>
      <c r="F17739" s="85"/>
      <c r="G17739" s="86"/>
      <c r="H17739" s="86"/>
      <c r="I17739" s="85"/>
      <c r="J17739" s="85"/>
    </row>
    <row r="17740" spans="2:10" s="117" customFormat="1" x14ac:dyDescent="0.25">
      <c r="B17740" s="87"/>
      <c r="C17740" s="85"/>
      <c r="D17740" s="85"/>
      <c r="E17740" s="85"/>
      <c r="F17740" s="85"/>
      <c r="G17740" s="86"/>
      <c r="H17740" s="86"/>
      <c r="I17740" s="85"/>
      <c r="J17740" s="85"/>
    </row>
    <row r="17741" spans="2:10" s="117" customFormat="1" x14ac:dyDescent="0.25">
      <c r="B17741" s="87"/>
      <c r="C17741" s="85"/>
      <c r="D17741" s="85"/>
      <c r="E17741" s="85"/>
      <c r="F17741" s="85"/>
      <c r="G17741" s="86"/>
      <c r="H17741" s="86"/>
      <c r="I17741" s="85"/>
      <c r="J17741" s="85"/>
    </row>
    <row r="17742" spans="2:10" s="117" customFormat="1" x14ac:dyDescent="0.25">
      <c r="B17742" s="87"/>
      <c r="C17742" s="85"/>
      <c r="D17742" s="85"/>
      <c r="E17742" s="85"/>
      <c r="F17742" s="85"/>
      <c r="G17742" s="86"/>
      <c r="H17742" s="86"/>
      <c r="I17742" s="85"/>
      <c r="J17742" s="85"/>
    </row>
    <row r="17743" spans="2:10" s="117" customFormat="1" x14ac:dyDescent="0.25">
      <c r="B17743" s="87"/>
      <c r="C17743" s="85"/>
      <c r="D17743" s="85"/>
      <c r="E17743" s="85"/>
      <c r="F17743" s="85"/>
      <c r="G17743" s="86"/>
      <c r="H17743" s="86"/>
      <c r="I17743" s="85"/>
      <c r="J17743" s="85"/>
    </row>
    <row r="17744" spans="2:10" s="117" customFormat="1" x14ac:dyDescent="0.25">
      <c r="B17744" s="87"/>
      <c r="C17744" s="85"/>
      <c r="D17744" s="85"/>
      <c r="E17744" s="85"/>
      <c r="F17744" s="85"/>
      <c r="G17744" s="86"/>
      <c r="H17744" s="86"/>
      <c r="I17744" s="85"/>
      <c r="J17744" s="85"/>
    </row>
    <row r="17745" spans="2:10" s="117" customFormat="1" x14ac:dyDescent="0.25">
      <c r="B17745" s="87"/>
      <c r="C17745" s="85"/>
      <c r="D17745" s="85"/>
      <c r="E17745" s="85"/>
      <c r="F17745" s="85"/>
      <c r="G17745" s="86"/>
      <c r="H17745" s="86"/>
      <c r="I17745" s="85"/>
      <c r="J17745" s="85"/>
    </row>
    <row r="17746" spans="2:10" s="117" customFormat="1" x14ac:dyDescent="0.25">
      <c r="B17746" s="87"/>
      <c r="C17746" s="85"/>
      <c r="D17746" s="85"/>
      <c r="E17746" s="85"/>
      <c r="F17746" s="85"/>
      <c r="G17746" s="86"/>
      <c r="H17746" s="86"/>
      <c r="I17746" s="85"/>
      <c r="J17746" s="85"/>
    </row>
    <row r="17747" spans="2:10" s="117" customFormat="1" x14ac:dyDescent="0.25">
      <c r="B17747" s="87"/>
      <c r="C17747" s="85"/>
      <c r="D17747" s="85"/>
      <c r="E17747" s="85"/>
      <c r="F17747" s="85"/>
      <c r="G17747" s="86"/>
      <c r="H17747" s="86"/>
      <c r="I17747" s="85"/>
      <c r="J17747" s="85"/>
    </row>
    <row r="17748" spans="2:10" s="117" customFormat="1" x14ac:dyDescent="0.25">
      <c r="B17748" s="87"/>
      <c r="C17748" s="85"/>
      <c r="D17748" s="85"/>
      <c r="E17748" s="85"/>
      <c r="F17748" s="85"/>
      <c r="G17748" s="86"/>
      <c r="H17748" s="86"/>
      <c r="I17748" s="85"/>
      <c r="J17748" s="85"/>
    </row>
    <row r="17749" spans="2:10" s="117" customFormat="1" x14ac:dyDescent="0.25">
      <c r="B17749" s="87"/>
      <c r="C17749" s="85"/>
      <c r="D17749" s="85"/>
      <c r="E17749" s="85"/>
      <c r="F17749" s="85"/>
      <c r="G17749" s="86"/>
      <c r="H17749" s="86"/>
      <c r="I17749" s="85"/>
      <c r="J17749" s="85"/>
    </row>
    <row r="17750" spans="2:10" s="117" customFormat="1" x14ac:dyDescent="0.25">
      <c r="B17750" s="87"/>
      <c r="C17750" s="85"/>
      <c r="D17750" s="85"/>
      <c r="E17750" s="85"/>
      <c r="F17750" s="85"/>
      <c r="G17750" s="86"/>
      <c r="H17750" s="86"/>
      <c r="I17750" s="85"/>
      <c r="J17750" s="85"/>
    </row>
    <row r="17751" spans="2:10" s="117" customFormat="1" x14ac:dyDescent="0.25">
      <c r="B17751" s="87"/>
      <c r="C17751" s="85"/>
      <c r="D17751" s="85"/>
      <c r="E17751" s="85"/>
      <c r="F17751" s="85"/>
      <c r="G17751" s="86"/>
      <c r="H17751" s="86"/>
      <c r="I17751" s="85"/>
      <c r="J17751" s="85"/>
    </row>
    <row r="17752" spans="2:10" s="117" customFormat="1" x14ac:dyDescent="0.25">
      <c r="B17752" s="87"/>
      <c r="C17752" s="85"/>
      <c r="D17752" s="85"/>
      <c r="E17752" s="85"/>
      <c r="F17752" s="85"/>
      <c r="G17752" s="86"/>
      <c r="H17752" s="86"/>
      <c r="I17752" s="85"/>
      <c r="J17752" s="85"/>
    </row>
    <row r="17753" spans="2:10" s="117" customFormat="1" x14ac:dyDescent="0.25">
      <c r="B17753" s="87"/>
      <c r="C17753" s="85"/>
      <c r="D17753" s="85"/>
      <c r="E17753" s="85"/>
      <c r="F17753" s="85"/>
      <c r="G17753" s="86"/>
      <c r="H17753" s="86"/>
      <c r="I17753" s="85"/>
      <c r="J17753" s="85"/>
    </row>
    <row r="17754" spans="2:10" s="117" customFormat="1" x14ac:dyDescent="0.25">
      <c r="B17754" s="87"/>
      <c r="C17754" s="85"/>
      <c r="D17754" s="85"/>
      <c r="E17754" s="85"/>
      <c r="F17754" s="85"/>
      <c r="G17754" s="86"/>
      <c r="H17754" s="86"/>
      <c r="I17754" s="85"/>
      <c r="J17754" s="85"/>
    </row>
    <row r="17755" spans="2:10" s="117" customFormat="1" x14ac:dyDescent="0.25">
      <c r="B17755" s="87"/>
      <c r="C17755" s="85"/>
      <c r="D17755" s="85"/>
      <c r="E17755" s="85"/>
      <c r="F17755" s="85"/>
      <c r="G17755" s="86"/>
      <c r="H17755" s="86"/>
      <c r="I17755" s="85"/>
      <c r="J17755" s="85"/>
    </row>
    <row r="17756" spans="2:10" s="117" customFormat="1" x14ac:dyDescent="0.25">
      <c r="B17756" s="87"/>
      <c r="C17756" s="85"/>
      <c r="D17756" s="85"/>
      <c r="E17756" s="85"/>
      <c r="F17756" s="85"/>
      <c r="G17756" s="86"/>
      <c r="H17756" s="86"/>
      <c r="I17756" s="85"/>
      <c r="J17756" s="85"/>
    </row>
    <row r="17757" spans="2:10" s="117" customFormat="1" x14ac:dyDescent="0.25">
      <c r="B17757" s="87"/>
      <c r="C17757" s="85"/>
      <c r="D17757" s="85"/>
      <c r="E17757" s="85"/>
      <c r="F17757" s="85"/>
      <c r="G17757" s="86"/>
      <c r="H17757" s="86"/>
      <c r="I17757" s="85"/>
      <c r="J17757" s="85"/>
    </row>
    <row r="17758" spans="2:10" s="117" customFormat="1" x14ac:dyDescent="0.25">
      <c r="B17758" s="87"/>
      <c r="C17758" s="85"/>
      <c r="D17758" s="85"/>
      <c r="E17758" s="85"/>
      <c r="F17758" s="85"/>
      <c r="G17758" s="86"/>
      <c r="H17758" s="86"/>
      <c r="I17758" s="85"/>
      <c r="J17758" s="85"/>
    </row>
    <row r="17759" spans="2:10" s="117" customFormat="1" x14ac:dyDescent="0.25">
      <c r="B17759" s="87"/>
      <c r="C17759" s="85"/>
      <c r="D17759" s="85"/>
      <c r="E17759" s="85"/>
      <c r="F17759" s="85"/>
      <c r="G17759" s="86"/>
      <c r="H17759" s="86"/>
      <c r="I17759" s="85"/>
      <c r="J17759" s="85"/>
    </row>
    <row r="17760" spans="2:10" s="117" customFormat="1" x14ac:dyDescent="0.25">
      <c r="B17760" s="87"/>
      <c r="C17760" s="85"/>
      <c r="D17760" s="85"/>
      <c r="E17760" s="85"/>
      <c r="F17760" s="85"/>
      <c r="G17760" s="86"/>
      <c r="H17760" s="86"/>
      <c r="I17760" s="85"/>
      <c r="J17760" s="85"/>
    </row>
    <row r="17761" spans="2:10" s="117" customFormat="1" x14ac:dyDescent="0.25">
      <c r="B17761" s="87"/>
      <c r="C17761" s="85"/>
      <c r="D17761" s="85"/>
      <c r="E17761" s="85"/>
      <c r="F17761" s="85"/>
      <c r="G17761" s="86"/>
      <c r="H17761" s="86"/>
      <c r="I17761" s="85"/>
      <c r="J17761" s="85"/>
    </row>
    <row r="17762" spans="2:10" s="117" customFormat="1" x14ac:dyDescent="0.25">
      <c r="B17762" s="87"/>
      <c r="C17762" s="85"/>
      <c r="D17762" s="85"/>
      <c r="E17762" s="85"/>
      <c r="F17762" s="85"/>
      <c r="G17762" s="86"/>
      <c r="H17762" s="86"/>
      <c r="I17762" s="85"/>
      <c r="J17762" s="85"/>
    </row>
    <row r="17763" spans="2:10" s="117" customFormat="1" x14ac:dyDescent="0.25">
      <c r="B17763" s="87"/>
      <c r="C17763" s="85"/>
      <c r="D17763" s="85"/>
      <c r="E17763" s="85"/>
      <c r="F17763" s="85"/>
      <c r="G17763" s="86"/>
      <c r="H17763" s="86"/>
      <c r="I17763" s="85"/>
      <c r="J17763" s="85"/>
    </row>
    <row r="17764" spans="2:10" s="117" customFormat="1" x14ac:dyDescent="0.25">
      <c r="B17764" s="87"/>
      <c r="C17764" s="85"/>
      <c r="D17764" s="85"/>
      <c r="E17764" s="85"/>
      <c r="F17764" s="85"/>
      <c r="G17764" s="86"/>
      <c r="H17764" s="86"/>
      <c r="I17764" s="85"/>
      <c r="J17764" s="85"/>
    </row>
    <row r="17765" spans="2:10" s="117" customFormat="1" x14ac:dyDescent="0.25">
      <c r="B17765" s="87"/>
      <c r="C17765" s="85"/>
      <c r="D17765" s="85"/>
      <c r="E17765" s="85"/>
      <c r="F17765" s="85"/>
      <c r="G17765" s="86"/>
      <c r="H17765" s="86"/>
      <c r="I17765" s="85"/>
      <c r="J17765" s="85"/>
    </row>
    <row r="17766" spans="2:10" s="117" customFormat="1" x14ac:dyDescent="0.25">
      <c r="B17766" s="87"/>
      <c r="C17766" s="85"/>
      <c r="D17766" s="85"/>
      <c r="E17766" s="85"/>
      <c r="F17766" s="85"/>
      <c r="G17766" s="86"/>
      <c r="H17766" s="86"/>
      <c r="I17766" s="85"/>
      <c r="J17766" s="85"/>
    </row>
    <row r="17767" spans="2:10" s="117" customFormat="1" x14ac:dyDescent="0.25">
      <c r="B17767" s="87"/>
      <c r="C17767" s="85"/>
      <c r="D17767" s="85"/>
      <c r="E17767" s="85"/>
      <c r="F17767" s="85"/>
      <c r="G17767" s="86"/>
      <c r="H17767" s="86"/>
      <c r="I17767" s="85"/>
      <c r="J17767" s="85"/>
    </row>
    <row r="17768" spans="2:10" s="117" customFormat="1" x14ac:dyDescent="0.25">
      <c r="B17768" s="87"/>
      <c r="C17768" s="85"/>
      <c r="D17768" s="85"/>
      <c r="E17768" s="85"/>
      <c r="F17768" s="85"/>
      <c r="G17768" s="86"/>
      <c r="H17768" s="86"/>
      <c r="I17768" s="85"/>
      <c r="J17768" s="85"/>
    </row>
    <row r="17769" spans="2:10" s="117" customFormat="1" x14ac:dyDescent="0.25">
      <c r="B17769" s="87"/>
      <c r="C17769" s="85"/>
      <c r="D17769" s="85"/>
      <c r="E17769" s="85"/>
      <c r="F17769" s="85"/>
      <c r="G17769" s="86"/>
      <c r="H17769" s="86"/>
      <c r="I17769" s="85"/>
      <c r="J17769" s="85"/>
    </row>
    <row r="17770" spans="2:10" s="117" customFormat="1" x14ac:dyDescent="0.25">
      <c r="B17770" s="87"/>
      <c r="C17770" s="85"/>
      <c r="D17770" s="85"/>
      <c r="E17770" s="85"/>
      <c r="F17770" s="85"/>
      <c r="G17770" s="86"/>
      <c r="H17770" s="86"/>
      <c r="I17770" s="85"/>
      <c r="J17770" s="85"/>
    </row>
    <row r="17771" spans="2:10" s="117" customFormat="1" x14ac:dyDescent="0.25">
      <c r="B17771" s="87"/>
      <c r="C17771" s="85"/>
      <c r="D17771" s="85"/>
      <c r="E17771" s="85"/>
      <c r="F17771" s="85"/>
      <c r="G17771" s="86"/>
      <c r="H17771" s="86"/>
      <c r="I17771" s="85"/>
      <c r="J17771" s="85"/>
    </row>
    <row r="17772" spans="2:10" s="117" customFormat="1" x14ac:dyDescent="0.25">
      <c r="B17772" s="87"/>
      <c r="C17772" s="85"/>
      <c r="D17772" s="85"/>
      <c r="E17772" s="85"/>
      <c r="F17772" s="85"/>
      <c r="G17772" s="86"/>
      <c r="H17772" s="86"/>
      <c r="I17772" s="85"/>
      <c r="J17772" s="85"/>
    </row>
    <row r="17773" spans="2:10" s="117" customFormat="1" x14ac:dyDescent="0.25">
      <c r="B17773" s="87"/>
      <c r="C17773" s="85"/>
      <c r="D17773" s="85"/>
      <c r="E17773" s="85"/>
      <c r="F17773" s="85"/>
      <c r="G17773" s="86"/>
      <c r="H17773" s="86"/>
      <c r="I17773" s="85"/>
      <c r="J17773" s="85"/>
    </row>
    <row r="17774" spans="2:10" s="117" customFormat="1" x14ac:dyDescent="0.25">
      <c r="B17774" s="87"/>
      <c r="C17774" s="85"/>
      <c r="D17774" s="85"/>
      <c r="E17774" s="85"/>
      <c r="F17774" s="85"/>
      <c r="G17774" s="86"/>
      <c r="H17774" s="86"/>
      <c r="I17774" s="85"/>
      <c r="J17774" s="85"/>
    </row>
    <row r="17775" spans="2:10" s="117" customFormat="1" x14ac:dyDescent="0.25">
      <c r="B17775" s="87"/>
      <c r="C17775" s="85"/>
      <c r="D17775" s="85"/>
      <c r="E17775" s="85"/>
      <c r="F17775" s="85"/>
      <c r="G17775" s="86"/>
      <c r="H17775" s="86"/>
      <c r="I17775" s="85"/>
      <c r="J17775" s="85"/>
    </row>
    <row r="17776" spans="2:10" s="117" customFormat="1" x14ac:dyDescent="0.25">
      <c r="B17776" s="87"/>
      <c r="C17776" s="85"/>
      <c r="D17776" s="85"/>
      <c r="E17776" s="85"/>
      <c r="F17776" s="85"/>
      <c r="G17776" s="86"/>
      <c r="H17776" s="86"/>
      <c r="I17776" s="85"/>
      <c r="J17776" s="85"/>
    </row>
    <row r="17777" spans="2:10" s="117" customFormat="1" x14ac:dyDescent="0.25">
      <c r="B17777" s="87"/>
      <c r="C17777" s="85"/>
      <c r="D17777" s="85"/>
      <c r="E17777" s="85"/>
      <c r="F17777" s="85"/>
      <c r="G17777" s="86"/>
      <c r="H17777" s="86"/>
      <c r="I17777" s="85"/>
      <c r="J17777" s="85"/>
    </row>
    <row r="17778" spans="2:10" s="117" customFormat="1" x14ac:dyDescent="0.25">
      <c r="B17778" s="87"/>
      <c r="C17778" s="85"/>
      <c r="D17778" s="85"/>
      <c r="E17778" s="85"/>
      <c r="F17778" s="85"/>
      <c r="G17778" s="86"/>
      <c r="H17778" s="86"/>
      <c r="I17778" s="85"/>
      <c r="J17778" s="85"/>
    </row>
    <row r="17779" spans="2:10" s="117" customFormat="1" x14ac:dyDescent="0.25">
      <c r="B17779" s="87"/>
      <c r="C17779" s="85"/>
      <c r="D17779" s="85"/>
      <c r="E17779" s="85"/>
      <c r="F17779" s="85"/>
      <c r="G17779" s="86"/>
      <c r="H17779" s="86"/>
      <c r="I17779" s="85"/>
      <c r="J17779" s="85"/>
    </row>
    <row r="17780" spans="2:10" s="117" customFormat="1" x14ac:dyDescent="0.25">
      <c r="B17780" s="87"/>
      <c r="C17780" s="85"/>
      <c r="D17780" s="85"/>
      <c r="E17780" s="85"/>
      <c r="F17780" s="85"/>
      <c r="G17780" s="86"/>
      <c r="H17780" s="86"/>
      <c r="I17780" s="85"/>
      <c r="J17780" s="85"/>
    </row>
    <row r="17781" spans="2:10" s="117" customFormat="1" x14ac:dyDescent="0.25">
      <c r="B17781" s="87"/>
      <c r="C17781" s="85"/>
      <c r="D17781" s="85"/>
      <c r="E17781" s="85"/>
      <c r="F17781" s="85"/>
      <c r="G17781" s="86"/>
      <c r="H17781" s="86"/>
      <c r="I17781" s="85"/>
      <c r="J17781" s="85"/>
    </row>
    <row r="17782" spans="2:10" s="117" customFormat="1" x14ac:dyDescent="0.25">
      <c r="B17782" s="87"/>
      <c r="C17782" s="85"/>
      <c r="D17782" s="85"/>
      <c r="E17782" s="85"/>
      <c r="F17782" s="85"/>
      <c r="G17782" s="86"/>
      <c r="H17782" s="86"/>
      <c r="I17782" s="85"/>
      <c r="J17782" s="85"/>
    </row>
    <row r="17783" spans="2:10" s="117" customFormat="1" x14ac:dyDescent="0.25">
      <c r="B17783" s="87"/>
      <c r="C17783" s="85"/>
      <c r="D17783" s="85"/>
      <c r="E17783" s="85"/>
      <c r="F17783" s="85"/>
      <c r="G17783" s="86"/>
      <c r="H17783" s="86"/>
      <c r="I17783" s="85"/>
      <c r="J17783" s="85"/>
    </row>
    <row r="17784" spans="2:10" s="117" customFormat="1" x14ac:dyDescent="0.25">
      <c r="B17784" s="87"/>
      <c r="C17784" s="85"/>
      <c r="D17784" s="85"/>
      <c r="E17784" s="85"/>
      <c r="F17784" s="85"/>
      <c r="G17784" s="86"/>
      <c r="H17784" s="86"/>
      <c r="I17784" s="85"/>
      <c r="J17784" s="85"/>
    </row>
    <row r="17785" spans="2:10" s="117" customFormat="1" x14ac:dyDescent="0.25">
      <c r="B17785" s="87"/>
      <c r="C17785" s="85"/>
      <c r="D17785" s="85"/>
      <c r="E17785" s="85"/>
      <c r="F17785" s="85"/>
      <c r="G17785" s="86"/>
      <c r="H17785" s="86"/>
      <c r="I17785" s="85"/>
      <c r="J17785" s="85"/>
    </row>
    <row r="17786" spans="2:10" s="117" customFormat="1" x14ac:dyDescent="0.25">
      <c r="B17786" s="87"/>
      <c r="C17786" s="85"/>
      <c r="D17786" s="85"/>
      <c r="E17786" s="85"/>
      <c r="F17786" s="85"/>
      <c r="G17786" s="86"/>
      <c r="H17786" s="86"/>
      <c r="I17786" s="85"/>
      <c r="J17786" s="85"/>
    </row>
    <row r="17787" spans="2:10" s="117" customFormat="1" x14ac:dyDescent="0.25">
      <c r="B17787" s="87"/>
      <c r="C17787" s="85"/>
      <c r="D17787" s="85"/>
      <c r="E17787" s="85"/>
      <c r="F17787" s="85"/>
      <c r="G17787" s="86"/>
      <c r="H17787" s="86"/>
      <c r="I17787" s="85"/>
      <c r="J17787" s="85"/>
    </row>
    <row r="17788" spans="2:10" s="117" customFormat="1" x14ac:dyDescent="0.25">
      <c r="B17788" s="87"/>
      <c r="C17788" s="85"/>
      <c r="D17788" s="85"/>
      <c r="E17788" s="85"/>
      <c r="F17788" s="85"/>
      <c r="G17788" s="86"/>
      <c r="H17788" s="86"/>
      <c r="I17788" s="85"/>
      <c r="J17788" s="85"/>
    </row>
    <row r="17789" spans="2:10" s="117" customFormat="1" x14ac:dyDescent="0.25">
      <c r="B17789" s="87"/>
      <c r="C17789" s="85"/>
      <c r="D17789" s="85"/>
      <c r="E17789" s="85"/>
      <c r="F17789" s="85"/>
      <c r="G17789" s="86"/>
      <c r="H17789" s="86"/>
      <c r="I17789" s="85"/>
      <c r="J17789" s="85"/>
    </row>
    <row r="17790" spans="2:10" s="117" customFormat="1" x14ac:dyDescent="0.25">
      <c r="B17790" s="87"/>
      <c r="C17790" s="85"/>
      <c r="D17790" s="85"/>
      <c r="E17790" s="85"/>
      <c r="F17790" s="85"/>
      <c r="G17790" s="86"/>
      <c r="H17790" s="86"/>
      <c r="I17790" s="85"/>
      <c r="J17790" s="85"/>
    </row>
    <row r="17791" spans="2:10" s="117" customFormat="1" x14ac:dyDescent="0.25">
      <c r="B17791" s="87"/>
      <c r="C17791" s="85"/>
      <c r="D17791" s="85"/>
      <c r="E17791" s="85"/>
      <c r="F17791" s="85"/>
      <c r="G17791" s="86"/>
      <c r="H17791" s="86"/>
      <c r="I17791" s="85"/>
      <c r="J17791" s="85"/>
    </row>
    <row r="17792" spans="2:10" s="117" customFormat="1" x14ac:dyDescent="0.25">
      <c r="B17792" s="87"/>
      <c r="C17792" s="85"/>
      <c r="D17792" s="85"/>
      <c r="E17792" s="85"/>
      <c r="F17792" s="85"/>
      <c r="G17792" s="86"/>
      <c r="H17792" s="86"/>
      <c r="I17792" s="85"/>
      <c r="J17792" s="85"/>
    </row>
    <row r="17793" spans="2:10" s="117" customFormat="1" x14ac:dyDescent="0.25">
      <c r="B17793" s="87"/>
      <c r="C17793" s="85"/>
      <c r="D17793" s="85"/>
      <c r="E17793" s="85"/>
      <c r="F17793" s="85"/>
      <c r="G17793" s="86"/>
      <c r="H17793" s="86"/>
      <c r="I17793" s="85"/>
      <c r="J17793" s="85"/>
    </row>
    <row r="17794" spans="2:10" s="117" customFormat="1" x14ac:dyDescent="0.25">
      <c r="B17794" s="87"/>
      <c r="C17794" s="85"/>
      <c r="D17794" s="85"/>
      <c r="E17794" s="85"/>
      <c r="F17794" s="85"/>
      <c r="G17794" s="86"/>
      <c r="H17794" s="86"/>
      <c r="I17794" s="85"/>
      <c r="J17794" s="85"/>
    </row>
    <row r="17795" spans="2:10" s="117" customFormat="1" x14ac:dyDescent="0.25">
      <c r="B17795" s="87"/>
      <c r="C17795" s="85"/>
      <c r="D17795" s="85"/>
      <c r="E17795" s="85"/>
      <c r="F17795" s="85"/>
      <c r="G17795" s="86"/>
      <c r="H17795" s="86"/>
      <c r="I17795" s="85"/>
      <c r="J17795" s="85"/>
    </row>
    <row r="17796" spans="2:10" s="117" customFormat="1" x14ac:dyDescent="0.25">
      <c r="B17796" s="87"/>
      <c r="C17796" s="85"/>
      <c r="D17796" s="85"/>
      <c r="E17796" s="85"/>
      <c r="F17796" s="85"/>
      <c r="G17796" s="86"/>
      <c r="H17796" s="86"/>
      <c r="I17796" s="85"/>
      <c r="J17796" s="85"/>
    </row>
    <row r="17797" spans="2:10" s="117" customFormat="1" x14ac:dyDescent="0.25">
      <c r="B17797" s="87"/>
      <c r="C17797" s="85"/>
      <c r="D17797" s="85"/>
      <c r="E17797" s="85"/>
      <c r="F17797" s="85"/>
      <c r="G17797" s="86"/>
      <c r="H17797" s="86"/>
      <c r="I17797" s="85"/>
      <c r="J17797" s="85"/>
    </row>
    <row r="17798" spans="2:10" s="117" customFormat="1" x14ac:dyDescent="0.25">
      <c r="B17798" s="87"/>
      <c r="C17798" s="85"/>
      <c r="D17798" s="85"/>
      <c r="E17798" s="85"/>
      <c r="F17798" s="85"/>
      <c r="G17798" s="86"/>
      <c r="H17798" s="86"/>
      <c r="I17798" s="85"/>
      <c r="J17798" s="85"/>
    </row>
    <row r="17799" spans="2:10" s="117" customFormat="1" x14ac:dyDescent="0.25">
      <c r="B17799" s="87"/>
      <c r="C17799" s="85"/>
      <c r="D17799" s="85"/>
      <c r="E17799" s="85"/>
      <c r="F17799" s="85"/>
      <c r="G17799" s="86"/>
      <c r="H17799" s="86"/>
      <c r="I17799" s="85"/>
      <c r="J17799" s="85"/>
    </row>
    <row r="17800" spans="2:10" s="117" customFormat="1" x14ac:dyDescent="0.25">
      <c r="B17800" s="87"/>
      <c r="C17800" s="85"/>
      <c r="D17800" s="85"/>
      <c r="E17800" s="85"/>
      <c r="F17800" s="85"/>
      <c r="G17800" s="86"/>
      <c r="H17800" s="86"/>
      <c r="I17800" s="85"/>
      <c r="J17800" s="85"/>
    </row>
    <row r="17801" spans="2:10" s="117" customFormat="1" x14ac:dyDescent="0.25">
      <c r="B17801" s="87"/>
      <c r="C17801" s="85"/>
      <c r="D17801" s="85"/>
      <c r="E17801" s="85"/>
      <c r="F17801" s="85"/>
      <c r="G17801" s="86"/>
      <c r="H17801" s="86"/>
      <c r="I17801" s="85"/>
      <c r="J17801" s="85"/>
    </row>
    <row r="17802" spans="2:10" s="117" customFormat="1" x14ac:dyDescent="0.25">
      <c r="B17802" s="87"/>
      <c r="C17802" s="85"/>
      <c r="D17802" s="85"/>
      <c r="E17802" s="85"/>
      <c r="F17802" s="85"/>
      <c r="G17802" s="86"/>
      <c r="H17802" s="86"/>
      <c r="I17802" s="85"/>
      <c r="J17802" s="85"/>
    </row>
    <row r="17803" spans="2:10" s="117" customFormat="1" x14ac:dyDescent="0.25">
      <c r="B17803" s="87"/>
      <c r="C17803" s="85"/>
      <c r="D17803" s="85"/>
      <c r="E17803" s="85"/>
      <c r="F17803" s="85"/>
      <c r="G17803" s="86"/>
      <c r="H17803" s="86"/>
      <c r="I17803" s="85"/>
      <c r="J17803" s="85"/>
    </row>
    <row r="17804" spans="2:10" s="117" customFormat="1" x14ac:dyDescent="0.25">
      <c r="B17804" s="87"/>
      <c r="C17804" s="85"/>
      <c r="D17804" s="85"/>
      <c r="E17804" s="85"/>
      <c r="F17804" s="85"/>
      <c r="G17804" s="86"/>
      <c r="H17804" s="86"/>
      <c r="I17804" s="85"/>
      <c r="J17804" s="85"/>
    </row>
    <row r="17805" spans="2:10" s="117" customFormat="1" x14ac:dyDescent="0.25">
      <c r="B17805" s="87"/>
      <c r="C17805" s="85"/>
      <c r="D17805" s="85"/>
      <c r="E17805" s="85"/>
      <c r="F17805" s="85"/>
      <c r="G17805" s="86"/>
      <c r="H17805" s="86"/>
      <c r="I17805" s="85"/>
      <c r="J17805" s="85"/>
    </row>
    <row r="17806" spans="2:10" s="117" customFormat="1" x14ac:dyDescent="0.25">
      <c r="B17806" s="87"/>
      <c r="C17806" s="85"/>
      <c r="D17806" s="85"/>
      <c r="E17806" s="85"/>
      <c r="F17806" s="85"/>
      <c r="G17806" s="86"/>
      <c r="H17806" s="86"/>
      <c r="I17806" s="85"/>
      <c r="J17806" s="85"/>
    </row>
    <row r="17807" spans="2:10" s="117" customFormat="1" x14ac:dyDescent="0.25">
      <c r="B17807" s="87"/>
      <c r="C17807" s="85"/>
      <c r="D17807" s="85"/>
      <c r="E17807" s="85"/>
      <c r="F17807" s="85"/>
      <c r="G17807" s="86"/>
      <c r="H17807" s="86"/>
      <c r="I17807" s="85"/>
      <c r="J17807" s="85"/>
    </row>
    <row r="17808" spans="2:10" s="117" customFormat="1" x14ac:dyDescent="0.25">
      <c r="B17808" s="87"/>
      <c r="C17808" s="85"/>
      <c r="D17808" s="85"/>
      <c r="E17808" s="85"/>
      <c r="F17808" s="85"/>
      <c r="G17808" s="86"/>
      <c r="H17808" s="86"/>
      <c r="I17808" s="85"/>
      <c r="J17808" s="85"/>
    </row>
    <row r="17809" spans="2:10" s="117" customFormat="1" x14ac:dyDescent="0.25">
      <c r="B17809" s="87"/>
      <c r="C17809" s="85"/>
      <c r="D17809" s="85"/>
      <c r="E17809" s="85"/>
      <c r="F17809" s="85"/>
      <c r="G17809" s="86"/>
      <c r="H17809" s="86"/>
      <c r="I17809" s="85"/>
      <c r="J17809" s="85"/>
    </row>
    <row r="17810" spans="2:10" s="117" customFormat="1" x14ac:dyDescent="0.25">
      <c r="B17810" s="87"/>
      <c r="C17810" s="85"/>
      <c r="D17810" s="85"/>
      <c r="E17810" s="85"/>
      <c r="F17810" s="85"/>
      <c r="G17810" s="86"/>
      <c r="H17810" s="86"/>
      <c r="I17810" s="85"/>
      <c r="J17810" s="85"/>
    </row>
    <row r="17811" spans="2:10" s="117" customFormat="1" x14ac:dyDescent="0.25">
      <c r="B17811" s="87"/>
      <c r="C17811" s="85"/>
      <c r="D17811" s="85"/>
      <c r="E17811" s="85"/>
      <c r="F17811" s="85"/>
      <c r="G17811" s="86"/>
      <c r="H17811" s="86"/>
      <c r="I17811" s="85"/>
      <c r="J17811" s="85"/>
    </row>
    <row r="17812" spans="2:10" s="117" customFormat="1" x14ac:dyDescent="0.25">
      <c r="B17812" s="87"/>
      <c r="C17812" s="85"/>
      <c r="D17812" s="85"/>
      <c r="E17812" s="85"/>
      <c r="F17812" s="85"/>
      <c r="G17812" s="86"/>
      <c r="H17812" s="86"/>
      <c r="I17812" s="85"/>
      <c r="J17812" s="85"/>
    </row>
    <row r="17813" spans="2:10" s="117" customFormat="1" x14ac:dyDescent="0.25">
      <c r="B17813" s="87"/>
      <c r="C17813" s="85"/>
      <c r="D17813" s="85"/>
      <c r="E17813" s="85"/>
      <c r="F17813" s="85"/>
      <c r="G17813" s="86"/>
      <c r="H17813" s="86"/>
      <c r="I17813" s="85"/>
      <c r="J17813" s="85"/>
    </row>
    <row r="17814" spans="2:10" s="117" customFormat="1" x14ac:dyDescent="0.25">
      <c r="B17814" s="87"/>
      <c r="C17814" s="85"/>
      <c r="D17814" s="85"/>
      <c r="E17814" s="85"/>
      <c r="F17814" s="85"/>
      <c r="G17814" s="86"/>
      <c r="H17814" s="86"/>
      <c r="I17814" s="85"/>
      <c r="J17814" s="85"/>
    </row>
    <row r="17815" spans="2:10" s="117" customFormat="1" x14ac:dyDescent="0.25">
      <c r="B17815" s="87"/>
      <c r="C17815" s="85"/>
      <c r="D17815" s="85"/>
      <c r="E17815" s="85"/>
      <c r="F17815" s="85"/>
      <c r="G17815" s="86"/>
      <c r="H17815" s="86"/>
      <c r="I17815" s="85"/>
      <c r="J17815" s="85"/>
    </row>
    <row r="17816" spans="2:10" s="117" customFormat="1" x14ac:dyDescent="0.25">
      <c r="B17816" s="87"/>
      <c r="C17816" s="85"/>
      <c r="D17816" s="85"/>
      <c r="E17816" s="85"/>
      <c r="F17816" s="85"/>
      <c r="G17816" s="86"/>
      <c r="H17816" s="86"/>
      <c r="I17816" s="85"/>
      <c r="J17816" s="85"/>
    </row>
    <row r="17817" spans="2:10" s="117" customFormat="1" x14ac:dyDescent="0.25">
      <c r="B17817" s="87"/>
      <c r="C17817" s="85"/>
      <c r="D17817" s="85"/>
      <c r="E17817" s="85"/>
      <c r="F17817" s="85"/>
      <c r="G17817" s="86"/>
      <c r="H17817" s="86"/>
      <c r="I17817" s="85"/>
      <c r="J17817" s="85"/>
    </row>
    <row r="17818" spans="2:10" s="117" customFormat="1" x14ac:dyDescent="0.25">
      <c r="B17818" s="87"/>
      <c r="C17818" s="85"/>
      <c r="D17818" s="85"/>
      <c r="E17818" s="85"/>
      <c r="F17818" s="85"/>
      <c r="G17818" s="86"/>
      <c r="H17818" s="86"/>
      <c r="I17818" s="85"/>
      <c r="J17818" s="85"/>
    </row>
    <row r="17819" spans="2:10" s="117" customFormat="1" x14ac:dyDescent="0.25">
      <c r="B17819" s="87"/>
      <c r="C17819" s="85"/>
      <c r="D17819" s="85"/>
      <c r="E17819" s="85"/>
      <c r="F17819" s="85"/>
      <c r="G17819" s="86"/>
      <c r="H17819" s="86"/>
      <c r="I17819" s="85"/>
      <c r="J17819" s="85"/>
    </row>
    <row r="17820" spans="2:10" s="117" customFormat="1" x14ac:dyDescent="0.25">
      <c r="B17820" s="87"/>
      <c r="C17820" s="85"/>
      <c r="D17820" s="85"/>
      <c r="E17820" s="85"/>
      <c r="F17820" s="85"/>
      <c r="G17820" s="86"/>
      <c r="H17820" s="86"/>
      <c r="I17820" s="85"/>
      <c r="J17820" s="85"/>
    </row>
    <row r="17821" spans="2:10" s="117" customFormat="1" x14ac:dyDescent="0.25">
      <c r="B17821" s="87"/>
      <c r="C17821" s="85"/>
      <c r="D17821" s="85"/>
      <c r="E17821" s="85"/>
      <c r="F17821" s="85"/>
      <c r="G17821" s="86"/>
      <c r="H17821" s="86"/>
      <c r="I17821" s="85"/>
      <c r="J17821" s="85"/>
    </row>
    <row r="17822" spans="2:10" s="117" customFormat="1" x14ac:dyDescent="0.25">
      <c r="B17822" s="87"/>
      <c r="C17822" s="85"/>
      <c r="D17822" s="85"/>
      <c r="E17822" s="85"/>
      <c r="F17822" s="85"/>
      <c r="G17822" s="86"/>
      <c r="H17822" s="86"/>
      <c r="I17822" s="85"/>
      <c r="J17822" s="85"/>
    </row>
    <row r="17823" spans="2:10" s="117" customFormat="1" x14ac:dyDescent="0.25">
      <c r="B17823" s="87"/>
      <c r="C17823" s="85"/>
      <c r="D17823" s="85"/>
      <c r="E17823" s="85"/>
      <c r="F17823" s="85"/>
      <c r="G17823" s="86"/>
      <c r="H17823" s="86"/>
      <c r="I17823" s="85"/>
      <c r="J17823" s="85"/>
    </row>
    <row r="17824" spans="2:10" s="117" customFormat="1" x14ac:dyDescent="0.25">
      <c r="B17824" s="87"/>
      <c r="C17824" s="85"/>
      <c r="D17824" s="85"/>
      <c r="E17824" s="85"/>
      <c r="F17824" s="85"/>
      <c r="G17824" s="86"/>
      <c r="H17824" s="86"/>
      <c r="I17824" s="85"/>
      <c r="J17824" s="85"/>
    </row>
    <row r="17825" spans="2:10" s="117" customFormat="1" x14ac:dyDescent="0.25">
      <c r="B17825" s="87"/>
      <c r="C17825" s="85"/>
      <c r="D17825" s="85"/>
      <c r="E17825" s="85"/>
      <c r="F17825" s="85"/>
      <c r="G17825" s="86"/>
      <c r="H17825" s="86"/>
      <c r="I17825" s="85"/>
      <c r="J17825" s="85"/>
    </row>
    <row r="17826" spans="2:10" s="117" customFormat="1" x14ac:dyDescent="0.25">
      <c r="B17826" s="87"/>
      <c r="C17826" s="85"/>
      <c r="D17826" s="85"/>
      <c r="E17826" s="85"/>
      <c r="F17826" s="85"/>
      <c r="G17826" s="86"/>
      <c r="H17826" s="86"/>
      <c r="I17826" s="85"/>
      <c r="J17826" s="85"/>
    </row>
    <row r="17827" spans="2:10" s="117" customFormat="1" x14ac:dyDescent="0.25">
      <c r="B17827" s="87"/>
      <c r="C17827" s="85"/>
      <c r="D17827" s="85"/>
      <c r="E17827" s="85"/>
      <c r="F17827" s="85"/>
      <c r="G17827" s="86"/>
      <c r="H17827" s="86"/>
      <c r="I17827" s="85"/>
      <c r="J17827" s="85"/>
    </row>
    <row r="17828" spans="2:10" s="117" customFormat="1" x14ac:dyDescent="0.25">
      <c r="B17828" s="87"/>
      <c r="C17828" s="85"/>
      <c r="D17828" s="85"/>
      <c r="E17828" s="85"/>
      <c r="F17828" s="85"/>
      <c r="G17828" s="86"/>
      <c r="H17828" s="86"/>
      <c r="I17828" s="85"/>
      <c r="J17828" s="85"/>
    </row>
    <row r="17829" spans="2:10" s="117" customFormat="1" x14ac:dyDescent="0.25">
      <c r="B17829" s="87"/>
      <c r="C17829" s="85"/>
      <c r="D17829" s="85"/>
      <c r="E17829" s="85"/>
      <c r="F17829" s="85"/>
      <c r="G17829" s="86"/>
      <c r="H17829" s="86"/>
      <c r="I17829" s="85"/>
      <c r="J17829" s="85"/>
    </row>
    <row r="17830" spans="2:10" s="117" customFormat="1" x14ac:dyDescent="0.25">
      <c r="B17830" s="87"/>
      <c r="C17830" s="85"/>
      <c r="D17830" s="85"/>
      <c r="E17830" s="85"/>
      <c r="F17830" s="85"/>
      <c r="G17830" s="86"/>
      <c r="H17830" s="86"/>
      <c r="I17830" s="85"/>
      <c r="J17830" s="85"/>
    </row>
    <row r="17831" spans="2:10" s="117" customFormat="1" x14ac:dyDescent="0.25">
      <c r="B17831" s="87"/>
      <c r="C17831" s="85"/>
      <c r="D17831" s="85"/>
      <c r="E17831" s="85"/>
      <c r="F17831" s="85"/>
      <c r="G17831" s="86"/>
      <c r="H17831" s="86"/>
      <c r="I17831" s="85"/>
      <c r="J17831" s="85"/>
    </row>
    <row r="17832" spans="2:10" s="117" customFormat="1" x14ac:dyDescent="0.25">
      <c r="B17832" s="87"/>
      <c r="C17832" s="85"/>
      <c r="D17832" s="85"/>
      <c r="E17832" s="85"/>
      <c r="F17832" s="85"/>
      <c r="G17832" s="86"/>
      <c r="H17832" s="86"/>
      <c r="I17832" s="85"/>
      <c r="J17832" s="85"/>
    </row>
    <row r="17833" spans="2:10" s="117" customFormat="1" x14ac:dyDescent="0.25">
      <c r="B17833" s="87"/>
      <c r="C17833" s="85"/>
      <c r="D17833" s="85"/>
      <c r="E17833" s="85"/>
      <c r="F17833" s="85"/>
      <c r="G17833" s="86"/>
      <c r="H17833" s="86"/>
      <c r="I17833" s="85"/>
      <c r="J17833" s="85"/>
    </row>
    <row r="17834" spans="2:10" s="117" customFormat="1" x14ac:dyDescent="0.25">
      <c r="B17834" s="87"/>
      <c r="C17834" s="85"/>
      <c r="D17834" s="85"/>
      <c r="E17834" s="85"/>
      <c r="F17834" s="85"/>
      <c r="G17834" s="86"/>
      <c r="H17834" s="86"/>
      <c r="I17834" s="85"/>
      <c r="J17834" s="85"/>
    </row>
    <row r="17835" spans="2:10" s="117" customFormat="1" x14ac:dyDescent="0.25">
      <c r="B17835" s="87"/>
      <c r="C17835" s="85"/>
      <c r="D17835" s="85"/>
      <c r="E17835" s="85"/>
      <c r="F17835" s="85"/>
      <c r="G17835" s="86"/>
      <c r="H17835" s="86"/>
      <c r="I17835" s="85"/>
      <c r="J17835" s="85"/>
    </row>
    <row r="17836" spans="2:10" s="117" customFormat="1" x14ac:dyDescent="0.25">
      <c r="B17836" s="87"/>
      <c r="C17836" s="85"/>
      <c r="D17836" s="85"/>
      <c r="E17836" s="85"/>
      <c r="F17836" s="85"/>
      <c r="G17836" s="86"/>
      <c r="H17836" s="86"/>
      <c r="I17836" s="85"/>
      <c r="J17836" s="85"/>
    </row>
    <row r="17837" spans="2:10" s="117" customFormat="1" x14ac:dyDescent="0.25">
      <c r="B17837" s="87"/>
      <c r="C17837" s="85"/>
      <c r="D17837" s="85"/>
      <c r="E17837" s="85"/>
      <c r="F17837" s="85"/>
      <c r="G17837" s="86"/>
      <c r="H17837" s="86"/>
      <c r="I17837" s="85"/>
      <c r="J17837" s="85"/>
    </row>
    <row r="17838" spans="2:10" s="117" customFormat="1" x14ac:dyDescent="0.25">
      <c r="B17838" s="87"/>
      <c r="C17838" s="85"/>
      <c r="D17838" s="85"/>
      <c r="E17838" s="85"/>
      <c r="F17838" s="85"/>
      <c r="G17838" s="86"/>
      <c r="H17838" s="86"/>
      <c r="I17838" s="85"/>
      <c r="J17838" s="85"/>
    </row>
    <row r="17839" spans="2:10" s="117" customFormat="1" x14ac:dyDescent="0.25">
      <c r="B17839" s="87"/>
      <c r="C17839" s="85"/>
      <c r="D17839" s="85"/>
      <c r="E17839" s="85"/>
      <c r="F17839" s="85"/>
      <c r="G17839" s="86"/>
      <c r="H17839" s="86"/>
      <c r="I17839" s="85"/>
      <c r="J17839" s="85"/>
    </row>
    <row r="17840" spans="2:10" s="117" customFormat="1" x14ac:dyDescent="0.25">
      <c r="B17840" s="87"/>
      <c r="C17840" s="85"/>
      <c r="D17840" s="85"/>
      <c r="E17840" s="85"/>
      <c r="F17840" s="85"/>
      <c r="G17840" s="86"/>
      <c r="H17840" s="86"/>
      <c r="I17840" s="85"/>
      <c r="J17840" s="85"/>
    </row>
    <row r="17841" spans="2:10" s="117" customFormat="1" x14ac:dyDescent="0.25">
      <c r="B17841" s="87"/>
      <c r="C17841" s="85"/>
      <c r="D17841" s="85"/>
      <c r="E17841" s="85"/>
      <c r="F17841" s="85"/>
      <c r="G17841" s="86"/>
      <c r="H17841" s="86"/>
      <c r="I17841" s="85"/>
      <c r="J17841" s="85"/>
    </row>
    <row r="17842" spans="2:10" s="117" customFormat="1" x14ac:dyDescent="0.25">
      <c r="B17842" s="87"/>
      <c r="C17842" s="85"/>
      <c r="D17842" s="85"/>
      <c r="E17842" s="85"/>
      <c r="F17842" s="85"/>
      <c r="G17842" s="86"/>
      <c r="H17842" s="86"/>
      <c r="I17842" s="85"/>
      <c r="J17842" s="85"/>
    </row>
    <row r="17843" spans="2:10" s="117" customFormat="1" x14ac:dyDescent="0.25">
      <c r="B17843" s="87"/>
      <c r="C17843" s="85"/>
      <c r="D17843" s="85"/>
      <c r="E17843" s="85"/>
      <c r="F17843" s="85"/>
      <c r="G17843" s="86"/>
      <c r="H17843" s="86"/>
      <c r="I17843" s="85"/>
      <c r="J17843" s="85"/>
    </row>
    <row r="17844" spans="2:10" s="117" customFormat="1" x14ac:dyDescent="0.25">
      <c r="B17844" s="87"/>
      <c r="C17844" s="85"/>
      <c r="D17844" s="85"/>
      <c r="E17844" s="85"/>
      <c r="F17844" s="85"/>
      <c r="G17844" s="86"/>
      <c r="H17844" s="86"/>
      <c r="I17844" s="85"/>
      <c r="J17844" s="85"/>
    </row>
    <row r="17845" spans="2:10" s="117" customFormat="1" x14ac:dyDescent="0.25">
      <c r="B17845" s="87"/>
      <c r="C17845" s="85"/>
      <c r="D17845" s="85"/>
      <c r="E17845" s="85"/>
      <c r="F17845" s="85"/>
      <c r="G17845" s="86"/>
      <c r="H17845" s="86"/>
      <c r="I17845" s="85"/>
      <c r="J17845" s="85"/>
    </row>
    <row r="17846" spans="2:10" s="117" customFormat="1" x14ac:dyDescent="0.25">
      <c r="B17846" s="87"/>
      <c r="C17846" s="85"/>
      <c r="D17846" s="85"/>
      <c r="E17846" s="85"/>
      <c r="F17846" s="85"/>
      <c r="G17846" s="86"/>
      <c r="H17846" s="86"/>
      <c r="I17846" s="85"/>
      <c r="J17846" s="85"/>
    </row>
    <row r="17847" spans="2:10" s="117" customFormat="1" x14ac:dyDescent="0.25">
      <c r="B17847" s="87"/>
      <c r="C17847" s="85"/>
      <c r="D17847" s="85"/>
      <c r="E17847" s="85"/>
      <c r="F17847" s="85"/>
      <c r="G17847" s="86"/>
      <c r="H17847" s="86"/>
      <c r="I17847" s="85"/>
      <c r="J17847" s="85"/>
    </row>
    <row r="17848" spans="2:10" s="117" customFormat="1" x14ac:dyDescent="0.25">
      <c r="B17848" s="87"/>
      <c r="C17848" s="85"/>
      <c r="D17848" s="85"/>
      <c r="E17848" s="85"/>
      <c r="F17848" s="85"/>
      <c r="G17848" s="86"/>
      <c r="H17848" s="86"/>
      <c r="I17848" s="85"/>
      <c r="J17848" s="85"/>
    </row>
    <row r="17849" spans="2:10" s="117" customFormat="1" x14ac:dyDescent="0.25">
      <c r="B17849" s="87"/>
      <c r="C17849" s="85"/>
      <c r="D17849" s="85"/>
      <c r="E17849" s="85"/>
      <c r="F17849" s="85"/>
      <c r="G17849" s="86"/>
      <c r="H17849" s="86"/>
      <c r="I17849" s="85"/>
      <c r="J17849" s="85"/>
    </row>
    <row r="17850" spans="2:10" s="117" customFormat="1" x14ac:dyDescent="0.25">
      <c r="B17850" s="87"/>
      <c r="C17850" s="85"/>
      <c r="D17850" s="85"/>
      <c r="E17850" s="85"/>
      <c r="F17850" s="85"/>
      <c r="G17850" s="86"/>
      <c r="H17850" s="86"/>
      <c r="I17850" s="85"/>
      <c r="J17850" s="85"/>
    </row>
    <row r="17851" spans="2:10" s="117" customFormat="1" x14ac:dyDescent="0.25">
      <c r="B17851" s="87"/>
      <c r="C17851" s="85"/>
      <c r="D17851" s="85"/>
      <c r="E17851" s="85"/>
      <c r="F17851" s="85"/>
      <c r="G17851" s="86"/>
      <c r="H17851" s="86"/>
      <c r="I17851" s="85"/>
      <c r="J17851" s="85"/>
    </row>
    <row r="17852" spans="2:10" s="117" customFormat="1" x14ac:dyDescent="0.25">
      <c r="B17852" s="87"/>
      <c r="C17852" s="85"/>
      <c r="D17852" s="85"/>
      <c r="E17852" s="85"/>
      <c r="F17852" s="85"/>
      <c r="G17852" s="86"/>
      <c r="H17852" s="86"/>
      <c r="I17852" s="85"/>
      <c r="J17852" s="85"/>
    </row>
    <row r="17853" spans="2:10" s="117" customFormat="1" x14ac:dyDescent="0.25">
      <c r="B17853" s="87"/>
      <c r="C17853" s="85"/>
      <c r="D17853" s="85"/>
      <c r="E17853" s="85"/>
      <c r="F17853" s="85"/>
      <c r="G17853" s="86"/>
      <c r="H17853" s="86"/>
      <c r="I17853" s="85"/>
      <c r="J17853" s="85"/>
    </row>
    <row r="17854" spans="2:10" s="117" customFormat="1" x14ac:dyDescent="0.25">
      <c r="B17854" s="87"/>
      <c r="C17854" s="85"/>
      <c r="D17854" s="85"/>
      <c r="E17854" s="85"/>
      <c r="F17854" s="85"/>
      <c r="G17854" s="86"/>
      <c r="H17854" s="86"/>
      <c r="I17854" s="85"/>
      <c r="J17854" s="85"/>
    </row>
    <row r="17855" spans="2:10" s="117" customFormat="1" x14ac:dyDescent="0.25">
      <c r="B17855" s="87"/>
      <c r="C17855" s="85"/>
      <c r="D17855" s="85"/>
      <c r="E17855" s="85"/>
      <c r="F17855" s="85"/>
      <c r="G17855" s="86"/>
      <c r="H17855" s="86"/>
      <c r="I17855" s="85"/>
      <c r="J17855" s="85"/>
    </row>
    <row r="17856" spans="2:10" s="117" customFormat="1" x14ac:dyDescent="0.25">
      <c r="B17856" s="87"/>
      <c r="C17856" s="85"/>
      <c r="D17856" s="85"/>
      <c r="E17856" s="85"/>
      <c r="F17856" s="85"/>
      <c r="G17856" s="86"/>
      <c r="H17856" s="86"/>
      <c r="I17856" s="85"/>
      <c r="J17856" s="85"/>
    </row>
    <row r="17857" spans="2:10" s="117" customFormat="1" x14ac:dyDescent="0.25">
      <c r="B17857" s="87"/>
      <c r="C17857" s="85"/>
      <c r="D17857" s="85"/>
      <c r="E17857" s="85"/>
      <c r="F17857" s="85"/>
      <c r="G17857" s="86"/>
      <c r="H17857" s="86"/>
      <c r="I17857" s="85"/>
      <c r="J17857" s="85"/>
    </row>
    <row r="17858" spans="2:10" s="117" customFormat="1" x14ac:dyDescent="0.25">
      <c r="B17858" s="87"/>
      <c r="C17858" s="85"/>
      <c r="D17858" s="85"/>
      <c r="E17858" s="85"/>
      <c r="F17858" s="85"/>
      <c r="G17858" s="86"/>
      <c r="H17858" s="86"/>
      <c r="I17858" s="85"/>
      <c r="J17858" s="85"/>
    </row>
    <row r="17859" spans="2:10" s="117" customFormat="1" x14ac:dyDescent="0.25">
      <c r="B17859" s="87"/>
      <c r="C17859" s="85"/>
      <c r="D17859" s="85"/>
      <c r="E17859" s="85"/>
      <c r="F17859" s="85"/>
      <c r="G17859" s="86"/>
      <c r="H17859" s="86"/>
      <c r="I17859" s="85"/>
      <c r="J17859" s="85"/>
    </row>
    <row r="17860" spans="2:10" s="117" customFormat="1" x14ac:dyDescent="0.25">
      <c r="B17860" s="87"/>
      <c r="C17860" s="85"/>
      <c r="D17860" s="85"/>
      <c r="E17860" s="85"/>
      <c r="F17860" s="85"/>
      <c r="G17860" s="86"/>
      <c r="H17860" s="86"/>
      <c r="I17860" s="85"/>
      <c r="J17860" s="85"/>
    </row>
    <row r="17861" spans="2:10" s="117" customFormat="1" x14ac:dyDescent="0.25">
      <c r="B17861" s="87"/>
      <c r="C17861" s="85"/>
      <c r="D17861" s="85"/>
      <c r="E17861" s="85"/>
      <c r="F17861" s="85"/>
      <c r="G17861" s="86"/>
      <c r="H17861" s="86"/>
      <c r="I17861" s="85"/>
      <c r="J17861" s="85"/>
    </row>
    <row r="17862" spans="2:10" s="117" customFormat="1" x14ac:dyDescent="0.25">
      <c r="B17862" s="87"/>
      <c r="C17862" s="85"/>
      <c r="D17862" s="85"/>
      <c r="E17862" s="85"/>
      <c r="F17862" s="85"/>
      <c r="G17862" s="86"/>
      <c r="H17862" s="86"/>
      <c r="I17862" s="85"/>
      <c r="J17862" s="85"/>
    </row>
    <row r="17863" spans="2:10" s="117" customFormat="1" x14ac:dyDescent="0.25">
      <c r="B17863" s="87"/>
      <c r="C17863" s="85"/>
      <c r="D17863" s="85"/>
      <c r="E17863" s="85"/>
      <c r="F17863" s="85"/>
      <c r="G17863" s="86"/>
      <c r="H17863" s="86"/>
      <c r="I17863" s="85"/>
      <c r="J17863" s="85"/>
    </row>
    <row r="17864" spans="2:10" s="117" customFormat="1" x14ac:dyDescent="0.25">
      <c r="B17864" s="87"/>
      <c r="C17864" s="85"/>
      <c r="D17864" s="85"/>
      <c r="E17864" s="85"/>
      <c r="F17864" s="85"/>
      <c r="G17864" s="86"/>
      <c r="H17864" s="86"/>
      <c r="I17864" s="85"/>
      <c r="J17864" s="85"/>
    </row>
    <row r="17865" spans="2:10" s="117" customFormat="1" x14ac:dyDescent="0.25">
      <c r="B17865" s="87"/>
      <c r="C17865" s="85"/>
      <c r="D17865" s="85"/>
      <c r="E17865" s="85"/>
      <c r="F17865" s="85"/>
      <c r="G17865" s="86"/>
      <c r="H17865" s="86"/>
      <c r="I17865" s="85"/>
      <c r="J17865" s="85"/>
    </row>
    <row r="17866" spans="2:10" s="117" customFormat="1" x14ac:dyDescent="0.25">
      <c r="B17866" s="87"/>
      <c r="C17866" s="85"/>
      <c r="D17866" s="85"/>
      <c r="E17866" s="85"/>
      <c r="F17866" s="85"/>
      <c r="G17866" s="86"/>
      <c r="H17866" s="86"/>
      <c r="I17866" s="85"/>
      <c r="J17866" s="85"/>
    </row>
    <row r="17867" spans="2:10" s="117" customFormat="1" x14ac:dyDescent="0.25">
      <c r="B17867" s="87"/>
      <c r="C17867" s="85"/>
      <c r="D17867" s="85"/>
      <c r="E17867" s="85"/>
      <c r="F17867" s="85"/>
      <c r="G17867" s="86"/>
      <c r="H17867" s="86"/>
      <c r="I17867" s="85"/>
      <c r="J17867" s="85"/>
    </row>
    <row r="17868" spans="2:10" s="117" customFormat="1" x14ac:dyDescent="0.25">
      <c r="B17868" s="87"/>
      <c r="C17868" s="85"/>
      <c r="D17868" s="85"/>
      <c r="E17868" s="85"/>
      <c r="F17868" s="85"/>
      <c r="G17868" s="86"/>
      <c r="H17868" s="86"/>
      <c r="I17868" s="85"/>
      <c r="J17868" s="85"/>
    </row>
    <row r="17869" spans="2:10" s="117" customFormat="1" x14ac:dyDescent="0.25">
      <c r="B17869" s="87"/>
      <c r="C17869" s="85"/>
      <c r="D17869" s="85"/>
      <c r="E17869" s="85"/>
      <c r="F17869" s="85"/>
      <c r="G17869" s="86"/>
      <c r="H17869" s="86"/>
      <c r="I17869" s="85"/>
      <c r="J17869" s="85"/>
    </row>
    <row r="17870" spans="2:10" s="117" customFormat="1" x14ac:dyDescent="0.25">
      <c r="B17870" s="87"/>
      <c r="C17870" s="85"/>
      <c r="D17870" s="85"/>
      <c r="E17870" s="85"/>
      <c r="F17870" s="85"/>
      <c r="G17870" s="86"/>
      <c r="H17870" s="86"/>
      <c r="I17870" s="85"/>
      <c r="J17870" s="85"/>
    </row>
    <row r="17871" spans="2:10" s="117" customFormat="1" x14ac:dyDescent="0.25">
      <c r="B17871" s="87"/>
      <c r="C17871" s="85"/>
      <c r="D17871" s="85"/>
      <c r="E17871" s="85"/>
      <c r="F17871" s="85"/>
      <c r="G17871" s="86"/>
      <c r="H17871" s="86"/>
      <c r="I17871" s="85"/>
      <c r="J17871" s="85"/>
    </row>
    <row r="17872" spans="2:10" s="117" customFormat="1" x14ac:dyDescent="0.25">
      <c r="B17872" s="87"/>
      <c r="C17872" s="85"/>
      <c r="D17872" s="85"/>
      <c r="E17872" s="85"/>
      <c r="F17872" s="85"/>
      <c r="G17872" s="86"/>
      <c r="H17872" s="86"/>
      <c r="I17872" s="85"/>
      <c r="J17872" s="85"/>
    </row>
    <row r="17873" spans="2:10" s="117" customFormat="1" x14ac:dyDescent="0.25">
      <c r="B17873" s="87"/>
      <c r="C17873" s="85"/>
      <c r="D17873" s="85"/>
      <c r="E17873" s="85"/>
      <c r="F17873" s="85"/>
      <c r="G17873" s="86"/>
      <c r="H17873" s="86"/>
      <c r="I17873" s="85"/>
      <c r="J17873" s="85"/>
    </row>
    <row r="17874" spans="2:10" s="117" customFormat="1" x14ac:dyDescent="0.25">
      <c r="B17874" s="87"/>
      <c r="C17874" s="85"/>
      <c r="D17874" s="85"/>
      <c r="E17874" s="85"/>
      <c r="F17874" s="85"/>
      <c r="G17874" s="86"/>
      <c r="H17874" s="86"/>
      <c r="I17874" s="85"/>
      <c r="J17874" s="85"/>
    </row>
    <row r="17875" spans="2:10" s="117" customFormat="1" x14ac:dyDescent="0.25">
      <c r="B17875" s="87"/>
      <c r="C17875" s="85"/>
      <c r="D17875" s="85"/>
      <c r="E17875" s="85"/>
      <c r="F17875" s="85"/>
      <c r="G17875" s="86"/>
      <c r="H17875" s="86"/>
      <c r="I17875" s="85"/>
      <c r="J17875" s="85"/>
    </row>
    <row r="17876" spans="2:10" s="117" customFormat="1" x14ac:dyDescent="0.25">
      <c r="B17876" s="87"/>
      <c r="C17876" s="85"/>
      <c r="D17876" s="85"/>
      <c r="E17876" s="85"/>
      <c r="F17876" s="85"/>
      <c r="G17876" s="86"/>
      <c r="H17876" s="86"/>
      <c r="I17876" s="85"/>
      <c r="J17876" s="85"/>
    </row>
    <row r="17877" spans="2:10" s="117" customFormat="1" x14ac:dyDescent="0.25">
      <c r="B17877" s="87"/>
      <c r="C17877" s="85"/>
      <c r="D17877" s="85"/>
      <c r="E17877" s="85"/>
      <c r="F17877" s="85"/>
      <c r="G17877" s="86"/>
      <c r="H17877" s="86"/>
      <c r="I17877" s="85"/>
      <c r="J17877" s="85"/>
    </row>
    <row r="17878" spans="2:10" s="117" customFormat="1" x14ac:dyDescent="0.25">
      <c r="B17878" s="87"/>
      <c r="C17878" s="85"/>
      <c r="D17878" s="85"/>
      <c r="E17878" s="85"/>
      <c r="F17878" s="85"/>
      <c r="G17878" s="86"/>
      <c r="H17878" s="86"/>
      <c r="I17878" s="85"/>
      <c r="J17878" s="85"/>
    </row>
    <row r="17879" spans="2:10" s="117" customFormat="1" x14ac:dyDescent="0.25">
      <c r="B17879" s="87"/>
      <c r="C17879" s="85"/>
      <c r="D17879" s="85"/>
      <c r="E17879" s="85"/>
      <c r="F17879" s="85"/>
      <c r="G17879" s="86"/>
      <c r="H17879" s="86"/>
      <c r="I17879" s="85"/>
      <c r="J17879" s="85"/>
    </row>
    <row r="17880" spans="2:10" s="117" customFormat="1" x14ac:dyDescent="0.25">
      <c r="B17880" s="87"/>
      <c r="C17880" s="85"/>
      <c r="D17880" s="85"/>
      <c r="E17880" s="85"/>
      <c r="F17880" s="85"/>
      <c r="G17880" s="86"/>
      <c r="H17880" s="86"/>
      <c r="I17880" s="85"/>
      <c r="J17880" s="85"/>
    </row>
    <row r="17881" spans="2:10" s="117" customFormat="1" x14ac:dyDescent="0.25">
      <c r="B17881" s="87"/>
      <c r="C17881" s="85"/>
      <c r="D17881" s="85"/>
      <c r="E17881" s="85"/>
      <c r="F17881" s="85"/>
      <c r="G17881" s="86"/>
      <c r="H17881" s="86"/>
      <c r="I17881" s="85"/>
      <c r="J17881" s="85"/>
    </row>
    <row r="17882" spans="2:10" s="117" customFormat="1" x14ac:dyDescent="0.25">
      <c r="B17882" s="87"/>
      <c r="C17882" s="85"/>
      <c r="D17882" s="85"/>
      <c r="E17882" s="85"/>
      <c r="F17882" s="85"/>
      <c r="G17882" s="86"/>
      <c r="H17882" s="86"/>
      <c r="I17882" s="85"/>
      <c r="J17882" s="85"/>
    </row>
    <row r="17883" spans="2:10" s="117" customFormat="1" x14ac:dyDescent="0.25">
      <c r="B17883" s="87"/>
      <c r="C17883" s="85"/>
      <c r="D17883" s="85"/>
      <c r="E17883" s="85"/>
      <c r="F17883" s="85"/>
      <c r="G17883" s="86"/>
      <c r="H17883" s="86"/>
      <c r="I17883" s="85"/>
      <c r="J17883" s="85"/>
    </row>
    <row r="17884" spans="2:10" s="117" customFormat="1" x14ac:dyDescent="0.25">
      <c r="B17884" s="87"/>
      <c r="C17884" s="85"/>
      <c r="D17884" s="85"/>
      <c r="E17884" s="85"/>
      <c r="F17884" s="85"/>
      <c r="G17884" s="86"/>
      <c r="H17884" s="86"/>
      <c r="I17884" s="85"/>
      <c r="J17884" s="85"/>
    </row>
    <row r="17885" spans="2:10" s="117" customFormat="1" x14ac:dyDescent="0.25">
      <c r="B17885" s="87"/>
      <c r="C17885" s="85"/>
      <c r="D17885" s="85"/>
      <c r="E17885" s="85"/>
      <c r="F17885" s="85"/>
      <c r="G17885" s="86"/>
      <c r="H17885" s="86"/>
      <c r="I17885" s="85"/>
      <c r="J17885" s="85"/>
    </row>
    <row r="17886" spans="2:10" s="117" customFormat="1" x14ac:dyDescent="0.25">
      <c r="B17886" s="87"/>
      <c r="C17886" s="85"/>
      <c r="D17886" s="85"/>
      <c r="E17886" s="85"/>
      <c r="F17886" s="85"/>
      <c r="G17886" s="86"/>
      <c r="H17886" s="86"/>
      <c r="I17886" s="85"/>
      <c r="J17886" s="85"/>
    </row>
    <row r="17887" spans="2:10" s="117" customFormat="1" x14ac:dyDescent="0.25">
      <c r="B17887" s="87"/>
      <c r="C17887" s="85"/>
      <c r="D17887" s="85"/>
      <c r="E17887" s="85"/>
      <c r="F17887" s="85"/>
      <c r="G17887" s="86"/>
      <c r="H17887" s="86"/>
      <c r="I17887" s="85"/>
      <c r="J17887" s="85"/>
    </row>
    <row r="17888" spans="2:10" s="117" customFormat="1" x14ac:dyDescent="0.25">
      <c r="B17888" s="87"/>
      <c r="C17888" s="85"/>
      <c r="D17888" s="85"/>
      <c r="E17888" s="85"/>
      <c r="F17888" s="85"/>
      <c r="G17888" s="86"/>
      <c r="H17888" s="86"/>
      <c r="I17888" s="85"/>
      <c r="J17888" s="85"/>
    </row>
    <row r="17889" spans="2:10" s="117" customFormat="1" x14ac:dyDescent="0.25">
      <c r="B17889" s="87"/>
      <c r="C17889" s="85"/>
      <c r="D17889" s="85"/>
      <c r="E17889" s="85"/>
      <c r="F17889" s="85"/>
      <c r="G17889" s="86"/>
      <c r="H17889" s="86"/>
      <c r="I17889" s="85"/>
      <c r="J17889" s="85"/>
    </row>
    <row r="17890" spans="2:10" s="117" customFormat="1" x14ac:dyDescent="0.25">
      <c r="B17890" s="87"/>
      <c r="C17890" s="85"/>
      <c r="D17890" s="85"/>
      <c r="E17890" s="85"/>
      <c r="F17890" s="85"/>
      <c r="G17890" s="86"/>
      <c r="H17890" s="86"/>
      <c r="I17890" s="85"/>
      <c r="J17890" s="85"/>
    </row>
    <row r="17891" spans="2:10" s="117" customFormat="1" x14ac:dyDescent="0.25">
      <c r="B17891" s="87"/>
      <c r="C17891" s="85"/>
      <c r="D17891" s="85"/>
      <c r="E17891" s="85"/>
      <c r="F17891" s="85"/>
      <c r="G17891" s="86"/>
      <c r="H17891" s="86"/>
      <c r="I17891" s="85"/>
      <c r="J17891" s="85"/>
    </row>
    <row r="17892" spans="2:10" s="117" customFormat="1" x14ac:dyDescent="0.25">
      <c r="B17892" s="87"/>
      <c r="C17892" s="85"/>
      <c r="D17892" s="85"/>
      <c r="E17892" s="85"/>
      <c r="F17892" s="85"/>
      <c r="G17892" s="86"/>
      <c r="H17892" s="86"/>
      <c r="I17892" s="85"/>
      <c r="J17892" s="85"/>
    </row>
    <row r="17893" spans="2:10" s="117" customFormat="1" x14ac:dyDescent="0.25">
      <c r="B17893" s="87"/>
      <c r="C17893" s="85"/>
      <c r="D17893" s="85"/>
      <c r="E17893" s="85"/>
      <c r="F17893" s="85"/>
      <c r="G17893" s="86"/>
      <c r="H17893" s="86"/>
      <c r="I17893" s="85"/>
      <c r="J17893" s="85"/>
    </row>
    <row r="17894" spans="2:10" s="117" customFormat="1" x14ac:dyDescent="0.25">
      <c r="B17894" s="87"/>
      <c r="C17894" s="85"/>
      <c r="D17894" s="85"/>
      <c r="E17894" s="85"/>
      <c r="F17894" s="85"/>
      <c r="G17894" s="86"/>
      <c r="H17894" s="86"/>
      <c r="I17894" s="85"/>
      <c r="J17894" s="85"/>
    </row>
    <row r="17895" spans="2:10" s="117" customFormat="1" x14ac:dyDescent="0.25">
      <c r="B17895" s="87"/>
      <c r="C17895" s="85"/>
      <c r="D17895" s="85"/>
      <c r="E17895" s="85"/>
      <c r="F17895" s="85"/>
      <c r="G17895" s="86"/>
      <c r="H17895" s="86"/>
      <c r="I17895" s="85"/>
      <c r="J17895" s="85"/>
    </row>
    <row r="17896" spans="2:10" s="117" customFormat="1" x14ac:dyDescent="0.25">
      <c r="B17896" s="87"/>
      <c r="C17896" s="85"/>
      <c r="D17896" s="85"/>
      <c r="E17896" s="85"/>
      <c r="F17896" s="85"/>
      <c r="G17896" s="86"/>
      <c r="H17896" s="86"/>
      <c r="I17896" s="85"/>
      <c r="J17896" s="85"/>
    </row>
    <row r="17897" spans="2:10" s="117" customFormat="1" x14ac:dyDescent="0.25">
      <c r="B17897" s="87"/>
      <c r="C17897" s="85"/>
      <c r="D17897" s="85"/>
      <c r="E17897" s="85"/>
      <c r="F17897" s="85"/>
      <c r="G17897" s="86"/>
      <c r="H17897" s="86"/>
      <c r="I17897" s="85"/>
      <c r="J17897" s="85"/>
    </row>
    <row r="17898" spans="2:10" s="117" customFormat="1" x14ac:dyDescent="0.25">
      <c r="B17898" s="87"/>
      <c r="C17898" s="85"/>
      <c r="D17898" s="85"/>
      <c r="E17898" s="85"/>
      <c r="F17898" s="85"/>
      <c r="G17898" s="86"/>
      <c r="H17898" s="86"/>
      <c r="I17898" s="85"/>
      <c r="J17898" s="85"/>
    </row>
    <row r="17899" spans="2:10" s="117" customFormat="1" x14ac:dyDescent="0.25">
      <c r="B17899" s="87"/>
      <c r="C17899" s="85"/>
      <c r="D17899" s="85"/>
      <c r="E17899" s="85"/>
      <c r="F17899" s="85"/>
      <c r="G17899" s="86"/>
      <c r="H17899" s="86"/>
      <c r="I17899" s="85"/>
      <c r="J17899" s="85"/>
    </row>
    <row r="17900" spans="2:10" s="117" customFormat="1" x14ac:dyDescent="0.25">
      <c r="B17900" s="87"/>
      <c r="C17900" s="85"/>
      <c r="D17900" s="85"/>
      <c r="E17900" s="85"/>
      <c r="F17900" s="85"/>
      <c r="G17900" s="86"/>
      <c r="H17900" s="86"/>
      <c r="I17900" s="85"/>
      <c r="J17900" s="85"/>
    </row>
    <row r="17901" spans="2:10" s="117" customFormat="1" x14ac:dyDescent="0.25">
      <c r="B17901" s="87"/>
      <c r="C17901" s="85"/>
      <c r="D17901" s="85"/>
      <c r="E17901" s="85"/>
      <c r="F17901" s="85"/>
      <c r="G17901" s="86"/>
      <c r="H17901" s="86"/>
      <c r="I17901" s="85"/>
      <c r="J17901" s="85"/>
    </row>
    <row r="17902" spans="2:10" s="117" customFormat="1" x14ac:dyDescent="0.25">
      <c r="B17902" s="87"/>
      <c r="C17902" s="85"/>
      <c r="D17902" s="85"/>
      <c r="E17902" s="85"/>
      <c r="F17902" s="85"/>
      <c r="G17902" s="86"/>
      <c r="H17902" s="86"/>
      <c r="I17902" s="85"/>
      <c r="J17902" s="85"/>
    </row>
    <row r="17903" spans="2:10" s="117" customFormat="1" x14ac:dyDescent="0.25">
      <c r="B17903" s="87"/>
      <c r="C17903" s="85"/>
      <c r="D17903" s="85"/>
      <c r="E17903" s="85"/>
      <c r="F17903" s="85"/>
      <c r="G17903" s="86"/>
      <c r="H17903" s="86"/>
      <c r="I17903" s="85"/>
      <c r="J17903" s="85"/>
    </row>
    <row r="17904" spans="2:10" s="117" customFormat="1" x14ac:dyDescent="0.25">
      <c r="B17904" s="87"/>
      <c r="C17904" s="85"/>
      <c r="D17904" s="85"/>
      <c r="E17904" s="85"/>
      <c r="F17904" s="85"/>
      <c r="G17904" s="86"/>
      <c r="H17904" s="86"/>
      <c r="I17904" s="85"/>
      <c r="J17904" s="85"/>
    </row>
    <row r="17905" spans="2:10" s="117" customFormat="1" x14ac:dyDescent="0.25">
      <c r="B17905" s="87"/>
      <c r="C17905" s="85"/>
      <c r="D17905" s="85"/>
      <c r="E17905" s="85"/>
      <c r="F17905" s="85"/>
      <c r="G17905" s="86"/>
      <c r="H17905" s="86"/>
      <c r="I17905" s="85"/>
      <c r="J17905" s="85"/>
    </row>
    <row r="17906" spans="2:10" s="117" customFormat="1" x14ac:dyDescent="0.25">
      <c r="B17906" s="87"/>
      <c r="C17906" s="85"/>
      <c r="D17906" s="85"/>
      <c r="E17906" s="85"/>
      <c r="F17906" s="85"/>
      <c r="G17906" s="86"/>
      <c r="H17906" s="86"/>
      <c r="I17906" s="85"/>
      <c r="J17906" s="85"/>
    </row>
    <row r="17907" spans="2:10" s="117" customFormat="1" x14ac:dyDescent="0.25">
      <c r="B17907" s="87"/>
      <c r="C17907" s="85"/>
      <c r="D17907" s="85"/>
      <c r="E17907" s="85"/>
      <c r="F17907" s="85"/>
      <c r="G17907" s="86"/>
      <c r="H17907" s="86"/>
      <c r="I17907" s="85"/>
      <c r="J17907" s="85"/>
    </row>
    <row r="17908" spans="2:10" s="117" customFormat="1" x14ac:dyDescent="0.25">
      <c r="B17908" s="87"/>
      <c r="C17908" s="85"/>
      <c r="D17908" s="85"/>
      <c r="E17908" s="85"/>
      <c r="F17908" s="85"/>
      <c r="G17908" s="86"/>
      <c r="H17908" s="86"/>
      <c r="I17908" s="85"/>
      <c r="J17908" s="85"/>
    </row>
    <row r="17909" spans="2:10" s="117" customFormat="1" x14ac:dyDescent="0.25">
      <c r="B17909" s="87"/>
      <c r="C17909" s="85"/>
      <c r="D17909" s="85"/>
      <c r="E17909" s="85"/>
      <c r="F17909" s="85"/>
      <c r="G17909" s="86"/>
      <c r="H17909" s="86"/>
      <c r="I17909" s="85"/>
      <c r="J17909" s="85"/>
    </row>
    <row r="17910" spans="2:10" s="117" customFormat="1" x14ac:dyDescent="0.25">
      <c r="B17910" s="87"/>
      <c r="C17910" s="85"/>
      <c r="D17910" s="85"/>
      <c r="E17910" s="85"/>
      <c r="F17910" s="85"/>
      <c r="G17910" s="86"/>
      <c r="H17910" s="86"/>
      <c r="I17910" s="85"/>
      <c r="J17910" s="85"/>
    </row>
    <row r="17911" spans="2:10" s="117" customFormat="1" x14ac:dyDescent="0.25">
      <c r="B17911" s="87"/>
      <c r="C17911" s="85"/>
      <c r="D17911" s="85"/>
      <c r="E17911" s="85"/>
      <c r="F17911" s="85"/>
      <c r="G17911" s="86"/>
      <c r="H17911" s="86"/>
      <c r="I17911" s="85"/>
      <c r="J17911" s="85"/>
    </row>
    <row r="17912" spans="2:10" s="117" customFormat="1" x14ac:dyDescent="0.25">
      <c r="B17912" s="87"/>
      <c r="C17912" s="85"/>
      <c r="D17912" s="85"/>
      <c r="E17912" s="85"/>
      <c r="F17912" s="85"/>
      <c r="G17912" s="86"/>
      <c r="H17912" s="86"/>
      <c r="I17912" s="85"/>
      <c r="J17912" s="85"/>
    </row>
    <row r="17913" spans="2:10" s="117" customFormat="1" x14ac:dyDescent="0.25">
      <c r="B17913" s="87"/>
      <c r="C17913" s="85"/>
      <c r="D17913" s="85"/>
      <c r="E17913" s="85"/>
      <c r="F17913" s="85"/>
      <c r="G17913" s="86"/>
      <c r="H17913" s="86"/>
      <c r="I17913" s="85"/>
      <c r="J17913" s="85"/>
    </row>
    <row r="17914" spans="2:10" s="117" customFormat="1" x14ac:dyDescent="0.25">
      <c r="B17914" s="87"/>
      <c r="C17914" s="85"/>
      <c r="D17914" s="85"/>
      <c r="E17914" s="85"/>
      <c r="F17914" s="85"/>
      <c r="G17914" s="86"/>
      <c r="H17914" s="86"/>
      <c r="I17914" s="85"/>
      <c r="J17914" s="85"/>
    </row>
    <row r="17915" spans="2:10" s="117" customFormat="1" x14ac:dyDescent="0.25">
      <c r="B17915" s="87"/>
      <c r="C17915" s="85"/>
      <c r="D17915" s="85"/>
      <c r="E17915" s="85"/>
      <c r="F17915" s="85"/>
      <c r="G17915" s="86"/>
      <c r="H17915" s="86"/>
      <c r="I17915" s="85"/>
      <c r="J17915" s="85"/>
    </row>
    <row r="17916" spans="2:10" s="117" customFormat="1" x14ac:dyDescent="0.25">
      <c r="B17916" s="87"/>
      <c r="C17916" s="85"/>
      <c r="D17916" s="85"/>
      <c r="E17916" s="85"/>
      <c r="F17916" s="85"/>
      <c r="G17916" s="86"/>
      <c r="H17916" s="86"/>
      <c r="I17916" s="85"/>
      <c r="J17916" s="85"/>
    </row>
    <row r="17917" spans="2:10" s="117" customFormat="1" x14ac:dyDescent="0.25">
      <c r="B17917" s="87"/>
      <c r="C17917" s="85"/>
      <c r="D17917" s="85"/>
      <c r="E17917" s="85"/>
      <c r="F17917" s="85"/>
      <c r="G17917" s="86"/>
      <c r="H17917" s="86"/>
      <c r="I17917" s="85"/>
      <c r="J17917" s="85"/>
    </row>
    <row r="17918" spans="2:10" s="117" customFormat="1" x14ac:dyDescent="0.25">
      <c r="B17918" s="87"/>
      <c r="C17918" s="85"/>
      <c r="D17918" s="85"/>
      <c r="E17918" s="85"/>
      <c r="F17918" s="85"/>
      <c r="G17918" s="86"/>
      <c r="H17918" s="86"/>
      <c r="I17918" s="85"/>
      <c r="J17918" s="85"/>
    </row>
    <row r="17919" spans="2:10" s="117" customFormat="1" x14ac:dyDescent="0.25">
      <c r="B17919" s="87"/>
      <c r="C17919" s="85"/>
      <c r="D17919" s="85"/>
      <c r="E17919" s="85"/>
      <c r="F17919" s="85"/>
      <c r="G17919" s="86"/>
      <c r="H17919" s="86"/>
      <c r="I17919" s="85"/>
      <c r="J17919" s="85"/>
    </row>
    <row r="17920" spans="2:10" s="117" customFormat="1" x14ac:dyDescent="0.25">
      <c r="B17920" s="87"/>
      <c r="C17920" s="85"/>
      <c r="D17920" s="85"/>
      <c r="E17920" s="85"/>
      <c r="F17920" s="85"/>
      <c r="G17920" s="86"/>
      <c r="H17920" s="86"/>
      <c r="I17920" s="85"/>
      <c r="J17920" s="85"/>
    </row>
    <row r="17921" spans="2:10" s="117" customFormat="1" x14ac:dyDescent="0.25">
      <c r="B17921" s="87"/>
      <c r="C17921" s="85"/>
      <c r="D17921" s="85"/>
      <c r="E17921" s="85"/>
      <c r="F17921" s="85"/>
      <c r="G17921" s="86"/>
      <c r="H17921" s="86"/>
      <c r="I17921" s="85"/>
      <c r="J17921" s="85"/>
    </row>
    <row r="17922" spans="2:10" s="117" customFormat="1" x14ac:dyDescent="0.25">
      <c r="B17922" s="87"/>
      <c r="C17922" s="85"/>
      <c r="D17922" s="85"/>
      <c r="E17922" s="85"/>
      <c r="F17922" s="85"/>
      <c r="G17922" s="86"/>
      <c r="H17922" s="86"/>
      <c r="I17922" s="85"/>
      <c r="J17922" s="85"/>
    </row>
    <row r="17923" spans="2:10" s="117" customFormat="1" x14ac:dyDescent="0.25">
      <c r="B17923" s="87"/>
      <c r="C17923" s="85"/>
      <c r="D17923" s="85"/>
      <c r="E17923" s="85"/>
      <c r="F17923" s="85"/>
      <c r="G17923" s="86"/>
      <c r="H17923" s="86"/>
      <c r="I17923" s="85"/>
      <c r="J17923" s="85"/>
    </row>
    <row r="17924" spans="2:10" s="117" customFormat="1" x14ac:dyDescent="0.25">
      <c r="B17924" s="87"/>
      <c r="C17924" s="85"/>
      <c r="D17924" s="85"/>
      <c r="E17924" s="85"/>
      <c r="F17924" s="85"/>
      <c r="G17924" s="86"/>
      <c r="H17924" s="86"/>
      <c r="I17924" s="85"/>
      <c r="J17924" s="85"/>
    </row>
    <row r="17925" spans="2:10" s="117" customFormat="1" x14ac:dyDescent="0.25">
      <c r="B17925" s="87"/>
      <c r="C17925" s="85"/>
      <c r="D17925" s="85"/>
      <c r="E17925" s="85"/>
      <c r="F17925" s="85"/>
      <c r="G17925" s="86"/>
      <c r="H17925" s="86"/>
      <c r="I17925" s="85"/>
      <c r="J17925" s="85"/>
    </row>
    <row r="17926" spans="2:10" s="117" customFormat="1" x14ac:dyDescent="0.25">
      <c r="B17926" s="87"/>
      <c r="C17926" s="85"/>
      <c r="D17926" s="85"/>
      <c r="E17926" s="85"/>
      <c r="F17926" s="85"/>
      <c r="G17926" s="86"/>
      <c r="H17926" s="86"/>
      <c r="I17926" s="85"/>
      <c r="J17926" s="85"/>
    </row>
    <row r="17927" spans="2:10" s="117" customFormat="1" x14ac:dyDescent="0.25">
      <c r="B17927" s="87"/>
      <c r="C17927" s="85"/>
      <c r="D17927" s="85"/>
      <c r="E17927" s="85"/>
      <c r="F17927" s="85"/>
      <c r="G17927" s="86"/>
      <c r="H17927" s="86"/>
      <c r="I17927" s="85"/>
      <c r="J17927" s="85"/>
    </row>
    <row r="17928" spans="2:10" s="117" customFormat="1" x14ac:dyDescent="0.25">
      <c r="B17928" s="87"/>
      <c r="C17928" s="85"/>
      <c r="D17928" s="85"/>
      <c r="E17928" s="85"/>
      <c r="F17928" s="85"/>
      <c r="G17928" s="86"/>
      <c r="H17928" s="86"/>
      <c r="I17928" s="85"/>
      <c r="J17928" s="85"/>
    </row>
    <row r="17929" spans="2:10" s="117" customFormat="1" x14ac:dyDescent="0.25">
      <c r="B17929" s="87"/>
      <c r="C17929" s="85"/>
      <c r="D17929" s="85"/>
      <c r="E17929" s="85"/>
      <c r="F17929" s="85"/>
      <c r="G17929" s="86"/>
      <c r="H17929" s="86"/>
      <c r="I17929" s="85"/>
      <c r="J17929" s="85"/>
    </row>
    <row r="17930" spans="2:10" s="117" customFormat="1" x14ac:dyDescent="0.25">
      <c r="B17930" s="87"/>
      <c r="C17930" s="85"/>
      <c r="D17930" s="85"/>
      <c r="E17930" s="85"/>
      <c r="F17930" s="85"/>
      <c r="G17930" s="86"/>
      <c r="H17930" s="86"/>
      <c r="I17930" s="85"/>
      <c r="J17930" s="85"/>
    </row>
    <row r="17931" spans="2:10" s="117" customFormat="1" x14ac:dyDescent="0.25">
      <c r="B17931" s="87"/>
      <c r="C17931" s="85"/>
      <c r="D17931" s="85"/>
      <c r="E17931" s="85"/>
      <c r="F17931" s="85"/>
      <c r="G17931" s="86"/>
      <c r="H17931" s="86"/>
      <c r="I17931" s="85"/>
      <c r="J17931" s="85"/>
    </row>
    <row r="17932" spans="2:10" s="117" customFormat="1" x14ac:dyDescent="0.25">
      <c r="B17932" s="87"/>
      <c r="C17932" s="85"/>
      <c r="D17932" s="85"/>
      <c r="E17932" s="85"/>
      <c r="F17932" s="85"/>
      <c r="G17932" s="86"/>
      <c r="H17932" s="86"/>
      <c r="I17932" s="85"/>
      <c r="J17932" s="85"/>
    </row>
    <row r="17933" spans="2:10" s="117" customFormat="1" x14ac:dyDescent="0.25">
      <c r="B17933" s="87"/>
      <c r="C17933" s="85"/>
      <c r="D17933" s="85"/>
      <c r="E17933" s="85"/>
      <c r="F17933" s="85"/>
      <c r="G17933" s="86"/>
      <c r="H17933" s="86"/>
      <c r="I17933" s="85"/>
      <c r="J17933" s="85"/>
    </row>
    <row r="17934" spans="2:10" s="117" customFormat="1" x14ac:dyDescent="0.25">
      <c r="B17934" s="87"/>
      <c r="C17934" s="85"/>
      <c r="D17934" s="85"/>
      <c r="E17934" s="85"/>
      <c r="F17934" s="85"/>
      <c r="G17934" s="86"/>
      <c r="H17934" s="86"/>
      <c r="I17934" s="85"/>
      <c r="J17934" s="85"/>
    </row>
    <row r="17935" spans="2:10" s="117" customFormat="1" x14ac:dyDescent="0.25">
      <c r="B17935" s="87"/>
      <c r="C17935" s="85"/>
      <c r="D17935" s="85"/>
      <c r="E17935" s="85"/>
      <c r="F17935" s="85"/>
      <c r="G17935" s="86"/>
      <c r="H17935" s="86"/>
      <c r="I17935" s="85"/>
      <c r="J17935" s="85"/>
    </row>
    <row r="17936" spans="2:10" s="117" customFormat="1" x14ac:dyDescent="0.25">
      <c r="B17936" s="87"/>
      <c r="C17936" s="85"/>
      <c r="D17936" s="85"/>
      <c r="E17936" s="85"/>
      <c r="F17936" s="85"/>
      <c r="G17936" s="86"/>
      <c r="H17936" s="86"/>
      <c r="I17936" s="85"/>
      <c r="J17936" s="85"/>
    </row>
    <row r="17937" spans="2:10" s="117" customFormat="1" x14ac:dyDescent="0.25">
      <c r="B17937" s="87"/>
      <c r="C17937" s="85"/>
      <c r="D17937" s="85"/>
      <c r="E17937" s="85"/>
      <c r="F17937" s="85"/>
      <c r="G17937" s="86"/>
      <c r="H17937" s="86"/>
      <c r="I17937" s="85"/>
      <c r="J17937" s="85"/>
    </row>
    <row r="17938" spans="2:10" s="117" customFormat="1" x14ac:dyDescent="0.25">
      <c r="B17938" s="87"/>
      <c r="C17938" s="85"/>
      <c r="D17938" s="85"/>
      <c r="E17938" s="85"/>
      <c r="F17938" s="85"/>
      <c r="G17938" s="86"/>
      <c r="H17938" s="86"/>
      <c r="I17938" s="85"/>
      <c r="J17938" s="85"/>
    </row>
    <row r="17939" spans="2:10" s="117" customFormat="1" x14ac:dyDescent="0.25">
      <c r="B17939" s="87"/>
      <c r="C17939" s="85"/>
      <c r="D17939" s="85"/>
      <c r="E17939" s="85"/>
      <c r="F17939" s="85"/>
      <c r="G17939" s="86"/>
      <c r="H17939" s="86"/>
      <c r="I17939" s="85"/>
      <c r="J17939" s="85"/>
    </row>
    <row r="17940" spans="2:10" s="117" customFormat="1" x14ac:dyDescent="0.25">
      <c r="B17940" s="87"/>
      <c r="C17940" s="85"/>
      <c r="D17940" s="85"/>
      <c r="E17940" s="85"/>
      <c r="F17940" s="85"/>
      <c r="G17940" s="86"/>
      <c r="H17940" s="86"/>
      <c r="I17940" s="85"/>
      <c r="J17940" s="85"/>
    </row>
    <row r="17941" spans="2:10" s="117" customFormat="1" x14ac:dyDescent="0.25">
      <c r="B17941" s="87"/>
      <c r="C17941" s="85"/>
      <c r="D17941" s="85"/>
      <c r="E17941" s="85"/>
      <c r="F17941" s="85"/>
      <c r="G17941" s="86"/>
      <c r="H17941" s="86"/>
      <c r="I17941" s="85"/>
      <c r="J17941" s="85"/>
    </row>
    <row r="17942" spans="2:10" s="117" customFormat="1" x14ac:dyDescent="0.25">
      <c r="B17942" s="87"/>
      <c r="C17942" s="85"/>
      <c r="D17942" s="85"/>
      <c r="E17942" s="85"/>
      <c r="F17942" s="85"/>
      <c r="G17942" s="86"/>
      <c r="H17942" s="86"/>
      <c r="I17942" s="85"/>
      <c r="J17942" s="85"/>
    </row>
    <row r="17943" spans="2:10" s="117" customFormat="1" x14ac:dyDescent="0.25">
      <c r="B17943" s="87"/>
      <c r="C17943" s="85"/>
      <c r="D17943" s="85"/>
      <c r="E17943" s="85"/>
      <c r="F17943" s="85"/>
      <c r="G17943" s="86"/>
      <c r="H17943" s="86"/>
      <c r="I17943" s="85"/>
      <c r="J17943" s="85"/>
    </row>
    <row r="17944" spans="2:10" s="117" customFormat="1" x14ac:dyDescent="0.25">
      <c r="B17944" s="87"/>
      <c r="C17944" s="85"/>
      <c r="D17944" s="85"/>
      <c r="E17944" s="85"/>
      <c r="F17944" s="85"/>
      <c r="G17944" s="86"/>
      <c r="H17944" s="86"/>
      <c r="I17944" s="85"/>
      <c r="J17944" s="85"/>
    </row>
    <row r="17945" spans="2:10" s="117" customFormat="1" x14ac:dyDescent="0.25">
      <c r="B17945" s="87"/>
      <c r="C17945" s="85"/>
      <c r="D17945" s="85"/>
      <c r="E17945" s="85"/>
      <c r="F17945" s="85"/>
      <c r="G17945" s="86"/>
      <c r="H17945" s="86"/>
      <c r="I17945" s="85"/>
      <c r="J17945" s="85"/>
    </row>
    <row r="17946" spans="2:10" s="117" customFormat="1" x14ac:dyDescent="0.25">
      <c r="B17946" s="87"/>
      <c r="C17946" s="85"/>
      <c r="D17946" s="85"/>
      <c r="E17946" s="85"/>
      <c r="F17946" s="85"/>
      <c r="G17946" s="86"/>
      <c r="H17946" s="86"/>
      <c r="I17946" s="85"/>
      <c r="J17946" s="85"/>
    </row>
    <row r="17947" spans="2:10" s="117" customFormat="1" x14ac:dyDescent="0.25">
      <c r="B17947" s="87"/>
      <c r="C17947" s="85"/>
      <c r="D17947" s="85"/>
      <c r="E17947" s="85"/>
      <c r="F17947" s="85"/>
      <c r="G17947" s="86"/>
      <c r="H17947" s="86"/>
      <c r="I17947" s="85"/>
      <c r="J17947" s="85"/>
    </row>
    <row r="17948" spans="2:10" s="117" customFormat="1" x14ac:dyDescent="0.25">
      <c r="B17948" s="87"/>
      <c r="C17948" s="85"/>
      <c r="D17948" s="85"/>
      <c r="E17948" s="85"/>
      <c r="F17948" s="85"/>
      <c r="G17948" s="86"/>
      <c r="H17948" s="86"/>
      <c r="I17948" s="85"/>
      <c r="J17948" s="85"/>
    </row>
    <row r="17949" spans="2:10" s="117" customFormat="1" x14ac:dyDescent="0.25">
      <c r="B17949" s="87"/>
      <c r="C17949" s="85"/>
      <c r="D17949" s="85"/>
      <c r="E17949" s="85"/>
      <c r="F17949" s="85"/>
      <c r="G17949" s="86"/>
      <c r="H17949" s="86"/>
      <c r="I17949" s="85"/>
      <c r="J17949" s="85"/>
    </row>
    <row r="17950" spans="2:10" s="117" customFormat="1" x14ac:dyDescent="0.25">
      <c r="B17950" s="87"/>
      <c r="C17950" s="85"/>
      <c r="D17950" s="85"/>
      <c r="E17950" s="85"/>
      <c r="F17950" s="85"/>
      <c r="G17950" s="86"/>
      <c r="H17950" s="86"/>
      <c r="I17950" s="85"/>
      <c r="J17950" s="85"/>
    </row>
    <row r="17951" spans="2:10" s="117" customFormat="1" x14ac:dyDescent="0.25">
      <c r="B17951" s="87"/>
      <c r="C17951" s="85"/>
      <c r="D17951" s="85"/>
      <c r="E17951" s="85"/>
      <c r="F17951" s="85"/>
      <c r="G17951" s="86"/>
      <c r="H17951" s="86"/>
      <c r="I17951" s="85"/>
      <c r="J17951" s="85"/>
    </row>
    <row r="17952" spans="2:10" s="117" customFormat="1" x14ac:dyDescent="0.25">
      <c r="B17952" s="87"/>
      <c r="C17952" s="85"/>
      <c r="D17952" s="85"/>
      <c r="E17952" s="85"/>
      <c r="F17952" s="85"/>
      <c r="G17952" s="86"/>
      <c r="H17952" s="86"/>
      <c r="I17952" s="85"/>
      <c r="J17952" s="85"/>
    </row>
    <row r="17953" spans="2:10" s="117" customFormat="1" x14ac:dyDescent="0.25">
      <c r="B17953" s="87"/>
      <c r="C17953" s="85"/>
      <c r="D17953" s="85"/>
      <c r="E17953" s="85"/>
      <c r="F17953" s="85"/>
      <c r="G17953" s="86"/>
      <c r="H17953" s="86"/>
      <c r="I17953" s="85"/>
      <c r="J17953" s="85"/>
    </row>
    <row r="17954" spans="2:10" s="117" customFormat="1" x14ac:dyDescent="0.25">
      <c r="B17954" s="87"/>
      <c r="C17954" s="85"/>
      <c r="D17954" s="85"/>
      <c r="E17954" s="85"/>
      <c r="F17954" s="85"/>
      <c r="G17954" s="86"/>
      <c r="H17954" s="86"/>
      <c r="I17954" s="85"/>
      <c r="J17954" s="85"/>
    </row>
    <row r="17955" spans="2:10" s="117" customFormat="1" x14ac:dyDescent="0.25">
      <c r="B17955" s="87"/>
      <c r="C17955" s="85"/>
      <c r="D17955" s="85"/>
      <c r="E17955" s="85"/>
      <c r="F17955" s="85"/>
      <c r="G17955" s="86"/>
      <c r="H17955" s="86"/>
      <c r="I17955" s="85"/>
      <c r="J17955" s="85"/>
    </row>
    <row r="17956" spans="2:10" s="117" customFormat="1" x14ac:dyDescent="0.25">
      <c r="B17956" s="87"/>
      <c r="C17956" s="85"/>
      <c r="D17956" s="85"/>
      <c r="E17956" s="85"/>
      <c r="F17956" s="85"/>
      <c r="G17956" s="86"/>
      <c r="H17956" s="86"/>
      <c r="I17956" s="85"/>
      <c r="J17956" s="85"/>
    </row>
    <row r="17957" spans="2:10" s="117" customFormat="1" x14ac:dyDescent="0.25">
      <c r="B17957" s="87"/>
      <c r="C17957" s="85"/>
      <c r="D17957" s="85"/>
      <c r="E17957" s="85"/>
      <c r="F17957" s="85"/>
      <c r="G17957" s="86"/>
      <c r="H17957" s="86"/>
      <c r="I17957" s="85"/>
      <c r="J17957" s="85"/>
    </row>
    <row r="17958" spans="2:10" s="117" customFormat="1" x14ac:dyDescent="0.25">
      <c r="B17958" s="87"/>
      <c r="C17958" s="85"/>
      <c r="D17958" s="85"/>
      <c r="E17958" s="85"/>
      <c r="F17958" s="85"/>
      <c r="G17958" s="86"/>
      <c r="H17958" s="86"/>
      <c r="I17958" s="85"/>
      <c r="J17958" s="85"/>
    </row>
    <row r="17959" spans="2:10" s="117" customFormat="1" x14ac:dyDescent="0.25">
      <c r="B17959" s="87"/>
      <c r="C17959" s="85"/>
      <c r="D17959" s="85"/>
      <c r="E17959" s="85"/>
      <c r="F17959" s="85"/>
      <c r="G17959" s="86"/>
      <c r="H17959" s="86"/>
      <c r="I17959" s="85"/>
      <c r="J17959" s="85"/>
    </row>
    <row r="17960" spans="2:10" s="117" customFormat="1" x14ac:dyDescent="0.25">
      <c r="B17960" s="87"/>
      <c r="C17960" s="85"/>
      <c r="D17960" s="85"/>
      <c r="E17960" s="85"/>
      <c r="F17960" s="85"/>
      <c r="G17960" s="86"/>
      <c r="H17960" s="86"/>
      <c r="I17960" s="85"/>
      <c r="J17960" s="85"/>
    </row>
    <row r="17961" spans="2:10" s="117" customFormat="1" x14ac:dyDescent="0.25">
      <c r="B17961" s="87"/>
      <c r="C17961" s="85"/>
      <c r="D17961" s="85"/>
      <c r="E17961" s="85"/>
      <c r="F17961" s="85"/>
      <c r="G17961" s="86"/>
      <c r="H17961" s="86"/>
      <c r="I17961" s="85"/>
      <c r="J17961" s="85"/>
    </row>
    <row r="17962" spans="2:10" s="117" customFormat="1" x14ac:dyDescent="0.25">
      <c r="B17962" s="87"/>
      <c r="C17962" s="85"/>
      <c r="D17962" s="85"/>
      <c r="E17962" s="85"/>
      <c r="F17962" s="85"/>
      <c r="G17962" s="86"/>
      <c r="H17962" s="86"/>
      <c r="I17962" s="85"/>
      <c r="J17962" s="85"/>
    </row>
    <row r="17963" spans="2:10" s="117" customFormat="1" x14ac:dyDescent="0.25">
      <c r="B17963" s="87"/>
      <c r="C17963" s="85"/>
      <c r="D17963" s="85"/>
      <c r="E17963" s="85"/>
      <c r="F17963" s="85"/>
      <c r="G17963" s="86"/>
      <c r="H17963" s="86"/>
      <c r="I17963" s="85"/>
      <c r="J17963" s="85"/>
    </row>
    <row r="17964" spans="2:10" s="117" customFormat="1" x14ac:dyDescent="0.25">
      <c r="B17964" s="87"/>
      <c r="C17964" s="85"/>
      <c r="D17964" s="85"/>
      <c r="E17964" s="85"/>
      <c r="F17964" s="85"/>
      <c r="G17964" s="86"/>
      <c r="H17964" s="86"/>
      <c r="I17964" s="85"/>
      <c r="J17964" s="85"/>
    </row>
    <row r="17965" spans="2:10" s="117" customFormat="1" x14ac:dyDescent="0.25">
      <c r="B17965" s="87"/>
      <c r="C17965" s="85"/>
      <c r="D17965" s="85"/>
      <c r="E17965" s="85"/>
      <c r="F17965" s="85"/>
      <c r="G17965" s="86"/>
      <c r="H17965" s="86"/>
      <c r="I17965" s="85"/>
      <c r="J17965" s="85"/>
    </row>
    <row r="17966" spans="2:10" s="117" customFormat="1" x14ac:dyDescent="0.25">
      <c r="B17966" s="87"/>
      <c r="C17966" s="85"/>
      <c r="D17966" s="85"/>
      <c r="E17966" s="85"/>
      <c r="F17966" s="85"/>
      <c r="G17966" s="86"/>
      <c r="H17966" s="86"/>
      <c r="I17966" s="85"/>
      <c r="J17966" s="85"/>
    </row>
    <row r="17967" spans="2:10" s="117" customFormat="1" x14ac:dyDescent="0.25">
      <c r="B17967" s="87"/>
      <c r="C17967" s="85"/>
      <c r="D17967" s="85"/>
      <c r="E17967" s="85"/>
      <c r="F17967" s="85"/>
      <c r="G17967" s="86"/>
      <c r="H17967" s="86"/>
      <c r="I17967" s="85"/>
      <c r="J17967" s="85"/>
    </row>
    <row r="17968" spans="2:10" s="117" customFormat="1" x14ac:dyDescent="0.25">
      <c r="B17968" s="87"/>
      <c r="C17968" s="85"/>
      <c r="D17968" s="85"/>
      <c r="E17968" s="85"/>
      <c r="F17968" s="85"/>
      <c r="G17968" s="86"/>
      <c r="H17968" s="86"/>
      <c r="I17968" s="85"/>
      <c r="J17968" s="85"/>
    </row>
    <row r="17969" spans="2:10" s="117" customFormat="1" x14ac:dyDescent="0.25">
      <c r="B17969" s="87"/>
      <c r="C17969" s="85"/>
      <c r="D17969" s="85"/>
      <c r="E17969" s="85"/>
      <c r="F17969" s="85"/>
      <c r="G17969" s="86"/>
      <c r="H17969" s="86"/>
      <c r="I17969" s="85"/>
      <c r="J17969" s="85"/>
    </row>
    <row r="17970" spans="2:10" s="117" customFormat="1" x14ac:dyDescent="0.25">
      <c r="B17970" s="87"/>
      <c r="C17970" s="85"/>
      <c r="D17970" s="85"/>
      <c r="E17970" s="85"/>
      <c r="F17970" s="85"/>
      <c r="G17970" s="86"/>
      <c r="H17970" s="86"/>
      <c r="I17970" s="85"/>
      <c r="J17970" s="85"/>
    </row>
    <row r="17971" spans="2:10" s="117" customFormat="1" x14ac:dyDescent="0.25">
      <c r="B17971" s="87"/>
      <c r="C17971" s="85"/>
      <c r="D17971" s="85"/>
      <c r="E17971" s="85"/>
      <c r="F17971" s="85"/>
      <c r="G17971" s="86"/>
      <c r="H17971" s="86"/>
      <c r="I17971" s="85"/>
      <c r="J17971" s="85"/>
    </row>
    <row r="17972" spans="2:10" s="117" customFormat="1" x14ac:dyDescent="0.25">
      <c r="B17972" s="87"/>
      <c r="C17972" s="85"/>
      <c r="D17972" s="85"/>
      <c r="E17972" s="85"/>
      <c r="F17972" s="85"/>
      <c r="G17972" s="86"/>
      <c r="H17972" s="86"/>
      <c r="I17972" s="85"/>
      <c r="J17972" s="85"/>
    </row>
    <row r="17973" spans="2:10" s="117" customFormat="1" x14ac:dyDescent="0.25">
      <c r="B17973" s="87"/>
      <c r="C17973" s="85"/>
      <c r="D17973" s="85"/>
      <c r="E17973" s="85"/>
      <c r="F17973" s="85"/>
      <c r="G17973" s="86"/>
      <c r="H17973" s="86"/>
      <c r="I17973" s="85"/>
      <c r="J17973" s="85"/>
    </row>
    <row r="17974" spans="2:10" s="117" customFormat="1" x14ac:dyDescent="0.25">
      <c r="B17974" s="87"/>
      <c r="C17974" s="85"/>
      <c r="D17974" s="85"/>
      <c r="E17974" s="85"/>
      <c r="F17974" s="85"/>
      <c r="G17974" s="86"/>
      <c r="H17974" s="86"/>
      <c r="I17974" s="85"/>
      <c r="J17974" s="85"/>
    </row>
    <row r="17975" spans="2:10" s="117" customFormat="1" x14ac:dyDescent="0.25">
      <c r="B17975" s="87"/>
      <c r="C17975" s="85"/>
      <c r="D17975" s="85"/>
      <c r="E17975" s="85"/>
      <c r="F17975" s="85"/>
      <c r="G17975" s="86"/>
      <c r="H17975" s="86"/>
      <c r="I17975" s="85"/>
      <c r="J17975" s="85"/>
    </row>
    <row r="17976" spans="2:10" s="117" customFormat="1" x14ac:dyDescent="0.25">
      <c r="B17976" s="87"/>
      <c r="C17976" s="85"/>
      <c r="D17976" s="85"/>
      <c r="E17976" s="85"/>
      <c r="F17976" s="85"/>
      <c r="G17976" s="86"/>
      <c r="H17976" s="86"/>
      <c r="I17976" s="85"/>
      <c r="J17976" s="85"/>
    </row>
    <row r="17977" spans="2:10" s="117" customFormat="1" x14ac:dyDescent="0.25">
      <c r="B17977" s="87"/>
      <c r="C17977" s="85"/>
      <c r="D17977" s="85"/>
      <c r="E17977" s="85"/>
      <c r="F17977" s="85"/>
      <c r="G17977" s="86"/>
      <c r="H17977" s="86"/>
      <c r="I17977" s="85"/>
      <c r="J17977" s="85"/>
    </row>
    <row r="17978" spans="2:10" s="117" customFormat="1" x14ac:dyDescent="0.25">
      <c r="B17978" s="87"/>
      <c r="C17978" s="85"/>
      <c r="D17978" s="85"/>
      <c r="E17978" s="85"/>
      <c r="F17978" s="85"/>
      <c r="G17978" s="86"/>
      <c r="H17978" s="86"/>
      <c r="I17978" s="85"/>
      <c r="J17978" s="85"/>
    </row>
    <row r="17979" spans="2:10" s="117" customFormat="1" x14ac:dyDescent="0.25">
      <c r="B17979" s="87"/>
      <c r="C17979" s="85"/>
      <c r="D17979" s="85"/>
      <c r="E17979" s="85"/>
      <c r="F17979" s="85"/>
      <c r="G17979" s="86"/>
      <c r="H17979" s="86"/>
      <c r="I17979" s="85"/>
      <c r="J17979" s="85"/>
    </row>
    <row r="17980" spans="2:10" s="117" customFormat="1" x14ac:dyDescent="0.25">
      <c r="B17980" s="87"/>
      <c r="C17980" s="85"/>
      <c r="D17980" s="85"/>
      <c r="E17980" s="85"/>
      <c r="F17980" s="85"/>
      <c r="G17980" s="86"/>
      <c r="H17980" s="86"/>
      <c r="I17980" s="85"/>
      <c r="J17980" s="85"/>
    </row>
    <row r="17981" spans="2:10" s="117" customFormat="1" x14ac:dyDescent="0.25">
      <c r="B17981" s="87"/>
      <c r="C17981" s="85"/>
      <c r="D17981" s="85"/>
      <c r="E17981" s="85"/>
      <c r="F17981" s="85"/>
      <c r="G17981" s="86"/>
      <c r="H17981" s="86"/>
      <c r="I17981" s="85"/>
      <c r="J17981" s="85"/>
    </row>
    <row r="17982" spans="2:10" s="117" customFormat="1" x14ac:dyDescent="0.25">
      <c r="B17982" s="87"/>
      <c r="C17982" s="85"/>
      <c r="D17982" s="85"/>
      <c r="E17982" s="85"/>
      <c r="F17982" s="85"/>
      <c r="G17982" s="86"/>
      <c r="H17982" s="86"/>
      <c r="I17982" s="85"/>
      <c r="J17982" s="85"/>
    </row>
    <row r="17983" spans="2:10" s="117" customFormat="1" x14ac:dyDescent="0.25">
      <c r="B17983" s="87"/>
      <c r="C17983" s="85"/>
      <c r="D17983" s="85"/>
      <c r="E17983" s="85"/>
      <c r="F17983" s="85"/>
      <c r="G17983" s="86"/>
      <c r="H17983" s="86"/>
      <c r="I17983" s="85"/>
      <c r="J17983" s="85"/>
    </row>
    <row r="17984" spans="2:10" s="117" customFormat="1" x14ac:dyDescent="0.25">
      <c r="B17984" s="87"/>
      <c r="C17984" s="85"/>
      <c r="D17984" s="85"/>
      <c r="E17984" s="85"/>
      <c r="F17984" s="85"/>
      <c r="G17984" s="86"/>
      <c r="H17984" s="86"/>
      <c r="I17984" s="85"/>
      <c r="J17984" s="85"/>
    </row>
    <row r="17985" spans="2:10" s="117" customFormat="1" x14ac:dyDescent="0.25">
      <c r="B17985" s="87"/>
      <c r="C17985" s="85"/>
      <c r="D17985" s="85"/>
      <c r="E17985" s="85"/>
      <c r="F17985" s="85"/>
      <c r="G17985" s="86"/>
      <c r="H17985" s="86"/>
      <c r="I17985" s="85"/>
      <c r="J17985" s="85"/>
    </row>
    <row r="17986" spans="2:10" s="117" customFormat="1" x14ac:dyDescent="0.25">
      <c r="B17986" s="87"/>
      <c r="C17986" s="85"/>
      <c r="D17986" s="85"/>
      <c r="E17986" s="85"/>
      <c r="F17986" s="85"/>
      <c r="G17986" s="86"/>
      <c r="H17986" s="86"/>
      <c r="I17986" s="85"/>
      <c r="J17986" s="85"/>
    </row>
    <row r="17987" spans="2:10" s="117" customFormat="1" x14ac:dyDescent="0.25">
      <c r="B17987" s="87"/>
      <c r="C17987" s="85"/>
      <c r="D17987" s="85"/>
      <c r="E17987" s="85"/>
      <c r="F17987" s="85"/>
      <c r="G17987" s="86"/>
      <c r="H17987" s="86"/>
      <c r="I17987" s="85"/>
      <c r="J17987" s="85"/>
    </row>
    <row r="17988" spans="2:10" s="117" customFormat="1" x14ac:dyDescent="0.25">
      <c r="B17988" s="87"/>
      <c r="C17988" s="85"/>
      <c r="D17988" s="85"/>
      <c r="E17988" s="85"/>
      <c r="F17988" s="85"/>
      <c r="G17988" s="86"/>
      <c r="H17988" s="86"/>
      <c r="I17988" s="85"/>
      <c r="J17988" s="85"/>
    </row>
    <row r="17989" spans="2:10" s="117" customFormat="1" x14ac:dyDescent="0.25">
      <c r="B17989" s="87"/>
      <c r="C17989" s="85"/>
      <c r="D17989" s="85"/>
      <c r="E17989" s="85"/>
      <c r="F17989" s="85"/>
      <c r="G17989" s="86"/>
      <c r="H17989" s="86"/>
      <c r="I17989" s="85"/>
      <c r="J17989" s="85"/>
    </row>
    <row r="17990" spans="2:10" s="117" customFormat="1" x14ac:dyDescent="0.25">
      <c r="B17990" s="87"/>
      <c r="C17990" s="85"/>
      <c r="D17990" s="85"/>
      <c r="E17990" s="85"/>
      <c r="F17990" s="85"/>
      <c r="G17990" s="86"/>
      <c r="H17990" s="86"/>
      <c r="I17990" s="85"/>
      <c r="J17990" s="85"/>
    </row>
    <row r="17991" spans="2:10" s="117" customFormat="1" x14ac:dyDescent="0.25">
      <c r="B17991" s="87"/>
      <c r="C17991" s="85"/>
      <c r="D17991" s="85"/>
      <c r="E17991" s="85"/>
      <c r="F17991" s="85"/>
      <c r="G17991" s="86"/>
      <c r="H17991" s="86"/>
      <c r="I17991" s="85"/>
      <c r="J17991" s="85"/>
    </row>
    <row r="17992" spans="2:10" s="117" customFormat="1" x14ac:dyDescent="0.25">
      <c r="B17992" s="87"/>
      <c r="C17992" s="85"/>
      <c r="D17992" s="85"/>
      <c r="E17992" s="85"/>
      <c r="F17992" s="85"/>
      <c r="G17992" s="86"/>
      <c r="H17992" s="86"/>
      <c r="I17992" s="85"/>
      <c r="J17992" s="85"/>
    </row>
    <row r="17993" spans="2:10" s="117" customFormat="1" x14ac:dyDescent="0.25">
      <c r="B17993" s="87"/>
      <c r="C17993" s="85"/>
      <c r="D17993" s="85"/>
      <c r="E17993" s="85"/>
      <c r="F17993" s="85"/>
      <c r="G17993" s="86"/>
      <c r="H17993" s="86"/>
      <c r="I17993" s="85"/>
      <c r="J17993" s="85"/>
    </row>
    <row r="17994" spans="2:10" s="117" customFormat="1" x14ac:dyDescent="0.25">
      <c r="B17994" s="87"/>
      <c r="C17994" s="85"/>
      <c r="D17994" s="85"/>
      <c r="E17994" s="85"/>
      <c r="F17994" s="85"/>
      <c r="G17994" s="86"/>
      <c r="H17994" s="86"/>
      <c r="I17994" s="85"/>
      <c r="J17994" s="85"/>
    </row>
    <row r="17995" spans="2:10" s="117" customFormat="1" x14ac:dyDescent="0.25">
      <c r="B17995" s="87"/>
      <c r="C17995" s="85"/>
      <c r="D17995" s="85"/>
      <c r="E17995" s="85"/>
      <c r="F17995" s="85"/>
      <c r="G17995" s="86"/>
      <c r="H17995" s="86"/>
      <c r="I17995" s="85"/>
      <c r="J17995" s="85"/>
    </row>
    <row r="17996" spans="2:10" s="117" customFormat="1" x14ac:dyDescent="0.25">
      <c r="B17996" s="87"/>
      <c r="C17996" s="85"/>
      <c r="D17996" s="85"/>
      <c r="E17996" s="85"/>
      <c r="F17996" s="85"/>
      <c r="G17996" s="86"/>
      <c r="H17996" s="86"/>
      <c r="I17996" s="85"/>
      <c r="J17996" s="85"/>
    </row>
    <row r="17997" spans="2:10" s="117" customFormat="1" x14ac:dyDescent="0.25">
      <c r="B17997" s="87"/>
      <c r="C17997" s="85"/>
      <c r="D17997" s="85"/>
      <c r="E17997" s="85"/>
      <c r="F17997" s="85"/>
      <c r="G17997" s="86"/>
      <c r="H17997" s="86"/>
      <c r="I17997" s="85"/>
      <c r="J17997" s="85"/>
    </row>
    <row r="17998" spans="2:10" s="117" customFormat="1" x14ac:dyDescent="0.25">
      <c r="B17998" s="87"/>
      <c r="C17998" s="85"/>
      <c r="D17998" s="85"/>
      <c r="E17998" s="85"/>
      <c r="F17998" s="85"/>
      <c r="G17998" s="86"/>
      <c r="H17998" s="86"/>
      <c r="I17998" s="85"/>
      <c r="J17998" s="85"/>
    </row>
    <row r="17999" spans="2:10" s="117" customFormat="1" x14ac:dyDescent="0.25">
      <c r="B17999" s="87"/>
      <c r="C17999" s="85"/>
      <c r="D17999" s="85"/>
      <c r="E17999" s="85"/>
      <c r="F17999" s="85"/>
      <c r="G17999" s="86"/>
      <c r="H17999" s="86"/>
      <c r="I17999" s="85"/>
      <c r="J17999" s="85"/>
    </row>
    <row r="18000" spans="2:10" s="117" customFormat="1" x14ac:dyDescent="0.25">
      <c r="B18000" s="87"/>
      <c r="C18000" s="85"/>
      <c r="D18000" s="85"/>
      <c r="E18000" s="85"/>
      <c r="F18000" s="85"/>
      <c r="G18000" s="86"/>
      <c r="H18000" s="86"/>
      <c r="I18000" s="85"/>
      <c r="J18000" s="85"/>
    </row>
    <row r="18001" spans="2:10" s="117" customFormat="1" x14ac:dyDescent="0.25">
      <c r="B18001" s="87"/>
      <c r="C18001" s="85"/>
      <c r="D18001" s="85"/>
      <c r="E18001" s="85"/>
      <c r="F18001" s="85"/>
      <c r="G18001" s="86"/>
      <c r="H18001" s="86"/>
      <c r="I18001" s="85"/>
      <c r="J18001" s="85"/>
    </row>
    <row r="18002" spans="2:10" s="117" customFormat="1" x14ac:dyDescent="0.25">
      <c r="B18002" s="87"/>
      <c r="C18002" s="85"/>
      <c r="D18002" s="85"/>
      <c r="E18002" s="85"/>
      <c r="F18002" s="85"/>
      <c r="G18002" s="86"/>
      <c r="H18002" s="86"/>
      <c r="I18002" s="85"/>
      <c r="J18002" s="85"/>
    </row>
    <row r="18003" spans="2:10" s="117" customFormat="1" x14ac:dyDescent="0.25">
      <c r="B18003" s="87"/>
      <c r="C18003" s="85"/>
      <c r="D18003" s="85"/>
      <c r="E18003" s="85"/>
      <c r="F18003" s="85"/>
      <c r="G18003" s="86"/>
      <c r="H18003" s="86"/>
      <c r="I18003" s="85"/>
      <c r="J18003" s="85"/>
    </row>
    <row r="18004" spans="2:10" s="117" customFormat="1" x14ac:dyDescent="0.25">
      <c r="B18004" s="87"/>
      <c r="C18004" s="85"/>
      <c r="D18004" s="85"/>
      <c r="E18004" s="85"/>
      <c r="F18004" s="85"/>
      <c r="G18004" s="86"/>
      <c r="H18004" s="86"/>
      <c r="I18004" s="85"/>
      <c r="J18004" s="85"/>
    </row>
    <row r="18005" spans="2:10" s="117" customFormat="1" x14ac:dyDescent="0.25">
      <c r="B18005" s="87"/>
      <c r="C18005" s="85"/>
      <c r="D18005" s="85"/>
      <c r="E18005" s="85"/>
      <c r="F18005" s="85"/>
      <c r="G18005" s="86"/>
      <c r="H18005" s="86"/>
      <c r="I18005" s="85"/>
      <c r="J18005" s="85"/>
    </row>
    <row r="18006" spans="2:10" s="117" customFormat="1" x14ac:dyDescent="0.25">
      <c r="B18006" s="87"/>
      <c r="C18006" s="85"/>
      <c r="D18006" s="85"/>
      <c r="E18006" s="85"/>
      <c r="F18006" s="85"/>
      <c r="G18006" s="86"/>
      <c r="H18006" s="86"/>
      <c r="I18006" s="85"/>
      <c r="J18006" s="85"/>
    </row>
    <row r="18007" spans="2:10" s="117" customFormat="1" x14ac:dyDescent="0.25">
      <c r="B18007" s="87"/>
      <c r="C18007" s="85"/>
      <c r="D18007" s="85"/>
      <c r="E18007" s="85"/>
      <c r="F18007" s="85"/>
      <c r="G18007" s="86"/>
      <c r="H18007" s="86"/>
      <c r="I18007" s="85"/>
      <c r="J18007" s="85"/>
    </row>
    <row r="18008" spans="2:10" s="117" customFormat="1" x14ac:dyDescent="0.25">
      <c r="B18008" s="87"/>
      <c r="C18008" s="85"/>
      <c r="D18008" s="85"/>
      <c r="E18008" s="85"/>
      <c r="F18008" s="85"/>
      <c r="G18008" s="86"/>
      <c r="H18008" s="86"/>
      <c r="I18008" s="85"/>
      <c r="J18008" s="85"/>
    </row>
    <row r="18009" spans="2:10" s="117" customFormat="1" x14ac:dyDescent="0.25">
      <c r="B18009" s="87"/>
      <c r="C18009" s="85"/>
      <c r="D18009" s="85"/>
      <c r="E18009" s="85"/>
      <c r="F18009" s="85"/>
      <c r="G18009" s="86"/>
      <c r="H18009" s="86"/>
      <c r="I18009" s="85"/>
      <c r="J18009" s="85"/>
    </row>
    <row r="18010" spans="2:10" s="117" customFormat="1" x14ac:dyDescent="0.25">
      <c r="B18010" s="87"/>
      <c r="C18010" s="85"/>
      <c r="D18010" s="85"/>
      <c r="E18010" s="85"/>
      <c r="F18010" s="85"/>
      <c r="G18010" s="86"/>
      <c r="H18010" s="86"/>
      <c r="I18010" s="85"/>
      <c r="J18010" s="85"/>
    </row>
    <row r="18011" spans="2:10" s="117" customFormat="1" x14ac:dyDescent="0.25">
      <c r="B18011" s="87"/>
      <c r="C18011" s="85"/>
      <c r="D18011" s="85"/>
      <c r="E18011" s="85"/>
      <c r="F18011" s="85"/>
      <c r="G18011" s="86"/>
      <c r="H18011" s="86"/>
      <c r="I18011" s="85"/>
      <c r="J18011" s="85"/>
    </row>
    <row r="18012" spans="2:10" s="117" customFormat="1" x14ac:dyDescent="0.25">
      <c r="B18012" s="87"/>
      <c r="C18012" s="85"/>
      <c r="D18012" s="85"/>
      <c r="E18012" s="85"/>
      <c r="F18012" s="85"/>
      <c r="G18012" s="86"/>
      <c r="H18012" s="86"/>
      <c r="I18012" s="85"/>
      <c r="J18012" s="85"/>
    </row>
    <row r="18013" spans="2:10" s="117" customFormat="1" x14ac:dyDescent="0.25">
      <c r="B18013" s="87"/>
      <c r="C18013" s="85"/>
      <c r="D18013" s="85"/>
      <c r="E18013" s="85"/>
      <c r="F18013" s="85"/>
      <c r="G18013" s="86"/>
      <c r="H18013" s="86"/>
      <c r="I18013" s="85"/>
      <c r="J18013" s="85"/>
    </row>
    <row r="18014" spans="2:10" s="117" customFormat="1" x14ac:dyDescent="0.25">
      <c r="B18014" s="87"/>
      <c r="C18014" s="85"/>
      <c r="D18014" s="85"/>
      <c r="E18014" s="85"/>
      <c r="F18014" s="85"/>
      <c r="G18014" s="86"/>
      <c r="H18014" s="86"/>
      <c r="I18014" s="85"/>
      <c r="J18014" s="85"/>
    </row>
    <row r="18015" spans="2:10" s="117" customFormat="1" x14ac:dyDescent="0.25">
      <c r="B18015" s="87"/>
      <c r="C18015" s="85"/>
      <c r="D18015" s="85"/>
      <c r="E18015" s="85"/>
      <c r="F18015" s="85"/>
      <c r="G18015" s="86"/>
      <c r="H18015" s="86"/>
      <c r="I18015" s="85"/>
      <c r="J18015" s="85"/>
    </row>
    <row r="18016" spans="2:10" s="117" customFormat="1" x14ac:dyDescent="0.25">
      <c r="B18016" s="87"/>
      <c r="C18016" s="85"/>
      <c r="D18016" s="85"/>
      <c r="E18016" s="85"/>
      <c r="F18016" s="85"/>
      <c r="G18016" s="86"/>
      <c r="H18016" s="86"/>
      <c r="I18016" s="85"/>
      <c r="J18016" s="85"/>
    </row>
    <row r="18017" spans="2:10" s="117" customFormat="1" x14ac:dyDescent="0.25">
      <c r="B18017" s="87"/>
      <c r="C18017" s="85"/>
      <c r="D18017" s="85"/>
      <c r="E18017" s="85"/>
      <c r="F18017" s="85"/>
      <c r="G18017" s="86"/>
      <c r="H18017" s="86"/>
      <c r="I18017" s="85"/>
      <c r="J18017" s="85"/>
    </row>
    <row r="18018" spans="2:10" s="117" customFormat="1" x14ac:dyDescent="0.25">
      <c r="B18018" s="87"/>
      <c r="C18018" s="85"/>
      <c r="D18018" s="85"/>
      <c r="E18018" s="85"/>
      <c r="F18018" s="85"/>
      <c r="G18018" s="86"/>
      <c r="H18018" s="86"/>
      <c r="I18018" s="85"/>
      <c r="J18018" s="85"/>
    </row>
    <row r="18019" spans="2:10" s="117" customFormat="1" x14ac:dyDescent="0.25">
      <c r="B18019" s="87"/>
      <c r="C18019" s="85"/>
      <c r="D18019" s="85"/>
      <c r="E18019" s="85"/>
      <c r="F18019" s="85"/>
      <c r="G18019" s="86"/>
      <c r="H18019" s="86"/>
      <c r="I18019" s="85"/>
      <c r="J18019" s="85"/>
    </row>
    <row r="18020" spans="2:10" s="117" customFormat="1" x14ac:dyDescent="0.25">
      <c r="B18020" s="87"/>
      <c r="C18020" s="85"/>
      <c r="D18020" s="85"/>
      <c r="E18020" s="85"/>
      <c r="F18020" s="85"/>
      <c r="G18020" s="86"/>
      <c r="H18020" s="86"/>
      <c r="I18020" s="85"/>
      <c r="J18020" s="85"/>
    </row>
    <row r="18021" spans="2:10" s="117" customFormat="1" x14ac:dyDescent="0.25">
      <c r="B18021" s="87"/>
      <c r="C18021" s="85"/>
      <c r="D18021" s="85"/>
      <c r="E18021" s="85"/>
      <c r="F18021" s="85"/>
      <c r="G18021" s="86"/>
      <c r="H18021" s="86"/>
      <c r="I18021" s="85"/>
      <c r="J18021" s="85"/>
    </row>
    <row r="18022" spans="2:10" s="117" customFormat="1" x14ac:dyDescent="0.25">
      <c r="B18022" s="87"/>
      <c r="C18022" s="85"/>
      <c r="D18022" s="85"/>
      <c r="E18022" s="85"/>
      <c r="F18022" s="85"/>
      <c r="G18022" s="86"/>
      <c r="H18022" s="86"/>
      <c r="I18022" s="85"/>
      <c r="J18022" s="85"/>
    </row>
    <row r="18023" spans="2:10" s="117" customFormat="1" x14ac:dyDescent="0.25">
      <c r="B18023" s="87"/>
      <c r="C18023" s="85"/>
      <c r="D18023" s="85"/>
      <c r="E18023" s="85"/>
      <c r="F18023" s="85"/>
      <c r="G18023" s="86"/>
      <c r="H18023" s="86"/>
      <c r="I18023" s="85"/>
      <c r="J18023" s="85"/>
    </row>
    <row r="18024" spans="2:10" s="117" customFormat="1" x14ac:dyDescent="0.25">
      <c r="B18024" s="87"/>
      <c r="C18024" s="85"/>
      <c r="D18024" s="85"/>
      <c r="E18024" s="85"/>
      <c r="F18024" s="85"/>
      <c r="G18024" s="86"/>
      <c r="H18024" s="86"/>
      <c r="I18024" s="85"/>
      <c r="J18024" s="85"/>
    </row>
    <row r="18025" spans="2:10" s="117" customFormat="1" x14ac:dyDescent="0.25">
      <c r="B18025" s="87"/>
      <c r="C18025" s="85"/>
      <c r="D18025" s="85"/>
      <c r="E18025" s="85"/>
      <c r="F18025" s="85"/>
      <c r="G18025" s="86"/>
      <c r="H18025" s="86"/>
      <c r="I18025" s="85"/>
      <c r="J18025" s="85"/>
    </row>
    <row r="18026" spans="2:10" s="117" customFormat="1" x14ac:dyDescent="0.25">
      <c r="B18026" s="87"/>
      <c r="C18026" s="85"/>
      <c r="D18026" s="85"/>
      <c r="E18026" s="85"/>
      <c r="F18026" s="85"/>
      <c r="G18026" s="86"/>
      <c r="H18026" s="86"/>
      <c r="I18026" s="85"/>
      <c r="J18026" s="85"/>
    </row>
    <row r="18027" spans="2:10" s="117" customFormat="1" x14ac:dyDescent="0.25">
      <c r="B18027" s="87"/>
      <c r="C18027" s="85"/>
      <c r="D18027" s="85"/>
      <c r="E18027" s="85"/>
      <c r="F18027" s="85"/>
      <c r="G18027" s="86"/>
      <c r="H18027" s="86"/>
      <c r="I18027" s="85"/>
      <c r="J18027" s="85"/>
    </row>
    <row r="18028" spans="2:10" s="117" customFormat="1" x14ac:dyDescent="0.25">
      <c r="B18028" s="87"/>
      <c r="C18028" s="85"/>
      <c r="D18028" s="85"/>
      <c r="E18028" s="85"/>
      <c r="F18028" s="85"/>
      <c r="G18028" s="86"/>
      <c r="H18028" s="86"/>
      <c r="I18028" s="85"/>
      <c r="J18028" s="85"/>
    </row>
    <row r="18029" spans="2:10" s="117" customFormat="1" x14ac:dyDescent="0.25">
      <c r="B18029" s="87"/>
      <c r="C18029" s="85"/>
      <c r="D18029" s="85"/>
      <c r="E18029" s="85"/>
      <c r="F18029" s="85"/>
      <c r="G18029" s="86"/>
      <c r="H18029" s="86"/>
      <c r="I18029" s="85"/>
      <c r="J18029" s="85"/>
    </row>
    <row r="18030" spans="2:10" s="117" customFormat="1" x14ac:dyDescent="0.25">
      <c r="B18030" s="87"/>
      <c r="C18030" s="85"/>
      <c r="D18030" s="85"/>
      <c r="E18030" s="85"/>
      <c r="F18030" s="85"/>
      <c r="G18030" s="86"/>
      <c r="H18030" s="86"/>
      <c r="I18030" s="85"/>
      <c r="J18030" s="85"/>
    </row>
    <row r="18031" spans="2:10" s="117" customFormat="1" x14ac:dyDescent="0.25">
      <c r="B18031" s="87"/>
      <c r="C18031" s="85"/>
      <c r="D18031" s="85"/>
      <c r="E18031" s="85"/>
      <c r="F18031" s="85"/>
      <c r="G18031" s="86"/>
      <c r="H18031" s="86"/>
      <c r="I18031" s="85"/>
      <c r="J18031" s="85"/>
    </row>
    <row r="18032" spans="2:10" s="117" customFormat="1" x14ac:dyDescent="0.25">
      <c r="B18032" s="87"/>
      <c r="C18032" s="85"/>
      <c r="D18032" s="85"/>
      <c r="E18032" s="85"/>
      <c r="F18032" s="85"/>
      <c r="G18032" s="86"/>
      <c r="H18032" s="86"/>
      <c r="I18032" s="85"/>
      <c r="J18032" s="85"/>
    </row>
    <row r="18033" spans="2:10" s="117" customFormat="1" x14ac:dyDescent="0.25">
      <c r="B18033" s="87"/>
      <c r="C18033" s="85"/>
      <c r="D18033" s="85"/>
      <c r="E18033" s="85"/>
      <c r="F18033" s="85"/>
      <c r="G18033" s="86"/>
      <c r="H18033" s="86"/>
      <c r="I18033" s="85"/>
      <c r="J18033" s="85"/>
    </row>
    <row r="18034" spans="2:10" s="117" customFormat="1" x14ac:dyDescent="0.25">
      <c r="B18034" s="87"/>
      <c r="C18034" s="85"/>
      <c r="D18034" s="85"/>
      <c r="E18034" s="85"/>
      <c r="F18034" s="85"/>
      <c r="G18034" s="86"/>
      <c r="H18034" s="86"/>
      <c r="I18034" s="85"/>
      <c r="J18034" s="85"/>
    </row>
    <row r="18035" spans="2:10" s="117" customFormat="1" x14ac:dyDescent="0.25">
      <c r="B18035" s="87"/>
      <c r="C18035" s="85"/>
      <c r="D18035" s="85"/>
      <c r="E18035" s="85"/>
      <c r="F18035" s="85"/>
      <c r="G18035" s="86"/>
      <c r="H18035" s="86"/>
      <c r="I18035" s="85"/>
      <c r="J18035" s="85"/>
    </row>
    <row r="18036" spans="2:10" s="117" customFormat="1" x14ac:dyDescent="0.25">
      <c r="B18036" s="87"/>
      <c r="C18036" s="85"/>
      <c r="D18036" s="85"/>
      <c r="E18036" s="85"/>
      <c r="F18036" s="85"/>
      <c r="G18036" s="86"/>
      <c r="H18036" s="86"/>
      <c r="I18036" s="85"/>
      <c r="J18036" s="85"/>
    </row>
    <row r="18037" spans="2:10" s="117" customFormat="1" x14ac:dyDescent="0.25">
      <c r="B18037" s="87"/>
      <c r="C18037" s="85"/>
      <c r="D18037" s="85"/>
      <c r="E18037" s="85"/>
      <c r="F18037" s="85"/>
      <c r="G18037" s="86"/>
      <c r="H18037" s="86"/>
      <c r="I18037" s="85"/>
      <c r="J18037" s="85"/>
    </row>
    <row r="18038" spans="2:10" s="117" customFormat="1" x14ac:dyDescent="0.25">
      <c r="B18038" s="87"/>
      <c r="C18038" s="85"/>
      <c r="D18038" s="85"/>
      <c r="E18038" s="85"/>
      <c r="F18038" s="85"/>
      <c r="G18038" s="86"/>
      <c r="H18038" s="86"/>
      <c r="I18038" s="85"/>
      <c r="J18038" s="85"/>
    </row>
    <row r="18039" spans="2:10" s="117" customFormat="1" x14ac:dyDescent="0.25">
      <c r="B18039" s="87"/>
      <c r="C18039" s="85"/>
      <c r="D18039" s="85"/>
      <c r="E18039" s="85"/>
      <c r="F18039" s="85"/>
      <c r="G18039" s="86"/>
      <c r="H18039" s="86"/>
      <c r="I18039" s="85"/>
      <c r="J18039" s="85"/>
    </row>
    <row r="18040" spans="2:10" s="117" customFormat="1" x14ac:dyDescent="0.25">
      <c r="B18040" s="87"/>
      <c r="C18040" s="85"/>
      <c r="D18040" s="85"/>
      <c r="E18040" s="85"/>
      <c r="F18040" s="85"/>
      <c r="G18040" s="86"/>
      <c r="H18040" s="86"/>
      <c r="I18040" s="85"/>
      <c r="J18040" s="85"/>
    </row>
    <row r="18041" spans="2:10" s="117" customFormat="1" x14ac:dyDescent="0.25">
      <c r="B18041" s="87"/>
      <c r="C18041" s="85"/>
      <c r="D18041" s="85"/>
      <c r="E18041" s="85"/>
      <c r="F18041" s="85"/>
      <c r="G18041" s="86"/>
      <c r="H18041" s="86"/>
      <c r="I18041" s="85"/>
      <c r="J18041" s="85"/>
    </row>
    <row r="18042" spans="2:10" s="117" customFormat="1" x14ac:dyDescent="0.25">
      <c r="B18042" s="87"/>
      <c r="C18042" s="85"/>
      <c r="D18042" s="85"/>
      <c r="E18042" s="85"/>
      <c r="F18042" s="85"/>
      <c r="G18042" s="86"/>
      <c r="H18042" s="86"/>
      <c r="I18042" s="85"/>
      <c r="J18042" s="85"/>
    </row>
    <row r="18043" spans="2:10" s="117" customFormat="1" x14ac:dyDescent="0.25">
      <c r="B18043" s="87"/>
      <c r="C18043" s="85"/>
      <c r="D18043" s="85"/>
      <c r="E18043" s="85"/>
      <c r="F18043" s="85"/>
      <c r="G18043" s="86"/>
      <c r="H18043" s="86"/>
      <c r="I18043" s="85"/>
      <c r="J18043" s="85"/>
    </row>
    <row r="18044" spans="2:10" s="117" customFormat="1" x14ac:dyDescent="0.25">
      <c r="B18044" s="87"/>
      <c r="C18044" s="85"/>
      <c r="D18044" s="85"/>
      <c r="E18044" s="85"/>
      <c r="F18044" s="85"/>
      <c r="G18044" s="86"/>
      <c r="H18044" s="86"/>
      <c r="I18044" s="85"/>
      <c r="J18044" s="85"/>
    </row>
    <row r="18045" spans="2:10" s="117" customFormat="1" x14ac:dyDescent="0.25">
      <c r="B18045" s="87"/>
      <c r="C18045" s="85"/>
      <c r="D18045" s="85"/>
      <c r="E18045" s="85"/>
      <c r="F18045" s="85"/>
      <c r="G18045" s="86"/>
      <c r="H18045" s="86"/>
      <c r="I18045" s="85"/>
      <c r="J18045" s="85"/>
    </row>
    <row r="18046" spans="2:10" s="117" customFormat="1" x14ac:dyDescent="0.25">
      <c r="B18046" s="87"/>
      <c r="C18046" s="85"/>
      <c r="D18046" s="85"/>
      <c r="E18046" s="85"/>
      <c r="F18046" s="85"/>
      <c r="G18046" s="86"/>
      <c r="H18046" s="86"/>
      <c r="I18046" s="85"/>
      <c r="J18046" s="85"/>
    </row>
    <row r="18047" spans="2:10" s="117" customFormat="1" x14ac:dyDescent="0.25">
      <c r="B18047" s="87"/>
      <c r="C18047" s="85"/>
      <c r="D18047" s="85"/>
      <c r="E18047" s="85"/>
      <c r="F18047" s="85"/>
      <c r="G18047" s="86"/>
      <c r="H18047" s="86"/>
      <c r="I18047" s="85"/>
      <c r="J18047" s="85"/>
    </row>
    <row r="18048" spans="2:10" s="117" customFormat="1" x14ac:dyDescent="0.25">
      <c r="B18048" s="87"/>
      <c r="C18048" s="85"/>
      <c r="D18048" s="85"/>
      <c r="E18048" s="85"/>
      <c r="F18048" s="85"/>
      <c r="G18048" s="86"/>
      <c r="H18048" s="86"/>
      <c r="I18048" s="85"/>
      <c r="J18048" s="85"/>
    </row>
    <row r="18049" spans="2:10" s="117" customFormat="1" x14ac:dyDescent="0.25">
      <c r="B18049" s="87"/>
      <c r="C18049" s="85"/>
      <c r="D18049" s="85"/>
      <c r="E18049" s="85"/>
      <c r="F18049" s="85"/>
      <c r="G18049" s="86"/>
      <c r="H18049" s="86"/>
      <c r="I18049" s="85"/>
      <c r="J18049" s="85"/>
    </row>
    <row r="18050" spans="2:10" s="117" customFormat="1" x14ac:dyDescent="0.25">
      <c r="B18050" s="87"/>
      <c r="C18050" s="85"/>
      <c r="D18050" s="85"/>
      <c r="E18050" s="85"/>
      <c r="F18050" s="85"/>
      <c r="G18050" s="86"/>
      <c r="H18050" s="86"/>
      <c r="I18050" s="85"/>
      <c r="J18050" s="85"/>
    </row>
    <row r="18051" spans="2:10" s="117" customFormat="1" x14ac:dyDescent="0.25">
      <c r="B18051" s="87"/>
      <c r="C18051" s="85"/>
      <c r="D18051" s="85"/>
      <c r="E18051" s="85"/>
      <c r="F18051" s="85"/>
      <c r="G18051" s="86"/>
      <c r="H18051" s="86"/>
      <c r="I18051" s="85"/>
      <c r="J18051" s="85"/>
    </row>
    <row r="18052" spans="2:10" s="117" customFormat="1" x14ac:dyDescent="0.25">
      <c r="B18052" s="87"/>
      <c r="C18052" s="85"/>
      <c r="D18052" s="85"/>
      <c r="E18052" s="85"/>
      <c r="F18052" s="85"/>
      <c r="G18052" s="86"/>
      <c r="H18052" s="86"/>
      <c r="I18052" s="85"/>
      <c r="J18052" s="85"/>
    </row>
    <row r="18053" spans="2:10" s="117" customFormat="1" x14ac:dyDescent="0.25">
      <c r="B18053" s="87"/>
      <c r="C18053" s="85"/>
      <c r="D18053" s="85"/>
      <c r="E18053" s="85"/>
      <c r="F18053" s="85"/>
      <c r="G18053" s="86"/>
      <c r="H18053" s="86"/>
      <c r="I18053" s="85"/>
      <c r="J18053" s="85"/>
    </row>
    <row r="18054" spans="2:10" s="117" customFormat="1" x14ac:dyDescent="0.25">
      <c r="B18054" s="87"/>
      <c r="C18054" s="85"/>
      <c r="D18054" s="85"/>
      <c r="E18054" s="85"/>
      <c r="F18054" s="85"/>
      <c r="G18054" s="86"/>
      <c r="H18054" s="86"/>
      <c r="I18054" s="85"/>
      <c r="J18054" s="85"/>
    </row>
    <row r="18055" spans="2:10" s="117" customFormat="1" x14ac:dyDescent="0.25">
      <c r="B18055" s="87"/>
      <c r="C18055" s="85"/>
      <c r="D18055" s="85"/>
      <c r="E18055" s="85"/>
      <c r="F18055" s="85"/>
      <c r="G18055" s="86"/>
      <c r="H18055" s="86"/>
      <c r="I18055" s="85"/>
      <c r="J18055" s="85"/>
    </row>
    <row r="18056" spans="2:10" s="117" customFormat="1" x14ac:dyDescent="0.25">
      <c r="B18056" s="87"/>
      <c r="C18056" s="85"/>
      <c r="D18056" s="85"/>
      <c r="E18056" s="85"/>
      <c r="F18056" s="85"/>
      <c r="G18056" s="86"/>
      <c r="H18056" s="86"/>
      <c r="I18056" s="85"/>
      <c r="J18056" s="85"/>
    </row>
    <row r="18057" spans="2:10" s="117" customFormat="1" x14ac:dyDescent="0.25">
      <c r="B18057" s="87"/>
      <c r="C18057" s="85"/>
      <c r="D18057" s="85"/>
      <c r="E18057" s="85"/>
      <c r="F18057" s="85"/>
      <c r="G18057" s="86"/>
      <c r="H18057" s="86"/>
      <c r="I18057" s="85"/>
      <c r="J18057" s="85"/>
    </row>
    <row r="18058" spans="2:10" s="117" customFormat="1" x14ac:dyDescent="0.25">
      <c r="B18058" s="87"/>
      <c r="C18058" s="85"/>
      <c r="D18058" s="85"/>
      <c r="E18058" s="85"/>
      <c r="F18058" s="85"/>
      <c r="G18058" s="86"/>
      <c r="H18058" s="86"/>
      <c r="I18058" s="85"/>
      <c r="J18058" s="85"/>
    </row>
    <row r="18059" spans="2:10" s="117" customFormat="1" x14ac:dyDescent="0.25">
      <c r="B18059" s="87"/>
      <c r="C18059" s="85"/>
      <c r="D18059" s="85"/>
      <c r="E18059" s="85"/>
      <c r="F18059" s="85"/>
      <c r="G18059" s="86"/>
      <c r="H18059" s="86"/>
      <c r="I18059" s="85"/>
      <c r="J18059" s="85"/>
    </row>
    <row r="18060" spans="2:10" s="117" customFormat="1" x14ac:dyDescent="0.25">
      <c r="B18060" s="87"/>
      <c r="C18060" s="85"/>
      <c r="D18060" s="85"/>
      <c r="E18060" s="85"/>
      <c r="F18060" s="85"/>
      <c r="G18060" s="86"/>
      <c r="H18060" s="86"/>
      <c r="I18060" s="85"/>
      <c r="J18060" s="85"/>
    </row>
    <row r="18061" spans="2:10" s="117" customFormat="1" x14ac:dyDescent="0.25">
      <c r="B18061" s="87"/>
      <c r="C18061" s="85"/>
      <c r="D18061" s="85"/>
      <c r="E18061" s="85"/>
      <c r="F18061" s="85"/>
      <c r="G18061" s="86"/>
      <c r="H18061" s="86"/>
      <c r="I18061" s="85"/>
      <c r="J18061" s="85"/>
    </row>
    <row r="18062" spans="2:10" s="117" customFormat="1" x14ac:dyDescent="0.25">
      <c r="B18062" s="87"/>
      <c r="C18062" s="85"/>
      <c r="D18062" s="85"/>
      <c r="E18062" s="85"/>
      <c r="F18062" s="85"/>
      <c r="G18062" s="86"/>
      <c r="H18062" s="86"/>
      <c r="I18062" s="85"/>
      <c r="J18062" s="85"/>
    </row>
    <row r="18063" spans="2:10" s="117" customFormat="1" x14ac:dyDescent="0.25">
      <c r="B18063" s="87"/>
      <c r="C18063" s="85"/>
      <c r="D18063" s="85"/>
      <c r="E18063" s="85"/>
      <c r="F18063" s="85"/>
      <c r="G18063" s="86"/>
      <c r="H18063" s="86"/>
      <c r="I18063" s="85"/>
      <c r="J18063" s="85"/>
    </row>
    <row r="18064" spans="2:10" s="117" customFormat="1" x14ac:dyDescent="0.25">
      <c r="B18064" s="87"/>
      <c r="C18064" s="85"/>
      <c r="D18064" s="85"/>
      <c r="E18064" s="85"/>
      <c r="F18064" s="85"/>
      <c r="G18064" s="86"/>
      <c r="H18064" s="86"/>
      <c r="I18064" s="85"/>
      <c r="J18064" s="85"/>
    </row>
    <row r="18065" spans="2:10" s="117" customFormat="1" x14ac:dyDescent="0.25">
      <c r="B18065" s="87"/>
      <c r="C18065" s="85"/>
      <c r="D18065" s="85"/>
      <c r="E18065" s="85"/>
      <c r="F18065" s="85"/>
      <c r="G18065" s="86"/>
      <c r="H18065" s="86"/>
      <c r="I18065" s="85"/>
      <c r="J18065" s="85"/>
    </row>
    <row r="18066" spans="2:10" s="117" customFormat="1" x14ac:dyDescent="0.25">
      <c r="B18066" s="87"/>
      <c r="C18066" s="85"/>
      <c r="D18066" s="85"/>
      <c r="E18066" s="85"/>
      <c r="F18066" s="85"/>
      <c r="G18066" s="86"/>
      <c r="H18066" s="86"/>
      <c r="I18066" s="85"/>
      <c r="J18066" s="85"/>
    </row>
    <row r="18067" spans="2:10" s="117" customFormat="1" x14ac:dyDescent="0.25">
      <c r="B18067" s="87"/>
      <c r="C18067" s="85"/>
      <c r="D18067" s="85"/>
      <c r="E18067" s="85"/>
      <c r="F18067" s="85"/>
      <c r="G18067" s="86"/>
      <c r="H18067" s="86"/>
      <c r="I18067" s="85"/>
      <c r="J18067" s="85"/>
    </row>
    <row r="18068" spans="2:10" s="117" customFormat="1" x14ac:dyDescent="0.25">
      <c r="B18068" s="87"/>
      <c r="C18068" s="85"/>
      <c r="D18068" s="85"/>
      <c r="E18068" s="85"/>
      <c r="F18068" s="85"/>
      <c r="G18068" s="86"/>
      <c r="H18068" s="86"/>
      <c r="I18068" s="85"/>
      <c r="J18068" s="85"/>
    </row>
    <row r="18069" spans="2:10" s="117" customFormat="1" x14ac:dyDescent="0.25">
      <c r="B18069" s="87"/>
      <c r="C18069" s="85"/>
      <c r="D18069" s="85"/>
      <c r="E18069" s="85"/>
      <c r="F18069" s="85"/>
      <c r="G18069" s="86"/>
      <c r="H18069" s="86"/>
      <c r="I18069" s="85"/>
      <c r="J18069" s="85"/>
    </row>
    <row r="18070" spans="2:10" s="117" customFormat="1" x14ac:dyDescent="0.25">
      <c r="B18070" s="87"/>
      <c r="C18070" s="85"/>
      <c r="D18070" s="85"/>
      <c r="E18070" s="85"/>
      <c r="F18070" s="85"/>
      <c r="G18070" s="86"/>
      <c r="H18070" s="86"/>
      <c r="I18070" s="85"/>
      <c r="J18070" s="85"/>
    </row>
    <row r="18071" spans="2:10" s="117" customFormat="1" x14ac:dyDescent="0.25">
      <c r="B18071" s="87"/>
      <c r="C18071" s="85"/>
      <c r="D18071" s="85"/>
      <c r="E18071" s="85"/>
      <c r="F18071" s="85"/>
      <c r="G18071" s="86"/>
      <c r="H18071" s="86"/>
      <c r="I18071" s="85"/>
      <c r="J18071" s="85"/>
    </row>
    <row r="18072" spans="2:10" s="117" customFormat="1" x14ac:dyDescent="0.25">
      <c r="B18072" s="87"/>
      <c r="C18072" s="85"/>
      <c r="D18072" s="85"/>
      <c r="E18072" s="85"/>
      <c r="F18072" s="85"/>
      <c r="G18072" s="86"/>
      <c r="H18072" s="86"/>
      <c r="I18072" s="85"/>
      <c r="J18072" s="85"/>
    </row>
    <row r="18073" spans="2:10" s="117" customFormat="1" x14ac:dyDescent="0.25">
      <c r="B18073" s="87"/>
      <c r="C18073" s="85"/>
      <c r="D18073" s="85"/>
      <c r="E18073" s="85"/>
      <c r="F18073" s="85"/>
      <c r="G18073" s="86"/>
      <c r="H18073" s="86"/>
      <c r="I18073" s="85"/>
      <c r="J18073" s="85"/>
    </row>
    <row r="18074" spans="2:10" s="117" customFormat="1" x14ac:dyDescent="0.25">
      <c r="B18074" s="87"/>
      <c r="C18074" s="85"/>
      <c r="D18074" s="85"/>
      <c r="E18074" s="85"/>
      <c r="F18074" s="85"/>
      <c r="G18074" s="86"/>
      <c r="H18074" s="86"/>
      <c r="I18074" s="85"/>
      <c r="J18074" s="85"/>
    </row>
    <row r="18075" spans="2:10" s="117" customFormat="1" x14ac:dyDescent="0.25">
      <c r="B18075" s="87"/>
      <c r="C18075" s="85"/>
      <c r="D18075" s="85"/>
      <c r="E18075" s="85"/>
      <c r="F18075" s="85"/>
      <c r="G18075" s="86"/>
      <c r="H18075" s="86"/>
      <c r="I18075" s="85"/>
      <c r="J18075" s="85"/>
    </row>
    <row r="18076" spans="2:10" s="117" customFormat="1" x14ac:dyDescent="0.25">
      <c r="B18076" s="87"/>
      <c r="C18076" s="85"/>
      <c r="D18076" s="85"/>
      <c r="E18076" s="85"/>
      <c r="F18076" s="85"/>
      <c r="G18076" s="86"/>
      <c r="H18076" s="86"/>
      <c r="I18076" s="85"/>
      <c r="J18076" s="85"/>
    </row>
    <row r="18077" spans="2:10" s="117" customFormat="1" x14ac:dyDescent="0.25">
      <c r="B18077" s="87"/>
      <c r="C18077" s="85"/>
      <c r="D18077" s="85"/>
      <c r="E18077" s="85"/>
      <c r="F18077" s="85"/>
      <c r="G18077" s="86"/>
      <c r="H18077" s="86"/>
      <c r="I18077" s="85"/>
      <c r="J18077" s="85"/>
    </row>
    <row r="18078" spans="2:10" s="117" customFormat="1" x14ac:dyDescent="0.25">
      <c r="B18078" s="87"/>
      <c r="C18078" s="85"/>
      <c r="D18078" s="85"/>
      <c r="E18078" s="85"/>
      <c r="F18078" s="85"/>
      <c r="G18078" s="86"/>
      <c r="H18078" s="86"/>
      <c r="I18078" s="85"/>
      <c r="J18078" s="85"/>
    </row>
    <row r="18079" spans="2:10" s="117" customFormat="1" x14ac:dyDescent="0.25">
      <c r="B18079" s="87"/>
      <c r="C18079" s="85"/>
      <c r="D18079" s="85"/>
      <c r="E18079" s="85"/>
      <c r="F18079" s="85"/>
      <c r="G18079" s="86"/>
      <c r="H18079" s="86"/>
      <c r="I18079" s="85"/>
      <c r="J18079" s="85"/>
    </row>
    <row r="18080" spans="2:10" s="117" customFormat="1" x14ac:dyDescent="0.25">
      <c r="B18080" s="87"/>
      <c r="C18080" s="85"/>
      <c r="D18080" s="85"/>
      <c r="E18080" s="85"/>
      <c r="F18080" s="85"/>
      <c r="G18080" s="86"/>
      <c r="H18080" s="86"/>
      <c r="I18080" s="85"/>
      <c r="J18080" s="85"/>
    </row>
    <row r="18081" spans="2:10" s="117" customFormat="1" x14ac:dyDescent="0.25">
      <c r="B18081" s="87"/>
      <c r="C18081" s="85"/>
      <c r="D18081" s="85"/>
      <c r="E18081" s="85"/>
      <c r="F18081" s="85"/>
      <c r="G18081" s="86"/>
      <c r="H18081" s="86"/>
      <c r="I18081" s="85"/>
      <c r="J18081" s="85"/>
    </row>
    <row r="18082" spans="2:10" s="117" customFormat="1" x14ac:dyDescent="0.25">
      <c r="B18082" s="87"/>
      <c r="C18082" s="85"/>
      <c r="D18082" s="85"/>
      <c r="E18082" s="85"/>
      <c r="F18082" s="85"/>
      <c r="G18082" s="86"/>
      <c r="H18082" s="86"/>
      <c r="I18082" s="85"/>
      <c r="J18082" s="85"/>
    </row>
    <row r="18083" spans="2:10" s="117" customFormat="1" x14ac:dyDescent="0.25">
      <c r="B18083" s="87"/>
      <c r="C18083" s="85"/>
      <c r="D18083" s="85"/>
      <c r="E18083" s="85"/>
      <c r="F18083" s="85"/>
      <c r="G18083" s="86"/>
      <c r="H18083" s="86"/>
      <c r="I18083" s="85"/>
      <c r="J18083" s="85"/>
    </row>
    <row r="18084" spans="2:10" s="117" customFormat="1" x14ac:dyDescent="0.25">
      <c r="B18084" s="87"/>
      <c r="C18084" s="85"/>
      <c r="D18084" s="85"/>
      <c r="E18084" s="85"/>
      <c r="F18084" s="85"/>
      <c r="G18084" s="86"/>
      <c r="H18084" s="86"/>
      <c r="I18084" s="85"/>
      <c r="J18084" s="85"/>
    </row>
    <row r="18085" spans="2:10" s="117" customFormat="1" x14ac:dyDescent="0.25">
      <c r="B18085" s="87"/>
      <c r="C18085" s="85"/>
      <c r="D18085" s="85"/>
      <c r="E18085" s="85"/>
      <c r="F18085" s="85"/>
      <c r="G18085" s="86"/>
      <c r="H18085" s="86"/>
      <c r="I18085" s="85"/>
      <c r="J18085" s="85"/>
    </row>
    <row r="18086" spans="2:10" s="117" customFormat="1" x14ac:dyDescent="0.25">
      <c r="B18086" s="87"/>
      <c r="C18086" s="85"/>
      <c r="D18086" s="85"/>
      <c r="E18086" s="85"/>
      <c r="F18086" s="85"/>
      <c r="G18086" s="86"/>
      <c r="H18086" s="86"/>
      <c r="I18086" s="85"/>
      <c r="J18086" s="85"/>
    </row>
    <row r="18087" spans="2:10" s="117" customFormat="1" x14ac:dyDescent="0.25">
      <c r="B18087" s="87"/>
      <c r="C18087" s="85"/>
      <c r="D18087" s="85"/>
      <c r="E18087" s="85"/>
      <c r="F18087" s="85"/>
      <c r="G18087" s="86"/>
      <c r="H18087" s="86"/>
      <c r="I18087" s="85"/>
      <c r="J18087" s="85"/>
    </row>
    <row r="18088" spans="2:10" s="117" customFormat="1" x14ac:dyDescent="0.25">
      <c r="B18088" s="87"/>
      <c r="C18088" s="85"/>
      <c r="D18088" s="85"/>
      <c r="E18088" s="85"/>
      <c r="F18088" s="85"/>
      <c r="G18088" s="86"/>
      <c r="H18088" s="86"/>
      <c r="I18088" s="85"/>
      <c r="J18088" s="85"/>
    </row>
    <row r="18089" spans="2:10" s="117" customFormat="1" x14ac:dyDescent="0.25">
      <c r="B18089" s="87"/>
      <c r="C18089" s="85"/>
      <c r="D18089" s="85"/>
      <c r="E18089" s="85"/>
      <c r="F18089" s="85"/>
      <c r="G18089" s="86"/>
      <c r="H18089" s="86"/>
      <c r="I18089" s="85"/>
      <c r="J18089" s="85"/>
    </row>
    <row r="18090" spans="2:10" s="117" customFormat="1" x14ac:dyDescent="0.25">
      <c r="B18090" s="87"/>
      <c r="C18090" s="85"/>
      <c r="D18090" s="85"/>
      <c r="E18090" s="85"/>
      <c r="F18090" s="85"/>
      <c r="G18090" s="86"/>
      <c r="H18090" s="86"/>
      <c r="I18090" s="85"/>
      <c r="J18090" s="85"/>
    </row>
    <row r="18091" spans="2:10" s="117" customFormat="1" x14ac:dyDescent="0.25">
      <c r="B18091" s="87"/>
      <c r="C18091" s="85"/>
      <c r="D18091" s="85"/>
      <c r="E18091" s="85"/>
      <c r="F18091" s="85"/>
      <c r="G18091" s="86"/>
      <c r="H18091" s="86"/>
      <c r="I18091" s="85"/>
      <c r="J18091" s="85"/>
    </row>
    <row r="18092" spans="2:10" s="117" customFormat="1" x14ac:dyDescent="0.25">
      <c r="B18092" s="87"/>
      <c r="C18092" s="85"/>
      <c r="D18092" s="85"/>
      <c r="E18092" s="85"/>
      <c r="F18092" s="85"/>
      <c r="G18092" s="86"/>
      <c r="H18092" s="86"/>
      <c r="I18092" s="85"/>
      <c r="J18092" s="85"/>
    </row>
    <row r="18093" spans="2:10" s="117" customFormat="1" x14ac:dyDescent="0.25">
      <c r="B18093" s="87"/>
      <c r="C18093" s="85"/>
      <c r="D18093" s="85"/>
      <c r="E18093" s="85"/>
      <c r="F18093" s="85"/>
      <c r="G18093" s="86"/>
      <c r="H18093" s="86"/>
      <c r="I18093" s="85"/>
      <c r="J18093" s="85"/>
    </row>
    <row r="18094" spans="2:10" s="117" customFormat="1" x14ac:dyDescent="0.25">
      <c r="B18094" s="87"/>
      <c r="C18094" s="85"/>
      <c r="D18094" s="85"/>
      <c r="E18094" s="85"/>
      <c r="F18094" s="85"/>
      <c r="G18094" s="86"/>
      <c r="H18094" s="86"/>
      <c r="I18094" s="85"/>
      <c r="J18094" s="85"/>
    </row>
    <row r="18095" spans="2:10" s="117" customFormat="1" x14ac:dyDescent="0.25">
      <c r="B18095" s="87"/>
      <c r="C18095" s="85"/>
      <c r="D18095" s="85"/>
      <c r="E18095" s="85"/>
      <c r="F18095" s="85"/>
      <c r="G18095" s="86"/>
      <c r="H18095" s="86"/>
      <c r="I18095" s="85"/>
      <c r="J18095" s="85"/>
    </row>
    <row r="18096" spans="2:10" s="117" customFormat="1" x14ac:dyDescent="0.25">
      <c r="B18096" s="87"/>
      <c r="C18096" s="85"/>
      <c r="D18096" s="85"/>
      <c r="E18096" s="85"/>
      <c r="F18096" s="85"/>
      <c r="G18096" s="86"/>
      <c r="H18096" s="86"/>
      <c r="I18096" s="85"/>
      <c r="J18096" s="85"/>
    </row>
    <row r="18097" spans="2:10" s="117" customFormat="1" x14ac:dyDescent="0.25">
      <c r="B18097" s="87"/>
      <c r="C18097" s="85"/>
      <c r="D18097" s="85"/>
      <c r="E18097" s="85"/>
      <c r="F18097" s="85"/>
      <c r="G18097" s="86"/>
      <c r="H18097" s="86"/>
      <c r="I18097" s="85"/>
      <c r="J18097" s="85"/>
    </row>
    <row r="18098" spans="2:10" s="117" customFormat="1" x14ac:dyDescent="0.25">
      <c r="B18098" s="87"/>
      <c r="C18098" s="85"/>
      <c r="D18098" s="85"/>
      <c r="E18098" s="85"/>
      <c r="F18098" s="85"/>
      <c r="G18098" s="86"/>
      <c r="H18098" s="86"/>
      <c r="I18098" s="85"/>
      <c r="J18098" s="85"/>
    </row>
    <row r="18099" spans="2:10" s="117" customFormat="1" x14ac:dyDescent="0.25">
      <c r="B18099" s="87"/>
      <c r="C18099" s="85"/>
      <c r="D18099" s="85"/>
      <c r="E18099" s="85"/>
      <c r="F18099" s="85"/>
      <c r="G18099" s="86"/>
      <c r="H18099" s="86"/>
      <c r="I18099" s="85"/>
      <c r="J18099" s="85"/>
    </row>
    <row r="18100" spans="2:10" s="117" customFormat="1" x14ac:dyDescent="0.25">
      <c r="B18100" s="87"/>
      <c r="C18100" s="85"/>
      <c r="D18100" s="85"/>
      <c r="E18100" s="85"/>
      <c r="F18100" s="85"/>
      <c r="G18100" s="86"/>
      <c r="H18100" s="86"/>
      <c r="I18100" s="85"/>
      <c r="J18100" s="85"/>
    </row>
    <row r="18101" spans="2:10" s="117" customFormat="1" x14ac:dyDescent="0.25">
      <c r="B18101" s="87"/>
      <c r="C18101" s="85"/>
      <c r="D18101" s="85"/>
      <c r="E18101" s="85"/>
      <c r="F18101" s="85"/>
      <c r="G18101" s="86"/>
      <c r="H18101" s="86"/>
      <c r="I18101" s="85"/>
      <c r="J18101" s="85"/>
    </row>
    <row r="18102" spans="2:10" s="117" customFormat="1" x14ac:dyDescent="0.25">
      <c r="B18102" s="87"/>
      <c r="C18102" s="85"/>
      <c r="D18102" s="85"/>
      <c r="E18102" s="85"/>
      <c r="F18102" s="85"/>
      <c r="G18102" s="86"/>
      <c r="H18102" s="86"/>
      <c r="I18102" s="85"/>
      <c r="J18102" s="85"/>
    </row>
    <row r="18103" spans="2:10" s="117" customFormat="1" x14ac:dyDescent="0.25">
      <c r="B18103" s="87"/>
      <c r="C18103" s="85"/>
      <c r="D18103" s="85"/>
      <c r="E18103" s="85"/>
      <c r="F18103" s="85"/>
      <c r="G18103" s="86"/>
      <c r="H18103" s="86"/>
      <c r="I18103" s="85"/>
      <c r="J18103" s="85"/>
    </row>
    <row r="18104" spans="2:10" s="117" customFormat="1" x14ac:dyDescent="0.25">
      <c r="B18104" s="87"/>
      <c r="C18104" s="85"/>
      <c r="D18104" s="85"/>
      <c r="E18104" s="85"/>
      <c r="F18104" s="85"/>
      <c r="G18104" s="86"/>
      <c r="H18104" s="86"/>
      <c r="I18104" s="85"/>
      <c r="J18104" s="85"/>
    </row>
    <row r="18105" spans="2:10" s="117" customFormat="1" x14ac:dyDescent="0.25">
      <c r="B18105" s="87"/>
      <c r="C18105" s="85"/>
      <c r="D18105" s="85"/>
      <c r="E18105" s="85"/>
      <c r="F18105" s="85"/>
      <c r="G18105" s="86"/>
      <c r="H18105" s="86"/>
      <c r="I18105" s="85"/>
      <c r="J18105" s="85"/>
    </row>
    <row r="18106" spans="2:10" s="117" customFormat="1" x14ac:dyDescent="0.25">
      <c r="B18106" s="87"/>
      <c r="C18106" s="85"/>
      <c r="D18106" s="85"/>
      <c r="E18106" s="85"/>
      <c r="F18106" s="85"/>
      <c r="G18106" s="86"/>
      <c r="H18106" s="86"/>
      <c r="I18106" s="85"/>
      <c r="J18106" s="85"/>
    </row>
    <row r="18107" spans="2:10" s="117" customFormat="1" x14ac:dyDescent="0.25">
      <c r="B18107" s="87"/>
      <c r="C18107" s="85"/>
      <c r="D18107" s="85"/>
      <c r="E18107" s="85"/>
      <c r="F18107" s="85"/>
      <c r="G18107" s="86"/>
      <c r="H18107" s="86"/>
      <c r="I18107" s="85"/>
      <c r="J18107" s="85"/>
    </row>
    <row r="18108" spans="2:10" s="117" customFormat="1" x14ac:dyDescent="0.25">
      <c r="B18108" s="87"/>
      <c r="C18108" s="85"/>
      <c r="D18108" s="85"/>
      <c r="E18108" s="85"/>
      <c r="F18108" s="85"/>
      <c r="G18108" s="86"/>
      <c r="H18108" s="86"/>
      <c r="I18108" s="85"/>
      <c r="J18108" s="85"/>
    </row>
    <row r="18109" spans="2:10" s="117" customFormat="1" x14ac:dyDescent="0.25">
      <c r="B18109" s="87"/>
      <c r="C18109" s="85"/>
      <c r="D18109" s="85"/>
      <c r="E18109" s="85"/>
      <c r="F18109" s="85"/>
      <c r="G18109" s="86"/>
      <c r="H18109" s="86"/>
      <c r="I18109" s="85"/>
      <c r="J18109" s="85"/>
    </row>
    <row r="18110" spans="2:10" s="117" customFormat="1" x14ac:dyDescent="0.25">
      <c r="B18110" s="87"/>
      <c r="C18110" s="85"/>
      <c r="D18110" s="85"/>
      <c r="E18110" s="85"/>
      <c r="F18110" s="85"/>
      <c r="G18110" s="86"/>
      <c r="H18110" s="86"/>
      <c r="I18110" s="85"/>
      <c r="J18110" s="85"/>
    </row>
    <row r="18111" spans="2:10" s="117" customFormat="1" x14ac:dyDescent="0.25">
      <c r="B18111" s="87"/>
      <c r="C18111" s="85"/>
      <c r="D18111" s="85"/>
      <c r="E18111" s="85"/>
      <c r="F18111" s="85"/>
      <c r="G18111" s="86"/>
      <c r="H18111" s="86"/>
      <c r="I18111" s="85"/>
      <c r="J18111" s="85"/>
    </row>
    <row r="18112" spans="2:10" s="117" customFormat="1" x14ac:dyDescent="0.25">
      <c r="B18112" s="87"/>
      <c r="C18112" s="85"/>
      <c r="D18112" s="85"/>
      <c r="E18112" s="85"/>
      <c r="F18112" s="85"/>
      <c r="G18112" s="86"/>
      <c r="H18112" s="86"/>
      <c r="I18112" s="85"/>
      <c r="J18112" s="85"/>
    </row>
    <row r="18113" spans="2:10" s="117" customFormat="1" x14ac:dyDescent="0.25">
      <c r="B18113" s="87"/>
      <c r="C18113" s="85"/>
      <c r="D18113" s="85"/>
      <c r="E18113" s="85"/>
      <c r="F18113" s="85"/>
      <c r="G18113" s="86"/>
      <c r="H18113" s="86"/>
      <c r="I18113" s="85"/>
      <c r="J18113" s="85"/>
    </row>
    <row r="18114" spans="2:10" s="117" customFormat="1" x14ac:dyDescent="0.25">
      <c r="B18114" s="87"/>
      <c r="C18114" s="85"/>
      <c r="D18114" s="85"/>
      <c r="E18114" s="85"/>
      <c r="F18114" s="85"/>
      <c r="G18114" s="86"/>
      <c r="H18114" s="86"/>
      <c r="I18114" s="85"/>
      <c r="J18114" s="85"/>
    </row>
    <row r="18115" spans="2:10" s="117" customFormat="1" x14ac:dyDescent="0.25">
      <c r="B18115" s="87"/>
      <c r="C18115" s="85"/>
      <c r="D18115" s="85"/>
      <c r="E18115" s="85"/>
      <c r="F18115" s="85"/>
      <c r="G18115" s="86"/>
      <c r="H18115" s="86"/>
      <c r="I18115" s="85"/>
      <c r="J18115" s="85"/>
    </row>
    <row r="18116" spans="2:10" s="117" customFormat="1" x14ac:dyDescent="0.25">
      <c r="B18116" s="87"/>
      <c r="C18116" s="85"/>
      <c r="D18116" s="85"/>
      <c r="E18116" s="85"/>
      <c r="F18116" s="85"/>
      <c r="G18116" s="86"/>
      <c r="H18116" s="86"/>
      <c r="I18116" s="85"/>
      <c r="J18116" s="85"/>
    </row>
    <row r="18117" spans="2:10" s="117" customFormat="1" x14ac:dyDescent="0.25">
      <c r="B18117" s="87"/>
      <c r="C18117" s="85"/>
      <c r="D18117" s="85"/>
      <c r="E18117" s="85"/>
      <c r="F18117" s="85"/>
      <c r="G18117" s="86"/>
      <c r="H18117" s="86"/>
      <c r="I18117" s="85"/>
      <c r="J18117" s="85"/>
    </row>
    <row r="18118" spans="2:10" s="117" customFormat="1" x14ac:dyDescent="0.25">
      <c r="B18118" s="87"/>
      <c r="C18118" s="85"/>
      <c r="D18118" s="85"/>
      <c r="E18118" s="85"/>
      <c r="F18118" s="85"/>
      <c r="G18118" s="86"/>
      <c r="H18118" s="86"/>
      <c r="I18118" s="85"/>
      <c r="J18118" s="85"/>
    </row>
    <row r="18119" spans="2:10" s="117" customFormat="1" x14ac:dyDescent="0.25">
      <c r="B18119" s="87"/>
      <c r="C18119" s="85"/>
      <c r="D18119" s="85"/>
      <c r="E18119" s="85"/>
      <c r="F18119" s="85"/>
      <c r="G18119" s="86"/>
      <c r="H18119" s="86"/>
      <c r="I18119" s="85"/>
      <c r="J18119" s="85"/>
    </row>
    <row r="18120" spans="2:10" s="117" customFormat="1" x14ac:dyDescent="0.25">
      <c r="B18120" s="87"/>
      <c r="C18120" s="85"/>
      <c r="D18120" s="85"/>
      <c r="E18120" s="85"/>
      <c r="F18120" s="85"/>
      <c r="G18120" s="86"/>
      <c r="H18120" s="86"/>
      <c r="I18120" s="85"/>
      <c r="J18120" s="85"/>
    </row>
    <row r="18121" spans="2:10" s="117" customFormat="1" x14ac:dyDescent="0.25">
      <c r="B18121" s="87"/>
      <c r="C18121" s="85"/>
      <c r="D18121" s="85"/>
      <c r="E18121" s="85"/>
      <c r="F18121" s="85"/>
      <c r="G18121" s="86"/>
      <c r="H18121" s="86"/>
      <c r="I18121" s="85"/>
      <c r="J18121" s="85"/>
    </row>
    <row r="18122" spans="2:10" s="117" customFormat="1" x14ac:dyDescent="0.25">
      <c r="B18122" s="87"/>
      <c r="C18122" s="85"/>
      <c r="D18122" s="85"/>
      <c r="E18122" s="85"/>
      <c r="F18122" s="85"/>
      <c r="G18122" s="86"/>
      <c r="H18122" s="86"/>
      <c r="I18122" s="85"/>
      <c r="J18122" s="85"/>
    </row>
    <row r="18123" spans="2:10" s="117" customFormat="1" x14ac:dyDescent="0.25">
      <c r="B18123" s="87"/>
      <c r="C18123" s="85"/>
      <c r="D18123" s="85"/>
      <c r="E18123" s="85"/>
      <c r="F18123" s="85"/>
      <c r="G18123" s="86"/>
      <c r="H18123" s="86"/>
      <c r="I18123" s="85"/>
      <c r="J18123" s="85"/>
    </row>
    <row r="18124" spans="2:10" s="117" customFormat="1" x14ac:dyDescent="0.25">
      <c r="B18124" s="87"/>
      <c r="C18124" s="85"/>
      <c r="D18124" s="85"/>
      <c r="E18124" s="85"/>
      <c r="F18124" s="85"/>
      <c r="G18124" s="86"/>
      <c r="H18124" s="86"/>
      <c r="I18124" s="85"/>
      <c r="J18124" s="85"/>
    </row>
    <row r="18125" spans="2:10" s="117" customFormat="1" x14ac:dyDescent="0.25">
      <c r="B18125" s="87"/>
      <c r="C18125" s="85"/>
      <c r="D18125" s="85"/>
      <c r="E18125" s="85"/>
      <c r="F18125" s="85"/>
      <c r="G18125" s="86"/>
      <c r="H18125" s="86"/>
      <c r="I18125" s="85"/>
      <c r="J18125" s="85"/>
    </row>
    <row r="18126" spans="2:10" s="117" customFormat="1" x14ac:dyDescent="0.25">
      <c r="B18126" s="87"/>
      <c r="C18126" s="85"/>
      <c r="D18126" s="85"/>
      <c r="E18126" s="85"/>
      <c r="F18126" s="85"/>
      <c r="G18126" s="86"/>
      <c r="H18126" s="86"/>
      <c r="I18126" s="85"/>
      <c r="J18126" s="85"/>
    </row>
    <row r="18127" spans="2:10" s="117" customFormat="1" x14ac:dyDescent="0.25">
      <c r="B18127" s="87"/>
      <c r="C18127" s="85"/>
      <c r="D18127" s="85"/>
      <c r="E18127" s="85"/>
      <c r="F18127" s="85"/>
      <c r="G18127" s="86"/>
      <c r="H18127" s="86"/>
      <c r="I18127" s="85"/>
      <c r="J18127" s="85"/>
    </row>
    <row r="18128" spans="2:10" s="117" customFormat="1" x14ac:dyDescent="0.25">
      <c r="B18128" s="87"/>
      <c r="C18128" s="85"/>
      <c r="D18128" s="85"/>
      <c r="E18128" s="85"/>
      <c r="F18128" s="85"/>
      <c r="G18128" s="86"/>
      <c r="H18128" s="86"/>
      <c r="I18128" s="85"/>
      <c r="J18128" s="85"/>
    </row>
    <row r="18129" spans="2:10" s="117" customFormat="1" x14ac:dyDescent="0.25">
      <c r="B18129" s="87"/>
      <c r="C18129" s="85"/>
      <c r="D18129" s="85"/>
      <c r="E18129" s="85"/>
      <c r="F18129" s="85"/>
      <c r="G18129" s="86"/>
      <c r="H18129" s="86"/>
      <c r="I18129" s="85"/>
      <c r="J18129" s="85"/>
    </row>
    <row r="18130" spans="2:10" s="117" customFormat="1" x14ac:dyDescent="0.25">
      <c r="B18130" s="87"/>
      <c r="C18130" s="85"/>
      <c r="D18130" s="85"/>
      <c r="E18130" s="85"/>
      <c r="F18130" s="85"/>
      <c r="G18130" s="86"/>
      <c r="H18130" s="86"/>
      <c r="I18130" s="85"/>
      <c r="J18130" s="85"/>
    </row>
    <row r="18131" spans="2:10" s="117" customFormat="1" x14ac:dyDescent="0.25">
      <c r="B18131" s="87"/>
      <c r="C18131" s="85"/>
      <c r="D18131" s="85"/>
      <c r="E18131" s="85"/>
      <c r="F18131" s="85"/>
      <c r="G18131" s="86"/>
      <c r="H18131" s="86"/>
      <c r="I18131" s="85"/>
      <c r="J18131" s="85"/>
    </row>
    <row r="18132" spans="2:10" s="117" customFormat="1" x14ac:dyDescent="0.25">
      <c r="B18132" s="87"/>
      <c r="C18132" s="85"/>
      <c r="D18132" s="85"/>
      <c r="E18132" s="85"/>
      <c r="F18132" s="85"/>
      <c r="G18132" s="86"/>
      <c r="H18132" s="86"/>
      <c r="I18132" s="85"/>
      <c r="J18132" s="85"/>
    </row>
    <row r="18133" spans="2:10" s="117" customFormat="1" x14ac:dyDescent="0.25">
      <c r="B18133" s="87"/>
      <c r="C18133" s="85"/>
      <c r="D18133" s="85"/>
      <c r="E18133" s="85"/>
      <c r="F18133" s="85"/>
      <c r="G18133" s="86"/>
      <c r="H18133" s="86"/>
      <c r="I18133" s="85"/>
      <c r="J18133" s="85"/>
    </row>
    <row r="18134" spans="2:10" s="117" customFormat="1" x14ac:dyDescent="0.25">
      <c r="B18134" s="87"/>
      <c r="C18134" s="85"/>
      <c r="D18134" s="85"/>
      <c r="E18134" s="85"/>
      <c r="F18134" s="85"/>
      <c r="G18134" s="86"/>
      <c r="H18134" s="86"/>
      <c r="I18134" s="85"/>
      <c r="J18134" s="85"/>
    </row>
    <row r="18135" spans="2:10" s="117" customFormat="1" x14ac:dyDescent="0.25">
      <c r="B18135" s="87"/>
      <c r="C18135" s="85"/>
      <c r="D18135" s="85"/>
      <c r="E18135" s="85"/>
      <c r="F18135" s="85"/>
      <c r="G18135" s="86"/>
      <c r="H18135" s="86"/>
      <c r="I18135" s="85"/>
      <c r="J18135" s="85"/>
    </row>
    <row r="18136" spans="2:10" s="117" customFormat="1" x14ac:dyDescent="0.25">
      <c r="B18136" s="87"/>
      <c r="C18136" s="85"/>
      <c r="D18136" s="85"/>
      <c r="E18136" s="85"/>
      <c r="F18136" s="85"/>
      <c r="G18136" s="86"/>
      <c r="H18136" s="86"/>
      <c r="I18136" s="85"/>
      <c r="J18136" s="85"/>
    </row>
    <row r="18137" spans="2:10" s="117" customFormat="1" x14ac:dyDescent="0.25">
      <c r="B18137" s="87"/>
      <c r="C18137" s="85"/>
      <c r="D18137" s="85"/>
      <c r="E18137" s="85"/>
      <c r="F18137" s="85"/>
      <c r="G18137" s="86"/>
      <c r="H18137" s="86"/>
      <c r="I18137" s="85"/>
      <c r="J18137" s="85"/>
    </row>
    <row r="18138" spans="2:10" s="117" customFormat="1" x14ac:dyDescent="0.25">
      <c r="B18138" s="87"/>
      <c r="C18138" s="85"/>
      <c r="D18138" s="85"/>
      <c r="E18138" s="85"/>
      <c r="F18138" s="85"/>
      <c r="G18138" s="86"/>
      <c r="H18138" s="86"/>
      <c r="I18138" s="85"/>
      <c r="J18138" s="85"/>
    </row>
    <row r="18139" spans="2:10" s="117" customFormat="1" x14ac:dyDescent="0.25">
      <c r="B18139" s="87"/>
      <c r="C18139" s="85"/>
      <c r="D18139" s="85"/>
      <c r="E18139" s="85"/>
      <c r="F18139" s="85"/>
      <c r="G18139" s="86"/>
      <c r="H18139" s="86"/>
      <c r="I18139" s="85"/>
      <c r="J18139" s="85"/>
    </row>
    <row r="18140" spans="2:10" s="117" customFormat="1" x14ac:dyDescent="0.25">
      <c r="B18140" s="87"/>
      <c r="C18140" s="85"/>
      <c r="D18140" s="85"/>
      <c r="E18140" s="85"/>
      <c r="F18140" s="85"/>
      <c r="G18140" s="86"/>
      <c r="H18140" s="86"/>
      <c r="I18140" s="85"/>
      <c r="J18140" s="85"/>
    </row>
    <row r="18141" spans="2:10" s="117" customFormat="1" x14ac:dyDescent="0.25">
      <c r="B18141" s="87"/>
      <c r="C18141" s="85"/>
      <c r="D18141" s="85"/>
      <c r="E18141" s="85"/>
      <c r="F18141" s="85"/>
      <c r="G18141" s="86"/>
      <c r="H18141" s="86"/>
      <c r="I18141" s="85"/>
      <c r="J18141" s="85"/>
    </row>
    <row r="18142" spans="2:10" s="117" customFormat="1" x14ac:dyDescent="0.25">
      <c r="B18142" s="87"/>
      <c r="C18142" s="85"/>
      <c r="D18142" s="85"/>
      <c r="E18142" s="85"/>
      <c r="F18142" s="85"/>
      <c r="G18142" s="86"/>
      <c r="H18142" s="86"/>
      <c r="I18142" s="85"/>
      <c r="J18142" s="85"/>
    </row>
    <row r="18143" spans="2:10" s="117" customFormat="1" x14ac:dyDescent="0.25">
      <c r="B18143" s="87"/>
      <c r="C18143" s="85"/>
      <c r="D18143" s="85"/>
      <c r="E18143" s="85"/>
      <c r="F18143" s="85"/>
      <c r="G18143" s="86"/>
      <c r="H18143" s="86"/>
      <c r="I18143" s="85"/>
      <c r="J18143" s="85"/>
    </row>
    <row r="18144" spans="2:10" s="117" customFormat="1" x14ac:dyDescent="0.25">
      <c r="B18144" s="87"/>
      <c r="C18144" s="85"/>
      <c r="D18144" s="85"/>
      <c r="E18144" s="85"/>
      <c r="F18144" s="85"/>
      <c r="G18144" s="86"/>
      <c r="H18144" s="86"/>
      <c r="I18144" s="85"/>
      <c r="J18144" s="85"/>
    </row>
    <row r="18145" spans="2:10" s="117" customFormat="1" x14ac:dyDescent="0.25">
      <c r="B18145" s="87"/>
      <c r="C18145" s="85"/>
      <c r="D18145" s="85"/>
      <c r="E18145" s="85"/>
      <c r="F18145" s="85"/>
      <c r="G18145" s="86"/>
      <c r="H18145" s="86"/>
      <c r="I18145" s="85"/>
      <c r="J18145" s="85"/>
    </row>
    <row r="18146" spans="2:10" s="117" customFormat="1" x14ac:dyDescent="0.25">
      <c r="B18146" s="87"/>
      <c r="C18146" s="85"/>
      <c r="D18146" s="85"/>
      <c r="E18146" s="85"/>
      <c r="F18146" s="85"/>
      <c r="G18146" s="86"/>
      <c r="H18146" s="86"/>
      <c r="I18146" s="85"/>
      <c r="J18146" s="85"/>
    </row>
    <row r="18147" spans="2:10" s="117" customFormat="1" x14ac:dyDescent="0.25">
      <c r="B18147" s="87"/>
      <c r="C18147" s="85"/>
      <c r="D18147" s="85"/>
      <c r="E18147" s="85"/>
      <c r="F18147" s="85"/>
      <c r="G18147" s="86"/>
      <c r="H18147" s="86"/>
      <c r="I18147" s="85"/>
      <c r="J18147" s="85"/>
    </row>
    <row r="18148" spans="2:10" s="117" customFormat="1" x14ac:dyDescent="0.25">
      <c r="B18148" s="87"/>
      <c r="C18148" s="85"/>
      <c r="D18148" s="85"/>
      <c r="E18148" s="85"/>
      <c r="F18148" s="85"/>
      <c r="G18148" s="86"/>
      <c r="H18148" s="86"/>
      <c r="I18148" s="85"/>
      <c r="J18148" s="85"/>
    </row>
    <row r="18149" spans="2:10" s="117" customFormat="1" x14ac:dyDescent="0.25">
      <c r="B18149" s="87"/>
      <c r="C18149" s="85"/>
      <c r="D18149" s="85"/>
      <c r="E18149" s="85"/>
      <c r="F18149" s="85"/>
      <c r="G18149" s="86"/>
      <c r="H18149" s="86"/>
      <c r="I18149" s="85"/>
      <c r="J18149" s="85"/>
    </row>
    <row r="18150" spans="2:10" s="117" customFormat="1" x14ac:dyDescent="0.25">
      <c r="B18150" s="87"/>
      <c r="C18150" s="85"/>
      <c r="D18150" s="85"/>
      <c r="E18150" s="85"/>
      <c r="F18150" s="85"/>
      <c r="G18150" s="86"/>
      <c r="H18150" s="86"/>
      <c r="I18150" s="85"/>
      <c r="J18150" s="85"/>
    </row>
    <row r="18151" spans="2:10" s="117" customFormat="1" x14ac:dyDescent="0.25">
      <c r="B18151" s="87"/>
      <c r="C18151" s="85"/>
      <c r="D18151" s="85"/>
      <c r="E18151" s="85"/>
      <c r="F18151" s="85"/>
      <c r="G18151" s="86"/>
      <c r="H18151" s="86"/>
      <c r="I18151" s="85"/>
      <c r="J18151" s="85"/>
    </row>
    <row r="18152" spans="2:10" s="117" customFormat="1" x14ac:dyDescent="0.25">
      <c r="B18152" s="87"/>
      <c r="C18152" s="85"/>
      <c r="D18152" s="85"/>
      <c r="E18152" s="85"/>
      <c r="F18152" s="85"/>
      <c r="G18152" s="86"/>
      <c r="H18152" s="86"/>
      <c r="I18152" s="85"/>
      <c r="J18152" s="85"/>
    </row>
    <row r="18153" spans="2:10" s="117" customFormat="1" x14ac:dyDescent="0.25">
      <c r="B18153" s="87"/>
      <c r="C18153" s="85"/>
      <c r="D18153" s="85"/>
      <c r="E18153" s="85"/>
      <c r="F18153" s="85"/>
      <c r="G18153" s="86"/>
      <c r="H18153" s="86"/>
      <c r="I18153" s="85"/>
      <c r="J18153" s="85"/>
    </row>
    <row r="18154" spans="2:10" s="117" customFormat="1" x14ac:dyDescent="0.25">
      <c r="B18154" s="87"/>
      <c r="C18154" s="85"/>
      <c r="D18154" s="85"/>
      <c r="E18154" s="85"/>
      <c r="F18154" s="85"/>
      <c r="G18154" s="86"/>
      <c r="H18154" s="86"/>
      <c r="I18154" s="85"/>
      <c r="J18154" s="85"/>
    </row>
    <row r="18155" spans="2:10" s="117" customFormat="1" x14ac:dyDescent="0.25">
      <c r="B18155" s="87"/>
      <c r="C18155" s="85"/>
      <c r="D18155" s="85"/>
      <c r="E18155" s="85"/>
      <c r="F18155" s="85"/>
      <c r="G18155" s="86"/>
      <c r="H18155" s="86"/>
      <c r="I18155" s="85"/>
      <c r="J18155" s="85"/>
    </row>
    <row r="18156" spans="2:10" s="117" customFormat="1" x14ac:dyDescent="0.25">
      <c r="B18156" s="87"/>
      <c r="C18156" s="85"/>
      <c r="D18156" s="85"/>
      <c r="E18156" s="85"/>
      <c r="F18156" s="85"/>
      <c r="G18156" s="86"/>
      <c r="H18156" s="86"/>
      <c r="I18156" s="85"/>
      <c r="J18156" s="85"/>
    </row>
    <row r="18157" spans="2:10" s="117" customFormat="1" x14ac:dyDescent="0.25">
      <c r="B18157" s="87"/>
      <c r="C18157" s="85"/>
      <c r="D18157" s="85"/>
      <c r="E18157" s="85"/>
      <c r="F18157" s="85"/>
      <c r="G18157" s="86"/>
      <c r="H18157" s="86"/>
      <c r="I18157" s="85"/>
      <c r="J18157" s="85"/>
    </row>
    <row r="18158" spans="2:10" s="117" customFormat="1" x14ac:dyDescent="0.25">
      <c r="B18158" s="87"/>
      <c r="C18158" s="85"/>
      <c r="D18158" s="85"/>
      <c r="E18158" s="85"/>
      <c r="F18158" s="85"/>
      <c r="G18158" s="86"/>
      <c r="H18158" s="86"/>
      <c r="I18158" s="85"/>
      <c r="J18158" s="85"/>
    </row>
    <row r="18159" spans="2:10" s="117" customFormat="1" x14ac:dyDescent="0.25">
      <c r="B18159" s="87"/>
      <c r="C18159" s="85"/>
      <c r="D18159" s="85"/>
      <c r="E18159" s="85"/>
      <c r="F18159" s="85"/>
      <c r="G18159" s="86"/>
      <c r="H18159" s="86"/>
      <c r="I18159" s="85"/>
      <c r="J18159" s="85"/>
    </row>
    <row r="18160" spans="2:10" s="117" customFormat="1" x14ac:dyDescent="0.25">
      <c r="B18160" s="87"/>
      <c r="C18160" s="85"/>
      <c r="D18160" s="85"/>
      <c r="E18160" s="85"/>
      <c r="F18160" s="85"/>
      <c r="G18160" s="86"/>
      <c r="H18160" s="86"/>
      <c r="I18160" s="85"/>
      <c r="J18160" s="85"/>
    </row>
    <row r="18161" spans="2:10" s="117" customFormat="1" x14ac:dyDescent="0.25">
      <c r="B18161" s="87"/>
      <c r="C18161" s="85"/>
      <c r="D18161" s="85"/>
      <c r="E18161" s="85"/>
      <c r="F18161" s="85"/>
      <c r="G18161" s="86"/>
      <c r="H18161" s="86"/>
      <c r="I18161" s="85"/>
      <c r="J18161" s="85"/>
    </row>
    <row r="18162" spans="2:10" s="117" customFormat="1" x14ac:dyDescent="0.25">
      <c r="B18162" s="87"/>
      <c r="C18162" s="85"/>
      <c r="D18162" s="85"/>
      <c r="E18162" s="85"/>
      <c r="F18162" s="85"/>
      <c r="G18162" s="86"/>
      <c r="H18162" s="86"/>
      <c r="I18162" s="85"/>
      <c r="J18162" s="85"/>
    </row>
    <row r="18163" spans="2:10" s="117" customFormat="1" x14ac:dyDescent="0.25">
      <c r="B18163" s="87"/>
      <c r="C18163" s="85"/>
      <c r="D18163" s="85"/>
      <c r="E18163" s="85"/>
      <c r="F18163" s="85"/>
      <c r="G18163" s="86"/>
      <c r="H18163" s="86"/>
      <c r="I18163" s="85"/>
      <c r="J18163" s="85"/>
    </row>
    <row r="18164" spans="2:10" s="117" customFormat="1" x14ac:dyDescent="0.25">
      <c r="B18164" s="87"/>
      <c r="C18164" s="85"/>
      <c r="D18164" s="85"/>
      <c r="E18164" s="85"/>
      <c r="F18164" s="85"/>
      <c r="G18164" s="86"/>
      <c r="H18164" s="86"/>
      <c r="I18164" s="85"/>
      <c r="J18164" s="85"/>
    </row>
    <row r="18165" spans="2:10" s="117" customFormat="1" x14ac:dyDescent="0.25">
      <c r="B18165" s="87"/>
      <c r="C18165" s="85"/>
      <c r="D18165" s="85"/>
      <c r="E18165" s="85"/>
      <c r="F18165" s="85"/>
      <c r="G18165" s="86"/>
      <c r="H18165" s="86"/>
      <c r="I18165" s="85"/>
      <c r="J18165" s="85"/>
    </row>
    <row r="18166" spans="2:10" s="117" customFormat="1" x14ac:dyDescent="0.25">
      <c r="B18166" s="87"/>
      <c r="C18166" s="85"/>
      <c r="D18166" s="85"/>
      <c r="E18166" s="85"/>
      <c r="F18166" s="85"/>
      <c r="G18166" s="86"/>
      <c r="H18166" s="86"/>
      <c r="I18166" s="85"/>
      <c r="J18166" s="85"/>
    </row>
    <row r="18167" spans="2:10" s="117" customFormat="1" x14ac:dyDescent="0.25">
      <c r="B18167" s="87"/>
      <c r="C18167" s="85"/>
      <c r="D18167" s="85"/>
      <c r="E18167" s="85"/>
      <c r="F18167" s="85"/>
      <c r="G18167" s="86"/>
      <c r="H18167" s="86"/>
      <c r="I18167" s="85"/>
      <c r="J18167" s="85"/>
    </row>
    <row r="18168" spans="2:10" s="117" customFormat="1" x14ac:dyDescent="0.25">
      <c r="B18168" s="87"/>
      <c r="C18168" s="85"/>
      <c r="D18168" s="85"/>
      <c r="E18168" s="85"/>
      <c r="F18168" s="85"/>
      <c r="G18168" s="86"/>
      <c r="H18168" s="86"/>
      <c r="I18168" s="85"/>
      <c r="J18168" s="85"/>
    </row>
    <row r="18169" spans="2:10" s="117" customFormat="1" x14ac:dyDescent="0.25">
      <c r="B18169" s="87"/>
      <c r="C18169" s="85"/>
      <c r="D18169" s="85"/>
      <c r="E18169" s="85"/>
      <c r="F18169" s="85"/>
      <c r="G18169" s="86"/>
      <c r="H18169" s="86"/>
      <c r="I18169" s="85"/>
      <c r="J18169" s="85"/>
    </row>
    <row r="18170" spans="2:10" s="117" customFormat="1" x14ac:dyDescent="0.25">
      <c r="B18170" s="87"/>
      <c r="C18170" s="85"/>
      <c r="D18170" s="85"/>
      <c r="E18170" s="85"/>
      <c r="F18170" s="85"/>
      <c r="G18170" s="86"/>
      <c r="H18170" s="86"/>
      <c r="I18170" s="85"/>
      <c r="J18170" s="85"/>
    </row>
    <row r="18171" spans="2:10" s="117" customFormat="1" x14ac:dyDescent="0.25">
      <c r="B18171" s="87"/>
      <c r="C18171" s="85"/>
      <c r="D18171" s="85"/>
      <c r="E18171" s="85"/>
      <c r="F18171" s="85"/>
      <c r="G18171" s="86"/>
      <c r="H18171" s="86"/>
      <c r="I18171" s="85"/>
      <c r="J18171" s="85"/>
    </row>
    <row r="18172" spans="2:10" s="117" customFormat="1" x14ac:dyDescent="0.25">
      <c r="B18172" s="87"/>
      <c r="C18172" s="85"/>
      <c r="D18172" s="85"/>
      <c r="E18172" s="85"/>
      <c r="F18172" s="85"/>
      <c r="G18172" s="86"/>
      <c r="H18172" s="86"/>
      <c r="I18172" s="85"/>
      <c r="J18172" s="85"/>
    </row>
    <row r="18173" spans="2:10" s="117" customFormat="1" x14ac:dyDescent="0.25">
      <c r="B18173" s="87"/>
      <c r="C18173" s="85"/>
      <c r="D18173" s="85"/>
      <c r="E18173" s="85"/>
      <c r="F18173" s="85"/>
      <c r="G18173" s="86"/>
      <c r="H18173" s="86"/>
      <c r="I18173" s="85"/>
      <c r="J18173" s="85"/>
    </row>
    <row r="18174" spans="2:10" s="117" customFormat="1" x14ac:dyDescent="0.25">
      <c r="B18174" s="87"/>
      <c r="C18174" s="85"/>
      <c r="D18174" s="85"/>
      <c r="E18174" s="85"/>
      <c r="F18174" s="85"/>
      <c r="G18174" s="86"/>
      <c r="H18174" s="86"/>
      <c r="I18174" s="85"/>
      <c r="J18174" s="85"/>
    </row>
    <row r="18175" spans="2:10" s="117" customFormat="1" x14ac:dyDescent="0.25">
      <c r="B18175" s="87"/>
      <c r="C18175" s="85"/>
      <c r="D18175" s="85"/>
      <c r="E18175" s="85"/>
      <c r="F18175" s="85"/>
      <c r="G18175" s="86"/>
      <c r="H18175" s="86"/>
      <c r="I18175" s="85"/>
      <c r="J18175" s="85"/>
    </row>
    <row r="18176" spans="2:10" s="117" customFormat="1" x14ac:dyDescent="0.25">
      <c r="B18176" s="87"/>
      <c r="C18176" s="85"/>
      <c r="D18176" s="85"/>
      <c r="E18176" s="85"/>
      <c r="F18176" s="85"/>
      <c r="G18176" s="86"/>
      <c r="H18176" s="86"/>
      <c r="I18176" s="85"/>
      <c r="J18176" s="85"/>
    </row>
    <row r="18177" spans="2:10" s="117" customFormat="1" x14ac:dyDescent="0.25">
      <c r="B18177" s="87"/>
      <c r="C18177" s="85"/>
      <c r="D18177" s="85"/>
      <c r="E18177" s="85"/>
      <c r="F18177" s="85"/>
      <c r="G18177" s="86"/>
      <c r="H18177" s="86"/>
      <c r="I18177" s="85"/>
      <c r="J18177" s="85"/>
    </row>
    <row r="18178" spans="2:10" s="117" customFormat="1" x14ac:dyDescent="0.25">
      <c r="B18178" s="87"/>
      <c r="C18178" s="85"/>
      <c r="D18178" s="85"/>
      <c r="E18178" s="85"/>
      <c r="F18178" s="85"/>
      <c r="G18178" s="86"/>
      <c r="H18178" s="86"/>
      <c r="I18178" s="85"/>
      <c r="J18178" s="85"/>
    </row>
    <row r="18179" spans="2:10" s="117" customFormat="1" x14ac:dyDescent="0.25">
      <c r="B18179" s="87"/>
      <c r="C18179" s="85"/>
      <c r="D18179" s="85"/>
      <c r="E18179" s="85"/>
      <c r="F18179" s="85"/>
      <c r="G18179" s="86"/>
      <c r="H18179" s="86"/>
      <c r="I18179" s="85"/>
      <c r="J18179" s="85"/>
    </row>
    <row r="18180" spans="2:10" s="117" customFormat="1" x14ac:dyDescent="0.25">
      <c r="B18180" s="87"/>
      <c r="C18180" s="85"/>
      <c r="D18180" s="85"/>
      <c r="E18180" s="85"/>
      <c r="F18180" s="85"/>
      <c r="G18180" s="86"/>
      <c r="H18180" s="86"/>
      <c r="I18180" s="85"/>
      <c r="J18180" s="85"/>
    </row>
    <row r="18181" spans="2:10" s="117" customFormat="1" x14ac:dyDescent="0.25">
      <c r="B18181" s="87"/>
      <c r="C18181" s="85"/>
      <c r="D18181" s="85"/>
      <c r="E18181" s="85"/>
      <c r="F18181" s="85"/>
      <c r="G18181" s="86"/>
      <c r="H18181" s="86"/>
      <c r="I18181" s="85"/>
      <c r="J18181" s="85"/>
    </row>
    <row r="18182" spans="2:10" s="117" customFormat="1" x14ac:dyDescent="0.25">
      <c r="B18182" s="87"/>
      <c r="C18182" s="85"/>
      <c r="D18182" s="85"/>
      <c r="E18182" s="85"/>
      <c r="F18182" s="85"/>
      <c r="G18182" s="86"/>
      <c r="H18182" s="86"/>
      <c r="I18182" s="85"/>
      <c r="J18182" s="85"/>
    </row>
    <row r="18183" spans="2:10" s="117" customFormat="1" x14ac:dyDescent="0.25">
      <c r="B18183" s="87"/>
      <c r="C18183" s="85"/>
      <c r="D18183" s="85"/>
      <c r="E18183" s="85"/>
      <c r="F18183" s="85"/>
      <c r="G18183" s="86"/>
      <c r="H18183" s="86"/>
      <c r="I18183" s="85"/>
      <c r="J18183" s="85"/>
    </row>
    <row r="18184" spans="2:10" s="117" customFormat="1" x14ac:dyDescent="0.25">
      <c r="B18184" s="87"/>
      <c r="C18184" s="85"/>
      <c r="D18184" s="85"/>
      <c r="E18184" s="85"/>
      <c r="F18184" s="85"/>
      <c r="G18184" s="86"/>
      <c r="H18184" s="86"/>
      <c r="I18184" s="85"/>
      <c r="J18184" s="85"/>
    </row>
    <row r="18185" spans="2:10" s="117" customFormat="1" x14ac:dyDescent="0.25">
      <c r="B18185" s="87"/>
      <c r="C18185" s="85"/>
      <c r="D18185" s="85"/>
      <c r="E18185" s="85"/>
      <c r="F18185" s="85"/>
      <c r="G18185" s="86"/>
      <c r="H18185" s="86"/>
      <c r="I18185" s="85"/>
      <c r="J18185" s="85"/>
    </row>
    <row r="18186" spans="2:10" s="117" customFormat="1" x14ac:dyDescent="0.25">
      <c r="B18186" s="87"/>
      <c r="C18186" s="85"/>
      <c r="D18186" s="85"/>
      <c r="E18186" s="85"/>
      <c r="F18186" s="85"/>
      <c r="G18186" s="86"/>
      <c r="H18186" s="86"/>
      <c r="I18186" s="85"/>
      <c r="J18186" s="85"/>
    </row>
    <row r="18187" spans="2:10" s="117" customFormat="1" x14ac:dyDescent="0.25">
      <c r="B18187" s="87"/>
      <c r="C18187" s="85"/>
      <c r="D18187" s="85"/>
      <c r="E18187" s="85"/>
      <c r="F18187" s="85"/>
      <c r="G18187" s="86"/>
      <c r="H18187" s="86"/>
      <c r="I18187" s="85"/>
      <c r="J18187" s="85"/>
    </row>
    <row r="18188" spans="2:10" s="117" customFormat="1" x14ac:dyDescent="0.25">
      <c r="B18188" s="87"/>
      <c r="C18188" s="85"/>
      <c r="D18188" s="85"/>
      <c r="E18188" s="85"/>
      <c r="F18188" s="85"/>
      <c r="G18188" s="86"/>
      <c r="H18188" s="86"/>
      <c r="I18188" s="85"/>
      <c r="J18188" s="85"/>
    </row>
    <row r="18189" spans="2:10" s="117" customFormat="1" x14ac:dyDescent="0.25">
      <c r="B18189" s="87"/>
      <c r="C18189" s="85"/>
      <c r="D18189" s="85"/>
      <c r="E18189" s="85"/>
      <c r="F18189" s="85"/>
      <c r="G18189" s="86"/>
      <c r="H18189" s="86"/>
      <c r="I18189" s="85"/>
      <c r="J18189" s="85"/>
    </row>
    <row r="18190" spans="2:10" s="117" customFormat="1" x14ac:dyDescent="0.25">
      <c r="B18190" s="87"/>
      <c r="C18190" s="85"/>
      <c r="D18190" s="85"/>
      <c r="E18190" s="85"/>
      <c r="F18190" s="85"/>
      <c r="G18190" s="86"/>
      <c r="H18190" s="86"/>
      <c r="I18190" s="85"/>
      <c r="J18190" s="85"/>
    </row>
    <row r="18191" spans="2:10" s="117" customFormat="1" x14ac:dyDescent="0.25">
      <c r="B18191" s="87"/>
      <c r="C18191" s="85"/>
      <c r="D18191" s="85"/>
      <c r="E18191" s="85"/>
      <c r="F18191" s="85"/>
      <c r="G18191" s="86"/>
      <c r="H18191" s="86"/>
      <c r="I18191" s="85"/>
      <c r="J18191" s="85"/>
    </row>
    <row r="18192" spans="2:10" s="117" customFormat="1" x14ac:dyDescent="0.25">
      <c r="B18192" s="87"/>
      <c r="C18192" s="85"/>
      <c r="D18192" s="85"/>
      <c r="E18192" s="85"/>
      <c r="F18192" s="85"/>
      <c r="G18192" s="86"/>
      <c r="H18192" s="86"/>
      <c r="I18192" s="85"/>
      <c r="J18192" s="85"/>
    </row>
    <row r="18193" spans="2:10" s="117" customFormat="1" x14ac:dyDescent="0.25">
      <c r="B18193" s="87"/>
      <c r="C18193" s="85"/>
      <c r="D18193" s="85"/>
      <c r="E18193" s="85"/>
      <c r="F18193" s="85"/>
      <c r="G18193" s="86"/>
      <c r="H18193" s="86"/>
      <c r="I18193" s="85"/>
      <c r="J18193" s="85"/>
    </row>
    <row r="18194" spans="2:10" s="117" customFormat="1" x14ac:dyDescent="0.25">
      <c r="B18194" s="87"/>
      <c r="C18194" s="85"/>
      <c r="D18194" s="85"/>
      <c r="E18194" s="85"/>
      <c r="F18194" s="85"/>
      <c r="G18194" s="86"/>
      <c r="H18194" s="86"/>
      <c r="I18194" s="85"/>
      <c r="J18194" s="85"/>
    </row>
    <row r="18195" spans="2:10" s="117" customFormat="1" x14ac:dyDescent="0.25">
      <c r="B18195" s="87"/>
      <c r="C18195" s="85"/>
      <c r="D18195" s="85"/>
      <c r="E18195" s="85"/>
      <c r="F18195" s="85"/>
      <c r="G18195" s="86"/>
      <c r="H18195" s="86"/>
      <c r="I18195" s="85"/>
      <c r="J18195" s="85"/>
    </row>
    <row r="18196" spans="2:10" s="117" customFormat="1" x14ac:dyDescent="0.25">
      <c r="B18196" s="87"/>
      <c r="C18196" s="85"/>
      <c r="D18196" s="85"/>
      <c r="E18196" s="85"/>
      <c r="F18196" s="85"/>
      <c r="G18196" s="86"/>
      <c r="H18196" s="86"/>
      <c r="I18196" s="85"/>
      <c r="J18196" s="85"/>
    </row>
    <row r="18197" spans="2:10" s="117" customFormat="1" x14ac:dyDescent="0.25">
      <c r="B18197" s="87"/>
      <c r="C18197" s="85"/>
      <c r="D18197" s="85"/>
      <c r="E18197" s="85"/>
      <c r="F18197" s="85"/>
      <c r="G18197" s="86"/>
      <c r="H18197" s="86"/>
      <c r="I18197" s="85"/>
      <c r="J18197" s="85"/>
    </row>
    <row r="18198" spans="2:10" s="117" customFormat="1" x14ac:dyDescent="0.25">
      <c r="B18198" s="87"/>
      <c r="C18198" s="85"/>
      <c r="D18198" s="85"/>
      <c r="E18198" s="85"/>
      <c r="F18198" s="85"/>
      <c r="G18198" s="86"/>
      <c r="H18198" s="86"/>
      <c r="I18198" s="85"/>
      <c r="J18198" s="85"/>
    </row>
    <row r="18199" spans="2:10" s="117" customFormat="1" x14ac:dyDescent="0.25">
      <c r="B18199" s="87"/>
      <c r="C18199" s="85"/>
      <c r="D18199" s="85"/>
      <c r="E18199" s="85"/>
      <c r="F18199" s="85"/>
      <c r="G18199" s="86"/>
      <c r="H18199" s="86"/>
      <c r="I18199" s="85"/>
      <c r="J18199" s="85"/>
    </row>
    <row r="18200" spans="2:10" s="117" customFormat="1" x14ac:dyDescent="0.25">
      <c r="B18200" s="87"/>
      <c r="C18200" s="85"/>
      <c r="D18200" s="85"/>
      <c r="E18200" s="85"/>
      <c r="F18200" s="85"/>
      <c r="G18200" s="86"/>
      <c r="H18200" s="86"/>
      <c r="I18200" s="85"/>
      <c r="J18200" s="85"/>
    </row>
    <row r="18201" spans="2:10" s="117" customFormat="1" x14ac:dyDescent="0.25">
      <c r="B18201" s="87"/>
      <c r="C18201" s="85"/>
      <c r="D18201" s="85"/>
      <c r="E18201" s="85"/>
      <c r="F18201" s="85"/>
      <c r="G18201" s="86"/>
      <c r="H18201" s="86"/>
      <c r="I18201" s="85"/>
      <c r="J18201" s="85"/>
    </row>
    <row r="18202" spans="2:10" s="117" customFormat="1" x14ac:dyDescent="0.25">
      <c r="B18202" s="87"/>
      <c r="C18202" s="85"/>
      <c r="D18202" s="85"/>
      <c r="E18202" s="85"/>
      <c r="F18202" s="85"/>
      <c r="G18202" s="86"/>
      <c r="H18202" s="86"/>
      <c r="I18202" s="85"/>
      <c r="J18202" s="85"/>
    </row>
    <row r="18203" spans="2:10" s="117" customFormat="1" x14ac:dyDescent="0.25">
      <c r="B18203" s="87"/>
      <c r="C18203" s="85"/>
      <c r="D18203" s="85"/>
      <c r="E18203" s="85"/>
      <c r="F18203" s="85"/>
      <c r="G18203" s="86"/>
      <c r="H18203" s="86"/>
      <c r="I18203" s="85"/>
      <c r="J18203" s="85"/>
    </row>
    <row r="18204" spans="2:10" s="117" customFormat="1" x14ac:dyDescent="0.25">
      <c r="B18204" s="87"/>
      <c r="C18204" s="85"/>
      <c r="D18204" s="85"/>
      <c r="E18204" s="85"/>
      <c r="F18204" s="85"/>
      <c r="G18204" s="86"/>
      <c r="H18204" s="86"/>
      <c r="I18204" s="85"/>
      <c r="J18204" s="85"/>
    </row>
    <row r="18205" spans="2:10" s="117" customFormat="1" x14ac:dyDescent="0.25">
      <c r="B18205" s="87"/>
      <c r="C18205" s="85"/>
      <c r="D18205" s="85"/>
      <c r="E18205" s="85"/>
      <c r="F18205" s="85"/>
      <c r="G18205" s="86"/>
      <c r="H18205" s="86"/>
      <c r="I18205" s="85"/>
      <c r="J18205" s="85"/>
    </row>
    <row r="18206" spans="2:10" s="117" customFormat="1" x14ac:dyDescent="0.25">
      <c r="B18206" s="87"/>
      <c r="C18206" s="85"/>
      <c r="D18206" s="85"/>
      <c r="E18206" s="85"/>
      <c r="F18206" s="85"/>
      <c r="G18206" s="86"/>
      <c r="H18206" s="86"/>
      <c r="I18206" s="85"/>
      <c r="J18206" s="85"/>
    </row>
    <row r="18207" spans="2:10" s="117" customFormat="1" x14ac:dyDescent="0.25">
      <c r="B18207" s="87"/>
      <c r="C18207" s="85"/>
      <c r="D18207" s="85"/>
      <c r="E18207" s="85"/>
      <c r="F18207" s="85"/>
      <c r="G18207" s="86"/>
      <c r="H18207" s="86"/>
      <c r="I18207" s="85"/>
      <c r="J18207" s="85"/>
    </row>
    <row r="18208" spans="2:10" s="117" customFormat="1" x14ac:dyDescent="0.25">
      <c r="B18208" s="87"/>
      <c r="C18208" s="85"/>
      <c r="D18208" s="85"/>
      <c r="E18208" s="85"/>
      <c r="F18208" s="85"/>
      <c r="G18208" s="86"/>
      <c r="H18208" s="86"/>
      <c r="I18208" s="85"/>
      <c r="J18208" s="85"/>
    </row>
    <row r="18209" spans="2:10" s="117" customFormat="1" x14ac:dyDescent="0.25">
      <c r="B18209" s="87"/>
      <c r="C18209" s="85"/>
      <c r="D18209" s="85"/>
      <c r="E18209" s="85"/>
      <c r="F18209" s="85"/>
      <c r="G18209" s="86"/>
      <c r="H18209" s="86"/>
      <c r="I18209" s="85"/>
      <c r="J18209" s="85"/>
    </row>
    <row r="18210" spans="2:10" s="117" customFormat="1" x14ac:dyDescent="0.25">
      <c r="B18210" s="87"/>
      <c r="C18210" s="85"/>
      <c r="D18210" s="85"/>
      <c r="E18210" s="85"/>
      <c r="F18210" s="85"/>
      <c r="G18210" s="86"/>
      <c r="H18210" s="86"/>
      <c r="I18210" s="85"/>
      <c r="J18210" s="85"/>
    </row>
    <row r="18211" spans="2:10" s="117" customFormat="1" x14ac:dyDescent="0.25">
      <c r="B18211" s="87"/>
      <c r="C18211" s="85"/>
      <c r="D18211" s="85"/>
      <c r="E18211" s="85"/>
      <c r="F18211" s="85"/>
      <c r="G18211" s="86"/>
      <c r="H18211" s="86"/>
      <c r="I18211" s="85"/>
      <c r="J18211" s="85"/>
    </row>
    <row r="18212" spans="2:10" s="117" customFormat="1" x14ac:dyDescent="0.25">
      <c r="B18212" s="87"/>
      <c r="C18212" s="85"/>
      <c r="D18212" s="85"/>
      <c r="E18212" s="85"/>
      <c r="F18212" s="85"/>
      <c r="G18212" s="86"/>
      <c r="H18212" s="86"/>
      <c r="I18212" s="85"/>
      <c r="J18212" s="85"/>
    </row>
    <row r="18213" spans="2:10" s="117" customFormat="1" x14ac:dyDescent="0.25">
      <c r="B18213" s="87"/>
      <c r="C18213" s="85"/>
      <c r="D18213" s="85"/>
      <c r="E18213" s="85"/>
      <c r="F18213" s="85"/>
      <c r="G18213" s="86"/>
      <c r="H18213" s="86"/>
      <c r="I18213" s="85"/>
      <c r="J18213" s="85"/>
    </row>
    <row r="18214" spans="2:10" s="117" customFormat="1" x14ac:dyDescent="0.25">
      <c r="B18214" s="87"/>
      <c r="C18214" s="85"/>
      <c r="D18214" s="85"/>
      <c r="E18214" s="85"/>
      <c r="F18214" s="85"/>
      <c r="G18214" s="86"/>
      <c r="H18214" s="86"/>
      <c r="I18214" s="85"/>
      <c r="J18214" s="85"/>
    </row>
    <row r="18215" spans="2:10" s="117" customFormat="1" x14ac:dyDescent="0.25">
      <c r="B18215" s="87"/>
      <c r="C18215" s="85"/>
      <c r="D18215" s="85"/>
      <c r="E18215" s="85"/>
      <c r="F18215" s="85"/>
      <c r="G18215" s="86"/>
      <c r="H18215" s="86"/>
      <c r="I18215" s="85"/>
      <c r="J18215" s="85"/>
    </row>
    <row r="18216" spans="2:10" s="117" customFormat="1" x14ac:dyDescent="0.25">
      <c r="B18216" s="87"/>
      <c r="C18216" s="85"/>
      <c r="D18216" s="85"/>
      <c r="E18216" s="85"/>
      <c r="F18216" s="85"/>
      <c r="G18216" s="86"/>
      <c r="H18216" s="86"/>
      <c r="I18216" s="85"/>
      <c r="J18216" s="85"/>
    </row>
    <row r="18217" spans="2:10" s="117" customFormat="1" x14ac:dyDescent="0.25">
      <c r="B18217" s="87"/>
      <c r="C18217" s="85"/>
      <c r="D18217" s="85"/>
      <c r="E18217" s="85"/>
      <c r="F18217" s="85"/>
      <c r="G18217" s="86"/>
      <c r="H18217" s="86"/>
      <c r="I18217" s="85"/>
      <c r="J18217" s="85"/>
    </row>
    <row r="18218" spans="2:10" s="117" customFormat="1" x14ac:dyDescent="0.25">
      <c r="B18218" s="87"/>
      <c r="C18218" s="85"/>
      <c r="D18218" s="85"/>
      <c r="E18218" s="85"/>
      <c r="F18218" s="85"/>
      <c r="G18218" s="86"/>
      <c r="H18218" s="86"/>
      <c r="I18218" s="85"/>
      <c r="J18218" s="85"/>
    </row>
    <row r="18219" spans="2:10" s="117" customFormat="1" x14ac:dyDescent="0.25">
      <c r="B18219" s="87"/>
      <c r="C18219" s="85"/>
      <c r="D18219" s="85"/>
      <c r="E18219" s="85"/>
      <c r="F18219" s="85"/>
      <c r="G18219" s="86"/>
      <c r="H18219" s="86"/>
      <c r="I18219" s="85"/>
      <c r="J18219" s="85"/>
    </row>
    <row r="18220" spans="2:10" s="117" customFormat="1" x14ac:dyDescent="0.25">
      <c r="B18220" s="87"/>
      <c r="C18220" s="85"/>
      <c r="D18220" s="85"/>
      <c r="E18220" s="85"/>
      <c r="F18220" s="85"/>
      <c r="G18220" s="86"/>
      <c r="H18220" s="86"/>
      <c r="I18220" s="85"/>
      <c r="J18220" s="85"/>
    </row>
    <row r="18221" spans="2:10" s="117" customFormat="1" x14ac:dyDescent="0.25">
      <c r="B18221" s="87"/>
      <c r="C18221" s="85"/>
      <c r="D18221" s="85"/>
      <c r="E18221" s="85"/>
      <c r="F18221" s="85"/>
      <c r="G18221" s="86"/>
      <c r="H18221" s="86"/>
      <c r="I18221" s="85"/>
      <c r="J18221" s="85"/>
    </row>
    <row r="18222" spans="2:10" s="117" customFormat="1" x14ac:dyDescent="0.25">
      <c r="B18222" s="87"/>
      <c r="C18222" s="85"/>
      <c r="D18222" s="85"/>
      <c r="E18222" s="85"/>
      <c r="F18222" s="85"/>
      <c r="G18222" s="86"/>
      <c r="H18222" s="86"/>
      <c r="I18222" s="85"/>
      <c r="J18222" s="85"/>
    </row>
    <row r="18223" spans="2:10" s="117" customFormat="1" x14ac:dyDescent="0.25">
      <c r="B18223" s="87"/>
      <c r="C18223" s="85"/>
      <c r="D18223" s="85"/>
      <c r="E18223" s="85"/>
      <c r="F18223" s="85"/>
      <c r="G18223" s="86"/>
      <c r="H18223" s="86"/>
      <c r="I18223" s="85"/>
      <c r="J18223" s="85"/>
    </row>
    <row r="18224" spans="2:10" s="117" customFormat="1" x14ac:dyDescent="0.25">
      <c r="B18224" s="87"/>
      <c r="C18224" s="85"/>
      <c r="D18224" s="85"/>
      <c r="E18224" s="85"/>
      <c r="F18224" s="85"/>
      <c r="G18224" s="86"/>
      <c r="H18224" s="86"/>
      <c r="I18224" s="85"/>
      <c r="J18224" s="85"/>
    </row>
    <row r="18225" spans="2:10" s="117" customFormat="1" x14ac:dyDescent="0.25">
      <c r="B18225" s="87"/>
      <c r="C18225" s="85"/>
      <c r="D18225" s="85"/>
      <c r="E18225" s="85"/>
      <c r="F18225" s="85"/>
      <c r="G18225" s="86"/>
      <c r="H18225" s="86"/>
      <c r="I18225" s="85"/>
      <c r="J18225" s="85"/>
    </row>
    <row r="18226" spans="2:10" s="117" customFormat="1" x14ac:dyDescent="0.25">
      <c r="B18226" s="87"/>
      <c r="C18226" s="85"/>
      <c r="D18226" s="85"/>
      <c r="E18226" s="85"/>
      <c r="F18226" s="85"/>
      <c r="G18226" s="86"/>
      <c r="H18226" s="86"/>
      <c r="I18226" s="85"/>
      <c r="J18226" s="85"/>
    </row>
    <row r="18227" spans="2:10" s="117" customFormat="1" x14ac:dyDescent="0.25">
      <c r="B18227" s="87"/>
      <c r="C18227" s="85"/>
      <c r="D18227" s="85"/>
      <c r="E18227" s="85"/>
      <c r="F18227" s="85"/>
      <c r="G18227" s="86"/>
      <c r="H18227" s="86"/>
      <c r="I18227" s="85"/>
      <c r="J18227" s="85"/>
    </row>
    <row r="18228" spans="2:10" s="117" customFormat="1" x14ac:dyDescent="0.25">
      <c r="B18228" s="87"/>
      <c r="C18228" s="85"/>
      <c r="D18228" s="85"/>
      <c r="E18228" s="85"/>
      <c r="F18228" s="85"/>
      <c r="G18228" s="86"/>
      <c r="H18228" s="86"/>
      <c r="I18228" s="85"/>
      <c r="J18228" s="85"/>
    </row>
    <row r="18229" spans="2:10" s="117" customFormat="1" x14ac:dyDescent="0.25">
      <c r="B18229" s="87"/>
      <c r="C18229" s="85"/>
      <c r="D18229" s="85"/>
      <c r="E18229" s="85"/>
      <c r="F18229" s="85"/>
      <c r="G18229" s="86"/>
      <c r="H18229" s="86"/>
      <c r="I18229" s="85"/>
      <c r="J18229" s="85"/>
    </row>
    <row r="18230" spans="2:10" s="117" customFormat="1" x14ac:dyDescent="0.25">
      <c r="B18230" s="87"/>
      <c r="C18230" s="85"/>
      <c r="D18230" s="85"/>
      <c r="E18230" s="85"/>
      <c r="F18230" s="85"/>
      <c r="G18230" s="86"/>
      <c r="H18230" s="86"/>
      <c r="I18230" s="85"/>
      <c r="J18230" s="85"/>
    </row>
    <row r="18231" spans="2:10" s="117" customFormat="1" x14ac:dyDescent="0.25">
      <c r="B18231" s="87"/>
      <c r="C18231" s="85"/>
      <c r="D18231" s="85"/>
      <c r="E18231" s="85"/>
      <c r="F18231" s="85"/>
      <c r="G18231" s="86"/>
      <c r="H18231" s="86"/>
      <c r="I18231" s="85"/>
      <c r="J18231" s="85"/>
    </row>
    <row r="18232" spans="2:10" s="117" customFormat="1" x14ac:dyDescent="0.25">
      <c r="B18232" s="87"/>
      <c r="C18232" s="85"/>
      <c r="D18232" s="85"/>
      <c r="E18232" s="85"/>
      <c r="F18232" s="85"/>
      <c r="G18232" s="86"/>
      <c r="H18232" s="86"/>
      <c r="I18232" s="85"/>
      <c r="J18232" s="85"/>
    </row>
    <row r="18233" spans="2:10" s="117" customFormat="1" x14ac:dyDescent="0.25">
      <c r="B18233" s="87"/>
      <c r="C18233" s="85"/>
      <c r="D18233" s="85"/>
      <c r="E18233" s="85"/>
      <c r="F18233" s="85"/>
      <c r="G18233" s="86"/>
      <c r="H18233" s="86"/>
      <c r="I18233" s="85"/>
      <c r="J18233" s="85"/>
    </row>
    <row r="18234" spans="2:10" s="117" customFormat="1" x14ac:dyDescent="0.25">
      <c r="B18234" s="87"/>
      <c r="C18234" s="85"/>
      <c r="D18234" s="85"/>
      <c r="E18234" s="85"/>
      <c r="F18234" s="85"/>
      <c r="G18234" s="86"/>
      <c r="H18234" s="86"/>
      <c r="I18234" s="85"/>
      <c r="J18234" s="85"/>
    </row>
    <row r="18235" spans="2:10" s="117" customFormat="1" x14ac:dyDescent="0.25">
      <c r="B18235" s="87"/>
      <c r="C18235" s="85"/>
      <c r="D18235" s="85"/>
      <c r="E18235" s="85"/>
      <c r="F18235" s="85"/>
      <c r="G18235" s="86"/>
      <c r="H18235" s="86"/>
      <c r="I18235" s="85"/>
      <c r="J18235" s="85"/>
    </row>
    <row r="18236" spans="2:10" s="117" customFormat="1" x14ac:dyDescent="0.25">
      <c r="B18236" s="87"/>
      <c r="C18236" s="85"/>
      <c r="D18236" s="85"/>
      <c r="E18236" s="85"/>
      <c r="F18236" s="85"/>
      <c r="G18236" s="86"/>
      <c r="H18236" s="86"/>
      <c r="I18236" s="85"/>
      <c r="J18236" s="85"/>
    </row>
    <row r="18237" spans="2:10" s="117" customFormat="1" x14ac:dyDescent="0.25">
      <c r="B18237" s="87"/>
      <c r="C18237" s="85"/>
      <c r="D18237" s="85"/>
      <c r="E18237" s="85"/>
      <c r="F18237" s="85"/>
      <c r="G18237" s="86"/>
      <c r="H18237" s="86"/>
      <c r="I18237" s="85"/>
      <c r="J18237" s="85"/>
    </row>
    <row r="18238" spans="2:10" s="117" customFormat="1" x14ac:dyDescent="0.25">
      <c r="B18238" s="87"/>
      <c r="C18238" s="85"/>
      <c r="D18238" s="85"/>
      <c r="E18238" s="85"/>
      <c r="F18238" s="85"/>
      <c r="G18238" s="86"/>
      <c r="H18238" s="86"/>
      <c r="I18238" s="85"/>
      <c r="J18238" s="85"/>
    </row>
    <row r="18239" spans="2:10" s="117" customFormat="1" x14ac:dyDescent="0.25">
      <c r="B18239" s="87"/>
      <c r="C18239" s="85"/>
      <c r="D18239" s="85"/>
      <c r="E18239" s="85"/>
      <c r="F18239" s="85"/>
      <c r="G18239" s="86"/>
      <c r="H18239" s="86"/>
      <c r="I18239" s="85"/>
      <c r="J18239" s="85"/>
    </row>
    <row r="18240" spans="2:10" s="117" customFormat="1" x14ac:dyDescent="0.25">
      <c r="B18240" s="87"/>
      <c r="C18240" s="85"/>
      <c r="D18240" s="85"/>
      <c r="E18240" s="85"/>
      <c r="F18240" s="85"/>
      <c r="G18240" s="86"/>
      <c r="H18240" s="86"/>
      <c r="I18240" s="85"/>
      <c r="J18240" s="85"/>
    </row>
    <row r="18241" spans="2:10" s="117" customFormat="1" x14ac:dyDescent="0.25">
      <c r="B18241" s="87"/>
      <c r="C18241" s="85"/>
      <c r="D18241" s="85"/>
      <c r="E18241" s="85"/>
      <c r="F18241" s="85"/>
      <c r="G18241" s="86"/>
      <c r="H18241" s="86"/>
      <c r="I18241" s="85"/>
      <c r="J18241" s="85"/>
    </row>
    <row r="18242" spans="2:10" s="117" customFormat="1" x14ac:dyDescent="0.25">
      <c r="B18242" s="87"/>
      <c r="C18242" s="85"/>
      <c r="D18242" s="85"/>
      <c r="E18242" s="85"/>
      <c r="F18242" s="85"/>
      <c r="G18242" s="86"/>
      <c r="H18242" s="86"/>
      <c r="I18242" s="85"/>
      <c r="J18242" s="85"/>
    </row>
    <row r="18243" spans="2:10" s="117" customFormat="1" x14ac:dyDescent="0.25">
      <c r="B18243" s="87"/>
      <c r="C18243" s="85"/>
      <c r="D18243" s="85"/>
      <c r="E18243" s="85"/>
      <c r="F18243" s="85"/>
      <c r="G18243" s="86"/>
      <c r="H18243" s="86"/>
      <c r="I18243" s="85"/>
      <c r="J18243" s="85"/>
    </row>
    <row r="18244" spans="2:10" s="117" customFormat="1" x14ac:dyDescent="0.25">
      <c r="B18244" s="87"/>
      <c r="C18244" s="85"/>
      <c r="D18244" s="85"/>
      <c r="E18244" s="85"/>
      <c r="F18244" s="85"/>
      <c r="G18244" s="86"/>
      <c r="H18244" s="86"/>
      <c r="I18244" s="85"/>
      <c r="J18244" s="85"/>
    </row>
    <row r="18245" spans="2:10" s="117" customFormat="1" x14ac:dyDescent="0.25">
      <c r="B18245" s="87"/>
      <c r="C18245" s="85"/>
      <c r="D18245" s="85"/>
      <c r="E18245" s="85"/>
      <c r="F18245" s="85"/>
      <c r="G18245" s="86"/>
      <c r="H18245" s="86"/>
      <c r="I18245" s="85"/>
      <c r="J18245" s="85"/>
    </row>
    <row r="18246" spans="2:10" s="117" customFormat="1" x14ac:dyDescent="0.25">
      <c r="B18246" s="87"/>
      <c r="C18246" s="85"/>
      <c r="D18246" s="85"/>
      <c r="E18246" s="85"/>
      <c r="F18246" s="85"/>
      <c r="G18246" s="86"/>
      <c r="H18246" s="86"/>
      <c r="I18246" s="85"/>
      <c r="J18246" s="85"/>
    </row>
    <row r="18247" spans="2:10" s="117" customFormat="1" x14ac:dyDescent="0.25">
      <c r="B18247" s="87"/>
      <c r="C18247" s="85"/>
      <c r="D18247" s="85"/>
      <c r="E18247" s="85"/>
      <c r="F18247" s="85"/>
      <c r="G18247" s="86"/>
      <c r="H18247" s="86"/>
      <c r="I18247" s="85"/>
      <c r="J18247" s="85"/>
    </row>
    <row r="18248" spans="2:10" s="117" customFormat="1" x14ac:dyDescent="0.25">
      <c r="B18248" s="87"/>
      <c r="C18248" s="85"/>
      <c r="D18248" s="85"/>
      <c r="E18248" s="85"/>
      <c r="F18248" s="85"/>
      <c r="G18248" s="86"/>
      <c r="H18248" s="86"/>
      <c r="I18248" s="85"/>
      <c r="J18248" s="85"/>
    </row>
    <row r="18249" spans="2:10" s="117" customFormat="1" x14ac:dyDescent="0.25">
      <c r="B18249" s="87"/>
      <c r="C18249" s="85"/>
      <c r="D18249" s="85"/>
      <c r="E18249" s="85"/>
      <c r="F18249" s="85"/>
      <c r="G18249" s="86"/>
      <c r="H18249" s="86"/>
      <c r="I18249" s="85"/>
      <c r="J18249" s="85"/>
    </row>
    <row r="18250" spans="2:10" s="117" customFormat="1" x14ac:dyDescent="0.25">
      <c r="B18250" s="87"/>
      <c r="C18250" s="85"/>
      <c r="D18250" s="85"/>
      <c r="E18250" s="85"/>
      <c r="F18250" s="85"/>
      <c r="G18250" s="86"/>
      <c r="H18250" s="86"/>
      <c r="I18250" s="85"/>
      <c r="J18250" s="85"/>
    </row>
    <row r="18251" spans="2:10" s="117" customFormat="1" x14ac:dyDescent="0.25">
      <c r="B18251" s="87"/>
      <c r="C18251" s="85"/>
      <c r="D18251" s="85"/>
      <c r="E18251" s="85"/>
      <c r="F18251" s="85"/>
      <c r="G18251" s="86"/>
      <c r="H18251" s="86"/>
      <c r="I18251" s="85"/>
      <c r="J18251" s="85"/>
    </row>
    <row r="18252" spans="2:10" s="117" customFormat="1" x14ac:dyDescent="0.25">
      <c r="B18252" s="87"/>
      <c r="C18252" s="85"/>
      <c r="D18252" s="85"/>
      <c r="E18252" s="85"/>
      <c r="F18252" s="85"/>
      <c r="G18252" s="86"/>
      <c r="H18252" s="86"/>
      <c r="I18252" s="85"/>
      <c r="J18252" s="85"/>
    </row>
    <row r="18253" spans="2:10" s="117" customFormat="1" x14ac:dyDescent="0.25">
      <c r="B18253" s="87"/>
      <c r="C18253" s="85"/>
      <c r="D18253" s="85"/>
      <c r="E18253" s="85"/>
      <c r="F18253" s="85"/>
      <c r="G18253" s="86"/>
      <c r="H18253" s="86"/>
      <c r="I18253" s="85"/>
      <c r="J18253" s="85"/>
    </row>
    <row r="18254" spans="2:10" s="117" customFormat="1" x14ac:dyDescent="0.25">
      <c r="B18254" s="87"/>
      <c r="C18254" s="85"/>
      <c r="D18254" s="85"/>
      <c r="E18254" s="85"/>
      <c r="F18254" s="85"/>
      <c r="G18254" s="86"/>
      <c r="H18254" s="86"/>
      <c r="I18254" s="85"/>
      <c r="J18254" s="85"/>
    </row>
    <row r="18255" spans="2:10" s="117" customFormat="1" x14ac:dyDescent="0.25">
      <c r="B18255" s="87"/>
      <c r="C18255" s="85"/>
      <c r="D18255" s="85"/>
      <c r="E18255" s="85"/>
      <c r="F18255" s="85"/>
      <c r="G18255" s="86"/>
      <c r="H18255" s="86"/>
      <c r="I18255" s="85"/>
      <c r="J18255" s="85"/>
    </row>
    <row r="18256" spans="2:10" s="117" customFormat="1" x14ac:dyDescent="0.25">
      <c r="B18256" s="87"/>
      <c r="C18256" s="85"/>
      <c r="D18256" s="85"/>
      <c r="E18256" s="85"/>
      <c r="F18256" s="85"/>
      <c r="G18256" s="86"/>
      <c r="H18256" s="86"/>
      <c r="I18256" s="85"/>
      <c r="J18256" s="85"/>
    </row>
    <row r="18257" spans="2:10" s="117" customFormat="1" x14ac:dyDescent="0.25">
      <c r="B18257" s="87"/>
      <c r="C18257" s="85"/>
      <c r="D18257" s="85"/>
      <c r="E18257" s="85"/>
      <c r="F18257" s="85"/>
      <c r="G18257" s="86"/>
      <c r="H18257" s="86"/>
      <c r="I18257" s="85"/>
      <c r="J18257" s="85"/>
    </row>
    <row r="18258" spans="2:10" s="117" customFormat="1" x14ac:dyDescent="0.25">
      <c r="B18258" s="87"/>
      <c r="C18258" s="85"/>
      <c r="D18258" s="85"/>
      <c r="E18258" s="85"/>
      <c r="F18258" s="85"/>
      <c r="G18258" s="86"/>
      <c r="H18258" s="86"/>
      <c r="I18258" s="85"/>
      <c r="J18258" s="85"/>
    </row>
    <row r="18259" spans="2:10" s="117" customFormat="1" x14ac:dyDescent="0.25">
      <c r="B18259" s="87"/>
      <c r="C18259" s="85"/>
      <c r="D18259" s="85"/>
      <c r="E18259" s="85"/>
      <c r="F18259" s="85"/>
      <c r="G18259" s="86"/>
      <c r="H18259" s="86"/>
      <c r="I18259" s="85"/>
      <c r="J18259" s="85"/>
    </row>
    <row r="18260" spans="2:10" s="117" customFormat="1" x14ac:dyDescent="0.25">
      <c r="B18260" s="87"/>
      <c r="C18260" s="85"/>
      <c r="D18260" s="85"/>
      <c r="E18260" s="85"/>
      <c r="F18260" s="85"/>
      <c r="G18260" s="86"/>
      <c r="H18260" s="86"/>
      <c r="I18260" s="85"/>
      <c r="J18260" s="85"/>
    </row>
    <row r="18261" spans="2:10" s="117" customFormat="1" x14ac:dyDescent="0.25">
      <c r="B18261" s="87"/>
      <c r="C18261" s="85"/>
      <c r="D18261" s="85"/>
      <c r="E18261" s="85"/>
      <c r="F18261" s="85"/>
      <c r="G18261" s="86"/>
      <c r="H18261" s="86"/>
      <c r="I18261" s="85"/>
      <c r="J18261" s="85"/>
    </row>
    <row r="18262" spans="2:10" s="117" customFormat="1" x14ac:dyDescent="0.25">
      <c r="B18262" s="87"/>
      <c r="C18262" s="85"/>
      <c r="D18262" s="85"/>
      <c r="E18262" s="85"/>
      <c r="F18262" s="85"/>
      <c r="G18262" s="86"/>
      <c r="H18262" s="86"/>
      <c r="I18262" s="85"/>
      <c r="J18262" s="85"/>
    </row>
    <row r="18263" spans="2:10" s="117" customFormat="1" x14ac:dyDescent="0.25">
      <c r="B18263" s="87"/>
      <c r="C18263" s="85"/>
      <c r="D18263" s="85"/>
      <c r="E18263" s="85"/>
      <c r="F18263" s="85"/>
      <c r="G18263" s="86"/>
      <c r="H18263" s="86"/>
      <c r="I18263" s="85"/>
      <c r="J18263" s="85"/>
    </row>
    <row r="18264" spans="2:10" s="117" customFormat="1" x14ac:dyDescent="0.25">
      <c r="B18264" s="87"/>
      <c r="C18264" s="85"/>
      <c r="D18264" s="85"/>
      <c r="E18264" s="85"/>
      <c r="F18264" s="85"/>
      <c r="G18264" s="86"/>
      <c r="H18264" s="86"/>
      <c r="I18264" s="85"/>
      <c r="J18264" s="85"/>
    </row>
    <row r="18265" spans="2:10" s="117" customFormat="1" x14ac:dyDescent="0.25">
      <c r="B18265" s="87"/>
      <c r="C18265" s="85"/>
      <c r="D18265" s="85"/>
      <c r="E18265" s="85"/>
      <c r="F18265" s="85"/>
      <c r="G18265" s="86"/>
      <c r="H18265" s="86"/>
      <c r="I18265" s="85"/>
      <c r="J18265" s="85"/>
    </row>
    <row r="18266" spans="2:10" s="117" customFormat="1" x14ac:dyDescent="0.25">
      <c r="B18266" s="87"/>
      <c r="C18266" s="85"/>
      <c r="D18266" s="85"/>
      <c r="E18266" s="85"/>
      <c r="F18266" s="85"/>
      <c r="G18266" s="86"/>
      <c r="H18266" s="86"/>
      <c r="I18266" s="85"/>
      <c r="J18266" s="85"/>
    </row>
    <row r="18267" spans="2:10" s="117" customFormat="1" x14ac:dyDescent="0.25">
      <c r="B18267" s="87"/>
      <c r="C18267" s="85"/>
      <c r="D18267" s="85"/>
      <c r="E18267" s="85"/>
      <c r="F18267" s="85"/>
      <c r="G18267" s="86"/>
      <c r="H18267" s="86"/>
      <c r="I18267" s="85"/>
      <c r="J18267" s="85"/>
    </row>
    <row r="18268" spans="2:10" s="117" customFormat="1" x14ac:dyDescent="0.25">
      <c r="B18268" s="87"/>
      <c r="C18268" s="85"/>
      <c r="D18268" s="85"/>
      <c r="E18268" s="85"/>
      <c r="F18268" s="85"/>
      <c r="G18268" s="86"/>
      <c r="H18268" s="86"/>
      <c r="I18268" s="85"/>
      <c r="J18268" s="85"/>
    </row>
    <row r="18269" spans="2:10" s="117" customFormat="1" x14ac:dyDescent="0.25">
      <c r="B18269" s="87"/>
      <c r="C18269" s="85"/>
      <c r="D18269" s="85"/>
      <c r="E18269" s="85"/>
      <c r="F18269" s="85"/>
      <c r="G18269" s="86"/>
      <c r="H18269" s="86"/>
      <c r="I18269" s="85"/>
      <c r="J18269" s="85"/>
    </row>
    <row r="18270" spans="2:10" s="117" customFormat="1" x14ac:dyDescent="0.25">
      <c r="B18270" s="87"/>
      <c r="C18270" s="85"/>
      <c r="D18270" s="85"/>
      <c r="E18270" s="85"/>
      <c r="F18270" s="85"/>
      <c r="G18270" s="86"/>
      <c r="H18270" s="86"/>
      <c r="I18270" s="85"/>
      <c r="J18270" s="85"/>
    </row>
    <row r="18271" spans="2:10" s="117" customFormat="1" x14ac:dyDescent="0.25">
      <c r="B18271" s="87"/>
      <c r="C18271" s="85"/>
      <c r="D18271" s="85"/>
      <c r="E18271" s="85"/>
      <c r="F18271" s="85"/>
      <c r="G18271" s="86"/>
      <c r="H18271" s="86"/>
      <c r="I18271" s="85"/>
      <c r="J18271" s="85"/>
    </row>
    <row r="18272" spans="2:10" s="117" customFormat="1" x14ac:dyDescent="0.25">
      <c r="B18272" s="87"/>
      <c r="C18272" s="85"/>
      <c r="D18272" s="85"/>
      <c r="E18272" s="85"/>
      <c r="F18272" s="85"/>
      <c r="G18272" s="86"/>
      <c r="H18272" s="86"/>
      <c r="I18272" s="85"/>
      <c r="J18272" s="85"/>
    </row>
    <row r="18273" spans="2:10" s="117" customFormat="1" x14ac:dyDescent="0.25">
      <c r="B18273" s="87"/>
      <c r="C18273" s="85"/>
      <c r="D18273" s="85"/>
      <c r="E18273" s="85"/>
      <c r="F18273" s="85"/>
      <c r="G18273" s="86"/>
      <c r="H18273" s="86"/>
      <c r="I18273" s="85"/>
      <c r="J18273" s="85"/>
    </row>
    <row r="18274" spans="2:10" s="117" customFormat="1" x14ac:dyDescent="0.25">
      <c r="B18274" s="87"/>
      <c r="C18274" s="85"/>
      <c r="D18274" s="85"/>
      <c r="E18274" s="85"/>
      <c r="F18274" s="85"/>
      <c r="G18274" s="86"/>
      <c r="H18274" s="86"/>
      <c r="I18274" s="85"/>
      <c r="J18274" s="85"/>
    </row>
    <row r="18275" spans="2:10" s="117" customFormat="1" x14ac:dyDescent="0.25">
      <c r="B18275" s="87"/>
      <c r="C18275" s="85"/>
      <c r="D18275" s="85"/>
      <c r="E18275" s="85"/>
      <c r="F18275" s="85"/>
      <c r="G18275" s="86"/>
      <c r="H18275" s="86"/>
      <c r="I18275" s="85"/>
      <c r="J18275" s="85"/>
    </row>
    <row r="18276" spans="2:10" s="117" customFormat="1" x14ac:dyDescent="0.25">
      <c r="B18276" s="87"/>
      <c r="C18276" s="85"/>
      <c r="D18276" s="85"/>
      <c r="E18276" s="85"/>
      <c r="F18276" s="85"/>
      <c r="G18276" s="86"/>
      <c r="H18276" s="86"/>
      <c r="I18276" s="85"/>
      <c r="J18276" s="85"/>
    </row>
    <row r="18277" spans="2:10" s="117" customFormat="1" x14ac:dyDescent="0.25">
      <c r="B18277" s="87"/>
      <c r="C18277" s="85"/>
      <c r="D18277" s="85"/>
      <c r="E18277" s="85"/>
      <c r="F18277" s="85"/>
      <c r="G18277" s="86"/>
      <c r="H18277" s="86"/>
      <c r="I18277" s="85"/>
      <c r="J18277" s="85"/>
    </row>
    <row r="18278" spans="2:10" s="117" customFormat="1" x14ac:dyDescent="0.25">
      <c r="B18278" s="87"/>
      <c r="C18278" s="85"/>
      <c r="D18278" s="85"/>
      <c r="E18278" s="85"/>
      <c r="F18278" s="85"/>
      <c r="G18278" s="86"/>
      <c r="H18278" s="86"/>
      <c r="I18278" s="85"/>
      <c r="J18278" s="85"/>
    </row>
    <row r="18279" spans="2:10" s="117" customFormat="1" x14ac:dyDescent="0.25">
      <c r="B18279" s="87"/>
      <c r="C18279" s="85"/>
      <c r="D18279" s="85"/>
      <c r="E18279" s="85"/>
      <c r="F18279" s="85"/>
      <c r="G18279" s="86"/>
      <c r="H18279" s="86"/>
      <c r="I18279" s="85"/>
      <c r="J18279" s="85"/>
    </row>
    <row r="18280" spans="2:10" s="117" customFormat="1" x14ac:dyDescent="0.25">
      <c r="B18280" s="87"/>
      <c r="C18280" s="85"/>
      <c r="D18280" s="85"/>
      <c r="E18280" s="85"/>
      <c r="F18280" s="85"/>
      <c r="G18280" s="86"/>
      <c r="H18280" s="86"/>
      <c r="I18280" s="85"/>
      <c r="J18280" s="85"/>
    </row>
    <row r="18281" spans="2:10" s="117" customFormat="1" x14ac:dyDescent="0.25">
      <c r="B18281" s="87"/>
      <c r="C18281" s="85"/>
      <c r="D18281" s="85"/>
      <c r="E18281" s="85"/>
      <c r="F18281" s="85"/>
      <c r="G18281" s="86"/>
      <c r="H18281" s="86"/>
      <c r="I18281" s="85"/>
      <c r="J18281" s="85"/>
    </row>
    <row r="18282" spans="2:10" s="117" customFormat="1" x14ac:dyDescent="0.25">
      <c r="B18282" s="87"/>
      <c r="C18282" s="85"/>
      <c r="D18282" s="85"/>
      <c r="E18282" s="85"/>
      <c r="F18282" s="85"/>
      <c r="G18282" s="86"/>
      <c r="H18282" s="86"/>
      <c r="I18282" s="85"/>
      <c r="J18282" s="85"/>
    </row>
    <row r="18283" spans="2:10" s="117" customFormat="1" x14ac:dyDescent="0.25">
      <c r="B18283" s="87"/>
      <c r="C18283" s="85"/>
      <c r="D18283" s="85"/>
      <c r="E18283" s="85"/>
      <c r="F18283" s="85"/>
      <c r="G18283" s="86"/>
      <c r="H18283" s="86"/>
      <c r="I18283" s="85"/>
      <c r="J18283" s="85"/>
    </row>
    <row r="18284" spans="2:10" s="117" customFormat="1" x14ac:dyDescent="0.25">
      <c r="B18284" s="87"/>
      <c r="C18284" s="85"/>
      <c r="D18284" s="85"/>
      <c r="E18284" s="85"/>
      <c r="F18284" s="85"/>
      <c r="G18284" s="86"/>
      <c r="H18284" s="86"/>
      <c r="I18284" s="85"/>
      <c r="J18284" s="85"/>
    </row>
    <row r="18285" spans="2:10" s="117" customFormat="1" x14ac:dyDescent="0.25">
      <c r="B18285" s="87"/>
      <c r="C18285" s="85"/>
      <c r="D18285" s="85"/>
      <c r="E18285" s="85"/>
      <c r="F18285" s="85"/>
      <c r="G18285" s="86"/>
      <c r="H18285" s="86"/>
      <c r="I18285" s="85"/>
      <c r="J18285" s="85"/>
    </row>
    <row r="18286" spans="2:10" s="117" customFormat="1" x14ac:dyDescent="0.25">
      <c r="B18286" s="87"/>
      <c r="C18286" s="85"/>
      <c r="D18286" s="85"/>
      <c r="E18286" s="85"/>
      <c r="F18286" s="85"/>
      <c r="G18286" s="86"/>
      <c r="H18286" s="86"/>
      <c r="I18286" s="85"/>
      <c r="J18286" s="85"/>
    </row>
    <row r="18287" spans="2:10" s="117" customFormat="1" x14ac:dyDescent="0.25">
      <c r="B18287" s="87"/>
      <c r="C18287" s="85"/>
      <c r="D18287" s="85"/>
      <c r="E18287" s="85"/>
      <c r="F18287" s="85"/>
      <c r="G18287" s="86"/>
      <c r="H18287" s="86"/>
      <c r="I18287" s="85"/>
      <c r="J18287" s="85"/>
    </row>
    <row r="18288" spans="2:10" s="117" customFormat="1" x14ac:dyDescent="0.25">
      <c r="B18288" s="87"/>
      <c r="C18288" s="85"/>
      <c r="D18288" s="85"/>
      <c r="E18288" s="85"/>
      <c r="F18288" s="85"/>
      <c r="G18288" s="86"/>
      <c r="H18288" s="86"/>
      <c r="I18288" s="85"/>
      <c r="J18288" s="85"/>
    </row>
    <row r="18289" spans="2:10" s="117" customFormat="1" x14ac:dyDescent="0.25">
      <c r="B18289" s="87"/>
      <c r="C18289" s="85"/>
      <c r="D18289" s="85"/>
      <c r="E18289" s="85"/>
      <c r="F18289" s="85"/>
      <c r="G18289" s="86"/>
      <c r="H18289" s="86"/>
      <c r="I18289" s="85"/>
      <c r="J18289" s="85"/>
    </row>
    <row r="18290" spans="2:10" s="117" customFormat="1" x14ac:dyDescent="0.25">
      <c r="B18290" s="87"/>
      <c r="C18290" s="85"/>
      <c r="D18290" s="85"/>
      <c r="E18290" s="85"/>
      <c r="F18290" s="85"/>
      <c r="G18290" s="86"/>
      <c r="H18290" s="86"/>
      <c r="I18290" s="85"/>
      <c r="J18290" s="85"/>
    </row>
    <row r="18291" spans="2:10" s="117" customFormat="1" x14ac:dyDescent="0.25">
      <c r="B18291" s="87"/>
      <c r="C18291" s="85"/>
      <c r="D18291" s="85"/>
      <c r="E18291" s="85"/>
      <c r="F18291" s="85"/>
      <c r="G18291" s="86"/>
      <c r="H18291" s="86"/>
      <c r="I18291" s="85"/>
      <c r="J18291" s="85"/>
    </row>
    <row r="18292" spans="2:10" s="117" customFormat="1" x14ac:dyDescent="0.25">
      <c r="B18292" s="87"/>
      <c r="C18292" s="85"/>
      <c r="D18292" s="85"/>
      <c r="E18292" s="85"/>
      <c r="F18292" s="85"/>
      <c r="G18292" s="86"/>
      <c r="H18292" s="86"/>
      <c r="I18292" s="85"/>
      <c r="J18292" s="85"/>
    </row>
    <row r="18293" spans="2:10" s="117" customFormat="1" x14ac:dyDescent="0.25">
      <c r="B18293" s="87"/>
      <c r="C18293" s="85"/>
      <c r="D18293" s="85"/>
      <c r="E18293" s="85"/>
      <c r="F18293" s="85"/>
      <c r="G18293" s="86"/>
      <c r="H18293" s="86"/>
      <c r="I18293" s="85"/>
      <c r="J18293" s="85"/>
    </row>
    <row r="18294" spans="2:10" s="117" customFormat="1" x14ac:dyDescent="0.25">
      <c r="B18294" s="87"/>
      <c r="C18294" s="85"/>
      <c r="D18294" s="85"/>
      <c r="E18294" s="85"/>
      <c r="F18294" s="85"/>
      <c r="G18294" s="86"/>
      <c r="H18294" s="86"/>
      <c r="I18294" s="85"/>
      <c r="J18294" s="85"/>
    </row>
    <row r="18295" spans="2:10" s="117" customFormat="1" x14ac:dyDescent="0.25">
      <c r="B18295" s="87"/>
      <c r="C18295" s="85"/>
      <c r="D18295" s="85"/>
      <c r="E18295" s="85"/>
      <c r="F18295" s="85"/>
      <c r="G18295" s="86"/>
      <c r="H18295" s="86"/>
      <c r="I18295" s="85"/>
      <c r="J18295" s="85"/>
    </row>
    <row r="18296" spans="2:10" s="117" customFormat="1" x14ac:dyDescent="0.25">
      <c r="B18296" s="87"/>
      <c r="C18296" s="85"/>
      <c r="D18296" s="85"/>
      <c r="E18296" s="85"/>
      <c r="F18296" s="85"/>
      <c r="G18296" s="86"/>
      <c r="H18296" s="86"/>
      <c r="I18296" s="85"/>
      <c r="J18296" s="85"/>
    </row>
    <row r="18297" spans="2:10" s="117" customFormat="1" x14ac:dyDescent="0.25">
      <c r="B18297" s="87"/>
      <c r="C18297" s="85"/>
      <c r="D18297" s="85"/>
      <c r="E18297" s="85"/>
      <c r="F18297" s="85"/>
      <c r="G18297" s="86"/>
      <c r="H18297" s="86"/>
      <c r="I18297" s="85"/>
      <c r="J18297" s="85"/>
    </row>
    <row r="18298" spans="2:10" s="117" customFormat="1" x14ac:dyDescent="0.25">
      <c r="B18298" s="87"/>
      <c r="C18298" s="85"/>
      <c r="D18298" s="85"/>
      <c r="E18298" s="85"/>
      <c r="F18298" s="85"/>
      <c r="G18298" s="86"/>
      <c r="H18298" s="86"/>
      <c r="I18298" s="85"/>
      <c r="J18298" s="85"/>
    </row>
    <row r="18299" spans="2:10" s="117" customFormat="1" x14ac:dyDescent="0.25">
      <c r="B18299" s="87"/>
      <c r="C18299" s="85"/>
      <c r="D18299" s="85"/>
      <c r="E18299" s="85"/>
      <c r="F18299" s="85"/>
      <c r="G18299" s="86"/>
      <c r="H18299" s="86"/>
      <c r="I18299" s="85"/>
      <c r="J18299" s="85"/>
    </row>
    <row r="18300" spans="2:10" s="117" customFormat="1" x14ac:dyDescent="0.25">
      <c r="B18300" s="87"/>
      <c r="C18300" s="85"/>
      <c r="D18300" s="85"/>
      <c r="E18300" s="85"/>
      <c r="F18300" s="85"/>
      <c r="G18300" s="86"/>
      <c r="H18300" s="86"/>
      <c r="I18300" s="85"/>
      <c r="J18300" s="85"/>
    </row>
    <row r="18301" spans="2:10" s="117" customFormat="1" x14ac:dyDescent="0.25">
      <c r="B18301" s="87"/>
      <c r="C18301" s="85"/>
      <c r="D18301" s="85"/>
      <c r="E18301" s="85"/>
      <c r="F18301" s="85"/>
      <c r="G18301" s="86"/>
      <c r="H18301" s="86"/>
      <c r="I18301" s="85"/>
      <c r="J18301" s="85"/>
    </row>
    <row r="18302" spans="2:10" s="117" customFormat="1" x14ac:dyDescent="0.25">
      <c r="B18302" s="87"/>
      <c r="C18302" s="85"/>
      <c r="D18302" s="85"/>
      <c r="E18302" s="85"/>
      <c r="F18302" s="85"/>
      <c r="G18302" s="86"/>
      <c r="H18302" s="86"/>
      <c r="I18302" s="85"/>
      <c r="J18302" s="85"/>
    </row>
    <row r="18303" spans="2:10" s="117" customFormat="1" x14ac:dyDescent="0.25">
      <c r="B18303" s="87"/>
      <c r="C18303" s="85"/>
      <c r="D18303" s="85"/>
      <c r="E18303" s="85"/>
      <c r="F18303" s="85"/>
      <c r="G18303" s="86"/>
      <c r="H18303" s="86"/>
      <c r="I18303" s="85"/>
      <c r="J18303" s="85"/>
    </row>
    <row r="18304" spans="2:10" s="117" customFormat="1" x14ac:dyDescent="0.25">
      <c r="B18304" s="87"/>
      <c r="C18304" s="85"/>
      <c r="D18304" s="85"/>
      <c r="E18304" s="85"/>
      <c r="F18304" s="85"/>
      <c r="G18304" s="86"/>
      <c r="H18304" s="86"/>
      <c r="I18304" s="85"/>
      <c r="J18304" s="85"/>
    </row>
    <row r="18305" spans="2:10" s="117" customFormat="1" x14ac:dyDescent="0.25">
      <c r="B18305" s="87"/>
      <c r="C18305" s="85"/>
      <c r="D18305" s="85"/>
      <c r="E18305" s="85"/>
      <c r="F18305" s="85"/>
      <c r="G18305" s="86"/>
      <c r="H18305" s="86"/>
      <c r="I18305" s="85"/>
      <c r="J18305" s="85"/>
    </row>
    <row r="18306" spans="2:10" s="117" customFormat="1" x14ac:dyDescent="0.25">
      <c r="B18306" s="87"/>
      <c r="C18306" s="85"/>
      <c r="D18306" s="85"/>
      <c r="E18306" s="85"/>
      <c r="F18306" s="85"/>
      <c r="G18306" s="86"/>
      <c r="H18306" s="86"/>
      <c r="I18306" s="85"/>
      <c r="J18306" s="85"/>
    </row>
    <row r="18307" spans="2:10" s="117" customFormat="1" x14ac:dyDescent="0.25">
      <c r="B18307" s="87"/>
      <c r="C18307" s="85"/>
      <c r="D18307" s="85"/>
      <c r="E18307" s="85"/>
      <c r="F18307" s="85"/>
      <c r="G18307" s="86"/>
      <c r="H18307" s="86"/>
      <c r="I18307" s="85"/>
      <c r="J18307" s="85"/>
    </row>
    <row r="18308" spans="2:10" s="117" customFormat="1" x14ac:dyDescent="0.25">
      <c r="B18308" s="87"/>
      <c r="C18308" s="85"/>
      <c r="D18308" s="85"/>
      <c r="E18308" s="85"/>
      <c r="F18308" s="85"/>
      <c r="G18308" s="86"/>
      <c r="H18308" s="86"/>
      <c r="I18308" s="85"/>
      <c r="J18308" s="85"/>
    </row>
    <row r="18309" spans="2:10" s="117" customFormat="1" x14ac:dyDescent="0.25">
      <c r="B18309" s="87"/>
      <c r="C18309" s="85"/>
      <c r="D18309" s="85"/>
      <c r="E18309" s="85"/>
      <c r="F18309" s="85"/>
      <c r="G18309" s="86"/>
      <c r="H18309" s="86"/>
      <c r="I18309" s="85"/>
      <c r="J18309" s="85"/>
    </row>
    <row r="18310" spans="2:10" s="117" customFormat="1" x14ac:dyDescent="0.25">
      <c r="B18310" s="87"/>
      <c r="C18310" s="85"/>
      <c r="D18310" s="85"/>
      <c r="E18310" s="85"/>
      <c r="F18310" s="85"/>
      <c r="G18310" s="86"/>
      <c r="H18310" s="86"/>
      <c r="I18310" s="85"/>
      <c r="J18310" s="85"/>
    </row>
    <row r="18311" spans="2:10" s="117" customFormat="1" x14ac:dyDescent="0.25">
      <c r="B18311" s="87"/>
      <c r="C18311" s="85"/>
      <c r="D18311" s="85"/>
      <c r="E18311" s="85"/>
      <c r="F18311" s="85"/>
      <c r="G18311" s="86"/>
      <c r="H18311" s="86"/>
      <c r="I18311" s="85"/>
      <c r="J18311" s="85"/>
    </row>
    <row r="18312" spans="2:10" s="117" customFormat="1" x14ac:dyDescent="0.25">
      <c r="B18312" s="87"/>
      <c r="C18312" s="85"/>
      <c r="D18312" s="85"/>
      <c r="E18312" s="85"/>
      <c r="F18312" s="85"/>
      <c r="G18312" s="86"/>
      <c r="H18312" s="86"/>
      <c r="I18312" s="85"/>
      <c r="J18312" s="85"/>
    </row>
    <row r="18313" spans="2:10" s="117" customFormat="1" x14ac:dyDescent="0.25">
      <c r="B18313" s="87"/>
      <c r="C18313" s="85"/>
      <c r="D18313" s="85"/>
      <c r="E18313" s="85"/>
      <c r="F18313" s="85"/>
      <c r="G18313" s="86"/>
      <c r="H18313" s="86"/>
      <c r="I18313" s="85"/>
      <c r="J18313" s="85"/>
    </row>
    <row r="18314" spans="2:10" s="117" customFormat="1" x14ac:dyDescent="0.25">
      <c r="B18314" s="87"/>
      <c r="C18314" s="85"/>
      <c r="D18314" s="85"/>
      <c r="E18314" s="85"/>
      <c r="F18314" s="85"/>
      <c r="G18314" s="86"/>
      <c r="H18314" s="86"/>
      <c r="I18314" s="85"/>
      <c r="J18314" s="85"/>
    </row>
    <row r="18315" spans="2:10" s="117" customFormat="1" x14ac:dyDescent="0.25">
      <c r="B18315" s="87"/>
      <c r="C18315" s="85"/>
      <c r="D18315" s="85"/>
      <c r="E18315" s="85"/>
      <c r="F18315" s="85"/>
      <c r="G18315" s="86"/>
      <c r="H18315" s="86"/>
      <c r="I18315" s="85"/>
      <c r="J18315" s="85"/>
    </row>
    <row r="18316" spans="2:10" s="117" customFormat="1" x14ac:dyDescent="0.25">
      <c r="B18316" s="87"/>
      <c r="C18316" s="85"/>
      <c r="D18316" s="85"/>
      <c r="E18316" s="85"/>
      <c r="F18316" s="85"/>
      <c r="G18316" s="86"/>
      <c r="H18316" s="86"/>
      <c r="I18316" s="85"/>
      <c r="J18316" s="85"/>
    </row>
    <row r="18317" spans="2:10" s="117" customFormat="1" x14ac:dyDescent="0.25">
      <c r="B18317" s="87"/>
      <c r="C18317" s="85"/>
      <c r="D18317" s="85"/>
      <c r="E18317" s="85"/>
      <c r="F18317" s="85"/>
      <c r="G18317" s="86"/>
      <c r="H18317" s="86"/>
      <c r="I18317" s="85"/>
      <c r="J18317" s="85"/>
    </row>
    <row r="18318" spans="2:10" s="117" customFormat="1" x14ac:dyDescent="0.25">
      <c r="B18318" s="87"/>
      <c r="C18318" s="85"/>
      <c r="D18318" s="85"/>
      <c r="E18318" s="85"/>
      <c r="F18318" s="85"/>
      <c r="G18318" s="86"/>
      <c r="H18318" s="86"/>
      <c r="I18318" s="85"/>
      <c r="J18318" s="85"/>
    </row>
    <row r="18319" spans="2:10" s="117" customFormat="1" x14ac:dyDescent="0.25">
      <c r="B18319" s="87"/>
      <c r="C18319" s="85"/>
      <c r="D18319" s="85"/>
      <c r="E18319" s="85"/>
      <c r="F18319" s="85"/>
      <c r="G18319" s="86"/>
      <c r="H18319" s="86"/>
      <c r="I18319" s="85"/>
      <c r="J18319" s="85"/>
    </row>
    <row r="18320" spans="2:10" s="117" customFormat="1" x14ac:dyDescent="0.25">
      <c r="B18320" s="87"/>
      <c r="C18320" s="85"/>
      <c r="D18320" s="85"/>
      <c r="E18320" s="85"/>
      <c r="F18320" s="85"/>
      <c r="G18320" s="86"/>
      <c r="H18320" s="86"/>
      <c r="I18320" s="85"/>
      <c r="J18320" s="85"/>
    </row>
    <row r="18321" spans="2:10" s="117" customFormat="1" x14ac:dyDescent="0.25">
      <c r="B18321" s="87"/>
      <c r="C18321" s="85"/>
      <c r="D18321" s="85"/>
      <c r="E18321" s="85"/>
      <c r="F18321" s="85"/>
      <c r="G18321" s="86"/>
      <c r="H18321" s="86"/>
      <c r="I18321" s="85"/>
      <c r="J18321" s="85"/>
    </row>
    <row r="18322" spans="2:10" s="117" customFormat="1" x14ac:dyDescent="0.25">
      <c r="B18322" s="87"/>
      <c r="C18322" s="85"/>
      <c r="D18322" s="85"/>
      <c r="E18322" s="85"/>
      <c r="F18322" s="85"/>
      <c r="G18322" s="86"/>
      <c r="H18322" s="86"/>
      <c r="I18322" s="85"/>
      <c r="J18322" s="85"/>
    </row>
    <row r="18323" spans="2:10" s="117" customFormat="1" x14ac:dyDescent="0.25">
      <c r="B18323" s="87"/>
      <c r="C18323" s="85"/>
      <c r="D18323" s="85"/>
      <c r="E18323" s="85"/>
      <c r="F18323" s="85"/>
      <c r="G18323" s="86"/>
      <c r="H18323" s="86"/>
      <c r="I18323" s="85"/>
      <c r="J18323" s="85"/>
    </row>
    <row r="18324" spans="2:10" s="117" customFormat="1" x14ac:dyDescent="0.25">
      <c r="B18324" s="87"/>
      <c r="C18324" s="85"/>
      <c r="D18324" s="85"/>
      <c r="E18324" s="85"/>
      <c r="F18324" s="85"/>
      <c r="G18324" s="86"/>
      <c r="H18324" s="86"/>
      <c r="I18324" s="85"/>
      <c r="J18324" s="85"/>
    </row>
    <row r="18325" spans="2:10" s="117" customFormat="1" x14ac:dyDescent="0.25">
      <c r="B18325" s="87"/>
      <c r="C18325" s="85"/>
      <c r="D18325" s="85"/>
      <c r="E18325" s="85"/>
      <c r="F18325" s="85"/>
      <c r="G18325" s="86"/>
      <c r="H18325" s="86"/>
      <c r="I18325" s="85"/>
      <c r="J18325" s="85"/>
    </row>
    <row r="18326" spans="2:10" s="117" customFormat="1" x14ac:dyDescent="0.25">
      <c r="B18326" s="87"/>
      <c r="C18326" s="85"/>
      <c r="D18326" s="85"/>
      <c r="E18326" s="85"/>
      <c r="F18326" s="85"/>
      <c r="G18326" s="86"/>
      <c r="H18326" s="86"/>
      <c r="I18326" s="85"/>
      <c r="J18326" s="85"/>
    </row>
    <row r="18327" spans="2:10" s="117" customFormat="1" x14ac:dyDescent="0.25">
      <c r="B18327" s="87"/>
      <c r="C18327" s="85"/>
      <c r="D18327" s="85"/>
      <c r="E18327" s="85"/>
      <c r="F18327" s="85"/>
      <c r="G18327" s="86"/>
      <c r="H18327" s="86"/>
      <c r="I18327" s="85"/>
      <c r="J18327" s="85"/>
    </row>
    <row r="18328" spans="2:10" s="117" customFormat="1" x14ac:dyDescent="0.25">
      <c r="B18328" s="87"/>
      <c r="C18328" s="85"/>
      <c r="D18328" s="85"/>
      <c r="E18328" s="85"/>
      <c r="F18328" s="85"/>
      <c r="G18328" s="86"/>
      <c r="H18328" s="86"/>
      <c r="I18328" s="85"/>
      <c r="J18328" s="85"/>
    </row>
    <row r="18329" spans="2:10" s="117" customFormat="1" x14ac:dyDescent="0.25">
      <c r="B18329" s="87"/>
      <c r="C18329" s="85"/>
      <c r="D18329" s="85"/>
      <c r="E18329" s="85"/>
      <c r="F18329" s="85"/>
      <c r="G18329" s="86"/>
      <c r="H18329" s="86"/>
      <c r="I18329" s="85"/>
      <c r="J18329" s="85"/>
    </row>
    <row r="18330" spans="2:10" s="117" customFormat="1" x14ac:dyDescent="0.25">
      <c r="B18330" s="87"/>
      <c r="C18330" s="85"/>
      <c r="D18330" s="85"/>
      <c r="E18330" s="85"/>
      <c r="F18330" s="85"/>
      <c r="G18330" s="86"/>
      <c r="H18330" s="86"/>
      <c r="I18330" s="85"/>
      <c r="J18330" s="85"/>
    </row>
    <row r="18331" spans="2:10" s="117" customFormat="1" x14ac:dyDescent="0.25">
      <c r="B18331" s="87"/>
      <c r="C18331" s="85"/>
      <c r="D18331" s="85"/>
      <c r="E18331" s="85"/>
      <c r="F18331" s="85"/>
      <c r="G18331" s="86"/>
      <c r="H18331" s="86"/>
      <c r="I18331" s="85"/>
      <c r="J18331" s="85"/>
    </row>
    <row r="18332" spans="2:10" s="117" customFormat="1" x14ac:dyDescent="0.25">
      <c r="B18332" s="87"/>
      <c r="C18332" s="85"/>
      <c r="D18332" s="85"/>
      <c r="E18332" s="85"/>
      <c r="F18332" s="85"/>
      <c r="G18332" s="86"/>
      <c r="H18332" s="86"/>
      <c r="I18332" s="85"/>
      <c r="J18332" s="85"/>
    </row>
    <row r="18333" spans="2:10" s="117" customFormat="1" x14ac:dyDescent="0.25">
      <c r="B18333" s="87"/>
      <c r="C18333" s="85"/>
      <c r="D18333" s="85"/>
      <c r="E18333" s="85"/>
      <c r="F18333" s="85"/>
      <c r="G18333" s="86"/>
      <c r="H18333" s="86"/>
      <c r="I18333" s="85"/>
      <c r="J18333" s="85"/>
    </row>
    <row r="18334" spans="2:10" s="117" customFormat="1" x14ac:dyDescent="0.25">
      <c r="B18334" s="87"/>
      <c r="C18334" s="85"/>
      <c r="D18334" s="85"/>
      <c r="E18334" s="85"/>
      <c r="F18334" s="85"/>
      <c r="G18334" s="86"/>
      <c r="H18334" s="86"/>
      <c r="I18334" s="85"/>
      <c r="J18334" s="85"/>
    </row>
    <row r="18335" spans="2:10" s="117" customFormat="1" x14ac:dyDescent="0.25">
      <c r="B18335" s="87"/>
      <c r="C18335" s="85"/>
      <c r="D18335" s="85"/>
      <c r="E18335" s="85"/>
      <c r="F18335" s="85"/>
      <c r="G18335" s="86"/>
      <c r="H18335" s="86"/>
      <c r="I18335" s="85"/>
      <c r="J18335" s="85"/>
    </row>
    <row r="18336" spans="2:10" s="117" customFormat="1" x14ac:dyDescent="0.25">
      <c r="B18336" s="87"/>
      <c r="C18336" s="85"/>
      <c r="D18336" s="85"/>
      <c r="E18336" s="85"/>
      <c r="F18336" s="85"/>
      <c r="G18336" s="86"/>
      <c r="H18336" s="86"/>
      <c r="I18336" s="85"/>
      <c r="J18336" s="85"/>
    </row>
    <row r="18337" spans="2:10" s="117" customFormat="1" x14ac:dyDescent="0.25">
      <c r="B18337" s="87"/>
      <c r="C18337" s="85"/>
      <c r="D18337" s="85"/>
      <c r="E18337" s="85"/>
      <c r="F18337" s="85"/>
      <c r="G18337" s="86"/>
      <c r="H18337" s="86"/>
      <c r="I18337" s="85"/>
      <c r="J18337" s="85"/>
    </row>
    <row r="18338" spans="2:10" s="117" customFormat="1" x14ac:dyDescent="0.25">
      <c r="B18338" s="87"/>
      <c r="C18338" s="85"/>
      <c r="D18338" s="85"/>
      <c r="E18338" s="85"/>
      <c r="F18338" s="85"/>
      <c r="G18338" s="86"/>
      <c r="H18338" s="86"/>
      <c r="I18338" s="85"/>
      <c r="J18338" s="85"/>
    </row>
    <row r="18339" spans="2:10" s="117" customFormat="1" x14ac:dyDescent="0.25">
      <c r="B18339" s="87"/>
      <c r="C18339" s="85"/>
      <c r="D18339" s="85"/>
      <c r="E18339" s="85"/>
      <c r="F18339" s="85"/>
      <c r="G18339" s="86"/>
      <c r="H18339" s="86"/>
      <c r="I18339" s="85"/>
      <c r="J18339" s="85"/>
    </row>
    <row r="18340" spans="2:10" s="117" customFormat="1" x14ac:dyDescent="0.25">
      <c r="B18340" s="87"/>
      <c r="C18340" s="85"/>
      <c r="D18340" s="85"/>
      <c r="E18340" s="85"/>
      <c r="F18340" s="85"/>
      <c r="G18340" s="86"/>
      <c r="H18340" s="86"/>
      <c r="I18340" s="85"/>
      <c r="J18340" s="85"/>
    </row>
    <row r="18341" spans="2:10" s="117" customFormat="1" x14ac:dyDescent="0.25">
      <c r="B18341" s="87"/>
      <c r="C18341" s="85"/>
      <c r="D18341" s="85"/>
      <c r="E18341" s="85"/>
      <c r="F18341" s="85"/>
      <c r="G18341" s="86"/>
      <c r="H18341" s="86"/>
      <c r="I18341" s="85"/>
      <c r="J18341" s="85"/>
    </row>
    <row r="18342" spans="2:10" s="117" customFormat="1" x14ac:dyDescent="0.25">
      <c r="B18342" s="87"/>
      <c r="C18342" s="85"/>
      <c r="D18342" s="85"/>
      <c r="E18342" s="85"/>
      <c r="F18342" s="85"/>
      <c r="G18342" s="86"/>
      <c r="H18342" s="86"/>
      <c r="I18342" s="85"/>
      <c r="J18342" s="85"/>
    </row>
    <row r="18343" spans="2:10" s="117" customFormat="1" x14ac:dyDescent="0.25">
      <c r="B18343" s="87"/>
      <c r="C18343" s="85"/>
      <c r="D18343" s="85"/>
      <c r="E18343" s="85"/>
      <c r="F18343" s="85"/>
      <c r="G18343" s="86"/>
      <c r="H18343" s="86"/>
      <c r="I18343" s="85"/>
      <c r="J18343" s="85"/>
    </row>
    <row r="18344" spans="2:10" s="117" customFormat="1" x14ac:dyDescent="0.25">
      <c r="B18344" s="87"/>
      <c r="C18344" s="85"/>
      <c r="D18344" s="85"/>
      <c r="E18344" s="85"/>
      <c r="F18344" s="85"/>
      <c r="G18344" s="86"/>
      <c r="H18344" s="86"/>
      <c r="I18344" s="85"/>
      <c r="J18344" s="85"/>
    </row>
    <row r="18345" spans="2:10" s="117" customFormat="1" x14ac:dyDescent="0.25">
      <c r="B18345" s="87"/>
      <c r="C18345" s="85"/>
      <c r="D18345" s="85"/>
      <c r="E18345" s="85"/>
      <c r="F18345" s="85"/>
      <c r="G18345" s="86"/>
      <c r="H18345" s="86"/>
      <c r="I18345" s="85"/>
      <c r="J18345" s="85"/>
    </row>
    <row r="18346" spans="2:10" s="117" customFormat="1" x14ac:dyDescent="0.25">
      <c r="B18346" s="87"/>
      <c r="C18346" s="85"/>
      <c r="D18346" s="85"/>
      <c r="E18346" s="85"/>
      <c r="F18346" s="85"/>
      <c r="G18346" s="86"/>
      <c r="H18346" s="86"/>
      <c r="I18346" s="85"/>
      <c r="J18346" s="85"/>
    </row>
    <row r="18347" spans="2:10" s="117" customFormat="1" x14ac:dyDescent="0.25">
      <c r="B18347" s="87"/>
      <c r="C18347" s="85"/>
      <c r="D18347" s="85"/>
      <c r="E18347" s="85"/>
      <c r="F18347" s="85"/>
      <c r="G18347" s="86"/>
      <c r="H18347" s="86"/>
      <c r="I18347" s="85"/>
      <c r="J18347" s="85"/>
    </row>
    <row r="18348" spans="2:10" s="117" customFormat="1" x14ac:dyDescent="0.25">
      <c r="B18348" s="87"/>
      <c r="C18348" s="85"/>
      <c r="D18348" s="85"/>
      <c r="E18348" s="85"/>
      <c r="F18348" s="85"/>
      <c r="G18348" s="86"/>
      <c r="H18348" s="86"/>
      <c r="I18348" s="85"/>
      <c r="J18348" s="85"/>
    </row>
    <row r="18349" spans="2:10" s="117" customFormat="1" x14ac:dyDescent="0.25">
      <c r="B18349" s="87"/>
      <c r="C18349" s="85"/>
      <c r="D18349" s="85"/>
      <c r="E18349" s="85"/>
      <c r="F18349" s="85"/>
      <c r="G18349" s="86"/>
      <c r="H18349" s="86"/>
      <c r="I18349" s="85"/>
      <c r="J18349" s="85"/>
    </row>
    <row r="18350" spans="2:10" s="117" customFormat="1" x14ac:dyDescent="0.25">
      <c r="B18350" s="87"/>
      <c r="C18350" s="85"/>
      <c r="D18350" s="85"/>
      <c r="E18350" s="85"/>
      <c r="F18350" s="85"/>
      <c r="G18350" s="86"/>
      <c r="H18350" s="86"/>
      <c r="I18350" s="85"/>
      <c r="J18350" s="85"/>
    </row>
    <row r="18351" spans="2:10" s="117" customFormat="1" x14ac:dyDescent="0.25">
      <c r="B18351" s="87"/>
      <c r="C18351" s="85"/>
      <c r="D18351" s="85"/>
      <c r="E18351" s="85"/>
      <c r="F18351" s="85"/>
      <c r="G18351" s="86"/>
      <c r="H18351" s="86"/>
      <c r="I18351" s="85"/>
      <c r="J18351" s="85"/>
    </row>
    <row r="18352" spans="2:10" s="117" customFormat="1" x14ac:dyDescent="0.25">
      <c r="B18352" s="87"/>
      <c r="C18352" s="85"/>
      <c r="D18352" s="85"/>
      <c r="E18352" s="85"/>
      <c r="F18352" s="85"/>
      <c r="G18352" s="86"/>
      <c r="H18352" s="86"/>
      <c r="I18352" s="85"/>
      <c r="J18352" s="85"/>
    </row>
    <row r="18353" spans="2:10" s="117" customFormat="1" x14ac:dyDescent="0.25">
      <c r="B18353" s="87"/>
      <c r="C18353" s="85"/>
      <c r="D18353" s="85"/>
      <c r="E18353" s="85"/>
      <c r="F18353" s="85"/>
      <c r="G18353" s="86"/>
      <c r="H18353" s="86"/>
      <c r="I18353" s="85"/>
      <c r="J18353" s="85"/>
    </row>
    <row r="18354" spans="2:10" s="117" customFormat="1" x14ac:dyDescent="0.25">
      <c r="B18354" s="87"/>
      <c r="C18354" s="85"/>
      <c r="D18354" s="85"/>
      <c r="E18354" s="85"/>
      <c r="F18354" s="85"/>
      <c r="G18354" s="86"/>
      <c r="H18354" s="86"/>
      <c r="I18354" s="85"/>
      <c r="J18354" s="85"/>
    </row>
    <row r="18355" spans="2:10" s="117" customFormat="1" x14ac:dyDescent="0.25">
      <c r="B18355" s="87"/>
      <c r="C18355" s="85"/>
      <c r="D18355" s="85"/>
      <c r="E18355" s="85"/>
      <c r="F18355" s="85"/>
      <c r="G18355" s="86"/>
      <c r="H18355" s="86"/>
      <c r="I18355" s="85"/>
      <c r="J18355" s="85"/>
    </row>
    <row r="18356" spans="2:10" s="117" customFormat="1" x14ac:dyDescent="0.25">
      <c r="B18356" s="87"/>
      <c r="C18356" s="85"/>
      <c r="D18356" s="85"/>
      <c r="E18356" s="85"/>
      <c r="F18356" s="85"/>
      <c r="G18356" s="86"/>
      <c r="H18356" s="86"/>
      <c r="I18356" s="85"/>
      <c r="J18356" s="85"/>
    </row>
    <row r="18357" spans="2:10" s="117" customFormat="1" x14ac:dyDescent="0.25">
      <c r="B18357" s="87"/>
      <c r="C18357" s="85"/>
      <c r="D18357" s="85"/>
      <c r="E18357" s="85"/>
      <c r="F18357" s="85"/>
      <c r="G18357" s="86"/>
      <c r="H18357" s="86"/>
      <c r="I18357" s="85"/>
      <c r="J18357" s="85"/>
    </row>
    <row r="18358" spans="2:10" s="117" customFormat="1" x14ac:dyDescent="0.25">
      <c r="B18358" s="87"/>
      <c r="C18358" s="85"/>
      <c r="D18358" s="85"/>
      <c r="E18358" s="85"/>
      <c r="F18358" s="85"/>
      <c r="G18358" s="86"/>
      <c r="H18358" s="86"/>
      <c r="I18358" s="85"/>
      <c r="J18358" s="85"/>
    </row>
    <row r="18359" spans="2:10" s="117" customFormat="1" x14ac:dyDescent="0.25">
      <c r="B18359" s="87"/>
      <c r="C18359" s="85"/>
      <c r="D18359" s="85"/>
      <c r="E18359" s="85"/>
      <c r="F18359" s="85"/>
      <c r="G18359" s="86"/>
      <c r="H18359" s="86"/>
      <c r="I18359" s="85"/>
      <c r="J18359" s="85"/>
    </row>
    <row r="18360" spans="2:10" s="117" customFormat="1" x14ac:dyDescent="0.25">
      <c r="B18360" s="87"/>
      <c r="C18360" s="85"/>
      <c r="D18360" s="85"/>
      <c r="E18360" s="85"/>
      <c r="F18360" s="85"/>
      <c r="G18360" s="86"/>
      <c r="H18360" s="86"/>
      <c r="I18360" s="85"/>
      <c r="J18360" s="85"/>
    </row>
    <row r="18361" spans="2:10" s="117" customFormat="1" x14ac:dyDescent="0.25">
      <c r="B18361" s="87"/>
      <c r="C18361" s="85"/>
      <c r="D18361" s="85"/>
      <c r="E18361" s="85"/>
      <c r="F18361" s="85"/>
      <c r="G18361" s="86"/>
      <c r="H18361" s="86"/>
      <c r="I18361" s="85"/>
      <c r="J18361" s="85"/>
    </row>
    <row r="18362" spans="2:10" s="117" customFormat="1" x14ac:dyDescent="0.25">
      <c r="B18362" s="87"/>
      <c r="C18362" s="85"/>
      <c r="D18362" s="85"/>
      <c r="E18362" s="85"/>
      <c r="F18362" s="85"/>
      <c r="G18362" s="86"/>
      <c r="H18362" s="86"/>
      <c r="I18362" s="85"/>
      <c r="J18362" s="85"/>
    </row>
    <row r="18363" spans="2:10" s="117" customFormat="1" x14ac:dyDescent="0.25">
      <c r="B18363" s="87"/>
      <c r="C18363" s="85"/>
      <c r="D18363" s="85"/>
      <c r="E18363" s="85"/>
      <c r="F18363" s="85"/>
      <c r="G18363" s="86"/>
      <c r="H18363" s="86"/>
      <c r="I18363" s="85"/>
      <c r="J18363" s="85"/>
    </row>
    <row r="18364" spans="2:10" s="117" customFormat="1" x14ac:dyDescent="0.25">
      <c r="B18364" s="87"/>
      <c r="C18364" s="85"/>
      <c r="D18364" s="85"/>
      <c r="E18364" s="85"/>
      <c r="F18364" s="85"/>
      <c r="G18364" s="86"/>
      <c r="H18364" s="86"/>
      <c r="I18364" s="85"/>
      <c r="J18364" s="85"/>
    </row>
    <row r="18365" spans="2:10" s="117" customFormat="1" x14ac:dyDescent="0.25">
      <c r="B18365" s="87"/>
      <c r="C18365" s="85"/>
      <c r="D18365" s="85"/>
      <c r="E18365" s="85"/>
      <c r="F18365" s="85"/>
      <c r="G18365" s="86"/>
      <c r="H18365" s="86"/>
      <c r="I18365" s="85"/>
      <c r="J18365" s="85"/>
    </row>
    <row r="18366" spans="2:10" s="117" customFormat="1" x14ac:dyDescent="0.25">
      <c r="B18366" s="87"/>
      <c r="C18366" s="85"/>
      <c r="D18366" s="85"/>
      <c r="E18366" s="85"/>
      <c r="F18366" s="85"/>
      <c r="G18366" s="86"/>
      <c r="H18366" s="86"/>
      <c r="I18366" s="85"/>
      <c r="J18366" s="85"/>
    </row>
    <row r="18367" spans="2:10" s="117" customFormat="1" x14ac:dyDescent="0.25">
      <c r="B18367" s="87"/>
      <c r="C18367" s="85"/>
      <c r="D18367" s="85"/>
      <c r="E18367" s="85"/>
      <c r="F18367" s="85"/>
      <c r="G18367" s="86"/>
      <c r="H18367" s="86"/>
      <c r="I18367" s="85"/>
      <c r="J18367" s="85"/>
    </row>
    <row r="18368" spans="2:10" s="117" customFormat="1" x14ac:dyDescent="0.25">
      <c r="B18368" s="87"/>
      <c r="C18368" s="85"/>
      <c r="D18368" s="85"/>
      <c r="E18368" s="85"/>
      <c r="F18368" s="85"/>
      <c r="G18368" s="86"/>
      <c r="H18368" s="86"/>
      <c r="I18368" s="85"/>
      <c r="J18368" s="85"/>
    </row>
    <row r="18369" spans="2:10" s="117" customFormat="1" x14ac:dyDescent="0.25">
      <c r="B18369" s="87"/>
      <c r="C18369" s="85"/>
      <c r="D18369" s="85"/>
      <c r="E18369" s="85"/>
      <c r="F18369" s="85"/>
      <c r="G18369" s="86"/>
      <c r="H18369" s="86"/>
      <c r="I18369" s="85"/>
      <c r="J18369" s="85"/>
    </row>
    <row r="18370" spans="2:10" s="117" customFormat="1" x14ac:dyDescent="0.25">
      <c r="B18370" s="87"/>
      <c r="C18370" s="85"/>
      <c r="D18370" s="85"/>
      <c r="E18370" s="85"/>
      <c r="F18370" s="85"/>
      <c r="G18370" s="86"/>
      <c r="H18370" s="86"/>
      <c r="I18370" s="85"/>
      <c r="J18370" s="85"/>
    </row>
    <row r="18371" spans="2:10" s="117" customFormat="1" x14ac:dyDescent="0.25">
      <c r="B18371" s="87"/>
      <c r="C18371" s="85"/>
      <c r="D18371" s="85"/>
      <c r="E18371" s="85"/>
      <c r="F18371" s="85"/>
      <c r="G18371" s="86"/>
      <c r="H18371" s="86"/>
      <c r="I18371" s="85"/>
      <c r="J18371" s="85"/>
    </row>
    <row r="18372" spans="2:10" s="117" customFormat="1" x14ac:dyDescent="0.25">
      <c r="B18372" s="87"/>
      <c r="C18372" s="85"/>
      <c r="D18372" s="85"/>
      <c r="E18372" s="85"/>
      <c r="F18372" s="85"/>
      <c r="G18372" s="86"/>
      <c r="H18372" s="86"/>
      <c r="I18372" s="85"/>
      <c r="J18372" s="85"/>
    </row>
    <row r="18373" spans="2:10" s="117" customFormat="1" x14ac:dyDescent="0.25">
      <c r="B18373" s="87"/>
      <c r="C18373" s="85"/>
      <c r="D18373" s="85"/>
      <c r="E18373" s="85"/>
      <c r="F18373" s="85"/>
      <c r="G18373" s="86"/>
      <c r="H18373" s="86"/>
      <c r="I18373" s="85"/>
      <c r="J18373" s="85"/>
    </row>
    <row r="18374" spans="2:10" s="117" customFormat="1" x14ac:dyDescent="0.25">
      <c r="B18374" s="87"/>
      <c r="C18374" s="85"/>
      <c r="D18374" s="85"/>
      <c r="E18374" s="85"/>
      <c r="F18374" s="85"/>
      <c r="G18374" s="86"/>
      <c r="H18374" s="86"/>
      <c r="I18374" s="85"/>
      <c r="J18374" s="85"/>
    </row>
    <row r="18375" spans="2:10" s="117" customFormat="1" x14ac:dyDescent="0.25">
      <c r="B18375" s="87"/>
      <c r="C18375" s="85"/>
      <c r="D18375" s="85"/>
      <c r="E18375" s="85"/>
      <c r="F18375" s="85"/>
      <c r="G18375" s="86"/>
      <c r="H18375" s="86"/>
      <c r="I18375" s="85"/>
      <c r="J18375" s="85"/>
    </row>
    <row r="18376" spans="2:10" s="117" customFormat="1" x14ac:dyDescent="0.25">
      <c r="B18376" s="87"/>
      <c r="C18376" s="85"/>
      <c r="D18376" s="85"/>
      <c r="E18376" s="85"/>
      <c r="F18376" s="85"/>
      <c r="G18376" s="86"/>
      <c r="H18376" s="86"/>
      <c r="I18376" s="85"/>
      <c r="J18376" s="85"/>
    </row>
    <row r="18377" spans="2:10" s="117" customFormat="1" x14ac:dyDescent="0.25">
      <c r="B18377" s="87"/>
      <c r="C18377" s="85"/>
      <c r="D18377" s="85"/>
      <c r="E18377" s="85"/>
      <c r="F18377" s="85"/>
      <c r="G18377" s="86"/>
      <c r="H18377" s="86"/>
      <c r="I18377" s="85"/>
      <c r="J18377" s="85"/>
    </row>
    <row r="18378" spans="2:10" s="117" customFormat="1" x14ac:dyDescent="0.25">
      <c r="B18378" s="87"/>
      <c r="C18378" s="85"/>
      <c r="D18378" s="85"/>
      <c r="E18378" s="85"/>
      <c r="F18378" s="85"/>
      <c r="G18378" s="86"/>
      <c r="H18378" s="86"/>
      <c r="I18378" s="85"/>
      <c r="J18378" s="85"/>
    </row>
    <row r="18379" spans="2:10" s="117" customFormat="1" x14ac:dyDescent="0.25">
      <c r="B18379" s="87"/>
      <c r="C18379" s="85"/>
      <c r="D18379" s="85"/>
      <c r="E18379" s="85"/>
      <c r="F18379" s="85"/>
      <c r="G18379" s="86"/>
      <c r="H18379" s="86"/>
      <c r="I18379" s="85"/>
      <c r="J18379" s="85"/>
    </row>
    <row r="18380" spans="2:10" s="117" customFormat="1" x14ac:dyDescent="0.25">
      <c r="B18380" s="87"/>
      <c r="C18380" s="85"/>
      <c r="D18380" s="85"/>
      <c r="E18380" s="85"/>
      <c r="F18380" s="85"/>
      <c r="G18380" s="86"/>
      <c r="H18380" s="86"/>
      <c r="I18380" s="85"/>
      <c r="J18380" s="85"/>
    </row>
    <row r="18381" spans="2:10" s="117" customFormat="1" x14ac:dyDescent="0.25">
      <c r="B18381" s="87"/>
      <c r="C18381" s="85"/>
      <c r="D18381" s="85"/>
      <c r="E18381" s="85"/>
      <c r="F18381" s="85"/>
      <c r="G18381" s="86"/>
      <c r="H18381" s="86"/>
      <c r="I18381" s="85"/>
      <c r="J18381" s="85"/>
    </row>
    <row r="18382" spans="2:10" s="117" customFormat="1" x14ac:dyDescent="0.25">
      <c r="B18382" s="87"/>
      <c r="C18382" s="85"/>
      <c r="D18382" s="85"/>
      <c r="E18382" s="85"/>
      <c r="F18382" s="85"/>
      <c r="G18382" s="86"/>
      <c r="H18382" s="86"/>
      <c r="I18382" s="85"/>
      <c r="J18382" s="85"/>
    </row>
    <row r="18383" spans="2:10" s="117" customFormat="1" x14ac:dyDescent="0.25">
      <c r="B18383" s="87"/>
      <c r="C18383" s="85"/>
      <c r="D18383" s="85"/>
      <c r="E18383" s="85"/>
      <c r="F18383" s="85"/>
      <c r="G18383" s="86"/>
      <c r="H18383" s="86"/>
      <c r="I18383" s="85"/>
      <c r="J18383" s="85"/>
    </row>
    <row r="18384" spans="2:10" s="117" customFormat="1" x14ac:dyDescent="0.25">
      <c r="B18384" s="87"/>
      <c r="C18384" s="85"/>
      <c r="D18384" s="85"/>
      <c r="E18384" s="85"/>
      <c r="F18384" s="85"/>
      <c r="G18384" s="86"/>
      <c r="H18384" s="86"/>
      <c r="I18384" s="85"/>
      <c r="J18384" s="85"/>
    </row>
    <row r="18385" spans="2:10" s="117" customFormat="1" x14ac:dyDescent="0.25">
      <c r="B18385" s="87"/>
      <c r="C18385" s="85"/>
      <c r="D18385" s="85"/>
      <c r="E18385" s="85"/>
      <c r="F18385" s="85"/>
      <c r="G18385" s="86"/>
      <c r="H18385" s="86"/>
      <c r="I18385" s="85"/>
      <c r="J18385" s="85"/>
    </row>
    <row r="18386" spans="2:10" s="117" customFormat="1" x14ac:dyDescent="0.25">
      <c r="B18386" s="87"/>
      <c r="C18386" s="85"/>
      <c r="D18386" s="85"/>
      <c r="E18386" s="85"/>
      <c r="F18386" s="85"/>
      <c r="G18386" s="86"/>
      <c r="H18386" s="86"/>
      <c r="I18386" s="85"/>
      <c r="J18386" s="85"/>
    </row>
    <row r="18387" spans="2:10" s="117" customFormat="1" x14ac:dyDescent="0.25">
      <c r="B18387" s="87"/>
      <c r="C18387" s="85"/>
      <c r="D18387" s="85"/>
      <c r="E18387" s="85"/>
      <c r="F18387" s="85"/>
      <c r="G18387" s="86"/>
      <c r="H18387" s="86"/>
      <c r="I18387" s="85"/>
      <c r="J18387" s="85"/>
    </row>
    <row r="18388" spans="2:10" s="117" customFormat="1" x14ac:dyDescent="0.25">
      <c r="B18388" s="87"/>
      <c r="C18388" s="85"/>
      <c r="D18388" s="85"/>
      <c r="E18388" s="85"/>
      <c r="F18388" s="85"/>
      <c r="G18388" s="86"/>
      <c r="H18388" s="86"/>
      <c r="I18388" s="85"/>
      <c r="J18388" s="85"/>
    </row>
    <row r="18389" spans="2:10" s="117" customFormat="1" x14ac:dyDescent="0.25">
      <c r="B18389" s="87"/>
      <c r="C18389" s="85"/>
      <c r="D18389" s="85"/>
      <c r="E18389" s="85"/>
      <c r="F18389" s="85"/>
      <c r="G18389" s="86"/>
      <c r="H18389" s="86"/>
      <c r="I18389" s="85"/>
      <c r="J18389" s="85"/>
    </row>
    <row r="18390" spans="2:10" s="117" customFormat="1" x14ac:dyDescent="0.25">
      <c r="B18390" s="87"/>
      <c r="C18390" s="85"/>
      <c r="D18390" s="85"/>
      <c r="E18390" s="85"/>
      <c r="F18390" s="85"/>
      <c r="G18390" s="86"/>
      <c r="H18390" s="86"/>
      <c r="I18390" s="85"/>
      <c r="J18390" s="85"/>
    </row>
    <row r="18391" spans="2:10" s="117" customFormat="1" x14ac:dyDescent="0.25">
      <c r="B18391" s="87"/>
      <c r="C18391" s="85"/>
      <c r="D18391" s="85"/>
      <c r="E18391" s="85"/>
      <c r="F18391" s="85"/>
      <c r="G18391" s="86"/>
      <c r="H18391" s="86"/>
      <c r="I18391" s="85"/>
      <c r="J18391" s="85"/>
    </row>
    <row r="18392" spans="2:10" s="117" customFormat="1" x14ac:dyDescent="0.25">
      <c r="B18392" s="87"/>
      <c r="C18392" s="85"/>
      <c r="D18392" s="85"/>
      <c r="E18392" s="85"/>
      <c r="F18392" s="85"/>
      <c r="G18392" s="86"/>
      <c r="H18392" s="86"/>
      <c r="I18392" s="85"/>
      <c r="J18392" s="85"/>
    </row>
    <row r="18393" spans="2:10" s="117" customFormat="1" x14ac:dyDescent="0.25">
      <c r="B18393" s="87"/>
      <c r="C18393" s="85"/>
      <c r="D18393" s="85"/>
      <c r="E18393" s="85"/>
      <c r="F18393" s="85"/>
      <c r="G18393" s="86"/>
      <c r="H18393" s="86"/>
      <c r="I18393" s="85"/>
      <c r="J18393" s="85"/>
    </row>
    <row r="18394" spans="2:10" s="117" customFormat="1" x14ac:dyDescent="0.25">
      <c r="B18394" s="87"/>
      <c r="C18394" s="85"/>
      <c r="D18394" s="85"/>
      <c r="E18394" s="85"/>
      <c r="F18394" s="85"/>
      <c r="G18394" s="86"/>
      <c r="H18394" s="86"/>
      <c r="I18394" s="85"/>
      <c r="J18394" s="85"/>
    </row>
    <row r="18395" spans="2:10" s="117" customFormat="1" x14ac:dyDescent="0.25">
      <c r="B18395" s="87"/>
      <c r="C18395" s="85"/>
      <c r="D18395" s="85"/>
      <c r="E18395" s="85"/>
      <c r="F18395" s="85"/>
      <c r="G18395" s="86"/>
      <c r="H18395" s="86"/>
      <c r="I18395" s="85"/>
      <c r="J18395" s="85"/>
    </row>
    <row r="18396" spans="2:10" s="117" customFormat="1" x14ac:dyDescent="0.25">
      <c r="B18396" s="87"/>
      <c r="C18396" s="85"/>
      <c r="D18396" s="85"/>
      <c r="E18396" s="85"/>
      <c r="F18396" s="85"/>
      <c r="G18396" s="86"/>
      <c r="H18396" s="86"/>
      <c r="I18396" s="85"/>
      <c r="J18396" s="85"/>
    </row>
    <row r="18397" spans="2:10" s="117" customFormat="1" x14ac:dyDescent="0.25">
      <c r="B18397" s="87"/>
      <c r="C18397" s="85"/>
      <c r="D18397" s="85"/>
      <c r="E18397" s="85"/>
      <c r="F18397" s="85"/>
      <c r="G18397" s="86"/>
      <c r="H18397" s="86"/>
      <c r="I18397" s="85"/>
      <c r="J18397" s="85"/>
    </row>
    <row r="18398" spans="2:10" s="117" customFormat="1" x14ac:dyDescent="0.25">
      <c r="B18398" s="87"/>
      <c r="C18398" s="85"/>
      <c r="D18398" s="85"/>
      <c r="E18398" s="85"/>
      <c r="F18398" s="85"/>
      <c r="G18398" s="86"/>
      <c r="H18398" s="86"/>
      <c r="I18398" s="85"/>
      <c r="J18398" s="85"/>
    </row>
    <row r="18399" spans="2:10" s="117" customFormat="1" x14ac:dyDescent="0.25">
      <c r="B18399" s="87"/>
      <c r="C18399" s="85"/>
      <c r="D18399" s="85"/>
      <c r="E18399" s="85"/>
      <c r="F18399" s="85"/>
      <c r="G18399" s="86"/>
      <c r="H18399" s="86"/>
      <c r="I18399" s="85"/>
      <c r="J18399" s="85"/>
    </row>
    <row r="18400" spans="2:10" s="117" customFormat="1" x14ac:dyDescent="0.25">
      <c r="B18400" s="87"/>
      <c r="C18400" s="85"/>
      <c r="D18400" s="85"/>
      <c r="E18400" s="85"/>
      <c r="F18400" s="85"/>
      <c r="G18400" s="86"/>
      <c r="H18400" s="86"/>
      <c r="I18400" s="85"/>
      <c r="J18400" s="85"/>
    </row>
    <row r="18401" spans="2:10" s="117" customFormat="1" x14ac:dyDescent="0.25">
      <c r="B18401" s="87"/>
      <c r="C18401" s="85"/>
      <c r="D18401" s="85"/>
      <c r="E18401" s="85"/>
      <c r="F18401" s="85"/>
      <c r="G18401" s="86"/>
      <c r="H18401" s="86"/>
      <c r="I18401" s="85"/>
      <c r="J18401" s="85"/>
    </row>
    <row r="18402" spans="2:10" s="117" customFormat="1" x14ac:dyDescent="0.25">
      <c r="B18402" s="87"/>
      <c r="C18402" s="85"/>
      <c r="D18402" s="85"/>
      <c r="E18402" s="85"/>
      <c r="F18402" s="85"/>
      <c r="G18402" s="86"/>
      <c r="H18402" s="86"/>
      <c r="I18402" s="85"/>
      <c r="J18402" s="85"/>
    </row>
    <row r="18403" spans="2:10" s="117" customFormat="1" x14ac:dyDescent="0.25">
      <c r="B18403" s="87"/>
      <c r="C18403" s="85"/>
      <c r="D18403" s="85"/>
      <c r="E18403" s="85"/>
      <c r="F18403" s="85"/>
      <c r="G18403" s="86"/>
      <c r="H18403" s="86"/>
      <c r="I18403" s="85"/>
      <c r="J18403" s="85"/>
    </row>
    <row r="18404" spans="2:10" s="117" customFormat="1" x14ac:dyDescent="0.25">
      <c r="B18404" s="87"/>
      <c r="C18404" s="85"/>
      <c r="D18404" s="85"/>
      <c r="E18404" s="85"/>
      <c r="F18404" s="85"/>
      <c r="G18404" s="86"/>
      <c r="H18404" s="86"/>
      <c r="I18404" s="85"/>
      <c r="J18404" s="85"/>
    </row>
    <row r="18405" spans="2:10" s="117" customFormat="1" x14ac:dyDescent="0.25">
      <c r="B18405" s="87"/>
      <c r="C18405" s="85"/>
      <c r="D18405" s="85"/>
      <c r="E18405" s="85"/>
      <c r="F18405" s="85"/>
      <c r="G18405" s="86"/>
      <c r="H18405" s="86"/>
      <c r="I18405" s="85"/>
      <c r="J18405" s="85"/>
    </row>
    <row r="18406" spans="2:10" s="117" customFormat="1" x14ac:dyDescent="0.25">
      <c r="B18406" s="87"/>
      <c r="C18406" s="85"/>
      <c r="D18406" s="85"/>
      <c r="E18406" s="85"/>
      <c r="F18406" s="85"/>
      <c r="G18406" s="86"/>
      <c r="H18406" s="86"/>
      <c r="I18406" s="85"/>
      <c r="J18406" s="85"/>
    </row>
    <row r="18407" spans="2:10" s="117" customFormat="1" x14ac:dyDescent="0.25">
      <c r="B18407" s="87"/>
      <c r="C18407" s="85"/>
      <c r="D18407" s="85"/>
      <c r="E18407" s="85"/>
      <c r="F18407" s="85"/>
      <c r="G18407" s="86"/>
      <c r="H18407" s="86"/>
      <c r="I18407" s="85"/>
      <c r="J18407" s="85"/>
    </row>
    <row r="18408" spans="2:10" s="117" customFormat="1" x14ac:dyDescent="0.25">
      <c r="B18408" s="87"/>
      <c r="C18408" s="85"/>
      <c r="D18408" s="85"/>
      <c r="E18408" s="85"/>
      <c r="F18408" s="85"/>
      <c r="G18408" s="86"/>
      <c r="H18408" s="86"/>
      <c r="I18408" s="85"/>
      <c r="J18408" s="85"/>
    </row>
    <row r="18409" spans="2:10" s="117" customFormat="1" x14ac:dyDescent="0.25">
      <c r="B18409" s="87"/>
      <c r="C18409" s="85"/>
      <c r="D18409" s="85"/>
      <c r="E18409" s="85"/>
      <c r="F18409" s="85"/>
      <c r="G18409" s="86"/>
      <c r="H18409" s="86"/>
      <c r="I18409" s="85"/>
      <c r="J18409" s="85"/>
    </row>
    <row r="18410" spans="2:10" s="117" customFormat="1" x14ac:dyDescent="0.25">
      <c r="B18410" s="87"/>
      <c r="C18410" s="85"/>
      <c r="D18410" s="85"/>
      <c r="E18410" s="85"/>
      <c r="F18410" s="85"/>
      <c r="G18410" s="86"/>
      <c r="H18410" s="86"/>
      <c r="I18410" s="85"/>
      <c r="J18410" s="85"/>
    </row>
    <row r="18411" spans="2:10" s="117" customFormat="1" x14ac:dyDescent="0.25">
      <c r="B18411" s="87"/>
      <c r="C18411" s="85"/>
      <c r="D18411" s="85"/>
      <c r="E18411" s="85"/>
      <c r="F18411" s="85"/>
      <c r="G18411" s="86"/>
      <c r="H18411" s="86"/>
      <c r="I18411" s="85"/>
      <c r="J18411" s="85"/>
    </row>
    <row r="18412" spans="2:10" s="117" customFormat="1" x14ac:dyDescent="0.25">
      <c r="B18412" s="87"/>
      <c r="C18412" s="85"/>
      <c r="D18412" s="85"/>
      <c r="E18412" s="85"/>
      <c r="F18412" s="85"/>
      <c r="G18412" s="86"/>
      <c r="H18412" s="86"/>
      <c r="I18412" s="85"/>
      <c r="J18412" s="85"/>
    </row>
    <row r="18413" spans="2:10" s="117" customFormat="1" x14ac:dyDescent="0.25">
      <c r="B18413" s="87"/>
      <c r="C18413" s="85"/>
      <c r="D18413" s="85"/>
      <c r="E18413" s="85"/>
      <c r="F18413" s="85"/>
      <c r="G18413" s="86"/>
      <c r="H18413" s="86"/>
      <c r="I18413" s="85"/>
      <c r="J18413" s="85"/>
    </row>
    <row r="18414" spans="2:10" s="117" customFormat="1" x14ac:dyDescent="0.25">
      <c r="B18414" s="87"/>
      <c r="C18414" s="85"/>
      <c r="D18414" s="85"/>
      <c r="E18414" s="85"/>
      <c r="F18414" s="85"/>
      <c r="G18414" s="86"/>
      <c r="H18414" s="86"/>
      <c r="I18414" s="85"/>
      <c r="J18414" s="85"/>
    </row>
    <row r="18415" spans="2:10" s="117" customFormat="1" x14ac:dyDescent="0.25">
      <c r="B18415" s="87"/>
      <c r="C18415" s="85"/>
      <c r="D18415" s="85"/>
      <c r="E18415" s="85"/>
      <c r="F18415" s="85"/>
      <c r="G18415" s="86"/>
      <c r="H18415" s="86"/>
      <c r="I18415" s="85"/>
      <c r="J18415" s="85"/>
    </row>
    <row r="18416" spans="2:10" s="117" customFormat="1" x14ac:dyDescent="0.25">
      <c r="B18416" s="87"/>
      <c r="C18416" s="85"/>
      <c r="D18416" s="85"/>
      <c r="E18416" s="85"/>
      <c r="F18416" s="85"/>
      <c r="G18416" s="86"/>
      <c r="H18416" s="86"/>
      <c r="I18416" s="85"/>
      <c r="J18416" s="85"/>
    </row>
    <row r="18417" spans="2:10" s="117" customFormat="1" x14ac:dyDescent="0.25">
      <c r="B18417" s="87"/>
      <c r="C18417" s="85"/>
      <c r="D18417" s="85"/>
      <c r="E18417" s="85"/>
      <c r="F18417" s="85"/>
      <c r="G18417" s="86"/>
      <c r="H18417" s="86"/>
      <c r="I18417" s="85"/>
      <c r="J18417" s="85"/>
    </row>
    <row r="18418" spans="2:10" s="117" customFormat="1" x14ac:dyDescent="0.25">
      <c r="B18418" s="87"/>
      <c r="C18418" s="85"/>
      <c r="D18418" s="85"/>
      <c r="E18418" s="85"/>
      <c r="F18418" s="85"/>
      <c r="G18418" s="86"/>
      <c r="H18418" s="86"/>
      <c r="I18418" s="85"/>
      <c r="J18418" s="85"/>
    </row>
    <row r="18419" spans="2:10" s="117" customFormat="1" x14ac:dyDescent="0.25">
      <c r="B18419" s="87"/>
      <c r="C18419" s="85"/>
      <c r="D18419" s="85"/>
      <c r="E18419" s="85"/>
      <c r="F18419" s="85"/>
      <c r="G18419" s="86"/>
      <c r="H18419" s="86"/>
      <c r="I18419" s="85"/>
      <c r="J18419" s="85"/>
    </row>
    <row r="18420" spans="2:10" s="117" customFormat="1" x14ac:dyDescent="0.25">
      <c r="B18420" s="87"/>
      <c r="C18420" s="85"/>
      <c r="D18420" s="85"/>
      <c r="E18420" s="85"/>
      <c r="F18420" s="85"/>
      <c r="G18420" s="86"/>
      <c r="H18420" s="86"/>
      <c r="I18420" s="85"/>
      <c r="J18420" s="85"/>
    </row>
    <row r="18421" spans="2:10" s="117" customFormat="1" x14ac:dyDescent="0.25">
      <c r="B18421" s="87"/>
      <c r="C18421" s="85"/>
      <c r="D18421" s="85"/>
      <c r="E18421" s="85"/>
      <c r="F18421" s="85"/>
      <c r="G18421" s="86"/>
      <c r="H18421" s="86"/>
      <c r="I18421" s="85"/>
      <c r="J18421" s="85"/>
    </row>
    <row r="18422" spans="2:10" s="117" customFormat="1" x14ac:dyDescent="0.25">
      <c r="B18422" s="87"/>
      <c r="C18422" s="85"/>
      <c r="D18422" s="85"/>
      <c r="E18422" s="85"/>
      <c r="F18422" s="85"/>
      <c r="G18422" s="86"/>
      <c r="H18422" s="86"/>
      <c r="I18422" s="85"/>
      <c r="J18422" s="85"/>
    </row>
    <row r="18423" spans="2:10" s="117" customFormat="1" x14ac:dyDescent="0.25">
      <c r="B18423" s="87"/>
      <c r="C18423" s="85"/>
      <c r="D18423" s="85"/>
      <c r="E18423" s="85"/>
      <c r="F18423" s="85"/>
      <c r="G18423" s="86"/>
      <c r="H18423" s="86"/>
      <c r="I18423" s="85"/>
      <c r="J18423" s="85"/>
    </row>
    <row r="18424" spans="2:10" s="117" customFormat="1" x14ac:dyDescent="0.25">
      <c r="B18424" s="87"/>
      <c r="C18424" s="85"/>
      <c r="D18424" s="85"/>
      <c r="E18424" s="85"/>
      <c r="F18424" s="85"/>
      <c r="G18424" s="86"/>
      <c r="H18424" s="86"/>
      <c r="I18424" s="85"/>
      <c r="J18424" s="85"/>
    </row>
    <row r="18425" spans="2:10" s="117" customFormat="1" x14ac:dyDescent="0.25">
      <c r="B18425" s="87"/>
      <c r="C18425" s="85"/>
      <c r="D18425" s="85"/>
      <c r="E18425" s="85"/>
      <c r="F18425" s="85"/>
      <c r="G18425" s="86"/>
      <c r="H18425" s="86"/>
      <c r="I18425" s="85"/>
      <c r="J18425" s="85"/>
    </row>
    <row r="18426" spans="2:10" s="117" customFormat="1" x14ac:dyDescent="0.25">
      <c r="B18426" s="87"/>
      <c r="C18426" s="85"/>
      <c r="D18426" s="85"/>
      <c r="E18426" s="85"/>
      <c r="F18426" s="85"/>
      <c r="G18426" s="86"/>
      <c r="H18426" s="86"/>
      <c r="I18426" s="85"/>
      <c r="J18426" s="85"/>
    </row>
    <row r="18427" spans="2:10" s="117" customFormat="1" x14ac:dyDescent="0.25">
      <c r="B18427" s="87"/>
      <c r="C18427" s="85"/>
      <c r="D18427" s="85"/>
      <c r="E18427" s="85"/>
      <c r="F18427" s="85"/>
      <c r="G18427" s="86"/>
      <c r="H18427" s="86"/>
      <c r="I18427" s="85"/>
      <c r="J18427" s="85"/>
    </row>
    <row r="18428" spans="2:10" s="117" customFormat="1" x14ac:dyDescent="0.25">
      <c r="B18428" s="87"/>
      <c r="C18428" s="85"/>
      <c r="D18428" s="85"/>
      <c r="E18428" s="85"/>
      <c r="F18428" s="85"/>
      <c r="G18428" s="86"/>
      <c r="H18428" s="86"/>
      <c r="I18428" s="85"/>
      <c r="J18428" s="85"/>
    </row>
    <row r="18429" spans="2:10" s="117" customFormat="1" x14ac:dyDescent="0.25">
      <c r="B18429" s="87"/>
      <c r="C18429" s="85"/>
      <c r="D18429" s="85"/>
      <c r="E18429" s="85"/>
      <c r="F18429" s="85"/>
      <c r="G18429" s="86"/>
      <c r="H18429" s="86"/>
      <c r="I18429" s="85"/>
      <c r="J18429" s="85"/>
    </row>
    <row r="18430" spans="2:10" s="117" customFormat="1" x14ac:dyDescent="0.25">
      <c r="B18430" s="87"/>
      <c r="C18430" s="85"/>
      <c r="D18430" s="85"/>
      <c r="E18430" s="85"/>
      <c r="F18430" s="85"/>
      <c r="G18430" s="86"/>
      <c r="H18430" s="86"/>
      <c r="I18430" s="85"/>
      <c r="J18430" s="85"/>
    </row>
    <row r="18431" spans="2:10" s="117" customFormat="1" x14ac:dyDescent="0.25">
      <c r="B18431" s="87"/>
      <c r="C18431" s="85"/>
      <c r="D18431" s="85"/>
      <c r="E18431" s="85"/>
      <c r="F18431" s="85"/>
      <c r="G18431" s="86"/>
      <c r="H18431" s="86"/>
      <c r="I18431" s="85"/>
      <c r="J18431" s="85"/>
    </row>
    <row r="18432" spans="2:10" s="117" customFormat="1" x14ac:dyDescent="0.25">
      <c r="B18432" s="87"/>
      <c r="C18432" s="85"/>
      <c r="D18432" s="85"/>
      <c r="E18432" s="85"/>
      <c r="F18432" s="85"/>
      <c r="G18432" s="86"/>
      <c r="H18432" s="86"/>
      <c r="I18432" s="85"/>
      <c r="J18432" s="85"/>
    </row>
    <row r="18433" spans="2:10" s="117" customFormat="1" x14ac:dyDescent="0.25">
      <c r="B18433" s="87"/>
      <c r="C18433" s="85"/>
      <c r="D18433" s="85"/>
      <c r="E18433" s="85"/>
      <c r="F18433" s="85"/>
      <c r="G18433" s="86"/>
      <c r="H18433" s="86"/>
      <c r="I18433" s="85"/>
      <c r="J18433" s="85"/>
    </row>
    <row r="18434" spans="2:10" s="117" customFormat="1" x14ac:dyDescent="0.25">
      <c r="B18434" s="87"/>
      <c r="C18434" s="85"/>
      <c r="D18434" s="85"/>
      <c r="E18434" s="85"/>
      <c r="F18434" s="85"/>
      <c r="G18434" s="86"/>
      <c r="H18434" s="86"/>
      <c r="I18434" s="85"/>
      <c r="J18434" s="85"/>
    </row>
    <row r="18435" spans="2:10" s="117" customFormat="1" x14ac:dyDescent="0.25">
      <c r="B18435" s="87"/>
      <c r="C18435" s="85"/>
      <c r="D18435" s="85"/>
      <c r="E18435" s="85"/>
      <c r="F18435" s="85"/>
      <c r="G18435" s="86"/>
      <c r="H18435" s="86"/>
      <c r="I18435" s="85"/>
      <c r="J18435" s="85"/>
    </row>
    <row r="18436" spans="2:10" s="117" customFormat="1" x14ac:dyDescent="0.25">
      <c r="B18436" s="87"/>
      <c r="C18436" s="85"/>
      <c r="D18436" s="85"/>
      <c r="E18436" s="85"/>
      <c r="F18436" s="85"/>
      <c r="G18436" s="86"/>
      <c r="H18436" s="86"/>
      <c r="I18436" s="85"/>
      <c r="J18436" s="85"/>
    </row>
    <row r="18437" spans="2:10" s="117" customFormat="1" x14ac:dyDescent="0.25">
      <c r="B18437" s="87"/>
      <c r="C18437" s="85"/>
      <c r="D18437" s="85"/>
      <c r="E18437" s="85"/>
      <c r="F18437" s="85"/>
      <c r="G18437" s="86"/>
      <c r="H18437" s="86"/>
      <c r="I18437" s="85"/>
      <c r="J18437" s="85"/>
    </row>
    <row r="18438" spans="2:10" s="117" customFormat="1" x14ac:dyDescent="0.25">
      <c r="B18438" s="87"/>
      <c r="C18438" s="85"/>
      <c r="D18438" s="85"/>
      <c r="E18438" s="85"/>
      <c r="F18438" s="85"/>
      <c r="G18438" s="86"/>
      <c r="H18438" s="86"/>
      <c r="I18438" s="85"/>
      <c r="J18438" s="85"/>
    </row>
    <row r="18439" spans="2:10" s="117" customFormat="1" x14ac:dyDescent="0.25">
      <c r="B18439" s="87"/>
      <c r="C18439" s="85"/>
      <c r="D18439" s="85"/>
      <c r="E18439" s="85"/>
      <c r="F18439" s="85"/>
      <c r="G18439" s="86"/>
      <c r="H18439" s="86"/>
      <c r="I18439" s="85"/>
      <c r="J18439" s="85"/>
    </row>
    <row r="18440" spans="2:10" s="117" customFormat="1" x14ac:dyDescent="0.25">
      <c r="B18440" s="87"/>
      <c r="C18440" s="85"/>
      <c r="D18440" s="85"/>
      <c r="E18440" s="85"/>
      <c r="F18440" s="85"/>
      <c r="G18440" s="86"/>
      <c r="H18440" s="86"/>
      <c r="I18440" s="85"/>
      <c r="J18440" s="85"/>
    </row>
    <row r="18441" spans="2:10" s="117" customFormat="1" x14ac:dyDescent="0.25">
      <c r="B18441" s="87"/>
      <c r="C18441" s="85"/>
      <c r="D18441" s="85"/>
      <c r="E18441" s="85"/>
      <c r="F18441" s="85"/>
      <c r="G18441" s="86"/>
      <c r="H18441" s="86"/>
      <c r="I18441" s="85"/>
      <c r="J18441" s="85"/>
    </row>
    <row r="18442" spans="2:10" s="117" customFormat="1" x14ac:dyDescent="0.25">
      <c r="B18442" s="87"/>
      <c r="C18442" s="85"/>
      <c r="D18442" s="85"/>
      <c r="E18442" s="85"/>
      <c r="F18442" s="85"/>
      <c r="G18442" s="86"/>
      <c r="H18442" s="86"/>
      <c r="I18442" s="85"/>
      <c r="J18442" s="85"/>
    </row>
    <row r="18443" spans="2:10" s="117" customFormat="1" x14ac:dyDescent="0.25">
      <c r="B18443" s="87"/>
      <c r="C18443" s="85"/>
      <c r="D18443" s="85"/>
      <c r="E18443" s="85"/>
      <c r="F18443" s="85"/>
      <c r="G18443" s="86"/>
      <c r="H18443" s="86"/>
      <c r="I18443" s="85"/>
      <c r="J18443" s="85"/>
    </row>
    <row r="18444" spans="2:10" s="117" customFormat="1" x14ac:dyDescent="0.25">
      <c r="B18444" s="87"/>
      <c r="C18444" s="85"/>
      <c r="D18444" s="85"/>
      <c r="E18444" s="85"/>
      <c r="F18444" s="85"/>
      <c r="G18444" s="86"/>
      <c r="H18444" s="86"/>
      <c r="I18444" s="85"/>
      <c r="J18444" s="85"/>
    </row>
    <row r="18445" spans="2:10" s="117" customFormat="1" x14ac:dyDescent="0.25">
      <c r="B18445" s="87"/>
      <c r="C18445" s="85"/>
      <c r="D18445" s="85"/>
      <c r="E18445" s="85"/>
      <c r="F18445" s="85"/>
      <c r="G18445" s="86"/>
      <c r="H18445" s="86"/>
      <c r="I18445" s="85"/>
      <c r="J18445" s="85"/>
    </row>
    <row r="18446" spans="2:10" s="117" customFormat="1" x14ac:dyDescent="0.25">
      <c r="B18446" s="87"/>
      <c r="C18446" s="85"/>
      <c r="D18446" s="85"/>
      <c r="E18446" s="85"/>
      <c r="F18446" s="85"/>
      <c r="G18446" s="86"/>
      <c r="H18446" s="86"/>
      <c r="I18446" s="85"/>
      <c r="J18446" s="85"/>
    </row>
    <row r="18447" spans="2:10" s="117" customFormat="1" x14ac:dyDescent="0.25">
      <c r="B18447" s="87"/>
      <c r="C18447" s="85"/>
      <c r="D18447" s="85"/>
      <c r="E18447" s="85"/>
      <c r="F18447" s="85"/>
      <c r="G18447" s="86"/>
      <c r="H18447" s="86"/>
      <c r="I18447" s="85"/>
      <c r="J18447" s="85"/>
    </row>
    <row r="18448" spans="2:10" s="117" customFormat="1" x14ac:dyDescent="0.25">
      <c r="B18448" s="87"/>
      <c r="C18448" s="85"/>
      <c r="D18448" s="85"/>
      <c r="E18448" s="85"/>
      <c r="F18448" s="85"/>
      <c r="G18448" s="86"/>
      <c r="H18448" s="86"/>
      <c r="I18448" s="85"/>
      <c r="J18448" s="85"/>
    </row>
    <row r="18449" spans="2:10" s="117" customFormat="1" x14ac:dyDescent="0.25">
      <c r="B18449" s="87"/>
      <c r="C18449" s="85"/>
      <c r="D18449" s="85"/>
      <c r="E18449" s="85"/>
      <c r="F18449" s="85"/>
      <c r="G18449" s="86"/>
      <c r="H18449" s="86"/>
      <c r="I18449" s="85"/>
      <c r="J18449" s="85"/>
    </row>
    <row r="18450" spans="2:10" s="117" customFormat="1" x14ac:dyDescent="0.25">
      <c r="B18450" s="87"/>
      <c r="C18450" s="85"/>
      <c r="D18450" s="85"/>
      <c r="E18450" s="85"/>
      <c r="F18450" s="85"/>
      <c r="G18450" s="86"/>
      <c r="H18450" s="86"/>
      <c r="I18450" s="85"/>
      <c r="J18450" s="85"/>
    </row>
    <row r="18451" spans="2:10" s="117" customFormat="1" x14ac:dyDescent="0.25">
      <c r="B18451" s="87"/>
      <c r="C18451" s="85"/>
      <c r="D18451" s="85"/>
      <c r="E18451" s="85"/>
      <c r="F18451" s="85"/>
      <c r="G18451" s="86"/>
      <c r="H18451" s="86"/>
      <c r="I18451" s="85"/>
      <c r="J18451" s="85"/>
    </row>
    <row r="18452" spans="2:10" s="117" customFormat="1" x14ac:dyDescent="0.25">
      <c r="B18452" s="87"/>
      <c r="C18452" s="85"/>
      <c r="D18452" s="85"/>
      <c r="E18452" s="85"/>
      <c r="F18452" s="85"/>
      <c r="G18452" s="86"/>
      <c r="H18452" s="86"/>
      <c r="I18452" s="85"/>
      <c r="J18452" s="85"/>
    </row>
    <row r="18453" spans="2:10" s="117" customFormat="1" x14ac:dyDescent="0.25">
      <c r="B18453" s="87"/>
      <c r="C18453" s="85"/>
      <c r="D18453" s="85"/>
      <c r="E18453" s="85"/>
      <c r="F18453" s="85"/>
      <c r="G18453" s="86"/>
      <c r="H18453" s="86"/>
      <c r="I18453" s="85"/>
      <c r="J18453" s="85"/>
    </row>
    <row r="18454" spans="2:10" s="117" customFormat="1" x14ac:dyDescent="0.25">
      <c r="B18454" s="87"/>
      <c r="C18454" s="85"/>
      <c r="D18454" s="85"/>
      <c r="E18454" s="85"/>
      <c r="F18454" s="85"/>
      <c r="G18454" s="86"/>
      <c r="H18454" s="86"/>
      <c r="I18454" s="85"/>
      <c r="J18454" s="85"/>
    </row>
    <row r="18455" spans="2:10" s="117" customFormat="1" x14ac:dyDescent="0.25">
      <c r="B18455" s="87"/>
      <c r="C18455" s="85"/>
      <c r="D18455" s="85"/>
      <c r="E18455" s="85"/>
      <c r="F18455" s="85"/>
      <c r="G18455" s="86"/>
      <c r="H18455" s="86"/>
      <c r="I18455" s="85"/>
      <c r="J18455" s="85"/>
    </row>
    <row r="18456" spans="2:10" s="117" customFormat="1" x14ac:dyDescent="0.25">
      <c r="B18456" s="87"/>
      <c r="C18456" s="85"/>
      <c r="D18456" s="85"/>
      <c r="E18456" s="85"/>
      <c r="F18456" s="85"/>
      <c r="G18456" s="86"/>
      <c r="H18456" s="86"/>
      <c r="I18456" s="85"/>
      <c r="J18456" s="85"/>
    </row>
    <row r="18457" spans="2:10" s="117" customFormat="1" x14ac:dyDescent="0.25">
      <c r="B18457" s="87"/>
      <c r="C18457" s="85"/>
      <c r="D18457" s="85"/>
      <c r="E18457" s="85"/>
      <c r="F18457" s="85"/>
      <c r="G18457" s="86"/>
      <c r="H18457" s="86"/>
      <c r="I18457" s="85"/>
      <c r="J18457" s="85"/>
    </row>
    <row r="18458" spans="2:10" s="117" customFormat="1" x14ac:dyDescent="0.25">
      <c r="B18458" s="87"/>
      <c r="C18458" s="85"/>
      <c r="D18458" s="85"/>
      <c r="E18458" s="85"/>
      <c r="F18458" s="85"/>
      <c r="G18458" s="86"/>
      <c r="H18458" s="86"/>
      <c r="I18458" s="85"/>
      <c r="J18458" s="85"/>
    </row>
    <row r="18459" spans="2:10" s="117" customFormat="1" x14ac:dyDescent="0.25">
      <c r="B18459" s="87"/>
      <c r="C18459" s="85"/>
      <c r="D18459" s="85"/>
      <c r="E18459" s="85"/>
      <c r="F18459" s="85"/>
      <c r="G18459" s="86"/>
      <c r="H18459" s="86"/>
      <c r="I18459" s="85"/>
      <c r="J18459" s="85"/>
    </row>
    <row r="18460" spans="2:10" s="117" customFormat="1" x14ac:dyDescent="0.25">
      <c r="B18460" s="87"/>
      <c r="C18460" s="85"/>
      <c r="D18460" s="85"/>
      <c r="E18460" s="85"/>
      <c r="F18460" s="85"/>
      <c r="G18460" s="86"/>
      <c r="H18460" s="86"/>
      <c r="I18460" s="85"/>
      <c r="J18460" s="85"/>
    </row>
    <row r="18461" spans="2:10" s="117" customFormat="1" x14ac:dyDescent="0.25">
      <c r="B18461" s="87"/>
      <c r="C18461" s="85"/>
      <c r="D18461" s="85"/>
      <c r="E18461" s="85"/>
      <c r="F18461" s="85"/>
      <c r="G18461" s="86"/>
      <c r="H18461" s="86"/>
      <c r="I18461" s="85"/>
      <c r="J18461" s="85"/>
    </row>
    <row r="18462" spans="2:10" s="117" customFormat="1" x14ac:dyDescent="0.25">
      <c r="B18462" s="87"/>
      <c r="C18462" s="85"/>
      <c r="D18462" s="85"/>
      <c r="E18462" s="85"/>
      <c r="F18462" s="85"/>
      <c r="G18462" s="86"/>
      <c r="H18462" s="86"/>
      <c r="I18462" s="85"/>
      <c r="J18462" s="85"/>
    </row>
    <row r="18463" spans="2:10" s="117" customFormat="1" x14ac:dyDescent="0.25">
      <c r="B18463" s="87"/>
      <c r="C18463" s="85"/>
      <c r="D18463" s="85"/>
      <c r="E18463" s="85"/>
      <c r="F18463" s="85"/>
      <c r="G18463" s="86"/>
      <c r="H18463" s="86"/>
      <c r="I18463" s="85"/>
      <c r="J18463" s="85"/>
    </row>
    <row r="18464" spans="2:10" s="117" customFormat="1" x14ac:dyDescent="0.25">
      <c r="B18464" s="87"/>
      <c r="C18464" s="85"/>
      <c r="D18464" s="85"/>
      <c r="E18464" s="85"/>
      <c r="F18464" s="85"/>
      <c r="G18464" s="86"/>
      <c r="H18464" s="86"/>
      <c r="I18464" s="85"/>
      <c r="J18464" s="85"/>
    </row>
    <row r="18465" spans="2:10" s="117" customFormat="1" x14ac:dyDescent="0.25">
      <c r="B18465" s="87"/>
      <c r="C18465" s="85"/>
      <c r="D18465" s="85"/>
      <c r="E18465" s="85"/>
      <c r="F18465" s="85"/>
      <c r="G18465" s="86"/>
      <c r="H18465" s="86"/>
      <c r="I18465" s="85"/>
      <c r="J18465" s="85"/>
    </row>
    <row r="18466" spans="2:10" s="117" customFormat="1" x14ac:dyDescent="0.25">
      <c r="B18466" s="87"/>
      <c r="C18466" s="85"/>
      <c r="D18466" s="85"/>
      <c r="E18466" s="85"/>
      <c r="F18466" s="85"/>
      <c r="G18466" s="86"/>
      <c r="H18466" s="86"/>
      <c r="I18466" s="85"/>
      <c r="J18466" s="85"/>
    </row>
    <row r="18467" spans="2:10" s="117" customFormat="1" x14ac:dyDescent="0.25">
      <c r="B18467" s="87"/>
      <c r="C18467" s="85"/>
      <c r="D18467" s="85"/>
      <c r="E18467" s="85"/>
      <c r="F18467" s="85"/>
      <c r="G18467" s="86"/>
      <c r="H18467" s="86"/>
      <c r="I18467" s="85"/>
      <c r="J18467" s="85"/>
    </row>
    <row r="18468" spans="2:10" s="117" customFormat="1" x14ac:dyDescent="0.25">
      <c r="B18468" s="87"/>
      <c r="C18468" s="85"/>
      <c r="D18468" s="85"/>
      <c r="E18468" s="85"/>
      <c r="F18468" s="85"/>
      <c r="G18468" s="86"/>
      <c r="H18468" s="86"/>
      <c r="I18468" s="85"/>
      <c r="J18468" s="85"/>
    </row>
    <row r="18469" spans="2:10" s="117" customFormat="1" x14ac:dyDescent="0.25">
      <c r="B18469" s="87"/>
      <c r="C18469" s="85"/>
      <c r="D18469" s="85"/>
      <c r="E18469" s="85"/>
      <c r="F18469" s="85"/>
      <c r="G18469" s="86"/>
      <c r="H18469" s="86"/>
      <c r="I18469" s="85"/>
      <c r="J18469" s="85"/>
    </row>
    <row r="18470" spans="2:10" s="117" customFormat="1" x14ac:dyDescent="0.25">
      <c r="B18470" s="87"/>
      <c r="C18470" s="85"/>
      <c r="D18470" s="85"/>
      <c r="E18470" s="85"/>
      <c r="F18470" s="85"/>
      <c r="G18470" s="86"/>
      <c r="H18470" s="86"/>
      <c r="I18470" s="85"/>
      <c r="J18470" s="85"/>
    </row>
    <row r="18471" spans="2:10" s="117" customFormat="1" x14ac:dyDescent="0.25">
      <c r="B18471" s="87"/>
      <c r="C18471" s="85"/>
      <c r="D18471" s="85"/>
      <c r="E18471" s="85"/>
      <c r="F18471" s="85"/>
      <c r="G18471" s="86"/>
      <c r="H18471" s="86"/>
      <c r="I18471" s="85"/>
      <c r="J18471" s="85"/>
    </row>
    <row r="18472" spans="2:10" s="117" customFormat="1" x14ac:dyDescent="0.25">
      <c r="B18472" s="87"/>
      <c r="C18472" s="85"/>
      <c r="D18472" s="85"/>
      <c r="E18472" s="85"/>
      <c r="F18472" s="85"/>
      <c r="G18472" s="86"/>
      <c r="H18472" s="86"/>
      <c r="I18472" s="85"/>
      <c r="J18472" s="85"/>
    </row>
    <row r="18473" spans="2:10" s="117" customFormat="1" x14ac:dyDescent="0.25">
      <c r="B18473" s="87"/>
      <c r="C18473" s="85"/>
      <c r="D18473" s="85"/>
      <c r="E18473" s="85"/>
      <c r="F18473" s="85"/>
      <c r="G18473" s="86"/>
      <c r="H18473" s="86"/>
      <c r="I18473" s="85"/>
      <c r="J18473" s="85"/>
    </row>
    <row r="18474" spans="2:10" s="117" customFormat="1" x14ac:dyDescent="0.25">
      <c r="B18474" s="87"/>
      <c r="C18474" s="85"/>
      <c r="D18474" s="85"/>
      <c r="E18474" s="85"/>
      <c r="F18474" s="85"/>
      <c r="G18474" s="86"/>
      <c r="H18474" s="86"/>
      <c r="I18474" s="85"/>
      <c r="J18474" s="85"/>
    </row>
    <row r="18475" spans="2:10" s="117" customFormat="1" x14ac:dyDescent="0.25">
      <c r="B18475" s="87"/>
      <c r="C18475" s="85"/>
      <c r="D18475" s="85"/>
      <c r="E18475" s="85"/>
      <c r="F18475" s="85"/>
      <c r="G18475" s="86"/>
      <c r="H18475" s="86"/>
      <c r="I18475" s="85"/>
      <c r="J18475" s="85"/>
    </row>
    <row r="18476" spans="2:10" s="117" customFormat="1" x14ac:dyDescent="0.25">
      <c r="B18476" s="87"/>
      <c r="C18476" s="85"/>
      <c r="D18476" s="85"/>
      <c r="E18476" s="85"/>
      <c r="F18476" s="85"/>
      <c r="G18476" s="86"/>
      <c r="H18476" s="86"/>
      <c r="I18476" s="85"/>
      <c r="J18476" s="85"/>
    </row>
    <row r="18477" spans="2:10" s="117" customFormat="1" x14ac:dyDescent="0.25">
      <c r="B18477" s="87"/>
      <c r="C18477" s="85"/>
      <c r="D18477" s="85"/>
      <c r="E18477" s="85"/>
      <c r="F18477" s="85"/>
      <c r="G18477" s="86"/>
      <c r="H18477" s="86"/>
      <c r="I18477" s="85"/>
      <c r="J18477" s="85"/>
    </row>
    <row r="18478" spans="2:10" s="117" customFormat="1" x14ac:dyDescent="0.25">
      <c r="B18478" s="87"/>
      <c r="C18478" s="85"/>
      <c r="D18478" s="85"/>
      <c r="E18478" s="85"/>
      <c r="F18478" s="85"/>
      <c r="G18478" s="86"/>
      <c r="H18478" s="86"/>
      <c r="I18478" s="85"/>
      <c r="J18478" s="85"/>
    </row>
    <row r="18479" spans="2:10" s="117" customFormat="1" x14ac:dyDescent="0.25">
      <c r="B18479" s="87"/>
      <c r="C18479" s="85"/>
      <c r="D18479" s="85"/>
      <c r="E18479" s="85"/>
      <c r="F18479" s="85"/>
      <c r="G18479" s="86"/>
      <c r="H18479" s="86"/>
      <c r="I18479" s="85"/>
      <c r="J18479" s="85"/>
    </row>
    <row r="18480" spans="2:10" s="117" customFormat="1" x14ac:dyDescent="0.25">
      <c r="B18480" s="87"/>
      <c r="C18480" s="85"/>
      <c r="D18480" s="85"/>
      <c r="E18480" s="85"/>
      <c r="F18480" s="85"/>
      <c r="G18480" s="86"/>
      <c r="H18480" s="86"/>
      <c r="I18480" s="85"/>
      <c r="J18480" s="85"/>
    </row>
    <row r="18481" spans="2:10" s="117" customFormat="1" x14ac:dyDescent="0.25">
      <c r="B18481" s="87"/>
      <c r="C18481" s="85"/>
      <c r="D18481" s="85"/>
      <c r="E18481" s="85"/>
      <c r="F18481" s="85"/>
      <c r="G18481" s="86"/>
      <c r="H18481" s="86"/>
      <c r="I18481" s="85"/>
      <c r="J18481" s="85"/>
    </row>
    <row r="18482" spans="2:10" s="117" customFormat="1" x14ac:dyDescent="0.25">
      <c r="B18482" s="87"/>
      <c r="C18482" s="85"/>
      <c r="D18482" s="85"/>
      <c r="E18482" s="85"/>
      <c r="F18482" s="85"/>
      <c r="G18482" s="86"/>
      <c r="H18482" s="86"/>
      <c r="I18482" s="85"/>
      <c r="J18482" s="85"/>
    </row>
    <row r="18483" spans="2:10" s="117" customFormat="1" x14ac:dyDescent="0.25">
      <c r="B18483" s="87"/>
      <c r="C18483" s="85"/>
      <c r="D18483" s="85"/>
      <c r="E18483" s="85"/>
      <c r="F18483" s="85"/>
      <c r="G18483" s="86"/>
      <c r="H18483" s="86"/>
      <c r="I18483" s="85"/>
      <c r="J18483" s="85"/>
    </row>
    <row r="18484" spans="2:10" s="117" customFormat="1" x14ac:dyDescent="0.25">
      <c r="B18484" s="87"/>
      <c r="C18484" s="85"/>
      <c r="D18484" s="85"/>
      <c r="E18484" s="85"/>
      <c r="F18484" s="85"/>
      <c r="G18484" s="86"/>
      <c r="H18484" s="86"/>
      <c r="I18484" s="85"/>
      <c r="J18484" s="85"/>
    </row>
    <row r="18485" spans="2:10" s="117" customFormat="1" x14ac:dyDescent="0.25">
      <c r="B18485" s="87"/>
      <c r="C18485" s="85"/>
      <c r="D18485" s="85"/>
      <c r="E18485" s="85"/>
      <c r="F18485" s="85"/>
      <c r="G18485" s="86"/>
      <c r="H18485" s="86"/>
      <c r="I18485" s="85"/>
      <c r="J18485" s="85"/>
    </row>
    <row r="18486" spans="2:10" s="117" customFormat="1" x14ac:dyDescent="0.25">
      <c r="B18486" s="87"/>
      <c r="C18486" s="85"/>
      <c r="D18486" s="85"/>
      <c r="E18486" s="85"/>
      <c r="F18486" s="85"/>
      <c r="G18486" s="86"/>
      <c r="H18486" s="86"/>
      <c r="I18486" s="85"/>
      <c r="J18486" s="85"/>
    </row>
    <row r="18487" spans="2:10" s="117" customFormat="1" x14ac:dyDescent="0.25">
      <c r="B18487" s="87"/>
      <c r="C18487" s="85"/>
      <c r="D18487" s="85"/>
      <c r="E18487" s="85"/>
      <c r="F18487" s="85"/>
      <c r="G18487" s="86"/>
      <c r="H18487" s="86"/>
      <c r="I18487" s="85"/>
      <c r="J18487" s="85"/>
    </row>
    <row r="18488" spans="2:10" s="117" customFormat="1" x14ac:dyDescent="0.25">
      <c r="B18488" s="87"/>
      <c r="C18488" s="85"/>
      <c r="D18488" s="85"/>
      <c r="E18488" s="85"/>
      <c r="F18488" s="85"/>
      <c r="G18488" s="86"/>
      <c r="H18488" s="86"/>
      <c r="I18488" s="85"/>
      <c r="J18488" s="85"/>
    </row>
    <row r="18489" spans="2:10" s="117" customFormat="1" x14ac:dyDescent="0.25">
      <c r="B18489" s="87"/>
      <c r="C18489" s="85"/>
      <c r="D18489" s="85"/>
      <c r="E18489" s="85"/>
      <c r="F18489" s="85"/>
      <c r="G18489" s="86"/>
      <c r="H18489" s="86"/>
      <c r="I18489" s="85"/>
      <c r="J18489" s="85"/>
    </row>
    <row r="18490" spans="2:10" s="117" customFormat="1" x14ac:dyDescent="0.25">
      <c r="B18490" s="87"/>
      <c r="C18490" s="85"/>
      <c r="D18490" s="85"/>
      <c r="E18490" s="85"/>
      <c r="F18490" s="85"/>
      <c r="G18490" s="86"/>
      <c r="H18490" s="86"/>
      <c r="I18490" s="85"/>
      <c r="J18490" s="85"/>
    </row>
    <row r="18491" spans="2:10" s="117" customFormat="1" x14ac:dyDescent="0.25">
      <c r="B18491" s="87"/>
      <c r="C18491" s="85"/>
      <c r="D18491" s="85"/>
      <c r="E18491" s="85"/>
      <c r="F18491" s="85"/>
      <c r="G18491" s="86"/>
      <c r="H18491" s="86"/>
      <c r="I18491" s="85"/>
      <c r="J18491" s="85"/>
    </row>
    <row r="18492" spans="2:10" s="117" customFormat="1" x14ac:dyDescent="0.25">
      <c r="B18492" s="87"/>
      <c r="C18492" s="85"/>
      <c r="D18492" s="85"/>
      <c r="E18492" s="85"/>
      <c r="F18492" s="85"/>
      <c r="G18492" s="86"/>
      <c r="H18492" s="86"/>
      <c r="I18492" s="85"/>
      <c r="J18492" s="85"/>
    </row>
    <row r="18493" spans="2:10" s="117" customFormat="1" x14ac:dyDescent="0.25">
      <c r="B18493" s="87"/>
      <c r="C18493" s="85"/>
      <c r="D18493" s="85"/>
      <c r="E18493" s="85"/>
      <c r="F18493" s="85"/>
      <c r="G18493" s="86"/>
      <c r="H18493" s="86"/>
      <c r="I18493" s="85"/>
      <c r="J18493" s="85"/>
    </row>
    <row r="18494" spans="2:10" s="117" customFormat="1" x14ac:dyDescent="0.25">
      <c r="B18494" s="87"/>
      <c r="C18494" s="85"/>
      <c r="D18494" s="85"/>
      <c r="E18494" s="85"/>
      <c r="F18494" s="85"/>
      <c r="G18494" s="86"/>
      <c r="H18494" s="86"/>
      <c r="I18494" s="85"/>
      <c r="J18494" s="85"/>
    </row>
    <row r="18495" spans="2:10" s="117" customFormat="1" x14ac:dyDescent="0.25">
      <c r="B18495" s="87"/>
      <c r="C18495" s="85"/>
      <c r="D18495" s="85"/>
      <c r="E18495" s="85"/>
      <c r="F18495" s="85"/>
      <c r="G18495" s="86"/>
      <c r="H18495" s="86"/>
      <c r="I18495" s="85"/>
      <c r="J18495" s="85"/>
    </row>
    <row r="18496" spans="2:10" s="117" customFormat="1" x14ac:dyDescent="0.25">
      <c r="B18496" s="87"/>
      <c r="C18496" s="85"/>
      <c r="D18496" s="85"/>
      <c r="E18496" s="85"/>
      <c r="F18496" s="85"/>
      <c r="G18496" s="86"/>
      <c r="H18496" s="86"/>
      <c r="I18496" s="85"/>
      <c r="J18496" s="85"/>
    </row>
    <row r="18497" spans="2:10" s="117" customFormat="1" x14ac:dyDescent="0.25">
      <c r="B18497" s="87"/>
      <c r="C18497" s="85"/>
      <c r="D18497" s="85"/>
      <c r="E18497" s="85"/>
      <c r="F18497" s="85"/>
      <c r="G18497" s="86"/>
      <c r="H18497" s="86"/>
      <c r="I18497" s="85"/>
      <c r="J18497" s="85"/>
    </row>
    <row r="18498" spans="2:10" s="117" customFormat="1" x14ac:dyDescent="0.25">
      <c r="B18498" s="87"/>
      <c r="C18498" s="85"/>
      <c r="D18498" s="85"/>
      <c r="E18498" s="85"/>
      <c r="F18498" s="85"/>
      <c r="G18498" s="86"/>
      <c r="H18498" s="86"/>
      <c r="I18498" s="85"/>
      <c r="J18498" s="85"/>
    </row>
    <row r="18499" spans="2:10" s="117" customFormat="1" x14ac:dyDescent="0.25">
      <c r="B18499" s="87"/>
      <c r="C18499" s="85"/>
      <c r="D18499" s="85"/>
      <c r="E18499" s="85"/>
      <c r="F18499" s="85"/>
      <c r="G18499" s="86"/>
      <c r="H18499" s="86"/>
      <c r="I18499" s="85"/>
      <c r="J18499" s="85"/>
    </row>
    <row r="18500" spans="2:10" s="117" customFormat="1" x14ac:dyDescent="0.25">
      <c r="B18500" s="87"/>
      <c r="C18500" s="85"/>
      <c r="D18500" s="85"/>
      <c r="E18500" s="85"/>
      <c r="F18500" s="85"/>
      <c r="G18500" s="86"/>
      <c r="H18500" s="86"/>
      <c r="I18500" s="85"/>
      <c r="J18500" s="85"/>
    </row>
    <row r="18501" spans="2:10" s="117" customFormat="1" x14ac:dyDescent="0.25">
      <c r="B18501" s="87"/>
      <c r="C18501" s="85"/>
      <c r="D18501" s="85"/>
      <c r="E18501" s="85"/>
      <c r="F18501" s="85"/>
      <c r="G18501" s="86"/>
      <c r="H18501" s="86"/>
      <c r="I18501" s="85"/>
      <c r="J18501" s="85"/>
    </row>
    <row r="18502" spans="2:10" s="117" customFormat="1" x14ac:dyDescent="0.25">
      <c r="B18502" s="87"/>
      <c r="C18502" s="85"/>
      <c r="D18502" s="85"/>
      <c r="E18502" s="85"/>
      <c r="F18502" s="85"/>
      <c r="G18502" s="86"/>
      <c r="H18502" s="86"/>
      <c r="I18502" s="85"/>
      <c r="J18502" s="85"/>
    </row>
    <row r="18503" spans="2:10" s="117" customFormat="1" x14ac:dyDescent="0.25">
      <c r="B18503" s="87"/>
      <c r="C18503" s="85"/>
      <c r="D18503" s="85"/>
      <c r="E18503" s="85"/>
      <c r="F18503" s="85"/>
      <c r="G18503" s="86"/>
      <c r="H18503" s="86"/>
      <c r="I18503" s="85"/>
      <c r="J18503" s="85"/>
    </row>
    <row r="18504" spans="2:10" s="117" customFormat="1" x14ac:dyDescent="0.25">
      <c r="B18504" s="87"/>
      <c r="C18504" s="85"/>
      <c r="D18504" s="85"/>
      <c r="E18504" s="85"/>
      <c r="F18504" s="85"/>
      <c r="G18504" s="86"/>
      <c r="H18504" s="86"/>
      <c r="I18504" s="85"/>
      <c r="J18504" s="85"/>
    </row>
    <row r="18505" spans="2:10" s="117" customFormat="1" x14ac:dyDescent="0.25">
      <c r="B18505" s="87"/>
      <c r="C18505" s="85"/>
      <c r="D18505" s="85"/>
      <c r="E18505" s="85"/>
      <c r="F18505" s="85"/>
      <c r="G18505" s="86"/>
      <c r="H18505" s="86"/>
      <c r="I18505" s="85"/>
      <c r="J18505" s="85"/>
    </row>
    <row r="18506" spans="2:10" s="117" customFormat="1" x14ac:dyDescent="0.25">
      <c r="B18506" s="87"/>
      <c r="C18506" s="85"/>
      <c r="D18506" s="85"/>
      <c r="E18506" s="85"/>
      <c r="F18506" s="85"/>
      <c r="G18506" s="86"/>
      <c r="H18506" s="86"/>
      <c r="I18506" s="85"/>
      <c r="J18506" s="85"/>
    </row>
    <row r="18507" spans="2:10" s="117" customFormat="1" x14ac:dyDescent="0.25">
      <c r="B18507" s="87"/>
      <c r="C18507" s="85"/>
      <c r="D18507" s="85"/>
      <c r="E18507" s="85"/>
      <c r="F18507" s="85"/>
      <c r="G18507" s="86"/>
      <c r="H18507" s="86"/>
      <c r="I18507" s="85"/>
      <c r="J18507" s="85"/>
    </row>
    <row r="18508" spans="2:10" s="117" customFormat="1" x14ac:dyDescent="0.25">
      <c r="B18508" s="87"/>
      <c r="C18508" s="85"/>
      <c r="D18508" s="85"/>
      <c r="E18508" s="85"/>
      <c r="F18508" s="85"/>
      <c r="G18508" s="86"/>
      <c r="H18508" s="86"/>
      <c r="I18508" s="85"/>
      <c r="J18508" s="85"/>
    </row>
    <row r="18509" spans="2:10" s="117" customFormat="1" x14ac:dyDescent="0.25">
      <c r="B18509" s="87"/>
      <c r="C18509" s="85"/>
      <c r="D18509" s="85"/>
      <c r="E18509" s="85"/>
      <c r="F18509" s="85"/>
      <c r="G18509" s="86"/>
      <c r="H18509" s="86"/>
      <c r="I18509" s="85"/>
      <c r="J18509" s="85"/>
    </row>
    <row r="18510" spans="2:10" s="117" customFormat="1" x14ac:dyDescent="0.25">
      <c r="B18510" s="87"/>
      <c r="C18510" s="85"/>
      <c r="D18510" s="85"/>
      <c r="E18510" s="85"/>
      <c r="F18510" s="85"/>
      <c r="G18510" s="86"/>
      <c r="H18510" s="86"/>
      <c r="I18510" s="85"/>
      <c r="J18510" s="85"/>
    </row>
    <row r="18511" spans="2:10" s="117" customFormat="1" x14ac:dyDescent="0.25">
      <c r="B18511" s="87"/>
      <c r="C18511" s="85"/>
      <c r="D18511" s="85"/>
      <c r="E18511" s="85"/>
      <c r="F18511" s="85"/>
      <c r="G18511" s="86"/>
      <c r="H18511" s="86"/>
      <c r="I18511" s="85"/>
      <c r="J18511" s="85"/>
    </row>
    <row r="18512" spans="2:10" s="117" customFormat="1" x14ac:dyDescent="0.25">
      <c r="B18512" s="87"/>
      <c r="C18512" s="85"/>
      <c r="D18512" s="85"/>
      <c r="E18512" s="85"/>
      <c r="F18512" s="85"/>
      <c r="G18512" s="86"/>
      <c r="H18512" s="86"/>
      <c r="I18512" s="85"/>
      <c r="J18512" s="85"/>
    </row>
    <row r="18513" spans="2:10" s="117" customFormat="1" x14ac:dyDescent="0.25">
      <c r="B18513" s="87"/>
      <c r="C18513" s="85"/>
      <c r="D18513" s="85"/>
      <c r="E18513" s="85"/>
      <c r="F18513" s="85"/>
      <c r="G18513" s="86"/>
      <c r="H18513" s="86"/>
      <c r="I18513" s="85"/>
      <c r="J18513" s="85"/>
    </row>
    <row r="18514" spans="2:10" s="117" customFormat="1" x14ac:dyDescent="0.25">
      <c r="B18514" s="87"/>
      <c r="C18514" s="85"/>
      <c r="D18514" s="85"/>
      <c r="E18514" s="85"/>
      <c r="F18514" s="85"/>
      <c r="G18514" s="86"/>
      <c r="H18514" s="86"/>
      <c r="I18514" s="85"/>
      <c r="J18514" s="85"/>
    </row>
    <row r="18515" spans="2:10" s="117" customFormat="1" x14ac:dyDescent="0.25">
      <c r="B18515" s="87"/>
      <c r="C18515" s="85"/>
      <c r="D18515" s="85"/>
      <c r="E18515" s="85"/>
      <c r="F18515" s="85"/>
      <c r="G18515" s="86"/>
      <c r="H18515" s="86"/>
      <c r="I18515" s="85"/>
      <c r="J18515" s="85"/>
    </row>
    <row r="18516" spans="2:10" s="117" customFormat="1" x14ac:dyDescent="0.25">
      <c r="B18516" s="87"/>
      <c r="C18516" s="85"/>
      <c r="D18516" s="85"/>
      <c r="E18516" s="85"/>
      <c r="F18516" s="85"/>
      <c r="G18516" s="86"/>
      <c r="H18516" s="86"/>
      <c r="I18516" s="85"/>
      <c r="J18516" s="85"/>
    </row>
    <row r="18517" spans="2:10" s="117" customFormat="1" x14ac:dyDescent="0.25">
      <c r="B18517" s="87"/>
      <c r="C18517" s="85"/>
      <c r="D18517" s="85"/>
      <c r="E18517" s="85"/>
      <c r="F18517" s="85"/>
      <c r="G18517" s="86"/>
      <c r="H18517" s="86"/>
      <c r="I18517" s="85"/>
      <c r="J18517" s="85"/>
    </row>
    <row r="18518" spans="2:10" s="117" customFormat="1" x14ac:dyDescent="0.25">
      <c r="B18518" s="87"/>
      <c r="C18518" s="85"/>
      <c r="D18518" s="85"/>
      <c r="E18518" s="85"/>
      <c r="F18518" s="85"/>
      <c r="G18518" s="86"/>
      <c r="H18518" s="86"/>
      <c r="I18518" s="85"/>
      <c r="J18518" s="85"/>
    </row>
    <row r="18519" spans="2:10" s="117" customFormat="1" x14ac:dyDescent="0.25">
      <c r="B18519" s="87"/>
      <c r="C18519" s="85"/>
      <c r="D18519" s="85"/>
      <c r="E18519" s="85"/>
      <c r="F18519" s="85"/>
      <c r="G18519" s="86"/>
      <c r="H18519" s="86"/>
      <c r="I18519" s="85"/>
      <c r="J18519" s="85"/>
    </row>
    <row r="18520" spans="2:10" s="117" customFormat="1" x14ac:dyDescent="0.25">
      <c r="B18520" s="87"/>
      <c r="C18520" s="85"/>
      <c r="D18520" s="85"/>
      <c r="E18520" s="85"/>
      <c r="F18520" s="85"/>
      <c r="G18520" s="86"/>
      <c r="H18520" s="86"/>
      <c r="I18520" s="85"/>
      <c r="J18520" s="85"/>
    </row>
    <row r="18521" spans="2:10" s="117" customFormat="1" x14ac:dyDescent="0.25">
      <c r="B18521" s="87"/>
      <c r="C18521" s="85"/>
      <c r="D18521" s="85"/>
      <c r="E18521" s="85"/>
      <c r="F18521" s="85"/>
      <c r="G18521" s="86"/>
      <c r="H18521" s="86"/>
      <c r="I18521" s="85"/>
      <c r="J18521" s="85"/>
    </row>
    <row r="18522" spans="2:10" s="117" customFormat="1" x14ac:dyDescent="0.25">
      <c r="B18522" s="87"/>
      <c r="C18522" s="85"/>
      <c r="D18522" s="85"/>
      <c r="E18522" s="85"/>
      <c r="F18522" s="85"/>
      <c r="G18522" s="86"/>
      <c r="H18522" s="86"/>
      <c r="I18522" s="85"/>
      <c r="J18522" s="85"/>
    </row>
    <row r="18523" spans="2:10" s="117" customFormat="1" x14ac:dyDescent="0.25">
      <c r="B18523" s="87"/>
      <c r="C18523" s="85"/>
      <c r="D18523" s="85"/>
      <c r="E18523" s="85"/>
      <c r="F18523" s="85"/>
      <c r="G18523" s="86"/>
      <c r="H18523" s="86"/>
      <c r="I18523" s="85"/>
      <c r="J18523" s="85"/>
    </row>
    <row r="18524" spans="2:10" s="117" customFormat="1" x14ac:dyDescent="0.25">
      <c r="B18524" s="87"/>
      <c r="C18524" s="85"/>
      <c r="D18524" s="85"/>
      <c r="E18524" s="85"/>
      <c r="F18524" s="85"/>
      <c r="G18524" s="86"/>
      <c r="H18524" s="86"/>
      <c r="I18524" s="85"/>
      <c r="J18524" s="85"/>
    </row>
    <row r="18525" spans="2:10" s="117" customFormat="1" x14ac:dyDescent="0.25">
      <c r="B18525" s="87"/>
      <c r="C18525" s="85"/>
      <c r="D18525" s="85"/>
      <c r="E18525" s="85"/>
      <c r="F18525" s="85"/>
      <c r="G18525" s="86"/>
      <c r="H18525" s="86"/>
      <c r="I18525" s="85"/>
      <c r="J18525" s="85"/>
    </row>
    <row r="18526" spans="2:10" s="117" customFormat="1" x14ac:dyDescent="0.25">
      <c r="B18526" s="87"/>
      <c r="C18526" s="85"/>
      <c r="D18526" s="85"/>
      <c r="E18526" s="85"/>
      <c r="F18526" s="85"/>
      <c r="G18526" s="86"/>
      <c r="H18526" s="86"/>
      <c r="I18526" s="85"/>
      <c r="J18526" s="85"/>
    </row>
    <row r="18527" spans="2:10" s="117" customFormat="1" x14ac:dyDescent="0.25">
      <c r="B18527" s="87"/>
      <c r="C18527" s="85"/>
      <c r="D18527" s="85"/>
      <c r="E18527" s="85"/>
      <c r="F18527" s="85"/>
      <c r="G18527" s="86"/>
      <c r="H18527" s="86"/>
      <c r="I18527" s="85"/>
      <c r="J18527" s="85"/>
    </row>
    <row r="18528" spans="2:10" s="117" customFormat="1" x14ac:dyDescent="0.25">
      <c r="B18528" s="87"/>
      <c r="C18528" s="85"/>
      <c r="D18528" s="85"/>
      <c r="E18528" s="85"/>
      <c r="F18528" s="85"/>
      <c r="G18528" s="86"/>
      <c r="H18528" s="86"/>
      <c r="I18528" s="85"/>
      <c r="J18528" s="85"/>
    </row>
    <row r="18529" spans="2:10" s="117" customFormat="1" x14ac:dyDescent="0.25">
      <c r="B18529" s="87"/>
      <c r="C18529" s="85"/>
      <c r="D18529" s="85"/>
      <c r="E18529" s="85"/>
      <c r="F18529" s="85"/>
      <c r="G18529" s="86"/>
      <c r="H18529" s="86"/>
      <c r="I18529" s="85"/>
      <c r="J18529" s="85"/>
    </row>
    <row r="18530" spans="2:10" s="117" customFormat="1" x14ac:dyDescent="0.25">
      <c r="B18530" s="87"/>
      <c r="C18530" s="85"/>
      <c r="D18530" s="85"/>
      <c r="E18530" s="85"/>
      <c r="F18530" s="85"/>
      <c r="G18530" s="86"/>
      <c r="H18530" s="86"/>
      <c r="I18530" s="85"/>
      <c r="J18530" s="85"/>
    </row>
    <row r="18531" spans="2:10" s="117" customFormat="1" x14ac:dyDescent="0.25">
      <c r="B18531" s="87"/>
      <c r="C18531" s="85"/>
      <c r="D18531" s="85"/>
      <c r="E18531" s="85"/>
      <c r="F18531" s="85"/>
      <c r="G18531" s="86"/>
      <c r="H18531" s="86"/>
      <c r="I18531" s="85"/>
      <c r="J18531" s="85"/>
    </row>
    <row r="18532" spans="2:10" s="117" customFormat="1" x14ac:dyDescent="0.25">
      <c r="B18532" s="87"/>
      <c r="C18532" s="85"/>
      <c r="D18532" s="85"/>
      <c r="E18532" s="85"/>
      <c r="F18532" s="85"/>
      <c r="G18532" s="86"/>
      <c r="H18532" s="86"/>
      <c r="I18532" s="85"/>
      <c r="J18532" s="85"/>
    </row>
    <row r="18533" spans="2:10" s="117" customFormat="1" x14ac:dyDescent="0.25">
      <c r="B18533" s="87"/>
      <c r="C18533" s="85"/>
      <c r="D18533" s="85"/>
      <c r="E18533" s="85"/>
      <c r="F18533" s="85"/>
      <c r="G18533" s="86"/>
      <c r="H18533" s="86"/>
      <c r="I18533" s="85"/>
      <c r="J18533" s="85"/>
    </row>
    <row r="18534" spans="2:10" s="117" customFormat="1" x14ac:dyDescent="0.25">
      <c r="B18534" s="87"/>
      <c r="C18534" s="85"/>
      <c r="D18534" s="85"/>
      <c r="E18534" s="85"/>
      <c r="F18534" s="85"/>
      <c r="G18534" s="86"/>
      <c r="H18534" s="86"/>
      <c r="I18534" s="85"/>
      <c r="J18534" s="85"/>
    </row>
    <row r="18535" spans="2:10" s="117" customFormat="1" x14ac:dyDescent="0.25">
      <c r="B18535" s="87"/>
      <c r="C18535" s="85"/>
      <c r="D18535" s="85"/>
      <c r="E18535" s="85"/>
      <c r="F18535" s="85"/>
      <c r="G18535" s="86"/>
      <c r="H18535" s="86"/>
      <c r="I18535" s="85"/>
      <c r="J18535" s="85"/>
    </row>
    <row r="18536" spans="2:10" s="117" customFormat="1" x14ac:dyDescent="0.25">
      <c r="B18536" s="87"/>
      <c r="C18536" s="85"/>
      <c r="D18536" s="85"/>
      <c r="E18536" s="85"/>
      <c r="F18536" s="85"/>
      <c r="G18536" s="86"/>
      <c r="H18536" s="86"/>
      <c r="I18536" s="85"/>
      <c r="J18536" s="85"/>
    </row>
    <row r="18537" spans="2:10" s="117" customFormat="1" x14ac:dyDescent="0.25">
      <c r="B18537" s="87"/>
      <c r="C18537" s="85"/>
      <c r="D18537" s="85"/>
      <c r="E18537" s="85"/>
      <c r="F18537" s="85"/>
      <c r="G18537" s="86"/>
      <c r="H18537" s="86"/>
      <c r="I18537" s="85"/>
      <c r="J18537" s="85"/>
    </row>
    <row r="18538" spans="2:10" s="117" customFormat="1" x14ac:dyDescent="0.25">
      <c r="B18538" s="87"/>
      <c r="C18538" s="85"/>
      <c r="D18538" s="85"/>
      <c r="E18538" s="85"/>
      <c r="F18538" s="85"/>
      <c r="G18538" s="86"/>
      <c r="H18538" s="86"/>
      <c r="I18538" s="85"/>
      <c r="J18538" s="85"/>
    </row>
    <row r="18539" spans="2:10" s="117" customFormat="1" x14ac:dyDescent="0.25">
      <c r="B18539" s="87"/>
      <c r="C18539" s="85"/>
      <c r="D18539" s="85"/>
      <c r="E18539" s="85"/>
      <c r="F18539" s="85"/>
      <c r="G18539" s="86"/>
      <c r="H18539" s="86"/>
      <c r="I18539" s="85"/>
      <c r="J18539" s="85"/>
    </row>
    <row r="18540" spans="2:10" s="117" customFormat="1" x14ac:dyDescent="0.25">
      <c r="B18540" s="87"/>
      <c r="C18540" s="85"/>
      <c r="D18540" s="85"/>
      <c r="E18540" s="85"/>
      <c r="F18540" s="85"/>
      <c r="G18540" s="86"/>
      <c r="H18540" s="86"/>
      <c r="I18540" s="85"/>
      <c r="J18540" s="85"/>
    </row>
    <row r="18541" spans="2:10" s="117" customFormat="1" x14ac:dyDescent="0.25">
      <c r="B18541" s="87"/>
      <c r="C18541" s="85"/>
      <c r="D18541" s="85"/>
      <c r="E18541" s="85"/>
      <c r="F18541" s="85"/>
      <c r="G18541" s="86"/>
      <c r="H18541" s="86"/>
      <c r="I18541" s="85"/>
      <c r="J18541" s="85"/>
    </row>
    <row r="18542" spans="2:10" s="117" customFormat="1" x14ac:dyDescent="0.25">
      <c r="B18542" s="87"/>
      <c r="C18542" s="85"/>
      <c r="D18542" s="85"/>
      <c r="E18542" s="85"/>
      <c r="F18542" s="85"/>
      <c r="G18542" s="86"/>
      <c r="H18542" s="86"/>
      <c r="I18542" s="85"/>
      <c r="J18542" s="85"/>
    </row>
    <row r="18543" spans="2:10" s="117" customFormat="1" x14ac:dyDescent="0.25">
      <c r="B18543" s="87"/>
      <c r="C18543" s="85"/>
      <c r="D18543" s="85"/>
      <c r="E18543" s="85"/>
      <c r="F18543" s="85"/>
      <c r="G18543" s="86"/>
      <c r="H18543" s="86"/>
      <c r="I18543" s="85"/>
      <c r="J18543" s="85"/>
    </row>
    <row r="18544" spans="2:10" s="117" customFormat="1" x14ac:dyDescent="0.25">
      <c r="B18544" s="87"/>
      <c r="C18544" s="85"/>
      <c r="D18544" s="85"/>
      <c r="E18544" s="85"/>
      <c r="F18544" s="85"/>
      <c r="G18544" s="86"/>
      <c r="H18544" s="86"/>
      <c r="I18544" s="85"/>
      <c r="J18544" s="85"/>
    </row>
    <row r="18545" spans="2:10" s="117" customFormat="1" x14ac:dyDescent="0.25">
      <c r="B18545" s="87"/>
      <c r="C18545" s="85"/>
      <c r="D18545" s="85"/>
      <c r="E18545" s="85"/>
      <c r="F18545" s="85"/>
      <c r="G18545" s="86"/>
      <c r="H18545" s="86"/>
      <c r="I18545" s="85"/>
      <c r="J18545" s="85"/>
    </row>
    <row r="18546" spans="2:10" s="117" customFormat="1" x14ac:dyDescent="0.25">
      <c r="B18546" s="87"/>
      <c r="C18546" s="85"/>
      <c r="D18546" s="85"/>
      <c r="E18546" s="85"/>
      <c r="F18546" s="85"/>
      <c r="G18546" s="86"/>
      <c r="H18546" s="86"/>
      <c r="I18546" s="85"/>
      <c r="J18546" s="85"/>
    </row>
    <row r="18547" spans="2:10" s="117" customFormat="1" x14ac:dyDescent="0.25">
      <c r="B18547" s="87"/>
      <c r="C18547" s="85"/>
      <c r="D18547" s="85"/>
      <c r="E18547" s="85"/>
      <c r="F18547" s="85"/>
      <c r="G18547" s="86"/>
      <c r="H18547" s="86"/>
      <c r="I18547" s="85"/>
      <c r="J18547" s="85"/>
    </row>
    <row r="18548" spans="2:10" s="117" customFormat="1" x14ac:dyDescent="0.25">
      <c r="B18548" s="87"/>
      <c r="C18548" s="85"/>
      <c r="D18548" s="85"/>
      <c r="E18548" s="85"/>
      <c r="F18548" s="85"/>
      <c r="G18548" s="86"/>
      <c r="H18548" s="86"/>
      <c r="I18548" s="85"/>
      <c r="J18548" s="85"/>
    </row>
    <row r="18549" spans="2:10" s="117" customFormat="1" x14ac:dyDescent="0.25">
      <c r="B18549" s="87"/>
      <c r="C18549" s="85"/>
      <c r="D18549" s="85"/>
      <c r="E18549" s="85"/>
      <c r="F18549" s="85"/>
      <c r="G18549" s="86"/>
      <c r="H18549" s="86"/>
      <c r="I18549" s="85"/>
      <c r="J18549" s="85"/>
    </row>
    <row r="18550" spans="2:10" s="117" customFormat="1" x14ac:dyDescent="0.25">
      <c r="B18550" s="87"/>
      <c r="C18550" s="85"/>
      <c r="D18550" s="85"/>
      <c r="E18550" s="85"/>
      <c r="F18550" s="85"/>
      <c r="G18550" s="86"/>
      <c r="H18550" s="86"/>
      <c r="I18550" s="85"/>
      <c r="J18550" s="85"/>
    </row>
    <row r="18551" spans="2:10" s="117" customFormat="1" x14ac:dyDescent="0.25">
      <c r="B18551" s="87"/>
      <c r="C18551" s="85"/>
      <c r="D18551" s="85"/>
      <c r="E18551" s="85"/>
      <c r="F18551" s="85"/>
      <c r="G18551" s="86"/>
      <c r="H18551" s="86"/>
      <c r="I18551" s="85"/>
      <c r="J18551" s="85"/>
    </row>
    <row r="18552" spans="2:10" s="117" customFormat="1" x14ac:dyDescent="0.25">
      <c r="B18552" s="87"/>
      <c r="C18552" s="85"/>
      <c r="D18552" s="85"/>
      <c r="E18552" s="85"/>
      <c r="F18552" s="85"/>
      <c r="G18552" s="86"/>
      <c r="H18552" s="86"/>
      <c r="I18552" s="85"/>
      <c r="J18552" s="85"/>
    </row>
    <row r="18553" spans="2:10" s="117" customFormat="1" x14ac:dyDescent="0.25">
      <c r="B18553" s="87"/>
      <c r="C18553" s="85"/>
      <c r="D18553" s="85"/>
      <c r="E18553" s="85"/>
      <c r="F18553" s="85"/>
      <c r="G18553" s="86"/>
      <c r="H18553" s="86"/>
      <c r="I18553" s="85"/>
      <c r="J18553" s="85"/>
    </row>
    <row r="18554" spans="2:10" s="117" customFormat="1" x14ac:dyDescent="0.25">
      <c r="B18554" s="87"/>
      <c r="C18554" s="85"/>
      <c r="D18554" s="85"/>
      <c r="E18554" s="85"/>
      <c r="F18554" s="85"/>
      <c r="G18554" s="86"/>
      <c r="H18554" s="86"/>
      <c r="I18554" s="85"/>
      <c r="J18554" s="85"/>
    </row>
    <row r="18555" spans="2:10" s="117" customFormat="1" x14ac:dyDescent="0.25">
      <c r="B18555" s="87"/>
      <c r="C18555" s="85"/>
      <c r="D18555" s="85"/>
      <c r="E18555" s="85"/>
      <c r="F18555" s="85"/>
      <c r="G18555" s="86"/>
      <c r="H18555" s="86"/>
      <c r="I18555" s="85"/>
      <c r="J18555" s="85"/>
    </row>
    <row r="18556" spans="2:10" s="117" customFormat="1" x14ac:dyDescent="0.25">
      <c r="B18556" s="87"/>
      <c r="C18556" s="85"/>
      <c r="D18556" s="85"/>
      <c r="E18556" s="85"/>
      <c r="F18556" s="85"/>
      <c r="G18556" s="86"/>
      <c r="H18556" s="86"/>
      <c r="I18556" s="85"/>
      <c r="J18556" s="85"/>
    </row>
    <row r="18557" spans="2:10" s="117" customFormat="1" x14ac:dyDescent="0.25">
      <c r="B18557" s="87"/>
      <c r="C18557" s="85"/>
      <c r="D18557" s="85"/>
      <c r="E18557" s="85"/>
      <c r="F18557" s="85"/>
      <c r="G18557" s="86"/>
      <c r="H18557" s="86"/>
      <c r="I18557" s="85"/>
      <c r="J18557" s="85"/>
    </row>
    <row r="18558" spans="2:10" s="117" customFormat="1" x14ac:dyDescent="0.25">
      <c r="B18558" s="87"/>
      <c r="C18558" s="85"/>
      <c r="D18558" s="85"/>
      <c r="E18558" s="85"/>
      <c r="F18558" s="85"/>
      <c r="G18558" s="86"/>
      <c r="H18558" s="86"/>
      <c r="I18558" s="85"/>
      <c r="J18558" s="85"/>
    </row>
    <row r="18559" spans="2:10" s="117" customFormat="1" x14ac:dyDescent="0.25">
      <c r="B18559" s="87"/>
      <c r="C18559" s="85"/>
      <c r="D18559" s="85"/>
      <c r="E18559" s="85"/>
      <c r="F18559" s="85"/>
      <c r="G18559" s="86"/>
      <c r="H18559" s="86"/>
      <c r="I18559" s="85"/>
      <c r="J18559" s="85"/>
    </row>
    <row r="18560" spans="2:10" s="117" customFormat="1" x14ac:dyDescent="0.25">
      <c r="B18560" s="87"/>
      <c r="C18560" s="85"/>
      <c r="D18560" s="85"/>
      <c r="E18560" s="85"/>
      <c r="F18560" s="85"/>
      <c r="G18560" s="86"/>
      <c r="H18560" s="86"/>
      <c r="I18560" s="85"/>
      <c r="J18560" s="85"/>
    </row>
    <row r="18561" spans="2:10" s="117" customFormat="1" x14ac:dyDescent="0.25">
      <c r="B18561" s="87"/>
      <c r="C18561" s="85"/>
      <c r="D18561" s="85"/>
      <c r="E18561" s="85"/>
      <c r="F18561" s="85"/>
      <c r="G18561" s="86"/>
      <c r="H18561" s="86"/>
      <c r="I18561" s="85"/>
      <c r="J18561" s="85"/>
    </row>
    <row r="18562" spans="2:10" s="117" customFormat="1" x14ac:dyDescent="0.25">
      <c r="B18562" s="87"/>
      <c r="C18562" s="85"/>
      <c r="D18562" s="85"/>
      <c r="E18562" s="85"/>
      <c r="F18562" s="85"/>
      <c r="G18562" s="86"/>
      <c r="H18562" s="86"/>
      <c r="I18562" s="85"/>
      <c r="J18562" s="85"/>
    </row>
    <row r="18563" spans="2:10" s="117" customFormat="1" x14ac:dyDescent="0.25">
      <c r="B18563" s="87"/>
      <c r="C18563" s="85"/>
      <c r="D18563" s="85"/>
      <c r="E18563" s="85"/>
      <c r="F18563" s="85"/>
      <c r="G18563" s="86"/>
      <c r="H18563" s="86"/>
      <c r="I18563" s="85"/>
      <c r="J18563" s="85"/>
    </row>
    <row r="18564" spans="2:10" s="117" customFormat="1" x14ac:dyDescent="0.25">
      <c r="B18564" s="87"/>
      <c r="C18564" s="85"/>
      <c r="D18564" s="85"/>
      <c r="E18564" s="85"/>
      <c r="F18564" s="85"/>
      <c r="G18564" s="86"/>
      <c r="H18564" s="86"/>
      <c r="I18564" s="85"/>
      <c r="J18564" s="85"/>
    </row>
    <row r="18565" spans="2:10" s="117" customFormat="1" x14ac:dyDescent="0.25">
      <c r="B18565" s="87"/>
      <c r="C18565" s="85"/>
      <c r="D18565" s="85"/>
      <c r="E18565" s="85"/>
      <c r="F18565" s="85"/>
      <c r="G18565" s="86"/>
      <c r="H18565" s="86"/>
      <c r="I18565" s="85"/>
      <c r="J18565" s="85"/>
    </row>
    <row r="18566" spans="2:10" s="117" customFormat="1" x14ac:dyDescent="0.25">
      <c r="B18566" s="87"/>
      <c r="C18566" s="85"/>
      <c r="D18566" s="85"/>
      <c r="E18566" s="85"/>
      <c r="F18566" s="85"/>
      <c r="G18566" s="86"/>
      <c r="H18566" s="86"/>
      <c r="I18566" s="85"/>
      <c r="J18566" s="85"/>
    </row>
    <row r="18567" spans="2:10" s="117" customFormat="1" x14ac:dyDescent="0.25">
      <c r="B18567" s="87"/>
      <c r="C18567" s="85"/>
      <c r="D18567" s="85"/>
      <c r="E18567" s="85"/>
      <c r="F18567" s="85"/>
      <c r="G18567" s="86"/>
      <c r="H18567" s="86"/>
      <c r="I18567" s="85"/>
      <c r="J18567" s="85"/>
    </row>
    <row r="18568" spans="2:10" s="117" customFormat="1" x14ac:dyDescent="0.25">
      <c r="B18568" s="87"/>
      <c r="C18568" s="85"/>
      <c r="D18568" s="85"/>
      <c r="E18568" s="85"/>
      <c r="F18568" s="85"/>
      <c r="G18568" s="86"/>
      <c r="H18568" s="86"/>
      <c r="I18568" s="85"/>
      <c r="J18568" s="85"/>
    </row>
    <row r="18569" spans="2:10" s="117" customFormat="1" x14ac:dyDescent="0.25">
      <c r="B18569" s="87"/>
      <c r="C18569" s="85"/>
      <c r="D18569" s="85"/>
      <c r="E18569" s="85"/>
      <c r="F18569" s="85"/>
      <c r="G18569" s="86"/>
      <c r="H18569" s="86"/>
      <c r="I18569" s="85"/>
      <c r="J18569" s="85"/>
    </row>
    <row r="18570" spans="2:10" s="117" customFormat="1" x14ac:dyDescent="0.25">
      <c r="B18570" s="87"/>
      <c r="C18570" s="85"/>
      <c r="D18570" s="85"/>
      <c r="E18570" s="85"/>
      <c r="F18570" s="85"/>
      <c r="G18570" s="86"/>
      <c r="H18570" s="86"/>
      <c r="I18570" s="85"/>
      <c r="J18570" s="85"/>
    </row>
    <row r="18571" spans="2:10" s="117" customFormat="1" x14ac:dyDescent="0.25">
      <c r="B18571" s="87"/>
      <c r="C18571" s="85"/>
      <c r="D18571" s="85"/>
      <c r="E18571" s="85"/>
      <c r="F18571" s="85"/>
      <c r="G18571" s="86"/>
      <c r="H18571" s="86"/>
      <c r="I18571" s="85"/>
      <c r="J18571" s="85"/>
    </row>
    <row r="18572" spans="2:10" s="117" customFormat="1" x14ac:dyDescent="0.25">
      <c r="B18572" s="87"/>
      <c r="C18572" s="85"/>
      <c r="D18572" s="85"/>
      <c r="E18572" s="85"/>
      <c r="F18572" s="85"/>
      <c r="G18572" s="86"/>
      <c r="H18572" s="86"/>
      <c r="I18572" s="85"/>
      <c r="J18572" s="85"/>
    </row>
    <row r="18573" spans="2:10" s="117" customFormat="1" x14ac:dyDescent="0.25">
      <c r="B18573" s="87"/>
      <c r="C18573" s="85"/>
      <c r="D18573" s="85"/>
      <c r="E18573" s="85"/>
      <c r="F18573" s="85"/>
      <c r="G18573" s="86"/>
      <c r="H18573" s="86"/>
      <c r="I18573" s="85"/>
      <c r="J18573" s="85"/>
    </row>
    <row r="18574" spans="2:10" s="117" customFormat="1" x14ac:dyDescent="0.25">
      <c r="B18574" s="87"/>
      <c r="C18574" s="85"/>
      <c r="D18574" s="85"/>
      <c r="E18574" s="85"/>
      <c r="F18574" s="85"/>
      <c r="G18574" s="86"/>
      <c r="H18574" s="86"/>
      <c r="I18574" s="85"/>
      <c r="J18574" s="85"/>
    </row>
    <row r="18575" spans="2:10" s="117" customFormat="1" x14ac:dyDescent="0.25">
      <c r="B18575" s="87"/>
      <c r="C18575" s="85"/>
      <c r="D18575" s="85"/>
      <c r="E18575" s="85"/>
      <c r="F18575" s="85"/>
      <c r="G18575" s="86"/>
      <c r="H18575" s="86"/>
      <c r="I18575" s="85"/>
      <c r="J18575" s="85"/>
    </row>
    <row r="18576" spans="2:10" s="117" customFormat="1" x14ac:dyDescent="0.25">
      <c r="B18576" s="87"/>
      <c r="C18576" s="85"/>
      <c r="D18576" s="85"/>
      <c r="E18576" s="85"/>
      <c r="F18576" s="85"/>
      <c r="G18576" s="86"/>
      <c r="H18576" s="86"/>
      <c r="I18576" s="85"/>
      <c r="J18576" s="85"/>
    </row>
    <row r="18577" spans="2:10" s="117" customFormat="1" x14ac:dyDescent="0.25">
      <c r="B18577" s="87"/>
      <c r="C18577" s="85"/>
      <c r="D18577" s="85"/>
      <c r="E18577" s="85"/>
      <c r="F18577" s="85"/>
      <c r="G18577" s="86"/>
      <c r="H18577" s="86"/>
      <c r="I18577" s="85"/>
      <c r="J18577" s="85"/>
    </row>
    <row r="18578" spans="2:10" s="117" customFormat="1" x14ac:dyDescent="0.25">
      <c r="B18578" s="87"/>
      <c r="C18578" s="85"/>
      <c r="D18578" s="85"/>
      <c r="E18578" s="85"/>
      <c r="F18578" s="85"/>
      <c r="G18578" s="86"/>
      <c r="H18578" s="86"/>
      <c r="I18578" s="85"/>
      <c r="J18578" s="85"/>
    </row>
    <row r="18579" spans="2:10" s="117" customFormat="1" x14ac:dyDescent="0.25">
      <c r="B18579" s="87"/>
      <c r="C18579" s="85"/>
      <c r="D18579" s="85"/>
      <c r="E18579" s="85"/>
      <c r="F18579" s="85"/>
      <c r="G18579" s="86"/>
      <c r="H18579" s="86"/>
      <c r="I18579" s="85"/>
      <c r="J18579" s="85"/>
    </row>
    <row r="18580" spans="2:10" s="117" customFormat="1" x14ac:dyDescent="0.25">
      <c r="B18580" s="87"/>
      <c r="C18580" s="85"/>
      <c r="D18580" s="85"/>
      <c r="E18580" s="85"/>
      <c r="F18580" s="85"/>
      <c r="G18580" s="86"/>
      <c r="H18580" s="86"/>
      <c r="I18580" s="85"/>
      <c r="J18580" s="85"/>
    </row>
    <row r="18581" spans="2:10" s="117" customFormat="1" x14ac:dyDescent="0.25">
      <c r="B18581" s="87"/>
      <c r="C18581" s="85"/>
      <c r="D18581" s="85"/>
      <c r="E18581" s="85"/>
      <c r="F18581" s="85"/>
      <c r="G18581" s="86"/>
      <c r="H18581" s="86"/>
      <c r="I18581" s="85"/>
      <c r="J18581" s="85"/>
    </row>
    <row r="18582" spans="2:10" s="117" customFormat="1" x14ac:dyDescent="0.25">
      <c r="B18582" s="87"/>
      <c r="C18582" s="85"/>
      <c r="D18582" s="85"/>
      <c r="E18582" s="85"/>
      <c r="F18582" s="85"/>
      <c r="G18582" s="86"/>
      <c r="H18582" s="86"/>
      <c r="I18582" s="85"/>
      <c r="J18582" s="85"/>
    </row>
    <row r="18583" spans="2:10" s="117" customFormat="1" x14ac:dyDescent="0.25">
      <c r="B18583" s="87"/>
      <c r="C18583" s="85"/>
      <c r="D18583" s="85"/>
      <c r="E18583" s="85"/>
      <c r="F18583" s="85"/>
      <c r="G18583" s="86"/>
      <c r="H18583" s="86"/>
      <c r="I18583" s="85"/>
      <c r="J18583" s="85"/>
    </row>
    <row r="18584" spans="2:10" s="117" customFormat="1" x14ac:dyDescent="0.25">
      <c r="B18584" s="87"/>
      <c r="C18584" s="85"/>
      <c r="D18584" s="85"/>
      <c r="E18584" s="85"/>
      <c r="F18584" s="85"/>
      <c r="G18584" s="86"/>
      <c r="H18584" s="86"/>
      <c r="I18584" s="85"/>
      <c r="J18584" s="85"/>
    </row>
    <row r="18585" spans="2:10" s="117" customFormat="1" x14ac:dyDescent="0.25">
      <c r="B18585" s="87"/>
      <c r="C18585" s="85"/>
      <c r="D18585" s="85"/>
      <c r="E18585" s="85"/>
      <c r="F18585" s="85"/>
      <c r="G18585" s="86"/>
      <c r="H18585" s="86"/>
      <c r="I18585" s="85"/>
      <c r="J18585" s="85"/>
    </row>
    <row r="18586" spans="2:10" s="117" customFormat="1" x14ac:dyDescent="0.25">
      <c r="B18586" s="87"/>
      <c r="C18586" s="85"/>
      <c r="D18586" s="85"/>
      <c r="E18586" s="85"/>
      <c r="F18586" s="85"/>
      <c r="G18586" s="86"/>
      <c r="H18586" s="86"/>
      <c r="I18586" s="85"/>
      <c r="J18586" s="85"/>
    </row>
    <row r="18587" spans="2:10" s="117" customFormat="1" x14ac:dyDescent="0.25">
      <c r="B18587" s="87"/>
      <c r="C18587" s="85"/>
      <c r="D18587" s="85"/>
      <c r="E18587" s="85"/>
      <c r="F18587" s="85"/>
      <c r="G18587" s="86"/>
      <c r="H18587" s="86"/>
      <c r="I18587" s="85"/>
      <c r="J18587" s="85"/>
    </row>
    <row r="18588" spans="2:10" s="117" customFormat="1" x14ac:dyDescent="0.25">
      <c r="B18588" s="87"/>
      <c r="C18588" s="85"/>
      <c r="D18588" s="85"/>
      <c r="E18588" s="85"/>
      <c r="F18588" s="85"/>
      <c r="G18588" s="86"/>
      <c r="H18588" s="86"/>
      <c r="I18588" s="85"/>
      <c r="J18588" s="85"/>
    </row>
    <row r="18589" spans="2:10" s="117" customFormat="1" x14ac:dyDescent="0.25">
      <c r="B18589" s="87"/>
      <c r="C18589" s="85"/>
      <c r="D18589" s="85"/>
      <c r="E18589" s="85"/>
      <c r="F18589" s="85"/>
      <c r="G18589" s="86"/>
      <c r="H18589" s="86"/>
      <c r="I18589" s="85"/>
      <c r="J18589" s="85"/>
    </row>
    <row r="18590" spans="2:10" s="117" customFormat="1" x14ac:dyDescent="0.25">
      <c r="B18590" s="87"/>
      <c r="C18590" s="85"/>
      <c r="D18590" s="85"/>
      <c r="E18590" s="85"/>
      <c r="F18590" s="85"/>
      <c r="G18590" s="86"/>
      <c r="H18590" s="86"/>
      <c r="I18590" s="85"/>
      <c r="J18590" s="85"/>
    </row>
    <row r="18591" spans="2:10" s="117" customFormat="1" x14ac:dyDescent="0.25">
      <c r="B18591" s="87"/>
      <c r="C18591" s="85"/>
      <c r="D18591" s="85"/>
      <c r="E18591" s="85"/>
      <c r="F18591" s="85"/>
      <c r="G18591" s="86"/>
      <c r="H18591" s="86"/>
      <c r="I18591" s="85"/>
      <c r="J18591" s="85"/>
    </row>
    <row r="18592" spans="2:10" s="117" customFormat="1" x14ac:dyDescent="0.25">
      <c r="B18592" s="87"/>
      <c r="C18592" s="85"/>
      <c r="D18592" s="85"/>
      <c r="E18592" s="85"/>
      <c r="F18592" s="85"/>
      <c r="G18592" s="86"/>
      <c r="H18592" s="86"/>
      <c r="I18592" s="85"/>
      <c r="J18592" s="85"/>
    </row>
    <row r="18593" spans="2:10" s="117" customFormat="1" x14ac:dyDescent="0.25">
      <c r="B18593" s="87"/>
      <c r="C18593" s="85"/>
      <c r="D18593" s="85"/>
      <c r="E18593" s="85"/>
      <c r="F18593" s="85"/>
      <c r="G18593" s="86"/>
      <c r="H18593" s="86"/>
      <c r="I18593" s="85"/>
      <c r="J18593" s="85"/>
    </row>
    <row r="18594" spans="2:10" s="117" customFormat="1" x14ac:dyDescent="0.25">
      <c r="B18594" s="87"/>
      <c r="C18594" s="85"/>
      <c r="D18594" s="85"/>
      <c r="E18594" s="85"/>
      <c r="F18594" s="85"/>
      <c r="G18594" s="86"/>
      <c r="H18594" s="86"/>
      <c r="I18594" s="85"/>
      <c r="J18594" s="85"/>
    </row>
    <row r="18595" spans="2:10" s="117" customFormat="1" x14ac:dyDescent="0.25">
      <c r="B18595" s="87"/>
      <c r="C18595" s="85"/>
      <c r="D18595" s="85"/>
      <c r="E18595" s="85"/>
      <c r="F18595" s="85"/>
      <c r="G18595" s="86"/>
      <c r="H18595" s="86"/>
      <c r="I18595" s="85"/>
      <c r="J18595" s="85"/>
    </row>
    <row r="18596" spans="2:10" s="117" customFormat="1" x14ac:dyDescent="0.25">
      <c r="B18596" s="87"/>
      <c r="C18596" s="85"/>
      <c r="D18596" s="85"/>
      <c r="E18596" s="85"/>
      <c r="F18596" s="85"/>
      <c r="G18596" s="86"/>
      <c r="H18596" s="86"/>
      <c r="I18596" s="85"/>
      <c r="J18596" s="85"/>
    </row>
    <row r="18597" spans="2:10" s="117" customFormat="1" x14ac:dyDescent="0.25">
      <c r="B18597" s="87"/>
      <c r="C18597" s="85"/>
      <c r="D18597" s="85"/>
      <c r="E18597" s="85"/>
      <c r="F18597" s="85"/>
      <c r="G18597" s="86"/>
      <c r="H18597" s="86"/>
      <c r="I18597" s="85"/>
      <c r="J18597" s="85"/>
    </row>
    <row r="18598" spans="2:10" s="117" customFormat="1" x14ac:dyDescent="0.25">
      <c r="B18598" s="87"/>
      <c r="C18598" s="85"/>
      <c r="D18598" s="85"/>
      <c r="E18598" s="85"/>
      <c r="F18598" s="85"/>
      <c r="G18598" s="86"/>
      <c r="H18598" s="86"/>
      <c r="I18598" s="85"/>
      <c r="J18598" s="85"/>
    </row>
    <row r="18599" spans="2:10" s="117" customFormat="1" x14ac:dyDescent="0.25">
      <c r="B18599" s="87"/>
      <c r="C18599" s="85"/>
      <c r="D18599" s="85"/>
      <c r="E18599" s="85"/>
      <c r="F18599" s="85"/>
      <c r="G18599" s="86"/>
      <c r="H18599" s="86"/>
      <c r="I18599" s="85"/>
      <c r="J18599" s="85"/>
    </row>
    <row r="18600" spans="2:10" s="117" customFormat="1" x14ac:dyDescent="0.25">
      <c r="B18600" s="87"/>
      <c r="C18600" s="85"/>
      <c r="D18600" s="85"/>
      <c r="E18600" s="85"/>
      <c r="F18600" s="85"/>
      <c r="G18600" s="86"/>
      <c r="H18600" s="86"/>
      <c r="I18600" s="85"/>
      <c r="J18600" s="85"/>
    </row>
    <row r="18601" spans="2:10" s="117" customFormat="1" x14ac:dyDescent="0.25">
      <c r="B18601" s="87"/>
      <c r="C18601" s="85"/>
      <c r="D18601" s="85"/>
      <c r="E18601" s="85"/>
      <c r="F18601" s="85"/>
      <c r="G18601" s="86"/>
      <c r="H18601" s="86"/>
      <c r="I18601" s="85"/>
      <c r="J18601" s="85"/>
    </row>
    <row r="18602" spans="2:10" s="117" customFormat="1" x14ac:dyDescent="0.25">
      <c r="B18602" s="87"/>
      <c r="C18602" s="85"/>
      <c r="D18602" s="85"/>
      <c r="E18602" s="85"/>
      <c r="F18602" s="85"/>
      <c r="G18602" s="86"/>
      <c r="H18602" s="86"/>
      <c r="I18602" s="85"/>
      <c r="J18602" s="85"/>
    </row>
    <row r="18603" spans="2:10" s="117" customFormat="1" x14ac:dyDescent="0.25">
      <c r="B18603" s="87"/>
      <c r="C18603" s="85"/>
      <c r="D18603" s="85"/>
      <c r="E18603" s="85"/>
      <c r="F18603" s="85"/>
      <c r="G18603" s="86"/>
      <c r="H18603" s="86"/>
      <c r="I18603" s="85"/>
      <c r="J18603" s="85"/>
    </row>
    <row r="18604" spans="2:10" s="117" customFormat="1" x14ac:dyDescent="0.25">
      <c r="B18604" s="87"/>
      <c r="C18604" s="85"/>
      <c r="D18604" s="85"/>
      <c r="E18604" s="85"/>
      <c r="F18604" s="85"/>
      <c r="G18604" s="86"/>
      <c r="H18604" s="86"/>
      <c r="I18604" s="85"/>
      <c r="J18604" s="85"/>
    </row>
    <row r="18605" spans="2:10" s="117" customFormat="1" x14ac:dyDescent="0.25">
      <c r="B18605" s="87"/>
      <c r="C18605" s="85"/>
      <c r="D18605" s="85"/>
      <c r="E18605" s="85"/>
      <c r="F18605" s="85"/>
      <c r="G18605" s="86"/>
      <c r="H18605" s="86"/>
      <c r="I18605" s="85"/>
      <c r="J18605" s="85"/>
    </row>
    <row r="18606" spans="2:10" s="117" customFormat="1" x14ac:dyDescent="0.25">
      <c r="B18606" s="87"/>
      <c r="C18606" s="85"/>
      <c r="D18606" s="85"/>
      <c r="E18606" s="85"/>
      <c r="F18606" s="85"/>
      <c r="G18606" s="86"/>
      <c r="H18606" s="86"/>
      <c r="I18606" s="85"/>
      <c r="J18606" s="85"/>
    </row>
    <row r="18607" spans="2:10" s="117" customFormat="1" x14ac:dyDescent="0.25">
      <c r="B18607" s="87"/>
      <c r="C18607" s="85"/>
      <c r="D18607" s="85"/>
      <c r="E18607" s="85"/>
      <c r="F18607" s="85"/>
      <c r="G18607" s="86"/>
      <c r="H18607" s="86"/>
      <c r="I18607" s="85"/>
      <c r="J18607" s="85"/>
    </row>
    <row r="18608" spans="2:10" s="117" customFormat="1" x14ac:dyDescent="0.25">
      <c r="B18608" s="87"/>
      <c r="C18608" s="85"/>
      <c r="D18608" s="85"/>
      <c r="E18608" s="85"/>
      <c r="F18608" s="85"/>
      <c r="G18608" s="86"/>
      <c r="H18608" s="86"/>
      <c r="I18608" s="85"/>
      <c r="J18608" s="85"/>
    </row>
    <row r="18609" spans="2:10" s="117" customFormat="1" x14ac:dyDescent="0.25">
      <c r="B18609" s="87"/>
      <c r="C18609" s="85"/>
      <c r="D18609" s="85"/>
      <c r="E18609" s="85"/>
      <c r="F18609" s="85"/>
      <c r="G18609" s="86"/>
      <c r="H18609" s="86"/>
      <c r="I18609" s="85"/>
      <c r="J18609" s="85"/>
    </row>
    <row r="18610" spans="2:10" s="117" customFormat="1" x14ac:dyDescent="0.25">
      <c r="B18610" s="87"/>
      <c r="C18610" s="85"/>
      <c r="D18610" s="85"/>
      <c r="E18610" s="85"/>
      <c r="F18610" s="85"/>
      <c r="G18610" s="86"/>
      <c r="H18610" s="86"/>
      <c r="I18610" s="85"/>
      <c r="J18610" s="85"/>
    </row>
    <row r="18611" spans="2:10" s="117" customFormat="1" x14ac:dyDescent="0.25">
      <c r="B18611" s="87"/>
      <c r="C18611" s="85"/>
      <c r="D18611" s="85"/>
      <c r="E18611" s="85"/>
      <c r="F18611" s="85"/>
      <c r="G18611" s="86"/>
      <c r="H18611" s="86"/>
      <c r="I18611" s="85"/>
      <c r="J18611" s="85"/>
    </row>
    <row r="18612" spans="2:10" s="117" customFormat="1" x14ac:dyDescent="0.25">
      <c r="B18612" s="87"/>
      <c r="C18612" s="85"/>
      <c r="D18612" s="85"/>
      <c r="E18612" s="85"/>
      <c r="F18612" s="85"/>
      <c r="G18612" s="86"/>
      <c r="H18612" s="86"/>
      <c r="I18612" s="85"/>
      <c r="J18612" s="85"/>
    </row>
    <row r="18613" spans="2:10" s="117" customFormat="1" x14ac:dyDescent="0.25">
      <c r="B18613" s="87"/>
      <c r="C18613" s="85"/>
      <c r="D18613" s="85"/>
      <c r="E18613" s="85"/>
      <c r="F18613" s="85"/>
      <c r="G18613" s="86"/>
      <c r="H18613" s="86"/>
      <c r="I18613" s="85"/>
      <c r="J18613" s="85"/>
    </row>
    <row r="18614" spans="2:10" s="117" customFormat="1" x14ac:dyDescent="0.25">
      <c r="B18614" s="87"/>
      <c r="C18614" s="85"/>
      <c r="D18614" s="85"/>
      <c r="E18614" s="85"/>
      <c r="F18614" s="85"/>
      <c r="G18614" s="86"/>
      <c r="H18614" s="86"/>
      <c r="I18614" s="85"/>
      <c r="J18614" s="85"/>
    </row>
    <row r="18615" spans="2:10" s="117" customFormat="1" x14ac:dyDescent="0.25">
      <c r="B18615" s="87"/>
      <c r="C18615" s="85"/>
      <c r="D18615" s="85"/>
      <c r="E18615" s="85"/>
      <c r="F18615" s="85"/>
      <c r="G18615" s="86"/>
      <c r="H18615" s="86"/>
      <c r="I18615" s="85"/>
      <c r="J18615" s="85"/>
    </row>
    <row r="18616" spans="2:10" s="117" customFormat="1" x14ac:dyDescent="0.25">
      <c r="B18616" s="87"/>
      <c r="C18616" s="85"/>
      <c r="D18616" s="85"/>
      <c r="E18616" s="85"/>
      <c r="F18616" s="85"/>
      <c r="G18616" s="86"/>
      <c r="H18616" s="86"/>
      <c r="I18616" s="85"/>
      <c r="J18616" s="85"/>
    </row>
    <row r="18617" spans="2:10" s="117" customFormat="1" x14ac:dyDescent="0.25">
      <c r="B18617" s="87"/>
      <c r="C18617" s="85"/>
      <c r="D18617" s="85"/>
      <c r="E18617" s="85"/>
      <c r="F18617" s="85"/>
      <c r="G18617" s="86"/>
      <c r="H18617" s="86"/>
      <c r="I18617" s="85"/>
      <c r="J18617" s="85"/>
    </row>
    <row r="18618" spans="2:10" s="117" customFormat="1" x14ac:dyDescent="0.25">
      <c r="B18618" s="87"/>
      <c r="C18618" s="85"/>
      <c r="D18618" s="85"/>
      <c r="E18618" s="85"/>
      <c r="F18618" s="85"/>
      <c r="G18618" s="86"/>
      <c r="H18618" s="86"/>
      <c r="I18618" s="85"/>
      <c r="J18618" s="85"/>
    </row>
    <row r="18619" spans="2:10" s="117" customFormat="1" x14ac:dyDescent="0.25">
      <c r="B18619" s="87"/>
      <c r="C18619" s="85"/>
      <c r="D18619" s="85"/>
      <c r="E18619" s="85"/>
      <c r="F18619" s="85"/>
      <c r="G18619" s="86"/>
      <c r="H18619" s="86"/>
      <c r="I18619" s="85"/>
      <c r="J18619" s="85"/>
    </row>
    <row r="18620" spans="2:10" s="117" customFormat="1" x14ac:dyDescent="0.25">
      <c r="B18620" s="87"/>
      <c r="C18620" s="85"/>
      <c r="D18620" s="85"/>
      <c r="E18620" s="85"/>
      <c r="F18620" s="85"/>
      <c r="G18620" s="86"/>
      <c r="H18620" s="86"/>
      <c r="I18620" s="85"/>
      <c r="J18620" s="85"/>
    </row>
    <row r="18621" spans="2:10" s="117" customFormat="1" x14ac:dyDescent="0.25">
      <c r="B18621" s="87"/>
      <c r="C18621" s="85"/>
      <c r="D18621" s="85"/>
      <c r="E18621" s="85"/>
      <c r="F18621" s="85"/>
      <c r="G18621" s="86"/>
      <c r="H18621" s="86"/>
      <c r="I18621" s="85"/>
      <c r="J18621" s="85"/>
    </row>
    <row r="18622" spans="2:10" s="117" customFormat="1" x14ac:dyDescent="0.25">
      <c r="B18622" s="87"/>
      <c r="C18622" s="85"/>
      <c r="D18622" s="85"/>
      <c r="E18622" s="85"/>
      <c r="F18622" s="85"/>
      <c r="G18622" s="86"/>
      <c r="H18622" s="86"/>
      <c r="I18622" s="85"/>
      <c r="J18622" s="85"/>
    </row>
    <row r="18623" spans="2:10" s="117" customFormat="1" x14ac:dyDescent="0.25">
      <c r="B18623" s="87"/>
      <c r="C18623" s="85"/>
      <c r="D18623" s="85"/>
      <c r="E18623" s="85"/>
      <c r="F18623" s="85"/>
      <c r="G18623" s="86"/>
      <c r="H18623" s="86"/>
      <c r="I18623" s="85"/>
      <c r="J18623" s="85"/>
    </row>
    <row r="18624" spans="2:10" s="117" customFormat="1" x14ac:dyDescent="0.25">
      <c r="B18624" s="87"/>
      <c r="C18624" s="85"/>
      <c r="D18624" s="85"/>
      <c r="E18624" s="85"/>
      <c r="F18624" s="85"/>
      <c r="G18624" s="86"/>
      <c r="H18624" s="86"/>
      <c r="I18624" s="85"/>
      <c r="J18624" s="85"/>
    </row>
    <row r="18625" spans="2:10" s="117" customFormat="1" x14ac:dyDescent="0.25">
      <c r="B18625" s="87"/>
      <c r="C18625" s="85"/>
      <c r="D18625" s="85"/>
      <c r="E18625" s="85"/>
      <c r="F18625" s="85"/>
      <c r="G18625" s="86"/>
      <c r="H18625" s="86"/>
      <c r="I18625" s="85"/>
      <c r="J18625" s="85"/>
    </row>
    <row r="18626" spans="2:10" s="117" customFormat="1" x14ac:dyDescent="0.25">
      <c r="B18626" s="87"/>
      <c r="C18626" s="85"/>
      <c r="D18626" s="85"/>
      <c r="E18626" s="85"/>
      <c r="F18626" s="85"/>
      <c r="G18626" s="86"/>
      <c r="H18626" s="86"/>
      <c r="I18626" s="85"/>
      <c r="J18626" s="85"/>
    </row>
    <row r="18627" spans="2:10" s="117" customFormat="1" x14ac:dyDescent="0.25">
      <c r="B18627" s="87"/>
      <c r="C18627" s="85"/>
      <c r="D18627" s="85"/>
      <c r="E18627" s="85"/>
      <c r="F18627" s="85"/>
      <c r="G18627" s="86"/>
      <c r="H18627" s="86"/>
      <c r="I18627" s="85"/>
      <c r="J18627" s="85"/>
    </row>
    <row r="18628" spans="2:10" s="117" customFormat="1" x14ac:dyDescent="0.25">
      <c r="B18628" s="87"/>
      <c r="C18628" s="85"/>
      <c r="D18628" s="85"/>
      <c r="E18628" s="85"/>
      <c r="F18628" s="85"/>
      <c r="G18628" s="86"/>
      <c r="H18628" s="86"/>
      <c r="I18628" s="85"/>
      <c r="J18628" s="85"/>
    </row>
    <row r="18629" spans="2:10" s="117" customFormat="1" x14ac:dyDescent="0.25">
      <c r="B18629" s="87"/>
      <c r="C18629" s="85"/>
      <c r="D18629" s="85"/>
      <c r="E18629" s="85"/>
      <c r="F18629" s="85"/>
      <c r="G18629" s="86"/>
      <c r="H18629" s="86"/>
      <c r="I18629" s="85"/>
      <c r="J18629" s="85"/>
    </row>
    <row r="18630" spans="2:10" s="117" customFormat="1" x14ac:dyDescent="0.25">
      <c r="B18630" s="87"/>
      <c r="C18630" s="85"/>
      <c r="D18630" s="85"/>
      <c r="E18630" s="85"/>
      <c r="F18630" s="85"/>
      <c r="G18630" s="86"/>
      <c r="H18630" s="86"/>
      <c r="I18630" s="85"/>
      <c r="J18630" s="85"/>
    </row>
    <row r="18631" spans="2:10" s="117" customFormat="1" x14ac:dyDescent="0.25">
      <c r="B18631" s="87"/>
      <c r="C18631" s="85"/>
      <c r="D18631" s="85"/>
      <c r="E18631" s="85"/>
      <c r="F18631" s="85"/>
      <c r="G18631" s="86"/>
      <c r="H18631" s="86"/>
      <c r="I18631" s="85"/>
      <c r="J18631" s="85"/>
    </row>
    <row r="18632" spans="2:10" s="117" customFormat="1" x14ac:dyDescent="0.25">
      <c r="B18632" s="87"/>
      <c r="C18632" s="85"/>
      <c r="D18632" s="85"/>
      <c r="E18632" s="85"/>
      <c r="F18632" s="85"/>
      <c r="G18632" s="86"/>
      <c r="H18632" s="86"/>
      <c r="I18632" s="85"/>
      <c r="J18632" s="85"/>
    </row>
    <row r="18633" spans="2:10" s="117" customFormat="1" x14ac:dyDescent="0.25">
      <c r="B18633" s="87"/>
      <c r="C18633" s="85"/>
      <c r="D18633" s="85"/>
      <c r="E18633" s="85"/>
      <c r="F18633" s="85"/>
      <c r="G18633" s="86"/>
      <c r="H18633" s="86"/>
      <c r="I18633" s="85"/>
      <c r="J18633" s="85"/>
    </row>
    <row r="18634" spans="2:10" s="117" customFormat="1" x14ac:dyDescent="0.25">
      <c r="B18634" s="87"/>
      <c r="C18634" s="85"/>
      <c r="D18634" s="85"/>
      <c r="E18634" s="85"/>
      <c r="F18634" s="85"/>
      <c r="G18634" s="86"/>
      <c r="H18634" s="86"/>
      <c r="I18634" s="85"/>
      <c r="J18634" s="85"/>
    </row>
    <row r="18635" spans="2:10" s="117" customFormat="1" x14ac:dyDescent="0.25">
      <c r="B18635" s="87"/>
      <c r="C18635" s="85"/>
      <c r="D18635" s="85"/>
      <c r="E18635" s="85"/>
      <c r="F18635" s="85"/>
      <c r="G18635" s="86"/>
      <c r="H18635" s="86"/>
      <c r="I18635" s="85"/>
      <c r="J18635" s="85"/>
    </row>
    <row r="18636" spans="2:10" s="117" customFormat="1" x14ac:dyDescent="0.25">
      <c r="B18636" s="87"/>
      <c r="C18636" s="85"/>
      <c r="D18636" s="85"/>
      <c r="E18636" s="85"/>
      <c r="F18636" s="85"/>
      <c r="G18636" s="86"/>
      <c r="H18636" s="86"/>
      <c r="I18636" s="85"/>
      <c r="J18636" s="85"/>
    </row>
    <row r="18637" spans="2:10" s="117" customFormat="1" x14ac:dyDescent="0.25">
      <c r="B18637" s="87"/>
      <c r="C18637" s="85"/>
      <c r="D18637" s="85"/>
      <c r="E18637" s="85"/>
      <c r="F18637" s="85"/>
      <c r="G18637" s="86"/>
      <c r="H18637" s="86"/>
      <c r="I18637" s="85"/>
      <c r="J18637" s="85"/>
    </row>
    <row r="18638" spans="2:10" s="117" customFormat="1" x14ac:dyDescent="0.25">
      <c r="B18638" s="87"/>
      <c r="C18638" s="85"/>
      <c r="D18638" s="85"/>
      <c r="E18638" s="85"/>
      <c r="F18638" s="85"/>
      <c r="G18638" s="86"/>
      <c r="H18638" s="86"/>
      <c r="I18638" s="85"/>
      <c r="J18638" s="85"/>
    </row>
    <row r="18639" spans="2:10" s="117" customFormat="1" x14ac:dyDescent="0.25">
      <c r="B18639" s="87"/>
      <c r="C18639" s="85"/>
      <c r="D18639" s="85"/>
      <c r="E18639" s="85"/>
      <c r="F18639" s="85"/>
      <c r="G18639" s="86"/>
      <c r="H18639" s="86"/>
      <c r="I18639" s="85"/>
      <c r="J18639" s="85"/>
    </row>
    <row r="18640" spans="2:10" s="117" customFormat="1" x14ac:dyDescent="0.25">
      <c r="B18640" s="87"/>
      <c r="C18640" s="85"/>
      <c r="D18640" s="85"/>
      <c r="E18640" s="85"/>
      <c r="F18640" s="85"/>
      <c r="G18640" s="86"/>
      <c r="H18640" s="86"/>
      <c r="I18640" s="85"/>
      <c r="J18640" s="85"/>
    </row>
    <row r="18641" spans="2:10" s="117" customFormat="1" x14ac:dyDescent="0.25">
      <c r="B18641" s="87"/>
      <c r="C18641" s="85"/>
      <c r="D18641" s="85"/>
      <c r="E18641" s="85"/>
      <c r="F18641" s="85"/>
      <c r="G18641" s="86"/>
      <c r="H18641" s="86"/>
      <c r="I18641" s="85"/>
      <c r="J18641" s="85"/>
    </row>
    <row r="18642" spans="2:10" s="117" customFormat="1" x14ac:dyDescent="0.25">
      <c r="B18642" s="87"/>
      <c r="C18642" s="85"/>
      <c r="D18642" s="85"/>
      <c r="E18642" s="85"/>
      <c r="F18642" s="85"/>
      <c r="G18642" s="86"/>
      <c r="H18642" s="86"/>
      <c r="I18642" s="85"/>
      <c r="J18642" s="85"/>
    </row>
    <row r="18643" spans="2:10" s="117" customFormat="1" x14ac:dyDescent="0.25">
      <c r="B18643" s="87"/>
      <c r="C18643" s="85"/>
      <c r="D18643" s="85"/>
      <c r="E18643" s="85"/>
      <c r="F18643" s="85"/>
      <c r="G18643" s="86"/>
      <c r="H18643" s="86"/>
      <c r="I18643" s="85"/>
      <c r="J18643" s="85"/>
    </row>
    <row r="18644" spans="2:10" s="117" customFormat="1" x14ac:dyDescent="0.25">
      <c r="B18644" s="87"/>
      <c r="C18644" s="85"/>
      <c r="D18644" s="85"/>
      <c r="E18644" s="85"/>
      <c r="F18644" s="85"/>
      <c r="G18644" s="86"/>
      <c r="H18644" s="86"/>
      <c r="I18644" s="85"/>
      <c r="J18644" s="85"/>
    </row>
    <row r="18645" spans="2:10" s="117" customFormat="1" x14ac:dyDescent="0.25">
      <c r="B18645" s="87"/>
      <c r="C18645" s="85"/>
      <c r="D18645" s="85"/>
      <c r="E18645" s="85"/>
      <c r="F18645" s="85"/>
      <c r="G18645" s="86"/>
      <c r="H18645" s="86"/>
      <c r="I18645" s="85"/>
      <c r="J18645" s="85"/>
    </row>
    <row r="18646" spans="2:10" s="117" customFormat="1" x14ac:dyDescent="0.25">
      <c r="B18646" s="87"/>
      <c r="C18646" s="85"/>
      <c r="D18646" s="85"/>
      <c r="E18646" s="85"/>
      <c r="F18646" s="85"/>
      <c r="G18646" s="86"/>
      <c r="H18646" s="86"/>
      <c r="I18646" s="85"/>
      <c r="J18646" s="85"/>
    </row>
    <row r="18647" spans="2:10" s="117" customFormat="1" x14ac:dyDescent="0.25">
      <c r="B18647" s="87"/>
      <c r="C18647" s="85"/>
      <c r="D18647" s="85"/>
      <c r="E18647" s="85"/>
      <c r="F18647" s="85"/>
      <c r="G18647" s="86"/>
      <c r="H18647" s="86"/>
      <c r="I18647" s="85"/>
      <c r="J18647" s="85"/>
    </row>
    <row r="18648" spans="2:10" s="117" customFormat="1" x14ac:dyDescent="0.25">
      <c r="B18648" s="87"/>
      <c r="C18648" s="85"/>
      <c r="D18648" s="85"/>
      <c r="E18648" s="85"/>
      <c r="F18648" s="85"/>
      <c r="G18648" s="86"/>
      <c r="H18648" s="86"/>
      <c r="I18648" s="85"/>
      <c r="J18648" s="85"/>
    </row>
    <row r="18649" spans="2:10" s="117" customFormat="1" x14ac:dyDescent="0.25">
      <c r="B18649" s="87"/>
      <c r="C18649" s="85"/>
      <c r="D18649" s="85"/>
      <c r="E18649" s="85"/>
      <c r="F18649" s="85"/>
      <c r="G18649" s="86"/>
      <c r="H18649" s="86"/>
      <c r="I18649" s="85"/>
      <c r="J18649" s="85"/>
    </row>
    <row r="18650" spans="2:10" s="117" customFormat="1" x14ac:dyDescent="0.25">
      <c r="B18650" s="87"/>
      <c r="C18650" s="85"/>
      <c r="D18650" s="85"/>
      <c r="E18650" s="85"/>
      <c r="F18650" s="85"/>
      <c r="G18650" s="86"/>
      <c r="H18650" s="86"/>
      <c r="I18650" s="85"/>
      <c r="J18650" s="85"/>
    </row>
    <row r="18651" spans="2:10" s="117" customFormat="1" x14ac:dyDescent="0.25">
      <c r="B18651" s="87"/>
      <c r="C18651" s="85"/>
      <c r="D18651" s="85"/>
      <c r="E18651" s="85"/>
      <c r="F18651" s="85"/>
      <c r="G18651" s="86"/>
      <c r="H18651" s="86"/>
      <c r="I18651" s="85"/>
      <c r="J18651" s="85"/>
    </row>
    <row r="18652" spans="2:10" s="117" customFormat="1" x14ac:dyDescent="0.25">
      <c r="B18652" s="87"/>
      <c r="C18652" s="85"/>
      <c r="D18652" s="85"/>
      <c r="E18652" s="85"/>
      <c r="F18652" s="85"/>
      <c r="G18652" s="86"/>
      <c r="H18652" s="86"/>
      <c r="I18652" s="85"/>
      <c r="J18652" s="85"/>
    </row>
    <row r="18653" spans="2:10" s="117" customFormat="1" x14ac:dyDescent="0.25">
      <c r="B18653" s="87"/>
      <c r="C18653" s="85"/>
      <c r="D18653" s="85"/>
      <c r="E18653" s="85"/>
      <c r="F18653" s="85"/>
      <c r="G18653" s="86"/>
      <c r="H18653" s="86"/>
      <c r="I18653" s="85"/>
      <c r="J18653" s="85"/>
    </row>
    <row r="18654" spans="2:10" s="117" customFormat="1" x14ac:dyDescent="0.25">
      <c r="B18654" s="87"/>
      <c r="C18654" s="85"/>
      <c r="D18654" s="85"/>
      <c r="E18654" s="85"/>
      <c r="F18654" s="85"/>
      <c r="G18654" s="86"/>
      <c r="H18654" s="86"/>
      <c r="I18654" s="85"/>
      <c r="J18654" s="85"/>
    </row>
    <row r="18655" spans="2:10" s="117" customFormat="1" x14ac:dyDescent="0.25">
      <c r="B18655" s="87"/>
      <c r="C18655" s="85"/>
      <c r="D18655" s="85"/>
      <c r="E18655" s="85"/>
      <c r="F18655" s="85"/>
      <c r="G18655" s="86"/>
      <c r="H18655" s="86"/>
      <c r="I18655" s="85"/>
      <c r="J18655" s="85"/>
    </row>
    <row r="18656" spans="2:10" s="117" customFormat="1" x14ac:dyDescent="0.25">
      <c r="B18656" s="87"/>
      <c r="C18656" s="85"/>
      <c r="D18656" s="85"/>
      <c r="E18656" s="85"/>
      <c r="F18656" s="85"/>
      <c r="G18656" s="86"/>
      <c r="H18656" s="86"/>
      <c r="I18656" s="85"/>
      <c r="J18656" s="85"/>
    </row>
    <row r="18657" spans="2:10" s="117" customFormat="1" x14ac:dyDescent="0.25">
      <c r="B18657" s="87"/>
      <c r="C18657" s="85"/>
      <c r="D18657" s="85"/>
      <c r="E18657" s="85"/>
      <c r="F18657" s="85"/>
      <c r="G18657" s="86"/>
      <c r="H18657" s="86"/>
      <c r="I18657" s="85"/>
      <c r="J18657" s="85"/>
    </row>
    <row r="18658" spans="2:10" s="117" customFormat="1" x14ac:dyDescent="0.25">
      <c r="B18658" s="87"/>
      <c r="C18658" s="85"/>
      <c r="D18658" s="85"/>
      <c r="E18658" s="85"/>
      <c r="F18658" s="85"/>
      <c r="G18658" s="86"/>
      <c r="H18658" s="86"/>
      <c r="I18658" s="85"/>
      <c r="J18658" s="85"/>
    </row>
    <row r="18659" spans="2:10" s="117" customFormat="1" x14ac:dyDescent="0.25">
      <c r="B18659" s="87"/>
      <c r="C18659" s="85"/>
      <c r="D18659" s="85"/>
      <c r="E18659" s="85"/>
      <c r="F18659" s="85"/>
      <c r="G18659" s="86"/>
      <c r="H18659" s="86"/>
      <c r="I18659" s="85"/>
      <c r="J18659" s="85"/>
    </row>
    <row r="18660" spans="2:10" s="117" customFormat="1" x14ac:dyDescent="0.25">
      <c r="B18660" s="87"/>
      <c r="C18660" s="85"/>
      <c r="D18660" s="85"/>
      <c r="E18660" s="85"/>
      <c r="F18660" s="85"/>
      <c r="G18660" s="86"/>
      <c r="H18660" s="86"/>
      <c r="I18660" s="85"/>
      <c r="J18660" s="85"/>
    </row>
    <row r="18661" spans="2:10" s="117" customFormat="1" x14ac:dyDescent="0.25">
      <c r="B18661" s="87"/>
      <c r="C18661" s="85"/>
      <c r="D18661" s="85"/>
      <c r="E18661" s="85"/>
      <c r="F18661" s="85"/>
      <c r="G18661" s="86"/>
      <c r="H18661" s="86"/>
      <c r="I18661" s="85"/>
      <c r="J18661" s="85"/>
    </row>
    <row r="18662" spans="2:10" s="117" customFormat="1" x14ac:dyDescent="0.25">
      <c r="B18662" s="87"/>
      <c r="C18662" s="85"/>
      <c r="D18662" s="85"/>
      <c r="E18662" s="85"/>
      <c r="F18662" s="85"/>
      <c r="G18662" s="86"/>
      <c r="H18662" s="86"/>
      <c r="I18662" s="85"/>
      <c r="J18662" s="85"/>
    </row>
    <row r="18663" spans="2:10" s="117" customFormat="1" x14ac:dyDescent="0.25">
      <c r="B18663" s="87"/>
      <c r="C18663" s="85"/>
      <c r="D18663" s="85"/>
      <c r="E18663" s="85"/>
      <c r="F18663" s="85"/>
      <c r="G18663" s="86"/>
      <c r="H18663" s="86"/>
      <c r="I18663" s="85"/>
      <c r="J18663" s="85"/>
    </row>
    <row r="18664" spans="2:10" s="117" customFormat="1" x14ac:dyDescent="0.25">
      <c r="B18664" s="87"/>
      <c r="C18664" s="85"/>
      <c r="D18664" s="85"/>
      <c r="E18664" s="85"/>
      <c r="F18664" s="85"/>
      <c r="G18664" s="86"/>
      <c r="H18664" s="86"/>
      <c r="I18664" s="85"/>
      <c r="J18664" s="85"/>
    </row>
    <row r="18665" spans="2:10" s="117" customFormat="1" x14ac:dyDescent="0.25">
      <c r="B18665" s="87"/>
      <c r="C18665" s="85"/>
      <c r="D18665" s="85"/>
      <c r="E18665" s="85"/>
      <c r="F18665" s="85"/>
      <c r="G18665" s="86"/>
      <c r="H18665" s="86"/>
      <c r="I18665" s="85"/>
      <c r="J18665" s="85"/>
    </row>
    <row r="18666" spans="2:10" s="117" customFormat="1" x14ac:dyDescent="0.25">
      <c r="B18666" s="87"/>
      <c r="C18666" s="85"/>
      <c r="D18666" s="85"/>
      <c r="E18666" s="85"/>
      <c r="F18666" s="85"/>
      <c r="G18666" s="86"/>
      <c r="H18666" s="86"/>
      <c r="I18666" s="85"/>
      <c r="J18666" s="85"/>
    </row>
    <row r="18667" spans="2:10" s="117" customFormat="1" x14ac:dyDescent="0.25">
      <c r="B18667" s="87"/>
      <c r="C18667" s="85"/>
      <c r="D18667" s="85"/>
      <c r="E18667" s="85"/>
      <c r="F18667" s="85"/>
      <c r="G18667" s="86"/>
      <c r="H18667" s="86"/>
      <c r="I18667" s="85"/>
      <c r="J18667" s="85"/>
    </row>
    <row r="18668" spans="2:10" s="117" customFormat="1" x14ac:dyDescent="0.25">
      <c r="B18668" s="87"/>
      <c r="C18668" s="85"/>
      <c r="D18668" s="85"/>
      <c r="E18668" s="85"/>
      <c r="F18668" s="85"/>
      <c r="G18668" s="86"/>
      <c r="H18668" s="86"/>
      <c r="I18668" s="85"/>
      <c r="J18668" s="85"/>
    </row>
    <row r="18669" spans="2:10" s="117" customFormat="1" x14ac:dyDescent="0.25">
      <c r="B18669" s="87"/>
      <c r="C18669" s="85"/>
      <c r="D18669" s="85"/>
      <c r="E18669" s="85"/>
      <c r="F18669" s="85"/>
      <c r="G18669" s="86"/>
      <c r="H18669" s="86"/>
      <c r="I18669" s="85"/>
      <c r="J18669" s="85"/>
    </row>
    <row r="18670" spans="2:10" s="117" customFormat="1" x14ac:dyDescent="0.25">
      <c r="B18670" s="87"/>
      <c r="C18670" s="85"/>
      <c r="D18670" s="85"/>
      <c r="E18670" s="85"/>
      <c r="F18670" s="85"/>
      <c r="G18670" s="86"/>
      <c r="H18670" s="86"/>
      <c r="I18670" s="85"/>
      <c r="J18670" s="85"/>
    </row>
    <row r="18671" spans="2:10" s="117" customFormat="1" x14ac:dyDescent="0.25">
      <c r="B18671" s="87"/>
      <c r="C18671" s="85"/>
      <c r="D18671" s="85"/>
      <c r="E18671" s="85"/>
      <c r="F18671" s="85"/>
      <c r="G18671" s="86"/>
      <c r="H18671" s="86"/>
      <c r="I18671" s="85"/>
      <c r="J18671" s="85"/>
    </row>
    <row r="18672" spans="2:10" s="117" customFormat="1" x14ac:dyDescent="0.25">
      <c r="B18672" s="87"/>
      <c r="C18672" s="85"/>
      <c r="D18672" s="85"/>
      <c r="E18672" s="85"/>
      <c r="F18672" s="85"/>
      <c r="G18672" s="86"/>
      <c r="H18672" s="86"/>
      <c r="I18672" s="85"/>
      <c r="J18672" s="85"/>
    </row>
    <row r="18673" spans="2:10" s="117" customFormat="1" x14ac:dyDescent="0.25">
      <c r="B18673" s="87"/>
      <c r="C18673" s="85"/>
      <c r="D18673" s="85"/>
      <c r="E18673" s="85"/>
      <c r="F18673" s="85"/>
      <c r="G18673" s="86"/>
      <c r="H18673" s="86"/>
      <c r="I18673" s="85"/>
      <c r="J18673" s="85"/>
    </row>
    <row r="18674" spans="2:10" s="117" customFormat="1" x14ac:dyDescent="0.25">
      <c r="B18674" s="87"/>
      <c r="C18674" s="85"/>
      <c r="D18674" s="85"/>
      <c r="E18674" s="85"/>
      <c r="F18674" s="85"/>
      <c r="G18674" s="86"/>
      <c r="H18674" s="86"/>
      <c r="I18674" s="85"/>
      <c r="J18674" s="85"/>
    </row>
    <row r="18675" spans="2:10" s="117" customFormat="1" x14ac:dyDescent="0.25">
      <c r="B18675" s="87"/>
      <c r="C18675" s="85"/>
      <c r="D18675" s="85"/>
      <c r="E18675" s="85"/>
      <c r="F18675" s="85"/>
      <c r="G18675" s="86"/>
      <c r="H18675" s="86"/>
      <c r="I18675" s="85"/>
      <c r="J18675" s="85"/>
    </row>
    <row r="18676" spans="2:10" s="117" customFormat="1" x14ac:dyDescent="0.25">
      <c r="B18676" s="87"/>
      <c r="C18676" s="85"/>
      <c r="D18676" s="85"/>
      <c r="E18676" s="85"/>
      <c r="F18676" s="85"/>
      <c r="G18676" s="86"/>
      <c r="H18676" s="86"/>
      <c r="I18676" s="85"/>
      <c r="J18676" s="85"/>
    </row>
    <row r="18677" spans="2:10" s="117" customFormat="1" x14ac:dyDescent="0.25">
      <c r="B18677" s="87"/>
      <c r="C18677" s="85"/>
      <c r="D18677" s="85"/>
      <c r="E18677" s="85"/>
      <c r="F18677" s="85"/>
      <c r="G18677" s="86"/>
      <c r="H18677" s="86"/>
      <c r="I18677" s="85"/>
      <c r="J18677" s="85"/>
    </row>
    <row r="18678" spans="2:10" s="117" customFormat="1" x14ac:dyDescent="0.25">
      <c r="B18678" s="87"/>
      <c r="C18678" s="85"/>
      <c r="D18678" s="85"/>
      <c r="E18678" s="85"/>
      <c r="F18678" s="85"/>
      <c r="G18678" s="86"/>
      <c r="H18678" s="86"/>
      <c r="I18678" s="85"/>
      <c r="J18678" s="85"/>
    </row>
    <row r="18679" spans="2:10" s="117" customFormat="1" x14ac:dyDescent="0.25">
      <c r="B18679" s="87"/>
      <c r="C18679" s="85"/>
      <c r="D18679" s="85"/>
      <c r="E18679" s="85"/>
      <c r="F18679" s="85"/>
      <c r="G18679" s="86"/>
      <c r="H18679" s="86"/>
      <c r="I18679" s="85"/>
      <c r="J18679" s="85"/>
    </row>
    <row r="18680" spans="2:10" s="117" customFormat="1" x14ac:dyDescent="0.25">
      <c r="B18680" s="87"/>
      <c r="C18680" s="85"/>
      <c r="D18680" s="85"/>
      <c r="E18680" s="85"/>
      <c r="F18680" s="85"/>
      <c r="G18680" s="86"/>
      <c r="H18680" s="86"/>
      <c r="I18680" s="85"/>
      <c r="J18680" s="85"/>
    </row>
    <row r="18681" spans="2:10" s="117" customFormat="1" x14ac:dyDescent="0.25">
      <c r="B18681" s="87"/>
      <c r="C18681" s="85"/>
      <c r="D18681" s="85"/>
      <c r="E18681" s="85"/>
      <c r="F18681" s="85"/>
      <c r="G18681" s="86"/>
      <c r="H18681" s="86"/>
      <c r="I18681" s="85"/>
      <c r="J18681" s="85"/>
    </row>
    <row r="18682" spans="2:10" s="117" customFormat="1" x14ac:dyDescent="0.25">
      <c r="B18682" s="87"/>
      <c r="C18682" s="85"/>
      <c r="D18682" s="85"/>
      <c r="E18682" s="85"/>
      <c r="F18682" s="85"/>
      <c r="G18682" s="86"/>
      <c r="H18682" s="86"/>
      <c r="I18682" s="85"/>
      <c r="J18682" s="85"/>
    </row>
    <row r="18683" spans="2:10" s="117" customFormat="1" x14ac:dyDescent="0.25">
      <c r="B18683" s="87"/>
      <c r="C18683" s="85"/>
      <c r="D18683" s="85"/>
      <c r="E18683" s="85"/>
      <c r="F18683" s="85"/>
      <c r="G18683" s="86"/>
      <c r="H18683" s="86"/>
      <c r="I18683" s="85"/>
      <c r="J18683" s="85"/>
    </row>
    <row r="18684" spans="2:10" s="117" customFormat="1" x14ac:dyDescent="0.25">
      <c r="B18684" s="87"/>
      <c r="C18684" s="85"/>
      <c r="D18684" s="85"/>
      <c r="E18684" s="85"/>
      <c r="F18684" s="85"/>
      <c r="G18684" s="86"/>
      <c r="H18684" s="86"/>
      <c r="I18684" s="85"/>
      <c r="J18684" s="85"/>
    </row>
    <row r="18685" spans="2:10" s="117" customFormat="1" x14ac:dyDescent="0.25">
      <c r="B18685" s="87"/>
      <c r="C18685" s="85"/>
      <c r="D18685" s="85"/>
      <c r="E18685" s="85"/>
      <c r="F18685" s="85"/>
      <c r="G18685" s="86"/>
      <c r="H18685" s="86"/>
      <c r="I18685" s="85"/>
      <c r="J18685" s="85"/>
    </row>
    <row r="18686" spans="2:10" s="117" customFormat="1" x14ac:dyDescent="0.25">
      <c r="B18686" s="87"/>
      <c r="C18686" s="85"/>
      <c r="D18686" s="85"/>
      <c r="E18686" s="85"/>
      <c r="F18686" s="85"/>
      <c r="G18686" s="86"/>
      <c r="H18686" s="86"/>
      <c r="I18686" s="85"/>
      <c r="J18686" s="85"/>
    </row>
    <row r="18687" spans="2:10" s="117" customFormat="1" x14ac:dyDescent="0.25">
      <c r="B18687" s="87"/>
      <c r="C18687" s="85"/>
      <c r="D18687" s="85"/>
      <c r="E18687" s="85"/>
      <c r="F18687" s="85"/>
      <c r="G18687" s="86"/>
      <c r="H18687" s="86"/>
      <c r="I18687" s="85"/>
      <c r="J18687" s="85"/>
    </row>
    <row r="18688" spans="2:10" s="117" customFormat="1" x14ac:dyDescent="0.25">
      <c r="B18688" s="87"/>
      <c r="C18688" s="85"/>
      <c r="D18688" s="85"/>
      <c r="E18688" s="85"/>
      <c r="F18688" s="85"/>
      <c r="G18688" s="86"/>
      <c r="H18688" s="86"/>
      <c r="I18688" s="85"/>
      <c r="J18688" s="85"/>
    </row>
    <row r="18689" spans="2:10" s="117" customFormat="1" x14ac:dyDescent="0.25">
      <c r="B18689" s="87"/>
      <c r="C18689" s="85"/>
      <c r="D18689" s="85"/>
      <c r="E18689" s="85"/>
      <c r="F18689" s="85"/>
      <c r="G18689" s="86"/>
      <c r="H18689" s="86"/>
      <c r="I18689" s="85"/>
      <c r="J18689" s="85"/>
    </row>
    <row r="18690" spans="2:10" s="117" customFormat="1" x14ac:dyDescent="0.25">
      <c r="B18690" s="87"/>
      <c r="C18690" s="85"/>
      <c r="D18690" s="85"/>
      <c r="E18690" s="85"/>
      <c r="F18690" s="85"/>
      <c r="G18690" s="86"/>
      <c r="H18690" s="86"/>
      <c r="I18690" s="85"/>
      <c r="J18690" s="85"/>
    </row>
    <row r="18691" spans="2:10" s="117" customFormat="1" x14ac:dyDescent="0.25">
      <c r="B18691" s="87"/>
      <c r="C18691" s="85"/>
      <c r="D18691" s="85"/>
      <c r="E18691" s="85"/>
      <c r="F18691" s="85"/>
      <c r="G18691" s="86"/>
      <c r="H18691" s="86"/>
      <c r="I18691" s="85"/>
      <c r="J18691" s="85"/>
    </row>
    <row r="18692" spans="2:10" s="117" customFormat="1" x14ac:dyDescent="0.25">
      <c r="B18692" s="87"/>
      <c r="C18692" s="85"/>
      <c r="D18692" s="85"/>
      <c r="E18692" s="85"/>
      <c r="F18692" s="85"/>
      <c r="G18692" s="86"/>
      <c r="H18692" s="86"/>
      <c r="I18692" s="85"/>
      <c r="J18692" s="85"/>
    </row>
    <row r="18693" spans="2:10" s="117" customFormat="1" x14ac:dyDescent="0.25">
      <c r="B18693" s="87"/>
      <c r="C18693" s="85"/>
      <c r="D18693" s="85"/>
      <c r="E18693" s="85"/>
      <c r="F18693" s="85"/>
      <c r="G18693" s="86"/>
      <c r="H18693" s="86"/>
      <c r="I18693" s="85"/>
      <c r="J18693" s="85"/>
    </row>
    <row r="18694" spans="2:10" s="117" customFormat="1" x14ac:dyDescent="0.25">
      <c r="B18694" s="87"/>
      <c r="C18694" s="85"/>
      <c r="D18694" s="85"/>
      <c r="E18694" s="85"/>
      <c r="F18694" s="85"/>
      <c r="G18694" s="86"/>
      <c r="H18694" s="86"/>
      <c r="I18694" s="85"/>
      <c r="J18694" s="85"/>
    </row>
    <row r="18695" spans="2:10" s="117" customFormat="1" x14ac:dyDescent="0.25">
      <c r="B18695" s="87"/>
      <c r="C18695" s="85"/>
      <c r="D18695" s="85"/>
      <c r="E18695" s="85"/>
      <c r="F18695" s="85"/>
      <c r="G18695" s="86"/>
      <c r="H18695" s="86"/>
      <c r="I18695" s="85"/>
      <c r="J18695" s="85"/>
    </row>
    <row r="18696" spans="2:10" s="117" customFormat="1" x14ac:dyDescent="0.25">
      <c r="B18696" s="87"/>
      <c r="C18696" s="85"/>
      <c r="D18696" s="85"/>
      <c r="E18696" s="85"/>
      <c r="F18696" s="85"/>
      <c r="G18696" s="86"/>
      <c r="H18696" s="86"/>
      <c r="I18696" s="85"/>
      <c r="J18696" s="85"/>
    </row>
    <row r="18697" spans="2:10" s="117" customFormat="1" x14ac:dyDescent="0.25">
      <c r="B18697" s="87"/>
      <c r="C18697" s="85"/>
      <c r="D18697" s="85"/>
      <c r="E18697" s="85"/>
      <c r="F18697" s="85"/>
      <c r="G18697" s="86"/>
      <c r="H18697" s="86"/>
      <c r="I18697" s="85"/>
      <c r="J18697" s="85"/>
    </row>
    <row r="18698" spans="2:10" s="117" customFormat="1" x14ac:dyDescent="0.25">
      <c r="B18698" s="87"/>
      <c r="C18698" s="85"/>
      <c r="D18698" s="85"/>
      <c r="E18698" s="85"/>
      <c r="F18698" s="85"/>
      <c r="G18698" s="86"/>
      <c r="H18698" s="86"/>
      <c r="I18698" s="85"/>
      <c r="J18698" s="85"/>
    </row>
    <row r="18699" spans="2:10" s="117" customFormat="1" x14ac:dyDescent="0.25">
      <c r="B18699" s="87"/>
      <c r="C18699" s="85"/>
      <c r="D18699" s="85"/>
      <c r="E18699" s="85"/>
      <c r="F18699" s="85"/>
      <c r="G18699" s="86"/>
      <c r="H18699" s="86"/>
      <c r="I18699" s="85"/>
      <c r="J18699" s="85"/>
    </row>
    <row r="18700" spans="2:10" s="117" customFormat="1" x14ac:dyDescent="0.25">
      <c r="B18700" s="87"/>
      <c r="C18700" s="85"/>
      <c r="D18700" s="85"/>
      <c r="E18700" s="85"/>
      <c r="F18700" s="85"/>
      <c r="G18700" s="86"/>
      <c r="H18700" s="86"/>
      <c r="I18700" s="85"/>
      <c r="J18700" s="85"/>
    </row>
    <row r="18701" spans="2:10" s="117" customFormat="1" x14ac:dyDescent="0.25">
      <c r="B18701" s="87"/>
      <c r="C18701" s="85"/>
      <c r="D18701" s="85"/>
      <c r="E18701" s="85"/>
      <c r="F18701" s="85"/>
      <c r="G18701" s="86"/>
      <c r="H18701" s="86"/>
      <c r="I18701" s="85"/>
      <c r="J18701" s="85"/>
    </row>
    <row r="18702" spans="2:10" s="117" customFormat="1" x14ac:dyDescent="0.25">
      <c r="B18702" s="87"/>
      <c r="C18702" s="85"/>
      <c r="D18702" s="85"/>
      <c r="E18702" s="85"/>
      <c r="F18702" s="85"/>
      <c r="G18702" s="86"/>
      <c r="H18702" s="86"/>
      <c r="I18702" s="85"/>
      <c r="J18702" s="85"/>
    </row>
    <row r="18703" spans="2:10" s="117" customFormat="1" x14ac:dyDescent="0.25">
      <c r="B18703" s="87"/>
      <c r="C18703" s="85"/>
      <c r="D18703" s="85"/>
      <c r="E18703" s="85"/>
      <c r="F18703" s="85"/>
      <c r="G18703" s="86"/>
      <c r="H18703" s="86"/>
      <c r="I18703" s="85"/>
      <c r="J18703" s="85"/>
    </row>
    <row r="18704" spans="2:10" s="117" customFormat="1" x14ac:dyDescent="0.25">
      <c r="B18704" s="87"/>
      <c r="C18704" s="85"/>
      <c r="D18704" s="85"/>
      <c r="E18704" s="85"/>
      <c r="F18704" s="85"/>
      <c r="G18704" s="86"/>
      <c r="H18704" s="86"/>
      <c r="I18704" s="85"/>
      <c r="J18704" s="85"/>
    </row>
    <row r="18705" spans="2:10" s="117" customFormat="1" x14ac:dyDescent="0.25">
      <c r="B18705" s="87"/>
      <c r="C18705" s="85"/>
      <c r="D18705" s="85"/>
      <c r="E18705" s="85"/>
      <c r="F18705" s="85"/>
      <c r="G18705" s="86"/>
      <c r="H18705" s="86"/>
      <c r="I18705" s="85"/>
      <c r="J18705" s="85"/>
    </row>
    <row r="18706" spans="2:10" s="117" customFormat="1" x14ac:dyDescent="0.25">
      <c r="B18706" s="87"/>
      <c r="C18706" s="85"/>
      <c r="D18706" s="85"/>
      <c r="E18706" s="85"/>
      <c r="F18706" s="85"/>
      <c r="G18706" s="86"/>
      <c r="H18706" s="86"/>
      <c r="I18706" s="85"/>
      <c r="J18706" s="85"/>
    </row>
    <row r="18707" spans="2:10" s="117" customFormat="1" x14ac:dyDescent="0.25">
      <c r="B18707" s="87"/>
      <c r="C18707" s="85"/>
      <c r="D18707" s="85"/>
      <c r="E18707" s="85"/>
      <c r="F18707" s="85"/>
      <c r="G18707" s="86"/>
      <c r="H18707" s="86"/>
      <c r="I18707" s="85"/>
      <c r="J18707" s="85"/>
    </row>
    <row r="18708" spans="2:10" s="117" customFormat="1" x14ac:dyDescent="0.25">
      <c r="B18708" s="87"/>
      <c r="C18708" s="85"/>
      <c r="D18708" s="85"/>
      <c r="E18708" s="85"/>
      <c r="F18708" s="85"/>
      <c r="G18708" s="86"/>
      <c r="H18708" s="86"/>
      <c r="I18708" s="85"/>
      <c r="J18708" s="85"/>
    </row>
    <row r="18709" spans="2:10" s="117" customFormat="1" x14ac:dyDescent="0.25">
      <c r="B18709" s="87"/>
      <c r="C18709" s="85"/>
      <c r="D18709" s="85"/>
      <c r="E18709" s="85"/>
      <c r="F18709" s="85"/>
      <c r="G18709" s="86"/>
      <c r="H18709" s="86"/>
      <c r="I18709" s="85"/>
      <c r="J18709" s="85"/>
    </row>
    <row r="18710" spans="2:10" s="117" customFormat="1" x14ac:dyDescent="0.25">
      <c r="B18710" s="87"/>
      <c r="C18710" s="85"/>
      <c r="D18710" s="85"/>
      <c r="E18710" s="85"/>
      <c r="F18710" s="85"/>
      <c r="G18710" s="86"/>
      <c r="H18710" s="86"/>
      <c r="I18710" s="85"/>
      <c r="J18710" s="85"/>
    </row>
    <row r="18711" spans="2:10" s="117" customFormat="1" x14ac:dyDescent="0.25">
      <c r="B18711" s="87"/>
      <c r="C18711" s="85"/>
      <c r="D18711" s="85"/>
      <c r="E18711" s="85"/>
      <c r="F18711" s="85"/>
      <c r="G18711" s="86"/>
      <c r="H18711" s="86"/>
      <c r="I18711" s="85"/>
      <c r="J18711" s="85"/>
    </row>
    <row r="18712" spans="2:10" s="117" customFormat="1" x14ac:dyDescent="0.25">
      <c r="B18712" s="87"/>
      <c r="C18712" s="85"/>
      <c r="D18712" s="85"/>
      <c r="E18712" s="85"/>
      <c r="F18712" s="85"/>
      <c r="G18712" s="86"/>
      <c r="H18712" s="86"/>
      <c r="I18712" s="85"/>
      <c r="J18712" s="85"/>
    </row>
    <row r="18713" spans="2:10" s="117" customFormat="1" x14ac:dyDescent="0.25">
      <c r="B18713" s="87"/>
      <c r="C18713" s="85"/>
      <c r="D18713" s="85"/>
      <c r="E18713" s="85"/>
      <c r="F18713" s="85"/>
      <c r="G18713" s="86"/>
      <c r="H18713" s="86"/>
      <c r="I18713" s="85"/>
      <c r="J18713" s="85"/>
    </row>
    <row r="18714" spans="2:10" s="117" customFormat="1" x14ac:dyDescent="0.25">
      <c r="B18714" s="87"/>
      <c r="C18714" s="85"/>
      <c r="D18714" s="85"/>
      <c r="E18714" s="85"/>
      <c r="F18714" s="85"/>
      <c r="G18714" s="86"/>
      <c r="H18714" s="86"/>
      <c r="I18714" s="85"/>
      <c r="J18714" s="85"/>
    </row>
    <row r="18715" spans="2:10" s="117" customFormat="1" x14ac:dyDescent="0.25">
      <c r="B18715" s="87"/>
      <c r="C18715" s="85"/>
      <c r="D18715" s="85"/>
      <c r="E18715" s="85"/>
      <c r="F18715" s="85"/>
      <c r="G18715" s="86"/>
      <c r="H18715" s="86"/>
      <c r="I18715" s="85"/>
      <c r="J18715" s="85"/>
    </row>
    <row r="18716" spans="2:10" s="117" customFormat="1" x14ac:dyDescent="0.25">
      <c r="B18716" s="87"/>
      <c r="C18716" s="85"/>
      <c r="D18716" s="85"/>
      <c r="E18716" s="85"/>
      <c r="F18716" s="85"/>
      <c r="G18716" s="86"/>
      <c r="H18716" s="86"/>
      <c r="I18716" s="85"/>
      <c r="J18716" s="85"/>
    </row>
    <row r="18717" spans="2:10" s="117" customFormat="1" x14ac:dyDescent="0.25">
      <c r="B18717" s="87"/>
      <c r="C18717" s="85"/>
      <c r="D18717" s="85"/>
      <c r="E18717" s="85"/>
      <c r="F18717" s="85"/>
      <c r="G18717" s="86"/>
      <c r="H18717" s="86"/>
      <c r="I18717" s="85"/>
      <c r="J18717" s="85"/>
    </row>
    <row r="18718" spans="2:10" s="117" customFormat="1" x14ac:dyDescent="0.25">
      <c r="B18718" s="87"/>
      <c r="C18718" s="85"/>
      <c r="D18718" s="85"/>
      <c r="E18718" s="85"/>
      <c r="F18718" s="85"/>
      <c r="G18718" s="86"/>
      <c r="H18718" s="86"/>
      <c r="I18718" s="85"/>
      <c r="J18718" s="85"/>
    </row>
    <row r="18719" spans="2:10" s="117" customFormat="1" x14ac:dyDescent="0.25">
      <c r="B18719" s="87"/>
      <c r="C18719" s="85"/>
      <c r="D18719" s="85"/>
      <c r="E18719" s="85"/>
      <c r="F18719" s="85"/>
      <c r="G18719" s="86"/>
      <c r="H18719" s="86"/>
      <c r="I18719" s="85"/>
      <c r="J18719" s="85"/>
    </row>
    <row r="18720" spans="2:10" s="117" customFormat="1" x14ac:dyDescent="0.25">
      <c r="B18720" s="87"/>
      <c r="C18720" s="85"/>
      <c r="D18720" s="85"/>
      <c r="E18720" s="85"/>
      <c r="F18720" s="85"/>
      <c r="G18720" s="86"/>
      <c r="H18720" s="86"/>
      <c r="I18720" s="85"/>
      <c r="J18720" s="85"/>
    </row>
    <row r="18721" spans="2:10" s="117" customFormat="1" x14ac:dyDescent="0.25">
      <c r="B18721" s="87"/>
      <c r="C18721" s="85"/>
      <c r="D18721" s="85"/>
      <c r="E18721" s="85"/>
      <c r="F18721" s="85"/>
      <c r="G18721" s="86"/>
      <c r="H18721" s="86"/>
      <c r="I18721" s="85"/>
      <c r="J18721" s="85"/>
    </row>
    <row r="18722" spans="2:10" s="117" customFormat="1" x14ac:dyDescent="0.25">
      <c r="B18722" s="87"/>
      <c r="C18722" s="85"/>
      <c r="D18722" s="85"/>
      <c r="E18722" s="85"/>
      <c r="F18722" s="85"/>
      <c r="G18722" s="86"/>
      <c r="H18722" s="86"/>
      <c r="I18722" s="85"/>
      <c r="J18722" s="85"/>
    </row>
    <row r="18723" spans="2:10" s="117" customFormat="1" x14ac:dyDescent="0.25">
      <c r="B18723" s="87"/>
      <c r="C18723" s="85"/>
      <c r="D18723" s="85"/>
      <c r="E18723" s="85"/>
      <c r="F18723" s="85"/>
      <c r="G18723" s="86"/>
      <c r="H18723" s="86"/>
      <c r="I18723" s="85"/>
      <c r="J18723" s="85"/>
    </row>
    <row r="18724" spans="2:10" s="117" customFormat="1" x14ac:dyDescent="0.25">
      <c r="B18724" s="87"/>
      <c r="C18724" s="85"/>
      <c r="D18724" s="85"/>
      <c r="E18724" s="85"/>
      <c r="F18724" s="85"/>
      <c r="G18724" s="86"/>
      <c r="H18724" s="86"/>
      <c r="I18724" s="85"/>
      <c r="J18724" s="85"/>
    </row>
    <row r="18725" spans="2:10" s="117" customFormat="1" x14ac:dyDescent="0.25">
      <c r="B18725" s="87"/>
      <c r="C18725" s="85"/>
      <c r="D18725" s="85"/>
      <c r="E18725" s="85"/>
      <c r="F18725" s="85"/>
      <c r="G18725" s="86"/>
      <c r="H18725" s="86"/>
      <c r="I18725" s="85"/>
      <c r="J18725" s="85"/>
    </row>
    <row r="18726" spans="2:10" s="117" customFormat="1" x14ac:dyDescent="0.25">
      <c r="B18726" s="87"/>
      <c r="C18726" s="85"/>
      <c r="D18726" s="85"/>
      <c r="E18726" s="85"/>
      <c r="F18726" s="85"/>
      <c r="G18726" s="86"/>
      <c r="H18726" s="86"/>
      <c r="I18726" s="85"/>
      <c r="J18726" s="85"/>
    </row>
    <row r="18727" spans="2:10" s="117" customFormat="1" x14ac:dyDescent="0.25">
      <c r="B18727" s="87"/>
      <c r="C18727" s="85"/>
      <c r="D18727" s="85"/>
      <c r="E18727" s="85"/>
      <c r="F18727" s="85"/>
      <c r="G18727" s="86"/>
      <c r="H18727" s="86"/>
      <c r="I18727" s="85"/>
      <c r="J18727" s="85"/>
    </row>
    <row r="18728" spans="2:10" s="117" customFormat="1" x14ac:dyDescent="0.25">
      <c r="B18728" s="87"/>
      <c r="C18728" s="85"/>
      <c r="D18728" s="85"/>
      <c r="E18728" s="85"/>
      <c r="F18728" s="85"/>
      <c r="G18728" s="86"/>
      <c r="H18728" s="86"/>
      <c r="I18728" s="85"/>
      <c r="J18728" s="85"/>
    </row>
    <row r="18729" spans="2:10" s="117" customFormat="1" x14ac:dyDescent="0.25">
      <c r="B18729" s="87"/>
      <c r="C18729" s="85"/>
      <c r="D18729" s="85"/>
      <c r="E18729" s="85"/>
      <c r="F18729" s="85"/>
      <c r="G18729" s="86"/>
      <c r="H18729" s="86"/>
      <c r="I18729" s="85"/>
      <c r="J18729" s="85"/>
    </row>
    <row r="18730" spans="2:10" s="117" customFormat="1" x14ac:dyDescent="0.25">
      <c r="B18730" s="87"/>
      <c r="C18730" s="85"/>
      <c r="D18730" s="85"/>
      <c r="E18730" s="85"/>
      <c r="F18730" s="85"/>
      <c r="G18730" s="86"/>
      <c r="H18730" s="86"/>
      <c r="I18730" s="85"/>
      <c r="J18730" s="85"/>
    </row>
    <row r="18731" spans="2:10" s="117" customFormat="1" x14ac:dyDescent="0.25">
      <c r="B18731" s="87"/>
      <c r="C18731" s="85"/>
      <c r="D18731" s="85"/>
      <c r="E18731" s="85"/>
      <c r="F18731" s="85"/>
      <c r="G18731" s="86"/>
      <c r="H18731" s="86"/>
      <c r="I18731" s="85"/>
      <c r="J18731" s="85"/>
    </row>
    <row r="18732" spans="2:10" s="117" customFormat="1" x14ac:dyDescent="0.25">
      <c r="B18732" s="87"/>
      <c r="C18732" s="85"/>
      <c r="D18732" s="85"/>
      <c r="E18732" s="85"/>
      <c r="F18732" s="85"/>
      <c r="G18732" s="86"/>
      <c r="H18732" s="86"/>
      <c r="I18732" s="85"/>
      <c r="J18732" s="85"/>
    </row>
    <row r="18733" spans="2:10" s="117" customFormat="1" x14ac:dyDescent="0.25">
      <c r="B18733" s="87"/>
      <c r="C18733" s="85"/>
      <c r="D18733" s="85"/>
      <c r="E18733" s="85"/>
      <c r="F18733" s="85"/>
      <c r="G18733" s="86"/>
      <c r="H18733" s="86"/>
      <c r="I18733" s="85"/>
      <c r="J18733" s="85"/>
    </row>
    <row r="18734" spans="2:10" s="117" customFormat="1" x14ac:dyDescent="0.25">
      <c r="B18734" s="87"/>
      <c r="C18734" s="85"/>
      <c r="D18734" s="85"/>
      <c r="E18734" s="85"/>
      <c r="F18734" s="85"/>
      <c r="G18734" s="86"/>
      <c r="H18734" s="86"/>
      <c r="I18734" s="85"/>
      <c r="J18734" s="85"/>
    </row>
    <row r="18735" spans="2:10" s="117" customFormat="1" x14ac:dyDescent="0.25">
      <c r="B18735" s="87"/>
      <c r="C18735" s="85"/>
      <c r="D18735" s="85"/>
      <c r="E18735" s="85"/>
      <c r="F18735" s="85"/>
      <c r="G18735" s="86"/>
      <c r="H18735" s="86"/>
      <c r="I18735" s="85"/>
      <c r="J18735" s="85"/>
    </row>
    <row r="18736" spans="2:10" s="117" customFormat="1" x14ac:dyDescent="0.25">
      <c r="B18736" s="87"/>
      <c r="C18736" s="85"/>
      <c r="D18736" s="85"/>
      <c r="E18736" s="85"/>
      <c r="F18736" s="85"/>
      <c r="G18736" s="86"/>
      <c r="H18736" s="86"/>
      <c r="I18736" s="85"/>
      <c r="J18736" s="85"/>
    </row>
    <row r="18737" spans="2:10" s="117" customFormat="1" x14ac:dyDescent="0.25">
      <c r="B18737" s="87"/>
      <c r="C18737" s="85"/>
      <c r="D18737" s="85"/>
      <c r="E18737" s="85"/>
      <c r="F18737" s="85"/>
      <c r="G18737" s="86"/>
      <c r="H18737" s="86"/>
      <c r="I18737" s="85"/>
      <c r="J18737" s="85"/>
    </row>
    <row r="18738" spans="2:10" s="117" customFormat="1" x14ac:dyDescent="0.25">
      <c r="B18738" s="87"/>
      <c r="C18738" s="85"/>
      <c r="D18738" s="85"/>
      <c r="E18738" s="85"/>
      <c r="F18738" s="85"/>
      <c r="G18738" s="86"/>
      <c r="H18738" s="86"/>
      <c r="I18738" s="85"/>
      <c r="J18738" s="85"/>
    </row>
    <row r="18739" spans="2:10" s="117" customFormat="1" x14ac:dyDescent="0.25">
      <c r="B18739" s="87"/>
      <c r="C18739" s="85"/>
      <c r="D18739" s="85"/>
      <c r="E18739" s="85"/>
      <c r="F18739" s="85"/>
      <c r="G18739" s="86"/>
      <c r="H18739" s="86"/>
      <c r="I18739" s="85"/>
      <c r="J18739" s="85"/>
    </row>
    <row r="18740" spans="2:10" s="117" customFormat="1" x14ac:dyDescent="0.25">
      <c r="B18740" s="87"/>
      <c r="C18740" s="85"/>
      <c r="D18740" s="85"/>
      <c r="E18740" s="85"/>
      <c r="F18740" s="85"/>
      <c r="G18740" s="86"/>
      <c r="H18740" s="86"/>
      <c r="I18740" s="85"/>
      <c r="J18740" s="85"/>
    </row>
    <row r="18741" spans="2:10" s="117" customFormat="1" x14ac:dyDescent="0.25">
      <c r="B18741" s="87"/>
      <c r="C18741" s="85"/>
      <c r="D18741" s="85"/>
      <c r="E18741" s="85"/>
      <c r="F18741" s="85"/>
      <c r="G18741" s="86"/>
      <c r="H18741" s="86"/>
      <c r="I18741" s="85"/>
      <c r="J18741" s="85"/>
    </row>
    <row r="18742" spans="2:10" s="117" customFormat="1" x14ac:dyDescent="0.25">
      <c r="B18742" s="87"/>
      <c r="C18742" s="85"/>
      <c r="D18742" s="85"/>
      <c r="E18742" s="85"/>
      <c r="F18742" s="85"/>
      <c r="G18742" s="86"/>
      <c r="H18742" s="86"/>
      <c r="I18742" s="85"/>
      <c r="J18742" s="85"/>
    </row>
    <row r="18743" spans="2:10" s="117" customFormat="1" x14ac:dyDescent="0.25">
      <c r="B18743" s="87"/>
      <c r="C18743" s="85"/>
      <c r="D18743" s="85"/>
      <c r="E18743" s="85"/>
      <c r="F18743" s="85"/>
      <c r="G18743" s="86"/>
      <c r="H18743" s="86"/>
      <c r="I18743" s="85"/>
      <c r="J18743" s="85"/>
    </row>
    <row r="18744" spans="2:10" s="117" customFormat="1" x14ac:dyDescent="0.25">
      <c r="B18744" s="87"/>
      <c r="C18744" s="85"/>
      <c r="D18744" s="85"/>
      <c r="E18744" s="85"/>
      <c r="F18744" s="85"/>
      <c r="G18744" s="86"/>
      <c r="H18744" s="86"/>
      <c r="I18744" s="85"/>
      <c r="J18744" s="85"/>
    </row>
    <row r="18745" spans="2:10" s="117" customFormat="1" x14ac:dyDescent="0.25">
      <c r="B18745" s="87"/>
      <c r="C18745" s="85"/>
      <c r="D18745" s="85"/>
      <c r="E18745" s="85"/>
      <c r="F18745" s="85"/>
      <c r="G18745" s="86"/>
      <c r="H18745" s="86"/>
      <c r="I18745" s="85"/>
      <c r="J18745" s="85"/>
    </row>
    <row r="18746" spans="2:10" s="117" customFormat="1" x14ac:dyDescent="0.25">
      <c r="B18746" s="87"/>
      <c r="C18746" s="85"/>
      <c r="D18746" s="85"/>
      <c r="E18746" s="85"/>
      <c r="F18746" s="85"/>
      <c r="G18746" s="86"/>
      <c r="H18746" s="86"/>
      <c r="I18746" s="85"/>
      <c r="J18746" s="85"/>
    </row>
    <row r="18747" spans="2:10" s="117" customFormat="1" x14ac:dyDescent="0.25">
      <c r="B18747" s="87"/>
      <c r="C18747" s="85"/>
      <c r="D18747" s="85"/>
      <c r="E18747" s="85"/>
      <c r="F18747" s="85"/>
      <c r="G18747" s="86"/>
      <c r="H18747" s="86"/>
      <c r="I18747" s="85"/>
      <c r="J18747" s="85"/>
    </row>
    <row r="18748" spans="2:10" s="117" customFormat="1" x14ac:dyDescent="0.25">
      <c r="B18748" s="87"/>
      <c r="C18748" s="85"/>
      <c r="D18748" s="85"/>
      <c r="E18748" s="85"/>
      <c r="F18748" s="85"/>
      <c r="G18748" s="86"/>
      <c r="H18748" s="86"/>
      <c r="I18748" s="85"/>
      <c r="J18748" s="85"/>
    </row>
    <row r="18749" spans="2:10" s="117" customFormat="1" x14ac:dyDescent="0.25">
      <c r="B18749" s="87"/>
      <c r="C18749" s="85"/>
      <c r="D18749" s="85"/>
      <c r="E18749" s="85"/>
      <c r="F18749" s="85"/>
      <c r="G18749" s="86"/>
      <c r="H18749" s="86"/>
      <c r="I18749" s="85"/>
      <c r="J18749" s="85"/>
    </row>
    <row r="18750" spans="2:10" s="117" customFormat="1" x14ac:dyDescent="0.25">
      <c r="B18750" s="87"/>
      <c r="C18750" s="85"/>
      <c r="D18750" s="85"/>
      <c r="E18750" s="85"/>
      <c r="F18750" s="85"/>
      <c r="G18750" s="86"/>
      <c r="H18750" s="86"/>
      <c r="I18750" s="85"/>
      <c r="J18750" s="85"/>
    </row>
    <row r="18751" spans="2:10" s="117" customFormat="1" x14ac:dyDescent="0.25">
      <c r="B18751" s="87"/>
      <c r="C18751" s="85"/>
      <c r="D18751" s="85"/>
      <c r="E18751" s="85"/>
      <c r="F18751" s="85"/>
      <c r="G18751" s="86"/>
      <c r="H18751" s="86"/>
      <c r="I18751" s="85"/>
      <c r="J18751" s="85"/>
    </row>
    <row r="18752" spans="2:10" s="117" customFormat="1" x14ac:dyDescent="0.25">
      <c r="B18752" s="87"/>
      <c r="C18752" s="85"/>
      <c r="D18752" s="85"/>
      <c r="E18752" s="85"/>
      <c r="F18752" s="85"/>
      <c r="G18752" s="86"/>
      <c r="H18752" s="86"/>
      <c r="I18752" s="85"/>
      <c r="J18752" s="85"/>
    </row>
    <row r="18753" spans="2:10" s="117" customFormat="1" x14ac:dyDescent="0.25">
      <c r="B18753" s="87"/>
      <c r="C18753" s="85"/>
      <c r="D18753" s="85"/>
      <c r="E18753" s="85"/>
      <c r="F18753" s="85"/>
      <c r="G18753" s="86"/>
      <c r="H18753" s="86"/>
      <c r="I18753" s="85"/>
      <c r="J18753" s="85"/>
    </row>
    <row r="18754" spans="2:10" s="117" customFormat="1" x14ac:dyDescent="0.25">
      <c r="B18754" s="87"/>
      <c r="C18754" s="85"/>
      <c r="D18754" s="85"/>
      <c r="E18754" s="85"/>
      <c r="F18754" s="85"/>
      <c r="G18754" s="86"/>
      <c r="H18754" s="86"/>
      <c r="I18754" s="85"/>
      <c r="J18754" s="85"/>
    </row>
    <row r="18755" spans="2:10" s="117" customFormat="1" x14ac:dyDescent="0.25">
      <c r="B18755" s="87"/>
      <c r="C18755" s="85"/>
      <c r="D18755" s="85"/>
      <c r="E18755" s="85"/>
      <c r="F18755" s="85"/>
      <c r="G18755" s="86"/>
      <c r="H18755" s="86"/>
      <c r="I18755" s="85"/>
      <c r="J18755" s="85"/>
    </row>
    <row r="18756" spans="2:10" s="117" customFormat="1" x14ac:dyDescent="0.25">
      <c r="B18756" s="87"/>
      <c r="C18756" s="85"/>
      <c r="D18756" s="85"/>
      <c r="E18756" s="85"/>
      <c r="F18756" s="85"/>
      <c r="G18756" s="86"/>
      <c r="H18756" s="86"/>
      <c r="I18756" s="85"/>
      <c r="J18756" s="85"/>
    </row>
    <row r="18757" spans="2:10" s="117" customFormat="1" x14ac:dyDescent="0.25">
      <c r="B18757" s="87"/>
      <c r="C18757" s="85"/>
      <c r="D18757" s="85"/>
      <c r="E18757" s="85"/>
      <c r="F18757" s="85"/>
      <c r="G18757" s="86"/>
      <c r="H18757" s="86"/>
      <c r="I18757" s="85"/>
      <c r="J18757" s="85"/>
    </row>
    <row r="18758" spans="2:10" s="117" customFormat="1" x14ac:dyDescent="0.25">
      <c r="B18758" s="87"/>
      <c r="C18758" s="85"/>
      <c r="D18758" s="85"/>
      <c r="E18758" s="85"/>
      <c r="F18758" s="85"/>
      <c r="G18758" s="86"/>
      <c r="H18758" s="86"/>
      <c r="I18758" s="85"/>
      <c r="J18758" s="85"/>
    </row>
    <row r="18759" spans="2:10" s="117" customFormat="1" x14ac:dyDescent="0.25">
      <c r="B18759" s="87"/>
      <c r="C18759" s="85"/>
      <c r="D18759" s="85"/>
      <c r="E18759" s="85"/>
      <c r="F18759" s="85"/>
      <c r="G18759" s="86"/>
      <c r="H18759" s="86"/>
      <c r="I18759" s="85"/>
      <c r="J18759" s="85"/>
    </row>
    <row r="18760" spans="2:10" s="117" customFormat="1" x14ac:dyDescent="0.25">
      <c r="B18760" s="87"/>
      <c r="C18760" s="85"/>
      <c r="D18760" s="85"/>
      <c r="E18760" s="85"/>
      <c r="F18760" s="85"/>
      <c r="G18760" s="86"/>
      <c r="H18760" s="86"/>
      <c r="I18760" s="85"/>
      <c r="J18760" s="85"/>
    </row>
    <row r="18761" spans="2:10" s="117" customFormat="1" x14ac:dyDescent="0.25">
      <c r="B18761" s="87"/>
      <c r="C18761" s="85"/>
      <c r="D18761" s="85"/>
      <c r="E18761" s="85"/>
      <c r="F18761" s="85"/>
      <c r="G18761" s="86"/>
      <c r="H18761" s="86"/>
      <c r="I18761" s="85"/>
      <c r="J18761" s="85"/>
    </row>
    <row r="18762" spans="2:10" s="117" customFormat="1" x14ac:dyDescent="0.25">
      <c r="B18762" s="87"/>
      <c r="C18762" s="85"/>
      <c r="D18762" s="85"/>
      <c r="E18762" s="85"/>
      <c r="F18762" s="85"/>
      <c r="G18762" s="86"/>
      <c r="H18762" s="86"/>
      <c r="I18762" s="85"/>
      <c r="J18762" s="85"/>
    </row>
    <row r="18763" spans="2:10" s="117" customFormat="1" x14ac:dyDescent="0.25">
      <c r="B18763" s="87"/>
      <c r="C18763" s="85"/>
      <c r="D18763" s="85"/>
      <c r="E18763" s="85"/>
      <c r="F18763" s="85"/>
      <c r="G18763" s="86"/>
      <c r="H18763" s="86"/>
      <c r="I18763" s="85"/>
      <c r="J18763" s="85"/>
    </row>
    <row r="18764" spans="2:10" s="117" customFormat="1" x14ac:dyDescent="0.25">
      <c r="B18764" s="87"/>
      <c r="C18764" s="85"/>
      <c r="D18764" s="85"/>
      <c r="E18764" s="85"/>
      <c r="F18764" s="85"/>
      <c r="G18764" s="86"/>
      <c r="H18764" s="86"/>
      <c r="I18764" s="85"/>
      <c r="J18764" s="85"/>
    </row>
    <row r="18765" spans="2:10" s="117" customFormat="1" x14ac:dyDescent="0.25">
      <c r="B18765" s="87"/>
      <c r="C18765" s="85"/>
      <c r="D18765" s="85"/>
      <c r="E18765" s="85"/>
      <c r="F18765" s="85"/>
      <c r="G18765" s="86"/>
      <c r="H18765" s="86"/>
      <c r="I18765" s="85"/>
      <c r="J18765" s="85"/>
    </row>
    <row r="18766" spans="2:10" s="117" customFormat="1" x14ac:dyDescent="0.25">
      <c r="B18766" s="87"/>
      <c r="C18766" s="85"/>
      <c r="D18766" s="85"/>
      <c r="E18766" s="85"/>
      <c r="F18766" s="85"/>
      <c r="G18766" s="86"/>
      <c r="H18766" s="86"/>
      <c r="I18766" s="85"/>
      <c r="J18766" s="85"/>
    </row>
    <row r="18767" spans="2:10" s="117" customFormat="1" x14ac:dyDescent="0.25">
      <c r="B18767" s="87"/>
      <c r="C18767" s="85"/>
      <c r="D18767" s="85"/>
      <c r="E18767" s="85"/>
      <c r="F18767" s="85"/>
      <c r="G18767" s="86"/>
      <c r="H18767" s="86"/>
      <c r="I18767" s="85"/>
      <c r="J18767" s="85"/>
    </row>
    <row r="18768" spans="2:10" s="117" customFormat="1" x14ac:dyDescent="0.25">
      <c r="B18768" s="87"/>
      <c r="C18768" s="85"/>
      <c r="D18768" s="85"/>
      <c r="E18768" s="85"/>
      <c r="F18768" s="85"/>
      <c r="G18768" s="86"/>
      <c r="H18768" s="86"/>
      <c r="I18768" s="85"/>
      <c r="J18768" s="85"/>
    </row>
    <row r="18769" spans="2:10" s="117" customFormat="1" x14ac:dyDescent="0.25">
      <c r="B18769" s="87"/>
      <c r="C18769" s="85"/>
      <c r="D18769" s="85"/>
      <c r="E18769" s="85"/>
      <c r="F18769" s="85"/>
      <c r="G18769" s="86"/>
      <c r="H18769" s="86"/>
      <c r="I18769" s="85"/>
      <c r="J18769" s="85"/>
    </row>
    <row r="18770" spans="2:10" s="117" customFormat="1" x14ac:dyDescent="0.25">
      <c r="B18770" s="87"/>
      <c r="C18770" s="85"/>
      <c r="D18770" s="85"/>
      <c r="E18770" s="85"/>
      <c r="F18770" s="85"/>
      <c r="G18770" s="86"/>
      <c r="H18770" s="86"/>
      <c r="I18770" s="85"/>
      <c r="J18770" s="85"/>
    </row>
    <row r="18771" spans="2:10" s="117" customFormat="1" x14ac:dyDescent="0.25">
      <c r="B18771" s="87"/>
      <c r="C18771" s="85"/>
      <c r="D18771" s="85"/>
      <c r="E18771" s="85"/>
      <c r="F18771" s="85"/>
      <c r="G18771" s="86"/>
      <c r="H18771" s="86"/>
      <c r="I18771" s="85"/>
      <c r="J18771" s="85"/>
    </row>
    <row r="18772" spans="2:10" s="117" customFormat="1" x14ac:dyDescent="0.25">
      <c r="B18772" s="87"/>
      <c r="C18772" s="85"/>
      <c r="D18772" s="85"/>
      <c r="E18772" s="85"/>
      <c r="F18772" s="85"/>
      <c r="G18772" s="86"/>
      <c r="H18772" s="86"/>
      <c r="I18772" s="85"/>
      <c r="J18772" s="85"/>
    </row>
    <row r="18773" spans="2:10" s="117" customFormat="1" x14ac:dyDescent="0.25">
      <c r="B18773" s="87"/>
      <c r="C18773" s="85"/>
      <c r="D18773" s="85"/>
      <c r="E18773" s="85"/>
      <c r="F18773" s="85"/>
      <c r="G18773" s="86"/>
      <c r="H18773" s="86"/>
      <c r="I18773" s="85"/>
      <c r="J18773" s="85"/>
    </row>
    <row r="18774" spans="2:10" s="117" customFormat="1" x14ac:dyDescent="0.25">
      <c r="B18774" s="87"/>
      <c r="C18774" s="85"/>
      <c r="D18774" s="85"/>
      <c r="E18774" s="85"/>
      <c r="F18774" s="85"/>
      <c r="G18774" s="86"/>
      <c r="H18774" s="86"/>
      <c r="I18774" s="85"/>
      <c r="J18774" s="85"/>
    </row>
    <row r="18775" spans="2:10" s="117" customFormat="1" x14ac:dyDescent="0.25">
      <c r="B18775" s="87"/>
      <c r="C18775" s="85"/>
      <c r="D18775" s="85"/>
      <c r="E18775" s="85"/>
      <c r="F18775" s="85"/>
      <c r="G18775" s="86"/>
      <c r="H18775" s="86"/>
      <c r="I18775" s="85"/>
      <c r="J18775" s="85"/>
    </row>
    <row r="18776" spans="2:10" s="117" customFormat="1" x14ac:dyDescent="0.25">
      <c r="B18776" s="87"/>
      <c r="C18776" s="85"/>
      <c r="D18776" s="85"/>
      <c r="E18776" s="85"/>
      <c r="F18776" s="85"/>
      <c r="G18776" s="86"/>
      <c r="H18776" s="86"/>
      <c r="I18776" s="85"/>
      <c r="J18776" s="85"/>
    </row>
    <row r="18777" spans="2:10" s="117" customFormat="1" x14ac:dyDescent="0.25">
      <c r="B18777" s="87"/>
      <c r="C18777" s="85"/>
      <c r="D18777" s="85"/>
      <c r="E18777" s="85"/>
      <c r="F18777" s="85"/>
      <c r="G18777" s="86"/>
      <c r="H18777" s="86"/>
      <c r="I18777" s="85"/>
      <c r="J18777" s="85"/>
    </row>
    <row r="18778" spans="2:10" s="117" customFormat="1" x14ac:dyDescent="0.25">
      <c r="B18778" s="87"/>
      <c r="C18778" s="85"/>
      <c r="D18778" s="85"/>
      <c r="E18778" s="85"/>
      <c r="F18778" s="85"/>
      <c r="G18778" s="86"/>
      <c r="H18778" s="86"/>
      <c r="I18778" s="85"/>
      <c r="J18778" s="85"/>
    </row>
    <row r="18779" spans="2:10" s="117" customFormat="1" x14ac:dyDescent="0.25">
      <c r="B18779" s="87"/>
      <c r="C18779" s="85"/>
      <c r="D18779" s="85"/>
      <c r="E18779" s="85"/>
      <c r="F18779" s="85"/>
      <c r="G18779" s="86"/>
      <c r="H18779" s="86"/>
      <c r="I18779" s="85"/>
      <c r="J18779" s="85"/>
    </row>
    <row r="18780" spans="2:10" s="117" customFormat="1" x14ac:dyDescent="0.25">
      <c r="B18780" s="87"/>
      <c r="C18780" s="85"/>
      <c r="D18780" s="85"/>
      <c r="E18780" s="85"/>
      <c r="F18780" s="85"/>
      <c r="G18780" s="86"/>
      <c r="H18780" s="86"/>
      <c r="I18780" s="85"/>
      <c r="J18780" s="85"/>
    </row>
    <row r="18781" spans="2:10" s="117" customFormat="1" x14ac:dyDescent="0.25">
      <c r="B18781" s="87"/>
      <c r="C18781" s="85"/>
      <c r="D18781" s="85"/>
      <c r="E18781" s="85"/>
      <c r="F18781" s="85"/>
      <c r="G18781" s="86"/>
      <c r="H18781" s="86"/>
      <c r="I18781" s="85"/>
      <c r="J18781" s="85"/>
    </row>
    <row r="18782" spans="2:10" s="117" customFormat="1" x14ac:dyDescent="0.25">
      <c r="B18782" s="87"/>
      <c r="C18782" s="85"/>
      <c r="D18782" s="85"/>
      <c r="E18782" s="85"/>
      <c r="F18782" s="85"/>
      <c r="G18782" s="86"/>
      <c r="H18782" s="86"/>
      <c r="I18782" s="85"/>
      <c r="J18782" s="85"/>
    </row>
    <row r="18783" spans="2:10" s="117" customFormat="1" x14ac:dyDescent="0.25">
      <c r="B18783" s="87"/>
      <c r="C18783" s="85"/>
      <c r="D18783" s="85"/>
      <c r="E18783" s="85"/>
      <c r="F18783" s="85"/>
      <c r="G18783" s="86"/>
      <c r="H18783" s="86"/>
      <c r="I18783" s="85"/>
      <c r="J18783" s="85"/>
    </row>
    <row r="18784" spans="2:10" s="117" customFormat="1" x14ac:dyDescent="0.25">
      <c r="B18784" s="87"/>
      <c r="C18784" s="85"/>
      <c r="D18784" s="85"/>
      <c r="E18784" s="85"/>
      <c r="F18784" s="85"/>
      <c r="G18784" s="86"/>
      <c r="H18784" s="86"/>
      <c r="I18784" s="85"/>
      <c r="J18784" s="85"/>
    </row>
    <row r="18785" spans="2:10" s="117" customFormat="1" x14ac:dyDescent="0.25">
      <c r="B18785" s="87"/>
      <c r="C18785" s="85"/>
      <c r="D18785" s="85"/>
      <c r="E18785" s="85"/>
      <c r="F18785" s="85"/>
      <c r="G18785" s="86"/>
      <c r="H18785" s="86"/>
      <c r="I18785" s="85"/>
      <c r="J18785" s="85"/>
    </row>
    <row r="18786" spans="2:10" s="117" customFormat="1" x14ac:dyDescent="0.25">
      <c r="B18786" s="87"/>
      <c r="C18786" s="85"/>
      <c r="D18786" s="85"/>
      <c r="E18786" s="85"/>
      <c r="F18786" s="85"/>
      <c r="G18786" s="86"/>
      <c r="H18786" s="86"/>
      <c r="I18786" s="85"/>
      <c r="J18786" s="85"/>
    </row>
    <row r="18787" spans="2:10" s="117" customFormat="1" x14ac:dyDescent="0.25">
      <c r="B18787" s="87"/>
      <c r="C18787" s="85"/>
      <c r="D18787" s="85"/>
      <c r="E18787" s="85"/>
      <c r="F18787" s="85"/>
      <c r="G18787" s="86"/>
      <c r="H18787" s="86"/>
      <c r="I18787" s="85"/>
      <c r="J18787" s="85"/>
    </row>
    <row r="18788" spans="2:10" s="117" customFormat="1" x14ac:dyDescent="0.25">
      <c r="B18788" s="87"/>
      <c r="C18788" s="85"/>
      <c r="D18788" s="85"/>
      <c r="E18788" s="85"/>
      <c r="F18788" s="85"/>
      <c r="G18788" s="86"/>
      <c r="H18788" s="86"/>
      <c r="I18788" s="85"/>
      <c r="J18788" s="85"/>
    </row>
    <row r="18789" spans="2:10" s="117" customFormat="1" x14ac:dyDescent="0.25">
      <c r="B18789" s="87"/>
      <c r="C18789" s="85"/>
      <c r="D18789" s="85"/>
      <c r="E18789" s="85"/>
      <c r="F18789" s="85"/>
      <c r="G18789" s="86"/>
      <c r="H18789" s="86"/>
      <c r="I18789" s="85"/>
      <c r="J18789" s="85"/>
    </row>
    <row r="18790" spans="2:10" s="117" customFormat="1" x14ac:dyDescent="0.25">
      <c r="B18790" s="87"/>
      <c r="C18790" s="85"/>
      <c r="D18790" s="85"/>
      <c r="E18790" s="85"/>
      <c r="F18790" s="85"/>
      <c r="G18790" s="86"/>
      <c r="H18790" s="86"/>
      <c r="I18790" s="85"/>
      <c r="J18790" s="85"/>
    </row>
    <row r="18791" spans="2:10" s="117" customFormat="1" x14ac:dyDescent="0.25">
      <c r="B18791" s="87"/>
      <c r="C18791" s="85"/>
      <c r="D18791" s="85"/>
      <c r="E18791" s="85"/>
      <c r="F18791" s="85"/>
      <c r="G18791" s="86"/>
      <c r="H18791" s="86"/>
      <c r="I18791" s="85"/>
      <c r="J18791" s="85"/>
    </row>
    <row r="18792" spans="2:10" s="117" customFormat="1" x14ac:dyDescent="0.25">
      <c r="B18792" s="87"/>
      <c r="C18792" s="85"/>
      <c r="D18792" s="85"/>
      <c r="E18792" s="85"/>
      <c r="F18792" s="85"/>
      <c r="G18792" s="86"/>
      <c r="H18792" s="86"/>
      <c r="I18792" s="85"/>
      <c r="J18792" s="85"/>
    </row>
    <row r="18793" spans="2:10" s="117" customFormat="1" x14ac:dyDescent="0.25">
      <c r="B18793" s="87"/>
      <c r="C18793" s="85"/>
      <c r="D18793" s="85"/>
      <c r="E18793" s="85"/>
      <c r="F18793" s="85"/>
      <c r="G18793" s="86"/>
      <c r="H18793" s="86"/>
      <c r="I18793" s="85"/>
      <c r="J18793" s="85"/>
    </row>
    <row r="18794" spans="2:10" s="117" customFormat="1" x14ac:dyDescent="0.25">
      <c r="B18794" s="87"/>
      <c r="C18794" s="85"/>
      <c r="D18794" s="85"/>
      <c r="E18794" s="85"/>
      <c r="F18794" s="85"/>
      <c r="G18794" s="86"/>
      <c r="H18794" s="86"/>
      <c r="I18794" s="85"/>
      <c r="J18794" s="85"/>
    </row>
    <row r="18795" spans="2:10" s="117" customFormat="1" x14ac:dyDescent="0.25">
      <c r="B18795" s="87"/>
      <c r="C18795" s="85"/>
      <c r="D18795" s="85"/>
      <c r="E18795" s="85"/>
      <c r="F18795" s="85"/>
      <c r="G18795" s="86"/>
      <c r="H18795" s="86"/>
      <c r="I18795" s="85"/>
      <c r="J18795" s="85"/>
    </row>
    <row r="18796" spans="2:10" s="117" customFormat="1" x14ac:dyDescent="0.25">
      <c r="B18796" s="87"/>
      <c r="C18796" s="85"/>
      <c r="D18796" s="85"/>
      <c r="E18796" s="85"/>
      <c r="F18796" s="85"/>
      <c r="G18796" s="86"/>
      <c r="H18796" s="86"/>
      <c r="I18796" s="85"/>
      <c r="J18796" s="85"/>
    </row>
    <row r="18797" spans="2:10" s="117" customFormat="1" x14ac:dyDescent="0.25">
      <c r="B18797" s="87"/>
      <c r="C18797" s="85"/>
      <c r="D18797" s="85"/>
      <c r="E18797" s="85"/>
      <c r="F18797" s="85"/>
      <c r="G18797" s="86"/>
      <c r="H18797" s="86"/>
      <c r="I18797" s="85"/>
      <c r="J18797" s="85"/>
    </row>
    <row r="18798" spans="2:10" s="117" customFormat="1" x14ac:dyDescent="0.25">
      <c r="B18798" s="87"/>
      <c r="C18798" s="85"/>
      <c r="D18798" s="85"/>
      <c r="E18798" s="85"/>
      <c r="F18798" s="85"/>
      <c r="G18798" s="86"/>
      <c r="H18798" s="86"/>
      <c r="I18798" s="85"/>
      <c r="J18798" s="85"/>
    </row>
    <row r="18799" spans="2:10" s="117" customFormat="1" x14ac:dyDescent="0.25">
      <c r="B18799" s="87"/>
      <c r="C18799" s="85"/>
      <c r="D18799" s="85"/>
      <c r="E18799" s="85"/>
      <c r="F18799" s="85"/>
      <c r="G18799" s="86"/>
      <c r="H18799" s="86"/>
      <c r="I18799" s="85"/>
      <c r="J18799" s="85"/>
    </row>
    <row r="18800" spans="2:10" s="117" customFormat="1" x14ac:dyDescent="0.25">
      <c r="B18800" s="87"/>
      <c r="C18800" s="85"/>
      <c r="D18800" s="85"/>
      <c r="E18800" s="85"/>
      <c r="F18800" s="85"/>
      <c r="G18800" s="86"/>
      <c r="H18800" s="86"/>
      <c r="I18800" s="85"/>
      <c r="J18800" s="85"/>
    </row>
    <row r="18801" spans="2:10" s="117" customFormat="1" x14ac:dyDescent="0.25">
      <c r="B18801" s="87"/>
      <c r="C18801" s="85"/>
      <c r="D18801" s="85"/>
      <c r="E18801" s="85"/>
      <c r="F18801" s="85"/>
      <c r="G18801" s="86"/>
      <c r="H18801" s="86"/>
      <c r="I18801" s="85"/>
      <c r="J18801" s="85"/>
    </row>
    <row r="18802" spans="2:10" s="117" customFormat="1" x14ac:dyDescent="0.25">
      <c r="B18802" s="87"/>
      <c r="C18802" s="85"/>
      <c r="D18802" s="85"/>
      <c r="E18802" s="85"/>
      <c r="F18802" s="85"/>
      <c r="G18802" s="86"/>
      <c r="H18802" s="86"/>
      <c r="I18802" s="85"/>
      <c r="J18802" s="85"/>
    </row>
    <row r="18803" spans="2:10" s="117" customFormat="1" x14ac:dyDescent="0.25">
      <c r="B18803" s="87"/>
      <c r="C18803" s="85"/>
      <c r="D18803" s="85"/>
      <c r="E18803" s="85"/>
      <c r="F18803" s="85"/>
      <c r="G18803" s="86"/>
      <c r="H18803" s="86"/>
      <c r="I18803" s="85"/>
      <c r="J18803" s="85"/>
    </row>
    <row r="18804" spans="2:10" s="117" customFormat="1" x14ac:dyDescent="0.25">
      <c r="B18804" s="87"/>
      <c r="C18804" s="85"/>
      <c r="D18804" s="85"/>
      <c r="E18804" s="85"/>
      <c r="F18804" s="85"/>
      <c r="G18804" s="86"/>
      <c r="H18804" s="86"/>
      <c r="I18804" s="85"/>
      <c r="J18804" s="85"/>
    </row>
    <row r="18805" spans="2:10" s="117" customFormat="1" x14ac:dyDescent="0.25">
      <c r="B18805" s="87"/>
      <c r="C18805" s="85"/>
      <c r="D18805" s="85"/>
      <c r="E18805" s="85"/>
      <c r="F18805" s="85"/>
      <c r="G18805" s="86"/>
      <c r="H18805" s="86"/>
      <c r="I18805" s="85"/>
      <c r="J18805" s="85"/>
    </row>
    <row r="18806" spans="2:10" s="117" customFormat="1" x14ac:dyDescent="0.25">
      <c r="B18806" s="87"/>
      <c r="C18806" s="85"/>
      <c r="D18806" s="85"/>
      <c r="E18806" s="85"/>
      <c r="F18806" s="85"/>
      <c r="G18806" s="86"/>
      <c r="H18806" s="86"/>
      <c r="I18806" s="85"/>
      <c r="J18806" s="85"/>
    </row>
    <row r="18807" spans="2:10" s="117" customFormat="1" x14ac:dyDescent="0.25">
      <c r="B18807" s="87"/>
      <c r="C18807" s="85"/>
      <c r="D18807" s="85"/>
      <c r="E18807" s="85"/>
      <c r="F18807" s="85"/>
      <c r="G18807" s="86"/>
      <c r="H18807" s="86"/>
      <c r="I18807" s="85"/>
      <c r="J18807" s="85"/>
    </row>
    <row r="18808" spans="2:10" s="117" customFormat="1" x14ac:dyDescent="0.25">
      <c r="B18808" s="87"/>
      <c r="C18808" s="85"/>
      <c r="D18808" s="85"/>
      <c r="E18808" s="85"/>
      <c r="F18808" s="85"/>
      <c r="G18808" s="86"/>
      <c r="H18808" s="86"/>
      <c r="I18808" s="85"/>
      <c r="J18808" s="85"/>
    </row>
    <row r="18809" spans="2:10" s="117" customFormat="1" x14ac:dyDescent="0.25">
      <c r="B18809" s="87"/>
      <c r="C18809" s="85"/>
      <c r="D18809" s="85"/>
      <c r="E18809" s="85"/>
      <c r="F18809" s="85"/>
      <c r="G18809" s="86"/>
      <c r="H18809" s="86"/>
      <c r="I18809" s="85"/>
      <c r="J18809" s="85"/>
    </row>
    <row r="18810" spans="2:10" s="117" customFormat="1" x14ac:dyDescent="0.25">
      <c r="B18810" s="87"/>
      <c r="C18810" s="85"/>
      <c r="D18810" s="85"/>
      <c r="E18810" s="85"/>
      <c r="F18810" s="85"/>
      <c r="G18810" s="86"/>
      <c r="H18810" s="86"/>
      <c r="I18810" s="85"/>
      <c r="J18810" s="85"/>
    </row>
    <row r="18811" spans="2:10" s="117" customFormat="1" x14ac:dyDescent="0.25">
      <c r="B18811" s="87"/>
      <c r="C18811" s="85"/>
      <c r="D18811" s="85"/>
      <c r="E18811" s="85"/>
      <c r="F18811" s="85"/>
      <c r="G18811" s="86"/>
      <c r="H18811" s="86"/>
      <c r="I18811" s="85"/>
      <c r="J18811" s="85"/>
    </row>
    <row r="18812" spans="2:10" s="117" customFormat="1" x14ac:dyDescent="0.25">
      <c r="B18812" s="87"/>
      <c r="C18812" s="85"/>
      <c r="D18812" s="85"/>
      <c r="E18812" s="85"/>
      <c r="F18812" s="85"/>
      <c r="G18812" s="86"/>
      <c r="H18812" s="86"/>
      <c r="I18812" s="85"/>
      <c r="J18812" s="85"/>
    </row>
    <row r="18813" spans="2:10" s="117" customFormat="1" x14ac:dyDescent="0.25">
      <c r="B18813" s="87"/>
      <c r="C18813" s="85"/>
      <c r="D18813" s="85"/>
      <c r="E18813" s="85"/>
      <c r="F18813" s="85"/>
      <c r="G18813" s="86"/>
      <c r="H18813" s="86"/>
      <c r="I18813" s="85"/>
      <c r="J18813" s="85"/>
    </row>
    <row r="18814" spans="2:10" s="117" customFormat="1" x14ac:dyDescent="0.25">
      <c r="B18814" s="87"/>
      <c r="C18814" s="85"/>
      <c r="D18814" s="85"/>
      <c r="E18814" s="85"/>
      <c r="F18814" s="85"/>
      <c r="G18814" s="86"/>
      <c r="H18814" s="86"/>
      <c r="I18814" s="85"/>
      <c r="J18814" s="85"/>
    </row>
    <row r="18815" spans="2:10" s="117" customFormat="1" x14ac:dyDescent="0.25">
      <c r="B18815" s="87"/>
      <c r="C18815" s="85"/>
      <c r="D18815" s="85"/>
      <c r="E18815" s="85"/>
      <c r="F18815" s="85"/>
      <c r="G18815" s="86"/>
      <c r="H18815" s="86"/>
      <c r="I18815" s="85"/>
      <c r="J18815" s="85"/>
    </row>
    <row r="18816" spans="2:10" s="117" customFormat="1" x14ac:dyDescent="0.25">
      <c r="B18816" s="87"/>
      <c r="C18816" s="85"/>
      <c r="D18816" s="85"/>
      <c r="E18816" s="85"/>
      <c r="F18816" s="85"/>
      <c r="G18816" s="86"/>
      <c r="H18816" s="86"/>
      <c r="I18816" s="85"/>
      <c r="J18816" s="85"/>
    </row>
    <row r="18817" spans="2:10" s="117" customFormat="1" x14ac:dyDescent="0.25">
      <c r="B18817" s="87"/>
      <c r="C18817" s="85"/>
      <c r="D18817" s="85"/>
      <c r="E18817" s="85"/>
      <c r="F18817" s="85"/>
      <c r="G18817" s="86"/>
      <c r="H18817" s="86"/>
      <c r="I18817" s="85"/>
      <c r="J18817" s="85"/>
    </row>
    <row r="18818" spans="2:10" s="117" customFormat="1" x14ac:dyDescent="0.25">
      <c r="B18818" s="87"/>
      <c r="C18818" s="85"/>
      <c r="D18818" s="85"/>
      <c r="E18818" s="85"/>
      <c r="F18818" s="85"/>
      <c r="G18818" s="86"/>
      <c r="H18818" s="86"/>
      <c r="I18818" s="85"/>
      <c r="J18818" s="85"/>
    </row>
    <row r="18819" spans="2:10" s="117" customFormat="1" x14ac:dyDescent="0.25">
      <c r="B18819" s="87"/>
      <c r="C18819" s="85"/>
      <c r="D18819" s="85"/>
      <c r="E18819" s="85"/>
      <c r="F18819" s="85"/>
      <c r="G18819" s="86"/>
      <c r="H18819" s="86"/>
      <c r="I18819" s="85"/>
      <c r="J18819" s="85"/>
    </row>
    <row r="18820" spans="2:10" s="117" customFormat="1" x14ac:dyDescent="0.25">
      <c r="B18820" s="87"/>
      <c r="C18820" s="85"/>
      <c r="D18820" s="85"/>
      <c r="E18820" s="85"/>
      <c r="F18820" s="85"/>
      <c r="G18820" s="86"/>
      <c r="H18820" s="86"/>
      <c r="I18820" s="85"/>
      <c r="J18820" s="85"/>
    </row>
    <row r="18821" spans="2:10" s="117" customFormat="1" x14ac:dyDescent="0.25">
      <c r="B18821" s="87"/>
      <c r="C18821" s="85"/>
      <c r="D18821" s="85"/>
      <c r="E18821" s="85"/>
      <c r="F18821" s="85"/>
      <c r="G18821" s="86"/>
      <c r="H18821" s="86"/>
      <c r="I18821" s="85"/>
      <c r="J18821" s="85"/>
    </row>
    <row r="18822" spans="2:10" s="117" customFormat="1" x14ac:dyDescent="0.25">
      <c r="B18822" s="87"/>
      <c r="C18822" s="85"/>
      <c r="D18822" s="85"/>
      <c r="E18822" s="85"/>
      <c r="F18822" s="85"/>
      <c r="G18822" s="86"/>
      <c r="H18822" s="86"/>
      <c r="I18822" s="85"/>
      <c r="J18822" s="85"/>
    </row>
    <row r="18823" spans="2:10" s="117" customFormat="1" x14ac:dyDescent="0.25">
      <c r="B18823" s="87"/>
      <c r="C18823" s="85"/>
      <c r="D18823" s="85"/>
      <c r="E18823" s="85"/>
      <c r="F18823" s="85"/>
      <c r="G18823" s="86"/>
      <c r="H18823" s="86"/>
      <c r="I18823" s="85"/>
      <c r="J18823" s="85"/>
    </row>
    <row r="18824" spans="2:10" s="117" customFormat="1" x14ac:dyDescent="0.25">
      <c r="B18824" s="87"/>
      <c r="C18824" s="85"/>
      <c r="D18824" s="85"/>
      <c r="E18824" s="85"/>
      <c r="F18824" s="85"/>
      <c r="G18824" s="86"/>
      <c r="H18824" s="86"/>
      <c r="I18824" s="85"/>
      <c r="J18824" s="85"/>
    </row>
    <row r="18825" spans="2:10" s="117" customFormat="1" x14ac:dyDescent="0.25">
      <c r="B18825" s="87"/>
      <c r="C18825" s="85"/>
      <c r="D18825" s="85"/>
      <c r="E18825" s="85"/>
      <c r="F18825" s="85"/>
      <c r="G18825" s="86"/>
      <c r="H18825" s="86"/>
      <c r="I18825" s="85"/>
      <c r="J18825" s="85"/>
    </row>
    <row r="18826" spans="2:10" s="117" customFormat="1" x14ac:dyDescent="0.25">
      <c r="B18826" s="87"/>
      <c r="C18826" s="85"/>
      <c r="D18826" s="85"/>
      <c r="E18826" s="85"/>
      <c r="F18826" s="85"/>
      <c r="G18826" s="86"/>
      <c r="H18826" s="86"/>
      <c r="I18826" s="85"/>
      <c r="J18826" s="85"/>
    </row>
    <row r="18827" spans="2:10" s="117" customFormat="1" x14ac:dyDescent="0.25">
      <c r="B18827" s="87"/>
      <c r="C18827" s="85"/>
      <c r="D18827" s="85"/>
      <c r="E18827" s="85"/>
      <c r="F18827" s="85"/>
      <c r="G18827" s="86"/>
      <c r="H18827" s="86"/>
      <c r="I18827" s="85"/>
      <c r="J18827" s="85"/>
    </row>
    <row r="18828" spans="2:10" s="117" customFormat="1" x14ac:dyDescent="0.25">
      <c r="B18828" s="87"/>
      <c r="C18828" s="85"/>
      <c r="D18828" s="85"/>
      <c r="E18828" s="85"/>
      <c r="F18828" s="85"/>
      <c r="G18828" s="86"/>
      <c r="H18828" s="86"/>
      <c r="I18828" s="85"/>
      <c r="J18828" s="85"/>
    </row>
    <row r="18829" spans="2:10" s="117" customFormat="1" x14ac:dyDescent="0.25">
      <c r="B18829" s="87"/>
      <c r="C18829" s="85"/>
      <c r="D18829" s="85"/>
      <c r="E18829" s="85"/>
      <c r="F18829" s="85"/>
      <c r="G18829" s="86"/>
      <c r="H18829" s="86"/>
      <c r="I18829" s="85"/>
      <c r="J18829" s="85"/>
    </row>
    <row r="18830" spans="2:10" s="117" customFormat="1" x14ac:dyDescent="0.25">
      <c r="B18830" s="87"/>
      <c r="C18830" s="85"/>
      <c r="D18830" s="85"/>
      <c r="E18830" s="85"/>
      <c r="F18830" s="85"/>
      <c r="G18830" s="86"/>
      <c r="H18830" s="86"/>
      <c r="I18830" s="85"/>
      <c r="J18830" s="85"/>
    </row>
    <row r="18831" spans="2:10" s="117" customFormat="1" x14ac:dyDescent="0.25">
      <c r="B18831" s="87"/>
      <c r="C18831" s="85"/>
      <c r="D18831" s="85"/>
      <c r="E18831" s="85"/>
      <c r="F18831" s="85"/>
      <c r="G18831" s="86"/>
      <c r="H18831" s="86"/>
      <c r="I18831" s="85"/>
      <c r="J18831" s="85"/>
    </row>
    <row r="18832" spans="2:10" s="117" customFormat="1" x14ac:dyDescent="0.25">
      <c r="B18832" s="87"/>
      <c r="C18832" s="85"/>
      <c r="D18832" s="85"/>
      <c r="E18832" s="85"/>
      <c r="F18832" s="85"/>
      <c r="G18832" s="86"/>
      <c r="H18832" s="86"/>
      <c r="I18832" s="85"/>
      <c r="J18832" s="85"/>
    </row>
    <row r="18833" spans="2:10" s="117" customFormat="1" x14ac:dyDescent="0.25">
      <c r="B18833" s="87"/>
      <c r="C18833" s="85"/>
      <c r="D18833" s="85"/>
      <c r="E18833" s="85"/>
      <c r="F18833" s="85"/>
      <c r="G18833" s="86"/>
      <c r="H18833" s="86"/>
      <c r="I18833" s="85"/>
      <c r="J18833" s="85"/>
    </row>
    <row r="18834" spans="2:10" s="117" customFormat="1" x14ac:dyDescent="0.25">
      <c r="B18834" s="87"/>
      <c r="C18834" s="85"/>
      <c r="D18834" s="85"/>
      <c r="E18834" s="85"/>
      <c r="F18834" s="85"/>
      <c r="G18834" s="86"/>
      <c r="H18834" s="86"/>
      <c r="I18834" s="85"/>
      <c r="J18834" s="85"/>
    </row>
    <row r="18835" spans="2:10" s="117" customFormat="1" x14ac:dyDescent="0.25">
      <c r="B18835" s="87"/>
      <c r="C18835" s="85"/>
      <c r="D18835" s="85"/>
      <c r="E18835" s="85"/>
      <c r="F18835" s="85"/>
      <c r="G18835" s="86"/>
      <c r="H18835" s="86"/>
      <c r="I18835" s="85"/>
      <c r="J18835" s="85"/>
    </row>
    <row r="18836" spans="2:10" s="117" customFormat="1" x14ac:dyDescent="0.25">
      <c r="B18836" s="87"/>
      <c r="C18836" s="85"/>
      <c r="D18836" s="85"/>
      <c r="E18836" s="85"/>
      <c r="F18836" s="85"/>
      <c r="G18836" s="86"/>
      <c r="H18836" s="86"/>
      <c r="I18836" s="85"/>
      <c r="J18836" s="85"/>
    </row>
    <row r="18837" spans="2:10" s="117" customFormat="1" x14ac:dyDescent="0.25">
      <c r="B18837" s="87"/>
      <c r="C18837" s="85"/>
      <c r="D18837" s="85"/>
      <c r="E18837" s="85"/>
      <c r="F18837" s="85"/>
      <c r="G18837" s="86"/>
      <c r="H18837" s="86"/>
      <c r="I18837" s="85"/>
      <c r="J18837" s="85"/>
    </row>
    <row r="18838" spans="2:10" s="117" customFormat="1" x14ac:dyDescent="0.25">
      <c r="B18838" s="87"/>
      <c r="C18838" s="85"/>
      <c r="D18838" s="85"/>
      <c r="E18838" s="85"/>
      <c r="F18838" s="85"/>
      <c r="G18838" s="86"/>
      <c r="H18838" s="86"/>
      <c r="I18838" s="85"/>
      <c r="J18838" s="85"/>
    </row>
    <row r="18839" spans="2:10" s="117" customFormat="1" x14ac:dyDescent="0.25">
      <c r="B18839" s="87"/>
      <c r="C18839" s="85"/>
      <c r="D18839" s="85"/>
      <c r="E18839" s="85"/>
      <c r="F18839" s="85"/>
      <c r="G18839" s="86"/>
      <c r="H18839" s="86"/>
      <c r="I18839" s="85"/>
      <c r="J18839" s="85"/>
    </row>
    <row r="18840" spans="2:10" s="117" customFormat="1" x14ac:dyDescent="0.25">
      <c r="B18840" s="87"/>
      <c r="C18840" s="85"/>
      <c r="D18840" s="85"/>
      <c r="E18840" s="85"/>
      <c r="F18840" s="85"/>
      <c r="G18840" s="86"/>
      <c r="H18840" s="86"/>
      <c r="I18840" s="85"/>
      <c r="J18840" s="85"/>
    </row>
    <row r="18841" spans="2:10" s="117" customFormat="1" x14ac:dyDescent="0.25">
      <c r="B18841" s="87"/>
      <c r="C18841" s="85"/>
      <c r="D18841" s="85"/>
      <c r="E18841" s="85"/>
      <c r="F18841" s="85"/>
      <c r="G18841" s="86"/>
      <c r="H18841" s="86"/>
      <c r="I18841" s="85"/>
      <c r="J18841" s="85"/>
    </row>
    <row r="18842" spans="2:10" s="117" customFormat="1" x14ac:dyDescent="0.25">
      <c r="B18842" s="87"/>
      <c r="C18842" s="85"/>
      <c r="D18842" s="85"/>
      <c r="E18842" s="85"/>
      <c r="F18842" s="85"/>
      <c r="G18842" s="86"/>
      <c r="H18842" s="86"/>
      <c r="I18842" s="85"/>
      <c r="J18842" s="85"/>
    </row>
    <row r="18843" spans="2:10" s="117" customFormat="1" x14ac:dyDescent="0.25">
      <c r="B18843" s="87"/>
      <c r="C18843" s="85"/>
      <c r="D18843" s="85"/>
      <c r="E18843" s="85"/>
      <c r="F18843" s="85"/>
      <c r="G18843" s="86"/>
      <c r="H18843" s="86"/>
      <c r="I18843" s="85"/>
      <c r="J18843" s="85"/>
    </row>
    <row r="18844" spans="2:10" s="117" customFormat="1" x14ac:dyDescent="0.25">
      <c r="B18844" s="87"/>
      <c r="C18844" s="85"/>
      <c r="D18844" s="85"/>
      <c r="E18844" s="85"/>
      <c r="F18844" s="85"/>
      <c r="G18844" s="86"/>
      <c r="H18844" s="86"/>
      <c r="I18844" s="85"/>
      <c r="J18844" s="85"/>
    </row>
    <row r="18845" spans="2:10" s="117" customFormat="1" x14ac:dyDescent="0.25">
      <c r="B18845" s="87"/>
      <c r="C18845" s="85"/>
      <c r="D18845" s="85"/>
      <c r="E18845" s="85"/>
      <c r="F18845" s="85"/>
      <c r="G18845" s="86"/>
      <c r="H18845" s="86"/>
      <c r="I18845" s="85"/>
      <c r="J18845" s="85"/>
    </row>
    <row r="18846" spans="2:10" s="117" customFormat="1" x14ac:dyDescent="0.25">
      <c r="B18846" s="87"/>
      <c r="C18846" s="85"/>
      <c r="D18846" s="85"/>
      <c r="E18846" s="85"/>
      <c r="F18846" s="85"/>
      <c r="G18846" s="86"/>
      <c r="H18846" s="86"/>
      <c r="I18846" s="85"/>
      <c r="J18846" s="85"/>
    </row>
    <row r="18847" spans="2:10" s="117" customFormat="1" x14ac:dyDescent="0.25">
      <c r="B18847" s="87"/>
      <c r="C18847" s="85"/>
      <c r="D18847" s="85"/>
      <c r="E18847" s="85"/>
      <c r="F18847" s="85"/>
      <c r="G18847" s="86"/>
      <c r="H18847" s="86"/>
      <c r="I18847" s="85"/>
      <c r="J18847" s="85"/>
    </row>
    <row r="18848" spans="2:10" s="117" customFormat="1" x14ac:dyDescent="0.25">
      <c r="B18848" s="87"/>
      <c r="C18848" s="85"/>
      <c r="D18848" s="85"/>
      <c r="E18848" s="85"/>
      <c r="F18848" s="85"/>
      <c r="G18848" s="86"/>
      <c r="H18848" s="86"/>
      <c r="I18848" s="85"/>
      <c r="J18848" s="85"/>
    </row>
    <row r="18849" spans="2:10" s="117" customFormat="1" x14ac:dyDescent="0.25">
      <c r="B18849" s="87"/>
      <c r="C18849" s="85"/>
      <c r="D18849" s="85"/>
      <c r="E18849" s="85"/>
      <c r="F18849" s="85"/>
      <c r="G18849" s="86"/>
      <c r="H18849" s="86"/>
      <c r="I18849" s="85"/>
      <c r="J18849" s="85"/>
    </row>
    <row r="18850" spans="2:10" s="117" customFormat="1" x14ac:dyDescent="0.25">
      <c r="B18850" s="87"/>
      <c r="C18850" s="85"/>
      <c r="D18850" s="85"/>
      <c r="E18850" s="85"/>
      <c r="F18850" s="85"/>
      <c r="G18850" s="86"/>
      <c r="H18850" s="86"/>
      <c r="I18850" s="85"/>
      <c r="J18850" s="85"/>
    </row>
    <row r="18851" spans="2:10" s="117" customFormat="1" x14ac:dyDescent="0.25">
      <c r="B18851" s="87"/>
      <c r="C18851" s="85"/>
      <c r="D18851" s="85"/>
      <c r="E18851" s="85"/>
      <c r="F18851" s="85"/>
      <c r="G18851" s="86"/>
      <c r="H18851" s="86"/>
      <c r="I18851" s="85"/>
      <c r="J18851" s="85"/>
    </row>
    <row r="18852" spans="2:10" s="117" customFormat="1" x14ac:dyDescent="0.25">
      <c r="B18852" s="87"/>
      <c r="C18852" s="85"/>
      <c r="D18852" s="85"/>
      <c r="E18852" s="85"/>
      <c r="F18852" s="85"/>
      <c r="G18852" s="86"/>
      <c r="H18852" s="86"/>
      <c r="I18852" s="85"/>
      <c r="J18852" s="85"/>
    </row>
    <row r="18853" spans="2:10" s="117" customFormat="1" x14ac:dyDescent="0.25">
      <c r="B18853" s="87"/>
      <c r="C18853" s="85"/>
      <c r="D18853" s="85"/>
      <c r="E18853" s="85"/>
      <c r="F18853" s="85"/>
      <c r="G18853" s="86"/>
      <c r="H18853" s="86"/>
      <c r="I18853" s="85"/>
      <c r="J18853" s="85"/>
    </row>
    <row r="18854" spans="2:10" s="117" customFormat="1" x14ac:dyDescent="0.25">
      <c r="B18854" s="87"/>
      <c r="C18854" s="85"/>
      <c r="D18854" s="85"/>
      <c r="E18854" s="85"/>
      <c r="F18854" s="85"/>
      <c r="G18854" s="86"/>
      <c r="H18854" s="86"/>
      <c r="I18854" s="85"/>
      <c r="J18854" s="85"/>
    </row>
    <row r="18855" spans="2:10" s="117" customFormat="1" x14ac:dyDescent="0.25">
      <c r="B18855" s="87"/>
      <c r="C18855" s="85"/>
      <c r="D18855" s="85"/>
      <c r="E18855" s="85"/>
      <c r="F18855" s="85"/>
      <c r="G18855" s="86"/>
      <c r="H18855" s="86"/>
      <c r="I18855" s="85"/>
      <c r="J18855" s="85"/>
    </row>
    <row r="18856" spans="2:10" s="117" customFormat="1" x14ac:dyDescent="0.25">
      <c r="B18856" s="87"/>
      <c r="C18856" s="85"/>
      <c r="D18856" s="85"/>
      <c r="E18856" s="85"/>
      <c r="F18856" s="85"/>
      <c r="G18856" s="86"/>
      <c r="H18856" s="86"/>
      <c r="I18856" s="85"/>
      <c r="J18856" s="85"/>
    </row>
    <row r="18857" spans="2:10" s="117" customFormat="1" x14ac:dyDescent="0.25">
      <c r="B18857" s="87"/>
      <c r="C18857" s="85"/>
      <c r="D18857" s="85"/>
      <c r="E18857" s="85"/>
      <c r="F18857" s="85"/>
      <c r="G18857" s="86"/>
      <c r="H18857" s="86"/>
      <c r="I18857" s="85"/>
      <c r="J18857" s="85"/>
    </row>
    <row r="18858" spans="2:10" s="117" customFormat="1" x14ac:dyDescent="0.25">
      <c r="B18858" s="87"/>
      <c r="C18858" s="85"/>
      <c r="D18858" s="85"/>
      <c r="E18858" s="85"/>
      <c r="F18858" s="85"/>
      <c r="G18858" s="86"/>
      <c r="H18858" s="86"/>
      <c r="I18858" s="85"/>
      <c r="J18858" s="85"/>
    </row>
    <row r="18859" spans="2:10" s="117" customFormat="1" x14ac:dyDescent="0.25">
      <c r="B18859" s="87"/>
      <c r="C18859" s="85"/>
      <c r="D18859" s="85"/>
      <c r="E18859" s="85"/>
      <c r="F18859" s="85"/>
      <c r="G18859" s="86"/>
      <c r="H18859" s="86"/>
      <c r="I18859" s="85"/>
      <c r="J18859" s="85"/>
    </row>
    <row r="18860" spans="2:10" s="117" customFormat="1" x14ac:dyDescent="0.25">
      <c r="B18860" s="87"/>
      <c r="C18860" s="85"/>
      <c r="D18860" s="85"/>
      <c r="E18860" s="85"/>
      <c r="F18860" s="85"/>
      <c r="G18860" s="86"/>
      <c r="H18860" s="86"/>
      <c r="I18860" s="85"/>
      <c r="J18860" s="85"/>
    </row>
    <row r="18861" spans="2:10" s="117" customFormat="1" x14ac:dyDescent="0.25">
      <c r="B18861" s="87"/>
      <c r="C18861" s="85"/>
      <c r="D18861" s="85"/>
      <c r="E18861" s="85"/>
      <c r="F18861" s="85"/>
      <c r="G18861" s="86"/>
      <c r="H18861" s="86"/>
      <c r="I18861" s="85"/>
      <c r="J18861" s="85"/>
    </row>
    <row r="18862" spans="2:10" s="117" customFormat="1" x14ac:dyDescent="0.25">
      <c r="B18862" s="87"/>
      <c r="C18862" s="85"/>
      <c r="D18862" s="85"/>
      <c r="E18862" s="85"/>
      <c r="F18862" s="85"/>
      <c r="G18862" s="86"/>
      <c r="H18862" s="86"/>
      <c r="I18862" s="85"/>
      <c r="J18862" s="85"/>
    </row>
    <row r="18863" spans="2:10" s="117" customFormat="1" x14ac:dyDescent="0.25">
      <c r="B18863" s="87"/>
      <c r="C18863" s="85"/>
      <c r="D18863" s="85"/>
      <c r="E18863" s="85"/>
      <c r="F18863" s="85"/>
      <c r="G18863" s="86"/>
      <c r="H18863" s="86"/>
      <c r="I18863" s="85"/>
      <c r="J18863" s="85"/>
    </row>
    <row r="18864" spans="2:10" s="117" customFormat="1" x14ac:dyDescent="0.25">
      <c r="B18864" s="87"/>
      <c r="C18864" s="85"/>
      <c r="D18864" s="85"/>
      <c r="E18864" s="85"/>
      <c r="F18864" s="85"/>
      <c r="G18864" s="86"/>
      <c r="H18864" s="86"/>
      <c r="I18864" s="85"/>
      <c r="J18864" s="85"/>
    </row>
    <row r="18865" spans="2:10" s="117" customFormat="1" x14ac:dyDescent="0.25">
      <c r="B18865" s="87"/>
      <c r="C18865" s="85"/>
      <c r="D18865" s="85"/>
      <c r="E18865" s="85"/>
      <c r="F18865" s="85"/>
      <c r="G18865" s="86"/>
      <c r="H18865" s="86"/>
      <c r="I18865" s="85"/>
      <c r="J18865" s="85"/>
    </row>
    <row r="18866" spans="2:10" s="117" customFormat="1" x14ac:dyDescent="0.25">
      <c r="B18866" s="87"/>
      <c r="C18866" s="85"/>
      <c r="D18866" s="85"/>
      <c r="E18866" s="85"/>
      <c r="F18866" s="85"/>
      <c r="G18866" s="86"/>
      <c r="H18866" s="86"/>
      <c r="I18866" s="85"/>
      <c r="J18866" s="85"/>
    </row>
    <row r="18867" spans="2:10" s="117" customFormat="1" x14ac:dyDescent="0.25">
      <c r="B18867" s="87"/>
      <c r="C18867" s="85"/>
      <c r="D18867" s="85"/>
      <c r="E18867" s="85"/>
      <c r="F18867" s="85"/>
      <c r="G18867" s="86"/>
      <c r="H18867" s="86"/>
      <c r="I18867" s="85"/>
      <c r="J18867" s="85"/>
    </row>
    <row r="18868" spans="2:10" s="117" customFormat="1" x14ac:dyDescent="0.25">
      <c r="B18868" s="87"/>
      <c r="C18868" s="85"/>
      <c r="D18868" s="85"/>
      <c r="E18868" s="85"/>
      <c r="F18868" s="85"/>
      <c r="G18868" s="86"/>
      <c r="H18868" s="86"/>
      <c r="I18868" s="85"/>
      <c r="J18868" s="85"/>
    </row>
    <row r="18869" spans="2:10" s="117" customFormat="1" x14ac:dyDescent="0.25">
      <c r="B18869" s="87"/>
      <c r="C18869" s="85"/>
      <c r="D18869" s="85"/>
      <c r="E18869" s="85"/>
      <c r="F18869" s="85"/>
      <c r="G18869" s="86"/>
      <c r="H18869" s="86"/>
      <c r="I18869" s="85"/>
      <c r="J18869" s="85"/>
    </row>
    <row r="18870" spans="2:10" s="117" customFormat="1" x14ac:dyDescent="0.25">
      <c r="B18870" s="87"/>
      <c r="C18870" s="85"/>
      <c r="D18870" s="85"/>
      <c r="E18870" s="85"/>
      <c r="F18870" s="85"/>
      <c r="G18870" s="86"/>
      <c r="H18870" s="86"/>
      <c r="I18870" s="85"/>
      <c r="J18870" s="85"/>
    </row>
    <row r="18871" spans="2:10" s="117" customFormat="1" x14ac:dyDescent="0.25">
      <c r="B18871" s="87"/>
      <c r="C18871" s="85"/>
      <c r="D18871" s="85"/>
      <c r="E18871" s="85"/>
      <c r="F18871" s="85"/>
      <c r="G18871" s="86"/>
      <c r="H18871" s="86"/>
      <c r="I18871" s="85"/>
      <c r="J18871" s="85"/>
    </row>
    <row r="18872" spans="2:10" s="117" customFormat="1" x14ac:dyDescent="0.25">
      <c r="B18872" s="87"/>
      <c r="C18872" s="85"/>
      <c r="D18872" s="85"/>
      <c r="E18872" s="85"/>
      <c r="F18872" s="85"/>
      <c r="G18872" s="86"/>
      <c r="H18872" s="86"/>
      <c r="I18872" s="85"/>
      <c r="J18872" s="85"/>
    </row>
    <row r="18873" spans="2:10" s="117" customFormat="1" x14ac:dyDescent="0.25">
      <c r="B18873" s="87"/>
      <c r="C18873" s="85"/>
      <c r="D18873" s="85"/>
      <c r="E18873" s="85"/>
      <c r="F18873" s="85"/>
      <c r="G18873" s="86"/>
      <c r="H18873" s="86"/>
      <c r="I18873" s="85"/>
      <c r="J18873" s="85"/>
    </row>
    <row r="18874" spans="2:10" s="117" customFormat="1" x14ac:dyDescent="0.25">
      <c r="B18874" s="87"/>
      <c r="C18874" s="85"/>
      <c r="D18874" s="85"/>
      <c r="E18874" s="85"/>
      <c r="F18874" s="85"/>
      <c r="G18874" s="86"/>
      <c r="H18874" s="86"/>
      <c r="I18874" s="85"/>
      <c r="J18874" s="85"/>
    </row>
    <row r="18875" spans="2:10" s="117" customFormat="1" x14ac:dyDescent="0.25">
      <c r="B18875" s="87"/>
      <c r="C18875" s="85"/>
      <c r="D18875" s="85"/>
      <c r="E18875" s="85"/>
      <c r="F18875" s="85"/>
      <c r="G18875" s="86"/>
      <c r="H18875" s="86"/>
      <c r="I18875" s="85"/>
      <c r="J18875" s="85"/>
    </row>
    <row r="18876" spans="2:10" s="117" customFormat="1" x14ac:dyDescent="0.25">
      <c r="B18876" s="87"/>
      <c r="C18876" s="85"/>
      <c r="D18876" s="85"/>
      <c r="E18876" s="85"/>
      <c r="F18876" s="85"/>
      <c r="G18876" s="86"/>
      <c r="H18876" s="86"/>
      <c r="I18876" s="85"/>
      <c r="J18876" s="85"/>
    </row>
    <row r="18877" spans="2:10" s="117" customFormat="1" x14ac:dyDescent="0.25">
      <c r="B18877" s="87"/>
      <c r="C18877" s="85"/>
      <c r="D18877" s="85"/>
      <c r="E18877" s="85"/>
      <c r="F18877" s="85"/>
      <c r="G18877" s="86"/>
      <c r="H18877" s="86"/>
      <c r="I18877" s="85"/>
      <c r="J18877" s="85"/>
    </row>
    <row r="18878" spans="2:10" s="117" customFormat="1" x14ac:dyDescent="0.25">
      <c r="B18878" s="87"/>
      <c r="C18878" s="85"/>
      <c r="D18878" s="85"/>
      <c r="E18878" s="85"/>
      <c r="F18878" s="85"/>
      <c r="G18878" s="86"/>
      <c r="H18878" s="86"/>
      <c r="I18878" s="85"/>
      <c r="J18878" s="85"/>
    </row>
    <row r="18879" spans="2:10" s="117" customFormat="1" x14ac:dyDescent="0.25">
      <c r="B18879" s="87"/>
      <c r="C18879" s="85"/>
      <c r="D18879" s="85"/>
      <c r="E18879" s="85"/>
      <c r="F18879" s="85"/>
      <c r="G18879" s="86"/>
      <c r="H18879" s="86"/>
      <c r="I18879" s="85"/>
      <c r="J18879" s="85"/>
    </row>
    <row r="18880" spans="2:10" s="117" customFormat="1" x14ac:dyDescent="0.25">
      <c r="B18880" s="87"/>
      <c r="C18880" s="85"/>
      <c r="D18880" s="85"/>
      <c r="E18880" s="85"/>
      <c r="F18880" s="85"/>
      <c r="G18880" s="86"/>
      <c r="H18880" s="86"/>
      <c r="I18880" s="85"/>
      <c r="J18880" s="85"/>
    </row>
    <row r="18881" spans="2:10" s="117" customFormat="1" x14ac:dyDescent="0.25">
      <c r="B18881" s="87"/>
      <c r="C18881" s="85"/>
      <c r="D18881" s="85"/>
      <c r="E18881" s="85"/>
      <c r="F18881" s="85"/>
      <c r="G18881" s="86"/>
      <c r="H18881" s="86"/>
      <c r="I18881" s="85"/>
      <c r="J18881" s="85"/>
    </row>
    <row r="18882" spans="2:10" s="117" customFormat="1" x14ac:dyDescent="0.25">
      <c r="B18882" s="87"/>
      <c r="C18882" s="85"/>
      <c r="D18882" s="85"/>
      <c r="E18882" s="85"/>
      <c r="F18882" s="85"/>
      <c r="G18882" s="86"/>
      <c r="H18882" s="86"/>
      <c r="I18882" s="85"/>
      <c r="J18882" s="85"/>
    </row>
    <row r="18883" spans="2:10" s="117" customFormat="1" x14ac:dyDescent="0.25">
      <c r="B18883" s="87"/>
      <c r="C18883" s="85"/>
      <c r="D18883" s="85"/>
      <c r="E18883" s="85"/>
      <c r="F18883" s="85"/>
      <c r="G18883" s="86"/>
      <c r="H18883" s="86"/>
      <c r="I18883" s="85"/>
      <c r="J18883" s="85"/>
    </row>
    <row r="18884" spans="2:10" s="117" customFormat="1" x14ac:dyDescent="0.25">
      <c r="B18884" s="87"/>
      <c r="C18884" s="85"/>
      <c r="D18884" s="85"/>
      <c r="E18884" s="85"/>
      <c r="F18884" s="85"/>
      <c r="G18884" s="86"/>
      <c r="H18884" s="86"/>
      <c r="I18884" s="85"/>
      <c r="J18884" s="85"/>
    </row>
    <row r="18885" spans="2:10" s="117" customFormat="1" x14ac:dyDescent="0.25">
      <c r="B18885" s="87"/>
      <c r="C18885" s="85"/>
      <c r="D18885" s="85"/>
      <c r="E18885" s="85"/>
      <c r="F18885" s="85"/>
      <c r="G18885" s="86"/>
      <c r="H18885" s="86"/>
      <c r="I18885" s="85"/>
      <c r="J18885" s="85"/>
    </row>
    <row r="18886" spans="2:10" s="117" customFormat="1" x14ac:dyDescent="0.25">
      <c r="B18886" s="87"/>
      <c r="C18886" s="85"/>
      <c r="D18886" s="85"/>
      <c r="E18886" s="85"/>
      <c r="F18886" s="85"/>
      <c r="G18886" s="86"/>
      <c r="H18886" s="86"/>
      <c r="I18886" s="85"/>
      <c r="J18886" s="85"/>
    </row>
    <row r="18887" spans="2:10" s="117" customFormat="1" x14ac:dyDescent="0.25">
      <c r="B18887" s="87"/>
      <c r="C18887" s="85"/>
      <c r="D18887" s="85"/>
      <c r="E18887" s="85"/>
      <c r="F18887" s="85"/>
      <c r="G18887" s="86"/>
      <c r="H18887" s="86"/>
      <c r="I18887" s="85"/>
      <c r="J18887" s="85"/>
    </row>
    <row r="18888" spans="2:10" s="117" customFormat="1" x14ac:dyDescent="0.25">
      <c r="B18888" s="87"/>
      <c r="C18888" s="85"/>
      <c r="D18888" s="85"/>
      <c r="E18888" s="85"/>
      <c r="F18888" s="85"/>
      <c r="G18888" s="86"/>
      <c r="H18888" s="86"/>
      <c r="I18888" s="85"/>
      <c r="J18888" s="85"/>
    </row>
    <row r="18889" spans="2:10" s="117" customFormat="1" x14ac:dyDescent="0.25">
      <c r="B18889" s="87"/>
      <c r="C18889" s="85"/>
      <c r="D18889" s="85"/>
      <c r="E18889" s="85"/>
      <c r="F18889" s="85"/>
      <c r="G18889" s="86"/>
      <c r="H18889" s="86"/>
      <c r="I18889" s="85"/>
      <c r="J18889" s="85"/>
    </row>
    <row r="18890" spans="2:10" s="117" customFormat="1" x14ac:dyDescent="0.25">
      <c r="B18890" s="87"/>
      <c r="C18890" s="85"/>
      <c r="D18890" s="85"/>
      <c r="E18890" s="85"/>
      <c r="F18890" s="85"/>
      <c r="G18890" s="86"/>
      <c r="H18890" s="86"/>
      <c r="I18890" s="85"/>
      <c r="J18890" s="85"/>
    </row>
    <row r="18891" spans="2:10" s="117" customFormat="1" x14ac:dyDescent="0.25">
      <c r="B18891" s="87"/>
      <c r="C18891" s="85"/>
      <c r="D18891" s="85"/>
      <c r="E18891" s="85"/>
      <c r="F18891" s="85"/>
      <c r="G18891" s="86"/>
      <c r="H18891" s="86"/>
      <c r="I18891" s="85"/>
      <c r="J18891" s="85"/>
    </row>
    <row r="18892" spans="2:10" s="117" customFormat="1" x14ac:dyDescent="0.25">
      <c r="B18892" s="87"/>
      <c r="C18892" s="85"/>
      <c r="D18892" s="85"/>
      <c r="E18892" s="85"/>
      <c r="F18892" s="85"/>
      <c r="G18892" s="86"/>
      <c r="H18892" s="86"/>
      <c r="I18892" s="85"/>
      <c r="J18892" s="85"/>
    </row>
    <row r="18893" spans="2:10" s="117" customFormat="1" x14ac:dyDescent="0.25">
      <c r="B18893" s="87"/>
      <c r="C18893" s="85"/>
      <c r="D18893" s="85"/>
      <c r="E18893" s="85"/>
      <c r="F18893" s="85"/>
      <c r="G18893" s="86"/>
      <c r="H18893" s="86"/>
      <c r="I18893" s="85"/>
      <c r="J18893" s="85"/>
    </row>
    <row r="18894" spans="2:10" s="117" customFormat="1" x14ac:dyDescent="0.25">
      <c r="B18894" s="87"/>
      <c r="C18894" s="85"/>
      <c r="D18894" s="85"/>
      <c r="E18894" s="85"/>
      <c r="F18894" s="85"/>
      <c r="G18894" s="86"/>
      <c r="H18894" s="86"/>
      <c r="I18894" s="85"/>
      <c r="J18894" s="85"/>
    </row>
    <row r="18895" spans="2:10" s="117" customFormat="1" x14ac:dyDescent="0.25">
      <c r="B18895" s="87"/>
      <c r="C18895" s="85"/>
      <c r="D18895" s="85"/>
      <c r="E18895" s="85"/>
      <c r="F18895" s="85"/>
      <c r="G18895" s="86"/>
      <c r="H18895" s="86"/>
      <c r="I18895" s="85"/>
      <c r="J18895" s="85"/>
    </row>
    <row r="18896" spans="2:10" s="117" customFormat="1" x14ac:dyDescent="0.25">
      <c r="B18896" s="87"/>
      <c r="C18896" s="85"/>
      <c r="D18896" s="85"/>
      <c r="E18896" s="85"/>
      <c r="F18896" s="85"/>
      <c r="G18896" s="86"/>
      <c r="H18896" s="86"/>
      <c r="I18896" s="85"/>
      <c r="J18896" s="85"/>
    </row>
    <row r="18897" spans="2:10" s="117" customFormat="1" x14ac:dyDescent="0.25">
      <c r="B18897" s="87"/>
      <c r="C18897" s="85"/>
      <c r="D18897" s="85"/>
      <c r="E18897" s="85"/>
      <c r="F18897" s="85"/>
      <c r="G18897" s="86"/>
      <c r="H18897" s="86"/>
      <c r="I18897" s="85"/>
      <c r="J18897" s="85"/>
    </row>
    <row r="18898" spans="2:10" s="117" customFormat="1" x14ac:dyDescent="0.25">
      <c r="B18898" s="87"/>
      <c r="C18898" s="85"/>
      <c r="D18898" s="85"/>
      <c r="E18898" s="85"/>
      <c r="F18898" s="85"/>
      <c r="G18898" s="86"/>
      <c r="H18898" s="86"/>
      <c r="I18898" s="85"/>
      <c r="J18898" s="85"/>
    </row>
    <row r="18899" spans="2:10" s="117" customFormat="1" x14ac:dyDescent="0.25">
      <c r="B18899" s="87"/>
      <c r="C18899" s="85"/>
      <c r="D18899" s="85"/>
      <c r="E18899" s="85"/>
      <c r="F18899" s="85"/>
      <c r="G18899" s="86"/>
      <c r="H18899" s="86"/>
      <c r="I18899" s="85"/>
      <c r="J18899" s="85"/>
    </row>
    <row r="18900" spans="2:10" s="117" customFormat="1" x14ac:dyDescent="0.25">
      <c r="B18900" s="87"/>
      <c r="C18900" s="85"/>
      <c r="D18900" s="85"/>
      <c r="E18900" s="85"/>
      <c r="F18900" s="85"/>
      <c r="G18900" s="86"/>
      <c r="H18900" s="86"/>
      <c r="I18900" s="85"/>
      <c r="J18900" s="85"/>
    </row>
    <row r="18901" spans="2:10" s="117" customFormat="1" x14ac:dyDescent="0.25">
      <c r="B18901" s="87"/>
      <c r="C18901" s="85"/>
      <c r="D18901" s="85"/>
      <c r="E18901" s="85"/>
      <c r="F18901" s="85"/>
      <c r="G18901" s="86"/>
      <c r="H18901" s="86"/>
      <c r="I18901" s="85"/>
      <c r="J18901" s="85"/>
    </row>
    <row r="18902" spans="2:10" s="117" customFormat="1" x14ac:dyDescent="0.25">
      <c r="B18902" s="87"/>
      <c r="C18902" s="85"/>
      <c r="D18902" s="85"/>
      <c r="E18902" s="85"/>
      <c r="F18902" s="85"/>
      <c r="G18902" s="86"/>
      <c r="H18902" s="86"/>
      <c r="I18902" s="85"/>
      <c r="J18902" s="85"/>
    </row>
    <row r="18903" spans="2:10" s="117" customFormat="1" x14ac:dyDescent="0.25">
      <c r="B18903" s="87"/>
      <c r="C18903" s="85"/>
      <c r="D18903" s="85"/>
      <c r="E18903" s="85"/>
      <c r="F18903" s="85"/>
      <c r="G18903" s="86"/>
      <c r="H18903" s="86"/>
      <c r="I18903" s="85"/>
      <c r="J18903" s="85"/>
    </row>
    <row r="18904" spans="2:10" s="117" customFormat="1" x14ac:dyDescent="0.25">
      <c r="B18904" s="87"/>
      <c r="C18904" s="85"/>
      <c r="D18904" s="85"/>
      <c r="E18904" s="85"/>
      <c r="F18904" s="85"/>
      <c r="G18904" s="86"/>
      <c r="H18904" s="86"/>
      <c r="I18904" s="85"/>
      <c r="J18904" s="85"/>
    </row>
    <row r="18905" spans="2:10" s="117" customFormat="1" x14ac:dyDescent="0.25">
      <c r="B18905" s="87"/>
      <c r="C18905" s="85"/>
      <c r="D18905" s="85"/>
      <c r="E18905" s="85"/>
      <c r="F18905" s="85"/>
      <c r="G18905" s="86"/>
      <c r="H18905" s="86"/>
      <c r="I18905" s="85"/>
      <c r="J18905" s="85"/>
    </row>
    <row r="18906" spans="2:10" s="117" customFormat="1" x14ac:dyDescent="0.25">
      <c r="B18906" s="87"/>
      <c r="C18906" s="85"/>
      <c r="D18906" s="85"/>
      <c r="E18906" s="85"/>
      <c r="F18906" s="85"/>
      <c r="G18906" s="86"/>
      <c r="H18906" s="86"/>
      <c r="I18906" s="85"/>
      <c r="J18906" s="85"/>
    </row>
    <row r="18907" spans="2:10" s="117" customFormat="1" x14ac:dyDescent="0.25">
      <c r="B18907" s="87"/>
      <c r="C18907" s="85"/>
      <c r="D18907" s="85"/>
      <c r="E18907" s="85"/>
      <c r="F18907" s="85"/>
      <c r="G18907" s="86"/>
      <c r="H18907" s="86"/>
      <c r="I18907" s="85"/>
      <c r="J18907" s="85"/>
    </row>
    <row r="18908" spans="2:10" s="117" customFormat="1" x14ac:dyDescent="0.25">
      <c r="B18908" s="87"/>
      <c r="C18908" s="85"/>
      <c r="D18908" s="85"/>
      <c r="E18908" s="85"/>
      <c r="F18908" s="85"/>
      <c r="G18908" s="86"/>
      <c r="H18908" s="86"/>
      <c r="I18908" s="85"/>
      <c r="J18908" s="85"/>
    </row>
    <row r="18909" spans="2:10" s="117" customFormat="1" x14ac:dyDescent="0.25">
      <c r="B18909" s="87"/>
      <c r="C18909" s="85"/>
      <c r="D18909" s="85"/>
      <c r="E18909" s="85"/>
      <c r="F18909" s="85"/>
      <c r="G18909" s="86"/>
      <c r="H18909" s="86"/>
      <c r="I18909" s="85"/>
      <c r="J18909" s="85"/>
    </row>
    <row r="18910" spans="2:10" s="117" customFormat="1" x14ac:dyDescent="0.25">
      <c r="B18910" s="87"/>
      <c r="C18910" s="85"/>
      <c r="D18910" s="85"/>
      <c r="E18910" s="85"/>
      <c r="F18910" s="85"/>
      <c r="G18910" s="86"/>
      <c r="H18910" s="86"/>
      <c r="I18910" s="85"/>
      <c r="J18910" s="85"/>
    </row>
    <row r="18911" spans="2:10" s="117" customFormat="1" x14ac:dyDescent="0.25">
      <c r="B18911" s="87"/>
      <c r="C18911" s="85"/>
      <c r="D18911" s="85"/>
      <c r="E18911" s="85"/>
      <c r="F18911" s="85"/>
      <c r="G18911" s="86"/>
      <c r="H18911" s="86"/>
      <c r="I18911" s="85"/>
      <c r="J18911" s="85"/>
    </row>
    <row r="18912" spans="2:10" s="117" customFormat="1" x14ac:dyDescent="0.25">
      <c r="B18912" s="87"/>
      <c r="C18912" s="85"/>
      <c r="D18912" s="85"/>
      <c r="E18912" s="85"/>
      <c r="F18912" s="85"/>
      <c r="G18912" s="86"/>
      <c r="H18912" s="86"/>
      <c r="I18912" s="85"/>
      <c r="J18912" s="85"/>
    </row>
    <row r="18913" spans="2:10" s="117" customFormat="1" x14ac:dyDescent="0.25">
      <c r="B18913" s="87"/>
      <c r="C18913" s="85"/>
      <c r="D18913" s="85"/>
      <c r="E18913" s="85"/>
      <c r="F18913" s="85"/>
      <c r="G18913" s="86"/>
      <c r="H18913" s="86"/>
      <c r="I18913" s="85"/>
      <c r="J18913" s="85"/>
    </row>
    <row r="18914" spans="2:10" s="117" customFormat="1" x14ac:dyDescent="0.25">
      <c r="B18914" s="87"/>
      <c r="C18914" s="85"/>
      <c r="D18914" s="85"/>
      <c r="E18914" s="85"/>
      <c r="F18914" s="85"/>
      <c r="G18914" s="86"/>
      <c r="H18914" s="86"/>
      <c r="I18914" s="85"/>
      <c r="J18914" s="85"/>
    </row>
    <row r="18915" spans="2:10" s="117" customFormat="1" x14ac:dyDescent="0.25">
      <c r="B18915" s="87"/>
      <c r="C18915" s="85"/>
      <c r="D18915" s="85"/>
      <c r="E18915" s="85"/>
      <c r="F18915" s="85"/>
      <c r="G18915" s="86"/>
      <c r="H18915" s="86"/>
      <c r="I18915" s="85"/>
      <c r="J18915" s="85"/>
    </row>
    <row r="18916" spans="2:10" s="117" customFormat="1" x14ac:dyDescent="0.25">
      <c r="B18916" s="87"/>
      <c r="C18916" s="85"/>
      <c r="D18916" s="85"/>
      <c r="E18916" s="85"/>
      <c r="F18916" s="85"/>
      <c r="G18916" s="86"/>
      <c r="H18916" s="86"/>
      <c r="I18916" s="85"/>
      <c r="J18916" s="85"/>
    </row>
    <row r="18917" spans="2:10" s="117" customFormat="1" x14ac:dyDescent="0.25">
      <c r="B18917" s="87"/>
      <c r="C18917" s="85"/>
      <c r="D18917" s="85"/>
      <c r="E18917" s="85"/>
      <c r="F18917" s="85"/>
      <c r="G18917" s="86"/>
      <c r="H18917" s="86"/>
      <c r="I18917" s="85"/>
      <c r="J18917" s="85"/>
    </row>
    <row r="18918" spans="2:10" s="117" customFormat="1" x14ac:dyDescent="0.25">
      <c r="B18918" s="87"/>
      <c r="C18918" s="85"/>
      <c r="D18918" s="85"/>
      <c r="E18918" s="85"/>
      <c r="F18918" s="85"/>
      <c r="G18918" s="86"/>
      <c r="H18918" s="86"/>
      <c r="I18918" s="85"/>
      <c r="J18918" s="85"/>
    </row>
    <row r="18919" spans="2:10" s="117" customFormat="1" x14ac:dyDescent="0.25">
      <c r="B18919" s="87"/>
      <c r="C18919" s="85"/>
      <c r="D18919" s="85"/>
      <c r="E18919" s="85"/>
      <c r="F18919" s="85"/>
      <c r="G18919" s="86"/>
      <c r="H18919" s="86"/>
      <c r="I18919" s="85"/>
      <c r="J18919" s="85"/>
    </row>
    <row r="18920" spans="2:10" s="117" customFormat="1" x14ac:dyDescent="0.25">
      <c r="B18920" s="87"/>
      <c r="C18920" s="85"/>
      <c r="D18920" s="85"/>
      <c r="E18920" s="85"/>
      <c r="F18920" s="85"/>
      <c r="G18920" s="86"/>
      <c r="H18920" s="86"/>
      <c r="I18920" s="85"/>
      <c r="J18920" s="85"/>
    </row>
    <row r="18921" spans="2:10" s="117" customFormat="1" x14ac:dyDescent="0.25">
      <c r="B18921" s="87"/>
      <c r="C18921" s="85"/>
      <c r="D18921" s="85"/>
      <c r="E18921" s="85"/>
      <c r="F18921" s="85"/>
      <c r="G18921" s="86"/>
      <c r="H18921" s="86"/>
      <c r="I18921" s="85"/>
      <c r="J18921" s="85"/>
    </row>
    <row r="18922" spans="2:10" s="117" customFormat="1" x14ac:dyDescent="0.25">
      <c r="B18922" s="87"/>
      <c r="C18922" s="85"/>
      <c r="D18922" s="85"/>
      <c r="E18922" s="85"/>
      <c r="F18922" s="85"/>
      <c r="G18922" s="86"/>
      <c r="H18922" s="86"/>
      <c r="I18922" s="85"/>
      <c r="J18922" s="85"/>
    </row>
    <row r="18923" spans="2:10" s="117" customFormat="1" x14ac:dyDescent="0.25">
      <c r="B18923" s="87"/>
      <c r="C18923" s="85"/>
      <c r="D18923" s="85"/>
      <c r="E18923" s="85"/>
      <c r="F18923" s="85"/>
      <c r="G18923" s="86"/>
      <c r="H18923" s="86"/>
      <c r="I18923" s="85"/>
      <c r="J18923" s="85"/>
    </row>
    <row r="18924" spans="2:10" s="117" customFormat="1" x14ac:dyDescent="0.25">
      <c r="B18924" s="87"/>
      <c r="C18924" s="85"/>
      <c r="D18924" s="85"/>
      <c r="E18924" s="85"/>
      <c r="F18924" s="85"/>
      <c r="G18924" s="86"/>
      <c r="H18924" s="86"/>
      <c r="I18924" s="85"/>
      <c r="J18924" s="85"/>
    </row>
    <row r="18925" spans="2:10" s="117" customFormat="1" x14ac:dyDescent="0.25">
      <c r="B18925" s="87"/>
      <c r="C18925" s="85"/>
      <c r="D18925" s="85"/>
      <c r="E18925" s="85"/>
      <c r="F18925" s="85"/>
      <c r="G18925" s="86"/>
      <c r="H18925" s="86"/>
      <c r="I18925" s="85"/>
      <c r="J18925" s="85"/>
    </row>
    <row r="18926" spans="2:10" s="117" customFormat="1" x14ac:dyDescent="0.25">
      <c r="B18926" s="87"/>
      <c r="C18926" s="85"/>
      <c r="D18926" s="85"/>
      <c r="E18926" s="85"/>
      <c r="F18926" s="85"/>
      <c r="G18926" s="86"/>
      <c r="H18926" s="86"/>
      <c r="I18926" s="85"/>
      <c r="J18926" s="85"/>
    </row>
    <row r="18927" spans="2:10" s="117" customFormat="1" x14ac:dyDescent="0.25">
      <c r="B18927" s="87"/>
      <c r="C18927" s="85"/>
      <c r="D18927" s="85"/>
      <c r="E18927" s="85"/>
      <c r="F18927" s="85"/>
      <c r="G18927" s="86"/>
      <c r="H18927" s="86"/>
      <c r="I18927" s="85"/>
      <c r="J18927" s="85"/>
    </row>
    <row r="18928" spans="2:10" s="117" customFormat="1" x14ac:dyDescent="0.25">
      <c r="B18928" s="87"/>
      <c r="C18928" s="85"/>
      <c r="D18928" s="85"/>
      <c r="E18928" s="85"/>
      <c r="F18928" s="85"/>
      <c r="G18928" s="86"/>
      <c r="H18928" s="86"/>
      <c r="I18928" s="85"/>
      <c r="J18928" s="85"/>
    </row>
    <row r="18929" spans="2:10" s="117" customFormat="1" x14ac:dyDescent="0.25">
      <c r="B18929" s="87"/>
      <c r="C18929" s="85"/>
      <c r="D18929" s="85"/>
      <c r="E18929" s="85"/>
      <c r="F18929" s="85"/>
      <c r="G18929" s="86"/>
      <c r="H18929" s="86"/>
      <c r="I18929" s="85"/>
      <c r="J18929" s="85"/>
    </row>
    <row r="18930" spans="2:10" s="117" customFormat="1" x14ac:dyDescent="0.25">
      <c r="B18930" s="87"/>
      <c r="C18930" s="85"/>
      <c r="D18930" s="85"/>
      <c r="E18930" s="85"/>
      <c r="F18930" s="85"/>
      <c r="G18930" s="86"/>
      <c r="H18930" s="86"/>
      <c r="I18930" s="85"/>
      <c r="J18930" s="85"/>
    </row>
    <row r="18931" spans="2:10" s="117" customFormat="1" x14ac:dyDescent="0.25">
      <c r="B18931" s="87"/>
      <c r="C18931" s="85"/>
      <c r="D18931" s="85"/>
      <c r="E18931" s="85"/>
      <c r="F18931" s="85"/>
      <c r="G18931" s="86"/>
      <c r="H18931" s="86"/>
      <c r="I18931" s="85"/>
      <c r="J18931" s="85"/>
    </row>
    <row r="18932" spans="2:10" s="117" customFormat="1" x14ac:dyDescent="0.25">
      <c r="B18932" s="87"/>
      <c r="C18932" s="85"/>
      <c r="D18932" s="85"/>
      <c r="E18932" s="85"/>
      <c r="F18932" s="85"/>
      <c r="G18932" s="86"/>
      <c r="H18932" s="86"/>
      <c r="I18932" s="85"/>
      <c r="J18932" s="85"/>
    </row>
    <row r="18933" spans="2:10" s="117" customFormat="1" x14ac:dyDescent="0.25">
      <c r="B18933" s="87"/>
      <c r="C18933" s="85"/>
      <c r="D18933" s="85"/>
      <c r="E18933" s="85"/>
      <c r="F18933" s="85"/>
      <c r="G18933" s="86"/>
      <c r="H18933" s="86"/>
      <c r="I18933" s="85"/>
      <c r="J18933" s="85"/>
    </row>
    <row r="18934" spans="2:10" s="117" customFormat="1" x14ac:dyDescent="0.25">
      <c r="B18934" s="87"/>
      <c r="C18934" s="85"/>
      <c r="D18934" s="85"/>
      <c r="E18934" s="85"/>
      <c r="F18934" s="85"/>
      <c r="G18934" s="86"/>
      <c r="H18934" s="86"/>
      <c r="I18934" s="85"/>
      <c r="J18934" s="85"/>
    </row>
    <row r="18935" spans="2:10" s="117" customFormat="1" x14ac:dyDescent="0.25">
      <c r="B18935" s="87"/>
      <c r="C18935" s="85"/>
      <c r="D18935" s="85"/>
      <c r="E18935" s="85"/>
      <c r="F18935" s="85"/>
      <c r="G18935" s="86"/>
      <c r="H18935" s="86"/>
      <c r="I18935" s="85"/>
      <c r="J18935" s="85"/>
    </row>
    <row r="18936" spans="2:10" s="117" customFormat="1" x14ac:dyDescent="0.25">
      <c r="B18936" s="87"/>
      <c r="C18936" s="85"/>
      <c r="D18936" s="85"/>
      <c r="E18936" s="85"/>
      <c r="F18936" s="85"/>
      <c r="G18936" s="86"/>
      <c r="H18936" s="86"/>
      <c r="I18936" s="85"/>
      <c r="J18936" s="85"/>
    </row>
    <row r="18937" spans="2:10" s="117" customFormat="1" x14ac:dyDescent="0.25">
      <c r="B18937" s="87"/>
      <c r="C18937" s="85"/>
      <c r="D18937" s="85"/>
      <c r="E18937" s="85"/>
      <c r="F18937" s="85"/>
      <c r="G18937" s="86"/>
      <c r="H18937" s="86"/>
      <c r="I18937" s="85"/>
      <c r="J18937" s="85"/>
    </row>
    <row r="18938" spans="2:10" s="117" customFormat="1" x14ac:dyDescent="0.25">
      <c r="B18938" s="87"/>
      <c r="C18938" s="85"/>
      <c r="D18938" s="85"/>
      <c r="E18938" s="85"/>
      <c r="F18938" s="85"/>
      <c r="G18938" s="86"/>
      <c r="H18938" s="86"/>
      <c r="I18938" s="85"/>
      <c r="J18938" s="85"/>
    </row>
    <row r="18939" spans="2:10" s="117" customFormat="1" x14ac:dyDescent="0.25">
      <c r="B18939" s="87"/>
      <c r="C18939" s="85"/>
      <c r="D18939" s="85"/>
      <c r="E18939" s="85"/>
      <c r="F18939" s="85"/>
      <c r="G18939" s="86"/>
      <c r="H18939" s="86"/>
      <c r="I18939" s="85"/>
      <c r="J18939" s="85"/>
    </row>
    <row r="18940" spans="2:10" s="117" customFormat="1" x14ac:dyDescent="0.25">
      <c r="B18940" s="87"/>
      <c r="C18940" s="85"/>
      <c r="D18940" s="85"/>
      <c r="E18940" s="85"/>
      <c r="F18940" s="85"/>
      <c r="G18940" s="86"/>
      <c r="H18940" s="86"/>
      <c r="I18940" s="85"/>
      <c r="J18940" s="85"/>
    </row>
    <row r="18941" spans="2:10" s="117" customFormat="1" x14ac:dyDescent="0.25">
      <c r="B18941" s="87"/>
      <c r="C18941" s="85"/>
      <c r="D18941" s="85"/>
      <c r="E18941" s="85"/>
      <c r="F18941" s="85"/>
      <c r="G18941" s="86"/>
      <c r="H18941" s="86"/>
      <c r="I18941" s="85"/>
      <c r="J18941" s="85"/>
    </row>
    <row r="18942" spans="2:10" s="117" customFormat="1" x14ac:dyDescent="0.25">
      <c r="B18942" s="87"/>
      <c r="C18942" s="85"/>
      <c r="D18942" s="85"/>
      <c r="E18942" s="85"/>
      <c r="F18942" s="85"/>
      <c r="G18942" s="86"/>
      <c r="H18942" s="86"/>
      <c r="I18942" s="85"/>
      <c r="J18942" s="85"/>
    </row>
    <row r="18943" spans="2:10" s="117" customFormat="1" x14ac:dyDescent="0.25">
      <c r="B18943" s="87"/>
      <c r="C18943" s="85"/>
      <c r="D18943" s="85"/>
      <c r="E18943" s="85"/>
      <c r="F18943" s="85"/>
      <c r="G18943" s="86"/>
      <c r="H18943" s="86"/>
      <c r="I18943" s="85"/>
      <c r="J18943" s="85"/>
    </row>
    <row r="18944" spans="2:10" s="117" customFormat="1" x14ac:dyDescent="0.25">
      <c r="B18944" s="87"/>
      <c r="C18944" s="85"/>
      <c r="D18944" s="85"/>
      <c r="E18944" s="85"/>
      <c r="F18944" s="85"/>
      <c r="G18944" s="86"/>
      <c r="H18944" s="86"/>
      <c r="I18944" s="85"/>
      <c r="J18944" s="85"/>
    </row>
    <row r="18945" spans="2:10" s="117" customFormat="1" x14ac:dyDescent="0.25">
      <c r="B18945" s="87"/>
      <c r="C18945" s="85"/>
      <c r="D18945" s="85"/>
      <c r="E18945" s="85"/>
      <c r="F18945" s="85"/>
      <c r="G18945" s="86"/>
      <c r="H18945" s="86"/>
      <c r="I18945" s="85"/>
      <c r="J18945" s="85"/>
    </row>
    <row r="18946" spans="2:10" s="117" customFormat="1" x14ac:dyDescent="0.25">
      <c r="B18946" s="87"/>
      <c r="C18946" s="85"/>
      <c r="D18946" s="85"/>
      <c r="E18946" s="85"/>
      <c r="F18946" s="85"/>
      <c r="G18946" s="86"/>
      <c r="H18946" s="86"/>
      <c r="I18946" s="85"/>
      <c r="J18946" s="85"/>
    </row>
    <row r="18947" spans="2:10" s="117" customFormat="1" x14ac:dyDescent="0.25">
      <c r="B18947" s="87"/>
      <c r="C18947" s="85"/>
      <c r="D18947" s="85"/>
      <c r="E18947" s="85"/>
      <c r="F18947" s="85"/>
      <c r="G18947" s="86"/>
      <c r="H18947" s="86"/>
      <c r="I18947" s="85"/>
      <c r="J18947" s="85"/>
    </row>
    <row r="18948" spans="2:10" s="117" customFormat="1" x14ac:dyDescent="0.25">
      <c r="B18948" s="87"/>
      <c r="C18948" s="85"/>
      <c r="D18948" s="85"/>
      <c r="E18948" s="85"/>
      <c r="F18948" s="85"/>
      <c r="G18948" s="86"/>
      <c r="H18948" s="86"/>
      <c r="I18948" s="85"/>
      <c r="J18948" s="85"/>
    </row>
    <row r="18949" spans="2:10" s="117" customFormat="1" x14ac:dyDescent="0.25">
      <c r="B18949" s="87"/>
      <c r="C18949" s="85"/>
      <c r="D18949" s="85"/>
      <c r="E18949" s="85"/>
      <c r="F18949" s="85"/>
      <c r="G18949" s="86"/>
      <c r="H18949" s="86"/>
      <c r="I18949" s="85"/>
      <c r="J18949" s="85"/>
    </row>
    <row r="18950" spans="2:10" s="117" customFormat="1" x14ac:dyDescent="0.25">
      <c r="B18950" s="87"/>
      <c r="C18950" s="85"/>
      <c r="D18950" s="85"/>
      <c r="E18950" s="85"/>
      <c r="F18950" s="85"/>
      <c r="G18950" s="86"/>
      <c r="H18950" s="86"/>
      <c r="I18950" s="85"/>
      <c r="J18950" s="85"/>
    </row>
    <row r="18951" spans="2:10" s="117" customFormat="1" x14ac:dyDescent="0.25">
      <c r="B18951" s="87"/>
      <c r="C18951" s="85"/>
      <c r="D18951" s="85"/>
      <c r="E18951" s="85"/>
      <c r="F18951" s="85"/>
      <c r="G18951" s="86"/>
      <c r="H18951" s="86"/>
      <c r="I18951" s="85"/>
      <c r="J18951" s="85"/>
    </row>
    <row r="18952" spans="2:10" s="117" customFormat="1" x14ac:dyDescent="0.25">
      <c r="B18952" s="87"/>
      <c r="C18952" s="85"/>
      <c r="D18952" s="85"/>
      <c r="E18952" s="85"/>
      <c r="F18952" s="85"/>
      <c r="G18952" s="86"/>
      <c r="H18952" s="86"/>
      <c r="I18952" s="85"/>
      <c r="J18952" s="85"/>
    </row>
    <row r="18953" spans="2:10" s="117" customFormat="1" x14ac:dyDescent="0.25">
      <c r="B18953" s="87"/>
      <c r="C18953" s="85"/>
      <c r="D18953" s="85"/>
      <c r="E18953" s="85"/>
      <c r="F18953" s="85"/>
      <c r="G18953" s="86"/>
      <c r="H18953" s="86"/>
      <c r="I18953" s="85"/>
      <c r="J18953" s="85"/>
    </row>
    <row r="18954" spans="2:10" s="117" customFormat="1" x14ac:dyDescent="0.25">
      <c r="B18954" s="87"/>
      <c r="C18954" s="85"/>
      <c r="D18954" s="85"/>
      <c r="E18954" s="85"/>
      <c r="F18954" s="85"/>
      <c r="G18954" s="86"/>
      <c r="H18954" s="86"/>
      <c r="I18954" s="85"/>
      <c r="J18954" s="85"/>
    </row>
    <row r="18955" spans="2:10" s="117" customFormat="1" x14ac:dyDescent="0.25">
      <c r="B18955" s="87"/>
      <c r="C18955" s="85"/>
      <c r="D18955" s="85"/>
      <c r="E18955" s="85"/>
      <c r="F18955" s="85"/>
      <c r="G18955" s="86"/>
      <c r="H18955" s="86"/>
      <c r="I18955" s="85"/>
      <c r="J18955" s="85"/>
    </row>
    <row r="18956" spans="2:10" s="117" customFormat="1" x14ac:dyDescent="0.25">
      <c r="B18956" s="87"/>
      <c r="C18956" s="85"/>
      <c r="D18956" s="85"/>
      <c r="E18956" s="85"/>
      <c r="F18956" s="85"/>
      <c r="G18956" s="86"/>
      <c r="H18956" s="86"/>
      <c r="I18956" s="85"/>
      <c r="J18956" s="85"/>
    </row>
    <row r="18957" spans="2:10" s="117" customFormat="1" x14ac:dyDescent="0.25">
      <c r="B18957" s="87"/>
      <c r="C18957" s="85"/>
      <c r="D18957" s="85"/>
      <c r="E18957" s="85"/>
      <c r="F18957" s="85"/>
      <c r="G18957" s="86"/>
      <c r="H18957" s="86"/>
      <c r="I18957" s="85"/>
      <c r="J18957" s="85"/>
    </row>
    <row r="18958" spans="2:10" s="117" customFormat="1" x14ac:dyDescent="0.25">
      <c r="B18958" s="87"/>
      <c r="C18958" s="85"/>
      <c r="D18958" s="85"/>
      <c r="E18958" s="85"/>
      <c r="F18958" s="85"/>
      <c r="G18958" s="86"/>
      <c r="H18958" s="86"/>
      <c r="I18958" s="85"/>
      <c r="J18958" s="85"/>
    </row>
    <row r="18959" spans="2:10" s="117" customFormat="1" x14ac:dyDescent="0.25">
      <c r="B18959" s="87"/>
      <c r="C18959" s="85"/>
      <c r="D18959" s="85"/>
      <c r="E18959" s="85"/>
      <c r="F18959" s="85"/>
      <c r="G18959" s="86"/>
      <c r="H18959" s="86"/>
      <c r="I18959" s="85"/>
      <c r="J18959" s="85"/>
    </row>
    <row r="18960" spans="2:10" s="117" customFormat="1" x14ac:dyDescent="0.25">
      <c r="B18960" s="87"/>
      <c r="C18960" s="85"/>
      <c r="D18960" s="85"/>
      <c r="E18960" s="85"/>
      <c r="F18960" s="85"/>
      <c r="G18960" s="86"/>
      <c r="H18960" s="86"/>
      <c r="I18960" s="85"/>
      <c r="J18960" s="85"/>
    </row>
    <row r="18961" spans="2:10" s="117" customFormat="1" x14ac:dyDescent="0.25">
      <c r="B18961" s="87"/>
      <c r="C18961" s="85"/>
      <c r="D18961" s="85"/>
      <c r="E18961" s="85"/>
      <c r="F18961" s="85"/>
      <c r="G18961" s="86"/>
      <c r="H18961" s="86"/>
      <c r="I18961" s="85"/>
      <c r="J18961" s="85"/>
    </row>
    <row r="18962" spans="2:10" s="117" customFormat="1" x14ac:dyDescent="0.25">
      <c r="B18962" s="87"/>
      <c r="C18962" s="85"/>
      <c r="D18962" s="85"/>
      <c r="E18962" s="85"/>
      <c r="F18962" s="85"/>
      <c r="G18962" s="86"/>
      <c r="H18962" s="86"/>
      <c r="I18962" s="85"/>
      <c r="J18962" s="85"/>
    </row>
    <row r="18963" spans="2:10" s="117" customFormat="1" x14ac:dyDescent="0.25">
      <c r="B18963" s="87"/>
      <c r="C18963" s="85"/>
      <c r="D18963" s="85"/>
      <c r="E18963" s="85"/>
      <c r="F18963" s="85"/>
      <c r="G18963" s="86"/>
      <c r="H18963" s="86"/>
      <c r="I18963" s="85"/>
      <c r="J18963" s="85"/>
    </row>
    <row r="18964" spans="2:10" s="117" customFormat="1" x14ac:dyDescent="0.25">
      <c r="B18964" s="87"/>
      <c r="C18964" s="85"/>
      <c r="D18964" s="85"/>
      <c r="E18964" s="85"/>
      <c r="F18964" s="85"/>
      <c r="G18964" s="86"/>
      <c r="H18964" s="86"/>
      <c r="I18964" s="85"/>
      <c r="J18964" s="85"/>
    </row>
    <row r="18965" spans="2:10" s="117" customFormat="1" x14ac:dyDescent="0.25">
      <c r="B18965" s="87"/>
      <c r="C18965" s="85"/>
      <c r="D18965" s="85"/>
      <c r="E18965" s="85"/>
      <c r="F18965" s="85"/>
      <c r="G18965" s="86"/>
      <c r="H18965" s="86"/>
      <c r="I18965" s="85"/>
      <c r="J18965" s="85"/>
    </row>
    <row r="18966" spans="2:10" s="117" customFormat="1" x14ac:dyDescent="0.25">
      <c r="B18966" s="87"/>
      <c r="C18966" s="85"/>
      <c r="D18966" s="85"/>
      <c r="E18966" s="85"/>
      <c r="F18966" s="85"/>
      <c r="G18966" s="86"/>
      <c r="H18966" s="86"/>
      <c r="I18966" s="85"/>
      <c r="J18966" s="85"/>
    </row>
    <row r="18967" spans="2:10" s="117" customFormat="1" x14ac:dyDescent="0.25">
      <c r="B18967" s="87"/>
      <c r="C18967" s="85"/>
      <c r="D18967" s="85"/>
      <c r="E18967" s="85"/>
      <c r="F18967" s="85"/>
      <c r="G18967" s="86"/>
      <c r="H18967" s="86"/>
      <c r="I18967" s="85"/>
      <c r="J18967" s="85"/>
    </row>
    <row r="18968" spans="2:10" s="117" customFormat="1" x14ac:dyDescent="0.25">
      <c r="B18968" s="87"/>
      <c r="C18968" s="85"/>
      <c r="D18968" s="85"/>
      <c r="E18968" s="85"/>
      <c r="F18968" s="85"/>
      <c r="G18968" s="86"/>
      <c r="H18968" s="86"/>
      <c r="I18968" s="85"/>
      <c r="J18968" s="85"/>
    </row>
    <row r="18969" spans="2:10" s="117" customFormat="1" x14ac:dyDescent="0.25">
      <c r="B18969" s="87"/>
      <c r="C18969" s="85"/>
      <c r="D18969" s="85"/>
      <c r="E18969" s="85"/>
      <c r="F18969" s="85"/>
      <c r="G18969" s="86"/>
      <c r="H18969" s="86"/>
      <c r="I18969" s="85"/>
      <c r="J18969" s="85"/>
    </row>
    <row r="18970" spans="2:10" s="117" customFormat="1" x14ac:dyDescent="0.25">
      <c r="B18970" s="87"/>
      <c r="C18970" s="85"/>
      <c r="D18970" s="85"/>
      <c r="E18970" s="85"/>
      <c r="F18970" s="85"/>
      <c r="G18970" s="86"/>
      <c r="H18970" s="86"/>
      <c r="I18970" s="85"/>
      <c r="J18970" s="85"/>
    </row>
    <row r="18971" spans="2:10" s="117" customFormat="1" x14ac:dyDescent="0.25">
      <c r="B18971" s="87"/>
      <c r="C18971" s="85"/>
      <c r="D18971" s="85"/>
      <c r="E18971" s="85"/>
      <c r="F18971" s="85"/>
      <c r="G18971" s="86"/>
      <c r="H18971" s="86"/>
      <c r="I18971" s="85"/>
      <c r="J18971" s="85"/>
    </row>
    <row r="18972" spans="2:10" s="117" customFormat="1" x14ac:dyDescent="0.25">
      <c r="B18972" s="87"/>
      <c r="C18972" s="85"/>
      <c r="D18972" s="85"/>
      <c r="E18972" s="85"/>
      <c r="F18972" s="85"/>
      <c r="G18972" s="86"/>
      <c r="H18972" s="86"/>
      <c r="I18972" s="85"/>
      <c r="J18972" s="85"/>
    </row>
    <row r="18973" spans="2:10" s="117" customFormat="1" x14ac:dyDescent="0.25">
      <c r="B18973" s="87"/>
      <c r="C18973" s="85"/>
      <c r="D18973" s="85"/>
      <c r="E18973" s="85"/>
      <c r="F18973" s="85"/>
      <c r="G18973" s="86"/>
      <c r="H18973" s="86"/>
      <c r="I18973" s="85"/>
      <c r="J18973" s="85"/>
    </row>
    <row r="18974" spans="2:10" s="117" customFormat="1" x14ac:dyDescent="0.25">
      <c r="B18974" s="87"/>
      <c r="C18974" s="85"/>
      <c r="D18974" s="85"/>
      <c r="E18974" s="85"/>
      <c r="F18974" s="85"/>
      <c r="G18974" s="86"/>
      <c r="H18974" s="86"/>
      <c r="I18974" s="85"/>
      <c r="J18974" s="85"/>
    </row>
    <row r="18975" spans="2:10" s="117" customFormat="1" x14ac:dyDescent="0.25">
      <c r="B18975" s="87"/>
      <c r="C18975" s="85"/>
      <c r="D18975" s="85"/>
      <c r="E18975" s="85"/>
      <c r="F18975" s="85"/>
      <c r="G18975" s="86"/>
      <c r="H18975" s="86"/>
      <c r="I18975" s="85"/>
      <c r="J18975" s="85"/>
    </row>
    <row r="18976" spans="2:10" s="117" customFormat="1" x14ac:dyDescent="0.25">
      <c r="B18976" s="87"/>
      <c r="C18976" s="85"/>
      <c r="D18976" s="85"/>
      <c r="E18976" s="85"/>
      <c r="F18976" s="85"/>
      <c r="G18976" s="86"/>
      <c r="H18976" s="86"/>
      <c r="I18976" s="85"/>
      <c r="J18976" s="85"/>
    </row>
    <row r="18977" spans="2:10" s="117" customFormat="1" x14ac:dyDescent="0.25">
      <c r="B18977" s="87"/>
      <c r="C18977" s="85"/>
      <c r="D18977" s="85"/>
      <c r="E18977" s="85"/>
      <c r="F18977" s="85"/>
      <c r="G18977" s="86"/>
      <c r="H18977" s="86"/>
      <c r="I18977" s="85"/>
      <c r="J18977" s="85"/>
    </row>
    <row r="18978" spans="2:10" s="117" customFormat="1" x14ac:dyDescent="0.25">
      <c r="B18978" s="87"/>
      <c r="C18978" s="85"/>
      <c r="D18978" s="85"/>
      <c r="E18978" s="85"/>
      <c r="F18978" s="85"/>
      <c r="G18978" s="86"/>
      <c r="H18978" s="86"/>
      <c r="I18978" s="85"/>
      <c r="J18978" s="85"/>
    </row>
    <row r="18979" spans="2:10" s="117" customFormat="1" x14ac:dyDescent="0.25">
      <c r="B18979" s="87"/>
      <c r="C18979" s="85"/>
      <c r="D18979" s="85"/>
      <c r="E18979" s="85"/>
      <c r="F18979" s="85"/>
      <c r="G18979" s="86"/>
      <c r="H18979" s="86"/>
      <c r="I18979" s="85"/>
      <c r="J18979" s="85"/>
    </row>
    <row r="18980" spans="2:10" s="117" customFormat="1" x14ac:dyDescent="0.25">
      <c r="B18980" s="87"/>
      <c r="C18980" s="85"/>
      <c r="D18980" s="85"/>
      <c r="E18980" s="85"/>
      <c r="F18980" s="85"/>
      <c r="G18980" s="86"/>
      <c r="H18980" s="86"/>
      <c r="I18980" s="85"/>
      <c r="J18980" s="85"/>
    </row>
    <row r="18981" spans="2:10" s="117" customFormat="1" x14ac:dyDescent="0.25">
      <c r="B18981" s="87"/>
      <c r="C18981" s="85"/>
      <c r="D18981" s="85"/>
      <c r="E18981" s="85"/>
      <c r="F18981" s="85"/>
      <c r="G18981" s="86"/>
      <c r="H18981" s="86"/>
      <c r="I18981" s="85"/>
      <c r="J18981" s="85"/>
    </row>
    <row r="18982" spans="2:10" s="117" customFormat="1" x14ac:dyDescent="0.25">
      <c r="B18982" s="87"/>
      <c r="C18982" s="85"/>
      <c r="D18982" s="85"/>
      <c r="E18982" s="85"/>
      <c r="F18982" s="85"/>
      <c r="G18982" s="86"/>
      <c r="H18982" s="86"/>
      <c r="I18982" s="85"/>
      <c r="J18982" s="85"/>
    </row>
    <row r="18983" spans="2:10" s="117" customFormat="1" x14ac:dyDescent="0.25">
      <c r="B18983" s="87"/>
      <c r="C18983" s="85"/>
      <c r="D18983" s="85"/>
      <c r="E18983" s="85"/>
      <c r="F18983" s="85"/>
      <c r="G18983" s="86"/>
      <c r="H18983" s="86"/>
      <c r="I18983" s="85"/>
      <c r="J18983" s="85"/>
    </row>
    <row r="18984" spans="2:10" s="117" customFormat="1" x14ac:dyDescent="0.25">
      <c r="B18984" s="87"/>
      <c r="C18984" s="85"/>
      <c r="D18984" s="85"/>
      <c r="E18984" s="85"/>
      <c r="F18984" s="85"/>
      <c r="G18984" s="86"/>
      <c r="H18984" s="86"/>
      <c r="I18984" s="85"/>
      <c r="J18984" s="85"/>
    </row>
    <row r="18985" spans="2:10" s="117" customFormat="1" x14ac:dyDescent="0.25">
      <c r="B18985" s="87"/>
      <c r="C18985" s="85"/>
      <c r="D18985" s="85"/>
      <c r="E18985" s="85"/>
      <c r="F18985" s="85"/>
      <c r="G18985" s="86"/>
      <c r="H18985" s="86"/>
      <c r="I18985" s="85"/>
      <c r="J18985" s="85"/>
    </row>
    <row r="18986" spans="2:10" s="117" customFormat="1" x14ac:dyDescent="0.25">
      <c r="B18986" s="87"/>
      <c r="C18986" s="85"/>
      <c r="D18986" s="85"/>
      <c r="E18986" s="85"/>
      <c r="F18986" s="85"/>
      <c r="G18986" s="86"/>
      <c r="H18986" s="86"/>
      <c r="I18986" s="85"/>
      <c r="J18986" s="85"/>
    </row>
    <row r="18987" spans="2:10" s="117" customFormat="1" x14ac:dyDescent="0.25">
      <c r="B18987" s="87"/>
      <c r="C18987" s="85"/>
      <c r="D18987" s="85"/>
      <c r="E18987" s="85"/>
      <c r="F18987" s="85"/>
      <c r="G18987" s="86"/>
      <c r="H18987" s="86"/>
      <c r="I18987" s="85"/>
      <c r="J18987" s="85"/>
    </row>
    <row r="18988" spans="2:10" s="117" customFormat="1" x14ac:dyDescent="0.25">
      <c r="B18988" s="87"/>
      <c r="C18988" s="85"/>
      <c r="D18988" s="85"/>
      <c r="E18988" s="85"/>
      <c r="F18988" s="85"/>
      <c r="G18988" s="86"/>
      <c r="H18988" s="86"/>
      <c r="I18988" s="85"/>
      <c r="J18988" s="85"/>
    </row>
    <row r="18989" spans="2:10" s="117" customFormat="1" x14ac:dyDescent="0.25">
      <c r="B18989" s="87"/>
      <c r="C18989" s="85"/>
      <c r="D18989" s="85"/>
      <c r="E18989" s="85"/>
      <c r="F18989" s="85"/>
      <c r="G18989" s="86"/>
      <c r="H18989" s="86"/>
      <c r="I18989" s="85"/>
      <c r="J18989" s="85"/>
    </row>
    <row r="18990" spans="2:10" s="117" customFormat="1" x14ac:dyDescent="0.25">
      <c r="B18990" s="87"/>
      <c r="C18990" s="85"/>
      <c r="D18990" s="85"/>
      <c r="E18990" s="85"/>
      <c r="F18990" s="85"/>
      <c r="G18990" s="86"/>
      <c r="H18990" s="86"/>
      <c r="I18990" s="85"/>
      <c r="J18990" s="85"/>
    </row>
    <row r="18991" spans="2:10" s="117" customFormat="1" x14ac:dyDescent="0.25">
      <c r="B18991" s="87"/>
      <c r="C18991" s="85"/>
      <c r="D18991" s="85"/>
      <c r="E18991" s="85"/>
      <c r="F18991" s="85"/>
      <c r="G18991" s="86"/>
      <c r="H18991" s="86"/>
      <c r="I18991" s="85"/>
      <c r="J18991" s="85"/>
    </row>
    <row r="18992" spans="2:10" s="117" customFormat="1" x14ac:dyDescent="0.25">
      <c r="B18992" s="87"/>
      <c r="C18992" s="85"/>
      <c r="D18992" s="85"/>
      <c r="E18992" s="85"/>
      <c r="F18992" s="85"/>
      <c r="G18992" s="86"/>
      <c r="H18992" s="86"/>
      <c r="I18992" s="85"/>
      <c r="J18992" s="85"/>
    </row>
    <row r="18993" spans="2:10" s="117" customFormat="1" x14ac:dyDescent="0.25">
      <c r="B18993" s="87"/>
      <c r="C18993" s="85"/>
      <c r="D18993" s="85"/>
      <c r="E18993" s="85"/>
      <c r="F18993" s="85"/>
      <c r="G18993" s="86"/>
      <c r="H18993" s="86"/>
      <c r="I18993" s="85"/>
      <c r="J18993" s="85"/>
    </row>
    <row r="18994" spans="2:10" s="117" customFormat="1" x14ac:dyDescent="0.25">
      <c r="B18994" s="87"/>
      <c r="C18994" s="85"/>
      <c r="D18994" s="85"/>
      <c r="E18994" s="85"/>
      <c r="F18994" s="85"/>
      <c r="G18994" s="86"/>
      <c r="H18994" s="86"/>
      <c r="I18994" s="85"/>
      <c r="J18994" s="85"/>
    </row>
    <row r="18995" spans="2:10" s="117" customFormat="1" x14ac:dyDescent="0.25">
      <c r="B18995" s="87"/>
      <c r="C18995" s="85"/>
      <c r="D18995" s="85"/>
      <c r="E18995" s="85"/>
      <c r="F18995" s="85"/>
      <c r="G18995" s="86"/>
      <c r="H18995" s="86"/>
      <c r="I18995" s="85"/>
      <c r="J18995" s="85"/>
    </row>
    <row r="18996" spans="2:10" s="117" customFormat="1" x14ac:dyDescent="0.25">
      <c r="B18996" s="87"/>
      <c r="C18996" s="85"/>
      <c r="D18996" s="85"/>
      <c r="E18996" s="85"/>
      <c r="F18996" s="85"/>
      <c r="G18996" s="86"/>
      <c r="H18996" s="86"/>
      <c r="I18996" s="85"/>
      <c r="J18996" s="85"/>
    </row>
    <row r="18997" spans="2:10" s="117" customFormat="1" x14ac:dyDescent="0.25">
      <c r="B18997" s="87"/>
      <c r="C18997" s="85"/>
      <c r="D18997" s="85"/>
      <c r="E18997" s="85"/>
      <c r="F18997" s="85"/>
      <c r="G18997" s="86"/>
      <c r="H18997" s="86"/>
      <c r="I18997" s="85"/>
      <c r="J18997" s="85"/>
    </row>
    <row r="18998" spans="2:10" s="117" customFormat="1" x14ac:dyDescent="0.25">
      <c r="B18998" s="87"/>
      <c r="C18998" s="85"/>
      <c r="D18998" s="85"/>
      <c r="E18998" s="85"/>
      <c r="F18998" s="85"/>
      <c r="G18998" s="86"/>
      <c r="H18998" s="86"/>
      <c r="I18998" s="85"/>
      <c r="J18998" s="85"/>
    </row>
    <row r="18999" spans="2:10" s="117" customFormat="1" x14ac:dyDescent="0.25">
      <c r="B18999" s="87"/>
      <c r="C18999" s="85"/>
      <c r="D18999" s="85"/>
      <c r="E18999" s="85"/>
      <c r="F18999" s="85"/>
      <c r="G18999" s="86"/>
      <c r="H18999" s="86"/>
      <c r="I18999" s="85"/>
      <c r="J18999" s="85"/>
    </row>
    <row r="19000" spans="2:10" s="117" customFormat="1" x14ac:dyDescent="0.25">
      <c r="B19000" s="87"/>
      <c r="C19000" s="85"/>
      <c r="D19000" s="85"/>
      <c r="E19000" s="85"/>
      <c r="F19000" s="85"/>
      <c r="G19000" s="86"/>
      <c r="H19000" s="86"/>
      <c r="I19000" s="85"/>
      <c r="J19000" s="85"/>
    </row>
    <row r="19001" spans="2:10" s="117" customFormat="1" x14ac:dyDescent="0.25">
      <c r="B19001" s="87"/>
      <c r="C19001" s="85"/>
      <c r="D19001" s="85"/>
      <c r="E19001" s="85"/>
      <c r="F19001" s="85"/>
      <c r="G19001" s="86"/>
      <c r="H19001" s="86"/>
      <c r="I19001" s="85"/>
      <c r="J19001" s="85"/>
    </row>
    <row r="19002" spans="2:10" s="117" customFormat="1" x14ac:dyDescent="0.25">
      <c r="B19002" s="87"/>
      <c r="C19002" s="85"/>
      <c r="D19002" s="85"/>
      <c r="E19002" s="85"/>
      <c r="F19002" s="85"/>
      <c r="G19002" s="86"/>
      <c r="H19002" s="86"/>
      <c r="I19002" s="85"/>
      <c r="J19002" s="85"/>
    </row>
    <row r="19003" spans="2:10" s="117" customFormat="1" x14ac:dyDescent="0.25">
      <c r="B19003" s="87"/>
      <c r="C19003" s="85"/>
      <c r="D19003" s="85"/>
      <c r="E19003" s="85"/>
      <c r="F19003" s="85"/>
      <c r="G19003" s="86"/>
      <c r="H19003" s="86"/>
      <c r="I19003" s="85"/>
      <c r="J19003" s="85"/>
    </row>
    <row r="19004" spans="2:10" s="117" customFormat="1" x14ac:dyDescent="0.25">
      <c r="B19004" s="87"/>
      <c r="C19004" s="85"/>
      <c r="D19004" s="85"/>
      <c r="E19004" s="85"/>
      <c r="F19004" s="85"/>
      <c r="G19004" s="86"/>
      <c r="H19004" s="86"/>
      <c r="I19004" s="85"/>
      <c r="J19004" s="85"/>
    </row>
    <row r="19005" spans="2:10" s="117" customFormat="1" x14ac:dyDescent="0.25">
      <c r="B19005" s="87"/>
      <c r="C19005" s="85"/>
      <c r="D19005" s="85"/>
      <c r="E19005" s="85"/>
      <c r="F19005" s="85"/>
      <c r="G19005" s="86"/>
      <c r="H19005" s="86"/>
      <c r="I19005" s="85"/>
      <c r="J19005" s="85"/>
    </row>
    <row r="19006" spans="2:10" s="117" customFormat="1" x14ac:dyDescent="0.25">
      <c r="B19006" s="87"/>
      <c r="C19006" s="85"/>
      <c r="D19006" s="85"/>
      <c r="E19006" s="85"/>
      <c r="F19006" s="85"/>
      <c r="G19006" s="86"/>
      <c r="H19006" s="86"/>
      <c r="I19006" s="85"/>
      <c r="J19006" s="85"/>
    </row>
    <row r="19007" spans="2:10" s="117" customFormat="1" x14ac:dyDescent="0.25">
      <c r="B19007" s="87"/>
      <c r="C19007" s="85"/>
      <c r="D19007" s="85"/>
      <c r="E19007" s="85"/>
      <c r="F19007" s="85"/>
      <c r="G19007" s="86"/>
      <c r="H19007" s="86"/>
      <c r="I19007" s="85"/>
      <c r="J19007" s="85"/>
    </row>
    <row r="19008" spans="2:10" s="117" customFormat="1" x14ac:dyDescent="0.25">
      <c r="B19008" s="87"/>
      <c r="C19008" s="85"/>
      <c r="D19008" s="85"/>
      <c r="E19008" s="85"/>
      <c r="F19008" s="85"/>
      <c r="G19008" s="86"/>
      <c r="H19008" s="86"/>
      <c r="I19008" s="85"/>
      <c r="J19008" s="85"/>
    </row>
    <row r="19009" spans="2:10" s="117" customFormat="1" x14ac:dyDescent="0.25">
      <c r="B19009" s="87"/>
      <c r="C19009" s="85"/>
      <c r="D19009" s="85"/>
      <c r="E19009" s="85"/>
      <c r="F19009" s="85"/>
      <c r="G19009" s="86"/>
      <c r="H19009" s="86"/>
      <c r="I19009" s="85"/>
      <c r="J19009" s="85"/>
    </row>
    <row r="19010" spans="2:10" s="117" customFormat="1" x14ac:dyDescent="0.25">
      <c r="B19010" s="87"/>
      <c r="C19010" s="85"/>
      <c r="D19010" s="85"/>
      <c r="E19010" s="85"/>
      <c r="F19010" s="85"/>
      <c r="G19010" s="86"/>
      <c r="H19010" s="86"/>
      <c r="I19010" s="85"/>
      <c r="J19010" s="85"/>
    </row>
    <row r="19011" spans="2:10" s="117" customFormat="1" x14ac:dyDescent="0.25">
      <c r="B19011" s="87"/>
      <c r="C19011" s="85"/>
      <c r="D19011" s="85"/>
      <c r="E19011" s="85"/>
      <c r="F19011" s="85"/>
      <c r="G19011" s="86"/>
      <c r="H19011" s="86"/>
      <c r="I19011" s="85"/>
      <c r="J19011" s="85"/>
    </row>
    <row r="19012" spans="2:10" s="117" customFormat="1" x14ac:dyDescent="0.25">
      <c r="B19012" s="87"/>
      <c r="C19012" s="85"/>
      <c r="D19012" s="85"/>
      <c r="E19012" s="85"/>
      <c r="F19012" s="85"/>
      <c r="G19012" s="86"/>
      <c r="H19012" s="86"/>
      <c r="I19012" s="85"/>
      <c r="J19012" s="85"/>
    </row>
    <row r="19013" spans="2:10" s="117" customFormat="1" x14ac:dyDescent="0.25">
      <c r="B19013" s="87"/>
      <c r="C19013" s="85"/>
      <c r="D19013" s="85"/>
      <c r="E19013" s="85"/>
      <c r="F19013" s="85"/>
      <c r="G19013" s="86"/>
      <c r="H19013" s="86"/>
      <c r="I19013" s="85"/>
      <c r="J19013" s="85"/>
    </row>
    <row r="19014" spans="2:10" s="117" customFormat="1" x14ac:dyDescent="0.25">
      <c r="B19014" s="87"/>
      <c r="C19014" s="85"/>
      <c r="D19014" s="85"/>
      <c r="E19014" s="85"/>
      <c r="F19014" s="85"/>
      <c r="G19014" s="86"/>
      <c r="H19014" s="86"/>
      <c r="I19014" s="85"/>
      <c r="J19014" s="85"/>
    </row>
    <row r="19015" spans="2:10" s="117" customFormat="1" x14ac:dyDescent="0.25">
      <c r="B19015" s="87"/>
      <c r="C19015" s="85"/>
      <c r="D19015" s="85"/>
      <c r="E19015" s="85"/>
      <c r="F19015" s="85"/>
      <c r="G19015" s="86"/>
      <c r="H19015" s="86"/>
      <c r="I19015" s="85"/>
      <c r="J19015" s="85"/>
    </row>
    <row r="19016" spans="2:10" s="117" customFormat="1" x14ac:dyDescent="0.25">
      <c r="B19016" s="87"/>
      <c r="C19016" s="85"/>
      <c r="D19016" s="85"/>
      <c r="E19016" s="85"/>
      <c r="F19016" s="85"/>
      <c r="G19016" s="86"/>
      <c r="H19016" s="86"/>
      <c r="I19016" s="85"/>
      <c r="J19016" s="85"/>
    </row>
    <row r="19017" spans="2:10" s="117" customFormat="1" x14ac:dyDescent="0.25">
      <c r="B19017" s="87"/>
      <c r="C19017" s="85"/>
      <c r="D19017" s="85"/>
      <c r="E19017" s="85"/>
      <c r="F19017" s="85"/>
      <c r="G19017" s="86"/>
      <c r="H19017" s="86"/>
      <c r="I19017" s="85"/>
      <c r="J19017" s="85"/>
    </row>
    <row r="19018" spans="2:10" s="117" customFormat="1" x14ac:dyDescent="0.25">
      <c r="B19018" s="87"/>
      <c r="C19018" s="85"/>
      <c r="D19018" s="85"/>
      <c r="E19018" s="85"/>
      <c r="F19018" s="85"/>
      <c r="G19018" s="86"/>
      <c r="H19018" s="86"/>
      <c r="I19018" s="85"/>
      <c r="J19018" s="85"/>
    </row>
    <row r="19019" spans="2:10" s="117" customFormat="1" x14ac:dyDescent="0.25">
      <c r="B19019" s="87"/>
      <c r="C19019" s="85"/>
      <c r="D19019" s="85"/>
      <c r="E19019" s="85"/>
      <c r="F19019" s="85"/>
      <c r="G19019" s="86"/>
      <c r="H19019" s="86"/>
      <c r="I19019" s="85"/>
      <c r="J19019" s="85"/>
    </row>
    <row r="19020" spans="2:10" s="117" customFormat="1" x14ac:dyDescent="0.25">
      <c r="B19020" s="87"/>
      <c r="C19020" s="85"/>
      <c r="D19020" s="85"/>
      <c r="E19020" s="85"/>
      <c r="F19020" s="85"/>
      <c r="G19020" s="86"/>
      <c r="H19020" s="86"/>
      <c r="I19020" s="85"/>
      <c r="J19020" s="85"/>
    </row>
    <row r="19021" spans="2:10" s="117" customFormat="1" x14ac:dyDescent="0.25">
      <c r="B19021" s="87"/>
      <c r="C19021" s="85"/>
      <c r="D19021" s="85"/>
      <c r="E19021" s="85"/>
      <c r="F19021" s="85"/>
      <c r="G19021" s="86"/>
      <c r="H19021" s="86"/>
      <c r="I19021" s="85"/>
      <c r="J19021" s="85"/>
    </row>
    <row r="19022" spans="2:10" s="117" customFormat="1" x14ac:dyDescent="0.25">
      <c r="B19022" s="87"/>
      <c r="C19022" s="85"/>
      <c r="D19022" s="85"/>
      <c r="E19022" s="85"/>
      <c r="F19022" s="85"/>
      <c r="G19022" s="86"/>
      <c r="H19022" s="86"/>
      <c r="I19022" s="85"/>
      <c r="J19022" s="85"/>
    </row>
    <row r="19023" spans="2:10" s="117" customFormat="1" x14ac:dyDescent="0.25">
      <c r="B19023" s="87"/>
      <c r="C19023" s="85"/>
      <c r="D19023" s="85"/>
      <c r="E19023" s="85"/>
      <c r="F19023" s="85"/>
      <c r="G19023" s="86"/>
      <c r="H19023" s="86"/>
      <c r="I19023" s="85"/>
      <c r="J19023" s="85"/>
    </row>
    <row r="19024" spans="2:10" s="117" customFormat="1" x14ac:dyDescent="0.25">
      <c r="B19024" s="87"/>
      <c r="C19024" s="85"/>
      <c r="D19024" s="85"/>
      <c r="E19024" s="85"/>
      <c r="F19024" s="85"/>
      <c r="G19024" s="86"/>
      <c r="H19024" s="86"/>
      <c r="I19024" s="85"/>
      <c r="J19024" s="85"/>
    </row>
    <row r="19025" spans="2:10" s="117" customFormat="1" x14ac:dyDescent="0.25">
      <c r="B19025" s="87"/>
      <c r="C19025" s="85"/>
      <c r="D19025" s="85"/>
      <c r="E19025" s="85"/>
      <c r="F19025" s="85"/>
      <c r="G19025" s="86"/>
      <c r="H19025" s="86"/>
      <c r="I19025" s="85"/>
      <c r="J19025" s="85"/>
    </row>
    <row r="19026" spans="2:10" s="117" customFormat="1" x14ac:dyDescent="0.25">
      <c r="B19026" s="87"/>
      <c r="C19026" s="85"/>
      <c r="D19026" s="85"/>
      <c r="E19026" s="85"/>
      <c r="F19026" s="85"/>
      <c r="G19026" s="86"/>
      <c r="H19026" s="86"/>
      <c r="I19026" s="85"/>
      <c r="J19026" s="85"/>
    </row>
    <row r="19027" spans="2:10" s="117" customFormat="1" x14ac:dyDescent="0.25">
      <c r="B19027" s="87"/>
      <c r="C19027" s="85"/>
      <c r="D19027" s="85"/>
      <c r="E19027" s="85"/>
      <c r="F19027" s="85"/>
      <c r="G19027" s="86"/>
      <c r="H19027" s="86"/>
      <c r="I19027" s="85"/>
      <c r="J19027" s="85"/>
    </row>
    <row r="19028" spans="2:10" s="117" customFormat="1" x14ac:dyDescent="0.25">
      <c r="B19028" s="87"/>
      <c r="C19028" s="85"/>
      <c r="D19028" s="85"/>
      <c r="E19028" s="85"/>
      <c r="F19028" s="85"/>
      <c r="G19028" s="86"/>
      <c r="H19028" s="86"/>
      <c r="I19028" s="85"/>
      <c r="J19028" s="85"/>
    </row>
    <row r="19029" spans="2:10" s="117" customFormat="1" x14ac:dyDescent="0.25">
      <c r="B19029" s="87"/>
      <c r="C19029" s="85"/>
      <c r="D19029" s="85"/>
      <c r="E19029" s="85"/>
      <c r="F19029" s="85"/>
      <c r="G19029" s="86"/>
      <c r="H19029" s="86"/>
      <c r="I19029" s="85"/>
      <c r="J19029" s="85"/>
    </row>
    <row r="19030" spans="2:10" s="117" customFormat="1" x14ac:dyDescent="0.25">
      <c r="B19030" s="87"/>
      <c r="C19030" s="85"/>
      <c r="D19030" s="85"/>
      <c r="E19030" s="85"/>
      <c r="F19030" s="85"/>
      <c r="G19030" s="86"/>
      <c r="H19030" s="86"/>
      <c r="I19030" s="85"/>
      <c r="J19030" s="85"/>
    </row>
    <row r="19031" spans="2:10" s="117" customFormat="1" x14ac:dyDescent="0.25">
      <c r="B19031" s="87"/>
      <c r="C19031" s="85"/>
      <c r="D19031" s="85"/>
      <c r="E19031" s="85"/>
      <c r="F19031" s="85"/>
      <c r="G19031" s="86"/>
      <c r="H19031" s="86"/>
      <c r="I19031" s="85"/>
      <c r="J19031" s="85"/>
    </row>
    <row r="19032" spans="2:10" s="117" customFormat="1" x14ac:dyDescent="0.25">
      <c r="B19032" s="87"/>
      <c r="C19032" s="85"/>
      <c r="D19032" s="85"/>
      <c r="E19032" s="85"/>
      <c r="F19032" s="85"/>
      <c r="G19032" s="86"/>
      <c r="H19032" s="86"/>
      <c r="I19032" s="85"/>
      <c r="J19032" s="85"/>
    </row>
    <row r="19033" spans="2:10" s="117" customFormat="1" x14ac:dyDescent="0.25">
      <c r="B19033" s="87"/>
      <c r="C19033" s="85"/>
      <c r="D19033" s="85"/>
      <c r="E19033" s="85"/>
      <c r="F19033" s="85"/>
      <c r="G19033" s="86"/>
      <c r="H19033" s="86"/>
      <c r="I19033" s="85"/>
      <c r="J19033" s="85"/>
    </row>
    <row r="19034" spans="2:10" s="117" customFormat="1" x14ac:dyDescent="0.25">
      <c r="B19034" s="87"/>
      <c r="C19034" s="85"/>
      <c r="D19034" s="85"/>
      <c r="E19034" s="85"/>
      <c r="F19034" s="85"/>
      <c r="G19034" s="86"/>
      <c r="H19034" s="86"/>
      <c r="I19034" s="85"/>
      <c r="J19034" s="85"/>
    </row>
    <row r="19035" spans="2:10" s="117" customFormat="1" x14ac:dyDescent="0.25">
      <c r="B19035" s="87"/>
      <c r="C19035" s="85"/>
      <c r="D19035" s="85"/>
      <c r="E19035" s="85"/>
      <c r="F19035" s="85"/>
      <c r="G19035" s="86"/>
      <c r="H19035" s="86"/>
      <c r="I19035" s="85"/>
      <c r="J19035" s="85"/>
    </row>
    <row r="19036" spans="2:10" s="117" customFormat="1" x14ac:dyDescent="0.25">
      <c r="B19036" s="87"/>
      <c r="C19036" s="85"/>
      <c r="D19036" s="85"/>
      <c r="E19036" s="85"/>
      <c r="F19036" s="85"/>
      <c r="G19036" s="86"/>
      <c r="H19036" s="86"/>
      <c r="I19036" s="85"/>
      <c r="J19036" s="85"/>
    </row>
    <row r="19037" spans="2:10" s="117" customFormat="1" x14ac:dyDescent="0.25">
      <c r="B19037" s="87"/>
      <c r="C19037" s="85"/>
      <c r="D19037" s="85"/>
      <c r="E19037" s="85"/>
      <c r="F19037" s="85"/>
      <c r="G19037" s="86"/>
      <c r="H19037" s="86"/>
      <c r="I19037" s="85"/>
      <c r="J19037" s="85"/>
    </row>
    <row r="19038" spans="2:10" s="117" customFormat="1" x14ac:dyDescent="0.25">
      <c r="B19038" s="87"/>
      <c r="C19038" s="85"/>
      <c r="D19038" s="85"/>
      <c r="E19038" s="85"/>
      <c r="F19038" s="85"/>
      <c r="G19038" s="86"/>
      <c r="H19038" s="86"/>
      <c r="I19038" s="85"/>
      <c r="J19038" s="85"/>
    </row>
    <row r="19039" spans="2:10" s="117" customFormat="1" x14ac:dyDescent="0.25">
      <c r="B19039" s="87"/>
      <c r="C19039" s="85"/>
      <c r="D19039" s="85"/>
      <c r="E19039" s="85"/>
      <c r="F19039" s="85"/>
      <c r="G19039" s="86"/>
      <c r="H19039" s="86"/>
      <c r="I19039" s="85"/>
      <c r="J19039" s="85"/>
    </row>
    <row r="19040" spans="2:10" s="117" customFormat="1" x14ac:dyDescent="0.25">
      <c r="B19040" s="87"/>
      <c r="C19040" s="85"/>
      <c r="D19040" s="85"/>
      <c r="E19040" s="85"/>
      <c r="F19040" s="85"/>
      <c r="G19040" s="86"/>
      <c r="H19040" s="86"/>
      <c r="I19040" s="85"/>
      <c r="J19040" s="85"/>
    </row>
    <row r="19041" spans="2:10" s="117" customFormat="1" x14ac:dyDescent="0.25">
      <c r="B19041" s="87"/>
      <c r="C19041" s="85"/>
      <c r="D19041" s="85"/>
      <c r="E19041" s="85"/>
      <c r="F19041" s="85"/>
      <c r="G19041" s="86"/>
      <c r="H19041" s="86"/>
      <c r="I19041" s="85"/>
      <c r="J19041" s="85"/>
    </row>
    <row r="19042" spans="2:10" s="117" customFormat="1" x14ac:dyDescent="0.25">
      <c r="B19042" s="87"/>
      <c r="C19042" s="85"/>
      <c r="D19042" s="85"/>
      <c r="E19042" s="85"/>
      <c r="F19042" s="85"/>
      <c r="G19042" s="86"/>
      <c r="H19042" s="86"/>
      <c r="I19042" s="85"/>
      <c r="J19042" s="85"/>
    </row>
    <row r="19043" spans="2:10" s="117" customFormat="1" x14ac:dyDescent="0.25">
      <c r="B19043" s="87"/>
      <c r="C19043" s="85"/>
      <c r="D19043" s="85"/>
      <c r="E19043" s="85"/>
      <c r="F19043" s="85"/>
      <c r="G19043" s="86"/>
      <c r="H19043" s="86"/>
      <c r="I19043" s="85"/>
      <c r="J19043" s="85"/>
    </row>
    <row r="19044" spans="2:10" s="117" customFormat="1" x14ac:dyDescent="0.25">
      <c r="B19044" s="87"/>
      <c r="C19044" s="85"/>
      <c r="D19044" s="85"/>
      <c r="E19044" s="85"/>
      <c r="F19044" s="85"/>
      <c r="G19044" s="86"/>
      <c r="H19044" s="86"/>
      <c r="I19044" s="85"/>
      <c r="J19044" s="85"/>
    </row>
    <row r="19045" spans="2:10" s="117" customFormat="1" x14ac:dyDescent="0.25">
      <c r="B19045" s="87"/>
      <c r="C19045" s="85"/>
      <c r="D19045" s="85"/>
      <c r="E19045" s="85"/>
      <c r="F19045" s="85"/>
      <c r="G19045" s="86"/>
      <c r="H19045" s="86"/>
      <c r="I19045" s="85"/>
      <c r="J19045" s="85"/>
    </row>
    <row r="19046" spans="2:10" s="117" customFormat="1" x14ac:dyDescent="0.25">
      <c r="B19046" s="87"/>
      <c r="C19046" s="85"/>
      <c r="D19046" s="85"/>
      <c r="E19046" s="85"/>
      <c r="F19046" s="85"/>
      <c r="G19046" s="86"/>
      <c r="H19046" s="86"/>
      <c r="I19046" s="85"/>
      <c r="J19046" s="85"/>
    </row>
    <row r="19047" spans="2:10" s="117" customFormat="1" x14ac:dyDescent="0.25">
      <c r="B19047" s="87"/>
      <c r="C19047" s="85"/>
      <c r="D19047" s="85"/>
      <c r="E19047" s="85"/>
      <c r="F19047" s="85"/>
      <c r="G19047" s="86"/>
      <c r="H19047" s="86"/>
      <c r="I19047" s="85"/>
      <c r="J19047" s="85"/>
    </row>
    <row r="19048" spans="2:10" s="117" customFormat="1" x14ac:dyDescent="0.25">
      <c r="B19048" s="87"/>
      <c r="C19048" s="85"/>
      <c r="D19048" s="85"/>
      <c r="E19048" s="85"/>
      <c r="F19048" s="85"/>
      <c r="G19048" s="86"/>
      <c r="H19048" s="86"/>
      <c r="I19048" s="85"/>
      <c r="J19048" s="85"/>
    </row>
    <row r="19049" spans="2:10" s="117" customFormat="1" x14ac:dyDescent="0.25">
      <c r="B19049" s="87"/>
      <c r="C19049" s="85"/>
      <c r="D19049" s="85"/>
      <c r="E19049" s="85"/>
      <c r="F19049" s="85"/>
      <c r="G19049" s="86"/>
      <c r="H19049" s="86"/>
      <c r="I19049" s="85"/>
      <c r="J19049" s="85"/>
    </row>
    <row r="19050" spans="2:10" s="117" customFormat="1" x14ac:dyDescent="0.25">
      <c r="B19050" s="87"/>
      <c r="C19050" s="85"/>
      <c r="D19050" s="85"/>
      <c r="E19050" s="85"/>
      <c r="F19050" s="85"/>
      <c r="G19050" s="86"/>
      <c r="H19050" s="86"/>
      <c r="I19050" s="85"/>
      <c r="J19050" s="85"/>
    </row>
    <row r="19051" spans="2:10" s="117" customFormat="1" x14ac:dyDescent="0.25">
      <c r="B19051" s="87"/>
      <c r="C19051" s="85"/>
      <c r="D19051" s="85"/>
      <c r="E19051" s="85"/>
      <c r="F19051" s="85"/>
      <c r="G19051" s="86"/>
      <c r="H19051" s="86"/>
      <c r="I19051" s="85"/>
      <c r="J19051" s="85"/>
    </row>
    <row r="19052" spans="2:10" s="117" customFormat="1" x14ac:dyDescent="0.25">
      <c r="B19052" s="87"/>
      <c r="C19052" s="85"/>
      <c r="D19052" s="85"/>
      <c r="E19052" s="85"/>
      <c r="F19052" s="85"/>
      <c r="G19052" s="86"/>
      <c r="H19052" s="86"/>
      <c r="I19052" s="85"/>
      <c r="J19052" s="85"/>
    </row>
    <row r="19053" spans="2:10" s="117" customFormat="1" x14ac:dyDescent="0.25">
      <c r="B19053" s="87"/>
      <c r="C19053" s="85"/>
      <c r="D19053" s="85"/>
      <c r="E19053" s="85"/>
      <c r="F19053" s="85"/>
      <c r="G19053" s="86"/>
      <c r="H19053" s="86"/>
      <c r="I19053" s="85"/>
      <c r="J19053" s="85"/>
    </row>
    <row r="19054" spans="2:10" s="117" customFormat="1" x14ac:dyDescent="0.25">
      <c r="B19054" s="87"/>
      <c r="C19054" s="85"/>
      <c r="D19054" s="85"/>
      <c r="E19054" s="85"/>
      <c r="F19054" s="85"/>
      <c r="G19054" s="86"/>
      <c r="H19054" s="86"/>
      <c r="I19054" s="85"/>
      <c r="J19054" s="85"/>
    </row>
    <row r="19055" spans="2:10" s="117" customFormat="1" x14ac:dyDescent="0.25">
      <c r="B19055" s="87"/>
      <c r="C19055" s="85"/>
      <c r="D19055" s="85"/>
      <c r="E19055" s="85"/>
      <c r="F19055" s="85"/>
      <c r="G19055" s="86"/>
      <c r="H19055" s="86"/>
      <c r="I19055" s="85"/>
      <c r="J19055" s="85"/>
    </row>
    <row r="19056" spans="2:10" s="117" customFormat="1" x14ac:dyDescent="0.25">
      <c r="B19056" s="87"/>
      <c r="C19056" s="85"/>
      <c r="D19056" s="85"/>
      <c r="E19056" s="85"/>
      <c r="F19056" s="85"/>
      <c r="G19056" s="86"/>
      <c r="H19056" s="86"/>
      <c r="I19056" s="85"/>
      <c r="J19056" s="85"/>
    </row>
    <row r="19057" spans="2:10" s="117" customFormat="1" x14ac:dyDescent="0.25">
      <c r="B19057" s="87"/>
      <c r="C19057" s="85"/>
      <c r="D19057" s="85"/>
      <c r="E19057" s="85"/>
      <c r="F19057" s="85"/>
      <c r="G19057" s="86"/>
      <c r="H19057" s="86"/>
      <c r="I19057" s="85"/>
      <c r="J19057" s="85"/>
    </row>
    <row r="19058" spans="2:10" s="117" customFormat="1" x14ac:dyDescent="0.25">
      <c r="B19058" s="87"/>
      <c r="C19058" s="85"/>
      <c r="D19058" s="85"/>
      <c r="E19058" s="85"/>
      <c r="F19058" s="85"/>
      <c r="G19058" s="86"/>
      <c r="H19058" s="86"/>
      <c r="I19058" s="85"/>
      <c r="J19058" s="85"/>
    </row>
    <row r="19059" spans="2:10" s="117" customFormat="1" x14ac:dyDescent="0.25">
      <c r="B19059" s="87"/>
      <c r="C19059" s="85"/>
      <c r="D19059" s="85"/>
      <c r="E19059" s="85"/>
      <c r="F19059" s="85"/>
      <c r="G19059" s="86"/>
      <c r="H19059" s="86"/>
      <c r="I19059" s="85"/>
      <c r="J19059" s="85"/>
    </row>
    <row r="19060" spans="2:10" s="117" customFormat="1" x14ac:dyDescent="0.25">
      <c r="B19060" s="87"/>
      <c r="C19060" s="85"/>
      <c r="D19060" s="85"/>
      <c r="E19060" s="85"/>
      <c r="F19060" s="85"/>
      <c r="G19060" s="86"/>
      <c r="H19060" s="86"/>
      <c r="I19060" s="85"/>
      <c r="J19060" s="85"/>
    </row>
    <row r="19061" spans="2:10" s="117" customFormat="1" x14ac:dyDescent="0.25">
      <c r="B19061" s="87"/>
      <c r="C19061" s="85"/>
      <c r="D19061" s="85"/>
      <c r="E19061" s="85"/>
      <c r="F19061" s="85"/>
      <c r="G19061" s="86"/>
      <c r="H19061" s="86"/>
      <c r="I19061" s="85"/>
      <c r="J19061" s="85"/>
    </row>
    <row r="19062" spans="2:10" s="117" customFormat="1" x14ac:dyDescent="0.25">
      <c r="B19062" s="87"/>
      <c r="C19062" s="85"/>
      <c r="D19062" s="85"/>
      <c r="E19062" s="85"/>
      <c r="F19062" s="85"/>
      <c r="G19062" s="86"/>
      <c r="H19062" s="86"/>
      <c r="I19062" s="85"/>
      <c r="J19062" s="85"/>
    </row>
    <row r="19063" spans="2:10" s="117" customFormat="1" x14ac:dyDescent="0.25">
      <c r="B19063" s="87"/>
      <c r="C19063" s="85"/>
      <c r="D19063" s="85"/>
      <c r="E19063" s="85"/>
      <c r="F19063" s="85"/>
      <c r="G19063" s="86"/>
      <c r="H19063" s="86"/>
      <c r="I19063" s="85"/>
      <c r="J19063" s="85"/>
    </row>
    <row r="19064" spans="2:10" s="117" customFormat="1" x14ac:dyDescent="0.25">
      <c r="B19064" s="87"/>
      <c r="C19064" s="85"/>
      <c r="D19064" s="85"/>
      <c r="E19064" s="85"/>
      <c r="F19064" s="85"/>
      <c r="G19064" s="86"/>
      <c r="H19064" s="86"/>
      <c r="I19064" s="85"/>
      <c r="J19064" s="85"/>
    </row>
    <row r="19065" spans="2:10" s="117" customFormat="1" x14ac:dyDescent="0.25">
      <c r="B19065" s="87"/>
      <c r="C19065" s="85"/>
      <c r="D19065" s="85"/>
      <c r="E19065" s="85"/>
      <c r="F19065" s="85"/>
      <c r="G19065" s="86"/>
      <c r="H19065" s="86"/>
      <c r="I19065" s="85"/>
      <c r="J19065" s="85"/>
    </row>
    <row r="19066" spans="2:10" s="117" customFormat="1" x14ac:dyDescent="0.25">
      <c r="B19066" s="87"/>
      <c r="C19066" s="85"/>
      <c r="D19066" s="85"/>
      <c r="E19066" s="85"/>
      <c r="F19066" s="85"/>
      <c r="G19066" s="86"/>
      <c r="H19066" s="86"/>
      <c r="I19066" s="85"/>
      <c r="J19066" s="85"/>
    </row>
    <row r="19067" spans="2:10" s="117" customFormat="1" x14ac:dyDescent="0.25">
      <c r="B19067" s="87"/>
      <c r="C19067" s="85"/>
      <c r="D19067" s="85"/>
      <c r="E19067" s="85"/>
      <c r="F19067" s="85"/>
      <c r="G19067" s="86"/>
      <c r="H19067" s="86"/>
      <c r="I19067" s="85"/>
      <c r="J19067" s="85"/>
    </row>
    <row r="19068" spans="2:10" s="117" customFormat="1" x14ac:dyDescent="0.25">
      <c r="B19068" s="87"/>
      <c r="C19068" s="85"/>
      <c r="D19068" s="85"/>
      <c r="E19068" s="85"/>
      <c r="F19068" s="85"/>
      <c r="G19068" s="86"/>
      <c r="H19068" s="86"/>
      <c r="I19068" s="85"/>
      <c r="J19068" s="85"/>
    </row>
    <row r="19069" spans="2:10" s="117" customFormat="1" x14ac:dyDescent="0.25">
      <c r="B19069" s="87"/>
      <c r="C19069" s="85"/>
      <c r="D19069" s="85"/>
      <c r="E19069" s="85"/>
      <c r="F19069" s="85"/>
      <c r="G19069" s="86"/>
      <c r="H19069" s="86"/>
      <c r="I19069" s="85"/>
      <c r="J19069" s="85"/>
    </row>
    <row r="19070" spans="2:10" s="117" customFormat="1" x14ac:dyDescent="0.25">
      <c r="B19070" s="87"/>
      <c r="C19070" s="85"/>
      <c r="D19070" s="85"/>
      <c r="E19070" s="85"/>
      <c r="F19070" s="85"/>
      <c r="G19070" s="86"/>
      <c r="H19070" s="86"/>
      <c r="I19070" s="85"/>
      <c r="J19070" s="85"/>
    </row>
    <row r="19071" spans="2:10" s="117" customFormat="1" x14ac:dyDescent="0.25">
      <c r="B19071" s="87"/>
      <c r="C19071" s="85"/>
      <c r="D19071" s="85"/>
      <c r="E19071" s="85"/>
      <c r="F19071" s="85"/>
      <c r="G19071" s="86"/>
      <c r="H19071" s="86"/>
      <c r="I19071" s="85"/>
      <c r="J19071" s="85"/>
    </row>
    <row r="19072" spans="2:10" s="117" customFormat="1" x14ac:dyDescent="0.25">
      <c r="B19072" s="87"/>
      <c r="C19072" s="85"/>
      <c r="D19072" s="85"/>
      <c r="E19072" s="85"/>
      <c r="F19072" s="85"/>
      <c r="G19072" s="86"/>
      <c r="H19072" s="86"/>
      <c r="I19072" s="85"/>
      <c r="J19072" s="85"/>
    </row>
    <row r="19073" spans="2:10" s="117" customFormat="1" x14ac:dyDescent="0.25">
      <c r="B19073" s="87"/>
      <c r="C19073" s="85"/>
      <c r="D19073" s="85"/>
      <c r="E19073" s="85"/>
      <c r="F19073" s="85"/>
      <c r="G19073" s="86"/>
      <c r="H19073" s="86"/>
      <c r="I19073" s="85"/>
      <c r="J19073" s="85"/>
    </row>
    <row r="19074" spans="2:10" s="117" customFormat="1" x14ac:dyDescent="0.25">
      <c r="B19074" s="87"/>
      <c r="C19074" s="85"/>
      <c r="D19074" s="85"/>
      <c r="E19074" s="85"/>
      <c r="F19074" s="85"/>
      <c r="G19074" s="86"/>
      <c r="H19074" s="86"/>
      <c r="I19074" s="85"/>
      <c r="J19074" s="85"/>
    </row>
    <row r="19075" spans="2:10" s="117" customFormat="1" x14ac:dyDescent="0.25">
      <c r="B19075" s="87"/>
      <c r="C19075" s="85"/>
      <c r="D19075" s="85"/>
      <c r="E19075" s="85"/>
      <c r="F19075" s="85"/>
      <c r="G19075" s="86"/>
      <c r="H19075" s="86"/>
      <c r="I19075" s="85"/>
      <c r="J19075" s="85"/>
    </row>
    <row r="19076" spans="2:10" s="117" customFormat="1" x14ac:dyDescent="0.25">
      <c r="B19076" s="87"/>
      <c r="C19076" s="85"/>
      <c r="D19076" s="85"/>
      <c r="E19076" s="85"/>
      <c r="F19076" s="85"/>
      <c r="G19076" s="86"/>
      <c r="H19076" s="86"/>
      <c r="I19076" s="85"/>
      <c r="J19076" s="85"/>
    </row>
    <row r="19077" spans="2:10" s="117" customFormat="1" x14ac:dyDescent="0.25">
      <c r="B19077" s="87"/>
      <c r="C19077" s="85"/>
      <c r="D19077" s="85"/>
      <c r="E19077" s="85"/>
      <c r="F19077" s="85"/>
      <c r="G19077" s="86"/>
      <c r="H19077" s="86"/>
      <c r="I19077" s="85"/>
      <c r="J19077" s="85"/>
    </row>
    <row r="19078" spans="2:10" s="117" customFormat="1" x14ac:dyDescent="0.25">
      <c r="B19078" s="87"/>
      <c r="C19078" s="85"/>
      <c r="D19078" s="85"/>
      <c r="E19078" s="85"/>
      <c r="F19078" s="85"/>
      <c r="G19078" s="86"/>
      <c r="H19078" s="86"/>
      <c r="I19078" s="85"/>
      <c r="J19078" s="85"/>
    </row>
    <row r="19079" spans="2:10" s="117" customFormat="1" x14ac:dyDescent="0.25">
      <c r="B19079" s="87"/>
      <c r="C19079" s="85"/>
      <c r="D19079" s="85"/>
      <c r="E19079" s="85"/>
      <c r="F19079" s="85"/>
      <c r="G19079" s="86"/>
      <c r="H19079" s="86"/>
      <c r="I19079" s="85"/>
      <c r="J19079" s="85"/>
    </row>
    <row r="19080" spans="2:10" s="117" customFormat="1" x14ac:dyDescent="0.25">
      <c r="B19080" s="87"/>
      <c r="C19080" s="85"/>
      <c r="D19080" s="85"/>
      <c r="E19080" s="85"/>
      <c r="F19080" s="85"/>
      <c r="G19080" s="86"/>
      <c r="H19080" s="86"/>
      <c r="I19080" s="85"/>
      <c r="J19080" s="85"/>
    </row>
    <row r="19081" spans="2:10" s="117" customFormat="1" x14ac:dyDescent="0.25">
      <c r="B19081" s="87"/>
      <c r="C19081" s="85"/>
      <c r="D19081" s="85"/>
      <c r="E19081" s="85"/>
      <c r="F19081" s="85"/>
      <c r="G19081" s="86"/>
      <c r="H19081" s="86"/>
      <c r="I19081" s="85"/>
      <c r="J19081" s="85"/>
    </row>
    <row r="19082" spans="2:10" s="117" customFormat="1" x14ac:dyDescent="0.25">
      <c r="B19082" s="87"/>
      <c r="C19082" s="85"/>
      <c r="D19082" s="85"/>
      <c r="E19082" s="85"/>
      <c r="F19082" s="85"/>
      <c r="G19082" s="86"/>
      <c r="H19082" s="86"/>
      <c r="I19082" s="85"/>
      <c r="J19082" s="85"/>
    </row>
    <row r="19083" spans="2:10" s="117" customFormat="1" x14ac:dyDescent="0.25">
      <c r="B19083" s="87"/>
      <c r="C19083" s="85"/>
      <c r="D19083" s="85"/>
      <c r="E19083" s="85"/>
      <c r="F19083" s="85"/>
      <c r="G19083" s="86"/>
      <c r="H19083" s="86"/>
      <c r="I19083" s="85"/>
      <c r="J19083" s="85"/>
    </row>
    <row r="19084" spans="2:10" s="117" customFormat="1" x14ac:dyDescent="0.25">
      <c r="B19084" s="87"/>
      <c r="C19084" s="85"/>
      <c r="D19084" s="85"/>
      <c r="E19084" s="85"/>
      <c r="F19084" s="85"/>
      <c r="G19084" s="86"/>
      <c r="H19084" s="86"/>
      <c r="I19084" s="85"/>
      <c r="J19084" s="85"/>
    </row>
    <row r="19085" spans="2:10" s="117" customFormat="1" x14ac:dyDescent="0.25">
      <c r="B19085" s="87"/>
      <c r="C19085" s="85"/>
      <c r="D19085" s="85"/>
      <c r="E19085" s="85"/>
      <c r="F19085" s="85"/>
      <c r="G19085" s="86"/>
      <c r="H19085" s="86"/>
      <c r="I19085" s="85"/>
      <c r="J19085" s="85"/>
    </row>
    <row r="19086" spans="2:10" s="117" customFormat="1" x14ac:dyDescent="0.25">
      <c r="B19086" s="87"/>
      <c r="C19086" s="85"/>
      <c r="D19086" s="85"/>
      <c r="E19086" s="85"/>
      <c r="F19086" s="85"/>
      <c r="G19086" s="86"/>
      <c r="H19086" s="86"/>
      <c r="I19086" s="85"/>
      <c r="J19086" s="85"/>
    </row>
    <row r="19087" spans="2:10" s="117" customFormat="1" x14ac:dyDescent="0.25">
      <c r="B19087" s="87"/>
      <c r="C19087" s="85"/>
      <c r="D19087" s="85"/>
      <c r="E19087" s="85"/>
      <c r="F19087" s="85"/>
      <c r="G19087" s="86"/>
      <c r="H19087" s="86"/>
      <c r="I19087" s="85"/>
      <c r="J19087" s="85"/>
    </row>
    <row r="19088" spans="2:10" s="117" customFormat="1" x14ac:dyDescent="0.25">
      <c r="B19088" s="87"/>
      <c r="C19088" s="85"/>
      <c r="D19088" s="85"/>
      <c r="E19088" s="85"/>
      <c r="F19088" s="85"/>
      <c r="G19088" s="86"/>
      <c r="H19088" s="86"/>
      <c r="I19088" s="85"/>
      <c r="J19088" s="85"/>
    </row>
    <row r="19089" spans="2:10" s="117" customFormat="1" x14ac:dyDescent="0.25">
      <c r="B19089" s="87"/>
      <c r="C19089" s="85"/>
      <c r="D19089" s="85"/>
      <c r="E19089" s="85"/>
      <c r="F19089" s="85"/>
      <c r="G19089" s="86"/>
      <c r="H19089" s="86"/>
      <c r="I19089" s="85"/>
      <c r="J19089" s="85"/>
    </row>
    <row r="19090" spans="2:10" s="117" customFormat="1" x14ac:dyDescent="0.25">
      <c r="B19090" s="87"/>
      <c r="C19090" s="85"/>
      <c r="D19090" s="85"/>
      <c r="E19090" s="85"/>
      <c r="F19090" s="85"/>
      <c r="G19090" s="86"/>
      <c r="H19090" s="86"/>
      <c r="I19090" s="85"/>
      <c r="J19090" s="85"/>
    </row>
    <row r="19091" spans="2:10" s="117" customFormat="1" x14ac:dyDescent="0.25">
      <c r="B19091" s="87"/>
      <c r="C19091" s="85"/>
      <c r="D19091" s="85"/>
      <c r="E19091" s="85"/>
      <c r="F19091" s="85"/>
      <c r="G19091" s="86"/>
      <c r="H19091" s="86"/>
      <c r="I19091" s="85"/>
      <c r="J19091" s="85"/>
    </row>
    <row r="19092" spans="2:10" s="117" customFormat="1" x14ac:dyDescent="0.25">
      <c r="B19092" s="87"/>
      <c r="C19092" s="85"/>
      <c r="D19092" s="85"/>
      <c r="E19092" s="85"/>
      <c r="F19092" s="85"/>
      <c r="G19092" s="86"/>
      <c r="H19092" s="86"/>
      <c r="I19092" s="85"/>
      <c r="J19092" s="85"/>
    </row>
    <row r="19093" spans="2:10" s="117" customFormat="1" x14ac:dyDescent="0.25">
      <c r="B19093" s="87"/>
      <c r="C19093" s="85"/>
      <c r="D19093" s="85"/>
      <c r="E19093" s="85"/>
      <c r="F19093" s="85"/>
      <c r="G19093" s="86"/>
      <c r="H19093" s="86"/>
      <c r="I19093" s="85"/>
      <c r="J19093" s="85"/>
    </row>
    <row r="19094" spans="2:10" s="117" customFormat="1" x14ac:dyDescent="0.25">
      <c r="B19094" s="87"/>
      <c r="C19094" s="85"/>
      <c r="D19094" s="85"/>
      <c r="E19094" s="85"/>
      <c r="F19094" s="85"/>
      <c r="G19094" s="86"/>
      <c r="H19094" s="86"/>
      <c r="I19094" s="85"/>
      <c r="J19094" s="85"/>
    </row>
    <row r="19095" spans="2:10" s="117" customFormat="1" x14ac:dyDescent="0.25">
      <c r="B19095" s="87"/>
      <c r="C19095" s="85"/>
      <c r="D19095" s="85"/>
      <c r="E19095" s="85"/>
      <c r="F19095" s="85"/>
      <c r="G19095" s="86"/>
      <c r="H19095" s="86"/>
      <c r="I19095" s="85"/>
      <c r="J19095" s="85"/>
    </row>
    <row r="19096" spans="2:10" s="117" customFormat="1" x14ac:dyDescent="0.25">
      <c r="B19096" s="87"/>
      <c r="C19096" s="85"/>
      <c r="D19096" s="85"/>
      <c r="E19096" s="85"/>
      <c r="F19096" s="85"/>
      <c r="G19096" s="86"/>
      <c r="H19096" s="86"/>
      <c r="I19096" s="85"/>
      <c r="J19096" s="85"/>
    </row>
    <row r="19097" spans="2:10" s="117" customFormat="1" x14ac:dyDescent="0.25">
      <c r="B19097" s="87"/>
      <c r="C19097" s="85"/>
      <c r="D19097" s="85"/>
      <c r="E19097" s="85"/>
      <c r="F19097" s="85"/>
      <c r="G19097" s="86"/>
      <c r="H19097" s="86"/>
      <c r="I19097" s="85"/>
      <c r="J19097" s="85"/>
    </row>
    <row r="19098" spans="2:10" s="117" customFormat="1" x14ac:dyDescent="0.25">
      <c r="B19098" s="87"/>
      <c r="C19098" s="85"/>
      <c r="D19098" s="85"/>
      <c r="E19098" s="85"/>
      <c r="F19098" s="85"/>
      <c r="G19098" s="86"/>
      <c r="H19098" s="86"/>
      <c r="I19098" s="85"/>
      <c r="J19098" s="85"/>
    </row>
    <row r="19099" spans="2:10" s="117" customFormat="1" x14ac:dyDescent="0.25">
      <c r="B19099" s="87"/>
      <c r="C19099" s="85"/>
      <c r="D19099" s="85"/>
      <c r="E19099" s="85"/>
      <c r="F19099" s="85"/>
      <c r="G19099" s="86"/>
      <c r="H19099" s="86"/>
      <c r="I19099" s="85"/>
      <c r="J19099" s="85"/>
    </row>
    <row r="19100" spans="2:10" s="117" customFormat="1" x14ac:dyDescent="0.25">
      <c r="B19100" s="87"/>
      <c r="C19100" s="85"/>
      <c r="D19100" s="85"/>
      <c r="E19100" s="85"/>
      <c r="F19100" s="85"/>
      <c r="G19100" s="86"/>
      <c r="H19100" s="86"/>
      <c r="I19100" s="85"/>
      <c r="J19100" s="85"/>
    </row>
    <row r="19101" spans="2:10" s="117" customFormat="1" x14ac:dyDescent="0.25">
      <c r="B19101" s="87"/>
      <c r="C19101" s="85"/>
      <c r="D19101" s="85"/>
      <c r="E19101" s="85"/>
      <c r="F19101" s="85"/>
      <c r="G19101" s="86"/>
      <c r="H19101" s="86"/>
      <c r="I19101" s="85"/>
      <c r="J19101" s="85"/>
    </row>
    <row r="19102" spans="2:10" s="117" customFormat="1" x14ac:dyDescent="0.25">
      <c r="B19102" s="87"/>
      <c r="C19102" s="85"/>
      <c r="D19102" s="85"/>
      <c r="E19102" s="85"/>
      <c r="F19102" s="85"/>
      <c r="G19102" s="86"/>
      <c r="H19102" s="86"/>
      <c r="I19102" s="85"/>
      <c r="J19102" s="85"/>
    </row>
    <row r="19103" spans="2:10" s="117" customFormat="1" x14ac:dyDescent="0.25">
      <c r="B19103" s="87"/>
      <c r="C19103" s="85"/>
      <c r="D19103" s="85"/>
      <c r="E19103" s="85"/>
      <c r="F19103" s="85"/>
      <c r="G19103" s="86"/>
      <c r="H19103" s="86"/>
      <c r="I19103" s="85"/>
      <c r="J19103" s="85"/>
    </row>
    <row r="19104" spans="2:10" s="117" customFormat="1" x14ac:dyDescent="0.25">
      <c r="B19104" s="87"/>
      <c r="C19104" s="85"/>
      <c r="D19104" s="85"/>
      <c r="E19104" s="85"/>
      <c r="F19104" s="85"/>
      <c r="G19104" s="86"/>
      <c r="H19104" s="86"/>
      <c r="I19104" s="85"/>
      <c r="J19104" s="85"/>
    </row>
    <row r="19105" spans="2:10" s="117" customFormat="1" x14ac:dyDescent="0.25">
      <c r="B19105" s="87"/>
      <c r="C19105" s="85"/>
      <c r="D19105" s="85"/>
      <c r="E19105" s="85"/>
      <c r="F19105" s="85"/>
      <c r="G19105" s="86"/>
      <c r="H19105" s="86"/>
      <c r="I19105" s="85"/>
      <c r="J19105" s="85"/>
    </row>
    <row r="19106" spans="2:10" s="117" customFormat="1" x14ac:dyDescent="0.25">
      <c r="B19106" s="87"/>
      <c r="C19106" s="85"/>
      <c r="D19106" s="85"/>
      <c r="E19106" s="85"/>
      <c r="F19106" s="85"/>
      <c r="G19106" s="86"/>
      <c r="H19106" s="86"/>
      <c r="I19106" s="85"/>
      <c r="J19106" s="85"/>
    </row>
    <row r="19107" spans="2:10" s="117" customFormat="1" x14ac:dyDescent="0.25">
      <c r="B19107" s="87"/>
      <c r="C19107" s="85"/>
      <c r="D19107" s="85"/>
      <c r="E19107" s="85"/>
      <c r="F19107" s="85"/>
      <c r="G19107" s="86"/>
      <c r="H19107" s="86"/>
      <c r="I19107" s="85"/>
      <c r="J19107" s="85"/>
    </row>
    <row r="19108" spans="2:10" s="117" customFormat="1" x14ac:dyDescent="0.25">
      <c r="B19108" s="87"/>
      <c r="C19108" s="85"/>
      <c r="D19108" s="85"/>
      <c r="E19108" s="85"/>
      <c r="F19108" s="85"/>
      <c r="G19108" s="86"/>
      <c r="H19108" s="86"/>
      <c r="I19108" s="85"/>
      <c r="J19108" s="85"/>
    </row>
    <row r="19109" spans="2:10" s="117" customFormat="1" x14ac:dyDescent="0.25">
      <c r="B19109" s="87"/>
      <c r="C19109" s="85"/>
      <c r="D19109" s="85"/>
      <c r="E19109" s="85"/>
      <c r="F19109" s="85"/>
      <c r="G19109" s="86"/>
      <c r="H19109" s="86"/>
      <c r="I19109" s="85"/>
      <c r="J19109" s="85"/>
    </row>
    <row r="19110" spans="2:10" s="117" customFormat="1" x14ac:dyDescent="0.25">
      <c r="B19110" s="87"/>
      <c r="C19110" s="85"/>
      <c r="D19110" s="85"/>
      <c r="E19110" s="85"/>
      <c r="F19110" s="85"/>
      <c r="G19110" s="86"/>
      <c r="H19110" s="86"/>
      <c r="I19110" s="85"/>
      <c r="J19110" s="85"/>
    </row>
    <row r="19111" spans="2:10" s="117" customFormat="1" x14ac:dyDescent="0.25">
      <c r="B19111" s="87"/>
      <c r="C19111" s="85"/>
      <c r="D19111" s="85"/>
      <c r="E19111" s="85"/>
      <c r="F19111" s="85"/>
      <c r="G19111" s="86"/>
      <c r="H19111" s="86"/>
      <c r="I19111" s="85"/>
      <c r="J19111" s="85"/>
    </row>
    <row r="19112" spans="2:10" s="117" customFormat="1" x14ac:dyDescent="0.25">
      <c r="B19112" s="87"/>
      <c r="C19112" s="85"/>
      <c r="D19112" s="85"/>
      <c r="E19112" s="85"/>
      <c r="F19112" s="85"/>
      <c r="G19112" s="86"/>
      <c r="H19112" s="86"/>
      <c r="I19112" s="85"/>
      <c r="J19112" s="85"/>
    </row>
    <row r="19113" spans="2:10" s="117" customFormat="1" x14ac:dyDescent="0.25">
      <c r="B19113" s="87"/>
      <c r="C19113" s="85"/>
      <c r="D19113" s="85"/>
      <c r="E19113" s="85"/>
      <c r="F19113" s="85"/>
      <c r="G19113" s="86"/>
      <c r="H19113" s="86"/>
      <c r="I19113" s="85"/>
      <c r="J19113" s="85"/>
    </row>
    <row r="19114" spans="2:10" s="117" customFormat="1" x14ac:dyDescent="0.25">
      <c r="B19114" s="87"/>
      <c r="C19114" s="85"/>
      <c r="D19114" s="85"/>
      <c r="E19114" s="85"/>
      <c r="F19114" s="85"/>
      <c r="G19114" s="86"/>
      <c r="H19114" s="86"/>
      <c r="I19114" s="85"/>
      <c r="J19114" s="85"/>
    </row>
    <row r="19115" spans="2:10" s="117" customFormat="1" x14ac:dyDescent="0.25">
      <c r="B19115" s="87"/>
      <c r="C19115" s="85"/>
      <c r="D19115" s="85"/>
      <c r="E19115" s="85"/>
      <c r="F19115" s="85"/>
      <c r="G19115" s="86"/>
      <c r="H19115" s="86"/>
      <c r="I19115" s="85"/>
      <c r="J19115" s="85"/>
    </row>
    <row r="19116" spans="2:10" s="117" customFormat="1" x14ac:dyDescent="0.25">
      <c r="B19116" s="87"/>
      <c r="C19116" s="85"/>
      <c r="D19116" s="85"/>
      <c r="E19116" s="85"/>
      <c r="F19116" s="85"/>
      <c r="G19116" s="86"/>
      <c r="H19116" s="86"/>
      <c r="I19116" s="85"/>
      <c r="J19116" s="85"/>
    </row>
    <row r="19117" spans="2:10" s="117" customFormat="1" x14ac:dyDescent="0.25">
      <c r="B19117" s="87"/>
      <c r="C19117" s="85"/>
      <c r="D19117" s="85"/>
      <c r="E19117" s="85"/>
      <c r="F19117" s="85"/>
      <c r="G19117" s="86"/>
      <c r="H19117" s="86"/>
      <c r="I19117" s="85"/>
      <c r="J19117" s="85"/>
    </row>
    <row r="19118" spans="2:10" s="117" customFormat="1" x14ac:dyDescent="0.25">
      <c r="B19118" s="87"/>
      <c r="C19118" s="85"/>
      <c r="D19118" s="85"/>
      <c r="E19118" s="85"/>
      <c r="F19118" s="85"/>
      <c r="G19118" s="86"/>
      <c r="H19118" s="86"/>
      <c r="I19118" s="85"/>
      <c r="J19118" s="85"/>
    </row>
    <row r="19119" spans="2:10" s="117" customFormat="1" x14ac:dyDescent="0.25">
      <c r="B19119" s="87"/>
      <c r="C19119" s="85"/>
      <c r="D19119" s="85"/>
      <c r="E19119" s="85"/>
      <c r="F19119" s="85"/>
      <c r="G19119" s="86"/>
      <c r="H19119" s="86"/>
      <c r="I19119" s="85"/>
      <c r="J19119" s="85"/>
    </row>
    <row r="19120" spans="2:10" s="117" customFormat="1" x14ac:dyDescent="0.25">
      <c r="B19120" s="87"/>
      <c r="C19120" s="85"/>
      <c r="D19120" s="85"/>
      <c r="E19120" s="85"/>
      <c r="F19120" s="85"/>
      <c r="G19120" s="86"/>
      <c r="H19120" s="86"/>
      <c r="I19120" s="85"/>
      <c r="J19120" s="85"/>
    </row>
    <row r="19121" spans="2:10" s="117" customFormat="1" x14ac:dyDescent="0.25">
      <c r="B19121" s="87"/>
      <c r="C19121" s="85"/>
      <c r="D19121" s="85"/>
      <c r="E19121" s="85"/>
      <c r="F19121" s="85"/>
      <c r="G19121" s="86"/>
      <c r="H19121" s="86"/>
      <c r="I19121" s="85"/>
      <c r="J19121" s="85"/>
    </row>
    <row r="19122" spans="2:10" s="117" customFormat="1" x14ac:dyDescent="0.25">
      <c r="B19122" s="87"/>
      <c r="C19122" s="85"/>
      <c r="D19122" s="85"/>
      <c r="E19122" s="85"/>
      <c r="F19122" s="85"/>
      <c r="G19122" s="86"/>
      <c r="H19122" s="86"/>
      <c r="I19122" s="85"/>
      <c r="J19122" s="85"/>
    </row>
    <row r="19123" spans="2:10" s="117" customFormat="1" x14ac:dyDescent="0.25">
      <c r="B19123" s="87"/>
      <c r="C19123" s="85"/>
      <c r="D19123" s="85"/>
      <c r="E19123" s="85"/>
      <c r="F19123" s="85"/>
      <c r="G19123" s="86"/>
      <c r="H19123" s="86"/>
      <c r="I19123" s="85"/>
      <c r="J19123" s="85"/>
    </row>
    <row r="19124" spans="2:10" s="117" customFormat="1" x14ac:dyDescent="0.25">
      <c r="B19124" s="87"/>
      <c r="C19124" s="85"/>
      <c r="D19124" s="85"/>
      <c r="E19124" s="85"/>
      <c r="F19124" s="85"/>
      <c r="G19124" s="86"/>
      <c r="H19124" s="86"/>
      <c r="I19124" s="85"/>
      <c r="J19124" s="85"/>
    </row>
    <row r="19125" spans="2:10" s="117" customFormat="1" x14ac:dyDescent="0.25">
      <c r="B19125" s="87"/>
      <c r="C19125" s="85"/>
      <c r="D19125" s="85"/>
      <c r="E19125" s="85"/>
      <c r="F19125" s="85"/>
      <c r="G19125" s="86"/>
      <c r="H19125" s="86"/>
      <c r="I19125" s="85"/>
      <c r="J19125" s="85"/>
    </row>
    <row r="19126" spans="2:10" s="117" customFormat="1" x14ac:dyDescent="0.25">
      <c r="B19126" s="87"/>
      <c r="C19126" s="85"/>
      <c r="D19126" s="85"/>
      <c r="E19126" s="85"/>
      <c r="F19126" s="85"/>
      <c r="G19126" s="86"/>
      <c r="H19126" s="86"/>
      <c r="I19126" s="85"/>
      <c r="J19126" s="85"/>
    </row>
    <row r="19127" spans="2:10" s="117" customFormat="1" x14ac:dyDescent="0.25">
      <c r="B19127" s="87"/>
      <c r="C19127" s="85"/>
      <c r="D19127" s="85"/>
      <c r="E19127" s="85"/>
      <c r="F19127" s="85"/>
      <c r="G19127" s="86"/>
      <c r="H19127" s="86"/>
      <c r="I19127" s="85"/>
      <c r="J19127" s="85"/>
    </row>
    <row r="19128" spans="2:10" s="117" customFormat="1" x14ac:dyDescent="0.25">
      <c r="B19128" s="87"/>
      <c r="C19128" s="85"/>
      <c r="D19128" s="85"/>
      <c r="E19128" s="85"/>
      <c r="F19128" s="85"/>
      <c r="G19128" s="86"/>
      <c r="H19128" s="86"/>
      <c r="I19128" s="85"/>
      <c r="J19128" s="85"/>
    </row>
    <row r="19129" spans="2:10" s="117" customFormat="1" x14ac:dyDescent="0.25">
      <c r="B19129" s="87"/>
      <c r="C19129" s="85"/>
      <c r="D19129" s="85"/>
      <c r="E19129" s="85"/>
      <c r="F19129" s="85"/>
      <c r="G19129" s="86"/>
      <c r="H19129" s="86"/>
      <c r="I19129" s="85"/>
      <c r="J19129" s="85"/>
    </row>
    <row r="19130" spans="2:10" s="117" customFormat="1" x14ac:dyDescent="0.25">
      <c r="B19130" s="87"/>
      <c r="C19130" s="85"/>
      <c r="D19130" s="85"/>
      <c r="E19130" s="85"/>
      <c r="F19130" s="85"/>
      <c r="G19130" s="86"/>
      <c r="H19130" s="86"/>
      <c r="I19130" s="85"/>
      <c r="J19130" s="85"/>
    </row>
    <row r="19131" spans="2:10" s="117" customFormat="1" x14ac:dyDescent="0.25">
      <c r="B19131" s="87"/>
      <c r="C19131" s="85"/>
      <c r="D19131" s="85"/>
      <c r="E19131" s="85"/>
      <c r="F19131" s="85"/>
      <c r="G19131" s="86"/>
      <c r="H19131" s="86"/>
      <c r="I19131" s="85"/>
      <c r="J19131" s="85"/>
    </row>
    <row r="19132" spans="2:10" s="117" customFormat="1" x14ac:dyDescent="0.25">
      <c r="B19132" s="87"/>
      <c r="C19132" s="85"/>
      <c r="D19132" s="85"/>
      <c r="E19132" s="85"/>
      <c r="F19132" s="85"/>
      <c r="G19132" s="86"/>
      <c r="H19132" s="86"/>
      <c r="I19132" s="85"/>
      <c r="J19132" s="85"/>
    </row>
    <row r="19133" spans="2:10" s="117" customFormat="1" x14ac:dyDescent="0.25">
      <c r="B19133" s="87"/>
      <c r="C19133" s="85"/>
      <c r="D19133" s="85"/>
      <c r="E19133" s="85"/>
      <c r="F19133" s="85"/>
      <c r="G19133" s="86"/>
      <c r="H19133" s="86"/>
      <c r="I19133" s="85"/>
      <c r="J19133" s="85"/>
    </row>
    <row r="19134" spans="2:10" s="117" customFormat="1" x14ac:dyDescent="0.25">
      <c r="B19134" s="87"/>
      <c r="C19134" s="85"/>
      <c r="D19134" s="85"/>
      <c r="E19134" s="85"/>
      <c r="F19134" s="85"/>
      <c r="G19134" s="86"/>
      <c r="H19134" s="86"/>
      <c r="I19134" s="85"/>
      <c r="J19134" s="85"/>
    </row>
    <row r="19135" spans="2:10" s="117" customFormat="1" x14ac:dyDescent="0.25">
      <c r="B19135" s="87"/>
      <c r="C19135" s="85"/>
      <c r="D19135" s="85"/>
      <c r="E19135" s="85"/>
      <c r="F19135" s="85"/>
      <c r="G19135" s="86"/>
      <c r="H19135" s="86"/>
      <c r="I19135" s="85"/>
      <c r="J19135" s="85"/>
    </row>
    <row r="19136" spans="2:10" s="117" customFormat="1" x14ac:dyDescent="0.25">
      <c r="B19136" s="87"/>
      <c r="C19136" s="85"/>
      <c r="D19136" s="85"/>
      <c r="E19136" s="85"/>
      <c r="F19136" s="85"/>
      <c r="G19136" s="86"/>
      <c r="H19136" s="86"/>
      <c r="I19136" s="85"/>
      <c r="J19136" s="85"/>
    </row>
    <row r="19137" spans="2:10" s="117" customFormat="1" x14ac:dyDescent="0.25">
      <c r="B19137" s="87"/>
      <c r="C19137" s="85"/>
      <c r="D19137" s="85"/>
      <c r="E19137" s="85"/>
      <c r="F19137" s="85"/>
      <c r="G19137" s="86"/>
      <c r="H19137" s="86"/>
      <c r="I19137" s="85"/>
      <c r="J19137" s="85"/>
    </row>
    <row r="19138" spans="2:10" s="117" customFormat="1" x14ac:dyDescent="0.25">
      <c r="B19138" s="87"/>
      <c r="C19138" s="85"/>
      <c r="D19138" s="85"/>
      <c r="E19138" s="85"/>
      <c r="F19138" s="85"/>
      <c r="G19138" s="86"/>
      <c r="H19138" s="86"/>
      <c r="I19138" s="85"/>
      <c r="J19138" s="85"/>
    </row>
    <row r="19139" spans="2:10" s="117" customFormat="1" x14ac:dyDescent="0.25">
      <c r="B19139" s="87"/>
      <c r="C19139" s="85"/>
      <c r="D19139" s="85"/>
      <c r="E19139" s="85"/>
      <c r="F19139" s="85"/>
      <c r="G19139" s="86"/>
      <c r="H19139" s="86"/>
      <c r="I19139" s="85"/>
      <c r="J19139" s="85"/>
    </row>
    <row r="19140" spans="2:10" s="117" customFormat="1" x14ac:dyDescent="0.25">
      <c r="B19140" s="87"/>
      <c r="C19140" s="85"/>
      <c r="D19140" s="85"/>
      <c r="E19140" s="85"/>
      <c r="F19140" s="85"/>
      <c r="G19140" s="86"/>
      <c r="H19140" s="86"/>
      <c r="I19140" s="85"/>
      <c r="J19140" s="85"/>
    </row>
    <row r="19141" spans="2:10" s="117" customFormat="1" x14ac:dyDescent="0.25">
      <c r="B19141" s="87"/>
      <c r="C19141" s="85"/>
      <c r="D19141" s="85"/>
      <c r="E19141" s="85"/>
      <c r="F19141" s="85"/>
      <c r="G19141" s="86"/>
      <c r="H19141" s="86"/>
      <c r="I19141" s="85"/>
      <c r="J19141" s="85"/>
    </row>
    <row r="19142" spans="2:10" s="117" customFormat="1" x14ac:dyDescent="0.25">
      <c r="B19142" s="87"/>
      <c r="C19142" s="85"/>
      <c r="D19142" s="85"/>
      <c r="E19142" s="85"/>
      <c r="F19142" s="85"/>
      <c r="G19142" s="86"/>
      <c r="H19142" s="86"/>
      <c r="I19142" s="85"/>
      <c r="J19142" s="85"/>
    </row>
    <row r="19143" spans="2:10" s="117" customFormat="1" x14ac:dyDescent="0.25">
      <c r="B19143" s="87"/>
      <c r="C19143" s="85"/>
      <c r="D19143" s="85"/>
      <c r="E19143" s="85"/>
      <c r="F19143" s="85"/>
      <c r="G19143" s="86"/>
      <c r="H19143" s="86"/>
      <c r="I19143" s="85"/>
      <c r="J19143" s="85"/>
    </row>
    <row r="19144" spans="2:10" s="117" customFormat="1" x14ac:dyDescent="0.25">
      <c r="B19144" s="87"/>
      <c r="C19144" s="85"/>
      <c r="D19144" s="85"/>
      <c r="E19144" s="85"/>
      <c r="F19144" s="85"/>
      <c r="G19144" s="86"/>
      <c r="H19144" s="86"/>
      <c r="I19144" s="85"/>
      <c r="J19144" s="85"/>
    </row>
    <row r="19145" spans="2:10" s="117" customFormat="1" x14ac:dyDescent="0.25">
      <c r="B19145" s="87"/>
      <c r="C19145" s="85"/>
      <c r="D19145" s="85"/>
      <c r="E19145" s="85"/>
      <c r="F19145" s="85"/>
      <c r="G19145" s="86"/>
      <c r="H19145" s="86"/>
      <c r="I19145" s="85"/>
      <c r="J19145" s="85"/>
    </row>
    <row r="19146" spans="2:10" s="117" customFormat="1" x14ac:dyDescent="0.25">
      <c r="B19146" s="87"/>
      <c r="C19146" s="85"/>
      <c r="D19146" s="85"/>
      <c r="E19146" s="85"/>
      <c r="F19146" s="85"/>
      <c r="G19146" s="86"/>
      <c r="H19146" s="86"/>
      <c r="I19146" s="85"/>
      <c r="J19146" s="85"/>
    </row>
    <row r="19147" spans="2:10" s="117" customFormat="1" x14ac:dyDescent="0.25">
      <c r="B19147" s="87"/>
      <c r="C19147" s="85"/>
      <c r="D19147" s="85"/>
      <c r="E19147" s="85"/>
      <c r="F19147" s="85"/>
      <c r="G19147" s="86"/>
      <c r="H19147" s="86"/>
      <c r="I19147" s="85"/>
      <c r="J19147" s="85"/>
    </row>
    <row r="19148" spans="2:10" s="117" customFormat="1" x14ac:dyDescent="0.25">
      <c r="B19148" s="87"/>
      <c r="C19148" s="85"/>
      <c r="D19148" s="85"/>
      <c r="E19148" s="85"/>
      <c r="F19148" s="85"/>
      <c r="G19148" s="86"/>
      <c r="H19148" s="86"/>
      <c r="I19148" s="85"/>
      <c r="J19148" s="85"/>
    </row>
    <row r="19149" spans="2:10" s="117" customFormat="1" x14ac:dyDescent="0.25">
      <c r="B19149" s="87"/>
      <c r="C19149" s="85"/>
      <c r="D19149" s="85"/>
      <c r="E19149" s="85"/>
      <c r="F19149" s="85"/>
      <c r="G19149" s="86"/>
      <c r="H19149" s="86"/>
      <c r="I19149" s="85"/>
      <c r="J19149" s="85"/>
    </row>
    <row r="19150" spans="2:10" s="117" customFormat="1" x14ac:dyDescent="0.25">
      <c r="B19150" s="87"/>
      <c r="C19150" s="85"/>
      <c r="D19150" s="85"/>
      <c r="E19150" s="85"/>
      <c r="F19150" s="85"/>
      <c r="G19150" s="86"/>
      <c r="H19150" s="86"/>
      <c r="I19150" s="85"/>
      <c r="J19150" s="85"/>
    </row>
    <row r="19151" spans="2:10" s="117" customFormat="1" x14ac:dyDescent="0.25">
      <c r="B19151" s="87"/>
      <c r="C19151" s="85"/>
      <c r="D19151" s="85"/>
      <c r="E19151" s="85"/>
      <c r="F19151" s="85"/>
      <c r="G19151" s="86"/>
      <c r="H19151" s="86"/>
      <c r="I19151" s="85"/>
      <c r="J19151" s="85"/>
    </row>
    <row r="19152" spans="2:10" s="117" customFormat="1" x14ac:dyDescent="0.25">
      <c r="B19152" s="87"/>
      <c r="C19152" s="85"/>
      <c r="D19152" s="85"/>
      <c r="E19152" s="85"/>
      <c r="F19152" s="85"/>
      <c r="G19152" s="86"/>
      <c r="H19152" s="86"/>
      <c r="I19152" s="85"/>
      <c r="J19152" s="85"/>
    </row>
    <row r="19153" spans="2:10" s="117" customFormat="1" x14ac:dyDescent="0.25">
      <c r="B19153" s="87"/>
      <c r="C19153" s="85"/>
      <c r="D19153" s="85"/>
      <c r="E19153" s="85"/>
      <c r="F19153" s="85"/>
      <c r="G19153" s="86"/>
      <c r="H19153" s="86"/>
      <c r="I19153" s="85"/>
      <c r="J19153" s="85"/>
    </row>
    <row r="19154" spans="2:10" s="117" customFormat="1" x14ac:dyDescent="0.25">
      <c r="B19154" s="87"/>
      <c r="C19154" s="85"/>
      <c r="D19154" s="85"/>
      <c r="E19154" s="85"/>
      <c r="F19154" s="85"/>
      <c r="G19154" s="86"/>
      <c r="H19154" s="86"/>
      <c r="I19154" s="85"/>
      <c r="J19154" s="85"/>
    </row>
    <row r="19155" spans="2:10" s="117" customFormat="1" x14ac:dyDescent="0.25">
      <c r="B19155" s="87"/>
      <c r="C19155" s="85"/>
      <c r="D19155" s="85"/>
      <c r="E19155" s="85"/>
      <c r="F19155" s="85"/>
      <c r="G19155" s="86"/>
      <c r="H19155" s="86"/>
      <c r="I19155" s="85"/>
      <c r="J19155" s="85"/>
    </row>
    <row r="19156" spans="2:10" s="117" customFormat="1" x14ac:dyDescent="0.25">
      <c r="B19156" s="87"/>
      <c r="C19156" s="85"/>
      <c r="D19156" s="85"/>
      <c r="E19156" s="85"/>
      <c r="F19156" s="85"/>
      <c r="G19156" s="86"/>
      <c r="H19156" s="86"/>
      <c r="I19156" s="85"/>
      <c r="J19156" s="85"/>
    </row>
    <row r="19157" spans="2:10" s="117" customFormat="1" x14ac:dyDescent="0.25">
      <c r="B19157" s="87"/>
      <c r="C19157" s="85"/>
      <c r="D19157" s="85"/>
      <c r="E19157" s="85"/>
      <c r="F19157" s="85"/>
      <c r="G19157" s="86"/>
      <c r="H19157" s="86"/>
      <c r="I19157" s="85"/>
      <c r="J19157" s="85"/>
    </row>
    <row r="19158" spans="2:10" s="117" customFormat="1" x14ac:dyDescent="0.25">
      <c r="B19158" s="87"/>
      <c r="C19158" s="85"/>
      <c r="D19158" s="85"/>
      <c r="E19158" s="85"/>
      <c r="F19158" s="85"/>
      <c r="G19158" s="86"/>
      <c r="H19158" s="86"/>
      <c r="I19158" s="85"/>
      <c r="J19158" s="85"/>
    </row>
    <row r="19159" spans="2:10" s="117" customFormat="1" x14ac:dyDescent="0.25">
      <c r="B19159" s="87"/>
      <c r="C19159" s="85"/>
      <c r="D19159" s="85"/>
      <c r="E19159" s="85"/>
      <c r="F19159" s="85"/>
      <c r="G19159" s="86"/>
      <c r="H19159" s="86"/>
      <c r="I19159" s="85"/>
      <c r="J19159" s="85"/>
    </row>
    <row r="19160" spans="2:10" s="117" customFormat="1" x14ac:dyDescent="0.25">
      <c r="B19160" s="87"/>
      <c r="C19160" s="85"/>
      <c r="D19160" s="85"/>
      <c r="E19160" s="85"/>
      <c r="F19160" s="85"/>
      <c r="G19160" s="86"/>
      <c r="H19160" s="86"/>
      <c r="I19160" s="85"/>
      <c r="J19160" s="85"/>
    </row>
    <row r="19161" spans="2:10" s="117" customFormat="1" x14ac:dyDescent="0.25">
      <c r="B19161" s="87"/>
      <c r="C19161" s="85"/>
      <c r="D19161" s="85"/>
      <c r="E19161" s="85"/>
      <c r="F19161" s="85"/>
      <c r="G19161" s="86"/>
      <c r="H19161" s="86"/>
      <c r="I19161" s="85"/>
      <c r="J19161" s="85"/>
    </row>
    <row r="19162" spans="2:10" s="117" customFormat="1" x14ac:dyDescent="0.25">
      <c r="B19162" s="87"/>
      <c r="C19162" s="85"/>
      <c r="D19162" s="85"/>
      <c r="E19162" s="85"/>
      <c r="F19162" s="85"/>
      <c r="G19162" s="86"/>
      <c r="H19162" s="86"/>
      <c r="I19162" s="85"/>
      <c r="J19162" s="85"/>
    </row>
    <row r="19163" spans="2:10" s="117" customFormat="1" x14ac:dyDescent="0.25">
      <c r="B19163" s="87"/>
      <c r="C19163" s="85"/>
      <c r="D19163" s="85"/>
      <c r="E19163" s="85"/>
      <c r="F19163" s="85"/>
      <c r="G19163" s="86"/>
      <c r="H19163" s="86"/>
      <c r="I19163" s="85"/>
      <c r="J19163" s="85"/>
    </row>
    <row r="19164" spans="2:10" s="117" customFormat="1" x14ac:dyDescent="0.25">
      <c r="B19164" s="87"/>
      <c r="C19164" s="85"/>
      <c r="D19164" s="85"/>
      <c r="E19164" s="85"/>
      <c r="F19164" s="85"/>
      <c r="G19164" s="86"/>
      <c r="H19164" s="86"/>
      <c r="I19164" s="85"/>
      <c r="J19164" s="85"/>
    </row>
    <row r="19165" spans="2:10" s="117" customFormat="1" x14ac:dyDescent="0.25">
      <c r="B19165" s="87"/>
      <c r="C19165" s="85"/>
      <c r="D19165" s="85"/>
      <c r="E19165" s="85"/>
      <c r="F19165" s="85"/>
      <c r="G19165" s="86"/>
      <c r="H19165" s="86"/>
      <c r="I19165" s="85"/>
      <c r="J19165" s="85"/>
    </row>
    <row r="19166" spans="2:10" s="117" customFormat="1" x14ac:dyDescent="0.25">
      <c r="B19166" s="87"/>
      <c r="C19166" s="85"/>
      <c r="D19166" s="85"/>
      <c r="E19166" s="85"/>
      <c r="F19166" s="85"/>
      <c r="G19166" s="86"/>
      <c r="H19166" s="86"/>
      <c r="I19166" s="85"/>
      <c r="J19166" s="85"/>
    </row>
    <row r="19167" spans="2:10" s="117" customFormat="1" x14ac:dyDescent="0.25">
      <c r="B19167" s="87"/>
      <c r="C19167" s="85"/>
      <c r="D19167" s="85"/>
      <c r="E19167" s="85"/>
      <c r="F19167" s="85"/>
      <c r="G19167" s="86"/>
      <c r="H19167" s="86"/>
      <c r="I19167" s="85"/>
      <c r="J19167" s="85"/>
    </row>
    <row r="19168" spans="2:10" s="117" customFormat="1" x14ac:dyDescent="0.25">
      <c r="B19168" s="87"/>
      <c r="C19168" s="85"/>
      <c r="D19168" s="85"/>
      <c r="E19168" s="85"/>
      <c r="F19168" s="85"/>
      <c r="G19168" s="86"/>
      <c r="H19168" s="86"/>
      <c r="I19168" s="85"/>
      <c r="J19168" s="85"/>
    </row>
    <row r="19169" spans="2:10" s="117" customFormat="1" x14ac:dyDescent="0.25">
      <c r="B19169" s="87"/>
      <c r="C19169" s="85"/>
      <c r="D19169" s="85"/>
      <c r="E19169" s="85"/>
      <c r="F19169" s="85"/>
      <c r="G19169" s="86"/>
      <c r="H19169" s="86"/>
      <c r="I19169" s="85"/>
      <c r="J19169" s="85"/>
    </row>
    <row r="19170" spans="2:10" s="117" customFormat="1" x14ac:dyDescent="0.25">
      <c r="B19170" s="87"/>
      <c r="C19170" s="85"/>
      <c r="D19170" s="85"/>
      <c r="E19170" s="85"/>
      <c r="F19170" s="85"/>
      <c r="G19170" s="86"/>
      <c r="H19170" s="86"/>
      <c r="I19170" s="85"/>
      <c r="J19170" s="85"/>
    </row>
    <row r="19171" spans="2:10" s="117" customFormat="1" x14ac:dyDescent="0.25">
      <c r="B19171" s="87"/>
      <c r="C19171" s="85"/>
      <c r="D19171" s="85"/>
      <c r="E19171" s="85"/>
      <c r="F19171" s="85"/>
      <c r="G19171" s="86"/>
      <c r="H19171" s="86"/>
      <c r="I19171" s="85"/>
      <c r="J19171" s="85"/>
    </row>
    <row r="19172" spans="2:10" s="117" customFormat="1" x14ac:dyDescent="0.25">
      <c r="B19172" s="87"/>
      <c r="C19172" s="85"/>
      <c r="D19172" s="85"/>
      <c r="E19172" s="85"/>
      <c r="F19172" s="85"/>
      <c r="G19172" s="86"/>
      <c r="H19172" s="86"/>
      <c r="I19172" s="85"/>
      <c r="J19172" s="85"/>
    </row>
    <row r="19173" spans="2:10" s="117" customFormat="1" x14ac:dyDescent="0.25">
      <c r="B19173" s="87"/>
      <c r="C19173" s="85"/>
      <c r="D19173" s="85"/>
      <c r="E19173" s="85"/>
      <c r="F19173" s="85"/>
      <c r="G19173" s="86"/>
      <c r="H19173" s="86"/>
      <c r="I19173" s="85"/>
      <c r="J19173" s="85"/>
    </row>
    <row r="19174" spans="2:10" s="117" customFormat="1" x14ac:dyDescent="0.25">
      <c r="B19174" s="87"/>
      <c r="C19174" s="85"/>
      <c r="D19174" s="85"/>
      <c r="E19174" s="85"/>
      <c r="F19174" s="85"/>
      <c r="G19174" s="86"/>
      <c r="H19174" s="86"/>
      <c r="I19174" s="85"/>
      <c r="J19174" s="85"/>
    </row>
    <row r="19175" spans="2:10" s="117" customFormat="1" x14ac:dyDescent="0.25">
      <c r="B19175" s="87"/>
      <c r="C19175" s="85"/>
      <c r="D19175" s="85"/>
      <c r="E19175" s="85"/>
      <c r="F19175" s="85"/>
      <c r="G19175" s="86"/>
      <c r="H19175" s="86"/>
      <c r="I19175" s="85"/>
      <c r="J19175" s="85"/>
    </row>
    <row r="19176" spans="2:10" s="117" customFormat="1" x14ac:dyDescent="0.25">
      <c r="B19176" s="87"/>
      <c r="C19176" s="85"/>
      <c r="D19176" s="85"/>
      <c r="E19176" s="85"/>
      <c r="F19176" s="85"/>
      <c r="G19176" s="86"/>
      <c r="H19176" s="86"/>
      <c r="I19176" s="85"/>
      <c r="J19176" s="85"/>
    </row>
    <row r="19177" spans="2:10" s="117" customFormat="1" x14ac:dyDescent="0.25">
      <c r="B19177" s="87"/>
      <c r="C19177" s="85"/>
      <c r="D19177" s="85"/>
      <c r="E19177" s="85"/>
      <c r="F19177" s="85"/>
      <c r="G19177" s="86"/>
      <c r="H19177" s="86"/>
      <c r="I19177" s="85"/>
      <c r="J19177" s="85"/>
    </row>
    <row r="19178" spans="2:10" s="117" customFormat="1" x14ac:dyDescent="0.25">
      <c r="B19178" s="87"/>
      <c r="C19178" s="85"/>
      <c r="D19178" s="85"/>
      <c r="E19178" s="85"/>
      <c r="F19178" s="85"/>
      <c r="G19178" s="86"/>
      <c r="H19178" s="86"/>
      <c r="I19178" s="85"/>
      <c r="J19178" s="85"/>
    </row>
    <row r="19179" spans="2:10" s="117" customFormat="1" x14ac:dyDescent="0.25">
      <c r="B19179" s="87"/>
      <c r="C19179" s="85"/>
      <c r="D19179" s="85"/>
      <c r="E19179" s="85"/>
      <c r="F19179" s="85"/>
      <c r="G19179" s="86"/>
      <c r="H19179" s="86"/>
      <c r="I19179" s="85"/>
      <c r="J19179" s="85"/>
    </row>
    <row r="19180" spans="2:10" s="117" customFormat="1" x14ac:dyDescent="0.25">
      <c r="B19180" s="87"/>
      <c r="C19180" s="85"/>
      <c r="D19180" s="85"/>
      <c r="E19180" s="85"/>
      <c r="F19180" s="85"/>
      <c r="G19180" s="86"/>
      <c r="H19180" s="86"/>
      <c r="I19180" s="85"/>
      <c r="J19180" s="85"/>
    </row>
    <row r="19181" spans="2:10" s="117" customFormat="1" x14ac:dyDescent="0.25">
      <c r="B19181" s="87"/>
      <c r="C19181" s="85"/>
      <c r="D19181" s="85"/>
      <c r="E19181" s="85"/>
      <c r="F19181" s="85"/>
      <c r="G19181" s="86"/>
      <c r="H19181" s="86"/>
      <c r="I19181" s="85"/>
      <c r="J19181" s="85"/>
    </row>
    <row r="19182" spans="2:10" s="117" customFormat="1" x14ac:dyDescent="0.25">
      <c r="B19182" s="87"/>
      <c r="C19182" s="85"/>
      <c r="D19182" s="85"/>
      <c r="E19182" s="85"/>
      <c r="F19182" s="85"/>
      <c r="G19182" s="86"/>
      <c r="H19182" s="86"/>
      <c r="I19182" s="85"/>
      <c r="J19182" s="85"/>
    </row>
    <row r="19183" spans="2:10" s="117" customFormat="1" x14ac:dyDescent="0.25">
      <c r="B19183" s="87"/>
      <c r="C19183" s="85"/>
      <c r="D19183" s="85"/>
      <c r="E19183" s="85"/>
      <c r="F19183" s="85"/>
      <c r="G19183" s="86"/>
      <c r="H19183" s="86"/>
      <c r="I19183" s="85"/>
      <c r="J19183" s="85"/>
    </row>
    <row r="19184" spans="2:10" s="117" customFormat="1" x14ac:dyDescent="0.25">
      <c r="B19184" s="87"/>
      <c r="C19184" s="85"/>
      <c r="D19184" s="85"/>
      <c r="E19184" s="85"/>
      <c r="F19184" s="85"/>
      <c r="G19184" s="86"/>
      <c r="H19184" s="86"/>
      <c r="I19184" s="85"/>
      <c r="J19184" s="85"/>
    </row>
    <row r="19185" spans="2:10" s="117" customFormat="1" x14ac:dyDescent="0.25">
      <c r="B19185" s="87"/>
      <c r="C19185" s="85"/>
      <c r="D19185" s="85"/>
      <c r="E19185" s="85"/>
      <c r="F19185" s="85"/>
      <c r="G19185" s="86"/>
      <c r="H19185" s="86"/>
      <c r="I19185" s="85"/>
      <c r="J19185" s="85"/>
    </row>
    <row r="19186" spans="2:10" s="117" customFormat="1" x14ac:dyDescent="0.25">
      <c r="B19186" s="87"/>
      <c r="C19186" s="85"/>
      <c r="D19186" s="85"/>
      <c r="E19186" s="85"/>
      <c r="F19186" s="85"/>
      <c r="G19186" s="86"/>
      <c r="H19186" s="86"/>
      <c r="I19186" s="85"/>
      <c r="J19186" s="85"/>
    </row>
    <row r="19187" spans="2:10" s="117" customFormat="1" x14ac:dyDescent="0.25">
      <c r="B19187" s="87"/>
      <c r="C19187" s="85"/>
      <c r="D19187" s="85"/>
      <c r="E19187" s="85"/>
      <c r="F19187" s="85"/>
      <c r="G19187" s="86"/>
      <c r="H19187" s="86"/>
      <c r="I19187" s="85"/>
      <c r="J19187" s="85"/>
    </row>
    <row r="19188" spans="2:10" s="117" customFormat="1" x14ac:dyDescent="0.25">
      <c r="B19188" s="87"/>
      <c r="C19188" s="85"/>
      <c r="D19188" s="85"/>
      <c r="E19188" s="85"/>
      <c r="F19188" s="85"/>
      <c r="G19188" s="86"/>
      <c r="H19188" s="86"/>
      <c r="I19188" s="85"/>
      <c r="J19188" s="85"/>
    </row>
    <row r="19189" spans="2:10" s="117" customFormat="1" x14ac:dyDescent="0.25">
      <c r="B19189" s="87"/>
      <c r="C19189" s="85"/>
      <c r="D19189" s="85"/>
      <c r="E19189" s="85"/>
      <c r="F19189" s="85"/>
      <c r="G19189" s="86"/>
      <c r="H19189" s="86"/>
      <c r="I19189" s="85"/>
      <c r="J19189" s="85"/>
    </row>
    <row r="19190" spans="2:10" s="117" customFormat="1" x14ac:dyDescent="0.25">
      <c r="B19190" s="87"/>
      <c r="C19190" s="85"/>
      <c r="D19190" s="85"/>
      <c r="E19190" s="85"/>
      <c r="F19190" s="85"/>
      <c r="G19190" s="86"/>
      <c r="H19190" s="86"/>
      <c r="I19190" s="85"/>
      <c r="J19190" s="85"/>
    </row>
    <row r="19191" spans="2:10" s="117" customFormat="1" x14ac:dyDescent="0.25">
      <c r="B19191" s="87"/>
      <c r="C19191" s="85"/>
      <c r="D19191" s="85"/>
      <c r="E19191" s="85"/>
      <c r="F19191" s="85"/>
      <c r="G19191" s="86"/>
      <c r="H19191" s="86"/>
      <c r="I19191" s="85"/>
      <c r="J19191" s="85"/>
    </row>
    <row r="19192" spans="2:10" s="117" customFormat="1" x14ac:dyDescent="0.25">
      <c r="B19192" s="87"/>
      <c r="C19192" s="85"/>
      <c r="D19192" s="85"/>
      <c r="E19192" s="85"/>
      <c r="F19192" s="85"/>
      <c r="G19192" s="86"/>
      <c r="H19192" s="86"/>
      <c r="I19192" s="85"/>
      <c r="J19192" s="85"/>
    </row>
    <row r="19193" spans="2:10" s="117" customFormat="1" x14ac:dyDescent="0.25">
      <c r="B19193" s="87"/>
      <c r="C19193" s="85"/>
      <c r="D19193" s="85"/>
      <c r="E19193" s="85"/>
      <c r="F19193" s="85"/>
      <c r="G19193" s="86"/>
      <c r="H19193" s="86"/>
      <c r="I19193" s="85"/>
      <c r="J19193" s="85"/>
    </row>
    <row r="19194" spans="2:10" s="117" customFormat="1" x14ac:dyDescent="0.25">
      <c r="B19194" s="87"/>
      <c r="C19194" s="85"/>
      <c r="D19194" s="85"/>
      <c r="E19194" s="85"/>
      <c r="F19194" s="85"/>
      <c r="G19194" s="86"/>
      <c r="H19194" s="86"/>
      <c r="I19194" s="85"/>
      <c r="J19194" s="85"/>
    </row>
    <row r="19195" spans="2:10" s="117" customFormat="1" x14ac:dyDescent="0.25">
      <c r="B19195" s="87"/>
      <c r="C19195" s="85"/>
      <c r="D19195" s="85"/>
      <c r="E19195" s="85"/>
      <c r="F19195" s="85"/>
      <c r="G19195" s="86"/>
      <c r="H19195" s="86"/>
      <c r="I19195" s="85"/>
      <c r="J19195" s="85"/>
    </row>
    <row r="19196" spans="2:10" s="117" customFormat="1" x14ac:dyDescent="0.25">
      <c r="B19196" s="87"/>
      <c r="C19196" s="85"/>
      <c r="D19196" s="85"/>
      <c r="E19196" s="85"/>
      <c r="F19196" s="85"/>
      <c r="G19196" s="86"/>
      <c r="H19196" s="86"/>
      <c r="I19196" s="85"/>
      <c r="J19196" s="85"/>
    </row>
    <row r="19197" spans="2:10" s="117" customFormat="1" x14ac:dyDescent="0.25">
      <c r="B19197" s="87"/>
      <c r="C19197" s="85"/>
      <c r="D19197" s="85"/>
      <c r="E19197" s="85"/>
      <c r="F19197" s="85"/>
      <c r="G19197" s="86"/>
      <c r="H19197" s="86"/>
      <c r="I19197" s="85"/>
      <c r="J19197" s="85"/>
    </row>
    <row r="19198" spans="2:10" s="117" customFormat="1" x14ac:dyDescent="0.25">
      <c r="B19198" s="87"/>
      <c r="C19198" s="85"/>
      <c r="D19198" s="85"/>
      <c r="E19198" s="85"/>
      <c r="F19198" s="85"/>
      <c r="G19198" s="86"/>
      <c r="H19198" s="86"/>
      <c r="I19198" s="85"/>
      <c r="J19198" s="85"/>
    </row>
    <row r="19199" spans="2:10" s="117" customFormat="1" x14ac:dyDescent="0.25">
      <c r="B19199" s="87"/>
      <c r="C19199" s="85"/>
      <c r="D19199" s="85"/>
      <c r="E19199" s="85"/>
      <c r="F19199" s="85"/>
      <c r="G19199" s="86"/>
      <c r="H19199" s="86"/>
      <c r="I19199" s="85"/>
      <c r="J19199" s="85"/>
    </row>
    <row r="19200" spans="2:10" s="117" customFormat="1" x14ac:dyDescent="0.25">
      <c r="B19200" s="87"/>
      <c r="C19200" s="85"/>
      <c r="D19200" s="85"/>
      <c r="E19200" s="85"/>
      <c r="F19200" s="85"/>
      <c r="G19200" s="86"/>
      <c r="H19200" s="86"/>
      <c r="I19200" s="85"/>
      <c r="J19200" s="85"/>
    </row>
    <row r="19201" spans="2:10" s="117" customFormat="1" x14ac:dyDescent="0.25">
      <c r="B19201" s="87"/>
      <c r="C19201" s="85"/>
      <c r="D19201" s="85"/>
      <c r="E19201" s="85"/>
      <c r="F19201" s="85"/>
      <c r="G19201" s="86"/>
      <c r="H19201" s="86"/>
      <c r="I19201" s="85"/>
      <c r="J19201" s="85"/>
    </row>
    <row r="19202" spans="2:10" s="117" customFormat="1" x14ac:dyDescent="0.25">
      <c r="B19202" s="87"/>
      <c r="C19202" s="85"/>
      <c r="D19202" s="85"/>
      <c r="E19202" s="85"/>
      <c r="F19202" s="85"/>
      <c r="G19202" s="86"/>
      <c r="H19202" s="86"/>
      <c r="I19202" s="85"/>
      <c r="J19202" s="85"/>
    </row>
    <row r="19203" spans="2:10" s="117" customFormat="1" x14ac:dyDescent="0.25">
      <c r="B19203" s="87"/>
      <c r="C19203" s="85"/>
      <c r="D19203" s="85"/>
      <c r="E19203" s="85"/>
      <c r="F19203" s="85"/>
      <c r="G19203" s="86"/>
      <c r="H19203" s="86"/>
      <c r="I19203" s="85"/>
      <c r="J19203" s="85"/>
    </row>
    <row r="19204" spans="2:10" s="117" customFormat="1" x14ac:dyDescent="0.25">
      <c r="B19204" s="87"/>
      <c r="C19204" s="85"/>
      <c r="D19204" s="85"/>
      <c r="E19204" s="85"/>
      <c r="F19204" s="85"/>
      <c r="G19204" s="86"/>
      <c r="H19204" s="86"/>
      <c r="I19204" s="85"/>
      <c r="J19204" s="85"/>
    </row>
    <row r="19205" spans="2:10" s="117" customFormat="1" x14ac:dyDescent="0.25">
      <c r="B19205" s="87"/>
      <c r="C19205" s="85"/>
      <c r="D19205" s="85"/>
      <c r="E19205" s="85"/>
      <c r="F19205" s="85"/>
      <c r="G19205" s="86"/>
      <c r="H19205" s="86"/>
      <c r="I19205" s="85"/>
      <c r="J19205" s="85"/>
    </row>
    <row r="19206" spans="2:10" s="117" customFormat="1" x14ac:dyDescent="0.25">
      <c r="B19206" s="87"/>
      <c r="C19206" s="85"/>
      <c r="D19206" s="85"/>
      <c r="E19206" s="85"/>
      <c r="F19206" s="85"/>
      <c r="G19206" s="86"/>
      <c r="H19206" s="86"/>
      <c r="I19206" s="85"/>
      <c r="J19206" s="85"/>
    </row>
    <row r="19207" spans="2:10" s="117" customFormat="1" x14ac:dyDescent="0.25">
      <c r="B19207" s="87"/>
      <c r="C19207" s="85"/>
      <c r="D19207" s="85"/>
      <c r="E19207" s="85"/>
      <c r="F19207" s="85"/>
      <c r="G19207" s="86"/>
      <c r="H19207" s="86"/>
      <c r="I19207" s="85"/>
      <c r="J19207" s="85"/>
    </row>
    <row r="19208" spans="2:10" s="117" customFormat="1" x14ac:dyDescent="0.25">
      <c r="B19208" s="87"/>
      <c r="C19208" s="85"/>
      <c r="D19208" s="85"/>
      <c r="E19208" s="85"/>
      <c r="F19208" s="85"/>
      <c r="G19208" s="86"/>
      <c r="H19208" s="86"/>
      <c r="I19208" s="85"/>
      <c r="J19208" s="85"/>
    </row>
    <row r="19209" spans="2:10" s="117" customFormat="1" x14ac:dyDescent="0.25">
      <c r="B19209" s="87"/>
      <c r="C19209" s="85"/>
      <c r="D19209" s="85"/>
      <c r="E19209" s="85"/>
      <c r="F19209" s="85"/>
      <c r="G19209" s="86"/>
      <c r="H19209" s="86"/>
      <c r="I19209" s="85"/>
      <c r="J19209" s="85"/>
    </row>
    <row r="19210" spans="2:10" s="117" customFormat="1" x14ac:dyDescent="0.25">
      <c r="B19210" s="87"/>
      <c r="C19210" s="85"/>
      <c r="D19210" s="85"/>
      <c r="E19210" s="85"/>
      <c r="F19210" s="85"/>
      <c r="G19210" s="86"/>
      <c r="H19210" s="86"/>
      <c r="I19210" s="85"/>
      <c r="J19210" s="85"/>
    </row>
    <row r="19211" spans="2:10" s="117" customFormat="1" x14ac:dyDescent="0.25">
      <c r="B19211" s="87"/>
      <c r="C19211" s="85"/>
      <c r="D19211" s="85"/>
      <c r="E19211" s="85"/>
      <c r="F19211" s="85"/>
      <c r="G19211" s="86"/>
      <c r="H19211" s="86"/>
      <c r="I19211" s="85"/>
      <c r="J19211" s="85"/>
    </row>
    <row r="19212" spans="2:10" s="117" customFormat="1" x14ac:dyDescent="0.25">
      <c r="B19212" s="87"/>
      <c r="C19212" s="85"/>
      <c r="D19212" s="85"/>
      <c r="E19212" s="85"/>
      <c r="F19212" s="85"/>
      <c r="G19212" s="86"/>
      <c r="H19212" s="86"/>
      <c r="I19212" s="85"/>
      <c r="J19212" s="85"/>
    </row>
    <row r="19213" spans="2:10" s="117" customFormat="1" x14ac:dyDescent="0.25">
      <c r="B19213" s="87"/>
      <c r="C19213" s="85"/>
      <c r="D19213" s="85"/>
      <c r="E19213" s="85"/>
      <c r="F19213" s="85"/>
      <c r="G19213" s="86"/>
      <c r="H19213" s="86"/>
      <c r="I19213" s="85"/>
      <c r="J19213" s="85"/>
    </row>
    <row r="19214" spans="2:10" s="117" customFormat="1" x14ac:dyDescent="0.25">
      <c r="B19214" s="87"/>
      <c r="C19214" s="85"/>
      <c r="D19214" s="85"/>
      <c r="E19214" s="85"/>
      <c r="F19214" s="85"/>
      <c r="G19214" s="86"/>
      <c r="H19214" s="86"/>
      <c r="I19214" s="85"/>
      <c r="J19214" s="85"/>
    </row>
    <row r="19215" spans="2:10" s="117" customFormat="1" x14ac:dyDescent="0.25">
      <c r="B19215" s="87"/>
      <c r="C19215" s="85"/>
      <c r="D19215" s="85"/>
      <c r="E19215" s="85"/>
      <c r="F19215" s="85"/>
      <c r="G19215" s="86"/>
      <c r="H19215" s="86"/>
      <c r="I19215" s="85"/>
      <c r="J19215" s="85"/>
    </row>
    <row r="19216" spans="2:10" s="117" customFormat="1" x14ac:dyDescent="0.25">
      <c r="B19216" s="87"/>
      <c r="C19216" s="85"/>
      <c r="D19216" s="85"/>
      <c r="E19216" s="85"/>
      <c r="F19216" s="85"/>
      <c r="G19216" s="86"/>
      <c r="H19216" s="86"/>
      <c r="I19216" s="85"/>
      <c r="J19216" s="85"/>
    </row>
    <row r="19217" spans="2:10" s="117" customFormat="1" x14ac:dyDescent="0.25">
      <c r="B19217" s="87"/>
      <c r="C19217" s="85"/>
      <c r="D19217" s="85"/>
      <c r="E19217" s="85"/>
      <c r="F19217" s="85"/>
      <c r="G19217" s="86"/>
      <c r="H19217" s="86"/>
      <c r="I19217" s="85"/>
      <c r="J19217" s="85"/>
    </row>
    <row r="19218" spans="2:10" s="117" customFormat="1" x14ac:dyDescent="0.25">
      <c r="B19218" s="87"/>
      <c r="C19218" s="85"/>
      <c r="D19218" s="85"/>
      <c r="E19218" s="85"/>
      <c r="F19218" s="85"/>
      <c r="G19218" s="86"/>
      <c r="H19218" s="86"/>
      <c r="I19218" s="85"/>
      <c r="J19218" s="85"/>
    </row>
    <row r="19219" spans="2:10" s="117" customFormat="1" x14ac:dyDescent="0.25">
      <c r="B19219" s="87"/>
      <c r="C19219" s="85"/>
      <c r="D19219" s="85"/>
      <c r="E19219" s="85"/>
      <c r="F19219" s="85"/>
      <c r="G19219" s="86"/>
      <c r="H19219" s="86"/>
      <c r="I19219" s="85"/>
      <c r="J19219" s="85"/>
    </row>
    <row r="19220" spans="2:10" s="117" customFormat="1" x14ac:dyDescent="0.25">
      <c r="B19220" s="87"/>
      <c r="C19220" s="85"/>
      <c r="D19220" s="85"/>
      <c r="E19220" s="85"/>
      <c r="F19220" s="85"/>
      <c r="G19220" s="86"/>
      <c r="H19220" s="86"/>
      <c r="I19220" s="85"/>
      <c r="J19220" s="85"/>
    </row>
    <row r="19221" spans="2:10" s="117" customFormat="1" x14ac:dyDescent="0.25">
      <c r="B19221" s="87"/>
      <c r="C19221" s="85"/>
      <c r="D19221" s="85"/>
      <c r="E19221" s="85"/>
      <c r="F19221" s="85"/>
      <c r="G19221" s="86"/>
      <c r="H19221" s="86"/>
      <c r="I19221" s="85"/>
      <c r="J19221" s="85"/>
    </row>
    <row r="19222" spans="2:10" s="117" customFormat="1" x14ac:dyDescent="0.25">
      <c r="B19222" s="87"/>
      <c r="C19222" s="85"/>
      <c r="D19222" s="85"/>
      <c r="E19222" s="85"/>
      <c r="F19222" s="85"/>
      <c r="G19222" s="86"/>
      <c r="H19222" s="86"/>
      <c r="I19222" s="85"/>
      <c r="J19222" s="85"/>
    </row>
    <row r="19223" spans="2:10" s="117" customFormat="1" x14ac:dyDescent="0.25">
      <c r="B19223" s="87"/>
      <c r="C19223" s="85"/>
      <c r="D19223" s="85"/>
      <c r="E19223" s="85"/>
      <c r="F19223" s="85"/>
      <c r="G19223" s="86"/>
      <c r="H19223" s="86"/>
      <c r="I19223" s="85"/>
      <c r="J19223" s="85"/>
    </row>
    <row r="19224" spans="2:10" s="117" customFormat="1" x14ac:dyDescent="0.25">
      <c r="B19224" s="87"/>
      <c r="C19224" s="85"/>
      <c r="D19224" s="85"/>
      <c r="E19224" s="85"/>
      <c r="F19224" s="85"/>
      <c r="G19224" s="86"/>
      <c r="H19224" s="86"/>
      <c r="I19224" s="85"/>
      <c r="J19224" s="85"/>
    </row>
    <row r="19225" spans="2:10" s="117" customFormat="1" x14ac:dyDescent="0.25">
      <c r="B19225" s="87"/>
      <c r="C19225" s="85"/>
      <c r="D19225" s="85"/>
      <c r="E19225" s="85"/>
      <c r="F19225" s="85"/>
      <c r="G19225" s="86"/>
      <c r="H19225" s="86"/>
      <c r="I19225" s="85"/>
      <c r="J19225" s="85"/>
    </row>
    <row r="19226" spans="2:10" s="117" customFormat="1" x14ac:dyDescent="0.25">
      <c r="B19226" s="87"/>
      <c r="C19226" s="85"/>
      <c r="D19226" s="85"/>
      <c r="E19226" s="85"/>
      <c r="F19226" s="85"/>
      <c r="G19226" s="86"/>
      <c r="H19226" s="86"/>
      <c r="I19226" s="85"/>
      <c r="J19226" s="85"/>
    </row>
    <row r="19227" spans="2:10" s="117" customFormat="1" x14ac:dyDescent="0.25">
      <c r="B19227" s="87"/>
      <c r="C19227" s="85"/>
      <c r="D19227" s="85"/>
      <c r="E19227" s="85"/>
      <c r="F19227" s="85"/>
      <c r="G19227" s="86"/>
      <c r="H19227" s="86"/>
      <c r="I19227" s="85"/>
      <c r="J19227" s="85"/>
    </row>
    <row r="19228" spans="2:10" s="117" customFormat="1" x14ac:dyDescent="0.25">
      <c r="B19228" s="87"/>
      <c r="C19228" s="85"/>
      <c r="D19228" s="85"/>
      <c r="E19228" s="85"/>
      <c r="F19228" s="85"/>
      <c r="G19228" s="86"/>
      <c r="H19228" s="86"/>
      <c r="I19228" s="85"/>
      <c r="J19228" s="85"/>
    </row>
    <row r="19229" spans="2:10" s="117" customFormat="1" x14ac:dyDescent="0.25">
      <c r="B19229" s="87"/>
      <c r="C19229" s="85"/>
      <c r="D19229" s="85"/>
      <c r="E19229" s="85"/>
      <c r="F19229" s="85"/>
      <c r="G19229" s="86"/>
      <c r="H19229" s="86"/>
      <c r="I19229" s="85"/>
      <c r="J19229" s="85"/>
    </row>
    <row r="19230" spans="2:10" s="117" customFormat="1" x14ac:dyDescent="0.25">
      <c r="B19230" s="87"/>
      <c r="C19230" s="85"/>
      <c r="D19230" s="85"/>
      <c r="E19230" s="85"/>
      <c r="F19230" s="85"/>
      <c r="G19230" s="86"/>
      <c r="H19230" s="86"/>
      <c r="I19230" s="85"/>
      <c r="J19230" s="85"/>
    </row>
    <row r="19231" spans="2:10" s="117" customFormat="1" x14ac:dyDescent="0.25">
      <c r="B19231" s="87"/>
      <c r="C19231" s="85"/>
      <c r="D19231" s="85"/>
      <c r="E19231" s="85"/>
      <c r="F19231" s="85"/>
      <c r="G19231" s="86"/>
      <c r="H19231" s="86"/>
      <c r="I19231" s="85"/>
      <c r="J19231" s="85"/>
    </row>
    <row r="19232" spans="2:10" s="117" customFormat="1" x14ac:dyDescent="0.25">
      <c r="B19232" s="87"/>
      <c r="C19232" s="85"/>
      <c r="D19232" s="85"/>
      <c r="E19232" s="85"/>
      <c r="F19232" s="85"/>
      <c r="G19232" s="86"/>
      <c r="H19232" s="86"/>
      <c r="I19232" s="85"/>
      <c r="J19232" s="85"/>
    </row>
    <row r="19233" spans="2:10" s="117" customFormat="1" x14ac:dyDescent="0.25">
      <c r="B19233" s="87"/>
      <c r="C19233" s="85"/>
      <c r="D19233" s="85"/>
      <c r="E19233" s="85"/>
      <c r="F19233" s="85"/>
      <c r="G19233" s="86"/>
      <c r="H19233" s="86"/>
      <c r="I19233" s="85"/>
      <c r="J19233" s="85"/>
    </row>
    <row r="19234" spans="2:10" s="117" customFormat="1" x14ac:dyDescent="0.25">
      <c r="B19234" s="87"/>
      <c r="C19234" s="85"/>
      <c r="D19234" s="85"/>
      <c r="E19234" s="85"/>
      <c r="F19234" s="85"/>
      <c r="G19234" s="86"/>
      <c r="H19234" s="86"/>
      <c r="I19234" s="85"/>
      <c r="J19234" s="85"/>
    </row>
    <row r="19235" spans="2:10" s="117" customFormat="1" x14ac:dyDescent="0.25">
      <c r="B19235" s="87"/>
      <c r="C19235" s="85"/>
      <c r="D19235" s="85"/>
      <c r="E19235" s="85"/>
      <c r="F19235" s="85"/>
      <c r="G19235" s="86"/>
      <c r="H19235" s="86"/>
      <c r="I19235" s="85"/>
      <c r="J19235" s="85"/>
    </row>
    <row r="19236" spans="2:10" s="117" customFormat="1" x14ac:dyDescent="0.25">
      <c r="B19236" s="87"/>
      <c r="C19236" s="85"/>
      <c r="D19236" s="85"/>
      <c r="E19236" s="85"/>
      <c r="F19236" s="85"/>
      <c r="G19236" s="86"/>
      <c r="H19236" s="86"/>
      <c r="I19236" s="85"/>
      <c r="J19236" s="85"/>
    </row>
    <row r="19237" spans="2:10" s="117" customFormat="1" x14ac:dyDescent="0.25">
      <c r="B19237" s="87"/>
      <c r="C19237" s="85"/>
      <c r="D19237" s="85"/>
      <c r="E19237" s="85"/>
      <c r="F19237" s="85"/>
      <c r="G19237" s="86"/>
      <c r="H19237" s="86"/>
      <c r="I19237" s="85"/>
      <c r="J19237" s="85"/>
    </row>
    <row r="19238" spans="2:10" s="117" customFormat="1" x14ac:dyDescent="0.25">
      <c r="B19238" s="87"/>
      <c r="C19238" s="85"/>
      <c r="D19238" s="85"/>
      <c r="E19238" s="85"/>
      <c r="F19238" s="85"/>
      <c r="G19238" s="86"/>
      <c r="H19238" s="86"/>
      <c r="I19238" s="85"/>
      <c r="J19238" s="85"/>
    </row>
    <row r="19239" spans="2:10" s="117" customFormat="1" x14ac:dyDescent="0.25">
      <c r="B19239" s="87"/>
      <c r="C19239" s="85"/>
      <c r="D19239" s="85"/>
      <c r="E19239" s="85"/>
      <c r="F19239" s="85"/>
      <c r="G19239" s="86"/>
      <c r="H19239" s="86"/>
      <c r="I19239" s="85"/>
      <c r="J19239" s="85"/>
    </row>
    <row r="19240" spans="2:10" s="117" customFormat="1" x14ac:dyDescent="0.25">
      <c r="B19240" s="87"/>
      <c r="C19240" s="85"/>
      <c r="D19240" s="85"/>
      <c r="E19240" s="85"/>
      <c r="F19240" s="85"/>
      <c r="G19240" s="86"/>
      <c r="H19240" s="86"/>
      <c r="I19240" s="85"/>
      <c r="J19240" s="85"/>
    </row>
    <row r="19241" spans="2:10" s="117" customFormat="1" x14ac:dyDescent="0.25">
      <c r="B19241" s="87"/>
      <c r="C19241" s="85"/>
      <c r="D19241" s="85"/>
      <c r="E19241" s="85"/>
      <c r="F19241" s="85"/>
      <c r="G19241" s="86"/>
      <c r="H19241" s="86"/>
      <c r="I19241" s="85"/>
      <c r="J19241" s="85"/>
    </row>
    <row r="19242" spans="2:10" s="117" customFormat="1" x14ac:dyDescent="0.25">
      <c r="B19242" s="87"/>
      <c r="C19242" s="85"/>
      <c r="D19242" s="85"/>
      <c r="E19242" s="85"/>
      <c r="F19242" s="85"/>
      <c r="G19242" s="86"/>
      <c r="H19242" s="86"/>
      <c r="I19242" s="85"/>
      <c r="J19242" s="85"/>
    </row>
    <row r="19243" spans="2:10" s="117" customFormat="1" x14ac:dyDescent="0.25">
      <c r="B19243" s="87"/>
      <c r="C19243" s="85"/>
      <c r="D19243" s="85"/>
      <c r="E19243" s="85"/>
      <c r="F19243" s="85"/>
      <c r="G19243" s="86"/>
      <c r="H19243" s="86"/>
      <c r="I19243" s="85"/>
      <c r="J19243" s="85"/>
    </row>
    <row r="19244" spans="2:10" s="117" customFormat="1" x14ac:dyDescent="0.25">
      <c r="B19244" s="87"/>
      <c r="C19244" s="85"/>
      <c r="D19244" s="85"/>
      <c r="E19244" s="85"/>
      <c r="F19244" s="85"/>
      <c r="G19244" s="86"/>
      <c r="H19244" s="86"/>
      <c r="I19244" s="85"/>
      <c r="J19244" s="85"/>
    </row>
    <row r="19245" spans="2:10" s="117" customFormat="1" x14ac:dyDescent="0.25">
      <c r="B19245" s="87"/>
      <c r="C19245" s="85"/>
      <c r="D19245" s="85"/>
      <c r="E19245" s="85"/>
      <c r="F19245" s="85"/>
      <c r="G19245" s="86"/>
      <c r="H19245" s="86"/>
      <c r="I19245" s="85"/>
      <c r="J19245" s="85"/>
    </row>
    <row r="19246" spans="2:10" s="117" customFormat="1" x14ac:dyDescent="0.25">
      <c r="B19246" s="87"/>
      <c r="C19246" s="85"/>
      <c r="D19246" s="85"/>
      <c r="E19246" s="85"/>
      <c r="F19246" s="85"/>
      <c r="G19246" s="86"/>
      <c r="H19246" s="86"/>
      <c r="I19246" s="85"/>
      <c r="J19246" s="85"/>
    </row>
    <row r="19247" spans="2:10" s="117" customFormat="1" x14ac:dyDescent="0.25">
      <c r="B19247" s="87"/>
      <c r="C19247" s="85"/>
      <c r="D19247" s="85"/>
      <c r="E19247" s="85"/>
      <c r="F19247" s="85"/>
      <c r="G19247" s="86"/>
      <c r="H19247" s="86"/>
      <c r="I19247" s="85"/>
      <c r="J19247" s="85"/>
    </row>
    <row r="19248" spans="2:10" s="117" customFormat="1" x14ac:dyDescent="0.25">
      <c r="B19248" s="87"/>
      <c r="C19248" s="85"/>
      <c r="D19248" s="85"/>
      <c r="E19248" s="85"/>
      <c r="F19248" s="85"/>
      <c r="G19248" s="86"/>
      <c r="H19248" s="86"/>
      <c r="I19248" s="85"/>
      <c r="J19248" s="85"/>
    </row>
    <row r="19249" spans="2:10" s="117" customFormat="1" x14ac:dyDescent="0.25">
      <c r="B19249" s="87"/>
      <c r="C19249" s="85"/>
      <c r="D19249" s="85"/>
      <c r="E19249" s="85"/>
      <c r="F19249" s="85"/>
      <c r="G19249" s="86"/>
      <c r="H19249" s="86"/>
      <c r="I19249" s="85"/>
      <c r="J19249" s="85"/>
    </row>
    <row r="19250" spans="2:10" s="117" customFormat="1" x14ac:dyDescent="0.25">
      <c r="B19250" s="87"/>
      <c r="C19250" s="85"/>
      <c r="D19250" s="85"/>
      <c r="E19250" s="85"/>
      <c r="F19250" s="85"/>
      <c r="G19250" s="86"/>
      <c r="H19250" s="86"/>
      <c r="I19250" s="85"/>
      <c r="J19250" s="85"/>
    </row>
    <row r="19251" spans="2:10" s="117" customFormat="1" x14ac:dyDescent="0.25">
      <c r="B19251" s="87"/>
      <c r="C19251" s="85"/>
      <c r="D19251" s="85"/>
      <c r="E19251" s="85"/>
      <c r="F19251" s="85"/>
      <c r="G19251" s="86"/>
      <c r="H19251" s="86"/>
      <c r="I19251" s="85"/>
      <c r="J19251" s="85"/>
    </row>
    <row r="19252" spans="2:10" s="117" customFormat="1" x14ac:dyDescent="0.25">
      <c r="B19252" s="87"/>
      <c r="C19252" s="85"/>
      <c r="D19252" s="85"/>
      <c r="E19252" s="85"/>
      <c r="F19252" s="85"/>
      <c r="G19252" s="86"/>
      <c r="H19252" s="86"/>
      <c r="I19252" s="85"/>
      <c r="J19252" s="85"/>
    </row>
    <row r="19253" spans="2:10" s="117" customFormat="1" x14ac:dyDescent="0.25">
      <c r="B19253" s="87"/>
      <c r="C19253" s="85"/>
      <c r="D19253" s="85"/>
      <c r="E19253" s="85"/>
      <c r="F19253" s="85"/>
      <c r="G19253" s="86"/>
      <c r="H19253" s="86"/>
      <c r="I19253" s="85"/>
      <c r="J19253" s="85"/>
    </row>
    <row r="19254" spans="2:10" s="117" customFormat="1" x14ac:dyDescent="0.25">
      <c r="B19254" s="87"/>
      <c r="C19254" s="85"/>
      <c r="D19254" s="85"/>
      <c r="E19254" s="85"/>
      <c r="F19254" s="85"/>
      <c r="G19254" s="86"/>
      <c r="H19254" s="86"/>
      <c r="I19254" s="85"/>
      <c r="J19254" s="85"/>
    </row>
    <row r="19255" spans="2:10" s="117" customFormat="1" x14ac:dyDescent="0.25">
      <c r="B19255" s="87"/>
      <c r="C19255" s="85"/>
      <c r="D19255" s="85"/>
      <c r="E19255" s="85"/>
      <c r="F19255" s="85"/>
      <c r="G19255" s="86"/>
      <c r="H19255" s="86"/>
      <c r="I19255" s="85"/>
      <c r="J19255" s="85"/>
    </row>
    <row r="19256" spans="2:10" s="117" customFormat="1" x14ac:dyDescent="0.25">
      <c r="B19256" s="87"/>
      <c r="C19256" s="85"/>
      <c r="D19256" s="85"/>
      <c r="E19256" s="85"/>
      <c r="F19256" s="85"/>
      <c r="G19256" s="86"/>
      <c r="H19256" s="86"/>
      <c r="I19256" s="85"/>
      <c r="J19256" s="85"/>
    </row>
    <row r="19257" spans="2:10" s="117" customFormat="1" x14ac:dyDescent="0.25">
      <c r="B19257" s="87"/>
      <c r="C19257" s="85"/>
      <c r="D19257" s="85"/>
      <c r="E19257" s="85"/>
      <c r="F19257" s="85"/>
      <c r="G19257" s="86"/>
      <c r="H19257" s="86"/>
      <c r="I19257" s="85"/>
      <c r="J19257" s="85"/>
    </row>
    <row r="19258" spans="2:10" s="117" customFormat="1" x14ac:dyDescent="0.25">
      <c r="B19258" s="87"/>
      <c r="C19258" s="85"/>
      <c r="D19258" s="85"/>
      <c r="E19258" s="85"/>
      <c r="F19258" s="85"/>
      <c r="G19258" s="86"/>
      <c r="H19258" s="86"/>
      <c r="I19258" s="85"/>
      <c r="J19258" s="85"/>
    </row>
    <row r="19259" spans="2:10" s="117" customFormat="1" x14ac:dyDescent="0.25">
      <c r="B19259" s="87"/>
      <c r="C19259" s="85"/>
      <c r="D19259" s="85"/>
      <c r="E19259" s="85"/>
      <c r="F19259" s="85"/>
      <c r="G19259" s="86"/>
      <c r="H19259" s="86"/>
      <c r="I19259" s="85"/>
      <c r="J19259" s="85"/>
    </row>
    <row r="19260" spans="2:10" s="117" customFormat="1" x14ac:dyDescent="0.25">
      <c r="B19260" s="87"/>
      <c r="C19260" s="85"/>
      <c r="D19260" s="85"/>
      <c r="E19260" s="85"/>
      <c r="F19260" s="85"/>
      <c r="G19260" s="86"/>
      <c r="H19260" s="86"/>
      <c r="I19260" s="85"/>
      <c r="J19260" s="85"/>
    </row>
    <row r="19261" spans="2:10" s="117" customFormat="1" x14ac:dyDescent="0.25">
      <c r="B19261" s="87"/>
      <c r="C19261" s="85"/>
      <c r="D19261" s="85"/>
      <c r="E19261" s="85"/>
      <c r="F19261" s="85"/>
      <c r="G19261" s="86"/>
      <c r="H19261" s="86"/>
      <c r="I19261" s="85"/>
      <c r="J19261" s="85"/>
    </row>
    <row r="19262" spans="2:10" s="117" customFormat="1" x14ac:dyDescent="0.25">
      <c r="B19262" s="87"/>
      <c r="C19262" s="85"/>
      <c r="D19262" s="85"/>
      <c r="E19262" s="85"/>
      <c r="F19262" s="85"/>
      <c r="G19262" s="86"/>
      <c r="H19262" s="86"/>
      <c r="I19262" s="85"/>
      <c r="J19262" s="85"/>
    </row>
    <row r="19263" spans="2:10" s="117" customFormat="1" x14ac:dyDescent="0.25">
      <c r="B19263" s="87"/>
      <c r="C19263" s="85"/>
      <c r="D19263" s="85"/>
      <c r="E19263" s="85"/>
      <c r="F19263" s="85"/>
      <c r="G19263" s="86"/>
      <c r="H19263" s="86"/>
      <c r="I19263" s="85"/>
      <c r="J19263" s="85"/>
    </row>
    <row r="19264" spans="2:10" s="117" customFormat="1" x14ac:dyDescent="0.25">
      <c r="B19264" s="87"/>
      <c r="C19264" s="85"/>
      <c r="D19264" s="85"/>
      <c r="E19264" s="85"/>
      <c r="F19264" s="85"/>
      <c r="G19264" s="86"/>
      <c r="H19264" s="86"/>
      <c r="I19264" s="85"/>
      <c r="J19264" s="85"/>
    </row>
    <row r="19265" spans="2:10" s="117" customFormat="1" x14ac:dyDescent="0.25">
      <c r="B19265" s="87"/>
      <c r="C19265" s="85"/>
      <c r="D19265" s="85"/>
      <c r="E19265" s="85"/>
      <c r="F19265" s="85"/>
      <c r="G19265" s="86"/>
      <c r="H19265" s="86"/>
      <c r="I19265" s="85"/>
      <c r="J19265" s="85"/>
    </row>
    <row r="19266" spans="2:10" s="117" customFormat="1" x14ac:dyDescent="0.25">
      <c r="B19266" s="87"/>
      <c r="C19266" s="85"/>
      <c r="D19266" s="85"/>
      <c r="E19266" s="85"/>
      <c r="F19266" s="85"/>
      <c r="G19266" s="86"/>
      <c r="H19266" s="86"/>
      <c r="I19266" s="85"/>
      <c r="J19266" s="85"/>
    </row>
    <row r="19267" spans="2:10" s="117" customFormat="1" x14ac:dyDescent="0.25">
      <c r="B19267" s="87"/>
      <c r="C19267" s="85"/>
      <c r="D19267" s="85"/>
      <c r="E19267" s="85"/>
      <c r="F19267" s="85"/>
      <c r="G19267" s="86"/>
      <c r="H19267" s="86"/>
      <c r="I19267" s="85"/>
      <c r="J19267" s="85"/>
    </row>
    <row r="19268" spans="2:10" s="117" customFormat="1" x14ac:dyDescent="0.25">
      <c r="B19268" s="87"/>
      <c r="C19268" s="85"/>
      <c r="D19268" s="85"/>
      <c r="E19268" s="85"/>
      <c r="F19268" s="85"/>
      <c r="G19268" s="86"/>
      <c r="H19268" s="86"/>
      <c r="I19268" s="85"/>
      <c r="J19268" s="85"/>
    </row>
    <row r="19269" spans="2:10" s="117" customFormat="1" x14ac:dyDescent="0.25">
      <c r="B19269" s="87"/>
      <c r="C19269" s="85"/>
      <c r="D19269" s="85"/>
      <c r="E19269" s="85"/>
      <c r="F19269" s="85"/>
      <c r="G19269" s="86"/>
      <c r="H19269" s="86"/>
      <c r="I19269" s="85"/>
      <c r="J19269" s="85"/>
    </row>
    <row r="19270" spans="2:10" s="117" customFormat="1" x14ac:dyDescent="0.25">
      <c r="B19270" s="87"/>
      <c r="C19270" s="85"/>
      <c r="D19270" s="85"/>
      <c r="E19270" s="85"/>
      <c r="F19270" s="85"/>
      <c r="G19270" s="86"/>
      <c r="H19270" s="86"/>
      <c r="I19270" s="85"/>
      <c r="J19270" s="85"/>
    </row>
    <row r="19271" spans="2:10" s="117" customFormat="1" x14ac:dyDescent="0.25">
      <c r="B19271" s="87"/>
      <c r="C19271" s="85"/>
      <c r="D19271" s="85"/>
      <c r="E19271" s="85"/>
      <c r="F19271" s="85"/>
      <c r="G19271" s="86"/>
      <c r="H19271" s="86"/>
      <c r="I19271" s="85"/>
      <c r="J19271" s="85"/>
    </row>
    <row r="19272" spans="2:10" s="117" customFormat="1" x14ac:dyDescent="0.25">
      <c r="B19272" s="87"/>
      <c r="C19272" s="85"/>
      <c r="D19272" s="85"/>
      <c r="E19272" s="85"/>
      <c r="F19272" s="85"/>
      <c r="G19272" s="86"/>
      <c r="H19272" s="86"/>
      <c r="I19272" s="85"/>
      <c r="J19272" s="85"/>
    </row>
    <row r="19273" spans="2:10" s="117" customFormat="1" x14ac:dyDescent="0.25">
      <c r="B19273" s="87"/>
      <c r="C19273" s="85"/>
      <c r="D19273" s="85"/>
      <c r="E19273" s="85"/>
      <c r="F19273" s="85"/>
      <c r="G19273" s="86"/>
      <c r="H19273" s="86"/>
      <c r="I19273" s="85"/>
      <c r="J19273" s="85"/>
    </row>
    <row r="19274" spans="2:10" s="117" customFormat="1" x14ac:dyDescent="0.25">
      <c r="B19274" s="87"/>
      <c r="C19274" s="85"/>
      <c r="D19274" s="85"/>
      <c r="E19274" s="85"/>
      <c r="F19274" s="85"/>
      <c r="G19274" s="86"/>
      <c r="H19274" s="86"/>
      <c r="I19274" s="85"/>
      <c r="J19274" s="85"/>
    </row>
    <row r="19275" spans="2:10" s="117" customFormat="1" x14ac:dyDescent="0.25">
      <c r="B19275" s="87"/>
      <c r="C19275" s="85"/>
      <c r="D19275" s="85"/>
      <c r="E19275" s="85"/>
      <c r="F19275" s="85"/>
      <c r="G19275" s="86"/>
      <c r="H19275" s="86"/>
      <c r="I19275" s="85"/>
      <c r="J19275" s="85"/>
    </row>
    <row r="19276" spans="2:10" s="117" customFormat="1" x14ac:dyDescent="0.25">
      <c r="B19276" s="87"/>
      <c r="C19276" s="85"/>
      <c r="D19276" s="85"/>
      <c r="E19276" s="85"/>
      <c r="F19276" s="85"/>
      <c r="G19276" s="86"/>
      <c r="H19276" s="86"/>
      <c r="I19276" s="85"/>
      <c r="J19276" s="85"/>
    </row>
    <row r="19277" spans="2:10" s="117" customFormat="1" x14ac:dyDescent="0.25">
      <c r="B19277" s="87"/>
      <c r="C19277" s="85"/>
      <c r="D19277" s="85"/>
      <c r="E19277" s="85"/>
      <c r="F19277" s="85"/>
      <c r="G19277" s="86"/>
      <c r="H19277" s="86"/>
      <c r="I19277" s="85"/>
      <c r="J19277" s="85"/>
    </row>
    <row r="19278" spans="2:10" s="117" customFormat="1" x14ac:dyDescent="0.25">
      <c r="B19278" s="87"/>
      <c r="C19278" s="85"/>
      <c r="D19278" s="85"/>
      <c r="E19278" s="85"/>
      <c r="F19278" s="85"/>
      <c r="G19278" s="86"/>
      <c r="H19278" s="86"/>
      <c r="I19278" s="85"/>
      <c r="J19278" s="85"/>
    </row>
    <row r="19279" spans="2:10" s="117" customFormat="1" x14ac:dyDescent="0.25">
      <c r="B19279" s="87"/>
      <c r="C19279" s="85"/>
      <c r="D19279" s="85"/>
      <c r="E19279" s="85"/>
      <c r="F19279" s="85"/>
      <c r="G19279" s="86"/>
      <c r="H19279" s="86"/>
      <c r="I19279" s="85"/>
      <c r="J19279" s="85"/>
    </row>
    <row r="19280" spans="2:10" s="117" customFormat="1" x14ac:dyDescent="0.25">
      <c r="B19280" s="87"/>
      <c r="C19280" s="85"/>
      <c r="D19280" s="85"/>
      <c r="E19280" s="85"/>
      <c r="F19280" s="85"/>
      <c r="G19280" s="86"/>
      <c r="H19280" s="86"/>
      <c r="I19280" s="85"/>
      <c r="J19280" s="85"/>
    </row>
    <row r="19281" spans="2:10" s="117" customFormat="1" x14ac:dyDescent="0.25">
      <c r="B19281" s="87"/>
      <c r="C19281" s="85"/>
      <c r="D19281" s="85"/>
      <c r="E19281" s="85"/>
      <c r="F19281" s="85"/>
      <c r="G19281" s="86"/>
      <c r="H19281" s="86"/>
      <c r="I19281" s="85"/>
      <c r="J19281" s="85"/>
    </row>
    <row r="19282" spans="2:10" s="117" customFormat="1" x14ac:dyDescent="0.25">
      <c r="B19282" s="87"/>
      <c r="C19282" s="85"/>
      <c r="D19282" s="85"/>
      <c r="E19282" s="85"/>
      <c r="F19282" s="85"/>
      <c r="G19282" s="86"/>
      <c r="H19282" s="86"/>
      <c r="I19282" s="85"/>
      <c r="J19282" s="85"/>
    </row>
    <row r="19283" spans="2:10" s="117" customFormat="1" x14ac:dyDescent="0.25">
      <c r="B19283" s="87"/>
      <c r="C19283" s="85"/>
      <c r="D19283" s="85"/>
      <c r="E19283" s="85"/>
      <c r="F19283" s="85"/>
      <c r="G19283" s="86"/>
      <c r="H19283" s="86"/>
      <c r="I19283" s="85"/>
      <c r="J19283" s="85"/>
    </row>
    <row r="19284" spans="2:10" s="117" customFormat="1" x14ac:dyDescent="0.25">
      <c r="B19284" s="87"/>
      <c r="C19284" s="85"/>
      <c r="D19284" s="85"/>
      <c r="E19284" s="85"/>
      <c r="F19284" s="85"/>
      <c r="G19284" s="86"/>
      <c r="H19284" s="86"/>
      <c r="I19284" s="85"/>
      <c r="J19284" s="85"/>
    </row>
    <row r="19285" spans="2:10" s="117" customFormat="1" x14ac:dyDescent="0.25">
      <c r="B19285" s="87"/>
      <c r="C19285" s="85"/>
      <c r="D19285" s="85"/>
      <c r="E19285" s="85"/>
      <c r="F19285" s="85"/>
      <c r="G19285" s="86"/>
      <c r="H19285" s="86"/>
      <c r="I19285" s="85"/>
      <c r="J19285" s="85"/>
    </row>
    <row r="19286" spans="2:10" s="117" customFormat="1" x14ac:dyDescent="0.25">
      <c r="B19286" s="87"/>
      <c r="C19286" s="85"/>
      <c r="D19286" s="85"/>
      <c r="E19286" s="85"/>
      <c r="F19286" s="85"/>
      <c r="G19286" s="86"/>
      <c r="H19286" s="86"/>
      <c r="I19286" s="85"/>
      <c r="J19286" s="85"/>
    </row>
    <row r="19287" spans="2:10" s="117" customFormat="1" x14ac:dyDescent="0.25">
      <c r="B19287" s="87"/>
      <c r="C19287" s="85"/>
      <c r="D19287" s="85"/>
      <c r="E19287" s="85"/>
      <c r="F19287" s="85"/>
      <c r="G19287" s="86"/>
      <c r="H19287" s="86"/>
      <c r="I19287" s="85"/>
      <c r="J19287" s="85"/>
    </row>
    <row r="19288" spans="2:10" s="117" customFormat="1" x14ac:dyDescent="0.25">
      <c r="B19288" s="87"/>
      <c r="C19288" s="85"/>
      <c r="D19288" s="85"/>
      <c r="E19288" s="85"/>
      <c r="F19288" s="85"/>
      <c r="G19288" s="86"/>
      <c r="H19288" s="86"/>
      <c r="I19288" s="85"/>
      <c r="J19288" s="85"/>
    </row>
    <row r="19289" spans="2:10" s="117" customFormat="1" x14ac:dyDescent="0.25">
      <c r="B19289" s="87"/>
      <c r="C19289" s="85"/>
      <c r="D19289" s="85"/>
      <c r="E19289" s="85"/>
      <c r="F19289" s="85"/>
      <c r="G19289" s="86"/>
      <c r="H19289" s="86"/>
      <c r="I19289" s="85"/>
      <c r="J19289" s="85"/>
    </row>
    <row r="19290" spans="2:10" s="117" customFormat="1" x14ac:dyDescent="0.25">
      <c r="B19290" s="87"/>
      <c r="C19290" s="85"/>
      <c r="D19290" s="85"/>
      <c r="E19290" s="85"/>
      <c r="F19290" s="85"/>
      <c r="G19290" s="86"/>
      <c r="H19290" s="86"/>
      <c r="I19290" s="85"/>
      <c r="J19290" s="85"/>
    </row>
    <row r="19291" spans="2:10" s="117" customFormat="1" x14ac:dyDescent="0.25">
      <c r="B19291" s="87"/>
      <c r="C19291" s="85"/>
      <c r="D19291" s="85"/>
      <c r="E19291" s="85"/>
      <c r="F19291" s="85"/>
      <c r="G19291" s="86"/>
      <c r="H19291" s="86"/>
      <c r="I19291" s="85"/>
      <c r="J19291" s="85"/>
    </row>
    <row r="19292" spans="2:10" s="117" customFormat="1" x14ac:dyDescent="0.25">
      <c r="B19292" s="87"/>
      <c r="C19292" s="85"/>
      <c r="D19292" s="85"/>
      <c r="E19292" s="85"/>
      <c r="F19292" s="85"/>
      <c r="G19292" s="86"/>
      <c r="H19292" s="86"/>
      <c r="I19292" s="85"/>
      <c r="J19292" s="85"/>
    </row>
    <row r="19293" spans="2:10" s="117" customFormat="1" x14ac:dyDescent="0.25">
      <c r="B19293" s="87"/>
      <c r="C19293" s="85"/>
      <c r="D19293" s="85"/>
      <c r="E19293" s="85"/>
      <c r="F19293" s="85"/>
      <c r="G19293" s="86"/>
      <c r="H19293" s="86"/>
      <c r="I19293" s="85"/>
      <c r="J19293" s="85"/>
    </row>
    <row r="19294" spans="2:10" s="117" customFormat="1" x14ac:dyDescent="0.25">
      <c r="B19294" s="87"/>
      <c r="C19294" s="85"/>
      <c r="D19294" s="85"/>
      <c r="E19294" s="85"/>
      <c r="F19294" s="85"/>
      <c r="G19294" s="86"/>
      <c r="H19294" s="86"/>
      <c r="I19294" s="85"/>
      <c r="J19294" s="85"/>
    </row>
    <row r="19295" spans="2:10" s="117" customFormat="1" x14ac:dyDescent="0.25">
      <c r="B19295" s="87"/>
      <c r="C19295" s="85"/>
      <c r="D19295" s="85"/>
      <c r="E19295" s="85"/>
      <c r="F19295" s="85"/>
      <c r="G19295" s="86"/>
      <c r="H19295" s="86"/>
      <c r="I19295" s="85"/>
      <c r="J19295" s="85"/>
    </row>
    <row r="19296" spans="2:10" s="117" customFormat="1" x14ac:dyDescent="0.25">
      <c r="B19296" s="87"/>
      <c r="C19296" s="85"/>
      <c r="D19296" s="85"/>
      <c r="E19296" s="85"/>
      <c r="F19296" s="85"/>
      <c r="G19296" s="86"/>
      <c r="H19296" s="86"/>
      <c r="I19296" s="85"/>
      <c r="J19296" s="85"/>
    </row>
    <row r="19297" spans="2:10" s="117" customFormat="1" x14ac:dyDescent="0.25">
      <c r="B19297" s="87"/>
      <c r="C19297" s="85"/>
      <c r="D19297" s="85"/>
      <c r="E19297" s="85"/>
      <c r="F19297" s="85"/>
      <c r="G19297" s="86"/>
      <c r="H19297" s="86"/>
      <c r="I19297" s="85"/>
      <c r="J19297" s="85"/>
    </row>
    <row r="19298" spans="2:10" s="117" customFormat="1" x14ac:dyDescent="0.25">
      <c r="B19298" s="87"/>
      <c r="C19298" s="85"/>
      <c r="D19298" s="85"/>
      <c r="E19298" s="85"/>
      <c r="F19298" s="85"/>
      <c r="G19298" s="86"/>
      <c r="H19298" s="86"/>
      <c r="I19298" s="85"/>
      <c r="J19298" s="85"/>
    </row>
    <row r="19299" spans="2:10" s="117" customFormat="1" x14ac:dyDescent="0.25">
      <c r="B19299" s="87"/>
      <c r="C19299" s="85"/>
      <c r="D19299" s="85"/>
      <c r="E19299" s="85"/>
      <c r="F19299" s="85"/>
      <c r="G19299" s="86"/>
      <c r="H19299" s="86"/>
      <c r="I19299" s="85"/>
      <c r="J19299" s="85"/>
    </row>
    <row r="19300" spans="2:10" s="117" customFormat="1" x14ac:dyDescent="0.25">
      <c r="B19300" s="87"/>
      <c r="C19300" s="85"/>
      <c r="D19300" s="85"/>
      <c r="E19300" s="85"/>
      <c r="F19300" s="85"/>
      <c r="G19300" s="86"/>
      <c r="H19300" s="86"/>
      <c r="I19300" s="85"/>
      <c r="J19300" s="85"/>
    </row>
    <row r="19301" spans="2:10" s="117" customFormat="1" x14ac:dyDescent="0.25">
      <c r="B19301" s="87"/>
      <c r="C19301" s="85"/>
      <c r="D19301" s="85"/>
      <c r="E19301" s="85"/>
      <c r="F19301" s="85"/>
      <c r="G19301" s="86"/>
      <c r="H19301" s="86"/>
      <c r="I19301" s="85"/>
      <c r="J19301" s="85"/>
    </row>
    <row r="19302" spans="2:10" s="117" customFormat="1" x14ac:dyDescent="0.25">
      <c r="B19302" s="87"/>
      <c r="C19302" s="85"/>
      <c r="D19302" s="85"/>
      <c r="E19302" s="85"/>
      <c r="F19302" s="85"/>
      <c r="G19302" s="86"/>
      <c r="H19302" s="86"/>
      <c r="I19302" s="85"/>
      <c r="J19302" s="85"/>
    </row>
    <row r="19303" spans="2:10" s="117" customFormat="1" x14ac:dyDescent="0.25">
      <c r="B19303" s="87"/>
      <c r="C19303" s="85"/>
      <c r="D19303" s="85"/>
      <c r="E19303" s="85"/>
      <c r="F19303" s="85"/>
      <c r="G19303" s="86"/>
      <c r="H19303" s="86"/>
      <c r="I19303" s="85"/>
      <c r="J19303" s="85"/>
    </row>
    <row r="19304" spans="2:10" s="117" customFormat="1" x14ac:dyDescent="0.25">
      <c r="B19304" s="87"/>
      <c r="C19304" s="85"/>
      <c r="D19304" s="85"/>
      <c r="E19304" s="85"/>
      <c r="F19304" s="85"/>
      <c r="G19304" s="86"/>
      <c r="H19304" s="86"/>
      <c r="I19304" s="85"/>
      <c r="J19304" s="85"/>
    </row>
    <row r="19305" spans="2:10" s="117" customFormat="1" x14ac:dyDescent="0.25">
      <c r="B19305" s="87"/>
      <c r="C19305" s="85"/>
      <c r="D19305" s="85"/>
      <c r="E19305" s="85"/>
      <c r="F19305" s="85"/>
      <c r="G19305" s="86"/>
      <c r="H19305" s="86"/>
      <c r="I19305" s="85"/>
      <c r="J19305" s="85"/>
    </row>
    <row r="19306" spans="2:10" s="117" customFormat="1" x14ac:dyDescent="0.25">
      <c r="B19306" s="87"/>
      <c r="C19306" s="85"/>
      <c r="D19306" s="85"/>
      <c r="E19306" s="85"/>
      <c r="F19306" s="85"/>
      <c r="G19306" s="86"/>
      <c r="H19306" s="86"/>
      <c r="I19306" s="85"/>
      <c r="J19306" s="85"/>
    </row>
    <row r="19307" spans="2:10" s="117" customFormat="1" x14ac:dyDescent="0.25">
      <c r="B19307" s="87"/>
      <c r="C19307" s="85"/>
      <c r="D19307" s="85"/>
      <c r="E19307" s="85"/>
      <c r="F19307" s="85"/>
      <c r="G19307" s="86"/>
      <c r="H19307" s="86"/>
      <c r="I19307" s="85"/>
      <c r="J19307" s="85"/>
    </row>
    <row r="19308" spans="2:10" s="117" customFormat="1" x14ac:dyDescent="0.25">
      <c r="B19308" s="87"/>
      <c r="C19308" s="85"/>
      <c r="D19308" s="85"/>
      <c r="E19308" s="85"/>
      <c r="F19308" s="85"/>
      <c r="G19308" s="86"/>
      <c r="H19308" s="86"/>
      <c r="I19308" s="85"/>
      <c r="J19308" s="85"/>
    </row>
    <row r="19309" spans="2:10" s="117" customFormat="1" x14ac:dyDescent="0.25">
      <c r="B19309" s="87"/>
      <c r="C19309" s="85"/>
      <c r="D19309" s="85"/>
      <c r="E19309" s="85"/>
      <c r="F19309" s="85"/>
      <c r="G19309" s="86"/>
      <c r="H19309" s="86"/>
      <c r="I19309" s="85"/>
      <c r="J19309" s="85"/>
    </row>
    <row r="19310" spans="2:10" s="117" customFormat="1" x14ac:dyDescent="0.25">
      <c r="B19310" s="87"/>
      <c r="C19310" s="85"/>
      <c r="D19310" s="85"/>
      <c r="E19310" s="85"/>
      <c r="F19310" s="85"/>
      <c r="G19310" s="86"/>
      <c r="H19310" s="86"/>
      <c r="I19310" s="85"/>
      <c r="J19310" s="85"/>
    </row>
    <row r="19311" spans="2:10" s="117" customFormat="1" x14ac:dyDescent="0.25">
      <c r="B19311" s="87"/>
      <c r="C19311" s="85"/>
      <c r="D19311" s="85"/>
      <c r="E19311" s="85"/>
      <c r="F19311" s="85"/>
      <c r="G19311" s="86"/>
      <c r="H19311" s="86"/>
      <c r="I19311" s="85"/>
      <c r="J19311" s="85"/>
    </row>
    <row r="19312" spans="2:10" s="117" customFormat="1" x14ac:dyDescent="0.25">
      <c r="B19312" s="87"/>
      <c r="C19312" s="85"/>
      <c r="D19312" s="85"/>
      <c r="E19312" s="85"/>
      <c r="F19312" s="85"/>
      <c r="G19312" s="86"/>
      <c r="H19312" s="86"/>
      <c r="I19312" s="85"/>
      <c r="J19312" s="85"/>
    </row>
    <row r="19313" spans="2:10" s="117" customFormat="1" x14ac:dyDescent="0.25">
      <c r="B19313" s="87"/>
      <c r="C19313" s="85"/>
      <c r="D19313" s="85"/>
      <c r="E19313" s="85"/>
      <c r="F19313" s="85"/>
      <c r="G19313" s="86"/>
      <c r="H19313" s="86"/>
      <c r="I19313" s="85"/>
      <c r="J19313" s="85"/>
    </row>
    <row r="19314" spans="2:10" s="117" customFormat="1" x14ac:dyDescent="0.25">
      <c r="B19314" s="87"/>
      <c r="C19314" s="85"/>
      <c r="D19314" s="85"/>
      <c r="E19314" s="85"/>
      <c r="F19314" s="85"/>
      <c r="G19314" s="86"/>
      <c r="H19314" s="86"/>
      <c r="I19314" s="85"/>
      <c r="J19314" s="85"/>
    </row>
    <row r="19315" spans="2:10" s="117" customFormat="1" x14ac:dyDescent="0.25">
      <c r="B19315" s="87"/>
      <c r="C19315" s="85"/>
      <c r="D19315" s="85"/>
      <c r="E19315" s="85"/>
      <c r="F19315" s="85"/>
      <c r="G19315" s="86"/>
      <c r="H19315" s="86"/>
      <c r="I19315" s="85"/>
      <c r="J19315" s="85"/>
    </row>
    <row r="19316" spans="2:10" s="117" customFormat="1" x14ac:dyDescent="0.25">
      <c r="B19316" s="87"/>
      <c r="C19316" s="85"/>
      <c r="D19316" s="85"/>
      <c r="E19316" s="85"/>
      <c r="F19316" s="85"/>
      <c r="G19316" s="86"/>
      <c r="H19316" s="86"/>
      <c r="I19316" s="85"/>
      <c r="J19316" s="85"/>
    </row>
    <row r="19317" spans="2:10" s="117" customFormat="1" x14ac:dyDescent="0.25">
      <c r="B19317" s="87"/>
      <c r="C19317" s="85"/>
      <c r="D19317" s="85"/>
      <c r="E19317" s="85"/>
      <c r="F19317" s="85"/>
      <c r="G19317" s="86"/>
      <c r="H19317" s="86"/>
      <c r="I19317" s="85"/>
      <c r="J19317" s="85"/>
    </row>
    <row r="19318" spans="2:10" s="117" customFormat="1" x14ac:dyDescent="0.25">
      <c r="B19318" s="87"/>
      <c r="C19318" s="85"/>
      <c r="D19318" s="85"/>
      <c r="E19318" s="85"/>
      <c r="F19318" s="85"/>
      <c r="G19318" s="86"/>
      <c r="H19318" s="86"/>
      <c r="I19318" s="85"/>
      <c r="J19318" s="85"/>
    </row>
    <row r="19319" spans="2:10" s="117" customFormat="1" x14ac:dyDescent="0.25">
      <c r="B19319" s="87"/>
      <c r="C19319" s="85"/>
      <c r="D19319" s="85"/>
      <c r="E19319" s="85"/>
      <c r="F19319" s="85"/>
      <c r="G19319" s="86"/>
      <c r="H19319" s="86"/>
      <c r="I19319" s="85"/>
      <c r="J19319" s="85"/>
    </row>
    <row r="19320" spans="2:10" s="117" customFormat="1" x14ac:dyDescent="0.25">
      <c r="B19320" s="87"/>
      <c r="C19320" s="85"/>
      <c r="D19320" s="85"/>
      <c r="E19320" s="85"/>
      <c r="F19320" s="85"/>
      <c r="G19320" s="86"/>
      <c r="H19320" s="86"/>
      <c r="I19320" s="85"/>
      <c r="J19320" s="85"/>
    </row>
    <row r="19321" spans="2:10" s="117" customFormat="1" x14ac:dyDescent="0.25">
      <c r="B19321" s="87"/>
      <c r="C19321" s="85"/>
      <c r="D19321" s="85"/>
      <c r="E19321" s="85"/>
      <c r="F19321" s="85"/>
      <c r="G19321" s="86"/>
      <c r="H19321" s="86"/>
      <c r="I19321" s="85"/>
      <c r="J19321" s="85"/>
    </row>
    <row r="19322" spans="2:10" s="117" customFormat="1" x14ac:dyDescent="0.25">
      <c r="B19322" s="87"/>
      <c r="C19322" s="85"/>
      <c r="D19322" s="85"/>
      <c r="E19322" s="85"/>
      <c r="F19322" s="85"/>
      <c r="G19322" s="86"/>
      <c r="H19322" s="86"/>
      <c r="I19322" s="85"/>
      <c r="J19322" s="85"/>
    </row>
    <row r="19323" spans="2:10" s="117" customFormat="1" x14ac:dyDescent="0.25">
      <c r="B19323" s="87"/>
      <c r="C19323" s="85"/>
      <c r="D19323" s="85"/>
      <c r="E19323" s="85"/>
      <c r="F19323" s="85"/>
      <c r="G19323" s="86"/>
      <c r="H19323" s="86"/>
      <c r="I19323" s="85"/>
      <c r="J19323" s="85"/>
    </row>
    <row r="19324" spans="2:10" s="117" customFormat="1" x14ac:dyDescent="0.25">
      <c r="B19324" s="87"/>
      <c r="C19324" s="85"/>
      <c r="D19324" s="85"/>
      <c r="E19324" s="85"/>
      <c r="F19324" s="85"/>
      <c r="G19324" s="86"/>
      <c r="H19324" s="86"/>
      <c r="I19324" s="85"/>
      <c r="J19324" s="85"/>
    </row>
    <row r="19325" spans="2:10" s="117" customFormat="1" x14ac:dyDescent="0.25">
      <c r="B19325" s="87"/>
      <c r="C19325" s="85"/>
      <c r="D19325" s="85"/>
      <c r="E19325" s="85"/>
      <c r="F19325" s="85"/>
      <c r="G19325" s="86"/>
      <c r="H19325" s="86"/>
      <c r="I19325" s="85"/>
      <c r="J19325" s="85"/>
    </row>
    <row r="19326" spans="2:10" s="117" customFormat="1" x14ac:dyDescent="0.25">
      <c r="B19326" s="87"/>
      <c r="C19326" s="85"/>
      <c r="D19326" s="85"/>
      <c r="E19326" s="85"/>
      <c r="F19326" s="85"/>
      <c r="G19326" s="86"/>
      <c r="H19326" s="86"/>
      <c r="I19326" s="85"/>
      <c r="J19326" s="85"/>
    </row>
    <row r="19327" spans="2:10" s="117" customFormat="1" x14ac:dyDescent="0.25">
      <c r="B19327" s="87"/>
      <c r="C19327" s="85"/>
      <c r="D19327" s="85"/>
      <c r="E19327" s="85"/>
      <c r="F19327" s="85"/>
      <c r="G19327" s="86"/>
      <c r="H19327" s="86"/>
      <c r="I19327" s="85"/>
      <c r="J19327" s="85"/>
    </row>
    <row r="19328" spans="2:10" s="117" customFormat="1" x14ac:dyDescent="0.25">
      <c r="B19328" s="87"/>
      <c r="C19328" s="85"/>
      <c r="D19328" s="85"/>
      <c r="E19328" s="85"/>
      <c r="F19328" s="85"/>
      <c r="G19328" s="86"/>
      <c r="H19328" s="86"/>
      <c r="I19328" s="85"/>
      <c r="J19328" s="85"/>
    </row>
    <row r="19329" spans="2:10" s="117" customFormat="1" x14ac:dyDescent="0.25">
      <c r="B19329" s="87"/>
      <c r="C19329" s="85"/>
      <c r="D19329" s="85"/>
      <c r="E19329" s="85"/>
      <c r="F19329" s="85"/>
      <c r="G19329" s="86"/>
      <c r="H19329" s="86"/>
      <c r="I19329" s="85"/>
      <c r="J19329" s="85"/>
    </row>
    <row r="19330" spans="2:10" s="117" customFormat="1" x14ac:dyDescent="0.25">
      <c r="B19330" s="87"/>
      <c r="C19330" s="85"/>
      <c r="D19330" s="85"/>
      <c r="E19330" s="85"/>
      <c r="F19330" s="85"/>
      <c r="G19330" s="86"/>
      <c r="H19330" s="86"/>
      <c r="I19330" s="85"/>
      <c r="J19330" s="85"/>
    </row>
    <row r="19331" spans="2:10" s="117" customFormat="1" x14ac:dyDescent="0.25">
      <c r="B19331" s="87"/>
      <c r="C19331" s="85"/>
      <c r="D19331" s="85"/>
      <c r="E19331" s="85"/>
      <c r="F19331" s="85"/>
      <c r="G19331" s="86"/>
      <c r="H19331" s="86"/>
      <c r="I19331" s="85"/>
      <c r="J19331" s="85"/>
    </row>
    <row r="19332" spans="2:10" s="117" customFormat="1" x14ac:dyDescent="0.25">
      <c r="B19332" s="87"/>
      <c r="C19332" s="85"/>
      <c r="D19332" s="85"/>
      <c r="E19332" s="85"/>
      <c r="F19332" s="85"/>
      <c r="G19332" s="86"/>
      <c r="H19332" s="86"/>
      <c r="I19332" s="85"/>
      <c r="J19332" s="85"/>
    </row>
    <row r="19333" spans="2:10" s="117" customFormat="1" x14ac:dyDescent="0.25">
      <c r="B19333" s="87"/>
      <c r="C19333" s="85"/>
      <c r="D19333" s="85"/>
      <c r="E19333" s="85"/>
      <c r="F19333" s="85"/>
      <c r="G19333" s="86"/>
      <c r="H19333" s="86"/>
      <c r="I19333" s="85"/>
      <c r="J19333" s="85"/>
    </row>
    <row r="19334" spans="2:10" s="117" customFormat="1" x14ac:dyDescent="0.25">
      <c r="B19334" s="87"/>
      <c r="C19334" s="85"/>
      <c r="D19334" s="85"/>
      <c r="E19334" s="85"/>
      <c r="F19334" s="85"/>
      <c r="G19334" s="86"/>
      <c r="H19334" s="86"/>
      <c r="I19334" s="85"/>
      <c r="J19334" s="85"/>
    </row>
    <row r="19335" spans="2:10" s="117" customFormat="1" x14ac:dyDescent="0.25">
      <c r="B19335" s="87"/>
      <c r="C19335" s="85"/>
      <c r="D19335" s="85"/>
      <c r="E19335" s="85"/>
      <c r="F19335" s="85"/>
      <c r="G19335" s="86"/>
      <c r="H19335" s="86"/>
      <c r="I19335" s="85"/>
      <c r="J19335" s="85"/>
    </row>
    <row r="19336" spans="2:10" s="117" customFormat="1" x14ac:dyDescent="0.25">
      <c r="B19336" s="87"/>
      <c r="C19336" s="85"/>
      <c r="D19336" s="85"/>
      <c r="E19336" s="85"/>
      <c r="F19336" s="85"/>
      <c r="G19336" s="86"/>
      <c r="H19336" s="86"/>
      <c r="I19336" s="85"/>
      <c r="J19336" s="85"/>
    </row>
    <row r="19337" spans="2:10" s="117" customFormat="1" x14ac:dyDescent="0.25">
      <c r="B19337" s="87"/>
      <c r="C19337" s="85"/>
      <c r="D19337" s="85"/>
      <c r="E19337" s="85"/>
      <c r="F19337" s="85"/>
      <c r="G19337" s="86"/>
      <c r="H19337" s="86"/>
      <c r="I19337" s="85"/>
      <c r="J19337" s="85"/>
    </row>
    <row r="19338" spans="2:10" s="117" customFormat="1" x14ac:dyDescent="0.25">
      <c r="B19338" s="87"/>
      <c r="C19338" s="85"/>
      <c r="D19338" s="85"/>
      <c r="E19338" s="85"/>
      <c r="F19338" s="85"/>
      <c r="G19338" s="86"/>
      <c r="H19338" s="86"/>
      <c r="I19338" s="85"/>
      <c r="J19338" s="85"/>
    </row>
    <row r="19339" spans="2:10" s="117" customFormat="1" x14ac:dyDescent="0.25">
      <c r="B19339" s="87"/>
      <c r="C19339" s="85"/>
      <c r="D19339" s="85"/>
      <c r="E19339" s="85"/>
      <c r="F19339" s="85"/>
      <c r="G19339" s="86"/>
      <c r="H19339" s="86"/>
      <c r="I19339" s="85"/>
      <c r="J19339" s="85"/>
    </row>
    <row r="19340" spans="2:10" s="117" customFormat="1" x14ac:dyDescent="0.25">
      <c r="B19340" s="87"/>
      <c r="C19340" s="85"/>
      <c r="D19340" s="85"/>
      <c r="E19340" s="85"/>
      <c r="F19340" s="85"/>
      <c r="G19340" s="86"/>
      <c r="H19340" s="86"/>
      <c r="I19340" s="85"/>
      <c r="J19340" s="85"/>
    </row>
    <row r="19341" spans="2:10" s="117" customFormat="1" x14ac:dyDescent="0.25">
      <c r="B19341" s="87"/>
      <c r="C19341" s="85"/>
      <c r="D19341" s="85"/>
      <c r="E19341" s="85"/>
      <c r="F19341" s="85"/>
      <c r="G19341" s="86"/>
      <c r="H19341" s="86"/>
      <c r="I19341" s="85"/>
      <c r="J19341" s="85"/>
    </row>
    <row r="19342" spans="2:10" s="117" customFormat="1" x14ac:dyDescent="0.25">
      <c r="B19342" s="87"/>
      <c r="C19342" s="85"/>
      <c r="D19342" s="85"/>
      <c r="E19342" s="85"/>
      <c r="F19342" s="85"/>
      <c r="G19342" s="86"/>
      <c r="H19342" s="86"/>
      <c r="I19342" s="85"/>
      <c r="J19342" s="85"/>
    </row>
    <row r="19343" spans="2:10" s="117" customFormat="1" x14ac:dyDescent="0.25">
      <c r="B19343" s="87"/>
      <c r="C19343" s="85"/>
      <c r="D19343" s="85"/>
      <c r="E19343" s="85"/>
      <c r="F19343" s="85"/>
      <c r="G19343" s="86"/>
      <c r="H19343" s="86"/>
      <c r="I19343" s="85"/>
      <c r="J19343" s="85"/>
    </row>
    <row r="19344" spans="2:10" s="117" customFormat="1" x14ac:dyDescent="0.25">
      <c r="B19344" s="87"/>
      <c r="C19344" s="85"/>
      <c r="D19344" s="85"/>
      <c r="E19344" s="85"/>
      <c r="F19344" s="85"/>
      <c r="G19344" s="86"/>
      <c r="H19344" s="86"/>
      <c r="I19344" s="85"/>
      <c r="J19344" s="85"/>
    </row>
    <row r="19345" spans="2:10" s="117" customFormat="1" x14ac:dyDescent="0.25">
      <c r="B19345" s="87"/>
      <c r="C19345" s="85"/>
      <c r="D19345" s="85"/>
      <c r="E19345" s="85"/>
      <c r="F19345" s="85"/>
      <c r="G19345" s="86"/>
      <c r="H19345" s="86"/>
      <c r="I19345" s="85"/>
      <c r="J19345" s="85"/>
    </row>
    <row r="19346" spans="2:10" s="117" customFormat="1" x14ac:dyDescent="0.25">
      <c r="B19346" s="87"/>
      <c r="C19346" s="85"/>
      <c r="D19346" s="85"/>
      <c r="E19346" s="85"/>
      <c r="F19346" s="85"/>
      <c r="G19346" s="86"/>
      <c r="H19346" s="86"/>
      <c r="I19346" s="85"/>
      <c r="J19346" s="85"/>
    </row>
    <row r="19347" spans="2:10" s="117" customFormat="1" x14ac:dyDescent="0.25">
      <c r="B19347" s="87"/>
      <c r="C19347" s="85"/>
      <c r="D19347" s="85"/>
      <c r="E19347" s="85"/>
      <c r="F19347" s="85"/>
      <c r="G19347" s="86"/>
      <c r="H19347" s="86"/>
      <c r="I19347" s="85"/>
      <c r="J19347" s="85"/>
    </row>
    <row r="19348" spans="2:10" s="117" customFormat="1" x14ac:dyDescent="0.25">
      <c r="B19348" s="87"/>
      <c r="C19348" s="85"/>
      <c r="D19348" s="85"/>
      <c r="E19348" s="85"/>
      <c r="F19348" s="85"/>
      <c r="G19348" s="86"/>
      <c r="H19348" s="86"/>
      <c r="I19348" s="85"/>
      <c r="J19348" s="85"/>
    </row>
    <row r="19349" spans="2:10" s="117" customFormat="1" x14ac:dyDescent="0.25">
      <c r="B19349" s="87"/>
      <c r="C19349" s="85"/>
      <c r="D19349" s="85"/>
      <c r="E19349" s="85"/>
      <c r="F19349" s="85"/>
      <c r="G19349" s="86"/>
      <c r="H19349" s="86"/>
      <c r="I19349" s="85"/>
      <c r="J19349" s="85"/>
    </row>
    <row r="19350" spans="2:10" s="117" customFormat="1" x14ac:dyDescent="0.25">
      <c r="B19350" s="87"/>
      <c r="C19350" s="85"/>
      <c r="D19350" s="85"/>
      <c r="E19350" s="85"/>
      <c r="F19350" s="85"/>
      <c r="G19350" s="86"/>
      <c r="H19350" s="86"/>
      <c r="I19350" s="85"/>
      <c r="J19350" s="85"/>
    </row>
    <row r="19351" spans="2:10" s="117" customFormat="1" x14ac:dyDescent="0.25">
      <c r="B19351" s="87"/>
      <c r="C19351" s="85"/>
      <c r="D19351" s="85"/>
      <c r="E19351" s="85"/>
      <c r="F19351" s="85"/>
      <c r="G19351" s="86"/>
      <c r="H19351" s="86"/>
      <c r="I19351" s="85"/>
      <c r="J19351" s="85"/>
    </row>
    <row r="19352" spans="2:10" s="117" customFormat="1" x14ac:dyDescent="0.25">
      <c r="B19352" s="87"/>
      <c r="C19352" s="85"/>
      <c r="D19352" s="85"/>
      <c r="E19352" s="85"/>
      <c r="F19352" s="85"/>
      <c r="G19352" s="86"/>
      <c r="H19352" s="86"/>
      <c r="I19352" s="85"/>
      <c r="J19352" s="85"/>
    </row>
    <row r="19353" spans="2:10" s="117" customFormat="1" x14ac:dyDescent="0.25">
      <c r="B19353" s="87"/>
      <c r="C19353" s="85"/>
      <c r="D19353" s="85"/>
      <c r="E19353" s="85"/>
      <c r="F19353" s="85"/>
      <c r="G19353" s="86"/>
      <c r="H19353" s="86"/>
      <c r="I19353" s="85"/>
      <c r="J19353" s="85"/>
    </row>
    <row r="19354" spans="2:10" s="117" customFormat="1" x14ac:dyDescent="0.25">
      <c r="B19354" s="87"/>
      <c r="C19354" s="85"/>
      <c r="D19354" s="85"/>
      <c r="E19354" s="85"/>
      <c r="F19354" s="85"/>
      <c r="G19354" s="86"/>
      <c r="H19354" s="86"/>
      <c r="I19354" s="85"/>
      <c r="J19354" s="85"/>
    </row>
    <row r="19355" spans="2:10" s="117" customFormat="1" x14ac:dyDescent="0.25">
      <c r="B19355" s="87"/>
      <c r="C19355" s="85"/>
      <c r="D19355" s="85"/>
      <c r="E19355" s="85"/>
      <c r="F19355" s="85"/>
      <c r="G19355" s="86"/>
      <c r="H19355" s="86"/>
      <c r="I19355" s="85"/>
      <c r="J19355" s="85"/>
    </row>
    <row r="19356" spans="2:10" s="117" customFormat="1" x14ac:dyDescent="0.25">
      <c r="B19356" s="87"/>
      <c r="C19356" s="85"/>
      <c r="D19356" s="85"/>
      <c r="E19356" s="85"/>
      <c r="F19356" s="85"/>
      <c r="G19356" s="86"/>
      <c r="H19356" s="86"/>
      <c r="I19356" s="85"/>
      <c r="J19356" s="85"/>
    </row>
    <row r="19357" spans="2:10" s="117" customFormat="1" x14ac:dyDescent="0.25">
      <c r="B19357" s="87"/>
      <c r="C19357" s="85"/>
      <c r="D19357" s="85"/>
      <c r="E19357" s="85"/>
      <c r="F19357" s="85"/>
      <c r="G19357" s="86"/>
      <c r="H19357" s="86"/>
      <c r="I19357" s="85"/>
      <c r="J19357" s="85"/>
    </row>
    <row r="19358" spans="2:10" s="117" customFormat="1" x14ac:dyDescent="0.25">
      <c r="B19358" s="87"/>
      <c r="C19358" s="85"/>
      <c r="D19358" s="85"/>
      <c r="E19358" s="85"/>
      <c r="F19358" s="85"/>
      <c r="G19358" s="86"/>
      <c r="H19358" s="86"/>
      <c r="I19358" s="85"/>
      <c r="J19358" s="85"/>
    </row>
    <row r="19359" spans="2:10" s="117" customFormat="1" x14ac:dyDescent="0.25">
      <c r="B19359" s="87"/>
      <c r="C19359" s="85"/>
      <c r="D19359" s="85"/>
      <c r="E19359" s="85"/>
      <c r="F19359" s="85"/>
      <c r="G19359" s="86"/>
      <c r="H19359" s="86"/>
      <c r="I19359" s="85"/>
      <c r="J19359" s="85"/>
    </row>
    <row r="19360" spans="2:10" s="117" customFormat="1" x14ac:dyDescent="0.25">
      <c r="B19360" s="87"/>
      <c r="C19360" s="85"/>
      <c r="D19360" s="85"/>
      <c r="E19360" s="85"/>
      <c r="F19360" s="85"/>
      <c r="G19360" s="86"/>
      <c r="H19360" s="86"/>
      <c r="I19360" s="85"/>
      <c r="J19360" s="85"/>
    </row>
    <row r="19361" spans="2:10" s="117" customFormat="1" x14ac:dyDescent="0.25">
      <c r="B19361" s="87"/>
      <c r="C19361" s="85"/>
      <c r="D19361" s="85"/>
      <c r="E19361" s="85"/>
      <c r="F19361" s="85"/>
      <c r="G19361" s="86"/>
      <c r="H19361" s="86"/>
      <c r="I19361" s="85"/>
      <c r="J19361" s="85"/>
    </row>
    <row r="19362" spans="2:10" s="117" customFormat="1" x14ac:dyDescent="0.25">
      <c r="B19362" s="87"/>
      <c r="C19362" s="85"/>
      <c r="D19362" s="85"/>
      <c r="E19362" s="85"/>
      <c r="F19362" s="85"/>
      <c r="G19362" s="86"/>
      <c r="H19362" s="86"/>
      <c r="I19362" s="85"/>
      <c r="J19362" s="85"/>
    </row>
    <row r="19363" spans="2:10" s="117" customFormat="1" x14ac:dyDescent="0.25">
      <c r="B19363" s="87"/>
      <c r="C19363" s="85"/>
      <c r="D19363" s="85"/>
      <c r="E19363" s="85"/>
      <c r="F19363" s="85"/>
      <c r="G19363" s="86"/>
      <c r="H19363" s="86"/>
      <c r="I19363" s="85"/>
      <c r="J19363" s="85"/>
    </row>
    <row r="19364" spans="2:10" s="117" customFormat="1" x14ac:dyDescent="0.25">
      <c r="B19364" s="87"/>
      <c r="C19364" s="85"/>
      <c r="D19364" s="85"/>
      <c r="E19364" s="85"/>
      <c r="F19364" s="85"/>
      <c r="G19364" s="86"/>
      <c r="H19364" s="86"/>
      <c r="I19364" s="85"/>
      <c r="J19364" s="85"/>
    </row>
    <row r="19365" spans="2:10" s="117" customFormat="1" x14ac:dyDescent="0.25">
      <c r="B19365" s="87"/>
      <c r="C19365" s="85"/>
      <c r="D19365" s="85"/>
      <c r="E19365" s="85"/>
      <c r="F19365" s="85"/>
      <c r="G19365" s="86"/>
      <c r="H19365" s="86"/>
      <c r="I19365" s="85"/>
      <c r="J19365" s="85"/>
    </row>
    <row r="19366" spans="2:10" s="117" customFormat="1" x14ac:dyDescent="0.25">
      <c r="B19366" s="87"/>
      <c r="C19366" s="85"/>
      <c r="D19366" s="85"/>
      <c r="E19366" s="85"/>
      <c r="F19366" s="85"/>
      <c r="G19366" s="86"/>
      <c r="H19366" s="86"/>
      <c r="I19366" s="85"/>
      <c r="J19366" s="85"/>
    </row>
    <row r="19367" spans="2:10" s="117" customFormat="1" x14ac:dyDescent="0.25">
      <c r="B19367" s="87"/>
      <c r="C19367" s="85"/>
      <c r="D19367" s="85"/>
      <c r="E19367" s="85"/>
      <c r="F19367" s="85"/>
      <c r="G19367" s="86"/>
      <c r="H19367" s="86"/>
      <c r="I19367" s="85"/>
      <c r="J19367" s="85"/>
    </row>
    <row r="19368" spans="2:10" s="117" customFormat="1" x14ac:dyDescent="0.25">
      <c r="B19368" s="87"/>
      <c r="C19368" s="85"/>
      <c r="D19368" s="85"/>
      <c r="E19368" s="85"/>
      <c r="F19368" s="85"/>
      <c r="G19368" s="86"/>
      <c r="H19368" s="86"/>
      <c r="I19368" s="85"/>
      <c r="J19368" s="85"/>
    </row>
    <row r="19369" spans="2:10" s="117" customFormat="1" x14ac:dyDescent="0.25">
      <c r="B19369" s="87"/>
      <c r="C19369" s="85"/>
      <c r="D19369" s="85"/>
      <c r="E19369" s="85"/>
      <c r="F19369" s="85"/>
      <c r="G19369" s="86"/>
      <c r="H19369" s="86"/>
      <c r="I19369" s="85"/>
      <c r="J19369" s="85"/>
    </row>
    <row r="19370" spans="2:10" s="117" customFormat="1" x14ac:dyDescent="0.25">
      <c r="B19370" s="87"/>
      <c r="C19370" s="85"/>
      <c r="D19370" s="85"/>
      <c r="E19370" s="85"/>
      <c r="F19370" s="85"/>
      <c r="G19370" s="86"/>
      <c r="H19370" s="86"/>
      <c r="I19370" s="85"/>
      <c r="J19370" s="85"/>
    </row>
    <row r="19371" spans="2:10" s="117" customFormat="1" x14ac:dyDescent="0.25">
      <c r="B19371" s="87"/>
      <c r="C19371" s="85"/>
      <c r="D19371" s="85"/>
      <c r="E19371" s="85"/>
      <c r="F19371" s="85"/>
      <c r="G19371" s="86"/>
      <c r="H19371" s="86"/>
      <c r="I19371" s="85"/>
      <c r="J19371" s="85"/>
    </row>
    <row r="19372" spans="2:10" s="117" customFormat="1" x14ac:dyDescent="0.25">
      <c r="B19372" s="87"/>
      <c r="C19372" s="85"/>
      <c r="D19372" s="85"/>
      <c r="E19372" s="85"/>
      <c r="F19372" s="85"/>
      <c r="G19372" s="86"/>
      <c r="H19372" s="86"/>
      <c r="I19372" s="85"/>
      <c r="J19372" s="85"/>
    </row>
    <row r="19373" spans="2:10" s="117" customFormat="1" x14ac:dyDescent="0.25">
      <c r="B19373" s="87"/>
      <c r="C19373" s="85"/>
      <c r="D19373" s="85"/>
      <c r="E19373" s="85"/>
      <c r="F19373" s="85"/>
      <c r="G19373" s="86"/>
      <c r="H19373" s="86"/>
      <c r="I19373" s="85"/>
      <c r="J19373" s="85"/>
    </row>
    <row r="19374" spans="2:10" s="117" customFormat="1" x14ac:dyDescent="0.25">
      <c r="B19374" s="87"/>
      <c r="C19374" s="85"/>
      <c r="D19374" s="85"/>
      <c r="E19374" s="85"/>
      <c r="F19374" s="85"/>
      <c r="G19374" s="86"/>
      <c r="H19374" s="86"/>
      <c r="I19374" s="85"/>
      <c r="J19374" s="85"/>
    </row>
    <row r="19375" spans="2:10" s="117" customFormat="1" x14ac:dyDescent="0.25">
      <c r="B19375" s="87"/>
      <c r="C19375" s="85"/>
      <c r="D19375" s="85"/>
      <c r="E19375" s="85"/>
      <c r="F19375" s="85"/>
      <c r="G19375" s="86"/>
      <c r="H19375" s="86"/>
      <c r="I19375" s="85"/>
      <c r="J19375" s="85"/>
    </row>
    <row r="19376" spans="2:10" s="117" customFormat="1" x14ac:dyDescent="0.25">
      <c r="B19376" s="87"/>
      <c r="C19376" s="85"/>
      <c r="D19376" s="85"/>
      <c r="E19376" s="85"/>
      <c r="F19376" s="85"/>
      <c r="G19376" s="86"/>
      <c r="H19376" s="86"/>
      <c r="I19376" s="85"/>
      <c r="J19376" s="85"/>
    </row>
    <row r="19377" spans="2:10" s="117" customFormat="1" x14ac:dyDescent="0.25">
      <c r="B19377" s="87"/>
      <c r="C19377" s="85"/>
      <c r="D19377" s="85"/>
      <c r="E19377" s="85"/>
      <c r="F19377" s="85"/>
      <c r="G19377" s="86"/>
      <c r="H19377" s="86"/>
      <c r="I19377" s="85"/>
      <c r="J19377" s="85"/>
    </row>
    <row r="19378" spans="2:10" s="117" customFormat="1" x14ac:dyDescent="0.25">
      <c r="B19378" s="87"/>
      <c r="C19378" s="85"/>
      <c r="D19378" s="85"/>
      <c r="E19378" s="85"/>
      <c r="F19378" s="85"/>
      <c r="G19378" s="86"/>
      <c r="H19378" s="86"/>
      <c r="I19378" s="85"/>
      <c r="J19378" s="85"/>
    </row>
    <row r="19379" spans="2:10" s="117" customFormat="1" x14ac:dyDescent="0.25">
      <c r="B19379" s="87"/>
      <c r="C19379" s="85"/>
      <c r="D19379" s="85"/>
      <c r="E19379" s="85"/>
      <c r="F19379" s="85"/>
      <c r="G19379" s="86"/>
      <c r="H19379" s="86"/>
      <c r="I19379" s="85"/>
      <c r="J19379" s="85"/>
    </row>
    <row r="19380" spans="2:10" s="117" customFormat="1" x14ac:dyDescent="0.25">
      <c r="B19380" s="87"/>
      <c r="C19380" s="85"/>
      <c r="D19380" s="85"/>
      <c r="E19380" s="85"/>
      <c r="F19380" s="85"/>
      <c r="G19380" s="86"/>
      <c r="H19380" s="86"/>
      <c r="I19380" s="85"/>
      <c r="J19380" s="85"/>
    </row>
    <row r="19381" spans="2:10" s="117" customFormat="1" x14ac:dyDescent="0.25">
      <c r="B19381" s="87"/>
      <c r="C19381" s="85"/>
      <c r="D19381" s="85"/>
      <c r="E19381" s="85"/>
      <c r="F19381" s="85"/>
      <c r="G19381" s="86"/>
      <c r="H19381" s="86"/>
      <c r="I19381" s="85"/>
      <c r="J19381" s="85"/>
    </row>
    <row r="19382" spans="2:10" s="117" customFormat="1" x14ac:dyDescent="0.25">
      <c r="B19382" s="87"/>
      <c r="C19382" s="85"/>
      <c r="D19382" s="85"/>
      <c r="E19382" s="85"/>
      <c r="F19382" s="85"/>
      <c r="G19382" s="86"/>
      <c r="H19382" s="86"/>
      <c r="I19382" s="85"/>
      <c r="J19382" s="85"/>
    </row>
    <row r="19383" spans="2:10" s="117" customFormat="1" x14ac:dyDescent="0.25">
      <c r="B19383" s="87"/>
      <c r="C19383" s="85"/>
      <c r="D19383" s="85"/>
      <c r="E19383" s="85"/>
      <c r="F19383" s="85"/>
      <c r="G19383" s="86"/>
      <c r="H19383" s="86"/>
      <c r="I19383" s="85"/>
      <c r="J19383" s="85"/>
    </row>
    <row r="19384" spans="2:10" s="117" customFormat="1" x14ac:dyDescent="0.25">
      <c r="B19384" s="87"/>
      <c r="C19384" s="85"/>
      <c r="D19384" s="85"/>
      <c r="E19384" s="85"/>
      <c r="F19384" s="85"/>
      <c r="G19384" s="86"/>
      <c r="H19384" s="86"/>
      <c r="I19384" s="85"/>
      <c r="J19384" s="85"/>
    </row>
    <row r="19385" spans="2:10" s="117" customFormat="1" x14ac:dyDescent="0.25">
      <c r="B19385" s="87"/>
      <c r="C19385" s="85"/>
      <c r="D19385" s="85"/>
      <c r="E19385" s="85"/>
      <c r="F19385" s="85"/>
      <c r="G19385" s="86"/>
      <c r="H19385" s="86"/>
      <c r="I19385" s="85"/>
      <c r="J19385" s="85"/>
    </row>
    <row r="19386" spans="2:10" s="117" customFormat="1" x14ac:dyDescent="0.25">
      <c r="B19386" s="87"/>
      <c r="C19386" s="85"/>
      <c r="D19386" s="85"/>
      <c r="E19386" s="85"/>
      <c r="F19386" s="85"/>
      <c r="G19386" s="86"/>
      <c r="H19386" s="86"/>
      <c r="I19386" s="85"/>
      <c r="J19386" s="85"/>
    </row>
    <row r="19387" spans="2:10" s="117" customFormat="1" x14ac:dyDescent="0.25">
      <c r="B19387" s="87"/>
      <c r="C19387" s="85"/>
      <c r="D19387" s="85"/>
      <c r="E19387" s="85"/>
      <c r="F19387" s="85"/>
      <c r="G19387" s="86"/>
      <c r="H19387" s="86"/>
      <c r="I19387" s="85"/>
      <c r="J19387" s="85"/>
    </row>
    <row r="19388" spans="2:10" s="117" customFormat="1" x14ac:dyDescent="0.25">
      <c r="B19388" s="87"/>
      <c r="C19388" s="85"/>
      <c r="D19388" s="85"/>
      <c r="E19388" s="85"/>
      <c r="F19388" s="85"/>
      <c r="G19388" s="86"/>
      <c r="H19388" s="86"/>
      <c r="I19388" s="85"/>
      <c r="J19388" s="85"/>
    </row>
    <row r="19389" spans="2:10" s="117" customFormat="1" x14ac:dyDescent="0.25">
      <c r="B19389" s="87"/>
      <c r="C19389" s="85"/>
      <c r="D19389" s="85"/>
      <c r="E19389" s="85"/>
      <c r="F19389" s="85"/>
      <c r="G19389" s="86"/>
      <c r="H19389" s="86"/>
      <c r="I19389" s="85"/>
      <c r="J19389" s="85"/>
    </row>
    <row r="19390" spans="2:10" s="117" customFormat="1" x14ac:dyDescent="0.25">
      <c r="B19390" s="87"/>
      <c r="C19390" s="85"/>
      <c r="D19390" s="85"/>
      <c r="E19390" s="85"/>
      <c r="F19390" s="85"/>
      <c r="G19390" s="86"/>
      <c r="H19390" s="86"/>
      <c r="I19390" s="85"/>
      <c r="J19390" s="85"/>
    </row>
    <row r="19391" spans="2:10" s="117" customFormat="1" x14ac:dyDescent="0.25">
      <c r="B19391" s="87"/>
      <c r="C19391" s="85"/>
      <c r="D19391" s="85"/>
      <c r="E19391" s="85"/>
      <c r="F19391" s="85"/>
      <c r="G19391" s="86"/>
      <c r="H19391" s="86"/>
      <c r="I19391" s="85"/>
      <c r="J19391" s="85"/>
    </row>
    <row r="19392" spans="2:10" s="117" customFormat="1" x14ac:dyDescent="0.25">
      <c r="B19392" s="87"/>
      <c r="C19392" s="85"/>
      <c r="D19392" s="85"/>
      <c r="E19392" s="85"/>
      <c r="F19392" s="85"/>
      <c r="G19392" s="86"/>
      <c r="H19392" s="86"/>
      <c r="I19392" s="85"/>
      <c r="J19392" s="85"/>
    </row>
    <row r="19393" spans="2:10" s="117" customFormat="1" x14ac:dyDescent="0.25">
      <c r="B19393" s="87"/>
      <c r="C19393" s="85"/>
      <c r="D19393" s="85"/>
      <c r="E19393" s="85"/>
      <c r="F19393" s="85"/>
      <c r="G19393" s="86"/>
      <c r="H19393" s="86"/>
      <c r="I19393" s="85"/>
      <c r="J19393" s="85"/>
    </row>
    <row r="19394" spans="2:10" s="117" customFormat="1" x14ac:dyDescent="0.25">
      <c r="B19394" s="87"/>
      <c r="C19394" s="85"/>
      <c r="D19394" s="85"/>
      <c r="E19394" s="85"/>
      <c r="F19394" s="85"/>
      <c r="G19394" s="86"/>
      <c r="H19394" s="86"/>
      <c r="I19394" s="85"/>
      <c r="J19394" s="85"/>
    </row>
    <row r="19395" spans="2:10" s="117" customFormat="1" x14ac:dyDescent="0.25">
      <c r="B19395" s="87"/>
      <c r="C19395" s="85"/>
      <c r="D19395" s="85"/>
      <c r="E19395" s="85"/>
      <c r="F19395" s="85"/>
      <c r="G19395" s="86"/>
      <c r="H19395" s="86"/>
      <c r="I19395" s="85"/>
      <c r="J19395" s="85"/>
    </row>
    <row r="19396" spans="2:10" s="117" customFormat="1" x14ac:dyDescent="0.25">
      <c r="B19396" s="87"/>
      <c r="C19396" s="85"/>
      <c r="D19396" s="85"/>
      <c r="E19396" s="85"/>
      <c r="F19396" s="85"/>
      <c r="G19396" s="86"/>
      <c r="H19396" s="86"/>
      <c r="I19396" s="85"/>
      <c r="J19396" s="85"/>
    </row>
    <row r="19397" spans="2:10" s="117" customFormat="1" x14ac:dyDescent="0.25">
      <c r="B19397" s="87"/>
      <c r="C19397" s="85"/>
      <c r="D19397" s="85"/>
      <c r="E19397" s="85"/>
      <c r="F19397" s="85"/>
      <c r="G19397" s="86"/>
      <c r="H19397" s="86"/>
      <c r="I19397" s="85"/>
      <c r="J19397" s="85"/>
    </row>
    <row r="19398" spans="2:10" s="117" customFormat="1" x14ac:dyDescent="0.25">
      <c r="B19398" s="87"/>
      <c r="C19398" s="85"/>
      <c r="D19398" s="85"/>
      <c r="E19398" s="85"/>
      <c r="F19398" s="85"/>
      <c r="G19398" s="86"/>
      <c r="H19398" s="86"/>
      <c r="I19398" s="85"/>
      <c r="J19398" s="85"/>
    </row>
    <row r="19399" spans="2:10" s="117" customFormat="1" x14ac:dyDescent="0.25">
      <c r="B19399" s="87"/>
      <c r="C19399" s="85"/>
      <c r="D19399" s="85"/>
      <c r="E19399" s="85"/>
      <c r="F19399" s="85"/>
      <c r="G19399" s="86"/>
      <c r="H19399" s="86"/>
      <c r="I19399" s="85"/>
      <c r="J19399" s="85"/>
    </row>
    <row r="19400" spans="2:10" s="117" customFormat="1" x14ac:dyDescent="0.25">
      <c r="B19400" s="87"/>
      <c r="C19400" s="85"/>
      <c r="D19400" s="85"/>
      <c r="E19400" s="85"/>
      <c r="F19400" s="85"/>
      <c r="G19400" s="86"/>
      <c r="H19400" s="86"/>
      <c r="I19400" s="85"/>
      <c r="J19400" s="85"/>
    </row>
    <row r="19401" spans="2:10" s="117" customFormat="1" x14ac:dyDescent="0.25">
      <c r="B19401" s="87"/>
      <c r="C19401" s="85"/>
      <c r="D19401" s="85"/>
      <c r="E19401" s="85"/>
      <c r="F19401" s="85"/>
      <c r="G19401" s="86"/>
      <c r="H19401" s="86"/>
      <c r="I19401" s="85"/>
      <c r="J19401" s="85"/>
    </row>
    <row r="19402" spans="2:10" s="117" customFormat="1" x14ac:dyDescent="0.25">
      <c r="B19402" s="87"/>
      <c r="C19402" s="85"/>
      <c r="D19402" s="85"/>
      <c r="E19402" s="85"/>
      <c r="F19402" s="85"/>
      <c r="G19402" s="86"/>
      <c r="H19402" s="86"/>
      <c r="I19402" s="85"/>
      <c r="J19402" s="85"/>
    </row>
    <row r="19403" spans="2:10" s="117" customFormat="1" x14ac:dyDescent="0.25">
      <c r="B19403" s="87"/>
      <c r="C19403" s="85"/>
      <c r="D19403" s="85"/>
      <c r="E19403" s="85"/>
      <c r="F19403" s="85"/>
      <c r="G19403" s="86"/>
      <c r="H19403" s="86"/>
      <c r="I19403" s="85"/>
      <c r="J19403" s="85"/>
    </row>
    <row r="19404" spans="2:10" s="117" customFormat="1" x14ac:dyDescent="0.25">
      <c r="B19404" s="87"/>
      <c r="C19404" s="85"/>
      <c r="D19404" s="85"/>
      <c r="E19404" s="85"/>
      <c r="F19404" s="85"/>
      <c r="G19404" s="86"/>
      <c r="H19404" s="86"/>
      <c r="I19404" s="85"/>
      <c r="J19404" s="85"/>
    </row>
    <row r="19405" spans="2:10" s="117" customFormat="1" x14ac:dyDescent="0.25">
      <c r="B19405" s="87"/>
      <c r="C19405" s="85"/>
      <c r="D19405" s="85"/>
      <c r="E19405" s="85"/>
      <c r="F19405" s="85"/>
      <c r="G19405" s="86"/>
      <c r="H19405" s="86"/>
      <c r="I19405" s="85"/>
      <c r="J19405" s="85"/>
    </row>
    <row r="19406" spans="2:10" s="117" customFormat="1" x14ac:dyDescent="0.25">
      <c r="B19406" s="87"/>
      <c r="C19406" s="85"/>
      <c r="D19406" s="85"/>
      <c r="E19406" s="85"/>
      <c r="F19406" s="85"/>
      <c r="G19406" s="86"/>
      <c r="H19406" s="86"/>
      <c r="I19406" s="85"/>
      <c r="J19406" s="85"/>
    </row>
    <row r="19407" spans="2:10" s="117" customFormat="1" x14ac:dyDescent="0.25">
      <c r="B19407" s="87"/>
      <c r="C19407" s="85"/>
      <c r="D19407" s="85"/>
      <c r="E19407" s="85"/>
      <c r="F19407" s="85"/>
      <c r="G19407" s="86"/>
      <c r="H19407" s="86"/>
      <c r="I19407" s="85"/>
      <c r="J19407" s="85"/>
    </row>
    <row r="19408" spans="2:10" s="117" customFormat="1" x14ac:dyDescent="0.25">
      <c r="B19408" s="87"/>
      <c r="C19408" s="85"/>
      <c r="D19408" s="85"/>
      <c r="E19408" s="85"/>
      <c r="F19408" s="85"/>
      <c r="G19408" s="86"/>
      <c r="H19408" s="86"/>
      <c r="I19408" s="85"/>
      <c r="J19408" s="85"/>
    </row>
    <row r="19409" spans="2:10" s="117" customFormat="1" x14ac:dyDescent="0.25">
      <c r="B19409" s="87"/>
      <c r="C19409" s="85"/>
      <c r="D19409" s="85"/>
      <c r="E19409" s="85"/>
      <c r="F19409" s="85"/>
      <c r="G19409" s="86"/>
      <c r="H19409" s="86"/>
      <c r="I19409" s="85"/>
      <c r="J19409" s="85"/>
    </row>
    <row r="19410" spans="2:10" s="117" customFormat="1" x14ac:dyDescent="0.25">
      <c r="B19410" s="87"/>
      <c r="C19410" s="85"/>
      <c r="D19410" s="85"/>
      <c r="E19410" s="85"/>
      <c r="F19410" s="85"/>
      <c r="G19410" s="86"/>
      <c r="H19410" s="86"/>
      <c r="I19410" s="85"/>
      <c r="J19410" s="85"/>
    </row>
    <row r="19411" spans="2:10" s="117" customFormat="1" x14ac:dyDescent="0.25">
      <c r="B19411" s="87"/>
      <c r="C19411" s="85"/>
      <c r="D19411" s="85"/>
      <c r="E19411" s="85"/>
      <c r="F19411" s="85"/>
      <c r="G19411" s="86"/>
      <c r="H19411" s="86"/>
      <c r="I19411" s="85"/>
      <c r="J19411" s="85"/>
    </row>
    <row r="19412" spans="2:10" s="117" customFormat="1" x14ac:dyDescent="0.25">
      <c r="B19412" s="87"/>
      <c r="C19412" s="85"/>
      <c r="D19412" s="85"/>
      <c r="E19412" s="85"/>
      <c r="F19412" s="85"/>
      <c r="G19412" s="86"/>
      <c r="H19412" s="86"/>
      <c r="I19412" s="85"/>
      <c r="J19412" s="85"/>
    </row>
    <row r="19413" spans="2:10" s="117" customFormat="1" x14ac:dyDescent="0.25">
      <c r="B19413" s="87"/>
      <c r="C19413" s="85"/>
      <c r="D19413" s="85"/>
      <c r="E19413" s="85"/>
      <c r="F19413" s="85"/>
      <c r="G19413" s="86"/>
      <c r="H19413" s="86"/>
      <c r="I19413" s="85"/>
      <c r="J19413" s="85"/>
    </row>
    <row r="19414" spans="2:10" s="117" customFormat="1" x14ac:dyDescent="0.25">
      <c r="B19414" s="87"/>
      <c r="C19414" s="85"/>
      <c r="D19414" s="85"/>
      <c r="E19414" s="85"/>
      <c r="F19414" s="85"/>
      <c r="G19414" s="86"/>
      <c r="H19414" s="86"/>
      <c r="I19414" s="85"/>
      <c r="J19414" s="85"/>
    </row>
    <row r="19415" spans="2:10" s="117" customFormat="1" x14ac:dyDescent="0.25">
      <c r="B19415" s="87"/>
      <c r="C19415" s="85"/>
      <c r="D19415" s="85"/>
      <c r="E19415" s="85"/>
      <c r="F19415" s="85"/>
      <c r="G19415" s="86"/>
      <c r="H19415" s="86"/>
      <c r="I19415" s="85"/>
      <c r="J19415" s="85"/>
    </row>
    <row r="19416" spans="2:10" s="117" customFormat="1" x14ac:dyDescent="0.25">
      <c r="B19416" s="87"/>
      <c r="C19416" s="85"/>
      <c r="D19416" s="85"/>
      <c r="E19416" s="85"/>
      <c r="F19416" s="85"/>
      <c r="G19416" s="86"/>
      <c r="H19416" s="86"/>
      <c r="I19416" s="85"/>
      <c r="J19416" s="85"/>
    </row>
    <row r="19417" spans="2:10" s="117" customFormat="1" x14ac:dyDescent="0.25">
      <c r="B19417" s="87"/>
      <c r="C19417" s="85"/>
      <c r="D19417" s="85"/>
      <c r="E19417" s="85"/>
      <c r="F19417" s="85"/>
      <c r="G19417" s="86"/>
      <c r="H19417" s="86"/>
      <c r="I19417" s="85"/>
      <c r="J19417" s="85"/>
    </row>
    <row r="19418" spans="2:10" s="117" customFormat="1" x14ac:dyDescent="0.25">
      <c r="B19418" s="87"/>
      <c r="C19418" s="85"/>
      <c r="D19418" s="85"/>
      <c r="E19418" s="85"/>
      <c r="F19418" s="85"/>
      <c r="G19418" s="86"/>
      <c r="H19418" s="86"/>
      <c r="I19418" s="85"/>
      <c r="J19418" s="85"/>
    </row>
    <row r="19419" spans="2:10" s="117" customFormat="1" x14ac:dyDescent="0.25">
      <c r="B19419" s="87"/>
      <c r="C19419" s="85"/>
      <c r="D19419" s="85"/>
      <c r="E19419" s="85"/>
      <c r="F19419" s="85"/>
      <c r="G19419" s="86"/>
      <c r="H19419" s="86"/>
      <c r="I19419" s="85"/>
      <c r="J19419" s="85"/>
    </row>
    <row r="19420" spans="2:10" s="117" customFormat="1" x14ac:dyDescent="0.25">
      <c r="B19420" s="87"/>
      <c r="C19420" s="85"/>
      <c r="D19420" s="85"/>
      <c r="E19420" s="85"/>
      <c r="F19420" s="85"/>
      <c r="G19420" s="86"/>
      <c r="H19420" s="86"/>
      <c r="I19420" s="85"/>
      <c r="J19420" s="85"/>
    </row>
    <row r="19421" spans="2:10" s="117" customFormat="1" x14ac:dyDescent="0.25">
      <c r="B19421" s="87"/>
      <c r="C19421" s="85"/>
      <c r="D19421" s="85"/>
      <c r="E19421" s="85"/>
      <c r="F19421" s="85"/>
      <c r="G19421" s="86"/>
      <c r="H19421" s="86"/>
      <c r="I19421" s="85"/>
      <c r="J19421" s="85"/>
    </row>
    <row r="19422" spans="2:10" s="117" customFormat="1" x14ac:dyDescent="0.25">
      <c r="B19422" s="87"/>
      <c r="C19422" s="85"/>
      <c r="D19422" s="85"/>
      <c r="E19422" s="85"/>
      <c r="F19422" s="85"/>
      <c r="G19422" s="86"/>
      <c r="H19422" s="86"/>
      <c r="I19422" s="85"/>
      <c r="J19422" s="85"/>
    </row>
    <row r="19423" spans="2:10" s="117" customFormat="1" x14ac:dyDescent="0.25">
      <c r="B19423" s="87"/>
      <c r="C19423" s="85"/>
      <c r="D19423" s="85"/>
      <c r="E19423" s="85"/>
      <c r="F19423" s="85"/>
      <c r="G19423" s="86"/>
      <c r="H19423" s="86"/>
      <c r="I19423" s="85"/>
      <c r="J19423" s="85"/>
    </row>
    <row r="19424" spans="2:10" s="117" customFormat="1" x14ac:dyDescent="0.25">
      <c r="B19424" s="87"/>
      <c r="C19424" s="85"/>
      <c r="D19424" s="85"/>
      <c r="E19424" s="85"/>
      <c r="F19424" s="85"/>
      <c r="G19424" s="86"/>
      <c r="H19424" s="86"/>
      <c r="I19424" s="85"/>
      <c r="J19424" s="85"/>
    </row>
    <row r="19425" spans="2:10" s="117" customFormat="1" x14ac:dyDescent="0.25">
      <c r="B19425" s="87"/>
      <c r="C19425" s="85"/>
      <c r="D19425" s="85"/>
      <c r="E19425" s="85"/>
      <c r="F19425" s="85"/>
      <c r="G19425" s="86"/>
      <c r="H19425" s="86"/>
      <c r="I19425" s="85"/>
      <c r="J19425" s="85"/>
    </row>
    <row r="19426" spans="2:10" s="117" customFormat="1" x14ac:dyDescent="0.25">
      <c r="B19426" s="87"/>
      <c r="C19426" s="85"/>
      <c r="D19426" s="85"/>
      <c r="E19426" s="85"/>
      <c r="F19426" s="85"/>
      <c r="G19426" s="86"/>
      <c r="H19426" s="86"/>
      <c r="I19426" s="85"/>
      <c r="J19426" s="85"/>
    </row>
    <row r="19427" spans="2:10" s="117" customFormat="1" x14ac:dyDescent="0.25">
      <c r="B19427" s="87"/>
      <c r="C19427" s="85"/>
      <c r="D19427" s="85"/>
      <c r="E19427" s="85"/>
      <c r="F19427" s="85"/>
      <c r="G19427" s="86"/>
      <c r="H19427" s="86"/>
      <c r="I19427" s="85"/>
      <c r="J19427" s="85"/>
    </row>
    <row r="19428" spans="2:10" s="117" customFormat="1" x14ac:dyDescent="0.25">
      <c r="B19428" s="87"/>
      <c r="C19428" s="85"/>
      <c r="D19428" s="85"/>
      <c r="E19428" s="85"/>
      <c r="F19428" s="85"/>
      <c r="G19428" s="86"/>
      <c r="H19428" s="86"/>
      <c r="I19428" s="85"/>
      <c r="J19428" s="85"/>
    </row>
    <row r="19429" spans="2:10" s="117" customFormat="1" x14ac:dyDescent="0.25">
      <c r="B19429" s="87"/>
      <c r="C19429" s="85"/>
      <c r="D19429" s="85"/>
      <c r="E19429" s="85"/>
      <c r="F19429" s="85"/>
      <c r="G19429" s="86"/>
      <c r="H19429" s="86"/>
      <c r="I19429" s="85"/>
      <c r="J19429" s="85"/>
    </row>
    <row r="19430" spans="2:10" s="117" customFormat="1" x14ac:dyDescent="0.25">
      <c r="B19430" s="87"/>
      <c r="C19430" s="85"/>
      <c r="D19430" s="85"/>
      <c r="E19430" s="85"/>
      <c r="F19430" s="85"/>
      <c r="G19430" s="86"/>
      <c r="H19430" s="86"/>
      <c r="I19430" s="85"/>
      <c r="J19430" s="85"/>
    </row>
    <row r="19431" spans="2:10" s="117" customFormat="1" x14ac:dyDescent="0.25">
      <c r="B19431" s="87"/>
      <c r="C19431" s="85"/>
      <c r="D19431" s="85"/>
      <c r="E19431" s="85"/>
      <c r="F19431" s="85"/>
      <c r="G19431" s="86"/>
      <c r="H19431" s="86"/>
      <c r="I19431" s="85"/>
      <c r="J19431" s="85"/>
    </row>
    <row r="19432" spans="2:10" s="117" customFormat="1" x14ac:dyDescent="0.25">
      <c r="B19432" s="87"/>
      <c r="C19432" s="85"/>
      <c r="D19432" s="85"/>
      <c r="E19432" s="85"/>
      <c r="F19432" s="85"/>
      <c r="G19432" s="86"/>
      <c r="H19432" s="86"/>
      <c r="I19432" s="85"/>
      <c r="J19432" s="85"/>
    </row>
    <row r="19433" spans="2:10" s="117" customFormat="1" x14ac:dyDescent="0.25">
      <c r="B19433" s="87"/>
      <c r="C19433" s="85"/>
      <c r="D19433" s="85"/>
      <c r="E19433" s="85"/>
      <c r="F19433" s="85"/>
      <c r="G19433" s="86"/>
      <c r="H19433" s="86"/>
      <c r="I19433" s="85"/>
      <c r="J19433" s="85"/>
    </row>
    <row r="19434" spans="2:10" s="117" customFormat="1" x14ac:dyDescent="0.25">
      <c r="B19434" s="87"/>
      <c r="C19434" s="85"/>
      <c r="D19434" s="85"/>
      <c r="E19434" s="85"/>
      <c r="F19434" s="85"/>
      <c r="G19434" s="86"/>
      <c r="H19434" s="86"/>
      <c r="I19434" s="85"/>
      <c r="J19434" s="85"/>
    </row>
    <row r="19435" spans="2:10" s="117" customFormat="1" x14ac:dyDescent="0.25">
      <c r="B19435" s="87"/>
      <c r="C19435" s="85"/>
      <c r="D19435" s="85"/>
      <c r="E19435" s="85"/>
      <c r="F19435" s="85"/>
      <c r="G19435" s="86"/>
      <c r="H19435" s="86"/>
      <c r="I19435" s="85"/>
      <c r="J19435" s="85"/>
    </row>
    <row r="19436" spans="2:10" s="117" customFormat="1" x14ac:dyDescent="0.25">
      <c r="B19436" s="87"/>
      <c r="C19436" s="85"/>
      <c r="D19436" s="85"/>
      <c r="E19436" s="85"/>
      <c r="F19436" s="85"/>
      <c r="G19436" s="86"/>
      <c r="H19436" s="86"/>
      <c r="I19436" s="85"/>
      <c r="J19436" s="85"/>
    </row>
    <row r="19437" spans="2:10" s="117" customFormat="1" x14ac:dyDescent="0.25">
      <c r="B19437" s="87"/>
      <c r="C19437" s="85"/>
      <c r="D19437" s="85"/>
      <c r="E19437" s="85"/>
      <c r="F19437" s="85"/>
      <c r="G19437" s="86"/>
      <c r="H19437" s="86"/>
      <c r="I19437" s="85"/>
      <c r="J19437" s="85"/>
    </row>
    <row r="19438" spans="2:10" s="117" customFormat="1" x14ac:dyDescent="0.25">
      <c r="B19438" s="87"/>
      <c r="C19438" s="85"/>
      <c r="D19438" s="85"/>
      <c r="E19438" s="85"/>
      <c r="F19438" s="85"/>
      <c r="G19438" s="86"/>
      <c r="H19438" s="86"/>
      <c r="I19438" s="85"/>
      <c r="J19438" s="85"/>
    </row>
    <row r="19439" spans="2:10" s="117" customFormat="1" x14ac:dyDescent="0.25">
      <c r="B19439" s="87"/>
      <c r="C19439" s="85"/>
      <c r="D19439" s="85"/>
      <c r="E19439" s="85"/>
      <c r="F19439" s="85"/>
      <c r="G19439" s="86"/>
      <c r="H19439" s="86"/>
      <c r="I19439" s="85"/>
      <c r="J19439" s="85"/>
    </row>
    <row r="19440" spans="2:10" s="117" customFormat="1" x14ac:dyDescent="0.25">
      <c r="B19440" s="87"/>
      <c r="C19440" s="85"/>
      <c r="D19440" s="85"/>
      <c r="E19440" s="85"/>
      <c r="F19440" s="85"/>
      <c r="G19440" s="86"/>
      <c r="H19440" s="86"/>
      <c r="I19440" s="85"/>
      <c r="J19440" s="85"/>
    </row>
    <row r="19441" spans="2:10" s="117" customFormat="1" x14ac:dyDescent="0.25">
      <c r="B19441" s="87"/>
      <c r="C19441" s="85"/>
      <c r="D19441" s="85"/>
      <c r="E19441" s="85"/>
      <c r="F19441" s="85"/>
      <c r="G19441" s="86"/>
      <c r="H19441" s="86"/>
      <c r="I19441" s="85"/>
      <c r="J19441" s="85"/>
    </row>
    <row r="19442" spans="2:10" s="117" customFormat="1" x14ac:dyDescent="0.25">
      <c r="B19442" s="87"/>
      <c r="C19442" s="85"/>
      <c r="D19442" s="85"/>
      <c r="E19442" s="85"/>
      <c r="F19442" s="85"/>
      <c r="G19442" s="86"/>
      <c r="H19442" s="86"/>
      <c r="I19442" s="85"/>
      <c r="J19442" s="85"/>
    </row>
    <row r="19443" spans="2:10" s="117" customFormat="1" x14ac:dyDescent="0.25">
      <c r="B19443" s="87"/>
      <c r="C19443" s="85"/>
      <c r="D19443" s="85"/>
      <c r="E19443" s="85"/>
      <c r="F19443" s="85"/>
      <c r="G19443" s="86"/>
      <c r="H19443" s="86"/>
      <c r="I19443" s="85"/>
      <c r="J19443" s="85"/>
    </row>
    <row r="19444" spans="2:10" s="117" customFormat="1" x14ac:dyDescent="0.25">
      <c r="B19444" s="87"/>
      <c r="C19444" s="85"/>
      <c r="D19444" s="85"/>
      <c r="E19444" s="85"/>
      <c r="F19444" s="85"/>
      <c r="G19444" s="86"/>
      <c r="H19444" s="86"/>
      <c r="I19444" s="85"/>
      <c r="J19444" s="85"/>
    </row>
    <row r="19445" spans="2:10" s="117" customFormat="1" x14ac:dyDescent="0.25">
      <c r="B19445" s="87"/>
      <c r="C19445" s="85"/>
      <c r="D19445" s="85"/>
      <c r="E19445" s="85"/>
      <c r="F19445" s="85"/>
      <c r="G19445" s="86"/>
      <c r="H19445" s="86"/>
      <c r="I19445" s="85"/>
      <c r="J19445" s="85"/>
    </row>
    <row r="19446" spans="2:10" s="117" customFormat="1" x14ac:dyDescent="0.25">
      <c r="B19446" s="87"/>
      <c r="C19446" s="85"/>
      <c r="D19446" s="85"/>
      <c r="E19446" s="85"/>
      <c r="F19446" s="85"/>
      <c r="G19446" s="86"/>
      <c r="H19446" s="86"/>
      <c r="I19446" s="85"/>
      <c r="J19446" s="85"/>
    </row>
    <row r="19447" spans="2:10" s="117" customFormat="1" x14ac:dyDescent="0.25">
      <c r="B19447" s="87"/>
      <c r="C19447" s="85"/>
      <c r="D19447" s="85"/>
      <c r="E19447" s="85"/>
      <c r="F19447" s="85"/>
      <c r="G19447" s="86"/>
      <c r="H19447" s="86"/>
      <c r="I19447" s="85"/>
      <c r="J19447" s="85"/>
    </row>
    <row r="19448" spans="2:10" s="117" customFormat="1" x14ac:dyDescent="0.25">
      <c r="B19448" s="87"/>
      <c r="C19448" s="85"/>
      <c r="D19448" s="85"/>
      <c r="E19448" s="85"/>
      <c r="F19448" s="85"/>
      <c r="G19448" s="86"/>
      <c r="H19448" s="86"/>
      <c r="I19448" s="85"/>
      <c r="J19448" s="85"/>
    </row>
    <row r="19449" spans="2:10" s="117" customFormat="1" x14ac:dyDescent="0.25">
      <c r="B19449" s="87"/>
      <c r="C19449" s="85"/>
      <c r="D19449" s="85"/>
      <c r="E19449" s="85"/>
      <c r="F19449" s="85"/>
      <c r="G19449" s="86"/>
      <c r="H19449" s="86"/>
      <c r="I19449" s="85"/>
      <c r="J19449" s="85"/>
    </row>
    <row r="19450" spans="2:10" s="117" customFormat="1" x14ac:dyDescent="0.25">
      <c r="B19450" s="87"/>
      <c r="C19450" s="85"/>
      <c r="D19450" s="85"/>
      <c r="E19450" s="85"/>
      <c r="F19450" s="85"/>
      <c r="G19450" s="86"/>
      <c r="H19450" s="86"/>
      <c r="I19450" s="85"/>
      <c r="J19450" s="85"/>
    </row>
    <row r="19451" spans="2:10" s="117" customFormat="1" x14ac:dyDescent="0.25">
      <c r="B19451" s="87"/>
      <c r="C19451" s="85"/>
      <c r="D19451" s="85"/>
      <c r="E19451" s="85"/>
      <c r="F19451" s="85"/>
      <c r="G19451" s="86"/>
      <c r="H19451" s="86"/>
      <c r="I19451" s="85"/>
      <c r="J19451" s="85"/>
    </row>
    <row r="19452" spans="2:10" s="117" customFormat="1" x14ac:dyDescent="0.25">
      <c r="B19452" s="87"/>
      <c r="C19452" s="85"/>
      <c r="D19452" s="85"/>
      <c r="E19452" s="85"/>
      <c r="F19452" s="85"/>
      <c r="G19452" s="86"/>
      <c r="H19452" s="86"/>
      <c r="I19452" s="85"/>
      <c r="J19452" s="85"/>
    </row>
    <row r="19453" spans="2:10" s="117" customFormat="1" x14ac:dyDescent="0.25">
      <c r="B19453" s="87"/>
      <c r="C19453" s="85"/>
      <c r="D19453" s="85"/>
      <c r="E19453" s="85"/>
      <c r="F19453" s="85"/>
      <c r="G19453" s="86"/>
      <c r="H19453" s="86"/>
      <c r="I19453" s="85"/>
      <c r="J19453" s="85"/>
    </row>
    <row r="19454" spans="2:10" s="117" customFormat="1" x14ac:dyDescent="0.25">
      <c r="B19454" s="87"/>
      <c r="C19454" s="85"/>
      <c r="D19454" s="85"/>
      <c r="E19454" s="85"/>
      <c r="F19454" s="85"/>
      <c r="G19454" s="86"/>
      <c r="H19454" s="86"/>
      <c r="I19454" s="85"/>
      <c r="J19454" s="85"/>
    </row>
    <row r="19455" spans="2:10" s="117" customFormat="1" x14ac:dyDescent="0.25">
      <c r="B19455" s="87"/>
      <c r="C19455" s="85"/>
      <c r="D19455" s="85"/>
      <c r="E19455" s="85"/>
      <c r="F19455" s="85"/>
      <c r="G19455" s="86"/>
      <c r="H19455" s="86"/>
      <c r="I19455" s="85"/>
      <c r="J19455" s="85"/>
    </row>
    <row r="19456" spans="2:10" s="117" customFormat="1" x14ac:dyDescent="0.25">
      <c r="B19456" s="87"/>
      <c r="C19456" s="85"/>
      <c r="D19456" s="85"/>
      <c r="E19456" s="85"/>
      <c r="F19456" s="85"/>
      <c r="G19456" s="86"/>
      <c r="H19456" s="86"/>
      <c r="I19456" s="85"/>
      <c r="J19456" s="85"/>
    </row>
    <row r="19457" spans="2:10" s="117" customFormat="1" x14ac:dyDescent="0.25">
      <c r="B19457" s="87"/>
      <c r="C19457" s="85"/>
      <c r="D19457" s="85"/>
      <c r="E19457" s="85"/>
      <c r="F19457" s="85"/>
      <c r="G19457" s="86"/>
      <c r="H19457" s="86"/>
      <c r="I19457" s="85"/>
      <c r="J19457" s="85"/>
    </row>
    <row r="19458" spans="2:10" s="117" customFormat="1" x14ac:dyDescent="0.25">
      <c r="B19458" s="87"/>
      <c r="C19458" s="85"/>
      <c r="D19458" s="85"/>
      <c r="E19458" s="85"/>
      <c r="F19458" s="85"/>
      <c r="G19458" s="86"/>
      <c r="H19458" s="86"/>
      <c r="I19458" s="85"/>
      <c r="J19458" s="85"/>
    </row>
    <row r="19459" spans="2:10" s="117" customFormat="1" x14ac:dyDescent="0.25">
      <c r="B19459" s="87"/>
      <c r="C19459" s="85"/>
      <c r="D19459" s="85"/>
      <c r="E19459" s="85"/>
      <c r="F19459" s="85"/>
      <c r="G19459" s="86"/>
      <c r="H19459" s="86"/>
      <c r="I19459" s="85"/>
      <c r="J19459" s="85"/>
    </row>
    <row r="19460" spans="2:10" s="117" customFormat="1" x14ac:dyDescent="0.25">
      <c r="B19460" s="87"/>
      <c r="C19460" s="85"/>
      <c r="D19460" s="85"/>
      <c r="E19460" s="85"/>
      <c r="F19460" s="85"/>
      <c r="G19460" s="86"/>
      <c r="H19460" s="86"/>
      <c r="I19460" s="85"/>
      <c r="J19460" s="85"/>
    </row>
    <row r="19461" spans="2:10" s="117" customFormat="1" x14ac:dyDescent="0.25">
      <c r="B19461" s="87"/>
      <c r="C19461" s="85"/>
      <c r="D19461" s="85"/>
      <c r="E19461" s="85"/>
      <c r="F19461" s="85"/>
      <c r="G19461" s="86"/>
      <c r="H19461" s="86"/>
      <c r="I19461" s="85"/>
      <c r="J19461" s="85"/>
    </row>
    <row r="19462" spans="2:10" s="117" customFormat="1" x14ac:dyDescent="0.25">
      <c r="B19462" s="87"/>
      <c r="C19462" s="85"/>
      <c r="D19462" s="85"/>
      <c r="E19462" s="85"/>
      <c r="F19462" s="85"/>
      <c r="G19462" s="86"/>
      <c r="H19462" s="86"/>
      <c r="I19462" s="85"/>
      <c r="J19462" s="85"/>
    </row>
    <row r="19463" spans="2:10" s="117" customFormat="1" x14ac:dyDescent="0.25">
      <c r="B19463" s="87"/>
      <c r="C19463" s="85"/>
      <c r="D19463" s="85"/>
      <c r="E19463" s="85"/>
      <c r="F19463" s="85"/>
      <c r="G19463" s="86"/>
      <c r="H19463" s="86"/>
      <c r="I19463" s="85"/>
      <c r="J19463" s="85"/>
    </row>
    <row r="19464" spans="2:10" s="117" customFormat="1" x14ac:dyDescent="0.25">
      <c r="B19464" s="87"/>
      <c r="C19464" s="85"/>
      <c r="D19464" s="85"/>
      <c r="E19464" s="85"/>
      <c r="F19464" s="85"/>
      <c r="G19464" s="86"/>
      <c r="H19464" s="86"/>
      <c r="I19464" s="85"/>
      <c r="J19464" s="85"/>
    </row>
    <row r="19465" spans="2:10" s="117" customFormat="1" x14ac:dyDescent="0.25">
      <c r="B19465" s="87"/>
      <c r="C19465" s="85"/>
      <c r="D19465" s="85"/>
      <c r="E19465" s="85"/>
      <c r="F19465" s="85"/>
      <c r="G19465" s="86"/>
      <c r="H19465" s="86"/>
      <c r="I19465" s="85"/>
      <c r="J19465" s="85"/>
    </row>
    <row r="19466" spans="2:10" s="117" customFormat="1" x14ac:dyDescent="0.25">
      <c r="B19466" s="87"/>
      <c r="C19466" s="85"/>
      <c r="D19466" s="85"/>
      <c r="E19466" s="85"/>
      <c r="F19466" s="85"/>
      <c r="G19466" s="86"/>
      <c r="H19466" s="86"/>
      <c r="I19466" s="85"/>
      <c r="J19466" s="85"/>
    </row>
    <row r="19467" spans="2:10" s="117" customFormat="1" x14ac:dyDescent="0.25">
      <c r="B19467" s="87"/>
      <c r="C19467" s="85"/>
      <c r="D19467" s="85"/>
      <c r="E19467" s="85"/>
      <c r="F19467" s="85"/>
      <c r="G19467" s="86"/>
      <c r="H19467" s="86"/>
      <c r="I19467" s="85"/>
      <c r="J19467" s="85"/>
    </row>
    <row r="19468" spans="2:10" s="117" customFormat="1" x14ac:dyDescent="0.25">
      <c r="B19468" s="87"/>
      <c r="C19468" s="85"/>
      <c r="D19468" s="85"/>
      <c r="E19468" s="85"/>
      <c r="F19468" s="85"/>
      <c r="G19468" s="86"/>
      <c r="H19468" s="86"/>
      <c r="I19468" s="85"/>
      <c r="J19468" s="85"/>
    </row>
    <row r="19469" spans="2:10" s="117" customFormat="1" x14ac:dyDescent="0.25">
      <c r="B19469" s="87"/>
      <c r="C19469" s="85"/>
      <c r="D19469" s="85"/>
      <c r="E19469" s="85"/>
      <c r="F19469" s="85"/>
      <c r="G19469" s="86"/>
      <c r="H19469" s="86"/>
      <c r="I19469" s="85"/>
      <c r="J19469" s="85"/>
    </row>
    <row r="19470" spans="2:10" s="117" customFormat="1" x14ac:dyDescent="0.25">
      <c r="B19470" s="87"/>
      <c r="C19470" s="85"/>
      <c r="D19470" s="85"/>
      <c r="E19470" s="85"/>
      <c r="F19470" s="85"/>
      <c r="G19470" s="86"/>
      <c r="H19470" s="86"/>
      <c r="I19470" s="85"/>
      <c r="J19470" s="85"/>
    </row>
    <row r="19471" spans="2:10" s="117" customFormat="1" x14ac:dyDescent="0.25">
      <c r="B19471" s="87"/>
      <c r="C19471" s="85"/>
      <c r="D19471" s="85"/>
      <c r="E19471" s="85"/>
      <c r="F19471" s="85"/>
      <c r="G19471" s="86"/>
      <c r="H19471" s="86"/>
      <c r="I19471" s="85"/>
      <c r="J19471" s="85"/>
    </row>
    <row r="19472" spans="2:10" s="117" customFormat="1" x14ac:dyDescent="0.25">
      <c r="B19472" s="87"/>
      <c r="C19472" s="85"/>
      <c r="D19472" s="85"/>
      <c r="E19472" s="85"/>
      <c r="F19472" s="85"/>
      <c r="G19472" s="86"/>
      <c r="H19472" s="86"/>
      <c r="I19472" s="85"/>
      <c r="J19472" s="85"/>
    </row>
    <row r="19473" spans="2:10" s="117" customFormat="1" x14ac:dyDescent="0.25">
      <c r="B19473" s="87"/>
      <c r="C19473" s="85"/>
      <c r="D19473" s="85"/>
      <c r="E19473" s="85"/>
      <c r="F19473" s="85"/>
      <c r="G19473" s="86"/>
      <c r="H19473" s="86"/>
      <c r="I19473" s="85"/>
      <c r="J19473" s="85"/>
    </row>
    <row r="19474" spans="2:10" s="117" customFormat="1" x14ac:dyDescent="0.25">
      <c r="B19474" s="87"/>
      <c r="C19474" s="85"/>
      <c r="D19474" s="85"/>
      <c r="E19474" s="85"/>
      <c r="F19474" s="85"/>
      <c r="G19474" s="86"/>
      <c r="H19474" s="86"/>
      <c r="I19474" s="85"/>
      <c r="J19474" s="85"/>
    </row>
    <row r="19475" spans="2:10" s="117" customFormat="1" x14ac:dyDescent="0.25">
      <c r="B19475" s="87"/>
      <c r="C19475" s="85"/>
      <c r="D19475" s="85"/>
      <c r="E19475" s="85"/>
      <c r="F19475" s="85"/>
      <c r="G19475" s="86"/>
      <c r="H19475" s="86"/>
      <c r="I19475" s="85"/>
      <c r="J19475" s="85"/>
    </row>
    <row r="19476" spans="2:10" s="117" customFormat="1" x14ac:dyDescent="0.25">
      <c r="B19476" s="87"/>
      <c r="C19476" s="85"/>
      <c r="D19476" s="85"/>
      <c r="E19476" s="85"/>
      <c r="F19476" s="85"/>
      <c r="G19476" s="86"/>
      <c r="H19476" s="86"/>
      <c r="I19476" s="85"/>
      <c r="J19476" s="85"/>
    </row>
    <row r="19477" spans="2:10" s="117" customFormat="1" x14ac:dyDescent="0.25">
      <c r="B19477" s="87"/>
      <c r="C19477" s="85"/>
      <c r="D19477" s="85"/>
      <c r="E19477" s="85"/>
      <c r="F19477" s="85"/>
      <c r="G19477" s="86"/>
      <c r="H19477" s="86"/>
      <c r="I19477" s="85"/>
      <c r="J19477" s="85"/>
    </row>
    <row r="19478" spans="2:10" s="117" customFormat="1" x14ac:dyDescent="0.25">
      <c r="B19478" s="87"/>
      <c r="C19478" s="85"/>
      <c r="D19478" s="85"/>
      <c r="E19478" s="85"/>
      <c r="F19478" s="85"/>
      <c r="G19478" s="86"/>
      <c r="H19478" s="86"/>
      <c r="I19478" s="85"/>
      <c r="J19478" s="85"/>
    </row>
    <row r="19479" spans="2:10" s="117" customFormat="1" x14ac:dyDescent="0.25">
      <c r="B19479" s="87"/>
      <c r="C19479" s="85"/>
      <c r="D19479" s="85"/>
      <c r="E19479" s="85"/>
      <c r="F19479" s="85"/>
      <c r="G19479" s="86"/>
      <c r="H19479" s="86"/>
      <c r="I19479" s="85"/>
      <c r="J19479" s="85"/>
    </row>
    <row r="19480" spans="2:10" s="117" customFormat="1" x14ac:dyDescent="0.25">
      <c r="B19480" s="87"/>
      <c r="C19480" s="85"/>
      <c r="D19480" s="85"/>
      <c r="E19480" s="85"/>
      <c r="F19480" s="85"/>
      <c r="G19480" s="86"/>
      <c r="H19480" s="86"/>
      <c r="I19480" s="85"/>
      <c r="J19480" s="85"/>
    </row>
    <row r="19481" spans="2:10" s="117" customFormat="1" x14ac:dyDescent="0.25">
      <c r="B19481" s="87"/>
      <c r="C19481" s="85"/>
      <c r="D19481" s="85"/>
      <c r="E19481" s="85"/>
      <c r="F19481" s="85"/>
      <c r="G19481" s="86"/>
      <c r="H19481" s="86"/>
      <c r="I19481" s="85"/>
      <c r="J19481" s="85"/>
    </row>
    <row r="19482" spans="2:10" s="117" customFormat="1" x14ac:dyDescent="0.25">
      <c r="B19482" s="87"/>
      <c r="C19482" s="85"/>
      <c r="D19482" s="85"/>
      <c r="E19482" s="85"/>
      <c r="F19482" s="85"/>
      <c r="G19482" s="86"/>
      <c r="H19482" s="86"/>
      <c r="I19482" s="85"/>
      <c r="J19482" s="85"/>
    </row>
    <row r="19483" spans="2:10" s="117" customFormat="1" x14ac:dyDescent="0.25">
      <c r="B19483" s="87"/>
      <c r="C19483" s="85"/>
      <c r="D19483" s="85"/>
      <c r="E19483" s="85"/>
      <c r="F19483" s="85"/>
      <c r="G19483" s="86"/>
      <c r="H19483" s="86"/>
      <c r="I19483" s="85"/>
      <c r="J19483" s="85"/>
    </row>
    <row r="19484" spans="2:10" s="117" customFormat="1" x14ac:dyDescent="0.25">
      <c r="B19484" s="87"/>
      <c r="C19484" s="85"/>
      <c r="D19484" s="85"/>
      <c r="E19484" s="85"/>
      <c r="F19484" s="85"/>
      <c r="G19484" s="86"/>
      <c r="H19484" s="86"/>
      <c r="I19484" s="85"/>
      <c r="J19484" s="85"/>
    </row>
    <row r="19485" spans="2:10" s="117" customFormat="1" x14ac:dyDescent="0.25">
      <c r="B19485" s="87"/>
      <c r="C19485" s="85"/>
      <c r="D19485" s="85"/>
      <c r="E19485" s="85"/>
      <c r="F19485" s="85"/>
      <c r="G19485" s="86"/>
      <c r="H19485" s="86"/>
      <c r="I19485" s="85"/>
      <c r="J19485" s="85"/>
    </row>
    <row r="19486" spans="2:10" s="117" customFormat="1" x14ac:dyDescent="0.25">
      <c r="B19486" s="87"/>
      <c r="C19486" s="85"/>
      <c r="D19486" s="85"/>
      <c r="E19486" s="85"/>
      <c r="F19486" s="85"/>
      <c r="G19486" s="86"/>
      <c r="H19486" s="86"/>
      <c r="I19486" s="85"/>
      <c r="J19486" s="85"/>
    </row>
    <row r="19487" spans="2:10" s="117" customFormat="1" x14ac:dyDescent="0.25">
      <c r="B19487" s="87"/>
      <c r="C19487" s="85"/>
      <c r="D19487" s="85"/>
      <c r="E19487" s="85"/>
      <c r="F19487" s="85"/>
      <c r="G19487" s="86"/>
      <c r="H19487" s="86"/>
      <c r="I19487" s="85"/>
      <c r="J19487" s="85"/>
    </row>
    <row r="19488" spans="2:10" s="117" customFormat="1" x14ac:dyDescent="0.25">
      <c r="B19488" s="87"/>
      <c r="C19488" s="85"/>
      <c r="D19488" s="85"/>
      <c r="E19488" s="85"/>
      <c r="F19488" s="85"/>
      <c r="G19488" s="86"/>
      <c r="H19488" s="86"/>
      <c r="I19488" s="85"/>
      <c r="J19488" s="85"/>
    </row>
    <row r="19489" spans="2:10" s="117" customFormat="1" x14ac:dyDescent="0.25">
      <c r="B19489" s="87"/>
      <c r="C19489" s="85"/>
      <c r="D19489" s="85"/>
      <c r="E19489" s="85"/>
      <c r="F19489" s="85"/>
      <c r="G19489" s="86"/>
      <c r="H19489" s="86"/>
      <c r="I19489" s="85"/>
      <c r="J19489" s="85"/>
    </row>
    <row r="19490" spans="2:10" s="117" customFormat="1" x14ac:dyDescent="0.25">
      <c r="B19490" s="87"/>
      <c r="C19490" s="85"/>
      <c r="D19490" s="85"/>
      <c r="E19490" s="85"/>
      <c r="F19490" s="85"/>
      <c r="G19490" s="86"/>
      <c r="H19490" s="86"/>
      <c r="I19490" s="85"/>
      <c r="J19490" s="85"/>
    </row>
    <row r="19491" spans="2:10" s="117" customFormat="1" x14ac:dyDescent="0.25">
      <c r="B19491" s="87"/>
      <c r="C19491" s="85"/>
      <c r="D19491" s="85"/>
      <c r="E19491" s="85"/>
      <c r="F19491" s="85"/>
      <c r="G19491" s="86"/>
      <c r="H19491" s="86"/>
      <c r="I19491" s="85"/>
      <c r="J19491" s="85"/>
    </row>
    <row r="19492" spans="2:10" s="117" customFormat="1" x14ac:dyDescent="0.25">
      <c r="B19492" s="87"/>
      <c r="C19492" s="85"/>
      <c r="D19492" s="85"/>
      <c r="E19492" s="85"/>
      <c r="F19492" s="85"/>
      <c r="G19492" s="86"/>
      <c r="H19492" s="86"/>
      <c r="I19492" s="85"/>
      <c r="J19492" s="85"/>
    </row>
    <row r="19493" spans="2:10" s="117" customFormat="1" x14ac:dyDescent="0.25">
      <c r="B19493" s="87"/>
      <c r="C19493" s="85"/>
      <c r="D19493" s="85"/>
      <c r="E19493" s="85"/>
      <c r="F19493" s="85"/>
      <c r="G19493" s="86"/>
      <c r="H19493" s="86"/>
      <c r="I19493" s="85"/>
      <c r="J19493" s="85"/>
    </row>
    <row r="19494" spans="2:10" s="117" customFormat="1" x14ac:dyDescent="0.25">
      <c r="B19494" s="87"/>
      <c r="C19494" s="85"/>
      <c r="D19494" s="85"/>
      <c r="E19494" s="85"/>
      <c r="F19494" s="85"/>
      <c r="G19494" s="86"/>
      <c r="H19494" s="86"/>
      <c r="I19494" s="85"/>
      <c r="J19494" s="85"/>
    </row>
    <row r="19495" spans="2:10" s="117" customFormat="1" x14ac:dyDescent="0.25">
      <c r="B19495" s="87"/>
      <c r="C19495" s="85"/>
      <c r="D19495" s="85"/>
      <c r="E19495" s="85"/>
      <c r="F19495" s="85"/>
      <c r="G19495" s="86"/>
      <c r="H19495" s="86"/>
      <c r="I19495" s="85"/>
      <c r="J19495" s="85"/>
    </row>
    <row r="19496" spans="2:10" s="117" customFormat="1" x14ac:dyDescent="0.25">
      <c r="B19496" s="87"/>
      <c r="C19496" s="85"/>
      <c r="D19496" s="85"/>
      <c r="E19496" s="85"/>
      <c r="F19496" s="85"/>
      <c r="G19496" s="86"/>
      <c r="H19496" s="86"/>
      <c r="I19496" s="85"/>
      <c r="J19496" s="85"/>
    </row>
    <row r="19497" spans="2:10" s="117" customFormat="1" x14ac:dyDescent="0.25">
      <c r="B19497" s="87"/>
      <c r="C19497" s="85"/>
      <c r="D19497" s="85"/>
      <c r="E19497" s="85"/>
      <c r="F19497" s="85"/>
      <c r="G19497" s="86"/>
      <c r="H19497" s="86"/>
      <c r="I19497" s="85"/>
      <c r="J19497" s="85"/>
    </row>
    <row r="19498" spans="2:10" s="117" customFormat="1" x14ac:dyDescent="0.25">
      <c r="B19498" s="87"/>
      <c r="C19498" s="85"/>
      <c r="D19498" s="85"/>
      <c r="E19498" s="85"/>
      <c r="F19498" s="85"/>
      <c r="G19498" s="86"/>
      <c r="H19498" s="86"/>
      <c r="I19498" s="85"/>
      <c r="J19498" s="85"/>
    </row>
    <row r="19499" spans="2:10" s="117" customFormat="1" x14ac:dyDescent="0.25">
      <c r="B19499" s="87"/>
      <c r="C19499" s="85"/>
      <c r="D19499" s="85"/>
      <c r="E19499" s="85"/>
      <c r="F19499" s="85"/>
      <c r="G19499" s="86"/>
      <c r="H19499" s="86"/>
      <c r="I19499" s="85"/>
      <c r="J19499" s="85"/>
    </row>
    <row r="19500" spans="2:10" s="117" customFormat="1" x14ac:dyDescent="0.25">
      <c r="B19500" s="87"/>
      <c r="C19500" s="85"/>
      <c r="D19500" s="85"/>
      <c r="E19500" s="85"/>
      <c r="F19500" s="85"/>
      <c r="G19500" s="86"/>
      <c r="H19500" s="86"/>
      <c r="I19500" s="85"/>
      <c r="J19500" s="85"/>
    </row>
    <row r="19501" spans="2:10" s="117" customFormat="1" x14ac:dyDescent="0.25">
      <c r="B19501" s="87"/>
      <c r="C19501" s="85"/>
      <c r="D19501" s="85"/>
      <c r="E19501" s="85"/>
      <c r="F19501" s="85"/>
      <c r="G19501" s="86"/>
      <c r="H19501" s="86"/>
      <c r="I19501" s="85"/>
      <c r="J19501" s="85"/>
    </row>
    <row r="19502" spans="2:10" s="117" customFormat="1" x14ac:dyDescent="0.25">
      <c r="B19502" s="87"/>
      <c r="C19502" s="85"/>
      <c r="D19502" s="85"/>
      <c r="E19502" s="85"/>
      <c r="F19502" s="85"/>
      <c r="G19502" s="86"/>
      <c r="H19502" s="86"/>
      <c r="I19502" s="85"/>
      <c r="J19502" s="85"/>
    </row>
    <row r="19503" spans="2:10" s="117" customFormat="1" x14ac:dyDescent="0.25">
      <c r="B19503" s="87"/>
      <c r="C19503" s="85"/>
      <c r="D19503" s="85"/>
      <c r="E19503" s="85"/>
      <c r="F19503" s="85"/>
      <c r="G19503" s="86"/>
      <c r="H19503" s="86"/>
      <c r="I19503" s="85"/>
      <c r="J19503" s="85"/>
    </row>
    <row r="19504" spans="2:10" s="117" customFormat="1" x14ac:dyDescent="0.25">
      <c r="B19504" s="87"/>
      <c r="C19504" s="85"/>
      <c r="D19504" s="85"/>
      <c r="E19504" s="85"/>
      <c r="F19504" s="85"/>
      <c r="G19504" s="86"/>
      <c r="H19504" s="86"/>
      <c r="I19504" s="85"/>
      <c r="J19504" s="85"/>
    </row>
    <row r="19505" spans="2:10" s="117" customFormat="1" x14ac:dyDescent="0.25">
      <c r="B19505" s="87"/>
      <c r="C19505" s="85"/>
      <c r="D19505" s="85"/>
      <c r="E19505" s="85"/>
      <c r="F19505" s="85"/>
      <c r="G19505" s="86"/>
      <c r="H19505" s="86"/>
      <c r="I19505" s="85"/>
      <c r="J19505" s="85"/>
    </row>
    <row r="19506" spans="2:10" s="117" customFormat="1" x14ac:dyDescent="0.25">
      <c r="B19506" s="87"/>
      <c r="C19506" s="85"/>
      <c r="D19506" s="85"/>
      <c r="E19506" s="85"/>
      <c r="F19506" s="85"/>
      <c r="G19506" s="86"/>
      <c r="H19506" s="86"/>
      <c r="I19506" s="85"/>
      <c r="J19506" s="85"/>
    </row>
    <row r="19507" spans="2:10" s="117" customFormat="1" x14ac:dyDescent="0.25">
      <c r="B19507" s="87"/>
      <c r="C19507" s="85"/>
      <c r="D19507" s="85"/>
      <c r="E19507" s="85"/>
      <c r="F19507" s="85"/>
      <c r="G19507" s="86"/>
      <c r="H19507" s="86"/>
      <c r="I19507" s="85"/>
      <c r="J19507" s="85"/>
    </row>
    <row r="19508" spans="2:10" s="117" customFormat="1" x14ac:dyDescent="0.25">
      <c r="B19508" s="87"/>
      <c r="C19508" s="85"/>
      <c r="D19508" s="85"/>
      <c r="E19508" s="85"/>
      <c r="F19508" s="85"/>
      <c r="G19508" s="86"/>
      <c r="H19508" s="86"/>
      <c r="I19508" s="85"/>
      <c r="J19508" s="85"/>
    </row>
    <row r="19509" spans="2:10" s="117" customFormat="1" x14ac:dyDescent="0.25">
      <c r="B19509" s="87"/>
      <c r="C19509" s="85"/>
      <c r="D19509" s="85"/>
      <c r="E19509" s="85"/>
      <c r="F19509" s="85"/>
      <c r="G19509" s="86"/>
      <c r="H19509" s="86"/>
      <c r="I19509" s="85"/>
      <c r="J19509" s="85"/>
    </row>
    <row r="19510" spans="2:10" s="117" customFormat="1" x14ac:dyDescent="0.25">
      <c r="B19510" s="87"/>
      <c r="C19510" s="85"/>
      <c r="D19510" s="85"/>
      <c r="E19510" s="85"/>
      <c r="F19510" s="85"/>
      <c r="G19510" s="86"/>
      <c r="H19510" s="86"/>
      <c r="I19510" s="85"/>
      <c r="J19510" s="85"/>
    </row>
    <row r="19511" spans="2:10" s="117" customFormat="1" x14ac:dyDescent="0.25">
      <c r="B19511" s="87"/>
      <c r="C19511" s="85"/>
      <c r="D19511" s="85"/>
      <c r="E19511" s="85"/>
      <c r="F19511" s="85"/>
      <c r="G19511" s="86"/>
      <c r="H19511" s="86"/>
      <c r="I19511" s="85"/>
      <c r="J19511" s="85"/>
    </row>
    <row r="19512" spans="2:10" s="117" customFormat="1" x14ac:dyDescent="0.25">
      <c r="B19512" s="87"/>
      <c r="C19512" s="85"/>
      <c r="D19512" s="85"/>
      <c r="E19512" s="85"/>
      <c r="F19512" s="85"/>
      <c r="G19512" s="86"/>
      <c r="H19512" s="86"/>
      <c r="I19512" s="85"/>
      <c r="J19512" s="85"/>
    </row>
    <row r="19513" spans="2:10" s="117" customFormat="1" x14ac:dyDescent="0.25">
      <c r="B19513" s="87"/>
      <c r="C19513" s="85"/>
      <c r="D19513" s="85"/>
      <c r="E19513" s="85"/>
      <c r="F19513" s="85"/>
      <c r="G19513" s="86"/>
      <c r="H19513" s="86"/>
      <c r="I19513" s="85"/>
      <c r="J19513" s="85"/>
    </row>
    <row r="19514" spans="2:10" s="117" customFormat="1" x14ac:dyDescent="0.25">
      <c r="B19514" s="87"/>
      <c r="C19514" s="85"/>
      <c r="D19514" s="85"/>
      <c r="E19514" s="85"/>
      <c r="F19514" s="85"/>
      <c r="G19514" s="86"/>
      <c r="H19514" s="86"/>
      <c r="I19514" s="85"/>
      <c r="J19514" s="85"/>
    </row>
    <row r="19515" spans="2:10" s="117" customFormat="1" x14ac:dyDescent="0.25">
      <c r="B19515" s="87"/>
      <c r="C19515" s="85"/>
      <c r="D19515" s="85"/>
      <c r="E19515" s="85"/>
      <c r="F19515" s="85"/>
      <c r="G19515" s="86"/>
      <c r="H19515" s="86"/>
      <c r="I19515" s="85"/>
      <c r="J19515" s="85"/>
    </row>
    <row r="19516" spans="2:10" s="117" customFormat="1" x14ac:dyDescent="0.25">
      <c r="B19516" s="87"/>
      <c r="C19516" s="85"/>
      <c r="D19516" s="85"/>
      <c r="E19516" s="85"/>
      <c r="F19516" s="85"/>
      <c r="G19516" s="86"/>
      <c r="H19516" s="86"/>
      <c r="I19516" s="85"/>
      <c r="J19516" s="85"/>
    </row>
    <row r="19517" spans="2:10" s="117" customFormat="1" x14ac:dyDescent="0.25">
      <c r="B19517" s="87"/>
      <c r="C19517" s="85"/>
      <c r="D19517" s="85"/>
      <c r="E19517" s="85"/>
      <c r="F19517" s="85"/>
      <c r="G19517" s="86"/>
      <c r="H19517" s="86"/>
      <c r="I19517" s="85"/>
      <c r="J19517" s="85"/>
    </row>
    <row r="19518" spans="2:10" s="117" customFormat="1" x14ac:dyDescent="0.25">
      <c r="B19518" s="87"/>
      <c r="C19518" s="85"/>
      <c r="D19518" s="85"/>
      <c r="E19518" s="85"/>
      <c r="F19518" s="85"/>
      <c r="G19518" s="86"/>
      <c r="H19518" s="86"/>
      <c r="I19518" s="85"/>
      <c r="J19518" s="85"/>
    </row>
    <row r="19519" spans="2:10" s="117" customFormat="1" x14ac:dyDescent="0.25">
      <c r="B19519" s="87"/>
      <c r="C19519" s="85"/>
      <c r="D19519" s="85"/>
      <c r="E19519" s="85"/>
      <c r="F19519" s="85"/>
      <c r="G19519" s="86"/>
      <c r="H19519" s="86"/>
      <c r="I19519" s="85"/>
      <c r="J19519" s="85"/>
    </row>
    <row r="19520" spans="2:10" s="117" customFormat="1" x14ac:dyDescent="0.25">
      <c r="B19520" s="87"/>
      <c r="C19520" s="85"/>
      <c r="D19520" s="85"/>
      <c r="E19520" s="85"/>
      <c r="F19520" s="85"/>
      <c r="G19520" s="86"/>
      <c r="H19520" s="86"/>
      <c r="I19520" s="85"/>
      <c r="J19520" s="85"/>
    </row>
    <row r="19521" spans="2:10" s="117" customFormat="1" x14ac:dyDescent="0.25">
      <c r="B19521" s="87"/>
      <c r="C19521" s="85"/>
      <c r="D19521" s="85"/>
      <c r="E19521" s="85"/>
      <c r="F19521" s="85"/>
      <c r="G19521" s="86"/>
      <c r="H19521" s="86"/>
      <c r="I19521" s="85"/>
      <c r="J19521" s="85"/>
    </row>
    <row r="19522" spans="2:10" s="117" customFormat="1" x14ac:dyDescent="0.25">
      <c r="B19522" s="87"/>
      <c r="C19522" s="85"/>
      <c r="D19522" s="85"/>
      <c r="E19522" s="85"/>
      <c r="F19522" s="85"/>
      <c r="G19522" s="86"/>
      <c r="H19522" s="86"/>
      <c r="I19522" s="85"/>
      <c r="J19522" s="85"/>
    </row>
    <row r="19523" spans="2:10" s="117" customFormat="1" x14ac:dyDescent="0.25">
      <c r="B19523" s="87"/>
      <c r="C19523" s="85"/>
      <c r="D19523" s="85"/>
      <c r="E19523" s="85"/>
      <c r="F19523" s="85"/>
      <c r="G19523" s="86"/>
      <c r="H19523" s="86"/>
      <c r="I19523" s="85"/>
      <c r="J19523" s="85"/>
    </row>
    <row r="19524" spans="2:10" s="117" customFormat="1" x14ac:dyDescent="0.25">
      <c r="B19524" s="87"/>
      <c r="C19524" s="85"/>
      <c r="D19524" s="85"/>
      <c r="E19524" s="85"/>
      <c r="F19524" s="85"/>
      <c r="G19524" s="86"/>
      <c r="H19524" s="86"/>
      <c r="I19524" s="85"/>
      <c r="J19524" s="85"/>
    </row>
    <row r="19525" spans="2:10" s="117" customFormat="1" x14ac:dyDescent="0.25">
      <c r="B19525" s="87"/>
      <c r="C19525" s="85"/>
      <c r="D19525" s="85"/>
      <c r="E19525" s="85"/>
      <c r="F19525" s="85"/>
      <c r="G19525" s="86"/>
      <c r="H19525" s="86"/>
      <c r="I19525" s="85"/>
      <c r="J19525" s="85"/>
    </row>
    <row r="19526" spans="2:10" s="117" customFormat="1" x14ac:dyDescent="0.25">
      <c r="B19526" s="87"/>
      <c r="C19526" s="85"/>
      <c r="D19526" s="85"/>
      <c r="E19526" s="85"/>
      <c r="F19526" s="85"/>
      <c r="G19526" s="86"/>
      <c r="H19526" s="86"/>
      <c r="I19526" s="85"/>
      <c r="J19526" s="85"/>
    </row>
    <row r="19527" spans="2:10" s="117" customFormat="1" x14ac:dyDescent="0.25">
      <c r="B19527" s="87"/>
      <c r="C19527" s="85"/>
      <c r="D19527" s="85"/>
      <c r="E19527" s="85"/>
      <c r="F19527" s="85"/>
      <c r="G19527" s="86"/>
      <c r="H19527" s="86"/>
      <c r="I19527" s="85"/>
      <c r="J19527" s="85"/>
    </row>
    <row r="19528" spans="2:10" s="117" customFormat="1" x14ac:dyDescent="0.25">
      <c r="B19528" s="87"/>
      <c r="C19528" s="85"/>
      <c r="D19528" s="85"/>
      <c r="E19528" s="85"/>
      <c r="F19528" s="85"/>
      <c r="G19528" s="86"/>
      <c r="H19528" s="86"/>
      <c r="I19528" s="85"/>
      <c r="J19528" s="85"/>
    </row>
    <row r="19529" spans="2:10" s="117" customFormat="1" x14ac:dyDescent="0.25">
      <c r="B19529" s="87"/>
      <c r="C19529" s="85"/>
      <c r="D19529" s="85"/>
      <c r="E19529" s="85"/>
      <c r="F19529" s="85"/>
      <c r="G19529" s="86"/>
      <c r="H19529" s="86"/>
      <c r="I19529" s="85"/>
      <c r="J19529" s="85"/>
    </row>
    <row r="19530" spans="2:10" s="117" customFormat="1" x14ac:dyDescent="0.25">
      <c r="B19530" s="87"/>
      <c r="C19530" s="85"/>
      <c r="D19530" s="85"/>
      <c r="E19530" s="85"/>
      <c r="F19530" s="85"/>
      <c r="G19530" s="86"/>
      <c r="H19530" s="86"/>
      <c r="I19530" s="85"/>
      <c r="J19530" s="85"/>
    </row>
    <row r="19531" spans="2:10" s="117" customFormat="1" x14ac:dyDescent="0.25">
      <c r="B19531" s="87"/>
      <c r="C19531" s="85"/>
      <c r="D19531" s="85"/>
      <c r="E19531" s="85"/>
      <c r="F19531" s="85"/>
      <c r="G19531" s="86"/>
      <c r="H19531" s="86"/>
      <c r="I19531" s="85"/>
      <c r="J19531" s="85"/>
    </row>
    <row r="19532" spans="2:10" s="117" customFormat="1" x14ac:dyDescent="0.25">
      <c r="B19532" s="87"/>
      <c r="C19532" s="85"/>
      <c r="D19532" s="85"/>
      <c r="E19532" s="85"/>
      <c r="F19532" s="85"/>
      <c r="G19532" s="86"/>
      <c r="H19532" s="86"/>
      <c r="I19532" s="85"/>
      <c r="J19532" s="85"/>
    </row>
    <row r="19533" spans="2:10" s="117" customFormat="1" x14ac:dyDescent="0.25">
      <c r="B19533" s="87"/>
      <c r="C19533" s="85"/>
      <c r="D19533" s="85"/>
      <c r="E19533" s="85"/>
      <c r="F19533" s="85"/>
      <c r="G19533" s="86"/>
      <c r="H19533" s="86"/>
      <c r="I19533" s="85"/>
      <c r="J19533" s="85"/>
    </row>
    <row r="19534" spans="2:10" s="117" customFormat="1" x14ac:dyDescent="0.25">
      <c r="B19534" s="87"/>
      <c r="C19534" s="85"/>
      <c r="D19534" s="85"/>
      <c r="E19534" s="85"/>
      <c r="F19534" s="85"/>
      <c r="G19534" s="86"/>
      <c r="H19534" s="86"/>
      <c r="I19534" s="85"/>
      <c r="J19534" s="85"/>
    </row>
    <row r="19535" spans="2:10" s="117" customFormat="1" x14ac:dyDescent="0.25">
      <c r="B19535" s="87"/>
      <c r="C19535" s="85"/>
      <c r="D19535" s="85"/>
      <c r="E19535" s="85"/>
      <c r="F19535" s="85"/>
      <c r="G19535" s="86"/>
      <c r="H19535" s="86"/>
      <c r="I19535" s="85"/>
      <c r="J19535" s="85"/>
    </row>
    <row r="19536" spans="2:10" s="117" customFormat="1" x14ac:dyDescent="0.25">
      <c r="B19536" s="87"/>
      <c r="C19536" s="85"/>
      <c r="D19536" s="85"/>
      <c r="E19536" s="85"/>
      <c r="F19536" s="85"/>
      <c r="G19536" s="86"/>
      <c r="H19536" s="86"/>
      <c r="I19536" s="85"/>
      <c r="J19536" s="85"/>
    </row>
    <row r="19537" spans="2:10" s="117" customFormat="1" x14ac:dyDescent="0.25">
      <c r="B19537" s="87"/>
      <c r="C19537" s="85"/>
      <c r="D19537" s="85"/>
      <c r="E19537" s="85"/>
      <c r="F19537" s="85"/>
      <c r="G19537" s="86"/>
      <c r="H19537" s="86"/>
      <c r="I19537" s="85"/>
      <c r="J19537" s="85"/>
    </row>
    <row r="19538" spans="2:10" s="117" customFormat="1" x14ac:dyDescent="0.25">
      <c r="B19538" s="87"/>
      <c r="C19538" s="85"/>
      <c r="D19538" s="85"/>
      <c r="E19538" s="85"/>
      <c r="F19538" s="85"/>
      <c r="G19538" s="86"/>
      <c r="H19538" s="86"/>
      <c r="I19538" s="85"/>
      <c r="J19538" s="85"/>
    </row>
    <row r="19539" spans="2:10" s="117" customFormat="1" x14ac:dyDescent="0.25">
      <c r="B19539" s="87"/>
      <c r="C19539" s="85"/>
      <c r="D19539" s="85"/>
      <c r="E19539" s="85"/>
      <c r="F19539" s="85"/>
      <c r="G19539" s="86"/>
      <c r="H19539" s="86"/>
      <c r="I19539" s="85"/>
      <c r="J19539" s="85"/>
    </row>
    <row r="19540" spans="2:10" s="117" customFormat="1" x14ac:dyDescent="0.25">
      <c r="B19540" s="87"/>
      <c r="C19540" s="85"/>
      <c r="D19540" s="85"/>
      <c r="E19540" s="85"/>
      <c r="F19540" s="85"/>
      <c r="G19540" s="86"/>
      <c r="H19540" s="86"/>
      <c r="I19540" s="85"/>
      <c r="J19540" s="85"/>
    </row>
    <row r="19541" spans="2:10" s="117" customFormat="1" x14ac:dyDescent="0.25">
      <c r="B19541" s="87"/>
      <c r="C19541" s="85"/>
      <c r="D19541" s="85"/>
      <c r="E19541" s="85"/>
      <c r="F19541" s="85"/>
      <c r="G19541" s="86"/>
      <c r="H19541" s="86"/>
      <c r="I19541" s="85"/>
      <c r="J19541" s="85"/>
    </row>
    <row r="19542" spans="2:10" s="117" customFormat="1" x14ac:dyDescent="0.25">
      <c r="B19542" s="87"/>
      <c r="C19542" s="85"/>
      <c r="D19542" s="85"/>
      <c r="E19542" s="85"/>
      <c r="F19542" s="85"/>
      <c r="G19542" s="86"/>
      <c r="H19542" s="86"/>
      <c r="I19542" s="85"/>
      <c r="J19542" s="85"/>
    </row>
    <row r="19543" spans="2:10" s="117" customFormat="1" x14ac:dyDescent="0.25">
      <c r="B19543" s="87"/>
      <c r="C19543" s="85"/>
      <c r="D19543" s="85"/>
      <c r="E19543" s="85"/>
      <c r="F19543" s="85"/>
      <c r="G19543" s="86"/>
      <c r="H19543" s="86"/>
      <c r="I19543" s="85"/>
      <c r="J19543" s="85"/>
    </row>
    <row r="19544" spans="2:10" s="117" customFormat="1" x14ac:dyDescent="0.25">
      <c r="B19544" s="87"/>
      <c r="C19544" s="85"/>
      <c r="D19544" s="85"/>
      <c r="E19544" s="85"/>
      <c r="F19544" s="85"/>
      <c r="G19544" s="86"/>
      <c r="H19544" s="86"/>
      <c r="I19544" s="85"/>
      <c r="J19544" s="85"/>
    </row>
    <row r="19545" spans="2:10" s="117" customFormat="1" x14ac:dyDescent="0.25">
      <c r="B19545" s="87"/>
      <c r="C19545" s="85"/>
      <c r="D19545" s="85"/>
      <c r="E19545" s="85"/>
      <c r="F19545" s="85"/>
      <c r="G19545" s="86"/>
      <c r="H19545" s="86"/>
      <c r="I19545" s="85"/>
      <c r="J19545" s="85"/>
    </row>
    <row r="19546" spans="2:10" s="117" customFormat="1" x14ac:dyDescent="0.25">
      <c r="B19546" s="87"/>
      <c r="C19546" s="85"/>
      <c r="D19546" s="85"/>
      <c r="E19546" s="85"/>
      <c r="F19546" s="85"/>
      <c r="G19546" s="86"/>
      <c r="H19546" s="86"/>
      <c r="I19546" s="85"/>
      <c r="J19546" s="85"/>
    </row>
    <row r="19547" spans="2:10" s="117" customFormat="1" x14ac:dyDescent="0.25">
      <c r="B19547" s="87"/>
      <c r="C19547" s="85"/>
      <c r="D19547" s="85"/>
      <c r="E19547" s="85"/>
      <c r="F19547" s="85"/>
      <c r="G19547" s="86"/>
      <c r="H19547" s="86"/>
      <c r="I19547" s="85"/>
      <c r="J19547" s="85"/>
    </row>
    <row r="19548" spans="2:10" s="117" customFormat="1" x14ac:dyDescent="0.25">
      <c r="B19548" s="87"/>
      <c r="C19548" s="85"/>
      <c r="D19548" s="85"/>
      <c r="E19548" s="85"/>
      <c r="F19548" s="85"/>
      <c r="G19548" s="86"/>
      <c r="H19548" s="86"/>
      <c r="I19548" s="85"/>
      <c r="J19548" s="85"/>
    </row>
    <row r="19549" spans="2:10" s="117" customFormat="1" x14ac:dyDescent="0.25">
      <c r="B19549" s="87"/>
      <c r="C19549" s="85"/>
      <c r="D19549" s="85"/>
      <c r="E19549" s="85"/>
      <c r="F19549" s="85"/>
      <c r="G19549" s="86"/>
      <c r="H19549" s="86"/>
      <c r="I19549" s="85"/>
      <c r="J19549" s="85"/>
    </row>
    <row r="19550" spans="2:10" s="117" customFormat="1" x14ac:dyDescent="0.25">
      <c r="B19550" s="87"/>
      <c r="C19550" s="85"/>
      <c r="D19550" s="85"/>
      <c r="E19550" s="85"/>
      <c r="F19550" s="85"/>
      <c r="G19550" s="86"/>
      <c r="H19550" s="86"/>
      <c r="I19550" s="85"/>
      <c r="J19550" s="85"/>
    </row>
    <row r="19551" spans="2:10" s="117" customFormat="1" x14ac:dyDescent="0.25">
      <c r="B19551" s="87"/>
      <c r="C19551" s="85"/>
      <c r="D19551" s="85"/>
      <c r="E19551" s="85"/>
      <c r="F19551" s="85"/>
      <c r="G19551" s="86"/>
      <c r="H19551" s="86"/>
      <c r="I19551" s="85"/>
      <c r="J19551" s="85"/>
    </row>
    <row r="19552" spans="2:10" s="117" customFormat="1" x14ac:dyDescent="0.25">
      <c r="B19552" s="87"/>
      <c r="C19552" s="85"/>
      <c r="D19552" s="85"/>
      <c r="E19552" s="85"/>
      <c r="F19552" s="85"/>
      <c r="G19552" s="86"/>
      <c r="H19552" s="86"/>
      <c r="I19552" s="85"/>
      <c r="J19552" s="85"/>
    </row>
    <row r="19553" spans="2:10" s="117" customFormat="1" x14ac:dyDescent="0.25">
      <c r="B19553" s="87"/>
      <c r="C19553" s="85"/>
      <c r="D19553" s="85"/>
      <c r="E19553" s="85"/>
      <c r="F19553" s="85"/>
      <c r="G19553" s="86"/>
      <c r="H19553" s="86"/>
      <c r="I19553" s="85"/>
      <c r="J19553" s="85"/>
    </row>
    <row r="19554" spans="2:10" s="117" customFormat="1" x14ac:dyDescent="0.25">
      <c r="B19554" s="87"/>
      <c r="C19554" s="85"/>
      <c r="D19554" s="85"/>
      <c r="E19554" s="85"/>
      <c r="F19554" s="85"/>
      <c r="G19554" s="86"/>
      <c r="H19554" s="86"/>
      <c r="I19554" s="85"/>
      <c r="J19554" s="85"/>
    </row>
    <row r="19555" spans="2:10" s="117" customFormat="1" x14ac:dyDescent="0.25">
      <c r="B19555" s="87"/>
      <c r="C19555" s="85"/>
      <c r="D19555" s="85"/>
      <c r="E19555" s="85"/>
      <c r="F19555" s="85"/>
      <c r="G19555" s="86"/>
      <c r="H19555" s="86"/>
      <c r="I19555" s="85"/>
      <c r="J19555" s="85"/>
    </row>
    <row r="19556" spans="2:10" s="117" customFormat="1" x14ac:dyDescent="0.25">
      <c r="B19556" s="87"/>
      <c r="C19556" s="85"/>
      <c r="D19556" s="85"/>
      <c r="E19556" s="85"/>
      <c r="F19556" s="85"/>
      <c r="G19556" s="86"/>
      <c r="H19556" s="86"/>
      <c r="I19556" s="85"/>
      <c r="J19556" s="85"/>
    </row>
    <row r="19557" spans="2:10" s="117" customFormat="1" x14ac:dyDescent="0.25">
      <c r="B19557" s="87"/>
      <c r="C19557" s="85"/>
      <c r="D19557" s="85"/>
      <c r="E19557" s="85"/>
      <c r="F19557" s="85"/>
      <c r="G19557" s="86"/>
      <c r="H19557" s="86"/>
      <c r="I19557" s="85"/>
      <c r="J19557" s="85"/>
    </row>
    <row r="19558" spans="2:10" s="117" customFormat="1" x14ac:dyDescent="0.25">
      <c r="B19558" s="87"/>
      <c r="C19558" s="85"/>
      <c r="D19558" s="85"/>
      <c r="E19558" s="85"/>
      <c r="F19558" s="85"/>
      <c r="G19558" s="86"/>
      <c r="H19558" s="86"/>
      <c r="I19558" s="85"/>
      <c r="J19558" s="85"/>
    </row>
    <row r="19559" spans="2:10" s="117" customFormat="1" x14ac:dyDescent="0.25">
      <c r="B19559" s="87"/>
      <c r="C19559" s="85"/>
      <c r="D19559" s="85"/>
      <c r="E19559" s="85"/>
      <c r="F19559" s="85"/>
      <c r="G19559" s="86"/>
      <c r="H19559" s="86"/>
      <c r="I19559" s="85"/>
      <c r="J19559" s="85"/>
    </row>
    <row r="19560" spans="2:10" s="117" customFormat="1" x14ac:dyDescent="0.25">
      <c r="B19560" s="87"/>
      <c r="C19560" s="85"/>
      <c r="D19560" s="85"/>
      <c r="E19560" s="85"/>
      <c r="F19560" s="85"/>
      <c r="G19560" s="86"/>
      <c r="H19560" s="86"/>
      <c r="I19560" s="85"/>
      <c r="J19560" s="85"/>
    </row>
    <row r="19561" spans="2:10" s="117" customFormat="1" x14ac:dyDescent="0.25">
      <c r="B19561" s="87"/>
      <c r="C19561" s="85"/>
      <c r="D19561" s="85"/>
      <c r="E19561" s="85"/>
      <c r="F19561" s="85"/>
      <c r="G19561" s="86"/>
      <c r="H19561" s="86"/>
      <c r="I19561" s="85"/>
      <c r="J19561" s="85"/>
    </row>
    <row r="19562" spans="2:10" s="117" customFormat="1" x14ac:dyDescent="0.25">
      <c r="B19562" s="87"/>
      <c r="C19562" s="85"/>
      <c r="D19562" s="85"/>
      <c r="E19562" s="85"/>
      <c r="F19562" s="85"/>
      <c r="G19562" s="86"/>
      <c r="H19562" s="86"/>
      <c r="I19562" s="85"/>
      <c r="J19562" s="85"/>
    </row>
    <row r="19563" spans="2:10" s="117" customFormat="1" x14ac:dyDescent="0.25">
      <c r="B19563" s="87"/>
      <c r="C19563" s="85"/>
      <c r="D19563" s="85"/>
      <c r="E19563" s="85"/>
      <c r="F19563" s="85"/>
      <c r="G19563" s="86"/>
      <c r="H19563" s="86"/>
      <c r="I19563" s="85"/>
      <c r="J19563" s="85"/>
    </row>
    <row r="19564" spans="2:10" s="117" customFormat="1" x14ac:dyDescent="0.25">
      <c r="B19564" s="87"/>
      <c r="C19564" s="85"/>
      <c r="D19564" s="85"/>
      <c r="E19564" s="85"/>
      <c r="F19564" s="85"/>
      <c r="G19564" s="86"/>
      <c r="H19564" s="86"/>
      <c r="I19564" s="85"/>
      <c r="J19564" s="85"/>
    </row>
    <row r="19565" spans="2:10" s="117" customFormat="1" x14ac:dyDescent="0.25">
      <c r="B19565" s="87"/>
      <c r="C19565" s="85"/>
      <c r="D19565" s="85"/>
      <c r="E19565" s="85"/>
      <c r="F19565" s="85"/>
      <c r="G19565" s="86"/>
      <c r="H19565" s="86"/>
      <c r="I19565" s="85"/>
      <c r="J19565" s="85"/>
    </row>
    <row r="19566" spans="2:10" s="117" customFormat="1" x14ac:dyDescent="0.25">
      <c r="B19566" s="87"/>
      <c r="C19566" s="85"/>
      <c r="D19566" s="85"/>
      <c r="E19566" s="85"/>
      <c r="F19566" s="85"/>
      <c r="G19566" s="86"/>
      <c r="H19566" s="86"/>
      <c r="I19566" s="85"/>
      <c r="J19566" s="85"/>
    </row>
    <row r="19567" spans="2:10" s="117" customFormat="1" x14ac:dyDescent="0.25">
      <c r="B19567" s="87"/>
      <c r="C19567" s="85"/>
      <c r="D19567" s="85"/>
      <c r="E19567" s="85"/>
      <c r="F19567" s="85"/>
      <c r="G19567" s="86"/>
      <c r="H19567" s="86"/>
      <c r="I19567" s="85"/>
      <c r="J19567" s="85"/>
    </row>
    <row r="19568" spans="2:10" s="117" customFormat="1" x14ac:dyDescent="0.25">
      <c r="B19568" s="87"/>
      <c r="C19568" s="85"/>
      <c r="D19568" s="85"/>
      <c r="E19568" s="85"/>
      <c r="F19568" s="85"/>
      <c r="G19568" s="86"/>
      <c r="H19568" s="86"/>
      <c r="I19568" s="85"/>
      <c r="J19568" s="85"/>
    </row>
    <row r="19569" spans="2:10" s="117" customFormat="1" x14ac:dyDescent="0.25">
      <c r="B19569" s="87"/>
      <c r="C19569" s="85"/>
      <c r="D19569" s="85"/>
      <c r="E19569" s="85"/>
      <c r="F19569" s="85"/>
      <c r="G19569" s="86"/>
      <c r="H19569" s="86"/>
      <c r="I19569" s="85"/>
      <c r="J19569" s="85"/>
    </row>
    <row r="19570" spans="2:10" s="117" customFormat="1" x14ac:dyDescent="0.25">
      <c r="B19570" s="87"/>
      <c r="C19570" s="85"/>
      <c r="D19570" s="85"/>
      <c r="E19570" s="85"/>
      <c r="F19570" s="85"/>
      <c r="G19570" s="86"/>
      <c r="H19570" s="86"/>
      <c r="I19570" s="85"/>
      <c r="J19570" s="85"/>
    </row>
    <row r="19571" spans="2:10" s="117" customFormat="1" x14ac:dyDescent="0.25">
      <c r="B19571" s="87"/>
      <c r="C19571" s="85"/>
      <c r="D19571" s="85"/>
      <c r="E19571" s="85"/>
      <c r="F19571" s="85"/>
      <c r="G19571" s="86"/>
      <c r="H19571" s="86"/>
      <c r="I19571" s="85"/>
      <c r="J19571" s="85"/>
    </row>
    <row r="19572" spans="2:10" s="117" customFormat="1" x14ac:dyDescent="0.25">
      <c r="B19572" s="87"/>
      <c r="C19572" s="85"/>
      <c r="D19572" s="85"/>
      <c r="E19572" s="85"/>
      <c r="F19572" s="85"/>
      <c r="G19572" s="86"/>
      <c r="H19572" s="86"/>
      <c r="I19572" s="85"/>
      <c r="J19572" s="85"/>
    </row>
    <row r="19573" spans="2:10" s="117" customFormat="1" x14ac:dyDescent="0.25">
      <c r="B19573" s="87"/>
      <c r="C19573" s="85"/>
      <c r="D19573" s="85"/>
      <c r="E19573" s="85"/>
      <c r="F19573" s="85"/>
      <c r="G19573" s="86"/>
      <c r="H19573" s="86"/>
      <c r="I19573" s="85"/>
      <c r="J19573" s="85"/>
    </row>
    <row r="19574" spans="2:10" s="117" customFormat="1" x14ac:dyDescent="0.25">
      <c r="B19574" s="87"/>
      <c r="C19574" s="85"/>
      <c r="D19574" s="85"/>
      <c r="E19574" s="85"/>
      <c r="F19574" s="85"/>
      <c r="G19574" s="86"/>
      <c r="H19574" s="86"/>
      <c r="I19574" s="85"/>
      <c r="J19574" s="85"/>
    </row>
    <row r="19575" spans="2:10" s="117" customFormat="1" x14ac:dyDescent="0.25">
      <c r="B19575" s="87"/>
      <c r="C19575" s="85"/>
      <c r="D19575" s="85"/>
      <c r="E19575" s="85"/>
      <c r="F19575" s="85"/>
      <c r="G19575" s="86"/>
      <c r="H19575" s="86"/>
      <c r="I19575" s="85"/>
      <c r="J19575" s="85"/>
    </row>
    <row r="19576" spans="2:10" s="117" customFormat="1" x14ac:dyDescent="0.25">
      <c r="B19576" s="87"/>
      <c r="C19576" s="85"/>
      <c r="D19576" s="85"/>
      <c r="E19576" s="85"/>
      <c r="F19576" s="85"/>
      <c r="G19576" s="86"/>
      <c r="H19576" s="86"/>
      <c r="I19576" s="85"/>
      <c r="J19576" s="85"/>
    </row>
    <row r="19577" spans="2:10" s="117" customFormat="1" x14ac:dyDescent="0.25">
      <c r="B19577" s="87"/>
      <c r="C19577" s="85"/>
      <c r="D19577" s="85"/>
      <c r="E19577" s="85"/>
      <c r="F19577" s="85"/>
      <c r="G19577" s="86"/>
      <c r="H19577" s="86"/>
      <c r="I19577" s="85"/>
      <c r="J19577" s="85"/>
    </row>
    <row r="19578" spans="2:10" s="117" customFormat="1" x14ac:dyDescent="0.25">
      <c r="B19578" s="87"/>
      <c r="C19578" s="85"/>
      <c r="D19578" s="85"/>
      <c r="E19578" s="85"/>
      <c r="F19578" s="85"/>
      <c r="G19578" s="86"/>
      <c r="H19578" s="86"/>
      <c r="I19578" s="85"/>
      <c r="J19578" s="85"/>
    </row>
    <row r="19579" spans="2:10" s="117" customFormat="1" x14ac:dyDescent="0.25">
      <c r="B19579" s="87"/>
      <c r="C19579" s="85"/>
      <c r="D19579" s="85"/>
      <c r="E19579" s="85"/>
      <c r="F19579" s="85"/>
      <c r="G19579" s="86"/>
      <c r="H19579" s="86"/>
      <c r="I19579" s="85"/>
      <c r="J19579" s="85"/>
    </row>
    <row r="19580" spans="2:10" s="117" customFormat="1" x14ac:dyDescent="0.25">
      <c r="B19580" s="87"/>
      <c r="C19580" s="85"/>
      <c r="D19580" s="85"/>
      <c r="E19580" s="85"/>
      <c r="F19580" s="85"/>
      <c r="G19580" s="86"/>
      <c r="H19580" s="86"/>
      <c r="I19580" s="85"/>
      <c r="J19580" s="85"/>
    </row>
    <row r="19581" spans="2:10" s="117" customFormat="1" x14ac:dyDescent="0.25">
      <c r="B19581" s="87"/>
      <c r="C19581" s="85"/>
      <c r="D19581" s="85"/>
      <c r="E19581" s="85"/>
      <c r="F19581" s="85"/>
      <c r="G19581" s="86"/>
      <c r="H19581" s="86"/>
      <c r="I19581" s="85"/>
      <c r="J19581" s="85"/>
    </row>
    <row r="19582" spans="2:10" s="117" customFormat="1" x14ac:dyDescent="0.25">
      <c r="B19582" s="87"/>
      <c r="C19582" s="85"/>
      <c r="D19582" s="85"/>
      <c r="E19582" s="85"/>
      <c r="F19582" s="85"/>
      <c r="G19582" s="86"/>
      <c r="H19582" s="86"/>
      <c r="I19582" s="85"/>
      <c r="J19582" s="85"/>
    </row>
    <row r="19583" spans="2:10" s="117" customFormat="1" x14ac:dyDescent="0.25">
      <c r="B19583" s="87"/>
      <c r="C19583" s="85"/>
      <c r="D19583" s="85"/>
      <c r="E19583" s="85"/>
      <c r="F19583" s="85"/>
      <c r="G19583" s="86"/>
      <c r="H19583" s="86"/>
      <c r="I19583" s="85"/>
      <c r="J19583" s="85"/>
    </row>
    <row r="19584" spans="2:10" s="117" customFormat="1" x14ac:dyDescent="0.25">
      <c r="B19584" s="87"/>
      <c r="C19584" s="85"/>
      <c r="D19584" s="85"/>
      <c r="E19584" s="85"/>
      <c r="F19584" s="85"/>
      <c r="G19584" s="86"/>
      <c r="H19584" s="86"/>
      <c r="I19584" s="85"/>
      <c r="J19584" s="85"/>
    </row>
    <row r="19585" spans="2:10" s="117" customFormat="1" x14ac:dyDescent="0.25">
      <c r="B19585" s="87"/>
      <c r="C19585" s="85"/>
      <c r="D19585" s="85"/>
      <c r="E19585" s="85"/>
      <c r="F19585" s="85"/>
      <c r="G19585" s="86"/>
      <c r="H19585" s="86"/>
      <c r="I19585" s="85"/>
      <c r="J19585" s="85"/>
    </row>
    <row r="19586" spans="2:10" s="117" customFormat="1" x14ac:dyDescent="0.25">
      <c r="B19586" s="87"/>
      <c r="C19586" s="85"/>
      <c r="D19586" s="85"/>
      <c r="E19586" s="85"/>
      <c r="F19586" s="85"/>
      <c r="G19586" s="86"/>
      <c r="H19586" s="86"/>
      <c r="I19586" s="85"/>
      <c r="J19586" s="85"/>
    </row>
    <row r="19587" spans="2:10" s="117" customFormat="1" x14ac:dyDescent="0.25">
      <c r="B19587" s="87"/>
      <c r="C19587" s="85"/>
      <c r="D19587" s="85"/>
      <c r="E19587" s="85"/>
      <c r="F19587" s="85"/>
      <c r="G19587" s="86"/>
      <c r="H19587" s="86"/>
      <c r="I19587" s="85"/>
      <c r="J19587" s="85"/>
    </row>
    <row r="19588" spans="2:10" s="117" customFormat="1" x14ac:dyDescent="0.25">
      <c r="B19588" s="87"/>
      <c r="C19588" s="85"/>
      <c r="D19588" s="85"/>
      <c r="E19588" s="85"/>
      <c r="F19588" s="85"/>
      <c r="G19588" s="86"/>
      <c r="H19588" s="86"/>
      <c r="I19588" s="85"/>
      <c r="J19588" s="85"/>
    </row>
    <row r="19589" spans="2:10" s="117" customFormat="1" x14ac:dyDescent="0.25">
      <c r="B19589" s="87"/>
      <c r="C19589" s="85"/>
      <c r="D19589" s="85"/>
      <c r="E19589" s="85"/>
      <c r="F19589" s="85"/>
      <c r="G19589" s="86"/>
      <c r="H19589" s="86"/>
      <c r="I19589" s="85"/>
      <c r="J19589" s="85"/>
    </row>
    <row r="19590" spans="2:10" s="117" customFormat="1" x14ac:dyDescent="0.25">
      <c r="B19590" s="87"/>
      <c r="C19590" s="85"/>
      <c r="D19590" s="85"/>
      <c r="E19590" s="85"/>
      <c r="F19590" s="85"/>
      <c r="G19590" s="86"/>
      <c r="H19590" s="86"/>
      <c r="I19590" s="85"/>
      <c r="J19590" s="85"/>
    </row>
    <row r="19591" spans="2:10" s="117" customFormat="1" x14ac:dyDescent="0.25">
      <c r="B19591" s="87"/>
      <c r="C19591" s="85"/>
      <c r="D19591" s="85"/>
      <c r="E19591" s="85"/>
      <c r="F19591" s="85"/>
      <c r="G19591" s="86"/>
      <c r="H19591" s="86"/>
      <c r="I19591" s="85"/>
      <c r="J19591" s="85"/>
    </row>
    <row r="19592" spans="2:10" s="117" customFormat="1" x14ac:dyDescent="0.25">
      <c r="B19592" s="87"/>
      <c r="C19592" s="85"/>
      <c r="D19592" s="85"/>
      <c r="E19592" s="85"/>
      <c r="F19592" s="85"/>
      <c r="G19592" s="86"/>
      <c r="H19592" s="86"/>
      <c r="I19592" s="85"/>
      <c r="J19592" s="85"/>
    </row>
    <row r="19593" spans="2:10" s="117" customFormat="1" x14ac:dyDescent="0.25">
      <c r="B19593" s="87"/>
      <c r="C19593" s="85"/>
      <c r="D19593" s="85"/>
      <c r="E19593" s="85"/>
      <c r="F19593" s="85"/>
      <c r="G19593" s="86"/>
      <c r="H19593" s="86"/>
      <c r="I19593" s="85"/>
      <c r="J19593" s="85"/>
    </row>
    <row r="19594" spans="2:10" s="117" customFormat="1" x14ac:dyDescent="0.25">
      <c r="B19594" s="87"/>
      <c r="C19594" s="85"/>
      <c r="D19594" s="85"/>
      <c r="E19594" s="85"/>
      <c r="F19594" s="85"/>
      <c r="G19594" s="86"/>
      <c r="H19594" s="86"/>
      <c r="I19594" s="85"/>
      <c r="J19594" s="85"/>
    </row>
    <row r="19595" spans="2:10" s="117" customFormat="1" x14ac:dyDescent="0.25">
      <c r="B19595" s="87"/>
      <c r="C19595" s="85"/>
      <c r="D19595" s="85"/>
      <c r="E19595" s="85"/>
      <c r="F19595" s="85"/>
      <c r="G19595" s="86"/>
      <c r="H19595" s="86"/>
      <c r="I19595" s="85"/>
      <c r="J19595" s="85"/>
    </row>
    <row r="19596" spans="2:10" s="117" customFormat="1" x14ac:dyDescent="0.25">
      <c r="B19596" s="87"/>
      <c r="C19596" s="85"/>
      <c r="D19596" s="85"/>
      <c r="E19596" s="85"/>
      <c r="F19596" s="85"/>
      <c r="G19596" s="86"/>
      <c r="H19596" s="86"/>
      <c r="I19596" s="85"/>
      <c r="J19596" s="85"/>
    </row>
    <row r="19597" spans="2:10" s="117" customFormat="1" x14ac:dyDescent="0.25">
      <c r="B19597" s="87"/>
      <c r="C19597" s="85"/>
      <c r="D19597" s="85"/>
      <c r="E19597" s="85"/>
      <c r="F19597" s="85"/>
      <c r="G19597" s="86"/>
      <c r="H19597" s="86"/>
      <c r="I19597" s="85"/>
      <c r="J19597" s="85"/>
    </row>
    <row r="19598" spans="2:10" s="117" customFormat="1" x14ac:dyDescent="0.25">
      <c r="B19598" s="87"/>
      <c r="C19598" s="85"/>
      <c r="D19598" s="85"/>
      <c r="E19598" s="85"/>
      <c r="F19598" s="85"/>
      <c r="G19598" s="86"/>
      <c r="H19598" s="86"/>
      <c r="I19598" s="85"/>
      <c r="J19598" s="85"/>
    </row>
    <row r="19599" spans="2:10" s="117" customFormat="1" x14ac:dyDescent="0.25">
      <c r="B19599" s="87"/>
      <c r="C19599" s="85"/>
      <c r="D19599" s="85"/>
      <c r="E19599" s="85"/>
      <c r="F19599" s="85"/>
      <c r="G19599" s="86"/>
      <c r="H19599" s="86"/>
      <c r="I19599" s="85"/>
      <c r="J19599" s="85"/>
    </row>
    <row r="19600" spans="2:10" s="117" customFormat="1" x14ac:dyDescent="0.25">
      <c r="B19600" s="87"/>
      <c r="C19600" s="85"/>
      <c r="D19600" s="85"/>
      <c r="E19600" s="85"/>
      <c r="F19600" s="85"/>
      <c r="G19600" s="86"/>
      <c r="H19600" s="86"/>
      <c r="I19600" s="85"/>
      <c r="J19600" s="85"/>
    </row>
    <row r="19601" spans="2:10" s="117" customFormat="1" x14ac:dyDescent="0.25">
      <c r="B19601" s="87"/>
      <c r="C19601" s="85"/>
      <c r="D19601" s="85"/>
      <c r="E19601" s="85"/>
      <c r="F19601" s="85"/>
      <c r="G19601" s="86"/>
      <c r="H19601" s="86"/>
      <c r="I19601" s="85"/>
      <c r="J19601" s="85"/>
    </row>
    <row r="19602" spans="2:10" s="117" customFormat="1" x14ac:dyDescent="0.25">
      <c r="B19602" s="87"/>
      <c r="C19602" s="85"/>
      <c r="D19602" s="85"/>
      <c r="E19602" s="85"/>
      <c r="F19602" s="85"/>
      <c r="G19602" s="86"/>
      <c r="H19602" s="86"/>
      <c r="I19602" s="85"/>
      <c r="J19602" s="85"/>
    </row>
    <row r="19603" spans="2:10" s="117" customFormat="1" x14ac:dyDescent="0.25">
      <c r="B19603" s="87"/>
      <c r="C19603" s="85"/>
      <c r="D19603" s="85"/>
      <c r="E19603" s="85"/>
      <c r="F19603" s="85"/>
      <c r="G19603" s="86"/>
      <c r="H19603" s="86"/>
      <c r="I19603" s="85"/>
      <c r="J19603" s="85"/>
    </row>
    <row r="19604" spans="2:10" s="117" customFormat="1" x14ac:dyDescent="0.25">
      <c r="B19604" s="87"/>
      <c r="C19604" s="85"/>
      <c r="D19604" s="85"/>
      <c r="E19604" s="85"/>
      <c r="F19604" s="85"/>
      <c r="G19604" s="86"/>
      <c r="H19604" s="86"/>
      <c r="I19604" s="85"/>
      <c r="J19604" s="85"/>
    </row>
    <row r="19605" spans="2:10" s="117" customFormat="1" x14ac:dyDescent="0.25">
      <c r="B19605" s="87"/>
      <c r="C19605" s="85"/>
      <c r="D19605" s="85"/>
      <c r="E19605" s="85"/>
      <c r="F19605" s="85"/>
      <c r="G19605" s="86"/>
      <c r="H19605" s="86"/>
      <c r="I19605" s="85"/>
      <c r="J19605" s="85"/>
    </row>
    <row r="19606" spans="2:10" s="117" customFormat="1" x14ac:dyDescent="0.25">
      <c r="B19606" s="87"/>
      <c r="C19606" s="85"/>
      <c r="D19606" s="85"/>
      <c r="E19606" s="85"/>
      <c r="F19606" s="85"/>
      <c r="G19606" s="86"/>
      <c r="H19606" s="86"/>
      <c r="I19606" s="85"/>
      <c r="J19606" s="85"/>
    </row>
    <row r="19607" spans="2:10" s="117" customFormat="1" x14ac:dyDescent="0.25">
      <c r="B19607" s="87"/>
      <c r="C19607" s="85"/>
      <c r="D19607" s="85"/>
      <c r="E19607" s="85"/>
      <c r="F19607" s="85"/>
      <c r="G19607" s="86"/>
      <c r="H19607" s="86"/>
      <c r="I19607" s="85"/>
      <c r="J19607" s="85"/>
    </row>
    <row r="19608" spans="2:10" s="117" customFormat="1" x14ac:dyDescent="0.25">
      <c r="B19608" s="87"/>
      <c r="C19608" s="85"/>
      <c r="D19608" s="85"/>
      <c r="E19608" s="85"/>
      <c r="F19608" s="85"/>
      <c r="G19608" s="86"/>
      <c r="H19608" s="86"/>
      <c r="I19608" s="85"/>
      <c r="J19608" s="85"/>
    </row>
    <row r="19609" spans="2:10" s="117" customFormat="1" x14ac:dyDescent="0.25">
      <c r="B19609" s="87"/>
      <c r="C19609" s="85"/>
      <c r="D19609" s="85"/>
      <c r="E19609" s="85"/>
      <c r="F19609" s="85"/>
      <c r="G19609" s="86"/>
      <c r="H19609" s="86"/>
      <c r="I19609" s="85"/>
      <c r="J19609" s="85"/>
    </row>
    <row r="19610" spans="2:10" s="117" customFormat="1" x14ac:dyDescent="0.25">
      <c r="B19610" s="87"/>
      <c r="C19610" s="85"/>
      <c r="D19610" s="85"/>
      <c r="E19610" s="85"/>
      <c r="F19610" s="85"/>
      <c r="G19610" s="86"/>
      <c r="H19610" s="86"/>
      <c r="I19610" s="85"/>
      <c r="J19610" s="85"/>
    </row>
    <row r="19611" spans="2:10" s="117" customFormat="1" x14ac:dyDescent="0.25">
      <c r="B19611" s="87"/>
      <c r="C19611" s="85"/>
      <c r="D19611" s="85"/>
      <c r="E19611" s="85"/>
      <c r="F19611" s="85"/>
      <c r="G19611" s="86"/>
      <c r="H19611" s="86"/>
      <c r="I19611" s="85"/>
      <c r="J19611" s="85"/>
    </row>
    <row r="19612" spans="2:10" s="117" customFormat="1" x14ac:dyDescent="0.25">
      <c r="B19612" s="87"/>
      <c r="C19612" s="85"/>
      <c r="D19612" s="85"/>
      <c r="E19612" s="85"/>
      <c r="F19612" s="85"/>
      <c r="G19612" s="86"/>
      <c r="H19612" s="86"/>
      <c r="I19612" s="85"/>
      <c r="J19612" s="85"/>
    </row>
    <row r="19613" spans="2:10" s="117" customFormat="1" x14ac:dyDescent="0.25">
      <c r="B19613" s="87"/>
      <c r="C19613" s="85"/>
      <c r="D19613" s="85"/>
      <c r="E19613" s="85"/>
      <c r="F19613" s="85"/>
      <c r="G19613" s="86"/>
      <c r="H19613" s="86"/>
      <c r="I19613" s="85"/>
      <c r="J19613" s="85"/>
    </row>
    <row r="19614" spans="2:10" s="117" customFormat="1" x14ac:dyDescent="0.25">
      <c r="B19614" s="87"/>
      <c r="C19614" s="85"/>
      <c r="D19614" s="85"/>
      <c r="E19614" s="85"/>
      <c r="F19614" s="85"/>
      <c r="G19614" s="86"/>
      <c r="H19614" s="86"/>
      <c r="I19614" s="85"/>
      <c r="J19614" s="85"/>
    </row>
    <row r="19615" spans="2:10" s="117" customFormat="1" x14ac:dyDescent="0.25">
      <c r="B19615" s="87"/>
      <c r="C19615" s="85"/>
      <c r="D19615" s="85"/>
      <c r="E19615" s="85"/>
      <c r="F19615" s="85"/>
      <c r="G19615" s="86"/>
      <c r="H19615" s="86"/>
      <c r="I19615" s="85"/>
      <c r="J19615" s="85"/>
    </row>
    <row r="19616" spans="2:10" s="117" customFormat="1" x14ac:dyDescent="0.25">
      <c r="B19616" s="87"/>
      <c r="C19616" s="85"/>
      <c r="D19616" s="85"/>
      <c r="E19616" s="85"/>
      <c r="F19616" s="85"/>
      <c r="G19616" s="86"/>
      <c r="H19616" s="86"/>
      <c r="I19616" s="85"/>
      <c r="J19616" s="85"/>
    </row>
    <row r="19617" spans="2:10" s="117" customFormat="1" x14ac:dyDescent="0.25">
      <c r="B19617" s="87"/>
      <c r="C19617" s="85"/>
      <c r="D19617" s="85"/>
      <c r="E19617" s="85"/>
      <c r="F19617" s="85"/>
      <c r="G19617" s="86"/>
      <c r="H19617" s="86"/>
      <c r="I19617" s="85"/>
      <c r="J19617" s="85"/>
    </row>
    <row r="19618" spans="2:10" s="117" customFormat="1" x14ac:dyDescent="0.25">
      <c r="B19618" s="87"/>
      <c r="C19618" s="85"/>
      <c r="D19618" s="85"/>
      <c r="E19618" s="85"/>
      <c r="F19618" s="85"/>
      <c r="G19618" s="86"/>
      <c r="H19618" s="86"/>
      <c r="I19618" s="85"/>
      <c r="J19618" s="85"/>
    </row>
    <row r="19619" spans="2:10" s="117" customFormat="1" x14ac:dyDescent="0.25">
      <c r="B19619" s="87"/>
      <c r="C19619" s="85"/>
      <c r="D19619" s="85"/>
      <c r="E19619" s="85"/>
      <c r="F19619" s="85"/>
      <c r="G19619" s="86"/>
      <c r="H19619" s="86"/>
      <c r="I19619" s="85"/>
      <c r="J19619" s="85"/>
    </row>
    <row r="19620" spans="2:10" s="117" customFormat="1" x14ac:dyDescent="0.25">
      <c r="B19620" s="87"/>
      <c r="C19620" s="85"/>
      <c r="D19620" s="85"/>
      <c r="E19620" s="85"/>
      <c r="F19620" s="85"/>
      <c r="G19620" s="86"/>
      <c r="H19620" s="86"/>
      <c r="I19620" s="85"/>
      <c r="J19620" s="85"/>
    </row>
    <row r="19621" spans="2:10" s="117" customFormat="1" x14ac:dyDescent="0.25">
      <c r="B19621" s="87"/>
      <c r="C19621" s="85"/>
      <c r="D19621" s="85"/>
      <c r="E19621" s="85"/>
      <c r="F19621" s="85"/>
      <c r="G19621" s="86"/>
      <c r="H19621" s="86"/>
      <c r="I19621" s="85"/>
      <c r="J19621" s="85"/>
    </row>
    <row r="19622" spans="2:10" s="117" customFormat="1" x14ac:dyDescent="0.25">
      <c r="B19622" s="87"/>
      <c r="C19622" s="85"/>
      <c r="D19622" s="85"/>
      <c r="E19622" s="85"/>
      <c r="F19622" s="85"/>
      <c r="G19622" s="86"/>
      <c r="H19622" s="86"/>
      <c r="I19622" s="85"/>
      <c r="J19622" s="85"/>
    </row>
    <row r="19623" spans="2:10" s="117" customFormat="1" x14ac:dyDescent="0.25">
      <c r="B19623" s="87"/>
      <c r="C19623" s="85"/>
      <c r="D19623" s="85"/>
      <c r="E19623" s="85"/>
      <c r="F19623" s="85"/>
      <c r="G19623" s="86"/>
      <c r="H19623" s="86"/>
      <c r="I19623" s="85"/>
      <c r="J19623" s="85"/>
    </row>
    <row r="19624" spans="2:10" s="117" customFormat="1" x14ac:dyDescent="0.25">
      <c r="B19624" s="87"/>
      <c r="C19624" s="85"/>
      <c r="D19624" s="85"/>
      <c r="E19624" s="85"/>
      <c r="F19624" s="85"/>
      <c r="G19624" s="86"/>
      <c r="H19624" s="86"/>
      <c r="I19624" s="85"/>
      <c r="J19624" s="85"/>
    </row>
    <row r="19625" spans="2:10" s="117" customFormat="1" x14ac:dyDescent="0.25">
      <c r="B19625" s="87"/>
      <c r="C19625" s="85"/>
      <c r="D19625" s="85"/>
      <c r="E19625" s="85"/>
      <c r="F19625" s="85"/>
      <c r="G19625" s="86"/>
      <c r="H19625" s="86"/>
      <c r="I19625" s="85"/>
      <c r="J19625" s="85"/>
    </row>
    <row r="19626" spans="2:10" s="117" customFormat="1" x14ac:dyDescent="0.25">
      <c r="B19626" s="87"/>
      <c r="C19626" s="85"/>
      <c r="D19626" s="85"/>
      <c r="E19626" s="85"/>
      <c r="F19626" s="85"/>
      <c r="G19626" s="86"/>
      <c r="H19626" s="86"/>
      <c r="I19626" s="85"/>
      <c r="J19626" s="85"/>
    </row>
    <row r="19627" spans="2:10" s="117" customFormat="1" x14ac:dyDescent="0.25">
      <c r="B19627" s="87"/>
      <c r="C19627" s="85"/>
      <c r="D19627" s="85"/>
      <c r="E19627" s="85"/>
      <c r="F19627" s="85"/>
      <c r="G19627" s="86"/>
      <c r="H19627" s="86"/>
      <c r="I19627" s="85"/>
      <c r="J19627" s="85"/>
    </row>
    <row r="19628" spans="2:10" s="117" customFormat="1" x14ac:dyDescent="0.25">
      <c r="B19628" s="87"/>
      <c r="C19628" s="85"/>
      <c r="D19628" s="85"/>
      <c r="E19628" s="85"/>
      <c r="F19628" s="85"/>
      <c r="G19628" s="86"/>
      <c r="H19628" s="86"/>
      <c r="I19628" s="85"/>
      <c r="J19628" s="85"/>
    </row>
    <row r="19629" spans="2:10" s="117" customFormat="1" x14ac:dyDescent="0.25">
      <c r="B19629" s="87"/>
      <c r="C19629" s="85"/>
      <c r="D19629" s="85"/>
      <c r="E19629" s="85"/>
      <c r="F19629" s="85"/>
      <c r="G19629" s="86"/>
      <c r="H19629" s="86"/>
      <c r="I19629" s="85"/>
      <c r="J19629" s="85"/>
    </row>
    <row r="19630" spans="2:10" s="117" customFormat="1" x14ac:dyDescent="0.25">
      <c r="B19630" s="87"/>
      <c r="C19630" s="85"/>
      <c r="D19630" s="85"/>
      <c r="E19630" s="85"/>
      <c r="F19630" s="85"/>
      <c r="G19630" s="86"/>
      <c r="H19630" s="86"/>
      <c r="I19630" s="85"/>
      <c r="J19630" s="85"/>
    </row>
    <row r="19631" spans="2:10" s="117" customFormat="1" x14ac:dyDescent="0.25">
      <c r="B19631" s="87"/>
      <c r="C19631" s="85"/>
      <c r="D19631" s="85"/>
      <c r="E19631" s="85"/>
      <c r="F19631" s="85"/>
      <c r="G19631" s="86"/>
      <c r="H19631" s="86"/>
      <c r="I19631" s="85"/>
      <c r="J19631" s="85"/>
    </row>
    <row r="19632" spans="2:10" s="117" customFormat="1" x14ac:dyDescent="0.25">
      <c r="B19632" s="87"/>
      <c r="C19632" s="85"/>
      <c r="D19632" s="85"/>
      <c r="E19632" s="85"/>
      <c r="F19632" s="85"/>
      <c r="G19632" s="86"/>
      <c r="H19632" s="86"/>
      <c r="I19632" s="85"/>
      <c r="J19632" s="85"/>
    </row>
    <row r="19633" spans="2:10" s="117" customFormat="1" x14ac:dyDescent="0.25">
      <c r="B19633" s="87"/>
      <c r="C19633" s="85"/>
      <c r="D19633" s="85"/>
      <c r="E19633" s="85"/>
      <c r="F19633" s="85"/>
      <c r="G19633" s="86"/>
      <c r="H19633" s="86"/>
      <c r="I19633" s="85"/>
      <c r="J19633" s="85"/>
    </row>
    <row r="19634" spans="2:10" s="117" customFormat="1" x14ac:dyDescent="0.25">
      <c r="B19634" s="87"/>
      <c r="C19634" s="85"/>
      <c r="D19634" s="85"/>
      <c r="E19634" s="85"/>
      <c r="F19634" s="85"/>
      <c r="G19634" s="86"/>
      <c r="H19634" s="86"/>
      <c r="I19634" s="85"/>
      <c r="J19634" s="85"/>
    </row>
    <row r="19635" spans="2:10" s="117" customFormat="1" x14ac:dyDescent="0.25">
      <c r="B19635" s="87"/>
      <c r="C19635" s="85"/>
      <c r="D19635" s="85"/>
      <c r="E19635" s="85"/>
      <c r="F19635" s="85"/>
      <c r="G19635" s="86"/>
      <c r="H19635" s="86"/>
      <c r="I19635" s="85"/>
      <c r="J19635" s="85"/>
    </row>
    <row r="19636" spans="2:10" s="117" customFormat="1" x14ac:dyDescent="0.25">
      <c r="B19636" s="87"/>
      <c r="C19636" s="85"/>
      <c r="D19636" s="85"/>
      <c r="E19636" s="85"/>
      <c r="F19636" s="85"/>
      <c r="G19636" s="86"/>
      <c r="H19636" s="86"/>
      <c r="I19636" s="85"/>
      <c r="J19636" s="85"/>
    </row>
    <row r="19637" spans="2:10" s="117" customFormat="1" x14ac:dyDescent="0.25">
      <c r="B19637" s="87"/>
      <c r="C19637" s="85"/>
      <c r="D19637" s="85"/>
      <c r="E19637" s="85"/>
      <c r="F19637" s="85"/>
      <c r="G19637" s="86"/>
      <c r="H19637" s="86"/>
      <c r="I19637" s="85"/>
      <c r="J19637" s="85"/>
    </row>
    <row r="19638" spans="2:10" s="117" customFormat="1" x14ac:dyDescent="0.25">
      <c r="B19638" s="87"/>
      <c r="C19638" s="85"/>
      <c r="D19638" s="85"/>
      <c r="E19638" s="85"/>
      <c r="F19638" s="85"/>
      <c r="G19638" s="86"/>
      <c r="H19638" s="86"/>
      <c r="I19638" s="85"/>
      <c r="J19638" s="85"/>
    </row>
    <row r="19639" spans="2:10" s="117" customFormat="1" x14ac:dyDescent="0.25">
      <c r="B19639" s="87"/>
      <c r="C19639" s="85"/>
      <c r="D19639" s="85"/>
      <c r="E19639" s="85"/>
      <c r="F19639" s="85"/>
      <c r="G19639" s="86"/>
      <c r="H19639" s="86"/>
      <c r="I19639" s="85"/>
      <c r="J19639" s="85"/>
    </row>
    <row r="19640" spans="2:10" s="117" customFormat="1" x14ac:dyDescent="0.25">
      <c r="B19640" s="87"/>
      <c r="C19640" s="85"/>
      <c r="D19640" s="85"/>
      <c r="E19640" s="85"/>
      <c r="F19640" s="85"/>
      <c r="G19640" s="86"/>
      <c r="H19640" s="86"/>
      <c r="I19640" s="85"/>
      <c r="J19640" s="85"/>
    </row>
    <row r="19641" spans="2:10" s="117" customFormat="1" x14ac:dyDescent="0.25">
      <c r="B19641" s="87"/>
      <c r="C19641" s="85"/>
      <c r="D19641" s="85"/>
      <c r="E19641" s="85"/>
      <c r="F19641" s="85"/>
      <c r="G19641" s="86"/>
      <c r="H19641" s="86"/>
      <c r="I19641" s="85"/>
      <c r="J19641" s="85"/>
    </row>
    <row r="19642" spans="2:10" s="117" customFormat="1" x14ac:dyDescent="0.25">
      <c r="B19642" s="87"/>
      <c r="C19642" s="85"/>
      <c r="D19642" s="85"/>
      <c r="E19642" s="85"/>
      <c r="F19642" s="85"/>
      <c r="G19642" s="86"/>
      <c r="H19642" s="86"/>
      <c r="I19642" s="85"/>
      <c r="J19642" s="85"/>
    </row>
    <row r="19643" spans="2:10" s="117" customFormat="1" x14ac:dyDescent="0.25">
      <c r="B19643" s="87"/>
      <c r="C19643" s="85"/>
      <c r="D19643" s="85"/>
      <c r="E19643" s="85"/>
      <c r="F19643" s="85"/>
      <c r="G19643" s="86"/>
      <c r="H19643" s="86"/>
      <c r="I19643" s="85"/>
      <c r="J19643" s="85"/>
    </row>
    <row r="19644" spans="2:10" s="117" customFormat="1" x14ac:dyDescent="0.25">
      <c r="B19644" s="87"/>
      <c r="C19644" s="85"/>
      <c r="D19644" s="85"/>
      <c r="E19644" s="85"/>
      <c r="F19644" s="85"/>
      <c r="G19644" s="86"/>
      <c r="H19644" s="86"/>
      <c r="I19644" s="85"/>
      <c r="J19644" s="85"/>
    </row>
    <row r="19645" spans="2:10" s="117" customFormat="1" x14ac:dyDescent="0.25">
      <c r="B19645" s="87"/>
      <c r="C19645" s="85"/>
      <c r="D19645" s="85"/>
      <c r="E19645" s="85"/>
      <c r="F19645" s="85"/>
      <c r="G19645" s="86"/>
      <c r="H19645" s="86"/>
      <c r="I19645" s="85"/>
      <c r="J19645" s="85"/>
    </row>
    <row r="19646" spans="2:10" s="117" customFormat="1" x14ac:dyDescent="0.25">
      <c r="B19646" s="87"/>
      <c r="C19646" s="85"/>
      <c r="D19646" s="85"/>
      <c r="E19646" s="85"/>
      <c r="F19646" s="85"/>
      <c r="G19646" s="86"/>
      <c r="H19646" s="86"/>
      <c r="I19646" s="85"/>
      <c r="J19646" s="85"/>
    </row>
    <row r="19647" spans="2:10" s="117" customFormat="1" x14ac:dyDescent="0.25">
      <c r="B19647" s="87"/>
      <c r="C19647" s="85"/>
      <c r="D19647" s="85"/>
      <c r="E19647" s="85"/>
      <c r="F19647" s="85"/>
      <c r="G19647" s="86"/>
      <c r="H19647" s="86"/>
      <c r="I19647" s="85"/>
      <c r="J19647" s="85"/>
    </row>
    <row r="19648" spans="2:10" s="117" customFormat="1" x14ac:dyDescent="0.25">
      <c r="B19648" s="87"/>
      <c r="C19648" s="85"/>
      <c r="D19648" s="85"/>
      <c r="E19648" s="85"/>
      <c r="F19648" s="85"/>
      <c r="G19648" s="86"/>
      <c r="H19648" s="86"/>
      <c r="I19648" s="85"/>
      <c r="J19648" s="85"/>
    </row>
    <row r="19649" spans="2:10" s="117" customFormat="1" x14ac:dyDescent="0.25">
      <c r="B19649" s="87"/>
      <c r="C19649" s="85"/>
      <c r="D19649" s="85"/>
      <c r="E19649" s="85"/>
      <c r="F19649" s="85"/>
      <c r="G19649" s="86"/>
      <c r="H19649" s="86"/>
      <c r="I19649" s="85"/>
      <c r="J19649" s="85"/>
    </row>
    <row r="19650" spans="2:10" s="117" customFormat="1" x14ac:dyDescent="0.25">
      <c r="B19650" s="87"/>
      <c r="C19650" s="85"/>
      <c r="D19650" s="85"/>
      <c r="E19650" s="85"/>
      <c r="F19650" s="85"/>
      <c r="G19650" s="86"/>
      <c r="H19650" s="86"/>
      <c r="I19650" s="85"/>
      <c r="J19650" s="85"/>
    </row>
    <row r="19651" spans="2:10" s="117" customFormat="1" x14ac:dyDescent="0.25">
      <c r="B19651" s="87"/>
      <c r="C19651" s="85"/>
      <c r="D19651" s="85"/>
      <c r="E19651" s="85"/>
      <c r="F19651" s="85"/>
      <c r="G19651" s="86"/>
      <c r="H19651" s="86"/>
      <c r="I19651" s="85"/>
      <c r="J19651" s="85"/>
    </row>
    <row r="19652" spans="2:10" s="117" customFormat="1" x14ac:dyDescent="0.25">
      <c r="B19652" s="87"/>
      <c r="C19652" s="85"/>
      <c r="D19652" s="85"/>
      <c r="E19652" s="85"/>
      <c r="F19652" s="85"/>
      <c r="G19652" s="86"/>
      <c r="H19652" s="86"/>
      <c r="I19652" s="85"/>
      <c r="J19652" s="85"/>
    </row>
    <row r="19653" spans="2:10" s="117" customFormat="1" x14ac:dyDescent="0.25">
      <c r="B19653" s="87"/>
      <c r="C19653" s="85"/>
      <c r="D19653" s="85"/>
      <c r="E19653" s="85"/>
      <c r="F19653" s="85"/>
      <c r="G19653" s="86"/>
      <c r="H19653" s="86"/>
      <c r="I19653" s="85"/>
      <c r="J19653" s="85"/>
    </row>
    <row r="19654" spans="2:10" s="117" customFormat="1" x14ac:dyDescent="0.25">
      <c r="B19654" s="87"/>
      <c r="C19654" s="85"/>
      <c r="D19654" s="85"/>
      <c r="E19654" s="85"/>
      <c r="F19654" s="85"/>
      <c r="G19654" s="86"/>
      <c r="H19654" s="86"/>
      <c r="I19654" s="85"/>
      <c r="J19654" s="85"/>
    </row>
    <row r="19655" spans="2:10" s="117" customFormat="1" x14ac:dyDescent="0.25">
      <c r="B19655" s="87"/>
      <c r="C19655" s="85"/>
      <c r="D19655" s="85"/>
      <c r="E19655" s="85"/>
      <c r="F19655" s="85"/>
      <c r="G19655" s="86"/>
      <c r="H19655" s="86"/>
      <c r="I19655" s="85"/>
      <c r="J19655" s="85"/>
    </row>
    <row r="19656" spans="2:10" s="117" customFormat="1" x14ac:dyDescent="0.25">
      <c r="B19656" s="87"/>
      <c r="C19656" s="85"/>
      <c r="D19656" s="85"/>
      <c r="E19656" s="85"/>
      <c r="F19656" s="85"/>
      <c r="G19656" s="86"/>
      <c r="H19656" s="86"/>
      <c r="I19656" s="85"/>
      <c r="J19656" s="85"/>
    </row>
    <row r="19657" spans="2:10" s="117" customFormat="1" x14ac:dyDescent="0.25">
      <c r="B19657" s="87"/>
      <c r="C19657" s="85"/>
      <c r="D19657" s="85"/>
      <c r="E19657" s="85"/>
      <c r="F19657" s="85"/>
      <c r="G19657" s="86"/>
      <c r="H19657" s="86"/>
      <c r="I19657" s="85"/>
      <c r="J19657" s="85"/>
    </row>
    <row r="19658" spans="2:10" s="117" customFormat="1" x14ac:dyDescent="0.25">
      <c r="B19658" s="87"/>
      <c r="C19658" s="85"/>
      <c r="D19658" s="85"/>
      <c r="E19658" s="85"/>
      <c r="F19658" s="85"/>
      <c r="G19658" s="86"/>
      <c r="H19658" s="86"/>
      <c r="I19658" s="85"/>
      <c r="J19658" s="85"/>
    </row>
    <row r="19659" spans="2:10" s="117" customFormat="1" x14ac:dyDescent="0.25">
      <c r="B19659" s="87"/>
      <c r="C19659" s="85"/>
      <c r="D19659" s="85"/>
      <c r="E19659" s="85"/>
      <c r="F19659" s="85"/>
      <c r="G19659" s="86"/>
      <c r="H19659" s="86"/>
      <c r="I19659" s="85"/>
      <c r="J19659" s="85"/>
    </row>
    <row r="19660" spans="2:10" s="117" customFormat="1" x14ac:dyDescent="0.25">
      <c r="B19660" s="87"/>
      <c r="C19660" s="85"/>
      <c r="D19660" s="85"/>
      <c r="E19660" s="85"/>
      <c r="F19660" s="85"/>
      <c r="G19660" s="86"/>
      <c r="H19660" s="86"/>
      <c r="I19660" s="85"/>
      <c r="J19660" s="85"/>
    </row>
    <row r="19661" spans="2:10" s="117" customFormat="1" x14ac:dyDescent="0.25">
      <c r="B19661" s="87"/>
      <c r="C19661" s="85"/>
      <c r="D19661" s="85"/>
      <c r="E19661" s="85"/>
      <c r="F19661" s="85"/>
      <c r="G19661" s="86"/>
      <c r="H19661" s="86"/>
      <c r="I19661" s="85"/>
      <c r="J19661" s="85"/>
    </row>
    <row r="19662" spans="2:10" s="117" customFormat="1" x14ac:dyDescent="0.25">
      <c r="B19662" s="87"/>
      <c r="C19662" s="85"/>
      <c r="D19662" s="85"/>
      <c r="E19662" s="85"/>
      <c r="F19662" s="85"/>
      <c r="G19662" s="86"/>
      <c r="H19662" s="86"/>
      <c r="I19662" s="85"/>
      <c r="J19662" s="85"/>
    </row>
    <row r="19663" spans="2:10" s="117" customFormat="1" x14ac:dyDescent="0.25">
      <c r="B19663" s="87"/>
      <c r="C19663" s="85"/>
      <c r="D19663" s="85"/>
      <c r="E19663" s="85"/>
      <c r="F19663" s="85"/>
      <c r="G19663" s="86"/>
      <c r="H19663" s="86"/>
      <c r="I19663" s="85"/>
      <c r="J19663" s="85"/>
    </row>
    <row r="19664" spans="2:10" s="117" customFormat="1" x14ac:dyDescent="0.25">
      <c r="B19664" s="87"/>
      <c r="C19664" s="85"/>
      <c r="D19664" s="85"/>
      <c r="E19664" s="85"/>
      <c r="F19664" s="85"/>
      <c r="G19664" s="86"/>
      <c r="H19664" s="86"/>
      <c r="I19664" s="85"/>
      <c r="J19664" s="85"/>
    </row>
    <row r="19665" spans="2:10" s="117" customFormat="1" x14ac:dyDescent="0.25">
      <c r="B19665" s="87"/>
      <c r="C19665" s="85"/>
      <c r="D19665" s="85"/>
      <c r="E19665" s="85"/>
      <c r="F19665" s="85"/>
      <c r="G19665" s="86"/>
      <c r="H19665" s="86"/>
      <c r="I19665" s="85"/>
      <c r="J19665" s="85"/>
    </row>
    <row r="19666" spans="2:10" s="117" customFormat="1" x14ac:dyDescent="0.25">
      <c r="B19666" s="87"/>
      <c r="C19666" s="85"/>
      <c r="D19666" s="85"/>
      <c r="E19666" s="85"/>
      <c r="F19666" s="85"/>
      <c r="G19666" s="86"/>
      <c r="H19666" s="86"/>
      <c r="I19666" s="85"/>
      <c r="J19666" s="85"/>
    </row>
    <row r="19667" spans="2:10" s="117" customFormat="1" x14ac:dyDescent="0.25">
      <c r="B19667" s="87"/>
      <c r="C19667" s="85"/>
      <c r="D19667" s="85"/>
      <c r="E19667" s="85"/>
      <c r="F19667" s="85"/>
      <c r="G19667" s="86"/>
      <c r="H19667" s="86"/>
      <c r="I19667" s="85"/>
      <c r="J19667" s="85"/>
    </row>
    <row r="19668" spans="2:10" s="117" customFormat="1" x14ac:dyDescent="0.25">
      <c r="B19668" s="87"/>
      <c r="C19668" s="85"/>
      <c r="D19668" s="85"/>
      <c r="E19668" s="85"/>
      <c r="F19668" s="85"/>
      <c r="G19668" s="86"/>
      <c r="H19668" s="86"/>
      <c r="I19668" s="85"/>
      <c r="J19668" s="85"/>
    </row>
    <row r="19669" spans="2:10" s="117" customFormat="1" x14ac:dyDescent="0.25">
      <c r="B19669" s="87"/>
      <c r="C19669" s="85"/>
      <c r="D19669" s="85"/>
      <c r="E19669" s="85"/>
      <c r="F19669" s="85"/>
      <c r="G19669" s="86"/>
      <c r="H19669" s="86"/>
      <c r="I19669" s="85"/>
      <c r="J19669" s="85"/>
    </row>
    <row r="19670" spans="2:10" s="117" customFormat="1" x14ac:dyDescent="0.25">
      <c r="B19670" s="87"/>
      <c r="C19670" s="85"/>
      <c r="D19670" s="85"/>
      <c r="E19670" s="85"/>
      <c r="F19670" s="85"/>
      <c r="G19670" s="86"/>
      <c r="H19670" s="86"/>
      <c r="I19670" s="85"/>
      <c r="J19670" s="85"/>
    </row>
    <row r="19671" spans="2:10" s="117" customFormat="1" x14ac:dyDescent="0.25">
      <c r="B19671" s="87"/>
      <c r="C19671" s="85"/>
      <c r="D19671" s="85"/>
      <c r="E19671" s="85"/>
      <c r="F19671" s="85"/>
      <c r="G19671" s="86"/>
      <c r="H19671" s="86"/>
      <c r="I19671" s="85"/>
      <c r="J19671" s="85"/>
    </row>
    <row r="19672" spans="2:10" s="117" customFormat="1" x14ac:dyDescent="0.25">
      <c r="B19672" s="87"/>
      <c r="C19672" s="85"/>
      <c r="D19672" s="85"/>
      <c r="E19672" s="85"/>
      <c r="F19672" s="85"/>
      <c r="G19672" s="86"/>
      <c r="H19672" s="86"/>
      <c r="I19672" s="85"/>
      <c r="J19672" s="85"/>
    </row>
    <row r="19673" spans="2:10" s="117" customFormat="1" x14ac:dyDescent="0.25">
      <c r="B19673" s="87"/>
      <c r="C19673" s="85"/>
      <c r="D19673" s="85"/>
      <c r="E19673" s="85"/>
      <c r="F19673" s="85"/>
      <c r="G19673" s="86"/>
      <c r="H19673" s="86"/>
      <c r="I19673" s="85"/>
      <c r="J19673" s="85"/>
    </row>
    <row r="19674" spans="2:10" s="117" customFormat="1" x14ac:dyDescent="0.25">
      <c r="B19674" s="87"/>
      <c r="C19674" s="85"/>
      <c r="D19674" s="85"/>
      <c r="E19674" s="85"/>
      <c r="F19674" s="85"/>
      <c r="G19674" s="86"/>
      <c r="H19674" s="86"/>
      <c r="I19674" s="85"/>
      <c r="J19674" s="85"/>
    </row>
    <row r="19675" spans="2:10" s="117" customFormat="1" x14ac:dyDescent="0.25">
      <c r="B19675" s="87"/>
      <c r="C19675" s="85"/>
      <c r="D19675" s="85"/>
      <c r="E19675" s="85"/>
      <c r="F19675" s="85"/>
      <c r="G19675" s="86"/>
      <c r="H19675" s="86"/>
      <c r="I19675" s="85"/>
      <c r="J19675" s="85"/>
    </row>
    <row r="19676" spans="2:10" s="117" customFormat="1" x14ac:dyDescent="0.25">
      <c r="B19676" s="87"/>
      <c r="C19676" s="85"/>
      <c r="D19676" s="85"/>
      <c r="E19676" s="85"/>
      <c r="F19676" s="85"/>
      <c r="G19676" s="86"/>
      <c r="H19676" s="86"/>
      <c r="I19676" s="85"/>
      <c r="J19676" s="85"/>
    </row>
    <row r="19677" spans="2:10" s="117" customFormat="1" x14ac:dyDescent="0.25">
      <c r="B19677" s="87"/>
      <c r="C19677" s="85"/>
      <c r="D19677" s="85"/>
      <c r="E19677" s="85"/>
      <c r="F19677" s="85"/>
      <c r="G19677" s="86"/>
      <c r="H19677" s="86"/>
      <c r="I19677" s="85"/>
      <c r="J19677" s="85"/>
    </row>
    <row r="19678" spans="2:10" s="117" customFormat="1" x14ac:dyDescent="0.25">
      <c r="B19678" s="87"/>
      <c r="C19678" s="85"/>
      <c r="D19678" s="85"/>
      <c r="E19678" s="85"/>
      <c r="F19678" s="85"/>
      <c r="G19678" s="86"/>
      <c r="H19678" s="86"/>
      <c r="I19678" s="85"/>
      <c r="J19678" s="85"/>
    </row>
    <row r="19679" spans="2:10" s="117" customFormat="1" x14ac:dyDescent="0.25">
      <c r="B19679" s="87"/>
      <c r="C19679" s="85"/>
      <c r="D19679" s="85"/>
      <c r="E19679" s="85"/>
      <c r="F19679" s="85"/>
      <c r="G19679" s="86"/>
      <c r="H19679" s="86"/>
      <c r="I19679" s="85"/>
      <c r="J19679" s="85"/>
    </row>
    <row r="19680" spans="2:10" s="117" customFormat="1" x14ac:dyDescent="0.25">
      <c r="B19680" s="87"/>
      <c r="C19680" s="85"/>
      <c r="D19680" s="85"/>
      <c r="E19680" s="85"/>
      <c r="F19680" s="85"/>
      <c r="G19680" s="86"/>
      <c r="H19680" s="86"/>
      <c r="I19680" s="85"/>
      <c r="J19680" s="85"/>
    </row>
    <row r="19681" spans="2:10" s="117" customFormat="1" x14ac:dyDescent="0.25">
      <c r="B19681" s="87"/>
      <c r="C19681" s="85"/>
      <c r="D19681" s="85"/>
      <c r="E19681" s="85"/>
      <c r="F19681" s="85"/>
      <c r="G19681" s="86"/>
      <c r="H19681" s="86"/>
      <c r="I19681" s="85"/>
      <c r="J19681" s="85"/>
    </row>
    <row r="19682" spans="2:10" s="117" customFormat="1" x14ac:dyDescent="0.25">
      <c r="B19682" s="87"/>
      <c r="C19682" s="85"/>
      <c r="D19682" s="85"/>
      <c r="E19682" s="85"/>
      <c r="F19682" s="85"/>
      <c r="G19682" s="86"/>
      <c r="H19682" s="86"/>
      <c r="I19682" s="85"/>
      <c r="J19682" s="85"/>
    </row>
    <row r="19683" spans="2:10" s="117" customFormat="1" x14ac:dyDescent="0.25">
      <c r="B19683" s="87"/>
      <c r="C19683" s="85"/>
      <c r="D19683" s="85"/>
      <c r="E19683" s="85"/>
      <c r="F19683" s="85"/>
      <c r="G19683" s="86"/>
      <c r="H19683" s="86"/>
      <c r="I19683" s="85"/>
      <c r="J19683" s="85"/>
    </row>
    <row r="19684" spans="2:10" s="117" customFormat="1" x14ac:dyDescent="0.25">
      <c r="B19684" s="87"/>
      <c r="C19684" s="85"/>
      <c r="D19684" s="85"/>
      <c r="E19684" s="85"/>
      <c r="F19684" s="85"/>
      <c r="G19684" s="86"/>
      <c r="H19684" s="86"/>
      <c r="I19684" s="85"/>
      <c r="J19684" s="85"/>
    </row>
    <row r="19685" spans="2:10" s="117" customFormat="1" x14ac:dyDescent="0.25">
      <c r="B19685" s="87"/>
      <c r="C19685" s="85"/>
      <c r="D19685" s="85"/>
      <c r="E19685" s="85"/>
      <c r="F19685" s="85"/>
      <c r="G19685" s="86"/>
      <c r="H19685" s="86"/>
      <c r="I19685" s="85"/>
      <c r="J19685" s="85"/>
    </row>
    <row r="19686" spans="2:10" s="117" customFormat="1" x14ac:dyDescent="0.25">
      <c r="B19686" s="87"/>
      <c r="C19686" s="85"/>
      <c r="D19686" s="85"/>
      <c r="E19686" s="85"/>
      <c r="F19686" s="85"/>
      <c r="G19686" s="86"/>
      <c r="H19686" s="86"/>
      <c r="I19686" s="85"/>
      <c r="J19686" s="85"/>
    </row>
    <row r="19687" spans="2:10" s="117" customFormat="1" x14ac:dyDescent="0.25">
      <c r="B19687" s="87"/>
      <c r="C19687" s="85"/>
      <c r="D19687" s="85"/>
      <c r="E19687" s="85"/>
      <c r="F19687" s="85"/>
      <c r="G19687" s="86"/>
      <c r="H19687" s="86"/>
      <c r="I19687" s="85"/>
      <c r="J19687" s="85"/>
    </row>
    <row r="19688" spans="2:10" s="117" customFormat="1" x14ac:dyDescent="0.25">
      <c r="B19688" s="87"/>
      <c r="C19688" s="85"/>
      <c r="D19688" s="85"/>
      <c r="E19688" s="85"/>
      <c r="F19688" s="85"/>
      <c r="G19688" s="86"/>
      <c r="H19688" s="86"/>
      <c r="I19688" s="85"/>
      <c r="J19688" s="85"/>
    </row>
    <row r="19689" spans="2:10" s="117" customFormat="1" x14ac:dyDescent="0.25">
      <c r="B19689" s="87"/>
      <c r="C19689" s="85"/>
      <c r="D19689" s="85"/>
      <c r="E19689" s="85"/>
      <c r="F19689" s="85"/>
      <c r="G19689" s="86"/>
      <c r="H19689" s="86"/>
      <c r="I19689" s="85"/>
      <c r="J19689" s="85"/>
    </row>
    <row r="19690" spans="2:10" s="117" customFormat="1" x14ac:dyDescent="0.25">
      <c r="B19690" s="87"/>
      <c r="C19690" s="85"/>
      <c r="D19690" s="85"/>
      <c r="E19690" s="85"/>
      <c r="F19690" s="85"/>
      <c r="G19690" s="86"/>
      <c r="H19690" s="86"/>
      <c r="I19690" s="85"/>
      <c r="J19690" s="85"/>
    </row>
    <row r="19691" spans="2:10" s="117" customFormat="1" x14ac:dyDescent="0.25">
      <c r="B19691" s="87"/>
      <c r="C19691" s="85"/>
      <c r="D19691" s="85"/>
      <c r="E19691" s="85"/>
      <c r="F19691" s="85"/>
      <c r="G19691" s="86"/>
      <c r="H19691" s="86"/>
      <c r="I19691" s="85"/>
      <c r="J19691" s="85"/>
    </row>
    <row r="19692" spans="2:10" s="117" customFormat="1" x14ac:dyDescent="0.25">
      <c r="B19692" s="87"/>
      <c r="C19692" s="85"/>
      <c r="D19692" s="85"/>
      <c r="E19692" s="85"/>
      <c r="F19692" s="85"/>
      <c r="G19692" s="86"/>
      <c r="H19692" s="86"/>
      <c r="I19692" s="85"/>
      <c r="J19692" s="85"/>
    </row>
    <row r="19693" spans="2:10" s="117" customFormat="1" x14ac:dyDescent="0.25">
      <c r="B19693" s="87"/>
      <c r="C19693" s="85"/>
      <c r="D19693" s="85"/>
      <c r="E19693" s="85"/>
      <c r="F19693" s="85"/>
      <c r="G19693" s="86"/>
      <c r="H19693" s="86"/>
      <c r="I19693" s="85"/>
      <c r="J19693" s="85"/>
    </row>
    <row r="19694" spans="2:10" s="117" customFormat="1" x14ac:dyDescent="0.25">
      <c r="B19694" s="87"/>
      <c r="C19694" s="85"/>
      <c r="D19694" s="85"/>
      <c r="E19694" s="85"/>
      <c r="F19694" s="85"/>
      <c r="G19694" s="86"/>
      <c r="H19694" s="86"/>
      <c r="I19694" s="85"/>
      <c r="J19694" s="85"/>
    </row>
    <row r="19695" spans="2:10" s="117" customFormat="1" x14ac:dyDescent="0.25">
      <c r="B19695" s="87"/>
      <c r="C19695" s="85"/>
      <c r="D19695" s="85"/>
      <c r="E19695" s="85"/>
      <c r="F19695" s="85"/>
      <c r="G19695" s="86"/>
      <c r="H19695" s="86"/>
      <c r="I19695" s="85"/>
      <c r="J19695" s="85"/>
    </row>
    <row r="19696" spans="2:10" s="117" customFormat="1" x14ac:dyDescent="0.25">
      <c r="B19696" s="87"/>
      <c r="C19696" s="85"/>
      <c r="D19696" s="85"/>
      <c r="E19696" s="85"/>
      <c r="F19696" s="85"/>
      <c r="G19696" s="86"/>
      <c r="H19696" s="86"/>
      <c r="I19696" s="85"/>
      <c r="J19696" s="85"/>
    </row>
    <row r="19697" spans="2:10" s="117" customFormat="1" x14ac:dyDescent="0.25">
      <c r="B19697" s="87"/>
      <c r="C19697" s="85"/>
      <c r="D19697" s="85"/>
      <c r="E19697" s="85"/>
      <c r="F19697" s="85"/>
      <c r="G19697" s="86"/>
      <c r="H19697" s="86"/>
      <c r="I19697" s="85"/>
      <c r="J19697" s="85"/>
    </row>
    <row r="19698" spans="2:10" s="117" customFormat="1" x14ac:dyDescent="0.25">
      <c r="B19698" s="87"/>
      <c r="C19698" s="85"/>
      <c r="D19698" s="85"/>
      <c r="E19698" s="85"/>
      <c r="F19698" s="85"/>
      <c r="G19698" s="86"/>
      <c r="H19698" s="86"/>
      <c r="I19698" s="85"/>
      <c r="J19698" s="85"/>
    </row>
    <row r="19699" spans="2:10" s="117" customFormat="1" x14ac:dyDescent="0.25">
      <c r="B19699" s="87"/>
      <c r="C19699" s="85"/>
      <c r="D19699" s="85"/>
      <c r="E19699" s="85"/>
      <c r="F19699" s="85"/>
      <c r="G19699" s="86"/>
      <c r="H19699" s="86"/>
      <c r="I19699" s="85"/>
      <c r="J19699" s="85"/>
    </row>
    <row r="19700" spans="2:10" s="117" customFormat="1" x14ac:dyDescent="0.25">
      <c r="B19700" s="87"/>
      <c r="C19700" s="85"/>
      <c r="D19700" s="85"/>
      <c r="E19700" s="85"/>
      <c r="F19700" s="85"/>
      <c r="G19700" s="86"/>
      <c r="H19700" s="86"/>
      <c r="I19700" s="85"/>
      <c r="J19700" s="85"/>
    </row>
    <row r="19701" spans="2:10" s="117" customFormat="1" x14ac:dyDescent="0.25">
      <c r="B19701" s="87"/>
      <c r="C19701" s="85"/>
      <c r="D19701" s="85"/>
      <c r="E19701" s="85"/>
      <c r="F19701" s="85"/>
      <c r="G19701" s="86"/>
      <c r="H19701" s="86"/>
      <c r="I19701" s="85"/>
      <c r="J19701" s="85"/>
    </row>
    <row r="19702" spans="2:10" s="117" customFormat="1" x14ac:dyDescent="0.25">
      <c r="B19702" s="87"/>
      <c r="C19702" s="85"/>
      <c r="D19702" s="85"/>
      <c r="E19702" s="85"/>
      <c r="F19702" s="85"/>
      <c r="G19702" s="86"/>
      <c r="H19702" s="86"/>
      <c r="I19702" s="85"/>
      <c r="J19702" s="85"/>
    </row>
    <row r="19703" spans="2:10" s="117" customFormat="1" x14ac:dyDescent="0.25">
      <c r="B19703" s="87"/>
      <c r="C19703" s="85"/>
      <c r="D19703" s="85"/>
      <c r="E19703" s="85"/>
      <c r="F19703" s="85"/>
      <c r="G19703" s="86"/>
      <c r="H19703" s="86"/>
      <c r="I19703" s="85"/>
      <c r="J19703" s="85"/>
    </row>
    <row r="19704" spans="2:10" s="117" customFormat="1" x14ac:dyDescent="0.25">
      <c r="B19704" s="87"/>
      <c r="C19704" s="85"/>
      <c r="D19704" s="85"/>
      <c r="E19704" s="85"/>
      <c r="F19704" s="85"/>
      <c r="G19704" s="86"/>
      <c r="H19704" s="86"/>
      <c r="I19704" s="85"/>
      <c r="J19704" s="85"/>
    </row>
    <row r="19705" spans="2:10" s="117" customFormat="1" x14ac:dyDescent="0.25">
      <c r="B19705" s="87"/>
      <c r="C19705" s="85"/>
      <c r="D19705" s="85"/>
      <c r="E19705" s="85"/>
      <c r="F19705" s="85"/>
      <c r="G19705" s="86"/>
      <c r="H19705" s="86"/>
      <c r="I19705" s="85"/>
      <c r="J19705" s="85"/>
    </row>
    <row r="19706" spans="2:10" s="117" customFormat="1" x14ac:dyDescent="0.25">
      <c r="B19706" s="87"/>
      <c r="C19706" s="85"/>
      <c r="D19706" s="85"/>
      <c r="E19706" s="85"/>
      <c r="F19706" s="85"/>
      <c r="G19706" s="86"/>
      <c r="H19706" s="86"/>
      <c r="I19706" s="85"/>
      <c r="J19706" s="85"/>
    </row>
    <row r="19707" spans="2:10" s="117" customFormat="1" x14ac:dyDescent="0.25">
      <c r="B19707" s="87"/>
      <c r="C19707" s="85"/>
      <c r="D19707" s="85"/>
      <c r="E19707" s="85"/>
      <c r="F19707" s="85"/>
      <c r="G19707" s="86"/>
      <c r="H19707" s="86"/>
      <c r="I19707" s="85"/>
      <c r="J19707" s="85"/>
    </row>
    <row r="19708" spans="2:10" s="117" customFormat="1" x14ac:dyDescent="0.25">
      <c r="B19708" s="87"/>
      <c r="C19708" s="85"/>
      <c r="D19708" s="85"/>
      <c r="E19708" s="85"/>
      <c r="F19708" s="85"/>
      <c r="G19708" s="86"/>
      <c r="H19708" s="86"/>
      <c r="I19708" s="85"/>
      <c r="J19708" s="85"/>
    </row>
    <row r="19709" spans="2:10" s="117" customFormat="1" x14ac:dyDescent="0.25">
      <c r="B19709" s="87"/>
      <c r="C19709" s="85"/>
      <c r="D19709" s="85"/>
      <c r="E19709" s="85"/>
      <c r="F19709" s="85"/>
      <c r="G19709" s="86"/>
      <c r="H19709" s="86"/>
      <c r="I19709" s="85"/>
      <c r="J19709" s="85"/>
    </row>
    <row r="19710" spans="2:10" s="117" customFormat="1" x14ac:dyDescent="0.25">
      <c r="B19710" s="87"/>
      <c r="C19710" s="85"/>
      <c r="D19710" s="85"/>
      <c r="E19710" s="85"/>
      <c r="F19710" s="85"/>
      <c r="G19710" s="86"/>
      <c r="H19710" s="86"/>
      <c r="I19710" s="85"/>
      <c r="J19710" s="85"/>
    </row>
    <row r="19711" spans="2:10" s="117" customFormat="1" x14ac:dyDescent="0.25">
      <c r="B19711" s="87"/>
      <c r="C19711" s="85"/>
      <c r="D19711" s="85"/>
      <c r="E19711" s="85"/>
      <c r="F19711" s="85"/>
      <c r="G19711" s="86"/>
      <c r="H19711" s="86"/>
      <c r="I19711" s="85"/>
      <c r="J19711" s="85"/>
    </row>
    <row r="19712" spans="2:10" s="117" customFormat="1" x14ac:dyDescent="0.25">
      <c r="B19712" s="87"/>
      <c r="C19712" s="85"/>
      <c r="D19712" s="85"/>
      <c r="E19712" s="85"/>
      <c r="F19712" s="85"/>
      <c r="G19712" s="86"/>
      <c r="H19712" s="86"/>
      <c r="I19712" s="85"/>
      <c r="J19712" s="85"/>
    </row>
    <row r="19713" spans="2:10" s="117" customFormat="1" x14ac:dyDescent="0.25">
      <c r="B19713" s="87"/>
      <c r="C19713" s="85"/>
      <c r="D19713" s="85"/>
      <c r="E19713" s="85"/>
      <c r="F19713" s="85"/>
      <c r="G19713" s="86"/>
      <c r="H19713" s="86"/>
      <c r="I19713" s="85"/>
      <c r="J19713" s="85"/>
    </row>
    <row r="19714" spans="2:10" s="117" customFormat="1" x14ac:dyDescent="0.25">
      <c r="B19714" s="87"/>
      <c r="C19714" s="85"/>
      <c r="D19714" s="85"/>
      <c r="E19714" s="85"/>
      <c r="F19714" s="85"/>
      <c r="G19714" s="86"/>
      <c r="H19714" s="86"/>
      <c r="I19714" s="85"/>
      <c r="J19714" s="85"/>
    </row>
    <row r="19715" spans="2:10" s="117" customFormat="1" x14ac:dyDescent="0.25">
      <c r="B19715" s="87"/>
      <c r="C19715" s="85"/>
      <c r="D19715" s="85"/>
      <c r="E19715" s="85"/>
      <c r="F19715" s="85"/>
      <c r="G19715" s="86"/>
      <c r="H19715" s="86"/>
      <c r="I19715" s="85"/>
      <c r="J19715" s="85"/>
    </row>
    <row r="19716" spans="2:10" s="117" customFormat="1" x14ac:dyDescent="0.25">
      <c r="B19716" s="87"/>
      <c r="C19716" s="85"/>
      <c r="D19716" s="85"/>
      <c r="E19716" s="85"/>
      <c r="F19716" s="85"/>
      <c r="G19716" s="86"/>
      <c r="H19716" s="86"/>
      <c r="I19716" s="85"/>
      <c r="J19716" s="85"/>
    </row>
    <row r="19717" spans="2:10" s="117" customFormat="1" x14ac:dyDescent="0.25">
      <c r="B19717" s="87"/>
      <c r="C19717" s="85"/>
      <c r="D19717" s="85"/>
      <c r="E19717" s="85"/>
      <c r="F19717" s="85"/>
      <c r="G19717" s="86"/>
      <c r="H19717" s="86"/>
      <c r="I19717" s="85"/>
      <c r="J19717" s="85"/>
    </row>
    <row r="19718" spans="2:10" s="117" customFormat="1" x14ac:dyDescent="0.25">
      <c r="B19718" s="87"/>
      <c r="C19718" s="85"/>
      <c r="D19718" s="85"/>
      <c r="E19718" s="85"/>
      <c r="F19718" s="85"/>
      <c r="G19718" s="86"/>
      <c r="H19718" s="86"/>
      <c r="I19718" s="85"/>
      <c r="J19718" s="85"/>
    </row>
    <row r="19719" spans="2:10" s="117" customFormat="1" x14ac:dyDescent="0.25">
      <c r="B19719" s="87"/>
      <c r="C19719" s="85"/>
      <c r="D19719" s="85"/>
      <c r="E19719" s="85"/>
      <c r="F19719" s="85"/>
      <c r="G19719" s="86"/>
      <c r="H19719" s="86"/>
      <c r="I19719" s="85"/>
      <c r="J19719" s="85"/>
    </row>
    <row r="19720" spans="2:10" s="117" customFormat="1" x14ac:dyDescent="0.25">
      <c r="B19720" s="87"/>
      <c r="C19720" s="85"/>
      <c r="D19720" s="85"/>
      <c r="E19720" s="85"/>
      <c r="F19720" s="85"/>
      <c r="G19720" s="86"/>
      <c r="H19720" s="86"/>
      <c r="I19720" s="85"/>
      <c r="J19720" s="85"/>
    </row>
    <row r="19721" spans="2:10" s="117" customFormat="1" x14ac:dyDescent="0.25">
      <c r="B19721" s="87"/>
      <c r="C19721" s="85"/>
      <c r="D19721" s="85"/>
      <c r="E19721" s="85"/>
      <c r="F19721" s="85"/>
      <c r="G19721" s="86"/>
      <c r="H19721" s="86"/>
      <c r="I19721" s="85"/>
      <c r="J19721" s="85"/>
    </row>
    <row r="19722" spans="2:10" s="117" customFormat="1" x14ac:dyDescent="0.25">
      <c r="B19722" s="87"/>
      <c r="C19722" s="85"/>
      <c r="D19722" s="85"/>
      <c r="E19722" s="85"/>
      <c r="F19722" s="85"/>
      <c r="G19722" s="86"/>
      <c r="H19722" s="86"/>
      <c r="I19722" s="85"/>
      <c r="J19722" s="85"/>
    </row>
    <row r="19723" spans="2:10" s="117" customFormat="1" x14ac:dyDescent="0.25">
      <c r="B19723" s="87"/>
      <c r="C19723" s="85"/>
      <c r="D19723" s="85"/>
      <c r="E19723" s="85"/>
      <c r="F19723" s="85"/>
      <c r="G19723" s="86"/>
      <c r="H19723" s="86"/>
      <c r="I19723" s="85"/>
      <c r="J19723" s="85"/>
    </row>
    <row r="19724" spans="2:10" s="117" customFormat="1" x14ac:dyDescent="0.25">
      <c r="B19724" s="87"/>
      <c r="C19724" s="85"/>
      <c r="D19724" s="85"/>
      <c r="E19724" s="85"/>
      <c r="F19724" s="85"/>
      <c r="G19724" s="86"/>
      <c r="H19724" s="86"/>
      <c r="I19724" s="85"/>
      <c r="J19724" s="85"/>
    </row>
    <row r="19725" spans="2:10" s="117" customFormat="1" x14ac:dyDescent="0.25">
      <c r="B19725" s="87"/>
      <c r="C19725" s="85"/>
      <c r="D19725" s="85"/>
      <c r="E19725" s="85"/>
      <c r="F19725" s="85"/>
      <c r="G19725" s="86"/>
      <c r="H19725" s="86"/>
      <c r="I19725" s="85"/>
      <c r="J19725" s="85"/>
    </row>
    <row r="19726" spans="2:10" s="117" customFormat="1" x14ac:dyDescent="0.25">
      <c r="B19726" s="87"/>
      <c r="C19726" s="85"/>
      <c r="D19726" s="85"/>
      <c r="E19726" s="85"/>
      <c r="F19726" s="85"/>
      <c r="G19726" s="86"/>
      <c r="H19726" s="86"/>
      <c r="I19726" s="85"/>
      <c r="J19726" s="85"/>
    </row>
    <row r="19727" spans="2:10" s="117" customFormat="1" x14ac:dyDescent="0.25">
      <c r="B19727" s="87"/>
      <c r="C19727" s="85"/>
      <c r="D19727" s="85"/>
      <c r="E19727" s="85"/>
      <c r="F19727" s="85"/>
      <c r="G19727" s="86"/>
      <c r="H19727" s="86"/>
      <c r="I19727" s="85"/>
      <c r="J19727" s="85"/>
    </row>
    <row r="19728" spans="2:10" s="117" customFormat="1" x14ac:dyDescent="0.25">
      <c r="B19728" s="87"/>
      <c r="C19728" s="85"/>
      <c r="D19728" s="85"/>
      <c r="E19728" s="85"/>
      <c r="F19728" s="85"/>
      <c r="G19728" s="86"/>
      <c r="H19728" s="86"/>
      <c r="I19728" s="85"/>
      <c r="J19728" s="85"/>
    </row>
    <row r="19729" spans="2:10" s="117" customFormat="1" x14ac:dyDescent="0.25">
      <c r="B19729" s="87"/>
      <c r="C19729" s="85"/>
      <c r="D19729" s="85"/>
      <c r="E19729" s="85"/>
      <c r="F19729" s="85"/>
      <c r="G19729" s="86"/>
      <c r="H19729" s="86"/>
      <c r="I19729" s="85"/>
      <c r="J19729" s="85"/>
    </row>
    <row r="19730" spans="2:10" s="117" customFormat="1" x14ac:dyDescent="0.25">
      <c r="B19730" s="87"/>
      <c r="C19730" s="85"/>
      <c r="D19730" s="85"/>
      <c r="E19730" s="85"/>
      <c r="F19730" s="85"/>
      <c r="G19730" s="86"/>
      <c r="H19730" s="86"/>
      <c r="I19730" s="85"/>
      <c r="J19730" s="85"/>
    </row>
    <row r="19731" spans="2:10" s="117" customFormat="1" x14ac:dyDescent="0.25">
      <c r="B19731" s="87"/>
      <c r="C19731" s="85"/>
      <c r="D19731" s="85"/>
      <c r="E19731" s="85"/>
      <c r="F19731" s="85"/>
      <c r="G19731" s="86"/>
      <c r="H19731" s="86"/>
      <c r="I19731" s="85"/>
      <c r="J19731" s="85"/>
    </row>
    <row r="19732" spans="2:10" s="117" customFormat="1" x14ac:dyDescent="0.25">
      <c r="B19732" s="87"/>
      <c r="C19732" s="85"/>
      <c r="D19732" s="85"/>
      <c r="E19732" s="85"/>
      <c r="F19732" s="85"/>
      <c r="G19732" s="86"/>
      <c r="H19732" s="86"/>
      <c r="I19732" s="85"/>
      <c r="J19732" s="85"/>
    </row>
    <row r="19733" spans="2:10" s="117" customFormat="1" x14ac:dyDescent="0.25">
      <c r="B19733" s="87"/>
      <c r="C19733" s="85"/>
      <c r="D19733" s="85"/>
      <c r="E19733" s="85"/>
      <c r="F19733" s="85"/>
      <c r="G19733" s="86"/>
      <c r="H19733" s="86"/>
      <c r="I19733" s="85"/>
      <c r="J19733" s="85"/>
    </row>
    <row r="19734" spans="2:10" s="117" customFormat="1" x14ac:dyDescent="0.25">
      <c r="B19734" s="87"/>
      <c r="C19734" s="85"/>
      <c r="D19734" s="85"/>
      <c r="E19734" s="85"/>
      <c r="F19734" s="85"/>
      <c r="G19734" s="86"/>
      <c r="H19734" s="86"/>
      <c r="I19734" s="85"/>
      <c r="J19734" s="85"/>
    </row>
    <row r="19735" spans="2:10" s="117" customFormat="1" x14ac:dyDescent="0.25">
      <c r="B19735" s="87"/>
      <c r="C19735" s="85"/>
      <c r="D19735" s="85"/>
      <c r="E19735" s="85"/>
      <c r="F19735" s="85"/>
      <c r="G19735" s="86"/>
      <c r="H19735" s="86"/>
      <c r="I19735" s="85"/>
      <c r="J19735" s="85"/>
    </row>
    <row r="19736" spans="2:10" s="117" customFormat="1" x14ac:dyDescent="0.25">
      <c r="B19736" s="87"/>
      <c r="C19736" s="85"/>
      <c r="D19736" s="85"/>
      <c r="E19736" s="85"/>
      <c r="F19736" s="85"/>
      <c r="G19736" s="86"/>
      <c r="H19736" s="86"/>
      <c r="I19736" s="85"/>
      <c r="J19736" s="85"/>
    </row>
    <row r="19737" spans="2:10" s="117" customFormat="1" x14ac:dyDescent="0.25">
      <c r="B19737" s="87"/>
      <c r="C19737" s="85"/>
      <c r="D19737" s="85"/>
      <c r="E19737" s="85"/>
      <c r="F19737" s="85"/>
      <c r="G19737" s="86"/>
      <c r="H19737" s="86"/>
      <c r="I19737" s="85"/>
      <c r="J19737" s="85"/>
    </row>
    <row r="19738" spans="2:10" s="117" customFormat="1" x14ac:dyDescent="0.25">
      <c r="B19738" s="87"/>
      <c r="C19738" s="85"/>
      <c r="D19738" s="85"/>
      <c r="E19738" s="85"/>
      <c r="F19738" s="85"/>
      <c r="G19738" s="86"/>
      <c r="H19738" s="86"/>
      <c r="I19738" s="85"/>
      <c r="J19738" s="85"/>
    </row>
    <row r="19739" spans="2:10" s="117" customFormat="1" x14ac:dyDescent="0.25">
      <c r="B19739" s="87"/>
      <c r="C19739" s="85"/>
      <c r="D19739" s="85"/>
      <c r="E19739" s="85"/>
      <c r="F19739" s="85"/>
      <c r="G19739" s="86"/>
      <c r="H19739" s="86"/>
      <c r="I19739" s="85"/>
      <c r="J19739" s="85"/>
    </row>
    <row r="19740" spans="2:10" s="117" customFormat="1" x14ac:dyDescent="0.25">
      <c r="B19740" s="87"/>
      <c r="C19740" s="85"/>
      <c r="D19740" s="85"/>
      <c r="E19740" s="85"/>
      <c r="F19740" s="85"/>
      <c r="G19740" s="86"/>
      <c r="H19740" s="86"/>
      <c r="I19740" s="85"/>
      <c r="J19740" s="85"/>
    </row>
    <row r="19741" spans="2:10" s="117" customFormat="1" x14ac:dyDescent="0.25">
      <c r="B19741" s="87"/>
      <c r="C19741" s="85"/>
      <c r="D19741" s="85"/>
      <c r="E19741" s="85"/>
      <c r="F19741" s="85"/>
      <c r="G19741" s="86"/>
      <c r="H19741" s="86"/>
      <c r="I19741" s="85"/>
      <c r="J19741" s="85"/>
    </row>
    <row r="19742" spans="2:10" s="117" customFormat="1" x14ac:dyDescent="0.25">
      <c r="B19742" s="87"/>
      <c r="C19742" s="85"/>
      <c r="D19742" s="85"/>
      <c r="E19742" s="85"/>
      <c r="F19742" s="85"/>
      <c r="G19742" s="86"/>
      <c r="H19742" s="86"/>
      <c r="I19742" s="85"/>
      <c r="J19742" s="85"/>
    </row>
    <row r="19743" spans="2:10" s="117" customFormat="1" x14ac:dyDescent="0.25">
      <c r="B19743" s="87"/>
      <c r="C19743" s="85"/>
      <c r="D19743" s="85"/>
      <c r="E19743" s="85"/>
      <c r="F19743" s="85"/>
      <c r="G19743" s="86"/>
      <c r="H19743" s="86"/>
      <c r="I19743" s="85"/>
      <c r="J19743" s="85"/>
    </row>
    <row r="19744" spans="2:10" s="117" customFormat="1" x14ac:dyDescent="0.25">
      <c r="B19744" s="87"/>
      <c r="C19744" s="85"/>
      <c r="D19744" s="85"/>
      <c r="E19744" s="85"/>
      <c r="F19744" s="85"/>
      <c r="G19744" s="86"/>
      <c r="H19744" s="86"/>
      <c r="I19744" s="85"/>
      <c r="J19744" s="85"/>
    </row>
    <row r="19745" spans="2:10" s="117" customFormat="1" x14ac:dyDescent="0.25">
      <c r="B19745" s="87"/>
      <c r="C19745" s="85"/>
      <c r="D19745" s="85"/>
      <c r="E19745" s="85"/>
      <c r="F19745" s="85"/>
      <c r="G19745" s="86"/>
      <c r="H19745" s="86"/>
      <c r="I19745" s="85"/>
      <c r="J19745" s="85"/>
    </row>
    <row r="19746" spans="2:10" s="117" customFormat="1" x14ac:dyDescent="0.25">
      <c r="B19746" s="87"/>
      <c r="C19746" s="85"/>
      <c r="D19746" s="85"/>
      <c r="E19746" s="85"/>
      <c r="F19746" s="85"/>
      <c r="G19746" s="86"/>
      <c r="H19746" s="86"/>
      <c r="I19746" s="85"/>
      <c r="J19746" s="85"/>
    </row>
    <row r="19747" spans="2:10" s="117" customFormat="1" x14ac:dyDescent="0.25">
      <c r="B19747" s="87"/>
      <c r="C19747" s="85"/>
      <c r="D19747" s="85"/>
      <c r="E19747" s="85"/>
      <c r="F19747" s="85"/>
      <c r="G19747" s="86"/>
      <c r="H19747" s="86"/>
      <c r="I19747" s="85"/>
      <c r="J19747" s="85"/>
    </row>
    <row r="19748" spans="2:10" s="117" customFormat="1" x14ac:dyDescent="0.25">
      <c r="B19748" s="87"/>
      <c r="C19748" s="85"/>
      <c r="D19748" s="85"/>
      <c r="E19748" s="85"/>
      <c r="F19748" s="85"/>
      <c r="G19748" s="86"/>
      <c r="H19748" s="86"/>
      <c r="I19748" s="85"/>
      <c r="J19748" s="85"/>
    </row>
    <row r="19749" spans="2:10" s="117" customFormat="1" x14ac:dyDescent="0.25">
      <c r="B19749" s="87"/>
      <c r="C19749" s="85"/>
      <c r="D19749" s="85"/>
      <c r="E19749" s="85"/>
      <c r="F19749" s="85"/>
      <c r="G19749" s="86"/>
      <c r="H19749" s="86"/>
      <c r="I19749" s="85"/>
      <c r="J19749" s="85"/>
    </row>
    <row r="19750" spans="2:10" s="117" customFormat="1" x14ac:dyDescent="0.25">
      <c r="B19750" s="87"/>
      <c r="C19750" s="85"/>
      <c r="D19750" s="85"/>
      <c r="E19750" s="85"/>
      <c r="F19750" s="85"/>
      <c r="G19750" s="86"/>
      <c r="H19750" s="86"/>
      <c r="I19750" s="85"/>
      <c r="J19750" s="85"/>
    </row>
    <row r="19751" spans="2:10" s="117" customFormat="1" x14ac:dyDescent="0.25">
      <c r="B19751" s="87"/>
      <c r="C19751" s="85"/>
      <c r="D19751" s="85"/>
      <c r="E19751" s="85"/>
      <c r="F19751" s="85"/>
      <c r="G19751" s="86"/>
      <c r="H19751" s="86"/>
      <c r="I19751" s="85"/>
      <c r="J19751" s="85"/>
    </row>
    <row r="19752" spans="2:10" s="117" customFormat="1" x14ac:dyDescent="0.25">
      <c r="B19752" s="87"/>
      <c r="C19752" s="85"/>
      <c r="D19752" s="85"/>
      <c r="E19752" s="85"/>
      <c r="F19752" s="85"/>
      <c r="G19752" s="86"/>
      <c r="H19752" s="86"/>
      <c r="I19752" s="85"/>
      <c r="J19752" s="85"/>
    </row>
    <row r="19753" spans="2:10" s="117" customFormat="1" x14ac:dyDescent="0.25">
      <c r="B19753" s="87"/>
      <c r="C19753" s="85"/>
      <c r="D19753" s="85"/>
      <c r="E19753" s="85"/>
      <c r="F19753" s="85"/>
      <c r="G19753" s="86"/>
      <c r="H19753" s="86"/>
      <c r="I19753" s="85"/>
      <c r="J19753" s="85"/>
    </row>
    <row r="19754" spans="2:10" s="117" customFormat="1" x14ac:dyDescent="0.25">
      <c r="B19754" s="87"/>
      <c r="C19754" s="85"/>
      <c r="D19754" s="85"/>
      <c r="E19754" s="85"/>
      <c r="F19754" s="85"/>
      <c r="G19754" s="86"/>
      <c r="H19754" s="86"/>
      <c r="I19754" s="85"/>
      <c r="J19754" s="85"/>
    </row>
    <row r="19755" spans="2:10" s="117" customFormat="1" x14ac:dyDescent="0.25">
      <c r="B19755" s="87"/>
      <c r="C19755" s="85"/>
      <c r="D19755" s="85"/>
      <c r="E19755" s="85"/>
      <c r="F19755" s="85"/>
      <c r="G19755" s="86"/>
      <c r="H19755" s="86"/>
      <c r="I19755" s="85"/>
      <c r="J19755" s="85"/>
    </row>
    <row r="19756" spans="2:10" s="117" customFormat="1" x14ac:dyDescent="0.25">
      <c r="B19756" s="87"/>
      <c r="C19756" s="85"/>
      <c r="D19756" s="85"/>
      <c r="E19756" s="85"/>
      <c r="F19756" s="85"/>
      <c r="G19756" s="86"/>
      <c r="H19756" s="86"/>
      <c r="I19756" s="85"/>
      <c r="J19756" s="85"/>
    </row>
    <row r="19757" spans="2:10" s="117" customFormat="1" x14ac:dyDescent="0.25">
      <c r="B19757" s="87"/>
      <c r="C19757" s="85"/>
      <c r="D19757" s="85"/>
      <c r="E19757" s="85"/>
      <c r="F19757" s="85"/>
      <c r="G19757" s="86"/>
      <c r="H19757" s="86"/>
      <c r="I19757" s="85"/>
      <c r="J19757" s="85"/>
    </row>
    <row r="19758" spans="2:10" s="117" customFormat="1" x14ac:dyDescent="0.25">
      <c r="B19758" s="87"/>
      <c r="C19758" s="85"/>
      <c r="D19758" s="85"/>
      <c r="E19758" s="85"/>
      <c r="F19758" s="85"/>
      <c r="G19758" s="86"/>
      <c r="H19758" s="86"/>
      <c r="I19758" s="85"/>
      <c r="J19758" s="85"/>
    </row>
    <row r="19759" spans="2:10" s="117" customFormat="1" x14ac:dyDescent="0.25">
      <c r="B19759" s="87"/>
      <c r="C19759" s="85"/>
      <c r="D19759" s="85"/>
      <c r="E19759" s="85"/>
      <c r="F19759" s="85"/>
      <c r="G19759" s="86"/>
      <c r="H19759" s="86"/>
      <c r="I19759" s="85"/>
      <c r="J19759" s="85"/>
    </row>
    <row r="19760" spans="2:10" s="117" customFormat="1" x14ac:dyDescent="0.25">
      <c r="B19760" s="87"/>
      <c r="C19760" s="85"/>
      <c r="D19760" s="85"/>
      <c r="E19760" s="85"/>
      <c r="F19760" s="85"/>
      <c r="G19760" s="86"/>
      <c r="H19760" s="86"/>
      <c r="I19760" s="85"/>
      <c r="J19760" s="85"/>
    </row>
    <row r="19761" spans="2:10" s="117" customFormat="1" x14ac:dyDescent="0.25">
      <c r="B19761" s="87"/>
      <c r="C19761" s="85"/>
      <c r="D19761" s="85"/>
      <c r="E19761" s="85"/>
      <c r="F19761" s="85"/>
      <c r="G19761" s="86"/>
      <c r="H19761" s="86"/>
      <c r="I19761" s="85"/>
      <c r="J19761" s="85"/>
    </row>
    <row r="19762" spans="2:10" s="117" customFormat="1" x14ac:dyDescent="0.25">
      <c r="B19762" s="87"/>
      <c r="C19762" s="85"/>
      <c r="D19762" s="85"/>
      <c r="E19762" s="85"/>
      <c r="F19762" s="85"/>
      <c r="G19762" s="86"/>
      <c r="H19762" s="86"/>
      <c r="I19762" s="85"/>
      <c r="J19762" s="85"/>
    </row>
    <row r="19763" spans="2:10" s="117" customFormat="1" x14ac:dyDescent="0.25">
      <c r="B19763" s="87"/>
      <c r="C19763" s="85"/>
      <c r="D19763" s="85"/>
      <c r="E19763" s="85"/>
      <c r="F19763" s="85"/>
      <c r="G19763" s="86"/>
      <c r="H19763" s="86"/>
      <c r="I19763" s="85"/>
      <c r="J19763" s="85"/>
    </row>
    <row r="19764" spans="2:10" s="117" customFormat="1" x14ac:dyDescent="0.25">
      <c r="B19764" s="87"/>
      <c r="C19764" s="85"/>
      <c r="D19764" s="85"/>
      <c r="E19764" s="85"/>
      <c r="F19764" s="85"/>
      <c r="G19764" s="86"/>
      <c r="H19764" s="86"/>
      <c r="I19764" s="85"/>
      <c r="J19764" s="85"/>
    </row>
    <row r="19765" spans="2:10" s="117" customFormat="1" x14ac:dyDescent="0.25">
      <c r="B19765" s="87"/>
      <c r="C19765" s="85"/>
      <c r="D19765" s="85"/>
      <c r="E19765" s="85"/>
      <c r="F19765" s="85"/>
      <c r="G19765" s="86"/>
      <c r="H19765" s="86"/>
      <c r="I19765" s="85"/>
      <c r="J19765" s="85"/>
    </row>
    <row r="19766" spans="2:10" s="117" customFormat="1" x14ac:dyDescent="0.25">
      <c r="B19766" s="87"/>
      <c r="C19766" s="85"/>
      <c r="D19766" s="85"/>
      <c r="E19766" s="85"/>
      <c r="F19766" s="85"/>
      <c r="G19766" s="86"/>
      <c r="H19766" s="86"/>
      <c r="I19766" s="85"/>
      <c r="J19766" s="85"/>
    </row>
    <row r="19767" spans="2:10" s="117" customFormat="1" x14ac:dyDescent="0.25">
      <c r="B19767" s="87"/>
      <c r="C19767" s="85"/>
      <c r="D19767" s="85"/>
      <c r="E19767" s="85"/>
      <c r="F19767" s="85"/>
      <c r="G19767" s="86"/>
      <c r="H19767" s="86"/>
      <c r="I19767" s="85"/>
      <c r="J19767" s="85"/>
    </row>
    <row r="19768" spans="2:10" s="117" customFormat="1" x14ac:dyDescent="0.25">
      <c r="B19768" s="87"/>
      <c r="C19768" s="85"/>
      <c r="D19768" s="85"/>
      <c r="E19768" s="85"/>
      <c r="F19768" s="85"/>
      <c r="G19768" s="86"/>
      <c r="H19768" s="86"/>
      <c r="I19768" s="85"/>
      <c r="J19768" s="85"/>
    </row>
    <row r="19769" spans="2:10" s="117" customFormat="1" x14ac:dyDescent="0.25">
      <c r="B19769" s="87"/>
      <c r="C19769" s="85"/>
      <c r="D19769" s="85"/>
      <c r="E19769" s="85"/>
      <c r="F19769" s="85"/>
      <c r="G19769" s="86"/>
      <c r="H19769" s="86"/>
      <c r="I19769" s="85"/>
      <c r="J19769" s="85"/>
    </row>
    <row r="19770" spans="2:10" s="117" customFormat="1" x14ac:dyDescent="0.25">
      <c r="B19770" s="87"/>
      <c r="C19770" s="85"/>
      <c r="D19770" s="85"/>
      <c r="E19770" s="85"/>
      <c r="F19770" s="85"/>
      <c r="G19770" s="86"/>
      <c r="H19770" s="86"/>
      <c r="I19770" s="85"/>
      <c r="J19770" s="85"/>
    </row>
    <row r="19771" spans="2:10" s="117" customFormat="1" x14ac:dyDescent="0.25">
      <c r="B19771" s="87"/>
      <c r="C19771" s="85"/>
      <c r="D19771" s="85"/>
      <c r="E19771" s="85"/>
      <c r="F19771" s="85"/>
      <c r="G19771" s="86"/>
      <c r="H19771" s="86"/>
      <c r="I19771" s="85"/>
      <c r="J19771" s="85"/>
    </row>
    <row r="19772" spans="2:10" s="117" customFormat="1" x14ac:dyDescent="0.25">
      <c r="B19772" s="87"/>
      <c r="C19772" s="85"/>
      <c r="D19772" s="85"/>
      <c r="E19772" s="85"/>
      <c r="F19772" s="85"/>
      <c r="G19772" s="86"/>
      <c r="H19772" s="86"/>
      <c r="I19772" s="85"/>
      <c r="J19772" s="85"/>
    </row>
    <row r="19773" spans="2:10" s="117" customFormat="1" x14ac:dyDescent="0.25">
      <c r="B19773" s="87"/>
      <c r="C19773" s="85"/>
      <c r="D19773" s="85"/>
      <c r="E19773" s="85"/>
      <c r="F19773" s="85"/>
      <c r="G19773" s="86"/>
      <c r="H19773" s="86"/>
      <c r="I19773" s="85"/>
      <c r="J19773" s="85"/>
    </row>
    <row r="19774" spans="2:10" s="117" customFormat="1" x14ac:dyDescent="0.25">
      <c r="B19774" s="87"/>
      <c r="C19774" s="85"/>
      <c r="D19774" s="85"/>
      <c r="E19774" s="85"/>
      <c r="F19774" s="85"/>
      <c r="G19774" s="86"/>
      <c r="H19774" s="86"/>
      <c r="I19774" s="85"/>
      <c r="J19774" s="85"/>
    </row>
    <row r="19775" spans="2:10" s="117" customFormat="1" x14ac:dyDescent="0.25">
      <c r="B19775" s="87"/>
      <c r="C19775" s="85"/>
      <c r="D19775" s="85"/>
      <c r="E19775" s="85"/>
      <c r="F19775" s="85"/>
      <c r="G19775" s="86"/>
      <c r="H19775" s="86"/>
      <c r="I19775" s="85"/>
      <c r="J19775" s="85"/>
    </row>
    <row r="19776" spans="2:10" s="117" customFormat="1" x14ac:dyDescent="0.25">
      <c r="B19776" s="87"/>
      <c r="C19776" s="85"/>
      <c r="D19776" s="85"/>
      <c r="E19776" s="85"/>
      <c r="F19776" s="85"/>
      <c r="G19776" s="86"/>
      <c r="H19776" s="86"/>
      <c r="I19776" s="85"/>
      <c r="J19776" s="85"/>
    </row>
    <row r="19777" spans="2:10" s="117" customFormat="1" x14ac:dyDescent="0.25">
      <c r="B19777" s="87"/>
      <c r="C19777" s="85"/>
      <c r="D19777" s="85"/>
      <c r="E19777" s="85"/>
      <c r="F19777" s="85"/>
      <c r="G19777" s="86"/>
      <c r="H19777" s="86"/>
      <c r="I19777" s="85"/>
      <c r="J19777" s="85"/>
    </row>
    <row r="19778" spans="2:10" s="117" customFormat="1" x14ac:dyDescent="0.25">
      <c r="B19778" s="87"/>
      <c r="C19778" s="85"/>
      <c r="D19778" s="85"/>
      <c r="E19778" s="85"/>
      <c r="F19778" s="85"/>
      <c r="G19778" s="86"/>
      <c r="H19778" s="86"/>
      <c r="I19778" s="85"/>
      <c r="J19778" s="85"/>
    </row>
    <row r="19779" spans="2:10" s="117" customFormat="1" x14ac:dyDescent="0.25">
      <c r="B19779" s="87"/>
      <c r="C19779" s="85"/>
      <c r="D19779" s="85"/>
      <c r="E19779" s="85"/>
      <c r="F19779" s="85"/>
      <c r="G19779" s="86"/>
      <c r="H19779" s="86"/>
      <c r="I19779" s="85"/>
      <c r="J19779" s="85"/>
    </row>
    <row r="19780" spans="2:10" s="117" customFormat="1" x14ac:dyDescent="0.25">
      <c r="B19780" s="87"/>
      <c r="C19780" s="85"/>
      <c r="D19780" s="85"/>
      <c r="E19780" s="85"/>
      <c r="F19780" s="85"/>
      <c r="G19780" s="86"/>
      <c r="H19780" s="86"/>
      <c r="I19780" s="85"/>
      <c r="J19780" s="85"/>
    </row>
    <row r="19781" spans="2:10" s="117" customFormat="1" x14ac:dyDescent="0.25">
      <c r="B19781" s="87"/>
      <c r="C19781" s="85"/>
      <c r="D19781" s="85"/>
      <c r="E19781" s="85"/>
      <c r="F19781" s="85"/>
      <c r="G19781" s="86"/>
      <c r="H19781" s="86"/>
      <c r="I19781" s="85"/>
      <c r="J19781" s="85"/>
    </row>
    <row r="19782" spans="2:10" s="117" customFormat="1" x14ac:dyDescent="0.25">
      <c r="B19782" s="87"/>
      <c r="C19782" s="85"/>
      <c r="D19782" s="85"/>
      <c r="E19782" s="85"/>
      <c r="F19782" s="85"/>
      <c r="G19782" s="86"/>
      <c r="H19782" s="86"/>
      <c r="I19782" s="85"/>
      <c r="J19782" s="85"/>
    </row>
    <row r="19783" spans="2:10" s="117" customFormat="1" x14ac:dyDescent="0.25">
      <c r="B19783" s="87"/>
      <c r="C19783" s="85"/>
      <c r="D19783" s="85"/>
      <c r="E19783" s="85"/>
      <c r="F19783" s="85"/>
      <c r="G19783" s="86"/>
      <c r="H19783" s="86"/>
      <c r="I19783" s="85"/>
      <c r="J19783" s="85"/>
    </row>
    <row r="19784" spans="2:10" s="117" customFormat="1" x14ac:dyDescent="0.25">
      <c r="B19784" s="87"/>
      <c r="C19784" s="85"/>
      <c r="D19784" s="85"/>
      <c r="E19784" s="85"/>
      <c r="F19784" s="85"/>
      <c r="G19784" s="86"/>
      <c r="H19784" s="86"/>
      <c r="I19784" s="85"/>
      <c r="J19784" s="85"/>
    </row>
    <row r="19785" spans="2:10" s="117" customFormat="1" x14ac:dyDescent="0.25">
      <c r="B19785" s="87"/>
      <c r="C19785" s="85"/>
      <c r="D19785" s="85"/>
      <c r="E19785" s="85"/>
      <c r="F19785" s="85"/>
      <c r="G19785" s="86"/>
      <c r="H19785" s="86"/>
      <c r="I19785" s="85"/>
      <c r="J19785" s="85"/>
    </row>
    <row r="19786" spans="2:10" s="117" customFormat="1" x14ac:dyDescent="0.25">
      <c r="B19786" s="87"/>
      <c r="C19786" s="85"/>
      <c r="D19786" s="85"/>
      <c r="E19786" s="85"/>
      <c r="F19786" s="85"/>
      <c r="G19786" s="86"/>
      <c r="H19786" s="86"/>
      <c r="I19786" s="85"/>
      <c r="J19786" s="85"/>
    </row>
    <row r="19787" spans="2:10" s="117" customFormat="1" x14ac:dyDescent="0.25">
      <c r="B19787" s="87"/>
      <c r="C19787" s="85"/>
      <c r="D19787" s="85"/>
      <c r="E19787" s="85"/>
      <c r="F19787" s="85"/>
      <c r="G19787" s="86"/>
      <c r="H19787" s="86"/>
      <c r="I19787" s="85"/>
      <c r="J19787" s="85"/>
    </row>
    <row r="19788" spans="2:10" s="117" customFormat="1" x14ac:dyDescent="0.25">
      <c r="B19788" s="87"/>
      <c r="C19788" s="85"/>
      <c r="D19788" s="85"/>
      <c r="E19788" s="85"/>
      <c r="F19788" s="85"/>
      <c r="G19788" s="86"/>
      <c r="H19788" s="86"/>
      <c r="I19788" s="85"/>
      <c r="J19788" s="85"/>
    </row>
    <row r="19789" spans="2:10" s="117" customFormat="1" x14ac:dyDescent="0.25">
      <c r="B19789" s="87"/>
      <c r="C19789" s="85"/>
      <c r="D19789" s="85"/>
      <c r="E19789" s="85"/>
      <c r="F19789" s="85"/>
      <c r="G19789" s="86"/>
      <c r="H19789" s="86"/>
      <c r="I19789" s="85"/>
      <c r="J19789" s="85"/>
    </row>
    <row r="19790" spans="2:10" s="117" customFormat="1" x14ac:dyDescent="0.25">
      <c r="B19790" s="87"/>
      <c r="C19790" s="85"/>
      <c r="D19790" s="85"/>
      <c r="E19790" s="85"/>
      <c r="F19790" s="85"/>
      <c r="G19790" s="86"/>
      <c r="H19790" s="86"/>
      <c r="I19790" s="85"/>
      <c r="J19790" s="85"/>
    </row>
    <row r="19791" spans="2:10" s="117" customFormat="1" x14ac:dyDescent="0.25">
      <c r="B19791" s="87"/>
      <c r="C19791" s="85"/>
      <c r="D19791" s="85"/>
      <c r="E19791" s="85"/>
      <c r="F19791" s="85"/>
      <c r="G19791" s="86"/>
      <c r="H19791" s="86"/>
      <c r="I19791" s="85"/>
      <c r="J19791" s="85"/>
    </row>
    <row r="19792" spans="2:10" s="117" customFormat="1" x14ac:dyDescent="0.25">
      <c r="B19792" s="87"/>
      <c r="C19792" s="85"/>
      <c r="D19792" s="85"/>
      <c r="E19792" s="85"/>
      <c r="F19792" s="85"/>
      <c r="G19792" s="86"/>
      <c r="H19792" s="86"/>
      <c r="I19792" s="85"/>
      <c r="J19792" s="85"/>
    </row>
    <row r="19793" spans="2:10" s="117" customFormat="1" x14ac:dyDescent="0.25">
      <c r="B19793" s="87"/>
      <c r="C19793" s="85"/>
      <c r="D19793" s="85"/>
      <c r="E19793" s="85"/>
      <c r="F19793" s="85"/>
      <c r="G19793" s="86"/>
      <c r="H19793" s="86"/>
      <c r="I19793" s="85"/>
      <c r="J19793" s="85"/>
    </row>
    <row r="19794" spans="2:10" s="117" customFormat="1" x14ac:dyDescent="0.25">
      <c r="B19794" s="87"/>
      <c r="C19794" s="85"/>
      <c r="D19794" s="85"/>
      <c r="E19794" s="85"/>
      <c r="F19794" s="85"/>
      <c r="G19794" s="86"/>
      <c r="H19794" s="86"/>
      <c r="I19794" s="85"/>
      <c r="J19794" s="85"/>
    </row>
    <row r="19795" spans="2:10" s="117" customFormat="1" x14ac:dyDescent="0.25">
      <c r="B19795" s="87"/>
      <c r="C19795" s="85"/>
      <c r="D19795" s="85"/>
      <c r="E19795" s="85"/>
      <c r="F19795" s="85"/>
      <c r="G19795" s="86"/>
      <c r="H19795" s="86"/>
      <c r="I19795" s="85"/>
      <c r="J19795" s="85"/>
    </row>
    <row r="19796" spans="2:10" s="117" customFormat="1" x14ac:dyDescent="0.25">
      <c r="B19796" s="87"/>
      <c r="C19796" s="85"/>
      <c r="D19796" s="85"/>
      <c r="E19796" s="85"/>
      <c r="F19796" s="85"/>
      <c r="G19796" s="86"/>
      <c r="H19796" s="86"/>
      <c r="I19796" s="85"/>
      <c r="J19796" s="85"/>
    </row>
    <row r="19797" spans="2:10" s="117" customFormat="1" x14ac:dyDescent="0.25">
      <c r="B19797" s="87"/>
      <c r="C19797" s="85"/>
      <c r="D19797" s="85"/>
      <c r="E19797" s="85"/>
      <c r="F19797" s="85"/>
      <c r="G19797" s="86"/>
      <c r="H19797" s="86"/>
      <c r="I19797" s="85"/>
      <c r="J19797" s="85"/>
    </row>
    <row r="19798" spans="2:10" s="117" customFormat="1" x14ac:dyDescent="0.25">
      <c r="B19798" s="87"/>
      <c r="C19798" s="85"/>
      <c r="D19798" s="85"/>
      <c r="E19798" s="85"/>
      <c r="F19798" s="85"/>
      <c r="G19798" s="86"/>
      <c r="H19798" s="86"/>
      <c r="I19798" s="85"/>
      <c r="J19798" s="85"/>
    </row>
    <row r="19799" spans="2:10" s="117" customFormat="1" x14ac:dyDescent="0.25">
      <c r="B19799" s="87"/>
      <c r="C19799" s="85"/>
      <c r="D19799" s="85"/>
      <c r="E19799" s="85"/>
      <c r="F19799" s="85"/>
      <c r="G19799" s="86"/>
      <c r="H19799" s="86"/>
      <c r="I19799" s="85"/>
      <c r="J19799" s="85"/>
    </row>
    <row r="19800" spans="2:10" s="117" customFormat="1" x14ac:dyDescent="0.25">
      <c r="B19800" s="87"/>
      <c r="C19800" s="85"/>
      <c r="D19800" s="85"/>
      <c r="E19800" s="85"/>
      <c r="F19800" s="85"/>
      <c r="G19800" s="86"/>
      <c r="H19800" s="86"/>
      <c r="I19800" s="85"/>
      <c r="J19800" s="85"/>
    </row>
    <row r="19801" spans="2:10" s="117" customFormat="1" x14ac:dyDescent="0.25">
      <c r="B19801" s="87"/>
      <c r="C19801" s="85"/>
      <c r="D19801" s="85"/>
      <c r="E19801" s="85"/>
      <c r="F19801" s="85"/>
      <c r="G19801" s="86"/>
      <c r="H19801" s="86"/>
      <c r="I19801" s="85"/>
      <c r="J19801" s="85"/>
    </row>
    <row r="19802" spans="2:10" s="117" customFormat="1" x14ac:dyDescent="0.25">
      <c r="B19802" s="87"/>
      <c r="C19802" s="85"/>
      <c r="D19802" s="85"/>
      <c r="E19802" s="85"/>
      <c r="F19802" s="85"/>
      <c r="G19802" s="86"/>
      <c r="H19802" s="86"/>
      <c r="I19802" s="85"/>
      <c r="J19802" s="85"/>
    </row>
    <row r="19803" spans="2:10" s="117" customFormat="1" x14ac:dyDescent="0.25">
      <c r="B19803" s="87"/>
      <c r="C19803" s="85"/>
      <c r="D19803" s="85"/>
      <c r="E19803" s="85"/>
      <c r="F19803" s="85"/>
      <c r="G19803" s="86"/>
      <c r="H19803" s="86"/>
      <c r="I19803" s="85"/>
      <c r="J19803" s="85"/>
    </row>
    <row r="19804" spans="2:10" s="117" customFormat="1" x14ac:dyDescent="0.25">
      <c r="B19804" s="87"/>
      <c r="C19804" s="85"/>
      <c r="D19804" s="85"/>
      <c r="E19804" s="85"/>
      <c r="F19804" s="85"/>
      <c r="G19804" s="86"/>
      <c r="H19804" s="86"/>
      <c r="I19804" s="85"/>
      <c r="J19804" s="85"/>
    </row>
    <row r="19805" spans="2:10" s="117" customFormat="1" x14ac:dyDescent="0.25">
      <c r="B19805" s="87"/>
      <c r="C19805" s="85"/>
      <c r="D19805" s="85"/>
      <c r="E19805" s="85"/>
      <c r="F19805" s="85"/>
      <c r="G19805" s="86"/>
      <c r="H19805" s="86"/>
      <c r="I19805" s="85"/>
      <c r="J19805" s="85"/>
    </row>
    <row r="19806" spans="2:10" s="117" customFormat="1" x14ac:dyDescent="0.25">
      <c r="B19806" s="87"/>
      <c r="C19806" s="85"/>
      <c r="D19806" s="85"/>
      <c r="E19806" s="85"/>
      <c r="F19806" s="85"/>
      <c r="G19806" s="86"/>
      <c r="H19806" s="86"/>
      <c r="I19806" s="85"/>
      <c r="J19806" s="85"/>
    </row>
    <row r="19807" spans="2:10" s="117" customFormat="1" x14ac:dyDescent="0.25">
      <c r="B19807" s="87"/>
      <c r="C19807" s="85"/>
      <c r="D19807" s="85"/>
      <c r="E19807" s="85"/>
      <c r="F19807" s="85"/>
      <c r="G19807" s="86"/>
      <c r="H19807" s="86"/>
      <c r="I19807" s="85"/>
      <c r="J19807" s="85"/>
    </row>
    <row r="19808" spans="2:10" s="117" customFormat="1" x14ac:dyDescent="0.25">
      <c r="B19808" s="87"/>
      <c r="C19808" s="85"/>
      <c r="D19808" s="85"/>
      <c r="E19808" s="85"/>
      <c r="F19808" s="85"/>
      <c r="G19808" s="86"/>
      <c r="H19808" s="86"/>
      <c r="I19808" s="85"/>
      <c r="J19808" s="85"/>
    </row>
    <row r="19809" spans="2:10" s="117" customFormat="1" x14ac:dyDescent="0.25">
      <c r="B19809" s="87"/>
      <c r="C19809" s="85"/>
      <c r="D19809" s="85"/>
      <c r="E19809" s="85"/>
      <c r="F19809" s="85"/>
      <c r="G19809" s="86"/>
      <c r="H19809" s="86"/>
      <c r="I19809" s="85"/>
      <c r="J19809" s="85"/>
    </row>
    <row r="19810" spans="2:10" s="117" customFormat="1" x14ac:dyDescent="0.25">
      <c r="B19810" s="87"/>
      <c r="C19810" s="85"/>
      <c r="D19810" s="85"/>
      <c r="E19810" s="85"/>
      <c r="F19810" s="85"/>
      <c r="G19810" s="86"/>
      <c r="H19810" s="86"/>
      <c r="I19810" s="85"/>
      <c r="J19810" s="85"/>
    </row>
    <row r="19811" spans="2:10" s="117" customFormat="1" x14ac:dyDescent="0.25">
      <c r="B19811" s="87"/>
      <c r="C19811" s="85"/>
      <c r="D19811" s="85"/>
      <c r="E19811" s="85"/>
      <c r="F19811" s="85"/>
      <c r="G19811" s="86"/>
      <c r="H19811" s="86"/>
      <c r="I19811" s="85"/>
      <c r="J19811" s="85"/>
    </row>
    <row r="19812" spans="2:10" s="117" customFormat="1" x14ac:dyDescent="0.25">
      <c r="B19812" s="87"/>
      <c r="C19812" s="85"/>
      <c r="D19812" s="85"/>
      <c r="E19812" s="85"/>
      <c r="F19812" s="85"/>
      <c r="G19812" s="86"/>
      <c r="H19812" s="86"/>
      <c r="I19812" s="85"/>
      <c r="J19812" s="85"/>
    </row>
    <row r="19813" spans="2:10" s="117" customFormat="1" x14ac:dyDescent="0.25">
      <c r="B19813" s="87"/>
      <c r="C19813" s="85"/>
      <c r="D19813" s="85"/>
      <c r="E19813" s="85"/>
      <c r="F19813" s="85"/>
      <c r="G19813" s="86"/>
      <c r="H19813" s="86"/>
      <c r="I19813" s="85"/>
      <c r="J19813" s="85"/>
    </row>
    <row r="19814" spans="2:10" s="117" customFormat="1" x14ac:dyDescent="0.25">
      <c r="B19814" s="87"/>
      <c r="C19814" s="85"/>
      <c r="D19814" s="85"/>
      <c r="E19814" s="85"/>
      <c r="F19814" s="85"/>
      <c r="G19814" s="86"/>
      <c r="H19814" s="86"/>
      <c r="I19814" s="85"/>
      <c r="J19814" s="85"/>
    </row>
    <row r="19815" spans="2:10" s="117" customFormat="1" x14ac:dyDescent="0.25">
      <c r="B19815" s="87"/>
      <c r="C19815" s="85"/>
      <c r="D19815" s="85"/>
      <c r="E19815" s="85"/>
      <c r="F19815" s="85"/>
      <c r="G19815" s="86"/>
      <c r="H19815" s="86"/>
      <c r="I19815" s="85"/>
      <c r="J19815" s="85"/>
    </row>
    <row r="19816" spans="2:10" s="117" customFormat="1" x14ac:dyDescent="0.25">
      <c r="B19816" s="87"/>
      <c r="C19816" s="85"/>
      <c r="D19816" s="85"/>
      <c r="E19816" s="85"/>
      <c r="F19816" s="85"/>
      <c r="G19816" s="86"/>
      <c r="H19816" s="86"/>
      <c r="I19816" s="85"/>
      <c r="J19816" s="85"/>
    </row>
    <row r="19817" spans="2:10" s="117" customFormat="1" x14ac:dyDescent="0.25">
      <c r="B19817" s="87"/>
      <c r="C19817" s="85"/>
      <c r="D19817" s="85"/>
      <c r="E19817" s="85"/>
      <c r="F19817" s="85"/>
      <c r="G19817" s="86"/>
      <c r="H19817" s="86"/>
      <c r="I19817" s="85"/>
      <c r="J19817" s="85"/>
    </row>
    <row r="19818" spans="2:10" s="117" customFormat="1" x14ac:dyDescent="0.25">
      <c r="B19818" s="87"/>
      <c r="C19818" s="85"/>
      <c r="D19818" s="85"/>
      <c r="E19818" s="85"/>
      <c r="F19818" s="85"/>
      <c r="G19818" s="86"/>
      <c r="H19818" s="86"/>
      <c r="I19818" s="85"/>
      <c r="J19818" s="85"/>
    </row>
    <row r="19819" spans="2:10" s="117" customFormat="1" x14ac:dyDescent="0.25">
      <c r="B19819" s="87"/>
      <c r="C19819" s="85"/>
      <c r="D19819" s="85"/>
      <c r="E19819" s="85"/>
      <c r="F19819" s="85"/>
      <c r="G19819" s="86"/>
      <c r="H19819" s="86"/>
      <c r="I19819" s="85"/>
      <c r="J19819" s="85"/>
    </row>
    <row r="19820" spans="2:10" s="117" customFormat="1" x14ac:dyDescent="0.25">
      <c r="B19820" s="87"/>
      <c r="C19820" s="85"/>
      <c r="D19820" s="85"/>
      <c r="E19820" s="85"/>
      <c r="F19820" s="85"/>
      <c r="G19820" s="86"/>
      <c r="H19820" s="86"/>
      <c r="I19820" s="85"/>
      <c r="J19820" s="85"/>
    </row>
    <row r="19821" spans="2:10" s="117" customFormat="1" x14ac:dyDescent="0.25">
      <c r="B19821" s="87"/>
      <c r="C19821" s="85"/>
      <c r="D19821" s="85"/>
      <c r="E19821" s="85"/>
      <c r="F19821" s="85"/>
      <c r="G19821" s="86"/>
      <c r="H19821" s="86"/>
      <c r="I19821" s="85"/>
      <c r="J19821" s="85"/>
    </row>
    <row r="19822" spans="2:10" s="117" customFormat="1" x14ac:dyDescent="0.25">
      <c r="B19822" s="87"/>
      <c r="C19822" s="85"/>
      <c r="D19822" s="85"/>
      <c r="E19822" s="85"/>
      <c r="F19822" s="85"/>
      <c r="G19822" s="86"/>
      <c r="H19822" s="86"/>
      <c r="I19822" s="85"/>
      <c r="J19822" s="85"/>
    </row>
    <row r="19823" spans="2:10" s="117" customFormat="1" x14ac:dyDescent="0.25">
      <c r="B19823" s="87"/>
      <c r="C19823" s="85"/>
      <c r="D19823" s="85"/>
      <c r="E19823" s="85"/>
      <c r="F19823" s="85"/>
      <c r="G19823" s="86"/>
      <c r="H19823" s="86"/>
      <c r="I19823" s="85"/>
      <c r="J19823" s="85"/>
    </row>
    <row r="19824" spans="2:10" s="117" customFormat="1" x14ac:dyDescent="0.25">
      <c r="B19824" s="87"/>
      <c r="C19824" s="85"/>
      <c r="D19824" s="85"/>
      <c r="E19824" s="85"/>
      <c r="F19824" s="85"/>
      <c r="G19824" s="86"/>
      <c r="H19824" s="86"/>
      <c r="I19824" s="85"/>
      <c r="J19824" s="85"/>
    </row>
    <row r="19825" spans="2:10" s="117" customFormat="1" x14ac:dyDescent="0.25">
      <c r="B19825" s="87"/>
      <c r="C19825" s="85"/>
      <c r="D19825" s="85"/>
      <c r="E19825" s="85"/>
      <c r="F19825" s="85"/>
      <c r="G19825" s="86"/>
      <c r="H19825" s="86"/>
      <c r="I19825" s="85"/>
      <c r="J19825" s="85"/>
    </row>
    <row r="19826" spans="2:10" s="117" customFormat="1" x14ac:dyDescent="0.25">
      <c r="B19826" s="87"/>
      <c r="C19826" s="85"/>
      <c r="D19826" s="85"/>
      <c r="E19826" s="85"/>
      <c r="F19826" s="85"/>
      <c r="G19826" s="86"/>
      <c r="H19826" s="86"/>
      <c r="I19826" s="85"/>
      <c r="J19826" s="85"/>
    </row>
    <row r="19827" spans="2:10" s="117" customFormat="1" x14ac:dyDescent="0.25">
      <c r="B19827" s="87"/>
      <c r="C19827" s="85"/>
      <c r="D19827" s="85"/>
      <c r="E19827" s="85"/>
      <c r="F19827" s="85"/>
      <c r="G19827" s="86"/>
      <c r="H19827" s="86"/>
      <c r="I19827" s="85"/>
      <c r="J19827" s="85"/>
    </row>
    <row r="19828" spans="2:10" s="117" customFormat="1" x14ac:dyDescent="0.25">
      <c r="B19828" s="87"/>
      <c r="C19828" s="85"/>
      <c r="D19828" s="85"/>
      <c r="E19828" s="85"/>
      <c r="F19828" s="85"/>
      <c r="G19828" s="86"/>
      <c r="H19828" s="86"/>
      <c r="I19828" s="85"/>
      <c r="J19828" s="85"/>
    </row>
    <row r="19829" spans="2:10" s="117" customFormat="1" x14ac:dyDescent="0.25">
      <c r="B19829" s="87"/>
      <c r="C19829" s="85"/>
      <c r="D19829" s="85"/>
      <c r="E19829" s="85"/>
      <c r="F19829" s="85"/>
      <c r="G19829" s="86"/>
      <c r="H19829" s="86"/>
      <c r="I19829" s="85"/>
      <c r="J19829" s="85"/>
    </row>
    <row r="19830" spans="2:10" s="117" customFormat="1" x14ac:dyDescent="0.25">
      <c r="B19830" s="87"/>
      <c r="C19830" s="85"/>
      <c r="D19830" s="85"/>
      <c r="E19830" s="85"/>
      <c r="F19830" s="85"/>
      <c r="G19830" s="86"/>
      <c r="H19830" s="86"/>
      <c r="I19830" s="85"/>
      <c r="J19830" s="85"/>
    </row>
    <row r="19831" spans="2:10" s="117" customFormat="1" x14ac:dyDescent="0.25">
      <c r="B19831" s="87"/>
      <c r="C19831" s="85"/>
      <c r="D19831" s="85"/>
      <c r="E19831" s="85"/>
      <c r="F19831" s="85"/>
      <c r="G19831" s="86"/>
      <c r="H19831" s="86"/>
      <c r="I19831" s="85"/>
      <c r="J19831" s="85"/>
    </row>
    <row r="19832" spans="2:10" s="117" customFormat="1" x14ac:dyDescent="0.25">
      <c r="B19832" s="87"/>
      <c r="C19832" s="85"/>
      <c r="D19832" s="85"/>
      <c r="E19832" s="85"/>
      <c r="F19832" s="85"/>
      <c r="G19832" s="86"/>
      <c r="H19832" s="86"/>
      <c r="I19832" s="85"/>
      <c r="J19832" s="85"/>
    </row>
    <row r="19833" spans="2:10" s="117" customFormat="1" x14ac:dyDescent="0.25">
      <c r="B19833" s="87"/>
      <c r="C19833" s="85"/>
      <c r="D19833" s="85"/>
      <c r="E19833" s="85"/>
      <c r="F19833" s="85"/>
      <c r="G19833" s="86"/>
      <c r="H19833" s="86"/>
      <c r="I19833" s="85"/>
      <c r="J19833" s="85"/>
    </row>
    <row r="19834" spans="2:10" s="117" customFormat="1" x14ac:dyDescent="0.25">
      <c r="B19834" s="87"/>
      <c r="C19834" s="85"/>
      <c r="D19834" s="85"/>
      <c r="E19834" s="85"/>
      <c r="F19834" s="85"/>
      <c r="G19834" s="86"/>
      <c r="H19834" s="86"/>
      <c r="I19834" s="85"/>
      <c r="J19834" s="85"/>
    </row>
    <row r="19835" spans="2:10" s="117" customFormat="1" x14ac:dyDescent="0.25">
      <c r="B19835" s="87"/>
      <c r="C19835" s="85"/>
      <c r="D19835" s="85"/>
      <c r="E19835" s="85"/>
      <c r="F19835" s="85"/>
      <c r="G19835" s="86"/>
      <c r="H19835" s="86"/>
      <c r="I19835" s="85"/>
      <c r="J19835" s="85"/>
    </row>
    <row r="19836" spans="2:10" s="117" customFormat="1" x14ac:dyDescent="0.25">
      <c r="B19836" s="87"/>
      <c r="C19836" s="85"/>
      <c r="D19836" s="85"/>
      <c r="E19836" s="85"/>
      <c r="F19836" s="85"/>
      <c r="G19836" s="86"/>
      <c r="H19836" s="86"/>
      <c r="I19836" s="85"/>
      <c r="J19836" s="85"/>
    </row>
    <row r="19837" spans="2:10" s="117" customFormat="1" x14ac:dyDescent="0.25">
      <c r="B19837" s="87"/>
      <c r="C19837" s="85"/>
      <c r="D19837" s="85"/>
      <c r="E19837" s="85"/>
      <c r="F19837" s="85"/>
      <c r="G19837" s="86"/>
      <c r="H19837" s="86"/>
      <c r="I19837" s="85"/>
      <c r="J19837" s="85"/>
    </row>
    <row r="19838" spans="2:10" s="117" customFormat="1" x14ac:dyDescent="0.25">
      <c r="B19838" s="87"/>
      <c r="C19838" s="85"/>
      <c r="D19838" s="85"/>
      <c r="E19838" s="85"/>
      <c r="F19838" s="85"/>
      <c r="G19838" s="86"/>
      <c r="H19838" s="86"/>
      <c r="I19838" s="85"/>
      <c r="J19838" s="85"/>
    </row>
    <row r="19839" spans="2:10" s="117" customFormat="1" x14ac:dyDescent="0.25">
      <c r="B19839" s="87"/>
      <c r="C19839" s="85"/>
      <c r="D19839" s="85"/>
      <c r="E19839" s="85"/>
      <c r="F19839" s="85"/>
      <c r="G19839" s="86"/>
      <c r="H19839" s="86"/>
      <c r="I19839" s="85"/>
      <c r="J19839" s="85"/>
    </row>
    <row r="19840" spans="2:10" s="117" customFormat="1" x14ac:dyDescent="0.25">
      <c r="B19840" s="87"/>
      <c r="C19840" s="85"/>
      <c r="D19840" s="85"/>
      <c r="E19840" s="85"/>
      <c r="F19840" s="85"/>
      <c r="G19840" s="86"/>
      <c r="H19840" s="86"/>
      <c r="I19840" s="85"/>
      <c r="J19840" s="85"/>
    </row>
    <row r="19841" spans="2:10" s="117" customFormat="1" x14ac:dyDescent="0.25">
      <c r="B19841" s="87"/>
      <c r="C19841" s="85"/>
      <c r="D19841" s="85"/>
      <c r="E19841" s="85"/>
      <c r="F19841" s="85"/>
      <c r="G19841" s="86"/>
      <c r="H19841" s="86"/>
      <c r="I19841" s="85"/>
      <c r="J19841" s="85"/>
    </row>
    <row r="19842" spans="2:10" s="117" customFormat="1" x14ac:dyDescent="0.25">
      <c r="B19842" s="87"/>
      <c r="C19842" s="85"/>
      <c r="D19842" s="85"/>
      <c r="E19842" s="85"/>
      <c r="F19842" s="85"/>
      <c r="G19842" s="86"/>
      <c r="H19842" s="86"/>
      <c r="I19842" s="85"/>
      <c r="J19842" s="85"/>
    </row>
    <row r="19843" spans="2:10" s="117" customFormat="1" x14ac:dyDescent="0.25">
      <c r="B19843" s="87"/>
      <c r="C19843" s="85"/>
      <c r="D19843" s="85"/>
      <c r="E19843" s="85"/>
      <c r="F19843" s="85"/>
      <c r="G19843" s="86"/>
      <c r="H19843" s="86"/>
      <c r="I19843" s="85"/>
      <c r="J19843" s="85"/>
    </row>
    <row r="19844" spans="2:10" s="117" customFormat="1" x14ac:dyDescent="0.25">
      <c r="B19844" s="87"/>
      <c r="C19844" s="85"/>
      <c r="D19844" s="85"/>
      <c r="E19844" s="85"/>
      <c r="F19844" s="85"/>
      <c r="G19844" s="86"/>
      <c r="H19844" s="86"/>
      <c r="I19844" s="85"/>
      <c r="J19844" s="85"/>
    </row>
    <row r="19845" spans="2:10" s="117" customFormat="1" x14ac:dyDescent="0.25">
      <c r="B19845" s="87"/>
      <c r="C19845" s="85"/>
      <c r="D19845" s="85"/>
      <c r="E19845" s="85"/>
      <c r="F19845" s="85"/>
      <c r="G19845" s="86"/>
      <c r="H19845" s="86"/>
      <c r="I19845" s="85"/>
      <c r="J19845" s="85"/>
    </row>
    <row r="19846" spans="2:10" s="117" customFormat="1" x14ac:dyDescent="0.25">
      <c r="B19846" s="87"/>
      <c r="C19846" s="85"/>
      <c r="D19846" s="85"/>
      <c r="E19846" s="85"/>
      <c r="F19846" s="85"/>
      <c r="G19846" s="86"/>
      <c r="H19846" s="86"/>
      <c r="I19846" s="85"/>
      <c r="J19846" s="85"/>
    </row>
    <row r="19847" spans="2:10" s="117" customFormat="1" x14ac:dyDescent="0.25">
      <c r="B19847" s="87"/>
      <c r="C19847" s="85"/>
      <c r="D19847" s="85"/>
      <c r="E19847" s="85"/>
      <c r="F19847" s="85"/>
      <c r="G19847" s="86"/>
      <c r="H19847" s="86"/>
      <c r="I19847" s="85"/>
      <c r="J19847" s="85"/>
    </row>
    <row r="19848" spans="2:10" s="117" customFormat="1" x14ac:dyDescent="0.25">
      <c r="B19848" s="87"/>
      <c r="C19848" s="85"/>
      <c r="D19848" s="85"/>
      <c r="E19848" s="85"/>
      <c r="F19848" s="85"/>
      <c r="G19848" s="86"/>
      <c r="H19848" s="86"/>
      <c r="I19848" s="85"/>
      <c r="J19848" s="85"/>
    </row>
    <row r="19849" spans="2:10" s="117" customFormat="1" x14ac:dyDescent="0.25">
      <c r="B19849" s="87"/>
      <c r="C19849" s="85"/>
      <c r="D19849" s="85"/>
      <c r="E19849" s="85"/>
      <c r="F19849" s="85"/>
      <c r="G19849" s="86"/>
      <c r="H19849" s="86"/>
      <c r="I19849" s="85"/>
      <c r="J19849" s="85"/>
    </row>
    <row r="19850" spans="2:10" s="117" customFormat="1" x14ac:dyDescent="0.25">
      <c r="B19850" s="87"/>
      <c r="C19850" s="85"/>
      <c r="D19850" s="85"/>
      <c r="E19850" s="85"/>
      <c r="F19850" s="85"/>
      <c r="G19850" s="86"/>
      <c r="H19850" s="86"/>
      <c r="I19850" s="85"/>
      <c r="J19850" s="85"/>
    </row>
    <row r="19851" spans="2:10" s="117" customFormat="1" x14ac:dyDescent="0.25">
      <c r="B19851" s="87"/>
      <c r="C19851" s="85"/>
      <c r="D19851" s="85"/>
      <c r="E19851" s="85"/>
      <c r="F19851" s="85"/>
      <c r="G19851" s="86"/>
      <c r="H19851" s="86"/>
      <c r="I19851" s="85"/>
      <c r="J19851" s="85"/>
    </row>
    <row r="19852" spans="2:10" s="117" customFormat="1" x14ac:dyDescent="0.25">
      <c r="B19852" s="87"/>
      <c r="C19852" s="85"/>
      <c r="D19852" s="85"/>
      <c r="E19852" s="85"/>
      <c r="F19852" s="85"/>
      <c r="G19852" s="86"/>
      <c r="H19852" s="86"/>
      <c r="I19852" s="85"/>
      <c r="J19852" s="85"/>
    </row>
    <row r="19853" spans="2:10" s="117" customFormat="1" x14ac:dyDescent="0.25">
      <c r="B19853" s="87"/>
      <c r="C19853" s="85"/>
      <c r="D19853" s="85"/>
      <c r="E19853" s="85"/>
      <c r="F19853" s="85"/>
      <c r="G19853" s="86"/>
      <c r="H19853" s="86"/>
      <c r="I19853" s="85"/>
      <c r="J19853" s="85"/>
    </row>
    <row r="19854" spans="2:10" s="117" customFormat="1" x14ac:dyDescent="0.25">
      <c r="B19854" s="87"/>
      <c r="C19854" s="85"/>
      <c r="D19854" s="85"/>
      <c r="E19854" s="85"/>
      <c r="F19854" s="85"/>
      <c r="G19854" s="86"/>
      <c r="H19854" s="86"/>
      <c r="I19854" s="85"/>
      <c r="J19854" s="85"/>
    </row>
    <row r="19855" spans="2:10" s="117" customFormat="1" x14ac:dyDescent="0.25">
      <c r="B19855" s="87"/>
      <c r="C19855" s="85"/>
      <c r="D19855" s="85"/>
      <c r="E19855" s="85"/>
      <c r="F19855" s="85"/>
      <c r="G19855" s="86"/>
      <c r="H19855" s="86"/>
      <c r="I19855" s="85"/>
      <c r="J19855" s="85"/>
    </row>
    <row r="19856" spans="2:10" s="117" customFormat="1" x14ac:dyDescent="0.25">
      <c r="B19856" s="87"/>
      <c r="C19856" s="85"/>
      <c r="D19856" s="85"/>
      <c r="E19856" s="85"/>
      <c r="F19856" s="85"/>
      <c r="G19856" s="86"/>
      <c r="H19856" s="86"/>
      <c r="I19856" s="85"/>
      <c r="J19856" s="85"/>
    </row>
    <row r="19857" spans="2:10" s="117" customFormat="1" x14ac:dyDescent="0.25">
      <c r="B19857" s="87"/>
      <c r="C19857" s="85"/>
      <c r="D19857" s="85"/>
      <c r="E19857" s="85"/>
      <c r="F19857" s="85"/>
      <c r="G19857" s="86"/>
      <c r="H19857" s="86"/>
      <c r="I19857" s="85"/>
      <c r="J19857" s="85"/>
    </row>
    <row r="19858" spans="2:10" s="117" customFormat="1" x14ac:dyDescent="0.25">
      <c r="B19858" s="87"/>
      <c r="C19858" s="85"/>
      <c r="D19858" s="85"/>
      <c r="E19858" s="85"/>
      <c r="F19858" s="85"/>
      <c r="G19858" s="86"/>
      <c r="H19858" s="86"/>
      <c r="I19858" s="85"/>
      <c r="J19858" s="85"/>
    </row>
    <row r="19859" spans="2:10" s="117" customFormat="1" x14ac:dyDescent="0.25">
      <c r="B19859" s="87"/>
      <c r="C19859" s="85"/>
      <c r="D19859" s="85"/>
      <c r="E19859" s="85"/>
      <c r="F19859" s="85"/>
      <c r="G19859" s="86"/>
      <c r="H19859" s="86"/>
      <c r="I19859" s="85"/>
      <c r="J19859" s="85"/>
    </row>
    <row r="19860" spans="2:10" s="117" customFormat="1" x14ac:dyDescent="0.25">
      <c r="B19860" s="87"/>
      <c r="C19860" s="85"/>
      <c r="D19860" s="85"/>
      <c r="E19860" s="85"/>
      <c r="F19860" s="85"/>
      <c r="G19860" s="86"/>
      <c r="H19860" s="86"/>
      <c r="I19860" s="85"/>
      <c r="J19860" s="85"/>
    </row>
    <row r="19861" spans="2:10" s="117" customFormat="1" x14ac:dyDescent="0.25">
      <c r="B19861" s="87"/>
      <c r="C19861" s="85"/>
      <c r="D19861" s="85"/>
      <c r="E19861" s="85"/>
      <c r="F19861" s="85"/>
      <c r="G19861" s="86"/>
      <c r="H19861" s="86"/>
      <c r="I19861" s="85"/>
      <c r="J19861" s="85"/>
    </row>
    <row r="19862" spans="2:10" s="117" customFormat="1" x14ac:dyDescent="0.25">
      <c r="B19862" s="87"/>
      <c r="C19862" s="85"/>
      <c r="D19862" s="85"/>
      <c r="E19862" s="85"/>
      <c r="F19862" s="85"/>
      <c r="G19862" s="86"/>
      <c r="H19862" s="86"/>
      <c r="I19862" s="85"/>
      <c r="J19862" s="85"/>
    </row>
    <row r="19863" spans="2:10" s="117" customFormat="1" x14ac:dyDescent="0.25">
      <c r="B19863" s="87"/>
      <c r="C19863" s="85"/>
      <c r="D19863" s="85"/>
      <c r="E19863" s="85"/>
      <c r="F19863" s="85"/>
      <c r="G19863" s="86"/>
      <c r="H19863" s="86"/>
      <c r="I19863" s="85"/>
      <c r="J19863" s="85"/>
    </row>
    <row r="19864" spans="2:10" s="117" customFormat="1" x14ac:dyDescent="0.25">
      <c r="B19864" s="87"/>
      <c r="C19864" s="85"/>
      <c r="D19864" s="85"/>
      <c r="E19864" s="85"/>
      <c r="F19864" s="85"/>
      <c r="G19864" s="86"/>
      <c r="H19864" s="86"/>
      <c r="I19864" s="85"/>
      <c r="J19864" s="85"/>
    </row>
    <row r="19865" spans="2:10" s="117" customFormat="1" x14ac:dyDescent="0.25">
      <c r="B19865" s="87"/>
      <c r="C19865" s="85"/>
      <c r="D19865" s="85"/>
      <c r="E19865" s="85"/>
      <c r="F19865" s="85"/>
      <c r="G19865" s="86"/>
      <c r="H19865" s="86"/>
      <c r="I19865" s="85"/>
      <c r="J19865" s="85"/>
    </row>
    <row r="19866" spans="2:10" s="117" customFormat="1" x14ac:dyDescent="0.25">
      <c r="B19866" s="87"/>
      <c r="C19866" s="85"/>
      <c r="D19866" s="85"/>
      <c r="E19866" s="85"/>
      <c r="F19866" s="85"/>
      <c r="G19866" s="86"/>
      <c r="H19866" s="86"/>
      <c r="I19866" s="85"/>
      <c r="J19866" s="85"/>
    </row>
    <row r="19867" spans="2:10" s="117" customFormat="1" x14ac:dyDescent="0.25">
      <c r="B19867" s="87"/>
      <c r="C19867" s="85"/>
      <c r="D19867" s="85"/>
      <c r="E19867" s="85"/>
      <c r="F19867" s="85"/>
      <c r="G19867" s="86"/>
      <c r="H19867" s="86"/>
      <c r="I19867" s="85"/>
      <c r="J19867" s="85"/>
    </row>
    <row r="19868" spans="2:10" s="117" customFormat="1" x14ac:dyDescent="0.25">
      <c r="B19868" s="87"/>
      <c r="C19868" s="85"/>
      <c r="D19868" s="85"/>
      <c r="E19868" s="85"/>
      <c r="F19868" s="85"/>
      <c r="G19868" s="86"/>
      <c r="H19868" s="86"/>
      <c r="I19868" s="85"/>
      <c r="J19868" s="85"/>
    </row>
    <row r="19869" spans="2:10" s="117" customFormat="1" x14ac:dyDescent="0.25">
      <c r="B19869" s="87"/>
      <c r="C19869" s="85"/>
      <c r="D19869" s="85"/>
      <c r="E19869" s="85"/>
      <c r="F19869" s="85"/>
      <c r="G19869" s="86"/>
      <c r="H19869" s="86"/>
      <c r="I19869" s="85"/>
      <c r="J19869" s="85"/>
    </row>
    <row r="19870" spans="2:10" s="117" customFormat="1" x14ac:dyDescent="0.25">
      <c r="B19870" s="87"/>
      <c r="C19870" s="85"/>
      <c r="D19870" s="85"/>
      <c r="E19870" s="85"/>
      <c r="F19870" s="85"/>
      <c r="G19870" s="86"/>
      <c r="H19870" s="86"/>
      <c r="I19870" s="85"/>
      <c r="J19870" s="85"/>
    </row>
    <row r="19871" spans="2:10" s="117" customFormat="1" x14ac:dyDescent="0.25">
      <c r="B19871" s="87"/>
      <c r="C19871" s="85"/>
      <c r="D19871" s="85"/>
      <c r="E19871" s="85"/>
      <c r="F19871" s="85"/>
      <c r="G19871" s="86"/>
      <c r="H19871" s="86"/>
      <c r="I19871" s="85"/>
      <c r="J19871" s="85"/>
    </row>
    <row r="19872" spans="2:10" s="117" customFormat="1" x14ac:dyDescent="0.25">
      <c r="B19872" s="87"/>
      <c r="C19872" s="85"/>
      <c r="D19872" s="85"/>
      <c r="E19872" s="85"/>
      <c r="F19872" s="85"/>
      <c r="G19872" s="86"/>
      <c r="H19872" s="86"/>
      <c r="I19872" s="85"/>
      <c r="J19872" s="85"/>
    </row>
    <row r="19873" spans="2:10" s="117" customFormat="1" x14ac:dyDescent="0.25">
      <c r="B19873" s="87"/>
      <c r="C19873" s="85"/>
      <c r="D19873" s="85"/>
      <c r="E19873" s="85"/>
      <c r="F19873" s="85"/>
      <c r="G19873" s="86"/>
      <c r="H19873" s="86"/>
      <c r="I19873" s="85"/>
      <c r="J19873" s="85"/>
    </row>
    <row r="19874" spans="2:10" s="117" customFormat="1" x14ac:dyDescent="0.25">
      <c r="B19874" s="87"/>
      <c r="C19874" s="85"/>
      <c r="D19874" s="85"/>
      <c r="E19874" s="85"/>
      <c r="F19874" s="85"/>
      <c r="G19874" s="86"/>
      <c r="H19874" s="86"/>
      <c r="I19874" s="85"/>
      <c r="J19874" s="85"/>
    </row>
    <row r="19875" spans="2:10" s="117" customFormat="1" x14ac:dyDescent="0.25">
      <c r="B19875" s="87"/>
      <c r="C19875" s="85"/>
      <c r="D19875" s="85"/>
      <c r="E19875" s="85"/>
      <c r="F19875" s="85"/>
      <c r="G19875" s="86"/>
      <c r="H19875" s="86"/>
      <c r="I19875" s="85"/>
      <c r="J19875" s="85"/>
    </row>
    <row r="19876" spans="2:10" s="117" customFormat="1" x14ac:dyDescent="0.25">
      <c r="B19876" s="87"/>
      <c r="C19876" s="85"/>
      <c r="D19876" s="85"/>
      <c r="E19876" s="85"/>
      <c r="F19876" s="85"/>
      <c r="G19876" s="86"/>
      <c r="H19876" s="86"/>
      <c r="I19876" s="85"/>
      <c r="J19876" s="85"/>
    </row>
    <row r="19877" spans="2:10" s="117" customFormat="1" x14ac:dyDescent="0.25">
      <c r="B19877" s="87"/>
      <c r="C19877" s="85"/>
      <c r="D19877" s="85"/>
      <c r="E19877" s="85"/>
      <c r="F19877" s="85"/>
      <c r="G19877" s="86"/>
      <c r="H19877" s="86"/>
      <c r="I19877" s="85"/>
      <c r="J19877" s="85"/>
    </row>
    <row r="19878" spans="2:10" s="117" customFormat="1" x14ac:dyDescent="0.25">
      <c r="B19878" s="87"/>
      <c r="C19878" s="85"/>
      <c r="D19878" s="85"/>
      <c r="E19878" s="85"/>
      <c r="F19878" s="85"/>
      <c r="G19878" s="86"/>
      <c r="H19878" s="86"/>
      <c r="I19878" s="85"/>
      <c r="J19878" s="85"/>
    </row>
    <row r="19879" spans="2:10" s="117" customFormat="1" x14ac:dyDescent="0.25">
      <c r="B19879" s="87"/>
      <c r="C19879" s="85"/>
      <c r="D19879" s="85"/>
      <c r="E19879" s="85"/>
      <c r="F19879" s="85"/>
      <c r="G19879" s="86"/>
      <c r="H19879" s="86"/>
      <c r="I19879" s="85"/>
      <c r="J19879" s="85"/>
    </row>
    <row r="19880" spans="2:10" s="117" customFormat="1" x14ac:dyDescent="0.25">
      <c r="B19880" s="87"/>
      <c r="C19880" s="85"/>
      <c r="D19880" s="85"/>
      <c r="E19880" s="85"/>
      <c r="F19880" s="85"/>
      <c r="G19880" s="86"/>
      <c r="H19880" s="86"/>
      <c r="I19880" s="85"/>
      <c r="J19880" s="85"/>
    </row>
    <row r="19881" spans="2:10" s="117" customFormat="1" x14ac:dyDescent="0.25">
      <c r="B19881" s="87"/>
      <c r="C19881" s="85"/>
      <c r="D19881" s="85"/>
      <c r="E19881" s="85"/>
      <c r="F19881" s="85"/>
      <c r="G19881" s="86"/>
      <c r="H19881" s="86"/>
      <c r="I19881" s="85"/>
      <c r="J19881" s="85"/>
    </row>
    <row r="19882" spans="2:10" s="117" customFormat="1" x14ac:dyDescent="0.25">
      <c r="B19882" s="87"/>
      <c r="C19882" s="85"/>
      <c r="D19882" s="85"/>
      <c r="E19882" s="85"/>
      <c r="F19882" s="85"/>
      <c r="G19882" s="86"/>
      <c r="H19882" s="86"/>
      <c r="I19882" s="85"/>
      <c r="J19882" s="85"/>
    </row>
    <row r="19883" spans="2:10" s="117" customFormat="1" x14ac:dyDescent="0.25">
      <c r="B19883" s="87"/>
      <c r="C19883" s="85"/>
      <c r="D19883" s="85"/>
      <c r="E19883" s="85"/>
      <c r="F19883" s="85"/>
      <c r="G19883" s="86"/>
      <c r="H19883" s="86"/>
      <c r="I19883" s="85"/>
      <c r="J19883" s="85"/>
    </row>
    <row r="19884" spans="2:10" s="117" customFormat="1" x14ac:dyDescent="0.25">
      <c r="B19884" s="87"/>
      <c r="C19884" s="85"/>
      <c r="D19884" s="85"/>
      <c r="E19884" s="85"/>
      <c r="F19884" s="85"/>
      <c r="G19884" s="86"/>
      <c r="H19884" s="86"/>
      <c r="I19884" s="85"/>
      <c r="J19884" s="85"/>
    </row>
    <row r="19885" spans="2:10" s="117" customFormat="1" x14ac:dyDescent="0.25">
      <c r="B19885" s="87"/>
      <c r="C19885" s="85"/>
      <c r="D19885" s="85"/>
      <c r="E19885" s="85"/>
      <c r="F19885" s="85"/>
      <c r="G19885" s="86"/>
      <c r="H19885" s="86"/>
      <c r="I19885" s="85"/>
      <c r="J19885" s="85"/>
    </row>
    <row r="19886" spans="2:10" s="117" customFormat="1" x14ac:dyDescent="0.25">
      <c r="B19886" s="87"/>
      <c r="C19886" s="85"/>
      <c r="D19886" s="85"/>
      <c r="E19886" s="85"/>
      <c r="F19886" s="85"/>
      <c r="G19886" s="86"/>
      <c r="H19886" s="86"/>
      <c r="I19886" s="85"/>
      <c r="J19886" s="85"/>
    </row>
    <row r="19887" spans="2:10" s="117" customFormat="1" x14ac:dyDescent="0.25">
      <c r="B19887" s="87"/>
      <c r="C19887" s="85"/>
      <c r="D19887" s="85"/>
      <c r="E19887" s="85"/>
      <c r="F19887" s="85"/>
      <c r="G19887" s="86"/>
      <c r="H19887" s="86"/>
      <c r="I19887" s="85"/>
      <c r="J19887" s="85"/>
    </row>
    <row r="19888" spans="2:10" s="117" customFormat="1" x14ac:dyDescent="0.25">
      <c r="B19888" s="87"/>
      <c r="C19888" s="85"/>
      <c r="D19888" s="85"/>
      <c r="E19888" s="85"/>
      <c r="F19888" s="85"/>
      <c r="G19888" s="86"/>
      <c r="H19888" s="86"/>
      <c r="I19888" s="85"/>
      <c r="J19888" s="85"/>
    </row>
    <row r="19889" spans="2:10" s="117" customFormat="1" x14ac:dyDescent="0.25">
      <c r="B19889" s="87"/>
      <c r="C19889" s="85"/>
      <c r="D19889" s="85"/>
      <c r="E19889" s="85"/>
      <c r="F19889" s="85"/>
      <c r="G19889" s="86"/>
      <c r="H19889" s="86"/>
      <c r="I19889" s="85"/>
      <c r="J19889" s="85"/>
    </row>
    <row r="19890" spans="2:10" s="117" customFormat="1" x14ac:dyDescent="0.25">
      <c r="B19890" s="87"/>
      <c r="C19890" s="85"/>
      <c r="D19890" s="85"/>
      <c r="E19890" s="85"/>
      <c r="F19890" s="85"/>
      <c r="G19890" s="86"/>
      <c r="H19890" s="86"/>
      <c r="I19890" s="85"/>
      <c r="J19890" s="85"/>
    </row>
    <row r="19891" spans="2:10" s="117" customFormat="1" x14ac:dyDescent="0.25">
      <c r="B19891" s="87"/>
      <c r="C19891" s="85"/>
      <c r="D19891" s="85"/>
      <c r="E19891" s="85"/>
      <c r="F19891" s="85"/>
      <c r="G19891" s="86"/>
      <c r="H19891" s="86"/>
      <c r="I19891" s="85"/>
      <c r="J19891" s="85"/>
    </row>
    <row r="19892" spans="2:10" s="117" customFormat="1" x14ac:dyDescent="0.25">
      <c r="B19892" s="87"/>
      <c r="C19892" s="85"/>
      <c r="D19892" s="85"/>
      <c r="E19892" s="85"/>
      <c r="F19892" s="85"/>
      <c r="G19892" s="86"/>
      <c r="H19892" s="86"/>
      <c r="I19892" s="85"/>
      <c r="J19892" s="85"/>
    </row>
    <row r="19893" spans="2:10" s="117" customFormat="1" x14ac:dyDescent="0.25">
      <c r="B19893" s="87"/>
      <c r="C19893" s="85"/>
      <c r="D19893" s="85"/>
      <c r="E19893" s="85"/>
      <c r="F19893" s="85"/>
      <c r="G19893" s="86"/>
      <c r="H19893" s="86"/>
      <c r="I19893" s="85"/>
      <c r="J19893" s="85"/>
    </row>
    <row r="19894" spans="2:10" s="117" customFormat="1" x14ac:dyDescent="0.25">
      <c r="B19894" s="87"/>
      <c r="C19894" s="85"/>
      <c r="D19894" s="85"/>
      <c r="E19894" s="85"/>
      <c r="F19894" s="85"/>
      <c r="G19894" s="86"/>
      <c r="H19894" s="86"/>
      <c r="I19894" s="85"/>
      <c r="J19894" s="85"/>
    </row>
    <row r="19895" spans="2:10" s="117" customFormat="1" x14ac:dyDescent="0.25">
      <c r="B19895" s="87"/>
      <c r="C19895" s="85"/>
      <c r="D19895" s="85"/>
      <c r="E19895" s="85"/>
      <c r="F19895" s="85"/>
      <c r="G19895" s="86"/>
      <c r="H19895" s="86"/>
      <c r="I19895" s="85"/>
      <c r="J19895" s="85"/>
    </row>
    <row r="19896" spans="2:10" s="117" customFormat="1" x14ac:dyDescent="0.25">
      <c r="B19896" s="87"/>
      <c r="C19896" s="85"/>
      <c r="D19896" s="85"/>
      <c r="E19896" s="85"/>
      <c r="F19896" s="85"/>
      <c r="G19896" s="86"/>
      <c r="H19896" s="86"/>
      <c r="I19896" s="85"/>
      <c r="J19896" s="85"/>
    </row>
    <row r="19897" spans="2:10" s="117" customFormat="1" x14ac:dyDescent="0.25">
      <c r="B19897" s="87"/>
      <c r="C19897" s="85"/>
      <c r="D19897" s="85"/>
      <c r="E19897" s="85"/>
      <c r="F19897" s="85"/>
      <c r="G19897" s="86"/>
      <c r="H19897" s="86"/>
      <c r="I19897" s="85"/>
      <c r="J19897" s="85"/>
    </row>
    <row r="19898" spans="2:10" s="117" customFormat="1" x14ac:dyDescent="0.25">
      <c r="B19898" s="87"/>
      <c r="C19898" s="85"/>
      <c r="D19898" s="85"/>
      <c r="E19898" s="85"/>
      <c r="F19898" s="85"/>
      <c r="G19898" s="86"/>
      <c r="H19898" s="86"/>
      <c r="I19898" s="85"/>
      <c r="J19898" s="85"/>
    </row>
    <row r="19899" spans="2:10" s="117" customFormat="1" x14ac:dyDescent="0.25">
      <c r="B19899" s="87"/>
      <c r="C19899" s="85"/>
      <c r="D19899" s="85"/>
      <c r="E19899" s="85"/>
      <c r="F19899" s="85"/>
      <c r="G19899" s="86"/>
      <c r="H19899" s="86"/>
      <c r="I19899" s="85"/>
      <c r="J19899" s="85"/>
    </row>
    <row r="19900" spans="2:10" s="117" customFormat="1" x14ac:dyDescent="0.25">
      <c r="B19900" s="87"/>
      <c r="C19900" s="85"/>
      <c r="D19900" s="85"/>
      <c r="E19900" s="85"/>
      <c r="F19900" s="85"/>
      <c r="G19900" s="86"/>
      <c r="H19900" s="86"/>
      <c r="I19900" s="85"/>
      <c r="J19900" s="85"/>
    </row>
    <row r="19901" spans="2:10" s="117" customFormat="1" x14ac:dyDescent="0.25">
      <c r="B19901" s="87"/>
      <c r="C19901" s="85"/>
      <c r="D19901" s="85"/>
      <c r="E19901" s="85"/>
      <c r="F19901" s="85"/>
      <c r="G19901" s="86"/>
      <c r="H19901" s="86"/>
      <c r="I19901" s="85"/>
      <c r="J19901" s="85"/>
    </row>
    <row r="19902" spans="2:10" s="117" customFormat="1" x14ac:dyDescent="0.25">
      <c r="B19902" s="87"/>
      <c r="C19902" s="85"/>
      <c r="D19902" s="85"/>
      <c r="E19902" s="85"/>
      <c r="F19902" s="85"/>
      <c r="G19902" s="86"/>
      <c r="H19902" s="86"/>
      <c r="I19902" s="85"/>
      <c r="J19902" s="85"/>
    </row>
    <row r="19903" spans="2:10" s="117" customFormat="1" x14ac:dyDescent="0.25">
      <c r="B19903" s="87"/>
      <c r="C19903" s="85"/>
      <c r="D19903" s="85"/>
      <c r="E19903" s="85"/>
      <c r="F19903" s="85"/>
      <c r="G19903" s="86"/>
      <c r="H19903" s="86"/>
      <c r="I19903" s="85"/>
      <c r="J19903" s="85"/>
    </row>
    <row r="19904" spans="2:10" s="117" customFormat="1" x14ac:dyDescent="0.25">
      <c r="B19904" s="87"/>
      <c r="C19904" s="85"/>
      <c r="D19904" s="85"/>
      <c r="E19904" s="85"/>
      <c r="F19904" s="85"/>
      <c r="G19904" s="86"/>
      <c r="H19904" s="86"/>
      <c r="I19904" s="85"/>
      <c r="J19904" s="85"/>
    </row>
    <row r="19905" spans="2:10" s="117" customFormat="1" x14ac:dyDescent="0.25">
      <c r="B19905" s="87"/>
      <c r="C19905" s="85"/>
      <c r="D19905" s="85"/>
      <c r="E19905" s="85"/>
      <c r="F19905" s="85"/>
      <c r="G19905" s="86"/>
      <c r="H19905" s="86"/>
      <c r="I19905" s="85"/>
      <c r="J19905" s="85"/>
    </row>
    <row r="19906" spans="2:10" s="117" customFormat="1" x14ac:dyDescent="0.25">
      <c r="B19906" s="87"/>
      <c r="C19906" s="85"/>
      <c r="D19906" s="85"/>
      <c r="E19906" s="85"/>
      <c r="F19906" s="85"/>
      <c r="G19906" s="86"/>
      <c r="H19906" s="86"/>
      <c r="I19906" s="85"/>
      <c r="J19906" s="85"/>
    </row>
    <row r="19907" spans="2:10" s="117" customFormat="1" x14ac:dyDescent="0.25">
      <c r="B19907" s="87"/>
      <c r="C19907" s="85"/>
      <c r="D19907" s="85"/>
      <c r="E19907" s="85"/>
      <c r="F19907" s="85"/>
      <c r="G19907" s="86"/>
      <c r="H19907" s="86"/>
      <c r="I19907" s="85"/>
      <c r="J19907" s="85"/>
    </row>
    <row r="19908" spans="2:10" s="117" customFormat="1" x14ac:dyDescent="0.25">
      <c r="B19908" s="87"/>
      <c r="C19908" s="85"/>
      <c r="D19908" s="85"/>
      <c r="E19908" s="85"/>
      <c r="F19908" s="85"/>
      <c r="G19908" s="86"/>
      <c r="H19908" s="86"/>
      <c r="I19908" s="85"/>
      <c r="J19908" s="85"/>
    </row>
    <row r="19909" spans="2:10" s="117" customFormat="1" x14ac:dyDescent="0.25">
      <c r="B19909" s="87"/>
      <c r="C19909" s="85"/>
      <c r="D19909" s="85"/>
      <c r="E19909" s="85"/>
      <c r="F19909" s="85"/>
      <c r="G19909" s="86"/>
      <c r="H19909" s="86"/>
      <c r="I19909" s="85"/>
      <c r="J19909" s="85"/>
    </row>
    <row r="19910" spans="2:10" s="117" customFormat="1" x14ac:dyDescent="0.25">
      <c r="B19910" s="87"/>
      <c r="C19910" s="85"/>
      <c r="D19910" s="85"/>
      <c r="E19910" s="85"/>
      <c r="F19910" s="85"/>
      <c r="G19910" s="86"/>
      <c r="H19910" s="86"/>
      <c r="I19910" s="85"/>
      <c r="J19910" s="85"/>
    </row>
    <row r="19911" spans="2:10" s="117" customFormat="1" x14ac:dyDescent="0.25">
      <c r="B19911" s="87"/>
      <c r="C19911" s="85"/>
      <c r="D19911" s="85"/>
      <c r="E19911" s="85"/>
      <c r="F19911" s="85"/>
      <c r="G19911" s="86"/>
      <c r="H19911" s="86"/>
      <c r="I19911" s="85"/>
      <c r="J19911" s="85"/>
    </row>
    <row r="19912" spans="2:10" s="117" customFormat="1" x14ac:dyDescent="0.25">
      <c r="B19912" s="87"/>
      <c r="C19912" s="85"/>
      <c r="D19912" s="85"/>
      <c r="E19912" s="85"/>
      <c r="F19912" s="85"/>
      <c r="G19912" s="86"/>
      <c r="H19912" s="86"/>
      <c r="I19912" s="85"/>
      <c r="J19912" s="85"/>
    </row>
    <row r="19913" spans="2:10" s="117" customFormat="1" x14ac:dyDescent="0.25">
      <c r="B19913" s="87"/>
      <c r="C19913" s="85"/>
      <c r="D19913" s="85"/>
      <c r="E19913" s="85"/>
      <c r="F19913" s="85"/>
      <c r="G19913" s="86"/>
      <c r="H19913" s="86"/>
      <c r="I19913" s="85"/>
      <c r="J19913" s="85"/>
    </row>
    <row r="19914" spans="2:10" s="117" customFormat="1" x14ac:dyDescent="0.25">
      <c r="B19914" s="87"/>
      <c r="C19914" s="85"/>
      <c r="D19914" s="85"/>
      <c r="E19914" s="85"/>
      <c r="F19914" s="85"/>
      <c r="G19914" s="86"/>
      <c r="H19914" s="86"/>
      <c r="I19914" s="85"/>
      <c r="J19914" s="85"/>
    </row>
    <row r="19915" spans="2:10" s="117" customFormat="1" x14ac:dyDescent="0.25">
      <c r="B19915" s="87"/>
      <c r="C19915" s="85"/>
      <c r="D19915" s="85"/>
      <c r="E19915" s="85"/>
      <c r="F19915" s="85"/>
      <c r="G19915" s="86"/>
      <c r="H19915" s="86"/>
      <c r="I19915" s="85"/>
      <c r="J19915" s="85"/>
    </row>
    <row r="19916" spans="2:10" s="117" customFormat="1" x14ac:dyDescent="0.25">
      <c r="B19916" s="87"/>
      <c r="C19916" s="85"/>
      <c r="D19916" s="85"/>
      <c r="E19916" s="85"/>
      <c r="F19916" s="85"/>
      <c r="G19916" s="86"/>
      <c r="H19916" s="86"/>
      <c r="I19916" s="85"/>
      <c r="J19916" s="85"/>
    </row>
    <row r="19917" spans="2:10" s="117" customFormat="1" x14ac:dyDescent="0.25">
      <c r="B19917" s="87"/>
      <c r="C19917" s="85"/>
      <c r="D19917" s="85"/>
      <c r="E19917" s="85"/>
      <c r="F19917" s="85"/>
      <c r="G19917" s="86"/>
      <c r="H19917" s="86"/>
      <c r="I19917" s="85"/>
      <c r="J19917" s="85"/>
    </row>
    <row r="19918" spans="2:10" s="117" customFormat="1" x14ac:dyDescent="0.25">
      <c r="B19918" s="87"/>
      <c r="C19918" s="85"/>
      <c r="D19918" s="85"/>
      <c r="E19918" s="85"/>
      <c r="F19918" s="85"/>
      <c r="G19918" s="86"/>
      <c r="H19918" s="86"/>
      <c r="I19918" s="85"/>
      <c r="J19918" s="85"/>
    </row>
    <row r="19919" spans="2:10" s="117" customFormat="1" x14ac:dyDescent="0.25">
      <c r="B19919" s="87"/>
      <c r="C19919" s="85"/>
      <c r="D19919" s="85"/>
      <c r="E19919" s="85"/>
      <c r="F19919" s="85"/>
      <c r="G19919" s="86"/>
      <c r="H19919" s="86"/>
      <c r="I19919" s="85"/>
      <c r="J19919" s="85"/>
    </row>
    <row r="19920" spans="2:10" s="117" customFormat="1" x14ac:dyDescent="0.25">
      <c r="B19920" s="87"/>
      <c r="C19920" s="85"/>
      <c r="D19920" s="85"/>
      <c r="E19920" s="85"/>
      <c r="F19920" s="85"/>
      <c r="G19920" s="86"/>
      <c r="H19920" s="86"/>
      <c r="I19920" s="85"/>
      <c r="J19920" s="85"/>
    </row>
    <row r="19921" spans="2:10" s="117" customFormat="1" x14ac:dyDescent="0.25">
      <c r="B19921" s="87"/>
      <c r="C19921" s="85"/>
      <c r="D19921" s="85"/>
      <c r="E19921" s="85"/>
      <c r="F19921" s="85"/>
      <c r="G19921" s="86"/>
      <c r="H19921" s="86"/>
      <c r="I19921" s="85"/>
      <c r="J19921" s="85"/>
    </row>
    <row r="19922" spans="2:10" s="117" customFormat="1" x14ac:dyDescent="0.25">
      <c r="B19922" s="87"/>
      <c r="C19922" s="85"/>
      <c r="D19922" s="85"/>
      <c r="E19922" s="85"/>
      <c r="F19922" s="85"/>
      <c r="G19922" s="86"/>
      <c r="H19922" s="86"/>
      <c r="I19922" s="85"/>
      <c r="J19922" s="85"/>
    </row>
    <row r="19923" spans="2:10" s="117" customFormat="1" x14ac:dyDescent="0.25">
      <c r="B19923" s="87"/>
      <c r="C19923" s="85"/>
      <c r="D19923" s="85"/>
      <c r="E19923" s="85"/>
      <c r="F19923" s="85"/>
      <c r="G19923" s="86"/>
      <c r="H19923" s="86"/>
      <c r="I19923" s="85"/>
      <c r="J19923" s="85"/>
    </row>
    <row r="19924" spans="2:10" s="117" customFormat="1" x14ac:dyDescent="0.25">
      <c r="B19924" s="87"/>
      <c r="C19924" s="85"/>
      <c r="D19924" s="85"/>
      <c r="E19924" s="85"/>
      <c r="F19924" s="85"/>
      <c r="G19924" s="86"/>
      <c r="H19924" s="86"/>
      <c r="I19924" s="85"/>
      <c r="J19924" s="85"/>
    </row>
    <row r="19925" spans="2:10" s="117" customFormat="1" x14ac:dyDescent="0.25">
      <c r="B19925" s="87"/>
      <c r="C19925" s="85"/>
      <c r="D19925" s="85"/>
      <c r="E19925" s="85"/>
      <c r="F19925" s="85"/>
      <c r="G19925" s="86"/>
      <c r="H19925" s="86"/>
      <c r="I19925" s="85"/>
      <c r="J19925" s="85"/>
    </row>
    <row r="19926" spans="2:10" s="117" customFormat="1" x14ac:dyDescent="0.25">
      <c r="B19926" s="87"/>
      <c r="C19926" s="85"/>
      <c r="D19926" s="85"/>
      <c r="E19926" s="85"/>
      <c r="F19926" s="85"/>
      <c r="G19926" s="86"/>
      <c r="H19926" s="86"/>
      <c r="I19926" s="85"/>
      <c r="J19926" s="85"/>
    </row>
    <row r="19927" spans="2:10" s="117" customFormat="1" x14ac:dyDescent="0.25">
      <c r="B19927" s="87"/>
      <c r="C19927" s="85"/>
      <c r="D19927" s="85"/>
      <c r="E19927" s="85"/>
      <c r="F19927" s="85"/>
      <c r="G19927" s="86"/>
      <c r="H19927" s="86"/>
      <c r="I19927" s="85"/>
      <c r="J19927" s="85"/>
    </row>
    <row r="19928" spans="2:10" s="117" customFormat="1" x14ac:dyDescent="0.25">
      <c r="B19928" s="87"/>
      <c r="C19928" s="85"/>
      <c r="D19928" s="85"/>
      <c r="E19928" s="85"/>
      <c r="F19928" s="85"/>
      <c r="G19928" s="86"/>
      <c r="H19928" s="86"/>
      <c r="I19928" s="85"/>
      <c r="J19928" s="85"/>
    </row>
    <row r="19929" spans="2:10" s="117" customFormat="1" x14ac:dyDescent="0.25">
      <c r="B19929" s="87"/>
      <c r="C19929" s="85"/>
      <c r="D19929" s="85"/>
      <c r="E19929" s="85"/>
      <c r="F19929" s="85"/>
      <c r="G19929" s="86"/>
      <c r="H19929" s="86"/>
      <c r="I19929" s="85"/>
      <c r="J19929" s="85"/>
    </row>
    <row r="19930" spans="2:10" s="117" customFormat="1" x14ac:dyDescent="0.25">
      <c r="B19930" s="87"/>
      <c r="C19930" s="85"/>
      <c r="D19930" s="85"/>
      <c r="E19930" s="85"/>
      <c r="F19930" s="85"/>
      <c r="G19930" s="86"/>
      <c r="H19930" s="86"/>
      <c r="I19930" s="85"/>
      <c r="J19930" s="85"/>
    </row>
    <row r="19931" spans="2:10" s="117" customFormat="1" x14ac:dyDescent="0.25">
      <c r="B19931" s="87"/>
      <c r="C19931" s="85"/>
      <c r="D19931" s="85"/>
      <c r="E19931" s="85"/>
      <c r="F19931" s="85"/>
      <c r="G19931" s="86"/>
      <c r="H19931" s="86"/>
      <c r="I19931" s="85"/>
      <c r="J19931" s="85"/>
    </row>
    <row r="19932" spans="2:10" s="117" customFormat="1" x14ac:dyDescent="0.25">
      <c r="B19932" s="87"/>
      <c r="C19932" s="85"/>
      <c r="D19932" s="85"/>
      <c r="E19932" s="85"/>
      <c r="F19932" s="85"/>
      <c r="G19932" s="86"/>
      <c r="H19932" s="86"/>
      <c r="I19932" s="85"/>
      <c r="J19932" s="85"/>
    </row>
    <row r="19933" spans="2:10" s="117" customFormat="1" x14ac:dyDescent="0.25">
      <c r="B19933" s="87"/>
      <c r="C19933" s="85"/>
      <c r="D19933" s="85"/>
      <c r="E19933" s="85"/>
      <c r="F19933" s="85"/>
      <c r="G19933" s="86"/>
      <c r="H19933" s="86"/>
      <c r="I19933" s="85"/>
      <c r="J19933" s="85"/>
    </row>
    <row r="19934" spans="2:10" s="117" customFormat="1" x14ac:dyDescent="0.25">
      <c r="B19934" s="87"/>
      <c r="C19934" s="85"/>
      <c r="D19934" s="85"/>
      <c r="E19934" s="85"/>
      <c r="F19934" s="85"/>
      <c r="G19934" s="86"/>
      <c r="H19934" s="86"/>
      <c r="I19934" s="85"/>
      <c r="J19934" s="85"/>
    </row>
    <row r="19935" spans="2:10" s="117" customFormat="1" x14ac:dyDescent="0.25">
      <c r="B19935" s="87"/>
      <c r="C19935" s="85"/>
      <c r="D19935" s="85"/>
      <c r="E19935" s="85"/>
      <c r="F19935" s="85"/>
      <c r="G19935" s="86"/>
      <c r="H19935" s="86"/>
      <c r="I19935" s="85"/>
      <c r="J19935" s="85"/>
    </row>
    <row r="19936" spans="2:10" s="117" customFormat="1" x14ac:dyDescent="0.25">
      <c r="B19936" s="87"/>
      <c r="C19936" s="85"/>
      <c r="D19936" s="85"/>
      <c r="E19936" s="85"/>
      <c r="F19936" s="85"/>
      <c r="G19936" s="86"/>
      <c r="H19936" s="86"/>
      <c r="I19936" s="85"/>
      <c r="J19936" s="85"/>
    </row>
    <row r="19937" spans="2:10" s="117" customFormat="1" x14ac:dyDescent="0.25">
      <c r="B19937" s="87"/>
      <c r="C19937" s="85"/>
      <c r="D19937" s="85"/>
      <c r="E19937" s="85"/>
      <c r="F19937" s="85"/>
      <c r="G19937" s="86"/>
      <c r="H19937" s="86"/>
      <c r="I19937" s="85"/>
      <c r="J19937" s="85"/>
    </row>
    <row r="19938" spans="2:10" s="117" customFormat="1" x14ac:dyDescent="0.25">
      <c r="B19938" s="87"/>
      <c r="C19938" s="85"/>
      <c r="D19938" s="85"/>
      <c r="E19938" s="85"/>
      <c r="F19938" s="85"/>
      <c r="G19938" s="86"/>
      <c r="H19938" s="86"/>
      <c r="I19938" s="85"/>
      <c r="J19938" s="85"/>
    </row>
    <row r="19939" spans="2:10" s="117" customFormat="1" x14ac:dyDescent="0.25">
      <c r="B19939" s="87"/>
      <c r="C19939" s="85"/>
      <c r="D19939" s="85"/>
      <c r="E19939" s="85"/>
      <c r="F19939" s="85"/>
      <c r="G19939" s="86"/>
      <c r="H19939" s="86"/>
      <c r="I19939" s="85"/>
      <c r="J19939" s="85"/>
    </row>
    <row r="19940" spans="2:10" s="117" customFormat="1" x14ac:dyDescent="0.25">
      <c r="B19940" s="87"/>
      <c r="C19940" s="85"/>
      <c r="D19940" s="85"/>
      <c r="E19940" s="85"/>
      <c r="F19940" s="85"/>
      <c r="G19940" s="86"/>
      <c r="H19940" s="86"/>
      <c r="I19940" s="85"/>
      <c r="J19940" s="85"/>
    </row>
    <row r="19941" spans="2:10" s="117" customFormat="1" x14ac:dyDescent="0.25">
      <c r="B19941" s="87"/>
      <c r="C19941" s="85"/>
      <c r="D19941" s="85"/>
      <c r="E19941" s="85"/>
      <c r="F19941" s="85"/>
      <c r="G19941" s="86"/>
      <c r="H19941" s="86"/>
      <c r="I19941" s="85"/>
      <c r="J19941" s="85"/>
    </row>
    <row r="19942" spans="2:10" s="117" customFormat="1" x14ac:dyDescent="0.25">
      <c r="B19942" s="87"/>
      <c r="C19942" s="85"/>
      <c r="D19942" s="85"/>
      <c r="E19942" s="85"/>
      <c r="F19942" s="85"/>
      <c r="G19942" s="86"/>
      <c r="H19942" s="86"/>
      <c r="I19942" s="85"/>
      <c r="J19942" s="85"/>
    </row>
    <row r="19943" spans="2:10" s="117" customFormat="1" x14ac:dyDescent="0.25">
      <c r="B19943" s="87"/>
      <c r="C19943" s="85"/>
      <c r="D19943" s="85"/>
      <c r="E19943" s="85"/>
      <c r="F19943" s="85"/>
      <c r="G19943" s="86"/>
      <c r="H19943" s="86"/>
      <c r="I19943" s="85"/>
      <c r="J19943" s="85"/>
    </row>
    <row r="19944" spans="2:10" s="117" customFormat="1" x14ac:dyDescent="0.25">
      <c r="B19944" s="87"/>
      <c r="C19944" s="85"/>
      <c r="D19944" s="85"/>
      <c r="E19944" s="85"/>
      <c r="F19944" s="85"/>
      <c r="G19944" s="86"/>
      <c r="H19944" s="86"/>
      <c r="I19944" s="85"/>
      <c r="J19944" s="85"/>
    </row>
    <row r="19945" spans="2:10" s="117" customFormat="1" x14ac:dyDescent="0.25">
      <c r="B19945" s="87"/>
      <c r="C19945" s="85"/>
      <c r="D19945" s="85"/>
      <c r="E19945" s="85"/>
      <c r="F19945" s="85"/>
      <c r="G19945" s="86"/>
      <c r="H19945" s="86"/>
      <c r="I19945" s="85"/>
      <c r="J19945" s="85"/>
    </row>
    <row r="19946" spans="2:10" s="117" customFormat="1" x14ac:dyDescent="0.25">
      <c r="B19946" s="87"/>
      <c r="C19946" s="85"/>
      <c r="D19946" s="85"/>
      <c r="E19946" s="85"/>
      <c r="F19946" s="85"/>
      <c r="G19946" s="86"/>
      <c r="H19946" s="86"/>
      <c r="I19946" s="85"/>
      <c r="J19946" s="85"/>
    </row>
    <row r="19947" spans="2:10" s="117" customFormat="1" x14ac:dyDescent="0.25">
      <c r="B19947" s="87"/>
      <c r="C19947" s="85"/>
      <c r="D19947" s="85"/>
      <c r="E19947" s="85"/>
      <c r="F19947" s="85"/>
      <c r="G19947" s="86"/>
      <c r="H19947" s="86"/>
      <c r="I19947" s="85"/>
      <c r="J19947" s="85"/>
    </row>
    <row r="19948" spans="2:10" s="117" customFormat="1" x14ac:dyDescent="0.25">
      <c r="B19948" s="87"/>
      <c r="C19948" s="85"/>
      <c r="D19948" s="85"/>
      <c r="E19948" s="85"/>
      <c r="F19948" s="85"/>
      <c r="G19948" s="86"/>
      <c r="H19948" s="86"/>
      <c r="I19948" s="85"/>
      <c r="J19948" s="85"/>
    </row>
    <row r="19949" spans="2:10" s="117" customFormat="1" x14ac:dyDescent="0.25">
      <c r="B19949" s="87"/>
      <c r="C19949" s="85"/>
      <c r="D19949" s="85"/>
      <c r="E19949" s="85"/>
      <c r="F19949" s="85"/>
      <c r="G19949" s="86"/>
      <c r="H19949" s="86"/>
      <c r="I19949" s="85"/>
      <c r="J19949" s="85"/>
    </row>
    <row r="19950" spans="2:10" s="117" customFormat="1" x14ac:dyDescent="0.25">
      <c r="B19950" s="87"/>
      <c r="C19950" s="85"/>
      <c r="D19950" s="85"/>
      <c r="E19950" s="85"/>
      <c r="F19950" s="85"/>
      <c r="G19950" s="86"/>
      <c r="H19950" s="86"/>
      <c r="I19950" s="85"/>
      <c r="J19950" s="85"/>
    </row>
    <row r="19951" spans="2:10" s="117" customFormat="1" x14ac:dyDescent="0.25">
      <c r="B19951" s="87"/>
      <c r="C19951" s="85"/>
      <c r="D19951" s="85"/>
      <c r="E19951" s="85"/>
      <c r="F19951" s="85"/>
      <c r="G19951" s="86"/>
      <c r="H19951" s="86"/>
      <c r="I19951" s="85"/>
      <c r="J19951" s="85"/>
    </row>
    <row r="19952" spans="2:10" s="117" customFormat="1" x14ac:dyDescent="0.25">
      <c r="B19952" s="87"/>
      <c r="C19952" s="85"/>
      <c r="D19952" s="85"/>
      <c r="E19952" s="85"/>
      <c r="F19952" s="85"/>
      <c r="G19952" s="86"/>
      <c r="H19952" s="86"/>
      <c r="I19952" s="85"/>
      <c r="J19952" s="85"/>
    </row>
    <row r="19953" spans="2:10" s="117" customFormat="1" x14ac:dyDescent="0.25">
      <c r="B19953" s="87"/>
      <c r="C19953" s="85"/>
      <c r="D19953" s="85"/>
      <c r="E19953" s="85"/>
      <c r="F19953" s="85"/>
      <c r="G19953" s="86"/>
      <c r="H19953" s="86"/>
      <c r="I19953" s="85"/>
      <c r="J19953" s="85"/>
    </row>
    <row r="19954" spans="2:10" s="117" customFormat="1" x14ac:dyDescent="0.25">
      <c r="B19954" s="87"/>
      <c r="C19954" s="85"/>
      <c r="D19954" s="85"/>
      <c r="E19954" s="85"/>
      <c r="F19954" s="85"/>
      <c r="G19954" s="86"/>
      <c r="H19954" s="86"/>
      <c r="I19954" s="85"/>
      <c r="J19954" s="85"/>
    </row>
    <row r="19955" spans="2:10" s="117" customFormat="1" x14ac:dyDescent="0.25">
      <c r="B19955" s="87"/>
      <c r="C19955" s="85"/>
      <c r="D19955" s="85"/>
      <c r="E19955" s="85"/>
      <c r="F19955" s="85"/>
      <c r="G19955" s="86"/>
      <c r="H19955" s="86"/>
      <c r="I19955" s="85"/>
      <c r="J19955" s="85"/>
    </row>
    <row r="19956" spans="2:10" s="117" customFormat="1" x14ac:dyDescent="0.25">
      <c r="B19956" s="87"/>
      <c r="C19956" s="85"/>
      <c r="D19956" s="85"/>
      <c r="E19956" s="85"/>
      <c r="F19956" s="85"/>
      <c r="G19956" s="86"/>
      <c r="H19956" s="86"/>
      <c r="I19956" s="85"/>
      <c r="J19956" s="85"/>
    </row>
    <row r="19957" spans="2:10" s="117" customFormat="1" x14ac:dyDescent="0.25">
      <c r="B19957" s="87"/>
      <c r="C19957" s="85"/>
      <c r="D19957" s="85"/>
      <c r="E19957" s="85"/>
      <c r="F19957" s="85"/>
      <c r="G19957" s="86"/>
      <c r="H19957" s="86"/>
      <c r="I19957" s="85"/>
      <c r="J19957" s="85"/>
    </row>
    <row r="19958" spans="2:10" s="117" customFormat="1" x14ac:dyDescent="0.25">
      <c r="B19958" s="87"/>
      <c r="C19958" s="85"/>
      <c r="D19958" s="85"/>
      <c r="E19958" s="85"/>
      <c r="F19958" s="85"/>
      <c r="G19958" s="86"/>
      <c r="H19958" s="86"/>
      <c r="I19958" s="85"/>
      <c r="J19958" s="85"/>
    </row>
    <row r="19959" spans="2:10" s="117" customFormat="1" x14ac:dyDescent="0.25">
      <c r="B19959" s="87"/>
      <c r="C19959" s="85"/>
      <c r="D19959" s="85"/>
      <c r="E19959" s="85"/>
      <c r="F19959" s="85"/>
      <c r="G19959" s="86"/>
      <c r="H19959" s="86"/>
      <c r="I19959" s="85"/>
      <c r="J19959" s="85"/>
    </row>
    <row r="19960" spans="2:10" s="117" customFormat="1" x14ac:dyDescent="0.25">
      <c r="B19960" s="87"/>
      <c r="C19960" s="85"/>
      <c r="D19960" s="85"/>
      <c r="E19960" s="85"/>
      <c r="F19960" s="85"/>
      <c r="G19960" s="86"/>
      <c r="H19960" s="86"/>
      <c r="I19960" s="85"/>
      <c r="J19960" s="85"/>
    </row>
    <row r="19961" spans="2:10" s="117" customFormat="1" x14ac:dyDescent="0.25">
      <c r="B19961" s="87"/>
      <c r="C19961" s="85"/>
      <c r="D19961" s="85"/>
      <c r="E19961" s="85"/>
      <c r="F19961" s="85"/>
      <c r="G19961" s="86"/>
      <c r="H19961" s="86"/>
      <c r="I19961" s="85"/>
      <c r="J19961" s="85"/>
    </row>
    <row r="19962" spans="2:10" s="117" customFormat="1" x14ac:dyDescent="0.25">
      <c r="B19962" s="87"/>
      <c r="C19962" s="85"/>
      <c r="D19962" s="85"/>
      <c r="E19962" s="85"/>
      <c r="F19962" s="85"/>
      <c r="G19962" s="86"/>
      <c r="H19962" s="86"/>
      <c r="I19962" s="85"/>
      <c r="J19962" s="85"/>
    </row>
    <row r="19963" spans="2:10" s="117" customFormat="1" x14ac:dyDescent="0.25">
      <c r="B19963" s="87"/>
      <c r="C19963" s="85"/>
      <c r="D19963" s="85"/>
      <c r="E19963" s="85"/>
      <c r="F19963" s="85"/>
      <c r="G19963" s="86"/>
      <c r="H19963" s="86"/>
      <c r="I19963" s="85"/>
      <c r="J19963" s="85"/>
    </row>
    <row r="19964" spans="2:10" s="117" customFormat="1" x14ac:dyDescent="0.25">
      <c r="B19964" s="87"/>
      <c r="C19964" s="85"/>
      <c r="D19964" s="85"/>
      <c r="E19964" s="85"/>
      <c r="F19964" s="85"/>
      <c r="G19964" s="86"/>
      <c r="H19964" s="86"/>
      <c r="I19964" s="85"/>
      <c r="J19964" s="85"/>
    </row>
    <row r="19965" spans="2:10" s="117" customFormat="1" x14ac:dyDescent="0.25">
      <c r="B19965" s="87"/>
      <c r="C19965" s="85"/>
      <c r="D19965" s="85"/>
      <c r="E19965" s="85"/>
      <c r="F19965" s="85"/>
      <c r="G19965" s="86"/>
      <c r="H19965" s="86"/>
      <c r="I19965" s="85"/>
      <c r="J19965" s="85"/>
    </row>
    <row r="19966" spans="2:10" s="117" customFormat="1" x14ac:dyDescent="0.25">
      <c r="B19966" s="87"/>
      <c r="C19966" s="85"/>
      <c r="D19966" s="85"/>
      <c r="E19966" s="85"/>
      <c r="F19966" s="85"/>
      <c r="G19966" s="86"/>
      <c r="H19966" s="86"/>
      <c r="I19966" s="85"/>
      <c r="J19966" s="85"/>
    </row>
    <row r="19967" spans="2:10" s="117" customFormat="1" x14ac:dyDescent="0.25">
      <c r="B19967" s="87"/>
      <c r="C19967" s="85"/>
      <c r="D19967" s="85"/>
      <c r="E19967" s="85"/>
      <c r="F19967" s="85"/>
      <c r="G19967" s="86"/>
      <c r="H19967" s="86"/>
      <c r="I19967" s="85"/>
      <c r="J19967" s="85"/>
    </row>
    <row r="19968" spans="2:10" s="117" customFormat="1" x14ac:dyDescent="0.25">
      <c r="B19968" s="87"/>
      <c r="C19968" s="85"/>
      <c r="D19968" s="85"/>
      <c r="E19968" s="85"/>
      <c r="F19968" s="85"/>
      <c r="G19968" s="86"/>
      <c r="H19968" s="86"/>
      <c r="I19968" s="85"/>
      <c r="J19968" s="85"/>
    </row>
    <row r="19969" spans="2:10" s="117" customFormat="1" x14ac:dyDescent="0.25">
      <c r="B19969" s="87"/>
      <c r="C19969" s="85"/>
      <c r="D19969" s="85"/>
      <c r="E19969" s="85"/>
      <c r="F19969" s="85"/>
      <c r="G19969" s="86"/>
      <c r="H19969" s="86"/>
      <c r="I19969" s="85"/>
      <c r="J19969" s="85"/>
    </row>
    <row r="19970" spans="2:10" s="117" customFormat="1" x14ac:dyDescent="0.25">
      <c r="B19970" s="87"/>
      <c r="C19970" s="85"/>
      <c r="D19970" s="85"/>
      <c r="E19970" s="85"/>
      <c r="F19970" s="85"/>
      <c r="G19970" s="86"/>
      <c r="H19970" s="86"/>
      <c r="I19970" s="85"/>
      <c r="J19970" s="85"/>
    </row>
    <row r="19971" spans="2:10" s="117" customFormat="1" x14ac:dyDescent="0.25">
      <c r="B19971" s="87"/>
      <c r="C19971" s="85"/>
      <c r="D19971" s="85"/>
      <c r="E19971" s="85"/>
      <c r="F19971" s="85"/>
      <c r="G19971" s="86"/>
      <c r="H19971" s="86"/>
      <c r="I19971" s="85"/>
      <c r="J19971" s="85"/>
    </row>
    <row r="19972" spans="2:10" s="117" customFormat="1" x14ac:dyDescent="0.25">
      <c r="B19972" s="87"/>
      <c r="C19972" s="85"/>
      <c r="D19972" s="85"/>
      <c r="E19972" s="85"/>
      <c r="F19972" s="85"/>
      <c r="G19972" s="86"/>
      <c r="H19972" s="86"/>
      <c r="I19972" s="85"/>
      <c r="J19972" s="85"/>
    </row>
    <row r="19973" spans="2:10" s="117" customFormat="1" x14ac:dyDescent="0.25">
      <c r="B19973" s="87"/>
      <c r="C19973" s="85"/>
      <c r="D19973" s="85"/>
      <c r="E19973" s="85"/>
      <c r="F19973" s="85"/>
      <c r="G19973" s="86"/>
      <c r="H19973" s="86"/>
      <c r="I19973" s="85"/>
      <c r="J19973" s="85"/>
    </row>
    <row r="19974" spans="2:10" s="117" customFormat="1" x14ac:dyDescent="0.25">
      <c r="B19974" s="87"/>
      <c r="C19974" s="85"/>
      <c r="D19974" s="85"/>
      <c r="E19974" s="85"/>
      <c r="F19974" s="85"/>
      <c r="G19974" s="86"/>
      <c r="H19974" s="86"/>
      <c r="I19974" s="85"/>
      <c r="J19974" s="85"/>
    </row>
    <row r="19975" spans="2:10" s="117" customFormat="1" x14ac:dyDescent="0.25">
      <c r="B19975" s="87"/>
      <c r="C19975" s="85"/>
      <c r="D19975" s="85"/>
      <c r="E19975" s="85"/>
      <c r="F19975" s="85"/>
      <c r="G19975" s="86"/>
      <c r="H19975" s="86"/>
      <c r="I19975" s="85"/>
      <c r="J19975" s="85"/>
    </row>
    <row r="19976" spans="2:10" s="117" customFormat="1" x14ac:dyDescent="0.25">
      <c r="B19976" s="87"/>
      <c r="C19976" s="85"/>
      <c r="D19976" s="85"/>
      <c r="E19976" s="85"/>
      <c r="F19976" s="85"/>
      <c r="G19976" s="86"/>
      <c r="H19976" s="86"/>
      <c r="I19976" s="85"/>
      <c r="J19976" s="85"/>
    </row>
    <row r="19977" spans="2:10" s="117" customFormat="1" x14ac:dyDescent="0.25">
      <c r="B19977" s="87"/>
      <c r="C19977" s="85"/>
      <c r="D19977" s="85"/>
      <c r="E19977" s="85"/>
      <c r="F19977" s="85"/>
      <c r="G19977" s="86"/>
      <c r="H19977" s="86"/>
      <c r="I19977" s="85"/>
      <c r="J19977" s="85"/>
    </row>
    <row r="19978" spans="2:10" s="117" customFormat="1" x14ac:dyDescent="0.25">
      <c r="B19978" s="87"/>
      <c r="C19978" s="85"/>
      <c r="D19978" s="85"/>
      <c r="E19978" s="85"/>
      <c r="F19978" s="85"/>
      <c r="G19978" s="86"/>
      <c r="H19978" s="86"/>
      <c r="I19978" s="85"/>
      <c r="J19978" s="85"/>
    </row>
    <row r="19979" spans="2:10" s="117" customFormat="1" x14ac:dyDescent="0.25">
      <c r="B19979" s="87"/>
      <c r="C19979" s="85"/>
      <c r="D19979" s="85"/>
      <c r="E19979" s="85"/>
      <c r="F19979" s="85"/>
      <c r="G19979" s="86"/>
      <c r="H19979" s="86"/>
      <c r="I19979" s="85"/>
      <c r="J19979" s="85"/>
    </row>
    <row r="19980" spans="2:10" s="117" customFormat="1" x14ac:dyDescent="0.25">
      <c r="B19980" s="87"/>
      <c r="C19980" s="85"/>
      <c r="D19980" s="85"/>
      <c r="E19980" s="85"/>
      <c r="F19980" s="85"/>
      <c r="G19980" s="86"/>
      <c r="H19980" s="86"/>
      <c r="I19980" s="85"/>
      <c r="J19980" s="85"/>
    </row>
    <row r="19981" spans="2:10" s="117" customFormat="1" x14ac:dyDescent="0.25">
      <c r="B19981" s="87"/>
      <c r="C19981" s="85"/>
      <c r="D19981" s="85"/>
      <c r="E19981" s="85"/>
      <c r="F19981" s="85"/>
      <c r="G19981" s="86"/>
      <c r="H19981" s="86"/>
      <c r="I19981" s="85"/>
      <c r="J19981" s="85"/>
    </row>
    <row r="19982" spans="2:10" s="117" customFormat="1" x14ac:dyDescent="0.25">
      <c r="B19982" s="87"/>
      <c r="C19982" s="85"/>
      <c r="D19982" s="85"/>
      <c r="E19982" s="85"/>
      <c r="F19982" s="85"/>
      <c r="G19982" s="86"/>
      <c r="H19982" s="86"/>
      <c r="I19982" s="85"/>
      <c r="J19982" s="85"/>
    </row>
    <row r="19983" spans="2:10" s="117" customFormat="1" x14ac:dyDescent="0.25">
      <c r="B19983" s="87"/>
      <c r="C19983" s="85"/>
      <c r="D19983" s="85"/>
      <c r="E19983" s="85"/>
      <c r="F19983" s="85"/>
      <c r="G19983" s="86"/>
      <c r="H19983" s="86"/>
      <c r="I19983" s="85"/>
      <c r="J19983" s="85"/>
    </row>
    <row r="19984" spans="2:10" s="117" customFormat="1" x14ac:dyDescent="0.25">
      <c r="B19984" s="87"/>
      <c r="C19984" s="85"/>
      <c r="D19984" s="85"/>
      <c r="E19984" s="85"/>
      <c r="F19984" s="85"/>
      <c r="G19984" s="86"/>
      <c r="H19984" s="86"/>
      <c r="I19984" s="85"/>
      <c r="J19984" s="85"/>
    </row>
    <row r="19985" spans="2:10" s="117" customFormat="1" x14ac:dyDescent="0.25">
      <c r="B19985" s="87"/>
      <c r="C19985" s="85"/>
      <c r="D19985" s="85"/>
      <c r="E19985" s="85"/>
      <c r="F19985" s="85"/>
      <c r="G19985" s="86"/>
      <c r="H19985" s="86"/>
      <c r="I19985" s="85"/>
      <c r="J19985" s="85"/>
    </row>
    <row r="19986" spans="2:10" s="117" customFormat="1" x14ac:dyDescent="0.25">
      <c r="B19986" s="87"/>
      <c r="C19986" s="85"/>
      <c r="D19986" s="85"/>
      <c r="E19986" s="85"/>
      <c r="F19986" s="85"/>
      <c r="G19986" s="86"/>
      <c r="H19986" s="86"/>
      <c r="I19986" s="85"/>
      <c r="J19986" s="85"/>
    </row>
    <row r="19987" spans="2:10" s="117" customFormat="1" x14ac:dyDescent="0.25">
      <c r="B19987" s="87"/>
      <c r="C19987" s="85"/>
      <c r="D19987" s="85"/>
      <c r="E19987" s="85"/>
      <c r="F19987" s="85"/>
      <c r="G19987" s="86"/>
      <c r="H19987" s="86"/>
      <c r="I19987" s="85"/>
      <c r="J19987" s="85"/>
    </row>
    <row r="19988" spans="2:10" s="117" customFormat="1" x14ac:dyDescent="0.25">
      <c r="B19988" s="87"/>
      <c r="C19988" s="85"/>
      <c r="D19988" s="85"/>
      <c r="E19988" s="85"/>
      <c r="F19988" s="85"/>
      <c r="G19988" s="86"/>
      <c r="H19988" s="86"/>
      <c r="I19988" s="85"/>
      <c r="J19988" s="85"/>
    </row>
    <row r="19989" spans="2:10" s="117" customFormat="1" x14ac:dyDescent="0.25">
      <c r="B19989" s="87"/>
      <c r="C19989" s="85"/>
      <c r="D19989" s="85"/>
      <c r="E19989" s="85"/>
      <c r="F19989" s="85"/>
      <c r="G19989" s="86"/>
      <c r="H19989" s="86"/>
      <c r="I19989" s="85"/>
      <c r="J19989" s="85"/>
    </row>
    <row r="19990" spans="2:10" s="117" customFormat="1" x14ac:dyDescent="0.25">
      <c r="B19990" s="87"/>
      <c r="C19990" s="85"/>
      <c r="D19990" s="85"/>
      <c r="E19990" s="85"/>
      <c r="F19990" s="85"/>
      <c r="G19990" s="86"/>
      <c r="H19990" s="86"/>
      <c r="I19990" s="85"/>
      <c r="J19990" s="85"/>
    </row>
    <row r="19991" spans="2:10" s="117" customFormat="1" x14ac:dyDescent="0.25">
      <c r="B19991" s="87"/>
      <c r="C19991" s="85"/>
      <c r="D19991" s="85"/>
      <c r="E19991" s="85"/>
      <c r="F19991" s="85"/>
      <c r="G19991" s="86"/>
      <c r="H19991" s="86"/>
      <c r="I19991" s="85"/>
      <c r="J19991" s="85"/>
    </row>
    <row r="19992" spans="2:10" s="117" customFormat="1" x14ac:dyDescent="0.25">
      <c r="B19992" s="87"/>
      <c r="C19992" s="85"/>
      <c r="D19992" s="85"/>
      <c r="E19992" s="85"/>
      <c r="F19992" s="85"/>
      <c r="G19992" s="86"/>
      <c r="H19992" s="86"/>
      <c r="I19992" s="85"/>
      <c r="J19992" s="85"/>
    </row>
    <row r="19993" spans="2:10" s="117" customFormat="1" x14ac:dyDescent="0.25">
      <c r="B19993" s="87"/>
      <c r="C19993" s="85"/>
      <c r="D19993" s="85"/>
      <c r="E19993" s="85"/>
      <c r="F19993" s="85"/>
      <c r="G19993" s="86"/>
      <c r="H19993" s="86"/>
      <c r="I19993" s="85"/>
      <c r="J19993" s="85"/>
    </row>
    <row r="19994" spans="2:10" s="117" customFormat="1" x14ac:dyDescent="0.25">
      <c r="B19994" s="87"/>
      <c r="C19994" s="85"/>
      <c r="D19994" s="85"/>
      <c r="E19994" s="85"/>
      <c r="F19994" s="85"/>
      <c r="G19994" s="86"/>
      <c r="H19994" s="86"/>
      <c r="I19994" s="85"/>
      <c r="J19994" s="85"/>
    </row>
    <row r="19995" spans="2:10" s="117" customFormat="1" x14ac:dyDescent="0.25">
      <c r="B19995" s="87"/>
      <c r="C19995" s="85"/>
      <c r="D19995" s="85"/>
      <c r="E19995" s="85"/>
      <c r="F19995" s="85"/>
      <c r="G19995" s="86"/>
      <c r="H19995" s="86"/>
      <c r="I19995" s="85"/>
      <c r="J19995" s="85"/>
    </row>
    <row r="19996" spans="2:10" s="117" customFormat="1" x14ac:dyDescent="0.25">
      <c r="B19996" s="87"/>
      <c r="C19996" s="85"/>
      <c r="D19996" s="85"/>
      <c r="E19996" s="85"/>
      <c r="F19996" s="85"/>
      <c r="G19996" s="86"/>
      <c r="H19996" s="86"/>
      <c r="I19996" s="85"/>
      <c r="J19996" s="85"/>
    </row>
    <row r="19997" spans="2:10" s="117" customFormat="1" x14ac:dyDescent="0.25">
      <c r="B19997" s="87"/>
      <c r="C19997" s="85"/>
      <c r="D19997" s="85"/>
      <c r="E19997" s="85"/>
      <c r="F19997" s="85"/>
      <c r="G19997" s="86"/>
      <c r="H19997" s="86"/>
      <c r="I19997" s="85"/>
      <c r="J19997" s="85"/>
    </row>
    <row r="19998" spans="2:10" s="117" customFormat="1" x14ac:dyDescent="0.25">
      <c r="B19998" s="87"/>
      <c r="C19998" s="85"/>
      <c r="D19998" s="85"/>
      <c r="E19998" s="85"/>
      <c r="F19998" s="85"/>
      <c r="G19998" s="86"/>
      <c r="H19998" s="86"/>
      <c r="I19998" s="85"/>
      <c r="J19998" s="85"/>
    </row>
    <row r="19999" spans="2:10" s="117" customFormat="1" x14ac:dyDescent="0.25">
      <c r="B19999" s="87"/>
      <c r="C19999" s="85"/>
      <c r="D19999" s="85"/>
      <c r="E19999" s="85"/>
      <c r="F19999" s="85"/>
      <c r="G19999" s="86"/>
      <c r="H19999" s="86"/>
      <c r="I19999" s="85"/>
      <c r="J19999" s="85"/>
    </row>
    <row r="20000" spans="2:10" s="117" customFormat="1" x14ac:dyDescent="0.25">
      <c r="B20000" s="87"/>
      <c r="C20000" s="85"/>
      <c r="D20000" s="85"/>
      <c r="E20000" s="85"/>
      <c r="F20000" s="85"/>
      <c r="G20000" s="86"/>
      <c r="H20000" s="86"/>
      <c r="I20000" s="85"/>
      <c r="J20000" s="85"/>
    </row>
    <row r="20001" spans="2:10" s="117" customFormat="1" x14ac:dyDescent="0.25">
      <c r="B20001" s="87"/>
      <c r="C20001" s="85"/>
      <c r="D20001" s="85"/>
      <c r="E20001" s="85"/>
      <c r="F20001" s="85"/>
      <c r="G20001" s="86"/>
      <c r="H20001" s="86"/>
      <c r="I20001" s="85"/>
      <c r="J20001" s="85"/>
    </row>
    <row r="20002" spans="2:10" s="117" customFormat="1" x14ac:dyDescent="0.25">
      <c r="B20002" s="87"/>
      <c r="C20002" s="85"/>
      <c r="D20002" s="85"/>
      <c r="E20002" s="85"/>
      <c r="F20002" s="85"/>
      <c r="G20002" s="86"/>
      <c r="H20002" s="86"/>
      <c r="I20002" s="85"/>
      <c r="J20002" s="85"/>
    </row>
    <row r="20003" spans="2:10" s="117" customFormat="1" x14ac:dyDescent="0.25">
      <c r="B20003" s="87"/>
      <c r="C20003" s="85"/>
      <c r="D20003" s="85"/>
      <c r="E20003" s="85"/>
      <c r="F20003" s="85"/>
      <c r="G20003" s="86"/>
      <c r="H20003" s="86"/>
      <c r="I20003" s="85"/>
      <c r="J20003" s="85"/>
    </row>
    <row r="20004" spans="2:10" s="117" customFormat="1" x14ac:dyDescent="0.25">
      <c r="B20004" s="87"/>
      <c r="C20004" s="85"/>
      <c r="D20004" s="85"/>
      <c r="E20004" s="85"/>
      <c r="F20004" s="85"/>
      <c r="G20004" s="86"/>
      <c r="H20004" s="86"/>
      <c r="I20004" s="85"/>
      <c r="J20004" s="85"/>
    </row>
    <row r="20005" spans="2:10" s="117" customFormat="1" x14ac:dyDescent="0.25">
      <c r="B20005" s="87"/>
      <c r="C20005" s="85"/>
      <c r="D20005" s="85"/>
      <c r="E20005" s="85"/>
      <c r="F20005" s="85"/>
      <c r="G20005" s="86"/>
      <c r="H20005" s="86"/>
      <c r="I20005" s="85"/>
      <c r="J20005" s="85"/>
    </row>
    <row r="20006" spans="2:10" s="117" customFormat="1" x14ac:dyDescent="0.25">
      <c r="B20006" s="87"/>
      <c r="C20006" s="85"/>
      <c r="D20006" s="85"/>
      <c r="E20006" s="85"/>
      <c r="F20006" s="85"/>
      <c r="G20006" s="86"/>
      <c r="H20006" s="86"/>
      <c r="I20006" s="85"/>
      <c r="J20006" s="85"/>
    </row>
    <row r="20007" spans="2:10" s="117" customFormat="1" x14ac:dyDescent="0.25">
      <c r="B20007" s="87"/>
      <c r="C20007" s="85"/>
      <c r="D20007" s="85"/>
      <c r="E20007" s="85"/>
      <c r="F20007" s="85"/>
      <c r="G20007" s="86"/>
      <c r="H20007" s="86"/>
      <c r="I20007" s="85"/>
      <c r="J20007" s="85"/>
    </row>
    <row r="20008" spans="2:10" s="117" customFormat="1" x14ac:dyDescent="0.25">
      <c r="B20008" s="87"/>
      <c r="C20008" s="85"/>
      <c r="D20008" s="85"/>
      <c r="E20008" s="85"/>
      <c r="F20008" s="85"/>
      <c r="G20008" s="86"/>
      <c r="H20008" s="86"/>
      <c r="I20008" s="85"/>
      <c r="J20008" s="85"/>
    </row>
    <row r="20009" spans="2:10" s="117" customFormat="1" x14ac:dyDescent="0.25">
      <c r="B20009" s="87"/>
      <c r="C20009" s="85"/>
      <c r="D20009" s="85"/>
      <c r="E20009" s="85"/>
      <c r="F20009" s="85"/>
      <c r="G20009" s="86"/>
      <c r="H20009" s="86"/>
      <c r="I20009" s="85"/>
      <c r="J20009" s="85"/>
    </row>
    <row r="20010" spans="2:10" s="117" customFormat="1" x14ac:dyDescent="0.25">
      <c r="B20010" s="87"/>
      <c r="C20010" s="85"/>
      <c r="D20010" s="85"/>
      <c r="E20010" s="85"/>
      <c r="F20010" s="85"/>
      <c r="G20010" s="86"/>
      <c r="H20010" s="86"/>
      <c r="I20010" s="85"/>
      <c r="J20010" s="85"/>
    </row>
    <row r="20011" spans="2:10" s="117" customFormat="1" x14ac:dyDescent="0.25">
      <c r="B20011" s="87"/>
      <c r="C20011" s="85"/>
      <c r="D20011" s="85"/>
      <c r="E20011" s="85"/>
      <c r="F20011" s="85"/>
      <c r="G20011" s="86"/>
      <c r="H20011" s="86"/>
      <c r="I20011" s="85"/>
      <c r="J20011" s="85"/>
    </row>
    <row r="20012" spans="2:10" s="117" customFormat="1" x14ac:dyDescent="0.25">
      <c r="B20012" s="87"/>
      <c r="C20012" s="85"/>
      <c r="D20012" s="85"/>
      <c r="E20012" s="85"/>
      <c r="F20012" s="85"/>
      <c r="G20012" s="86"/>
      <c r="H20012" s="86"/>
      <c r="I20012" s="85"/>
      <c r="J20012" s="85"/>
    </row>
    <row r="20013" spans="2:10" s="117" customFormat="1" x14ac:dyDescent="0.25">
      <c r="B20013" s="87"/>
      <c r="C20013" s="85"/>
      <c r="D20013" s="85"/>
      <c r="E20013" s="85"/>
      <c r="F20013" s="85"/>
      <c r="G20013" s="86"/>
      <c r="H20013" s="86"/>
      <c r="I20013" s="85"/>
      <c r="J20013" s="85"/>
    </row>
    <row r="20014" spans="2:10" s="117" customFormat="1" x14ac:dyDescent="0.25">
      <c r="B20014" s="87"/>
      <c r="C20014" s="85"/>
      <c r="D20014" s="85"/>
      <c r="E20014" s="85"/>
      <c r="F20014" s="85"/>
      <c r="G20014" s="86"/>
      <c r="H20014" s="86"/>
      <c r="I20014" s="85"/>
      <c r="J20014" s="85"/>
    </row>
    <row r="20015" spans="2:10" s="117" customFormat="1" x14ac:dyDescent="0.25">
      <c r="B20015" s="87"/>
      <c r="C20015" s="85"/>
      <c r="D20015" s="85"/>
      <c r="E20015" s="85"/>
      <c r="F20015" s="85"/>
      <c r="G20015" s="86"/>
      <c r="H20015" s="86"/>
      <c r="I20015" s="85"/>
      <c r="J20015" s="85"/>
    </row>
    <row r="20016" spans="2:10" s="117" customFormat="1" x14ac:dyDescent="0.25">
      <c r="B20016" s="87"/>
      <c r="C20016" s="85"/>
      <c r="D20016" s="85"/>
      <c r="E20016" s="85"/>
      <c r="F20016" s="85"/>
      <c r="G20016" s="86"/>
      <c r="H20016" s="86"/>
      <c r="I20016" s="85"/>
      <c r="J20016" s="85"/>
    </row>
    <row r="20017" spans="2:10" s="117" customFormat="1" x14ac:dyDescent="0.25">
      <c r="B20017" s="87"/>
      <c r="C20017" s="85"/>
      <c r="D20017" s="85"/>
      <c r="E20017" s="85"/>
      <c r="F20017" s="85"/>
      <c r="G20017" s="86"/>
      <c r="H20017" s="86"/>
      <c r="I20017" s="85"/>
      <c r="J20017" s="85"/>
    </row>
    <row r="20018" spans="2:10" s="117" customFormat="1" x14ac:dyDescent="0.25">
      <c r="B20018" s="87"/>
      <c r="C20018" s="85"/>
      <c r="D20018" s="85"/>
      <c r="E20018" s="85"/>
      <c r="F20018" s="85"/>
      <c r="G20018" s="86"/>
      <c r="H20018" s="86"/>
      <c r="I20018" s="85"/>
      <c r="J20018" s="85"/>
    </row>
    <row r="20019" spans="2:10" s="117" customFormat="1" x14ac:dyDescent="0.25">
      <c r="B20019" s="87"/>
      <c r="C20019" s="85"/>
      <c r="D20019" s="85"/>
      <c r="E20019" s="85"/>
      <c r="F20019" s="85"/>
      <c r="G20019" s="86"/>
      <c r="H20019" s="86"/>
      <c r="I20019" s="85"/>
      <c r="J20019" s="85"/>
    </row>
    <row r="20020" spans="2:10" s="117" customFormat="1" x14ac:dyDescent="0.25">
      <c r="B20020" s="87"/>
      <c r="C20020" s="85"/>
      <c r="D20020" s="85"/>
      <c r="E20020" s="85"/>
      <c r="F20020" s="85"/>
      <c r="G20020" s="86"/>
      <c r="H20020" s="86"/>
      <c r="I20020" s="85"/>
      <c r="J20020" s="85"/>
    </row>
    <row r="20021" spans="2:10" s="117" customFormat="1" x14ac:dyDescent="0.25">
      <c r="B20021" s="87"/>
      <c r="C20021" s="85"/>
      <c r="D20021" s="85"/>
      <c r="E20021" s="85"/>
      <c r="F20021" s="85"/>
      <c r="G20021" s="86"/>
      <c r="H20021" s="86"/>
      <c r="I20021" s="85"/>
      <c r="J20021" s="85"/>
    </row>
    <row r="20022" spans="2:10" s="117" customFormat="1" x14ac:dyDescent="0.25">
      <c r="B20022" s="87"/>
      <c r="C20022" s="85"/>
      <c r="D20022" s="85"/>
      <c r="E20022" s="85"/>
      <c r="F20022" s="85"/>
      <c r="G20022" s="86"/>
      <c r="H20022" s="86"/>
      <c r="I20022" s="85"/>
      <c r="J20022" s="85"/>
    </row>
    <row r="20023" spans="2:10" s="117" customFormat="1" x14ac:dyDescent="0.25">
      <c r="B20023" s="87"/>
      <c r="C20023" s="85"/>
      <c r="D20023" s="85"/>
      <c r="E20023" s="85"/>
      <c r="F20023" s="85"/>
      <c r="G20023" s="86"/>
      <c r="H20023" s="86"/>
      <c r="I20023" s="85"/>
      <c r="J20023" s="85"/>
    </row>
    <row r="20024" spans="2:10" s="117" customFormat="1" x14ac:dyDescent="0.25">
      <c r="B20024" s="87"/>
      <c r="C20024" s="85"/>
      <c r="D20024" s="85"/>
      <c r="E20024" s="85"/>
      <c r="F20024" s="85"/>
      <c r="G20024" s="86"/>
      <c r="H20024" s="86"/>
      <c r="I20024" s="85"/>
      <c r="J20024" s="85"/>
    </row>
    <row r="20025" spans="2:10" s="117" customFormat="1" x14ac:dyDescent="0.25">
      <c r="B20025" s="87"/>
      <c r="C20025" s="85"/>
      <c r="D20025" s="85"/>
      <c r="E20025" s="85"/>
      <c r="F20025" s="85"/>
      <c r="G20025" s="86"/>
      <c r="H20025" s="86"/>
      <c r="I20025" s="85"/>
      <c r="J20025" s="85"/>
    </row>
    <row r="20026" spans="2:10" s="117" customFormat="1" x14ac:dyDescent="0.25">
      <c r="B20026" s="87"/>
      <c r="C20026" s="85"/>
      <c r="D20026" s="85"/>
      <c r="E20026" s="85"/>
      <c r="F20026" s="85"/>
      <c r="G20026" s="86"/>
      <c r="H20026" s="86"/>
      <c r="I20026" s="85"/>
      <c r="J20026" s="85"/>
    </row>
    <row r="20027" spans="2:10" s="117" customFormat="1" x14ac:dyDescent="0.25">
      <c r="B20027" s="87"/>
      <c r="C20027" s="85"/>
      <c r="D20027" s="85"/>
      <c r="E20027" s="85"/>
      <c r="F20027" s="85"/>
      <c r="G20027" s="86"/>
      <c r="H20027" s="86"/>
      <c r="I20027" s="85"/>
      <c r="J20027" s="85"/>
    </row>
    <row r="20028" spans="2:10" s="117" customFormat="1" x14ac:dyDescent="0.25">
      <c r="B20028" s="87"/>
      <c r="C20028" s="85"/>
      <c r="D20028" s="85"/>
      <c r="E20028" s="85"/>
      <c r="F20028" s="85"/>
      <c r="G20028" s="86"/>
      <c r="H20028" s="86"/>
      <c r="I20028" s="85"/>
      <c r="J20028" s="85"/>
    </row>
    <row r="20029" spans="2:10" s="117" customFormat="1" x14ac:dyDescent="0.25">
      <c r="B20029" s="87"/>
      <c r="C20029" s="85"/>
      <c r="D20029" s="85"/>
      <c r="E20029" s="85"/>
      <c r="F20029" s="85"/>
      <c r="G20029" s="86"/>
      <c r="H20029" s="86"/>
      <c r="I20029" s="85"/>
      <c r="J20029" s="85"/>
    </row>
    <row r="20030" spans="2:10" s="117" customFormat="1" x14ac:dyDescent="0.25">
      <c r="B20030" s="87"/>
      <c r="C20030" s="85"/>
      <c r="D20030" s="85"/>
      <c r="E20030" s="85"/>
      <c r="F20030" s="85"/>
      <c r="G20030" s="86"/>
      <c r="H20030" s="86"/>
      <c r="I20030" s="85"/>
      <c r="J20030" s="85"/>
    </row>
    <row r="20031" spans="2:10" s="117" customFormat="1" x14ac:dyDescent="0.25">
      <c r="B20031" s="87"/>
      <c r="C20031" s="85"/>
      <c r="D20031" s="85"/>
      <c r="E20031" s="85"/>
      <c r="F20031" s="85"/>
      <c r="G20031" s="86"/>
      <c r="H20031" s="86"/>
      <c r="I20031" s="85"/>
      <c r="J20031" s="85"/>
    </row>
    <row r="20032" spans="2:10" s="117" customFormat="1" x14ac:dyDescent="0.25">
      <c r="B20032" s="87"/>
      <c r="C20032" s="85"/>
      <c r="D20032" s="85"/>
      <c r="E20032" s="85"/>
      <c r="F20032" s="85"/>
      <c r="G20032" s="86"/>
      <c r="H20032" s="86"/>
      <c r="I20032" s="85"/>
      <c r="J20032" s="85"/>
    </row>
    <row r="20033" spans="2:10" s="117" customFormat="1" x14ac:dyDescent="0.25">
      <c r="B20033" s="87"/>
      <c r="C20033" s="85"/>
      <c r="D20033" s="85"/>
      <c r="E20033" s="85"/>
      <c r="F20033" s="85"/>
      <c r="G20033" s="86"/>
      <c r="H20033" s="86"/>
      <c r="I20033" s="85"/>
      <c r="J20033" s="85"/>
    </row>
    <row r="20034" spans="2:10" s="117" customFormat="1" x14ac:dyDescent="0.25">
      <c r="B20034" s="87"/>
      <c r="C20034" s="85"/>
      <c r="D20034" s="85"/>
      <c r="E20034" s="85"/>
      <c r="F20034" s="85"/>
      <c r="G20034" s="86"/>
      <c r="H20034" s="86"/>
      <c r="I20034" s="85"/>
      <c r="J20034" s="85"/>
    </row>
    <row r="20035" spans="2:10" s="117" customFormat="1" x14ac:dyDescent="0.25">
      <c r="B20035" s="87"/>
      <c r="C20035" s="85"/>
      <c r="D20035" s="85"/>
      <c r="E20035" s="85"/>
      <c r="F20035" s="85"/>
      <c r="G20035" s="86"/>
      <c r="H20035" s="86"/>
      <c r="I20035" s="85"/>
      <c r="J20035" s="85"/>
    </row>
    <row r="20036" spans="2:10" s="117" customFormat="1" x14ac:dyDescent="0.25">
      <c r="B20036" s="87"/>
      <c r="C20036" s="85"/>
      <c r="D20036" s="85"/>
      <c r="E20036" s="85"/>
      <c r="F20036" s="85"/>
      <c r="G20036" s="86"/>
      <c r="H20036" s="86"/>
      <c r="I20036" s="85"/>
      <c r="J20036" s="85"/>
    </row>
    <row r="20037" spans="2:10" s="117" customFormat="1" x14ac:dyDescent="0.25">
      <c r="B20037" s="87"/>
      <c r="C20037" s="85"/>
      <c r="D20037" s="85"/>
      <c r="E20037" s="85"/>
      <c r="F20037" s="85"/>
      <c r="G20037" s="86"/>
      <c r="H20037" s="86"/>
      <c r="I20037" s="85"/>
      <c r="J20037" s="85"/>
    </row>
    <row r="20038" spans="2:10" s="117" customFormat="1" x14ac:dyDescent="0.25">
      <c r="B20038" s="87"/>
      <c r="C20038" s="85"/>
      <c r="D20038" s="85"/>
      <c r="E20038" s="85"/>
      <c r="F20038" s="85"/>
      <c r="G20038" s="86"/>
      <c r="H20038" s="86"/>
      <c r="I20038" s="85"/>
      <c r="J20038" s="85"/>
    </row>
    <row r="20039" spans="2:10" s="117" customFormat="1" x14ac:dyDescent="0.25">
      <c r="B20039" s="87"/>
      <c r="C20039" s="85"/>
      <c r="D20039" s="85"/>
      <c r="E20039" s="85"/>
      <c r="F20039" s="85"/>
      <c r="G20039" s="86"/>
      <c r="H20039" s="86"/>
      <c r="I20039" s="85"/>
      <c r="J20039" s="85"/>
    </row>
    <row r="20040" spans="2:10" s="117" customFormat="1" x14ac:dyDescent="0.25">
      <c r="B20040" s="87"/>
      <c r="C20040" s="85"/>
      <c r="D20040" s="85"/>
      <c r="E20040" s="85"/>
      <c r="F20040" s="85"/>
      <c r="G20040" s="86"/>
      <c r="H20040" s="86"/>
      <c r="I20040" s="85"/>
      <c r="J20040" s="85"/>
    </row>
    <row r="20041" spans="2:10" s="117" customFormat="1" x14ac:dyDescent="0.25">
      <c r="B20041" s="87"/>
      <c r="C20041" s="85"/>
      <c r="D20041" s="85"/>
      <c r="E20041" s="85"/>
      <c r="F20041" s="85"/>
      <c r="G20041" s="86"/>
      <c r="H20041" s="86"/>
      <c r="I20041" s="85"/>
      <c r="J20041" s="85"/>
    </row>
    <row r="20042" spans="2:10" s="117" customFormat="1" x14ac:dyDescent="0.25">
      <c r="B20042" s="87"/>
      <c r="C20042" s="85"/>
      <c r="D20042" s="85"/>
      <c r="E20042" s="85"/>
      <c r="F20042" s="85"/>
      <c r="G20042" s="86"/>
      <c r="H20042" s="86"/>
      <c r="I20042" s="85"/>
      <c r="J20042" s="85"/>
    </row>
    <row r="20043" spans="2:10" s="117" customFormat="1" x14ac:dyDescent="0.25">
      <c r="B20043" s="87"/>
      <c r="C20043" s="85"/>
      <c r="D20043" s="85"/>
      <c r="E20043" s="85"/>
      <c r="F20043" s="85"/>
      <c r="G20043" s="86"/>
      <c r="H20043" s="86"/>
      <c r="I20043" s="85"/>
      <c r="J20043" s="85"/>
    </row>
    <row r="20044" spans="2:10" s="117" customFormat="1" x14ac:dyDescent="0.25">
      <c r="B20044" s="87"/>
      <c r="C20044" s="85"/>
      <c r="D20044" s="85"/>
      <c r="E20044" s="85"/>
      <c r="F20044" s="85"/>
      <c r="G20044" s="86"/>
      <c r="H20044" s="86"/>
      <c r="I20044" s="85"/>
      <c r="J20044" s="85"/>
    </row>
    <row r="20045" spans="2:10" s="117" customFormat="1" x14ac:dyDescent="0.25">
      <c r="B20045" s="87"/>
      <c r="C20045" s="85"/>
      <c r="D20045" s="85"/>
      <c r="E20045" s="85"/>
      <c r="F20045" s="85"/>
      <c r="G20045" s="86"/>
      <c r="H20045" s="86"/>
      <c r="I20045" s="85"/>
      <c r="J20045" s="85"/>
    </row>
    <row r="20046" spans="2:10" s="117" customFormat="1" x14ac:dyDescent="0.25">
      <c r="B20046" s="87"/>
      <c r="C20046" s="85"/>
      <c r="D20046" s="85"/>
      <c r="E20046" s="85"/>
      <c r="F20046" s="85"/>
      <c r="G20046" s="86"/>
      <c r="H20046" s="86"/>
      <c r="I20046" s="85"/>
      <c r="J20046" s="85"/>
    </row>
    <row r="20047" spans="2:10" s="117" customFormat="1" x14ac:dyDescent="0.25">
      <c r="B20047" s="87"/>
      <c r="C20047" s="85"/>
      <c r="D20047" s="85"/>
      <c r="E20047" s="85"/>
      <c r="F20047" s="85"/>
      <c r="G20047" s="86"/>
      <c r="H20047" s="86"/>
      <c r="I20047" s="85"/>
      <c r="J20047" s="85"/>
    </row>
    <row r="20048" spans="2:10" s="117" customFormat="1" x14ac:dyDescent="0.25">
      <c r="B20048" s="87"/>
      <c r="C20048" s="85"/>
      <c r="D20048" s="85"/>
      <c r="E20048" s="85"/>
      <c r="F20048" s="85"/>
      <c r="G20048" s="86"/>
      <c r="H20048" s="86"/>
      <c r="I20048" s="85"/>
      <c r="J20048" s="85"/>
    </row>
    <row r="20049" spans="2:10" s="117" customFormat="1" x14ac:dyDescent="0.25">
      <c r="B20049" s="87"/>
      <c r="C20049" s="85"/>
      <c r="D20049" s="85"/>
      <c r="E20049" s="85"/>
      <c r="F20049" s="85"/>
      <c r="G20049" s="86"/>
      <c r="H20049" s="86"/>
      <c r="I20049" s="85"/>
      <c r="J20049" s="85"/>
    </row>
    <row r="20050" spans="2:10" s="117" customFormat="1" x14ac:dyDescent="0.25">
      <c r="B20050" s="87"/>
      <c r="C20050" s="85"/>
      <c r="D20050" s="85"/>
      <c r="E20050" s="85"/>
      <c r="F20050" s="85"/>
      <c r="G20050" s="86"/>
      <c r="H20050" s="86"/>
      <c r="I20050" s="85"/>
      <c r="J20050" s="85"/>
    </row>
    <row r="20051" spans="2:10" s="117" customFormat="1" x14ac:dyDescent="0.25">
      <c r="B20051" s="87"/>
      <c r="C20051" s="85"/>
      <c r="D20051" s="85"/>
      <c r="E20051" s="85"/>
      <c r="F20051" s="85"/>
      <c r="G20051" s="86"/>
      <c r="H20051" s="86"/>
      <c r="I20051" s="85"/>
      <c r="J20051" s="85"/>
    </row>
    <row r="20052" spans="2:10" s="117" customFormat="1" x14ac:dyDescent="0.25">
      <c r="B20052" s="87"/>
      <c r="C20052" s="85"/>
      <c r="D20052" s="85"/>
      <c r="E20052" s="85"/>
      <c r="F20052" s="85"/>
      <c r="G20052" s="86"/>
      <c r="H20052" s="86"/>
      <c r="I20052" s="85"/>
      <c r="J20052" s="85"/>
    </row>
    <row r="20053" spans="2:10" s="117" customFormat="1" x14ac:dyDescent="0.25">
      <c r="B20053" s="87"/>
      <c r="C20053" s="85"/>
      <c r="D20053" s="85"/>
      <c r="E20053" s="85"/>
      <c r="F20053" s="85"/>
      <c r="G20053" s="86"/>
      <c r="H20053" s="86"/>
      <c r="I20053" s="85"/>
      <c r="J20053" s="85"/>
    </row>
    <row r="20054" spans="2:10" s="117" customFormat="1" x14ac:dyDescent="0.25">
      <c r="B20054" s="87"/>
      <c r="C20054" s="85"/>
      <c r="D20054" s="85"/>
      <c r="E20054" s="85"/>
      <c r="F20054" s="85"/>
      <c r="G20054" s="86"/>
      <c r="H20054" s="86"/>
      <c r="I20054" s="85"/>
      <c r="J20054" s="85"/>
    </row>
    <row r="20055" spans="2:10" s="117" customFormat="1" x14ac:dyDescent="0.25">
      <c r="B20055" s="87"/>
      <c r="C20055" s="85"/>
      <c r="D20055" s="85"/>
      <c r="E20055" s="85"/>
      <c r="F20055" s="85"/>
      <c r="G20055" s="86"/>
      <c r="H20055" s="86"/>
      <c r="I20055" s="85"/>
      <c r="J20055" s="85"/>
    </row>
    <row r="20056" spans="2:10" s="117" customFormat="1" x14ac:dyDescent="0.25">
      <c r="B20056" s="87"/>
      <c r="C20056" s="85"/>
      <c r="D20056" s="85"/>
      <c r="E20056" s="85"/>
      <c r="F20056" s="85"/>
      <c r="G20056" s="86"/>
      <c r="H20056" s="86"/>
      <c r="I20056" s="85"/>
      <c r="J20056" s="85"/>
    </row>
    <row r="20057" spans="2:10" s="117" customFormat="1" x14ac:dyDescent="0.25">
      <c r="B20057" s="87"/>
      <c r="C20057" s="85"/>
      <c r="D20057" s="85"/>
      <c r="E20057" s="85"/>
      <c r="F20057" s="85"/>
      <c r="G20057" s="86"/>
      <c r="H20057" s="86"/>
      <c r="I20057" s="85"/>
      <c r="J20057" s="85"/>
    </row>
    <row r="20058" spans="2:10" s="117" customFormat="1" x14ac:dyDescent="0.25">
      <c r="B20058" s="87"/>
      <c r="C20058" s="85"/>
      <c r="D20058" s="85"/>
      <c r="E20058" s="85"/>
      <c r="F20058" s="85"/>
      <c r="G20058" s="86"/>
      <c r="H20058" s="86"/>
      <c r="I20058" s="85"/>
      <c r="J20058" s="85"/>
    </row>
    <row r="20059" spans="2:10" s="117" customFormat="1" x14ac:dyDescent="0.25">
      <c r="B20059" s="87"/>
      <c r="C20059" s="85"/>
      <c r="D20059" s="85"/>
      <c r="E20059" s="85"/>
      <c r="F20059" s="85"/>
      <c r="G20059" s="86"/>
      <c r="H20059" s="86"/>
      <c r="I20059" s="85"/>
      <c r="J20059" s="85"/>
    </row>
    <row r="20060" spans="2:10" s="117" customFormat="1" x14ac:dyDescent="0.25">
      <c r="B20060" s="87"/>
      <c r="C20060" s="85"/>
      <c r="D20060" s="85"/>
      <c r="E20060" s="85"/>
      <c r="F20060" s="85"/>
      <c r="G20060" s="86"/>
      <c r="H20060" s="86"/>
      <c r="I20060" s="85"/>
      <c r="J20060" s="85"/>
    </row>
    <row r="20061" spans="2:10" s="117" customFormat="1" x14ac:dyDescent="0.25">
      <c r="B20061" s="87"/>
      <c r="C20061" s="85"/>
      <c r="D20061" s="85"/>
      <c r="E20061" s="85"/>
      <c r="F20061" s="85"/>
      <c r="G20061" s="86"/>
      <c r="H20061" s="86"/>
      <c r="I20061" s="85"/>
      <c r="J20061" s="85"/>
    </row>
    <row r="20062" spans="2:10" s="117" customFormat="1" x14ac:dyDescent="0.25">
      <c r="B20062" s="87"/>
      <c r="C20062" s="85"/>
      <c r="D20062" s="85"/>
      <c r="E20062" s="85"/>
      <c r="F20062" s="85"/>
      <c r="G20062" s="86"/>
      <c r="H20062" s="86"/>
      <c r="I20062" s="85"/>
      <c r="J20062" s="85"/>
    </row>
    <row r="20063" spans="2:10" s="117" customFormat="1" x14ac:dyDescent="0.25">
      <c r="B20063" s="87"/>
      <c r="C20063" s="85"/>
      <c r="D20063" s="85"/>
      <c r="E20063" s="85"/>
      <c r="F20063" s="85"/>
      <c r="G20063" s="86"/>
      <c r="H20063" s="86"/>
      <c r="I20063" s="85"/>
      <c r="J20063" s="85"/>
    </row>
    <row r="20064" spans="2:10" s="117" customFormat="1" x14ac:dyDescent="0.25">
      <c r="B20064" s="87"/>
      <c r="C20064" s="85"/>
      <c r="D20064" s="85"/>
      <c r="E20064" s="85"/>
      <c r="F20064" s="85"/>
      <c r="G20064" s="86"/>
      <c r="H20064" s="86"/>
      <c r="I20064" s="85"/>
      <c r="J20064" s="85"/>
    </row>
    <row r="20065" spans="2:10" s="117" customFormat="1" x14ac:dyDescent="0.25">
      <c r="B20065" s="87"/>
      <c r="C20065" s="85"/>
      <c r="D20065" s="85"/>
      <c r="E20065" s="85"/>
      <c r="F20065" s="85"/>
      <c r="G20065" s="86"/>
      <c r="H20065" s="86"/>
      <c r="I20065" s="85"/>
      <c r="J20065" s="85"/>
    </row>
    <row r="20066" spans="2:10" s="117" customFormat="1" x14ac:dyDescent="0.25">
      <c r="B20066" s="87"/>
      <c r="C20066" s="85"/>
      <c r="D20066" s="85"/>
      <c r="E20066" s="85"/>
      <c r="F20066" s="85"/>
      <c r="G20066" s="86"/>
      <c r="H20066" s="86"/>
      <c r="I20066" s="85"/>
      <c r="J20066" s="85"/>
    </row>
    <row r="20067" spans="2:10" s="117" customFormat="1" x14ac:dyDescent="0.25">
      <c r="B20067" s="87"/>
      <c r="C20067" s="85"/>
      <c r="D20067" s="85"/>
      <c r="E20067" s="85"/>
      <c r="F20067" s="85"/>
      <c r="G20067" s="86"/>
      <c r="H20067" s="86"/>
      <c r="I20067" s="85"/>
      <c r="J20067" s="85"/>
    </row>
    <row r="20068" spans="2:10" s="117" customFormat="1" x14ac:dyDescent="0.25">
      <c r="B20068" s="87"/>
      <c r="C20068" s="85"/>
      <c r="D20068" s="85"/>
      <c r="E20068" s="85"/>
      <c r="F20068" s="85"/>
      <c r="G20068" s="86"/>
      <c r="H20068" s="86"/>
      <c r="I20068" s="85"/>
      <c r="J20068" s="85"/>
    </row>
    <row r="20069" spans="2:10" s="117" customFormat="1" x14ac:dyDescent="0.25">
      <c r="B20069" s="87"/>
      <c r="C20069" s="85"/>
      <c r="D20069" s="85"/>
      <c r="E20069" s="85"/>
      <c r="F20069" s="85"/>
      <c r="G20069" s="86"/>
      <c r="H20069" s="86"/>
      <c r="I20069" s="85"/>
      <c r="J20069" s="85"/>
    </row>
    <row r="20070" spans="2:10" s="117" customFormat="1" x14ac:dyDescent="0.25">
      <c r="B20070" s="87"/>
      <c r="C20070" s="85"/>
      <c r="D20070" s="85"/>
      <c r="E20070" s="85"/>
      <c r="F20070" s="85"/>
      <c r="G20070" s="86"/>
      <c r="H20070" s="86"/>
      <c r="I20070" s="85"/>
      <c r="J20070" s="85"/>
    </row>
    <row r="20071" spans="2:10" s="117" customFormat="1" x14ac:dyDescent="0.25">
      <c r="B20071" s="87"/>
      <c r="C20071" s="85"/>
      <c r="D20071" s="85"/>
      <c r="E20071" s="85"/>
      <c r="F20071" s="85"/>
      <c r="G20071" s="86"/>
      <c r="H20071" s="86"/>
      <c r="I20071" s="85"/>
      <c r="J20071" s="85"/>
    </row>
    <row r="20072" spans="2:10" s="117" customFormat="1" x14ac:dyDescent="0.25">
      <c r="B20072" s="87"/>
      <c r="C20072" s="85"/>
      <c r="D20072" s="85"/>
      <c r="E20072" s="85"/>
      <c r="F20072" s="85"/>
      <c r="G20072" s="86"/>
      <c r="H20072" s="86"/>
      <c r="I20072" s="85"/>
      <c r="J20072" s="85"/>
    </row>
    <row r="20073" spans="2:10" s="117" customFormat="1" x14ac:dyDescent="0.25">
      <c r="B20073" s="87"/>
      <c r="C20073" s="85"/>
      <c r="D20073" s="85"/>
      <c r="E20073" s="85"/>
      <c r="F20073" s="85"/>
      <c r="G20073" s="86"/>
      <c r="H20073" s="86"/>
      <c r="I20073" s="85"/>
      <c r="J20073" s="85"/>
    </row>
    <row r="20074" spans="2:10" s="117" customFormat="1" x14ac:dyDescent="0.25">
      <c r="B20074" s="87"/>
      <c r="C20074" s="85"/>
      <c r="D20074" s="85"/>
      <c r="E20074" s="85"/>
      <c r="F20074" s="85"/>
      <c r="G20074" s="86"/>
      <c r="H20074" s="86"/>
      <c r="I20074" s="85"/>
      <c r="J20074" s="85"/>
    </row>
    <row r="20075" spans="2:10" s="117" customFormat="1" x14ac:dyDescent="0.25">
      <c r="B20075" s="87"/>
      <c r="C20075" s="85"/>
      <c r="D20075" s="85"/>
      <c r="E20075" s="85"/>
      <c r="F20075" s="85"/>
      <c r="G20075" s="86"/>
      <c r="H20075" s="86"/>
      <c r="I20075" s="85"/>
      <c r="J20075" s="85"/>
    </row>
    <row r="20076" spans="2:10" s="117" customFormat="1" x14ac:dyDescent="0.25">
      <c r="B20076" s="87"/>
      <c r="C20076" s="85"/>
      <c r="D20076" s="85"/>
      <c r="E20076" s="85"/>
      <c r="F20076" s="85"/>
      <c r="G20076" s="86"/>
      <c r="H20076" s="86"/>
      <c r="I20076" s="85"/>
      <c r="J20076" s="85"/>
    </row>
    <row r="20077" spans="2:10" s="117" customFormat="1" x14ac:dyDescent="0.25">
      <c r="B20077" s="87"/>
      <c r="C20077" s="85"/>
      <c r="D20077" s="85"/>
      <c r="E20077" s="85"/>
      <c r="F20077" s="85"/>
      <c r="G20077" s="86"/>
      <c r="H20077" s="86"/>
      <c r="I20077" s="85"/>
      <c r="J20077" s="85"/>
    </row>
    <row r="20078" spans="2:10" s="117" customFormat="1" x14ac:dyDescent="0.25">
      <c r="B20078" s="87"/>
      <c r="C20078" s="85"/>
      <c r="D20078" s="85"/>
      <c r="E20078" s="85"/>
      <c r="F20078" s="85"/>
      <c r="G20078" s="86"/>
      <c r="H20078" s="86"/>
      <c r="I20078" s="85"/>
      <c r="J20078" s="85"/>
    </row>
    <row r="20079" spans="2:10" s="117" customFormat="1" x14ac:dyDescent="0.25">
      <c r="B20079" s="87"/>
      <c r="C20079" s="85"/>
      <c r="D20079" s="85"/>
      <c r="E20079" s="85"/>
      <c r="F20079" s="85"/>
      <c r="G20079" s="86"/>
      <c r="H20079" s="86"/>
      <c r="I20079" s="85"/>
      <c r="J20079" s="85"/>
    </row>
    <row r="20080" spans="2:10" s="117" customFormat="1" x14ac:dyDescent="0.25">
      <c r="B20080" s="87"/>
      <c r="C20080" s="85"/>
      <c r="D20080" s="85"/>
      <c r="E20080" s="85"/>
      <c r="F20080" s="85"/>
      <c r="G20080" s="86"/>
      <c r="H20080" s="86"/>
      <c r="I20080" s="85"/>
      <c r="J20080" s="85"/>
    </row>
    <row r="20081" spans="2:10" s="117" customFormat="1" x14ac:dyDescent="0.25">
      <c r="B20081" s="87"/>
      <c r="C20081" s="85"/>
      <c r="D20081" s="85"/>
      <c r="E20081" s="85"/>
      <c r="F20081" s="85"/>
      <c r="G20081" s="86"/>
      <c r="H20081" s="86"/>
      <c r="I20081" s="85"/>
      <c r="J20081" s="85"/>
    </row>
    <row r="20082" spans="2:10" s="117" customFormat="1" x14ac:dyDescent="0.25">
      <c r="B20082" s="87"/>
      <c r="C20082" s="85"/>
      <c r="D20082" s="85"/>
      <c r="E20082" s="85"/>
      <c r="F20082" s="85"/>
      <c r="G20082" s="86"/>
      <c r="H20082" s="86"/>
      <c r="I20082" s="85"/>
      <c r="J20082" s="85"/>
    </row>
    <row r="20083" spans="2:10" s="117" customFormat="1" x14ac:dyDescent="0.25">
      <c r="B20083" s="87"/>
      <c r="C20083" s="85"/>
      <c r="D20083" s="85"/>
      <c r="E20083" s="85"/>
      <c r="F20083" s="85"/>
      <c r="G20083" s="86"/>
      <c r="H20083" s="86"/>
      <c r="I20083" s="85"/>
      <c r="J20083" s="85"/>
    </row>
    <row r="20084" spans="2:10" s="117" customFormat="1" x14ac:dyDescent="0.25">
      <c r="B20084" s="87"/>
      <c r="C20084" s="85"/>
      <c r="D20084" s="85"/>
      <c r="E20084" s="85"/>
      <c r="F20084" s="85"/>
      <c r="G20084" s="86"/>
      <c r="H20084" s="86"/>
      <c r="I20084" s="85"/>
      <c r="J20084" s="85"/>
    </row>
    <row r="20085" spans="2:10" s="117" customFormat="1" x14ac:dyDescent="0.25">
      <c r="B20085" s="87"/>
      <c r="C20085" s="85"/>
      <c r="D20085" s="85"/>
      <c r="E20085" s="85"/>
      <c r="F20085" s="85"/>
      <c r="G20085" s="86"/>
      <c r="H20085" s="86"/>
      <c r="I20085" s="85"/>
      <c r="J20085" s="85"/>
    </row>
    <row r="20086" spans="2:10" s="117" customFormat="1" x14ac:dyDescent="0.25">
      <c r="B20086" s="87"/>
      <c r="C20086" s="85"/>
      <c r="D20086" s="85"/>
      <c r="E20086" s="85"/>
      <c r="F20086" s="85"/>
      <c r="G20086" s="86"/>
      <c r="H20086" s="86"/>
      <c r="I20086" s="85"/>
      <c r="J20086" s="85"/>
    </row>
    <row r="20087" spans="2:10" s="117" customFormat="1" x14ac:dyDescent="0.25">
      <c r="B20087" s="87"/>
      <c r="C20087" s="85"/>
      <c r="D20087" s="85"/>
      <c r="E20087" s="85"/>
      <c r="F20087" s="85"/>
      <c r="G20087" s="86"/>
      <c r="H20087" s="86"/>
      <c r="I20087" s="85"/>
      <c r="J20087" s="85"/>
    </row>
    <row r="20088" spans="2:10" s="117" customFormat="1" x14ac:dyDescent="0.25">
      <c r="B20088" s="87"/>
      <c r="C20088" s="85"/>
      <c r="D20088" s="85"/>
      <c r="E20088" s="85"/>
      <c r="F20088" s="85"/>
      <c r="G20088" s="86"/>
      <c r="H20088" s="86"/>
      <c r="I20088" s="85"/>
      <c r="J20088" s="85"/>
    </row>
    <row r="20089" spans="2:10" s="117" customFormat="1" x14ac:dyDescent="0.25">
      <c r="B20089" s="87"/>
      <c r="C20089" s="85"/>
      <c r="D20089" s="85"/>
      <c r="E20089" s="85"/>
      <c r="F20089" s="85"/>
      <c r="G20089" s="86"/>
      <c r="H20089" s="86"/>
      <c r="I20089" s="85"/>
      <c r="J20089" s="85"/>
    </row>
    <row r="20090" spans="2:10" s="117" customFormat="1" x14ac:dyDescent="0.25">
      <c r="B20090" s="87"/>
      <c r="C20090" s="85"/>
      <c r="D20090" s="85"/>
      <c r="E20090" s="85"/>
      <c r="F20090" s="85"/>
      <c r="G20090" s="86"/>
      <c r="H20090" s="86"/>
      <c r="I20090" s="85"/>
      <c r="J20090" s="85"/>
    </row>
    <row r="20091" spans="2:10" s="117" customFormat="1" x14ac:dyDescent="0.25">
      <c r="B20091" s="87"/>
      <c r="C20091" s="85"/>
      <c r="D20091" s="85"/>
      <c r="E20091" s="85"/>
      <c r="F20091" s="85"/>
      <c r="G20091" s="86"/>
      <c r="H20091" s="86"/>
      <c r="I20091" s="85"/>
      <c r="J20091" s="85"/>
    </row>
    <row r="20092" spans="2:10" s="117" customFormat="1" x14ac:dyDescent="0.25">
      <c r="B20092" s="87"/>
      <c r="C20092" s="85"/>
      <c r="D20092" s="85"/>
      <c r="E20092" s="85"/>
      <c r="F20092" s="85"/>
      <c r="G20092" s="86"/>
      <c r="H20092" s="86"/>
      <c r="I20092" s="85"/>
      <c r="J20092" s="85"/>
    </row>
    <row r="20093" spans="2:10" s="117" customFormat="1" x14ac:dyDescent="0.25">
      <c r="B20093" s="87"/>
      <c r="C20093" s="85"/>
      <c r="D20093" s="85"/>
      <c r="E20093" s="85"/>
      <c r="F20093" s="85"/>
      <c r="G20093" s="86"/>
      <c r="H20093" s="86"/>
      <c r="I20093" s="85"/>
      <c r="J20093" s="85"/>
    </row>
    <row r="20094" spans="2:10" s="117" customFormat="1" x14ac:dyDescent="0.25">
      <c r="B20094" s="87"/>
      <c r="C20094" s="85"/>
      <c r="D20094" s="85"/>
      <c r="E20094" s="85"/>
      <c r="F20094" s="85"/>
      <c r="G20094" s="86"/>
      <c r="H20094" s="86"/>
      <c r="I20094" s="85"/>
      <c r="J20094" s="85"/>
    </row>
    <row r="20095" spans="2:10" s="117" customFormat="1" x14ac:dyDescent="0.25">
      <c r="B20095" s="87"/>
      <c r="C20095" s="85"/>
      <c r="D20095" s="85"/>
      <c r="E20095" s="85"/>
      <c r="F20095" s="85"/>
      <c r="G20095" s="86"/>
      <c r="H20095" s="86"/>
      <c r="I20095" s="85"/>
      <c r="J20095" s="85"/>
    </row>
    <row r="20096" spans="2:10" s="117" customFormat="1" x14ac:dyDescent="0.25">
      <c r="B20096" s="87"/>
      <c r="C20096" s="85"/>
      <c r="D20096" s="85"/>
      <c r="E20096" s="85"/>
      <c r="F20096" s="85"/>
      <c r="G20096" s="86"/>
      <c r="H20096" s="86"/>
      <c r="I20096" s="85"/>
      <c r="J20096" s="85"/>
    </row>
    <row r="20097" spans="2:10" s="117" customFormat="1" x14ac:dyDescent="0.25">
      <c r="B20097" s="87"/>
      <c r="C20097" s="85"/>
      <c r="D20097" s="85"/>
      <c r="E20097" s="85"/>
      <c r="F20097" s="85"/>
      <c r="G20097" s="86"/>
      <c r="H20097" s="86"/>
      <c r="I20097" s="85"/>
      <c r="J20097" s="85"/>
    </row>
    <row r="20098" spans="2:10" s="117" customFormat="1" x14ac:dyDescent="0.25">
      <c r="B20098" s="87"/>
      <c r="C20098" s="85"/>
      <c r="D20098" s="85"/>
      <c r="E20098" s="85"/>
      <c r="F20098" s="85"/>
      <c r="G20098" s="86"/>
      <c r="H20098" s="86"/>
      <c r="I20098" s="85"/>
      <c r="J20098" s="85"/>
    </row>
    <row r="20099" spans="2:10" s="117" customFormat="1" x14ac:dyDescent="0.25">
      <c r="B20099" s="87"/>
      <c r="C20099" s="85"/>
      <c r="D20099" s="85"/>
      <c r="E20099" s="85"/>
      <c r="F20099" s="85"/>
      <c r="G20099" s="86"/>
      <c r="H20099" s="86"/>
      <c r="I20099" s="85"/>
      <c r="J20099" s="85"/>
    </row>
    <row r="20100" spans="2:10" s="117" customFormat="1" x14ac:dyDescent="0.25">
      <c r="B20100" s="87"/>
      <c r="C20100" s="85"/>
      <c r="D20100" s="85"/>
      <c r="E20100" s="85"/>
      <c r="F20100" s="85"/>
      <c r="G20100" s="86"/>
      <c r="H20100" s="86"/>
      <c r="I20100" s="85"/>
      <c r="J20100" s="85"/>
    </row>
    <row r="20101" spans="2:10" s="117" customFormat="1" x14ac:dyDescent="0.25">
      <c r="B20101" s="87"/>
      <c r="C20101" s="85"/>
      <c r="D20101" s="85"/>
      <c r="E20101" s="85"/>
      <c r="F20101" s="85"/>
      <c r="G20101" s="86"/>
      <c r="H20101" s="86"/>
      <c r="I20101" s="85"/>
      <c r="J20101" s="85"/>
    </row>
    <row r="20102" spans="2:10" s="117" customFormat="1" x14ac:dyDescent="0.25">
      <c r="B20102" s="87"/>
      <c r="C20102" s="85"/>
      <c r="D20102" s="85"/>
      <c r="E20102" s="85"/>
      <c r="F20102" s="85"/>
      <c r="G20102" s="86"/>
      <c r="H20102" s="86"/>
      <c r="I20102" s="85"/>
      <c r="J20102" s="85"/>
    </row>
    <row r="20103" spans="2:10" s="117" customFormat="1" x14ac:dyDescent="0.25">
      <c r="B20103" s="87"/>
      <c r="C20103" s="85"/>
      <c r="D20103" s="85"/>
      <c r="E20103" s="85"/>
      <c r="F20103" s="85"/>
      <c r="G20103" s="86"/>
      <c r="H20103" s="86"/>
      <c r="I20103" s="85"/>
      <c r="J20103" s="85"/>
    </row>
    <row r="20104" spans="2:10" s="117" customFormat="1" x14ac:dyDescent="0.25">
      <c r="B20104" s="87"/>
      <c r="C20104" s="85"/>
      <c r="D20104" s="85"/>
      <c r="E20104" s="85"/>
      <c r="F20104" s="85"/>
      <c r="G20104" s="86"/>
      <c r="H20104" s="86"/>
      <c r="I20104" s="85"/>
      <c r="J20104" s="85"/>
    </row>
    <row r="20105" spans="2:10" s="117" customFormat="1" x14ac:dyDescent="0.25">
      <c r="B20105" s="87"/>
      <c r="C20105" s="85"/>
      <c r="D20105" s="85"/>
      <c r="E20105" s="85"/>
      <c r="F20105" s="85"/>
      <c r="G20105" s="86"/>
      <c r="H20105" s="86"/>
      <c r="I20105" s="85"/>
      <c r="J20105" s="85"/>
    </row>
    <row r="20106" spans="2:10" s="117" customFormat="1" x14ac:dyDescent="0.25">
      <c r="B20106" s="87"/>
      <c r="C20106" s="85"/>
      <c r="D20106" s="85"/>
      <c r="E20106" s="85"/>
      <c r="F20106" s="85"/>
      <c r="G20106" s="86"/>
      <c r="H20106" s="86"/>
      <c r="I20106" s="85"/>
      <c r="J20106" s="85"/>
    </row>
    <row r="20107" spans="2:10" s="117" customFormat="1" x14ac:dyDescent="0.25">
      <c r="B20107" s="87"/>
      <c r="C20107" s="85"/>
      <c r="D20107" s="85"/>
      <c r="E20107" s="85"/>
      <c r="F20107" s="85"/>
      <c r="G20107" s="86"/>
      <c r="H20107" s="86"/>
      <c r="I20107" s="85"/>
      <c r="J20107" s="85"/>
    </row>
    <row r="20108" spans="2:10" s="117" customFormat="1" x14ac:dyDescent="0.25">
      <c r="B20108" s="87"/>
      <c r="C20108" s="85"/>
      <c r="D20108" s="85"/>
      <c r="E20108" s="85"/>
      <c r="F20108" s="85"/>
      <c r="G20108" s="86"/>
      <c r="H20108" s="86"/>
      <c r="I20108" s="85"/>
      <c r="J20108" s="85"/>
    </row>
    <row r="20109" spans="2:10" s="117" customFormat="1" x14ac:dyDescent="0.25">
      <c r="B20109" s="87"/>
      <c r="C20109" s="85"/>
      <c r="D20109" s="85"/>
      <c r="E20109" s="85"/>
      <c r="F20109" s="85"/>
      <c r="G20109" s="86"/>
      <c r="H20109" s="86"/>
      <c r="I20109" s="85"/>
      <c r="J20109" s="85"/>
    </row>
    <row r="20110" spans="2:10" s="117" customFormat="1" x14ac:dyDescent="0.25">
      <c r="B20110" s="87"/>
      <c r="C20110" s="85"/>
      <c r="D20110" s="85"/>
      <c r="E20110" s="85"/>
      <c r="F20110" s="85"/>
      <c r="G20110" s="86"/>
      <c r="H20110" s="86"/>
      <c r="I20110" s="85"/>
      <c r="J20110" s="85"/>
    </row>
    <row r="20111" spans="2:10" s="117" customFormat="1" x14ac:dyDescent="0.25">
      <c r="B20111" s="87"/>
      <c r="C20111" s="85"/>
      <c r="D20111" s="85"/>
      <c r="E20111" s="85"/>
      <c r="F20111" s="85"/>
      <c r="G20111" s="86"/>
      <c r="H20111" s="86"/>
      <c r="I20111" s="85"/>
      <c r="J20111" s="85"/>
    </row>
    <row r="20112" spans="2:10" s="117" customFormat="1" x14ac:dyDescent="0.25">
      <c r="B20112" s="87"/>
      <c r="C20112" s="85"/>
      <c r="D20112" s="85"/>
      <c r="E20112" s="85"/>
      <c r="F20112" s="85"/>
      <c r="G20112" s="86"/>
      <c r="H20112" s="86"/>
      <c r="I20112" s="85"/>
      <c r="J20112" s="85"/>
    </row>
    <row r="20113" spans="2:10" s="117" customFormat="1" x14ac:dyDescent="0.25">
      <c r="B20113" s="87"/>
      <c r="C20113" s="85"/>
      <c r="D20113" s="85"/>
      <c r="E20113" s="85"/>
      <c r="F20113" s="85"/>
      <c r="G20113" s="86"/>
      <c r="H20113" s="86"/>
      <c r="I20113" s="85"/>
      <c r="J20113" s="85"/>
    </row>
    <row r="20114" spans="2:10" s="117" customFormat="1" x14ac:dyDescent="0.25">
      <c r="B20114" s="87"/>
      <c r="C20114" s="85"/>
      <c r="D20114" s="85"/>
      <c r="E20114" s="85"/>
      <c r="F20114" s="85"/>
      <c r="G20114" s="86"/>
      <c r="H20114" s="86"/>
      <c r="I20114" s="85"/>
      <c r="J20114" s="85"/>
    </row>
    <row r="20115" spans="2:10" s="117" customFormat="1" x14ac:dyDescent="0.25">
      <c r="B20115" s="87"/>
      <c r="C20115" s="85"/>
      <c r="D20115" s="85"/>
      <c r="E20115" s="85"/>
      <c r="F20115" s="85"/>
      <c r="G20115" s="86"/>
      <c r="H20115" s="86"/>
      <c r="I20115" s="85"/>
      <c r="J20115" s="85"/>
    </row>
    <row r="20116" spans="2:10" s="117" customFormat="1" x14ac:dyDescent="0.25">
      <c r="B20116" s="87"/>
      <c r="C20116" s="85"/>
      <c r="D20116" s="85"/>
      <c r="E20116" s="85"/>
      <c r="F20116" s="85"/>
      <c r="G20116" s="86"/>
      <c r="H20116" s="86"/>
      <c r="I20116" s="85"/>
      <c r="J20116" s="85"/>
    </row>
    <row r="20117" spans="2:10" s="117" customFormat="1" x14ac:dyDescent="0.25">
      <c r="B20117" s="87"/>
      <c r="C20117" s="85"/>
      <c r="D20117" s="85"/>
      <c r="E20117" s="85"/>
      <c r="F20117" s="85"/>
      <c r="G20117" s="86"/>
      <c r="H20117" s="86"/>
      <c r="I20117" s="85"/>
      <c r="J20117" s="85"/>
    </row>
    <row r="20118" spans="2:10" s="117" customFormat="1" x14ac:dyDescent="0.25">
      <c r="B20118" s="87"/>
      <c r="C20118" s="85"/>
      <c r="D20118" s="85"/>
      <c r="E20118" s="85"/>
      <c r="F20118" s="85"/>
      <c r="G20118" s="86"/>
      <c r="H20118" s="86"/>
      <c r="I20118" s="85"/>
      <c r="J20118" s="85"/>
    </row>
    <row r="20119" spans="2:10" s="117" customFormat="1" x14ac:dyDescent="0.25">
      <c r="B20119" s="87"/>
      <c r="C20119" s="85"/>
      <c r="D20119" s="85"/>
      <c r="E20119" s="85"/>
      <c r="F20119" s="85"/>
      <c r="G20119" s="86"/>
      <c r="H20119" s="86"/>
      <c r="I20119" s="85"/>
      <c r="J20119" s="85"/>
    </row>
    <row r="20120" spans="2:10" s="117" customFormat="1" x14ac:dyDescent="0.25">
      <c r="B20120" s="87"/>
      <c r="C20120" s="85"/>
      <c r="D20120" s="85"/>
      <c r="E20120" s="85"/>
      <c r="F20120" s="85"/>
      <c r="G20120" s="86"/>
      <c r="H20120" s="86"/>
      <c r="I20120" s="85"/>
      <c r="J20120" s="85"/>
    </row>
    <row r="20121" spans="2:10" s="117" customFormat="1" x14ac:dyDescent="0.25">
      <c r="B20121" s="87"/>
      <c r="C20121" s="85"/>
      <c r="D20121" s="85"/>
      <c r="E20121" s="85"/>
      <c r="F20121" s="85"/>
      <c r="G20121" s="86"/>
      <c r="H20121" s="86"/>
      <c r="I20121" s="85"/>
      <c r="J20121" s="85"/>
    </row>
    <row r="20122" spans="2:10" s="117" customFormat="1" x14ac:dyDescent="0.25">
      <c r="B20122" s="87"/>
      <c r="C20122" s="85"/>
      <c r="D20122" s="85"/>
      <c r="E20122" s="85"/>
      <c r="F20122" s="85"/>
      <c r="G20122" s="86"/>
      <c r="H20122" s="86"/>
      <c r="I20122" s="85"/>
      <c r="J20122" s="85"/>
    </row>
    <row r="20123" spans="2:10" s="117" customFormat="1" x14ac:dyDescent="0.25">
      <c r="B20123" s="87"/>
      <c r="C20123" s="85"/>
      <c r="D20123" s="85"/>
      <c r="E20123" s="85"/>
      <c r="F20123" s="85"/>
      <c r="G20123" s="86"/>
      <c r="H20123" s="86"/>
      <c r="I20123" s="85"/>
      <c r="J20123" s="85"/>
    </row>
    <row r="20124" spans="2:10" s="117" customFormat="1" x14ac:dyDescent="0.25">
      <c r="B20124" s="87"/>
      <c r="C20124" s="85"/>
      <c r="D20124" s="85"/>
      <c r="E20124" s="85"/>
      <c r="F20124" s="85"/>
      <c r="G20124" s="86"/>
      <c r="H20124" s="86"/>
      <c r="I20124" s="85"/>
      <c r="J20124" s="85"/>
    </row>
    <row r="20125" spans="2:10" s="117" customFormat="1" x14ac:dyDescent="0.25">
      <c r="B20125" s="87"/>
      <c r="C20125" s="85"/>
      <c r="D20125" s="85"/>
      <c r="E20125" s="85"/>
      <c r="F20125" s="85"/>
      <c r="G20125" s="86"/>
      <c r="H20125" s="86"/>
      <c r="I20125" s="85"/>
      <c r="J20125" s="85"/>
    </row>
    <row r="20126" spans="2:10" s="117" customFormat="1" x14ac:dyDescent="0.25">
      <c r="B20126" s="87"/>
      <c r="C20126" s="85"/>
      <c r="D20126" s="85"/>
      <c r="E20126" s="85"/>
      <c r="F20126" s="85"/>
      <c r="G20126" s="86"/>
      <c r="H20126" s="86"/>
      <c r="I20126" s="85"/>
      <c r="J20126" s="85"/>
    </row>
    <row r="20127" spans="2:10" s="117" customFormat="1" x14ac:dyDescent="0.25">
      <c r="B20127" s="87"/>
      <c r="C20127" s="85"/>
      <c r="D20127" s="85"/>
      <c r="E20127" s="85"/>
      <c r="F20127" s="85"/>
      <c r="G20127" s="86"/>
      <c r="H20127" s="86"/>
      <c r="I20127" s="85"/>
      <c r="J20127" s="85"/>
    </row>
    <row r="20128" spans="2:10" s="117" customFormat="1" x14ac:dyDescent="0.25">
      <c r="B20128" s="87"/>
      <c r="C20128" s="85"/>
      <c r="D20128" s="85"/>
      <c r="E20128" s="85"/>
      <c r="F20128" s="85"/>
      <c r="G20128" s="86"/>
      <c r="H20128" s="86"/>
      <c r="I20128" s="85"/>
      <c r="J20128" s="85"/>
    </row>
    <row r="20129" spans="2:10" s="117" customFormat="1" x14ac:dyDescent="0.25">
      <c r="B20129" s="87"/>
      <c r="C20129" s="85"/>
      <c r="D20129" s="85"/>
      <c r="E20129" s="85"/>
      <c r="F20129" s="85"/>
      <c r="G20129" s="86"/>
      <c r="H20129" s="86"/>
      <c r="I20129" s="85"/>
      <c r="J20129" s="85"/>
    </row>
    <row r="20130" spans="2:10" s="117" customFormat="1" x14ac:dyDescent="0.25">
      <c r="B20130" s="87"/>
      <c r="C20130" s="85"/>
      <c r="D20130" s="85"/>
      <c r="E20130" s="85"/>
      <c r="F20130" s="85"/>
      <c r="G20130" s="86"/>
      <c r="H20130" s="86"/>
      <c r="I20130" s="85"/>
      <c r="J20130" s="85"/>
    </row>
    <row r="20131" spans="2:10" s="117" customFormat="1" x14ac:dyDescent="0.25">
      <c r="B20131" s="87"/>
      <c r="C20131" s="85"/>
      <c r="D20131" s="85"/>
      <c r="E20131" s="85"/>
      <c r="F20131" s="85"/>
      <c r="G20131" s="86"/>
      <c r="H20131" s="86"/>
      <c r="I20131" s="85"/>
      <c r="J20131" s="85"/>
    </row>
    <row r="20132" spans="2:10" s="117" customFormat="1" x14ac:dyDescent="0.25">
      <c r="B20132" s="87"/>
      <c r="C20132" s="85"/>
      <c r="D20132" s="85"/>
      <c r="E20132" s="85"/>
      <c r="F20132" s="85"/>
      <c r="G20132" s="86"/>
      <c r="H20132" s="86"/>
      <c r="I20132" s="85"/>
      <c r="J20132" s="85"/>
    </row>
    <row r="20133" spans="2:10" s="117" customFormat="1" x14ac:dyDescent="0.25">
      <c r="B20133" s="87"/>
      <c r="C20133" s="85"/>
      <c r="D20133" s="85"/>
      <c r="E20133" s="85"/>
      <c r="F20133" s="85"/>
      <c r="G20133" s="86"/>
      <c r="H20133" s="86"/>
      <c r="I20133" s="85"/>
      <c r="J20133" s="85"/>
    </row>
    <row r="20134" spans="2:10" s="117" customFormat="1" x14ac:dyDescent="0.25">
      <c r="B20134" s="87"/>
      <c r="C20134" s="85"/>
      <c r="D20134" s="85"/>
      <c r="E20134" s="85"/>
      <c r="F20134" s="85"/>
      <c r="G20134" s="86"/>
      <c r="H20134" s="86"/>
      <c r="I20134" s="85"/>
      <c r="J20134" s="85"/>
    </row>
    <row r="20135" spans="2:10" s="117" customFormat="1" x14ac:dyDescent="0.25">
      <c r="B20135" s="87"/>
      <c r="C20135" s="85"/>
      <c r="D20135" s="85"/>
      <c r="E20135" s="85"/>
      <c r="F20135" s="85"/>
      <c r="G20135" s="86"/>
      <c r="H20135" s="86"/>
      <c r="I20135" s="85"/>
      <c r="J20135" s="85"/>
    </row>
    <row r="20136" spans="2:10" s="117" customFormat="1" x14ac:dyDescent="0.25">
      <c r="B20136" s="87"/>
      <c r="C20136" s="85"/>
      <c r="D20136" s="85"/>
      <c r="E20136" s="85"/>
      <c r="F20136" s="85"/>
      <c r="G20136" s="86"/>
      <c r="H20136" s="86"/>
      <c r="I20136" s="85"/>
      <c r="J20136" s="85"/>
    </row>
    <row r="20137" spans="2:10" s="117" customFormat="1" x14ac:dyDescent="0.25">
      <c r="B20137" s="87"/>
      <c r="C20137" s="85"/>
      <c r="D20137" s="85"/>
      <c r="E20137" s="85"/>
      <c r="F20137" s="85"/>
      <c r="G20137" s="86"/>
      <c r="H20137" s="86"/>
      <c r="I20137" s="85"/>
      <c r="J20137" s="85"/>
    </row>
    <row r="20138" spans="2:10" s="117" customFormat="1" x14ac:dyDescent="0.25">
      <c r="B20138" s="87"/>
      <c r="C20138" s="85"/>
      <c r="D20138" s="85"/>
      <c r="E20138" s="85"/>
      <c r="F20138" s="85"/>
      <c r="G20138" s="86"/>
      <c r="H20138" s="86"/>
      <c r="I20138" s="85"/>
      <c r="J20138" s="85"/>
    </row>
    <row r="20139" spans="2:10" s="117" customFormat="1" x14ac:dyDescent="0.25">
      <c r="B20139" s="87"/>
      <c r="C20139" s="85"/>
      <c r="D20139" s="85"/>
      <c r="E20139" s="85"/>
      <c r="F20139" s="85"/>
      <c r="G20139" s="86"/>
      <c r="H20139" s="86"/>
      <c r="I20139" s="85"/>
      <c r="J20139" s="85"/>
    </row>
    <row r="20140" spans="2:10" s="117" customFormat="1" x14ac:dyDescent="0.25">
      <c r="B20140" s="87"/>
      <c r="C20140" s="85"/>
      <c r="D20140" s="85"/>
      <c r="E20140" s="85"/>
      <c r="F20140" s="85"/>
      <c r="G20140" s="86"/>
      <c r="H20140" s="86"/>
      <c r="I20140" s="85"/>
      <c r="J20140" s="85"/>
    </row>
    <row r="20141" spans="2:10" s="117" customFormat="1" x14ac:dyDescent="0.25">
      <c r="B20141" s="87"/>
      <c r="C20141" s="85"/>
      <c r="D20141" s="85"/>
      <c r="E20141" s="85"/>
      <c r="F20141" s="85"/>
      <c r="G20141" s="86"/>
      <c r="H20141" s="86"/>
      <c r="I20141" s="85"/>
      <c r="J20141" s="85"/>
    </row>
    <row r="20142" spans="2:10" s="117" customFormat="1" x14ac:dyDescent="0.25">
      <c r="B20142" s="87"/>
      <c r="C20142" s="85"/>
      <c r="D20142" s="85"/>
      <c r="E20142" s="85"/>
      <c r="F20142" s="85"/>
      <c r="G20142" s="86"/>
      <c r="H20142" s="86"/>
      <c r="I20142" s="85"/>
      <c r="J20142" s="85"/>
    </row>
    <row r="20143" spans="2:10" s="117" customFormat="1" x14ac:dyDescent="0.25">
      <c r="B20143" s="87"/>
      <c r="C20143" s="85"/>
      <c r="D20143" s="85"/>
      <c r="E20143" s="85"/>
      <c r="F20143" s="85"/>
      <c r="G20143" s="86"/>
      <c r="H20143" s="86"/>
      <c r="I20143" s="85"/>
      <c r="J20143" s="85"/>
    </row>
    <row r="20144" spans="2:10" s="117" customFormat="1" x14ac:dyDescent="0.25">
      <c r="B20144" s="87"/>
      <c r="C20144" s="85"/>
      <c r="D20144" s="85"/>
      <c r="E20144" s="85"/>
      <c r="F20144" s="85"/>
      <c r="G20144" s="86"/>
      <c r="H20144" s="86"/>
      <c r="I20144" s="85"/>
      <c r="J20144" s="85"/>
    </row>
    <row r="20145" spans="2:10" s="117" customFormat="1" x14ac:dyDescent="0.25">
      <c r="B20145" s="87"/>
      <c r="C20145" s="85"/>
      <c r="D20145" s="85"/>
      <c r="E20145" s="85"/>
      <c r="F20145" s="85"/>
      <c r="G20145" s="86"/>
      <c r="H20145" s="86"/>
      <c r="I20145" s="85"/>
      <c r="J20145" s="85"/>
    </row>
    <row r="20146" spans="2:10" s="117" customFormat="1" x14ac:dyDescent="0.25">
      <c r="B20146" s="87"/>
      <c r="C20146" s="85"/>
      <c r="D20146" s="85"/>
      <c r="E20146" s="85"/>
      <c r="F20146" s="85"/>
      <c r="G20146" s="86"/>
      <c r="H20146" s="86"/>
      <c r="I20146" s="85"/>
      <c r="J20146" s="85"/>
    </row>
    <row r="20147" spans="2:10" s="117" customFormat="1" x14ac:dyDescent="0.25">
      <c r="B20147" s="87"/>
      <c r="C20147" s="85"/>
      <c r="D20147" s="85"/>
      <c r="E20147" s="85"/>
      <c r="F20147" s="85"/>
      <c r="G20147" s="86"/>
      <c r="H20147" s="86"/>
      <c r="I20147" s="85"/>
      <c r="J20147" s="85"/>
    </row>
    <row r="20148" spans="2:10" s="117" customFormat="1" x14ac:dyDescent="0.25">
      <c r="B20148" s="87"/>
      <c r="C20148" s="85"/>
      <c r="D20148" s="85"/>
      <c r="E20148" s="85"/>
      <c r="F20148" s="85"/>
      <c r="G20148" s="86"/>
      <c r="H20148" s="86"/>
      <c r="I20148" s="85"/>
      <c r="J20148" s="85"/>
    </row>
    <row r="20149" spans="2:10" s="117" customFormat="1" x14ac:dyDescent="0.25">
      <c r="B20149" s="87"/>
      <c r="C20149" s="85"/>
      <c r="D20149" s="85"/>
      <c r="E20149" s="85"/>
      <c r="F20149" s="85"/>
      <c r="G20149" s="86"/>
      <c r="H20149" s="86"/>
      <c r="I20149" s="85"/>
      <c r="J20149" s="85"/>
    </row>
    <row r="20150" spans="2:10" s="117" customFormat="1" x14ac:dyDescent="0.25">
      <c r="B20150" s="87"/>
      <c r="C20150" s="85"/>
      <c r="D20150" s="85"/>
      <c r="E20150" s="85"/>
      <c r="F20150" s="85"/>
      <c r="G20150" s="86"/>
      <c r="H20150" s="86"/>
      <c r="I20150" s="85"/>
      <c r="J20150" s="85"/>
    </row>
    <row r="20151" spans="2:10" s="117" customFormat="1" x14ac:dyDescent="0.25">
      <c r="B20151" s="87"/>
      <c r="C20151" s="85"/>
      <c r="D20151" s="85"/>
      <c r="E20151" s="85"/>
      <c r="F20151" s="85"/>
      <c r="G20151" s="86"/>
      <c r="H20151" s="86"/>
      <c r="I20151" s="85"/>
      <c r="J20151" s="85"/>
    </row>
    <row r="20152" spans="2:10" s="117" customFormat="1" x14ac:dyDescent="0.25">
      <c r="B20152" s="87"/>
      <c r="C20152" s="85"/>
      <c r="D20152" s="85"/>
      <c r="E20152" s="85"/>
      <c r="F20152" s="85"/>
      <c r="G20152" s="86"/>
      <c r="H20152" s="86"/>
      <c r="I20152" s="85"/>
      <c r="J20152" s="85"/>
    </row>
    <row r="20153" spans="2:10" s="117" customFormat="1" x14ac:dyDescent="0.25">
      <c r="B20153" s="87"/>
      <c r="C20153" s="85"/>
      <c r="D20153" s="85"/>
      <c r="E20153" s="85"/>
      <c r="F20153" s="85"/>
      <c r="G20153" s="86"/>
      <c r="H20153" s="86"/>
      <c r="I20153" s="85"/>
      <c r="J20153" s="85"/>
    </row>
    <row r="20154" spans="2:10" s="117" customFormat="1" x14ac:dyDescent="0.25">
      <c r="B20154" s="87"/>
      <c r="C20154" s="85"/>
      <c r="D20154" s="85"/>
      <c r="E20154" s="85"/>
      <c r="F20154" s="85"/>
      <c r="G20154" s="86"/>
      <c r="H20154" s="86"/>
      <c r="I20154" s="85"/>
      <c r="J20154" s="85"/>
    </row>
    <row r="20155" spans="2:10" s="117" customFormat="1" x14ac:dyDescent="0.25">
      <c r="B20155" s="87"/>
      <c r="C20155" s="85"/>
      <c r="D20155" s="85"/>
      <c r="E20155" s="85"/>
      <c r="F20155" s="85"/>
      <c r="G20155" s="86"/>
      <c r="H20155" s="86"/>
      <c r="I20155" s="85"/>
      <c r="J20155" s="85"/>
    </row>
    <row r="20156" spans="2:10" s="117" customFormat="1" x14ac:dyDescent="0.25">
      <c r="B20156" s="87"/>
      <c r="C20156" s="85"/>
      <c r="D20156" s="85"/>
      <c r="E20156" s="85"/>
      <c r="F20156" s="85"/>
      <c r="G20156" s="86"/>
      <c r="H20156" s="86"/>
      <c r="I20156" s="85"/>
      <c r="J20156" s="85"/>
    </row>
    <row r="20157" spans="2:10" s="117" customFormat="1" x14ac:dyDescent="0.25">
      <c r="B20157" s="87"/>
      <c r="C20157" s="85"/>
      <c r="D20157" s="85"/>
      <c r="E20157" s="85"/>
      <c r="F20157" s="85"/>
      <c r="G20157" s="86"/>
      <c r="H20157" s="86"/>
      <c r="I20157" s="85"/>
      <c r="J20157" s="85"/>
    </row>
    <row r="20158" spans="2:10" s="117" customFormat="1" x14ac:dyDescent="0.25">
      <c r="B20158" s="87"/>
      <c r="C20158" s="85"/>
      <c r="D20158" s="85"/>
      <c r="E20158" s="85"/>
      <c r="F20158" s="85"/>
      <c r="G20158" s="86"/>
      <c r="H20158" s="86"/>
      <c r="I20158" s="85"/>
      <c r="J20158" s="85"/>
    </row>
    <row r="20159" spans="2:10" s="117" customFormat="1" x14ac:dyDescent="0.25">
      <c r="B20159" s="87"/>
      <c r="C20159" s="85"/>
      <c r="D20159" s="85"/>
      <c r="E20159" s="85"/>
      <c r="F20159" s="85"/>
      <c r="G20159" s="86"/>
      <c r="H20159" s="86"/>
      <c r="I20159" s="85"/>
      <c r="J20159" s="85"/>
    </row>
    <row r="20160" spans="2:10" s="117" customFormat="1" x14ac:dyDescent="0.25">
      <c r="B20160" s="87"/>
      <c r="C20160" s="85"/>
      <c r="D20160" s="85"/>
      <c r="E20160" s="85"/>
      <c r="F20160" s="85"/>
      <c r="G20160" s="86"/>
      <c r="H20160" s="86"/>
      <c r="I20160" s="85"/>
      <c r="J20160" s="85"/>
    </row>
    <row r="20161" spans="2:10" s="117" customFormat="1" x14ac:dyDescent="0.25">
      <c r="B20161" s="87"/>
      <c r="C20161" s="85"/>
      <c r="D20161" s="85"/>
      <c r="E20161" s="85"/>
      <c r="F20161" s="85"/>
      <c r="G20161" s="86"/>
      <c r="H20161" s="86"/>
      <c r="I20161" s="85"/>
      <c r="J20161" s="85"/>
    </row>
    <row r="20162" spans="2:10" s="117" customFormat="1" x14ac:dyDescent="0.25">
      <c r="B20162" s="87"/>
      <c r="C20162" s="85"/>
      <c r="D20162" s="85"/>
      <c r="E20162" s="85"/>
      <c r="F20162" s="85"/>
      <c r="G20162" s="86"/>
      <c r="H20162" s="86"/>
      <c r="I20162" s="85"/>
      <c r="J20162" s="85"/>
    </row>
    <row r="20163" spans="2:10" s="117" customFormat="1" x14ac:dyDescent="0.25">
      <c r="B20163" s="87"/>
      <c r="C20163" s="85"/>
      <c r="D20163" s="85"/>
      <c r="E20163" s="85"/>
      <c r="F20163" s="85"/>
      <c r="G20163" s="86"/>
      <c r="H20163" s="86"/>
      <c r="I20163" s="85"/>
      <c r="J20163" s="85"/>
    </row>
    <row r="20164" spans="2:10" s="117" customFormat="1" x14ac:dyDescent="0.25">
      <c r="B20164" s="87"/>
      <c r="C20164" s="85"/>
      <c r="D20164" s="85"/>
      <c r="E20164" s="85"/>
      <c r="F20164" s="85"/>
      <c r="G20164" s="86"/>
      <c r="H20164" s="86"/>
      <c r="I20164" s="85"/>
      <c r="J20164" s="85"/>
    </row>
    <row r="20165" spans="2:10" s="117" customFormat="1" x14ac:dyDescent="0.25">
      <c r="B20165" s="87"/>
      <c r="C20165" s="85"/>
      <c r="D20165" s="85"/>
      <c r="E20165" s="85"/>
      <c r="F20165" s="85"/>
      <c r="G20165" s="86"/>
      <c r="H20165" s="86"/>
      <c r="I20165" s="85"/>
      <c r="J20165" s="85"/>
    </row>
    <row r="20166" spans="2:10" s="117" customFormat="1" x14ac:dyDescent="0.25">
      <c r="B20166" s="87"/>
      <c r="C20166" s="85"/>
      <c r="D20166" s="85"/>
      <c r="E20166" s="85"/>
      <c r="F20166" s="85"/>
      <c r="G20166" s="86"/>
      <c r="H20166" s="86"/>
      <c r="I20166" s="85"/>
      <c r="J20166" s="85"/>
    </row>
    <row r="20167" spans="2:10" s="117" customFormat="1" x14ac:dyDescent="0.25">
      <c r="B20167" s="87"/>
      <c r="C20167" s="85"/>
      <c r="D20167" s="85"/>
      <c r="E20167" s="85"/>
      <c r="F20167" s="85"/>
      <c r="G20167" s="86"/>
      <c r="H20167" s="86"/>
      <c r="I20167" s="85"/>
      <c r="J20167" s="85"/>
    </row>
    <row r="20168" spans="2:10" s="117" customFormat="1" x14ac:dyDescent="0.25">
      <c r="B20168" s="87"/>
      <c r="C20168" s="85"/>
      <c r="D20168" s="85"/>
      <c r="E20168" s="85"/>
      <c r="F20168" s="85"/>
      <c r="G20168" s="86"/>
      <c r="H20168" s="86"/>
      <c r="I20168" s="85"/>
      <c r="J20168" s="85"/>
    </row>
    <row r="20169" spans="2:10" s="117" customFormat="1" x14ac:dyDescent="0.25">
      <c r="B20169" s="87"/>
      <c r="C20169" s="85"/>
      <c r="D20169" s="85"/>
      <c r="E20169" s="85"/>
      <c r="F20169" s="85"/>
      <c r="G20169" s="86"/>
      <c r="H20169" s="86"/>
      <c r="I20169" s="85"/>
      <c r="J20169" s="85"/>
    </row>
    <row r="20170" spans="2:10" s="117" customFormat="1" x14ac:dyDescent="0.25">
      <c r="B20170" s="87"/>
      <c r="C20170" s="85"/>
      <c r="D20170" s="85"/>
      <c r="E20170" s="85"/>
      <c r="F20170" s="85"/>
      <c r="G20170" s="86"/>
      <c r="H20170" s="86"/>
      <c r="I20170" s="85"/>
      <c r="J20170" s="85"/>
    </row>
    <row r="20171" spans="2:10" s="117" customFormat="1" x14ac:dyDescent="0.25">
      <c r="B20171" s="87"/>
      <c r="C20171" s="85"/>
      <c r="D20171" s="85"/>
      <c r="E20171" s="85"/>
      <c r="F20171" s="85"/>
      <c r="G20171" s="86"/>
      <c r="H20171" s="86"/>
      <c r="I20171" s="85"/>
      <c r="J20171" s="85"/>
    </row>
    <row r="20172" spans="2:10" s="117" customFormat="1" x14ac:dyDescent="0.25">
      <c r="B20172" s="87"/>
      <c r="C20172" s="85"/>
      <c r="D20172" s="85"/>
      <c r="E20172" s="85"/>
      <c r="F20172" s="85"/>
      <c r="G20172" s="86"/>
      <c r="H20172" s="86"/>
      <c r="I20172" s="85"/>
      <c r="J20172" s="85"/>
    </row>
    <row r="20173" spans="2:10" s="117" customFormat="1" x14ac:dyDescent="0.25">
      <c r="B20173" s="87"/>
      <c r="C20173" s="85"/>
      <c r="D20173" s="85"/>
      <c r="E20173" s="85"/>
      <c r="F20173" s="85"/>
      <c r="G20173" s="86"/>
      <c r="H20173" s="86"/>
      <c r="I20173" s="85"/>
      <c r="J20173" s="85"/>
    </row>
    <row r="20174" spans="2:10" s="117" customFormat="1" x14ac:dyDescent="0.25">
      <c r="B20174" s="87"/>
      <c r="C20174" s="85"/>
      <c r="D20174" s="85"/>
      <c r="E20174" s="85"/>
      <c r="F20174" s="85"/>
      <c r="G20174" s="86"/>
      <c r="H20174" s="86"/>
      <c r="I20174" s="85"/>
      <c r="J20174" s="85"/>
    </row>
    <row r="20175" spans="2:10" s="117" customFormat="1" x14ac:dyDescent="0.25">
      <c r="B20175" s="87"/>
      <c r="C20175" s="85"/>
      <c r="D20175" s="85"/>
      <c r="E20175" s="85"/>
      <c r="F20175" s="85"/>
      <c r="G20175" s="86"/>
      <c r="H20175" s="86"/>
      <c r="I20175" s="85"/>
      <c r="J20175" s="85"/>
    </row>
    <row r="20176" spans="2:10" s="117" customFormat="1" x14ac:dyDescent="0.25">
      <c r="B20176" s="87"/>
      <c r="C20176" s="85"/>
      <c r="D20176" s="85"/>
      <c r="E20176" s="85"/>
      <c r="F20176" s="85"/>
      <c r="G20176" s="86"/>
      <c r="H20176" s="86"/>
      <c r="I20176" s="85"/>
      <c r="J20176" s="85"/>
    </row>
    <row r="20177" spans="2:10" s="117" customFormat="1" x14ac:dyDescent="0.25">
      <c r="B20177" s="87"/>
      <c r="C20177" s="85"/>
      <c r="D20177" s="85"/>
      <c r="E20177" s="85"/>
      <c r="F20177" s="85"/>
      <c r="G20177" s="86"/>
      <c r="H20177" s="86"/>
      <c r="I20177" s="85"/>
      <c r="J20177" s="85"/>
    </row>
    <row r="20178" spans="2:10" s="117" customFormat="1" x14ac:dyDescent="0.25">
      <c r="B20178" s="87"/>
      <c r="C20178" s="85"/>
      <c r="D20178" s="85"/>
      <c r="E20178" s="85"/>
      <c r="F20178" s="85"/>
      <c r="G20178" s="86"/>
      <c r="H20178" s="86"/>
      <c r="I20178" s="85"/>
      <c r="J20178" s="85"/>
    </row>
    <row r="20179" spans="2:10" s="117" customFormat="1" x14ac:dyDescent="0.25">
      <c r="B20179" s="87"/>
      <c r="C20179" s="85"/>
      <c r="D20179" s="85"/>
      <c r="E20179" s="85"/>
      <c r="F20179" s="85"/>
      <c r="G20179" s="86"/>
      <c r="H20179" s="86"/>
      <c r="I20179" s="85"/>
      <c r="J20179" s="85"/>
    </row>
    <row r="20180" spans="2:10" s="117" customFormat="1" x14ac:dyDescent="0.25">
      <c r="B20180" s="87"/>
      <c r="C20180" s="85"/>
      <c r="D20180" s="85"/>
      <c r="E20180" s="85"/>
      <c r="F20180" s="85"/>
      <c r="G20180" s="86"/>
      <c r="H20180" s="86"/>
      <c r="I20180" s="85"/>
      <c r="J20180" s="85"/>
    </row>
    <row r="20181" spans="2:10" s="117" customFormat="1" x14ac:dyDescent="0.25">
      <c r="B20181" s="87"/>
      <c r="C20181" s="85"/>
      <c r="D20181" s="85"/>
      <c r="E20181" s="85"/>
      <c r="F20181" s="85"/>
      <c r="G20181" s="86"/>
      <c r="H20181" s="86"/>
      <c r="I20181" s="85"/>
      <c r="J20181" s="85"/>
    </row>
    <row r="20182" spans="2:10" s="117" customFormat="1" x14ac:dyDescent="0.25">
      <c r="B20182" s="87"/>
      <c r="C20182" s="85"/>
      <c r="D20182" s="85"/>
      <c r="E20182" s="85"/>
      <c r="F20182" s="85"/>
      <c r="G20182" s="86"/>
      <c r="H20182" s="86"/>
      <c r="I20182" s="85"/>
      <c r="J20182" s="85"/>
    </row>
    <row r="20183" spans="2:10" s="117" customFormat="1" x14ac:dyDescent="0.25">
      <c r="B20183" s="87"/>
      <c r="C20183" s="85"/>
      <c r="D20183" s="85"/>
      <c r="E20183" s="85"/>
      <c r="F20183" s="85"/>
      <c r="G20183" s="86"/>
      <c r="H20183" s="86"/>
      <c r="I20183" s="85"/>
      <c r="J20183" s="85"/>
    </row>
    <row r="20184" spans="2:10" s="117" customFormat="1" x14ac:dyDescent="0.25">
      <c r="B20184" s="87"/>
      <c r="C20184" s="85"/>
      <c r="D20184" s="85"/>
      <c r="E20184" s="85"/>
      <c r="F20184" s="85"/>
      <c r="G20184" s="86"/>
      <c r="H20184" s="86"/>
      <c r="I20184" s="85"/>
      <c r="J20184" s="85"/>
    </row>
    <row r="20185" spans="2:10" s="117" customFormat="1" x14ac:dyDescent="0.25">
      <c r="B20185" s="87"/>
      <c r="C20185" s="85"/>
      <c r="D20185" s="85"/>
      <c r="E20185" s="85"/>
      <c r="F20185" s="85"/>
      <c r="G20185" s="86"/>
      <c r="H20185" s="86"/>
      <c r="I20185" s="85"/>
      <c r="J20185" s="85"/>
    </row>
    <row r="20186" spans="2:10" s="117" customFormat="1" x14ac:dyDescent="0.25">
      <c r="B20186" s="87"/>
      <c r="C20186" s="85"/>
      <c r="D20186" s="85"/>
      <c r="E20186" s="85"/>
      <c r="F20186" s="85"/>
      <c r="G20186" s="86"/>
      <c r="H20186" s="86"/>
      <c r="I20186" s="85"/>
      <c r="J20186" s="85"/>
    </row>
    <row r="20187" spans="2:10" s="117" customFormat="1" x14ac:dyDescent="0.25">
      <c r="B20187" s="87"/>
      <c r="C20187" s="85"/>
      <c r="D20187" s="85"/>
      <c r="E20187" s="85"/>
      <c r="F20187" s="85"/>
      <c r="G20187" s="86"/>
      <c r="H20187" s="86"/>
      <c r="I20187" s="85"/>
      <c r="J20187" s="85"/>
    </row>
    <row r="20188" spans="2:10" s="117" customFormat="1" x14ac:dyDescent="0.25">
      <c r="B20188" s="87"/>
      <c r="C20188" s="85"/>
      <c r="D20188" s="85"/>
      <c r="E20188" s="85"/>
      <c r="F20188" s="85"/>
      <c r="G20188" s="86"/>
      <c r="H20188" s="86"/>
      <c r="I20188" s="85"/>
      <c r="J20188" s="85"/>
    </row>
    <row r="20189" spans="2:10" s="117" customFormat="1" x14ac:dyDescent="0.25">
      <c r="B20189" s="87"/>
      <c r="C20189" s="85"/>
      <c r="D20189" s="85"/>
      <c r="E20189" s="85"/>
      <c r="F20189" s="85"/>
      <c r="G20189" s="86"/>
      <c r="H20189" s="86"/>
      <c r="I20189" s="85"/>
      <c r="J20189" s="85"/>
    </row>
    <row r="20190" spans="2:10" s="117" customFormat="1" x14ac:dyDescent="0.25">
      <c r="B20190" s="87"/>
      <c r="C20190" s="85"/>
      <c r="D20190" s="85"/>
      <c r="E20190" s="85"/>
      <c r="F20190" s="85"/>
      <c r="G20190" s="86"/>
      <c r="H20190" s="86"/>
      <c r="I20190" s="85"/>
      <c r="J20190" s="85"/>
    </row>
    <row r="20191" spans="2:10" s="117" customFormat="1" x14ac:dyDescent="0.25">
      <c r="B20191" s="87"/>
      <c r="C20191" s="85"/>
      <c r="D20191" s="85"/>
      <c r="E20191" s="85"/>
      <c r="F20191" s="85"/>
      <c r="G20191" s="86"/>
      <c r="H20191" s="86"/>
      <c r="I20191" s="85"/>
      <c r="J20191" s="85"/>
    </row>
    <row r="20192" spans="2:10" s="117" customFormat="1" x14ac:dyDescent="0.25">
      <c r="B20192" s="87"/>
      <c r="C20192" s="85"/>
      <c r="D20192" s="85"/>
      <c r="E20192" s="85"/>
      <c r="F20192" s="85"/>
      <c r="G20192" s="86"/>
      <c r="H20192" s="86"/>
      <c r="I20192" s="85"/>
      <c r="J20192" s="85"/>
    </row>
    <row r="20193" spans="2:10" s="117" customFormat="1" x14ac:dyDescent="0.25">
      <c r="B20193" s="87"/>
      <c r="C20193" s="85"/>
      <c r="D20193" s="85"/>
      <c r="E20193" s="85"/>
      <c r="F20193" s="85"/>
      <c r="G20193" s="86"/>
      <c r="H20193" s="86"/>
      <c r="I20193" s="85"/>
      <c r="J20193" s="85"/>
    </row>
    <row r="20194" spans="2:10" s="117" customFormat="1" x14ac:dyDescent="0.25">
      <c r="B20194" s="87"/>
      <c r="C20194" s="85"/>
      <c r="D20194" s="85"/>
      <c r="E20194" s="85"/>
      <c r="F20194" s="85"/>
      <c r="G20194" s="86"/>
      <c r="H20194" s="86"/>
      <c r="I20194" s="85"/>
      <c r="J20194" s="85"/>
    </row>
    <row r="20195" spans="2:10" s="117" customFormat="1" x14ac:dyDescent="0.25">
      <c r="B20195" s="87"/>
      <c r="C20195" s="85"/>
      <c r="D20195" s="85"/>
      <c r="E20195" s="85"/>
      <c r="F20195" s="85"/>
      <c r="G20195" s="86"/>
      <c r="H20195" s="86"/>
      <c r="I20195" s="85"/>
      <c r="J20195" s="85"/>
    </row>
    <row r="20196" spans="2:10" s="117" customFormat="1" x14ac:dyDescent="0.25">
      <c r="B20196" s="87"/>
      <c r="C20196" s="85"/>
      <c r="D20196" s="85"/>
      <c r="E20196" s="85"/>
      <c r="F20196" s="85"/>
      <c r="G20196" s="86"/>
      <c r="H20196" s="86"/>
      <c r="I20196" s="85"/>
      <c r="J20196" s="85"/>
    </row>
    <row r="20197" spans="2:10" s="117" customFormat="1" x14ac:dyDescent="0.25">
      <c r="B20197" s="87"/>
      <c r="C20197" s="85"/>
      <c r="D20197" s="85"/>
      <c r="E20197" s="85"/>
      <c r="F20197" s="85"/>
      <c r="G20197" s="86"/>
      <c r="H20197" s="86"/>
      <c r="I20197" s="85"/>
      <c r="J20197" s="85"/>
    </row>
    <row r="20198" spans="2:10" s="117" customFormat="1" x14ac:dyDescent="0.25">
      <c r="B20198" s="87"/>
      <c r="C20198" s="85"/>
      <c r="D20198" s="85"/>
      <c r="E20198" s="85"/>
      <c r="F20198" s="85"/>
      <c r="G20198" s="86"/>
      <c r="H20198" s="86"/>
      <c r="I20198" s="85"/>
      <c r="J20198" s="85"/>
    </row>
    <row r="20199" spans="2:10" s="117" customFormat="1" x14ac:dyDescent="0.25">
      <c r="B20199" s="87"/>
      <c r="C20199" s="85"/>
      <c r="D20199" s="85"/>
      <c r="E20199" s="85"/>
      <c r="F20199" s="85"/>
      <c r="G20199" s="86"/>
      <c r="H20199" s="86"/>
      <c r="I20199" s="85"/>
      <c r="J20199" s="85"/>
    </row>
    <row r="20200" spans="2:10" s="117" customFormat="1" x14ac:dyDescent="0.25">
      <c r="B20200" s="87"/>
      <c r="C20200" s="85"/>
      <c r="D20200" s="85"/>
      <c r="E20200" s="85"/>
      <c r="F20200" s="85"/>
      <c r="G20200" s="86"/>
      <c r="H20200" s="86"/>
      <c r="I20200" s="85"/>
      <c r="J20200" s="85"/>
    </row>
    <row r="20201" spans="2:10" s="117" customFormat="1" x14ac:dyDescent="0.25">
      <c r="B20201" s="87"/>
      <c r="C20201" s="85"/>
      <c r="D20201" s="85"/>
      <c r="E20201" s="85"/>
      <c r="F20201" s="85"/>
      <c r="G20201" s="86"/>
      <c r="H20201" s="86"/>
      <c r="I20201" s="85"/>
      <c r="J20201" s="85"/>
    </row>
    <row r="20202" spans="2:10" s="117" customFormat="1" x14ac:dyDescent="0.25">
      <c r="B20202" s="87"/>
      <c r="C20202" s="85"/>
      <c r="D20202" s="85"/>
      <c r="E20202" s="85"/>
      <c r="F20202" s="85"/>
      <c r="G20202" s="86"/>
      <c r="H20202" s="86"/>
      <c r="I20202" s="85"/>
      <c r="J20202" s="85"/>
    </row>
    <row r="20203" spans="2:10" s="117" customFormat="1" x14ac:dyDescent="0.25">
      <c r="B20203" s="87"/>
      <c r="C20203" s="85"/>
      <c r="D20203" s="85"/>
      <c r="E20203" s="85"/>
      <c r="F20203" s="85"/>
      <c r="G20203" s="86"/>
      <c r="H20203" s="86"/>
      <c r="I20203" s="85"/>
      <c r="J20203" s="85"/>
    </row>
    <row r="20204" spans="2:10" s="117" customFormat="1" x14ac:dyDescent="0.25">
      <c r="B20204" s="87"/>
      <c r="C20204" s="85"/>
      <c r="D20204" s="85"/>
      <c r="E20204" s="85"/>
      <c r="F20204" s="85"/>
      <c r="G20204" s="86"/>
      <c r="H20204" s="86"/>
      <c r="I20204" s="85"/>
      <c r="J20204" s="85"/>
    </row>
    <row r="20205" spans="2:10" s="117" customFormat="1" x14ac:dyDescent="0.25">
      <c r="B20205" s="87"/>
      <c r="C20205" s="85"/>
      <c r="D20205" s="85"/>
      <c r="E20205" s="85"/>
      <c r="F20205" s="85"/>
      <c r="G20205" s="86"/>
      <c r="H20205" s="86"/>
      <c r="I20205" s="85"/>
      <c r="J20205" s="85"/>
    </row>
    <row r="20206" spans="2:10" s="117" customFormat="1" x14ac:dyDescent="0.25">
      <c r="B20206" s="87"/>
      <c r="C20206" s="85"/>
      <c r="D20206" s="85"/>
      <c r="E20206" s="85"/>
      <c r="F20206" s="85"/>
      <c r="G20206" s="86"/>
      <c r="H20206" s="86"/>
      <c r="I20206" s="85"/>
      <c r="J20206" s="85"/>
    </row>
    <row r="20207" spans="2:10" s="117" customFormat="1" x14ac:dyDescent="0.25">
      <c r="B20207" s="87"/>
      <c r="C20207" s="85"/>
      <c r="D20207" s="85"/>
      <c r="E20207" s="85"/>
      <c r="F20207" s="85"/>
      <c r="G20207" s="86"/>
      <c r="H20207" s="86"/>
      <c r="I20207" s="85"/>
      <c r="J20207" s="85"/>
    </row>
    <row r="20208" spans="2:10" s="117" customFormat="1" x14ac:dyDescent="0.25">
      <c r="B20208" s="87"/>
      <c r="C20208" s="85"/>
      <c r="D20208" s="85"/>
      <c r="E20208" s="85"/>
      <c r="F20208" s="85"/>
      <c r="G20208" s="86"/>
      <c r="H20208" s="86"/>
      <c r="I20208" s="85"/>
      <c r="J20208" s="85"/>
    </row>
    <row r="20209" spans="2:10" s="117" customFormat="1" x14ac:dyDescent="0.25">
      <c r="B20209" s="87"/>
      <c r="C20209" s="85"/>
      <c r="D20209" s="85"/>
      <c r="E20209" s="85"/>
      <c r="F20209" s="85"/>
      <c r="G20209" s="86"/>
      <c r="H20209" s="86"/>
      <c r="I20209" s="85"/>
      <c r="J20209" s="85"/>
    </row>
    <row r="20210" spans="2:10" s="117" customFormat="1" x14ac:dyDescent="0.25">
      <c r="B20210" s="87"/>
      <c r="C20210" s="85"/>
      <c r="D20210" s="85"/>
      <c r="E20210" s="85"/>
      <c r="F20210" s="85"/>
      <c r="G20210" s="86"/>
      <c r="H20210" s="86"/>
      <c r="I20210" s="85"/>
      <c r="J20210" s="85"/>
    </row>
    <row r="20211" spans="2:10" s="117" customFormat="1" x14ac:dyDescent="0.25">
      <c r="B20211" s="87"/>
      <c r="C20211" s="85"/>
      <c r="D20211" s="85"/>
      <c r="E20211" s="85"/>
      <c r="F20211" s="85"/>
      <c r="G20211" s="86"/>
      <c r="H20211" s="86"/>
      <c r="I20211" s="85"/>
      <c r="J20211" s="85"/>
    </row>
    <row r="20212" spans="2:10" s="117" customFormat="1" x14ac:dyDescent="0.25">
      <c r="B20212" s="87"/>
      <c r="C20212" s="85"/>
      <c r="D20212" s="85"/>
      <c r="E20212" s="85"/>
      <c r="F20212" s="85"/>
      <c r="G20212" s="86"/>
      <c r="H20212" s="86"/>
      <c r="I20212" s="85"/>
      <c r="J20212" s="85"/>
    </row>
    <row r="20213" spans="2:10" s="117" customFormat="1" x14ac:dyDescent="0.25">
      <c r="B20213" s="87"/>
      <c r="C20213" s="85"/>
      <c r="D20213" s="85"/>
      <c r="E20213" s="85"/>
      <c r="F20213" s="85"/>
      <c r="G20213" s="86"/>
      <c r="H20213" s="86"/>
      <c r="I20213" s="85"/>
      <c r="J20213" s="85"/>
    </row>
    <row r="20214" spans="2:10" s="117" customFormat="1" x14ac:dyDescent="0.25">
      <c r="B20214" s="87"/>
      <c r="C20214" s="85"/>
      <c r="D20214" s="85"/>
      <c r="E20214" s="85"/>
      <c r="F20214" s="85"/>
      <c r="G20214" s="86"/>
      <c r="H20214" s="86"/>
      <c r="I20214" s="85"/>
      <c r="J20214" s="85"/>
    </row>
    <row r="20215" spans="2:10" s="117" customFormat="1" x14ac:dyDescent="0.25">
      <c r="B20215" s="87"/>
      <c r="C20215" s="85"/>
      <c r="D20215" s="85"/>
      <c r="E20215" s="85"/>
      <c r="F20215" s="85"/>
      <c r="G20215" s="86"/>
      <c r="H20215" s="86"/>
      <c r="I20215" s="85"/>
      <c r="J20215" s="85"/>
    </row>
    <row r="20216" spans="2:10" s="117" customFormat="1" x14ac:dyDescent="0.25">
      <c r="B20216" s="87"/>
      <c r="C20216" s="85"/>
      <c r="D20216" s="85"/>
      <c r="E20216" s="85"/>
      <c r="F20216" s="85"/>
      <c r="G20216" s="86"/>
      <c r="H20216" s="86"/>
      <c r="I20216" s="85"/>
      <c r="J20216" s="85"/>
    </row>
    <row r="20217" spans="2:10" s="117" customFormat="1" x14ac:dyDescent="0.25">
      <c r="B20217" s="87"/>
      <c r="C20217" s="85"/>
      <c r="D20217" s="85"/>
      <c r="E20217" s="85"/>
      <c r="F20217" s="85"/>
      <c r="G20217" s="86"/>
      <c r="H20217" s="86"/>
      <c r="I20217" s="85"/>
      <c r="J20217" s="85"/>
    </row>
    <row r="20218" spans="2:10" s="117" customFormat="1" x14ac:dyDescent="0.25">
      <c r="B20218" s="87"/>
      <c r="C20218" s="85"/>
      <c r="D20218" s="85"/>
      <c r="E20218" s="85"/>
      <c r="F20218" s="85"/>
      <c r="G20218" s="86"/>
      <c r="H20218" s="86"/>
      <c r="I20218" s="85"/>
      <c r="J20218" s="85"/>
    </row>
    <row r="20219" spans="2:10" s="117" customFormat="1" x14ac:dyDescent="0.25">
      <c r="B20219" s="87"/>
      <c r="C20219" s="85"/>
      <c r="D20219" s="85"/>
      <c r="E20219" s="85"/>
      <c r="F20219" s="85"/>
      <c r="G20219" s="86"/>
      <c r="H20219" s="86"/>
      <c r="I20219" s="85"/>
      <c r="J20219" s="85"/>
    </row>
    <row r="20220" spans="2:10" s="117" customFormat="1" x14ac:dyDescent="0.25">
      <c r="B20220" s="87"/>
      <c r="C20220" s="85"/>
      <c r="D20220" s="85"/>
      <c r="E20220" s="85"/>
      <c r="F20220" s="85"/>
      <c r="G20220" s="86"/>
      <c r="H20220" s="86"/>
      <c r="I20220" s="85"/>
      <c r="J20220" s="85"/>
    </row>
    <row r="20221" spans="2:10" s="117" customFormat="1" x14ac:dyDescent="0.25">
      <c r="B20221" s="87"/>
      <c r="C20221" s="85"/>
      <c r="D20221" s="85"/>
      <c r="E20221" s="85"/>
      <c r="F20221" s="85"/>
      <c r="G20221" s="86"/>
      <c r="H20221" s="86"/>
      <c r="I20221" s="85"/>
      <c r="J20221" s="85"/>
    </row>
    <row r="20222" spans="2:10" s="117" customFormat="1" x14ac:dyDescent="0.25">
      <c r="B20222" s="87"/>
      <c r="C20222" s="85"/>
      <c r="D20222" s="85"/>
      <c r="E20222" s="85"/>
      <c r="F20222" s="85"/>
      <c r="G20222" s="86"/>
      <c r="H20222" s="86"/>
      <c r="I20222" s="85"/>
      <c r="J20222" s="85"/>
    </row>
    <row r="20223" spans="2:10" s="117" customFormat="1" x14ac:dyDescent="0.25">
      <c r="B20223" s="87"/>
      <c r="C20223" s="85"/>
      <c r="D20223" s="85"/>
      <c r="E20223" s="85"/>
      <c r="F20223" s="85"/>
      <c r="G20223" s="86"/>
      <c r="H20223" s="86"/>
      <c r="I20223" s="85"/>
      <c r="J20223" s="85"/>
    </row>
    <row r="20224" spans="2:10" s="117" customFormat="1" x14ac:dyDescent="0.25">
      <c r="B20224" s="87"/>
      <c r="C20224" s="85"/>
      <c r="D20224" s="85"/>
      <c r="E20224" s="85"/>
      <c r="F20224" s="85"/>
      <c r="G20224" s="86"/>
      <c r="H20224" s="86"/>
      <c r="I20224" s="85"/>
      <c r="J20224" s="85"/>
    </row>
    <row r="20225" spans="2:10" s="117" customFormat="1" x14ac:dyDescent="0.25">
      <c r="B20225" s="87"/>
      <c r="C20225" s="85"/>
      <c r="D20225" s="85"/>
      <c r="E20225" s="85"/>
      <c r="F20225" s="85"/>
      <c r="G20225" s="86"/>
      <c r="H20225" s="86"/>
      <c r="I20225" s="85"/>
      <c r="J20225" s="85"/>
    </row>
    <row r="20226" spans="2:10" s="117" customFormat="1" x14ac:dyDescent="0.25">
      <c r="B20226" s="87"/>
      <c r="C20226" s="85"/>
      <c r="D20226" s="85"/>
      <c r="E20226" s="85"/>
      <c r="F20226" s="85"/>
      <c r="G20226" s="86"/>
      <c r="H20226" s="86"/>
      <c r="I20226" s="85"/>
      <c r="J20226" s="85"/>
    </row>
    <row r="20227" spans="2:10" s="117" customFormat="1" x14ac:dyDescent="0.25">
      <c r="B20227" s="87"/>
      <c r="C20227" s="85"/>
      <c r="D20227" s="85"/>
      <c r="E20227" s="85"/>
      <c r="F20227" s="85"/>
      <c r="G20227" s="86"/>
      <c r="H20227" s="86"/>
      <c r="I20227" s="85"/>
      <c r="J20227" s="85"/>
    </row>
    <row r="20228" spans="2:10" s="117" customFormat="1" x14ac:dyDescent="0.25">
      <c r="B20228" s="87"/>
      <c r="C20228" s="85"/>
      <c r="D20228" s="85"/>
      <c r="E20228" s="85"/>
      <c r="F20228" s="85"/>
      <c r="G20228" s="86"/>
      <c r="H20228" s="86"/>
      <c r="I20228" s="85"/>
      <c r="J20228" s="85"/>
    </row>
    <row r="20229" spans="2:10" s="117" customFormat="1" x14ac:dyDescent="0.25">
      <c r="B20229" s="87"/>
      <c r="C20229" s="85"/>
      <c r="D20229" s="85"/>
      <c r="E20229" s="85"/>
      <c r="F20229" s="85"/>
      <c r="G20229" s="86"/>
      <c r="H20229" s="86"/>
      <c r="I20229" s="85"/>
      <c r="J20229" s="85"/>
    </row>
    <row r="20230" spans="2:10" s="117" customFormat="1" x14ac:dyDescent="0.25">
      <c r="B20230" s="87"/>
      <c r="C20230" s="85"/>
      <c r="D20230" s="85"/>
      <c r="E20230" s="85"/>
      <c r="F20230" s="85"/>
      <c r="G20230" s="86"/>
      <c r="H20230" s="86"/>
      <c r="I20230" s="85"/>
      <c r="J20230" s="85"/>
    </row>
    <row r="20231" spans="2:10" s="117" customFormat="1" x14ac:dyDescent="0.25">
      <c r="B20231" s="87"/>
      <c r="C20231" s="85"/>
      <c r="D20231" s="85"/>
      <c r="E20231" s="85"/>
      <c r="F20231" s="85"/>
      <c r="G20231" s="86"/>
      <c r="H20231" s="86"/>
      <c r="I20231" s="85"/>
      <c r="J20231" s="85"/>
    </row>
    <row r="20232" spans="2:10" s="117" customFormat="1" x14ac:dyDescent="0.25">
      <c r="B20232" s="87"/>
      <c r="C20232" s="85"/>
      <c r="D20232" s="85"/>
      <c r="E20232" s="85"/>
      <c r="F20232" s="85"/>
      <c r="G20232" s="86"/>
      <c r="H20232" s="86"/>
      <c r="I20232" s="85"/>
      <c r="J20232" s="85"/>
    </row>
    <row r="20233" spans="2:10" s="117" customFormat="1" x14ac:dyDescent="0.25">
      <c r="B20233" s="87"/>
      <c r="C20233" s="85"/>
      <c r="D20233" s="85"/>
      <c r="E20233" s="85"/>
      <c r="F20233" s="85"/>
      <c r="G20233" s="86"/>
      <c r="H20233" s="86"/>
      <c r="I20233" s="85"/>
      <c r="J20233" s="85"/>
    </row>
    <row r="20234" spans="2:10" s="117" customFormat="1" x14ac:dyDescent="0.25">
      <c r="B20234" s="87"/>
      <c r="C20234" s="85"/>
      <c r="D20234" s="85"/>
      <c r="E20234" s="85"/>
      <c r="F20234" s="85"/>
      <c r="G20234" s="86"/>
      <c r="H20234" s="86"/>
      <c r="I20234" s="85"/>
      <c r="J20234" s="85"/>
    </row>
    <row r="20235" spans="2:10" s="117" customFormat="1" x14ac:dyDescent="0.25">
      <c r="B20235" s="87"/>
      <c r="C20235" s="85"/>
      <c r="D20235" s="85"/>
      <c r="E20235" s="85"/>
      <c r="F20235" s="85"/>
      <c r="G20235" s="86"/>
      <c r="H20235" s="86"/>
      <c r="I20235" s="85"/>
      <c r="J20235" s="85"/>
    </row>
    <row r="20236" spans="2:10" s="117" customFormat="1" x14ac:dyDescent="0.25">
      <c r="B20236" s="87"/>
      <c r="C20236" s="85"/>
      <c r="D20236" s="85"/>
      <c r="E20236" s="85"/>
      <c r="F20236" s="85"/>
      <c r="G20236" s="86"/>
      <c r="H20236" s="86"/>
      <c r="I20236" s="85"/>
      <c r="J20236" s="85"/>
    </row>
    <row r="20237" spans="2:10" s="117" customFormat="1" x14ac:dyDescent="0.25">
      <c r="B20237" s="87"/>
      <c r="C20237" s="85"/>
      <c r="D20237" s="85"/>
      <c r="E20237" s="85"/>
      <c r="F20237" s="85"/>
      <c r="G20237" s="86"/>
      <c r="H20237" s="86"/>
      <c r="I20237" s="85"/>
      <c r="J20237" s="85"/>
    </row>
    <row r="20238" spans="2:10" s="117" customFormat="1" x14ac:dyDescent="0.25">
      <c r="B20238" s="87"/>
      <c r="C20238" s="85"/>
      <c r="D20238" s="85"/>
      <c r="E20238" s="85"/>
      <c r="F20238" s="85"/>
      <c r="G20238" s="86"/>
      <c r="H20238" s="86"/>
      <c r="I20238" s="85"/>
      <c r="J20238" s="85"/>
    </row>
    <row r="20239" spans="2:10" s="117" customFormat="1" x14ac:dyDescent="0.25">
      <c r="B20239" s="87"/>
      <c r="C20239" s="85"/>
      <c r="D20239" s="85"/>
      <c r="E20239" s="85"/>
      <c r="F20239" s="85"/>
      <c r="G20239" s="86"/>
      <c r="H20239" s="86"/>
      <c r="I20239" s="85"/>
      <c r="J20239" s="85"/>
    </row>
    <row r="20240" spans="2:10" s="117" customFormat="1" x14ac:dyDescent="0.25">
      <c r="B20240" s="87"/>
      <c r="C20240" s="85"/>
      <c r="D20240" s="85"/>
      <c r="E20240" s="85"/>
      <c r="F20240" s="85"/>
      <c r="G20240" s="86"/>
      <c r="H20240" s="86"/>
      <c r="I20240" s="85"/>
      <c r="J20240" s="85"/>
    </row>
    <row r="20241" spans="2:10" s="117" customFormat="1" x14ac:dyDescent="0.25">
      <c r="B20241" s="87"/>
      <c r="C20241" s="85"/>
      <c r="D20241" s="85"/>
      <c r="E20241" s="85"/>
      <c r="F20241" s="85"/>
      <c r="G20241" s="86"/>
      <c r="H20241" s="86"/>
      <c r="I20241" s="85"/>
      <c r="J20241" s="85"/>
    </row>
    <row r="20242" spans="2:10" s="117" customFormat="1" x14ac:dyDescent="0.25">
      <c r="B20242" s="87"/>
      <c r="C20242" s="85"/>
      <c r="D20242" s="85"/>
      <c r="E20242" s="85"/>
      <c r="F20242" s="85"/>
      <c r="G20242" s="86"/>
      <c r="H20242" s="86"/>
      <c r="I20242" s="85"/>
      <c r="J20242" s="85"/>
    </row>
    <row r="20243" spans="2:10" s="117" customFormat="1" x14ac:dyDescent="0.25">
      <c r="B20243" s="87"/>
      <c r="C20243" s="85"/>
      <c r="D20243" s="85"/>
      <c r="E20243" s="85"/>
      <c r="F20243" s="85"/>
      <c r="G20243" s="86"/>
      <c r="H20243" s="86"/>
      <c r="I20243" s="85"/>
      <c r="J20243" s="85"/>
    </row>
    <row r="20244" spans="2:10" s="117" customFormat="1" x14ac:dyDescent="0.25">
      <c r="B20244" s="87"/>
      <c r="C20244" s="85"/>
      <c r="D20244" s="85"/>
      <c r="E20244" s="85"/>
      <c r="F20244" s="85"/>
      <c r="G20244" s="86"/>
      <c r="H20244" s="86"/>
      <c r="I20244" s="85"/>
      <c r="J20244" s="85"/>
    </row>
    <row r="20245" spans="2:10" s="117" customFormat="1" x14ac:dyDescent="0.25">
      <c r="B20245" s="87"/>
      <c r="C20245" s="85"/>
      <c r="D20245" s="85"/>
      <c r="E20245" s="85"/>
      <c r="F20245" s="85"/>
      <c r="G20245" s="86"/>
      <c r="H20245" s="86"/>
      <c r="I20245" s="85"/>
      <c r="J20245" s="85"/>
    </row>
    <row r="20246" spans="2:10" s="117" customFormat="1" x14ac:dyDescent="0.25">
      <c r="B20246" s="87"/>
      <c r="C20246" s="85"/>
      <c r="D20246" s="85"/>
      <c r="E20246" s="85"/>
      <c r="F20246" s="85"/>
      <c r="G20246" s="86"/>
      <c r="H20246" s="86"/>
      <c r="I20246" s="85"/>
      <c r="J20246" s="85"/>
    </row>
    <row r="20247" spans="2:10" s="117" customFormat="1" x14ac:dyDescent="0.25">
      <c r="B20247" s="87"/>
      <c r="C20247" s="85"/>
      <c r="D20247" s="85"/>
      <c r="E20247" s="85"/>
      <c r="F20247" s="85"/>
      <c r="G20247" s="86"/>
      <c r="H20247" s="86"/>
      <c r="I20247" s="85"/>
      <c r="J20247" s="85"/>
    </row>
    <row r="20248" spans="2:10" s="117" customFormat="1" x14ac:dyDescent="0.25">
      <c r="B20248" s="87"/>
      <c r="C20248" s="85"/>
      <c r="D20248" s="85"/>
      <c r="E20248" s="85"/>
      <c r="F20248" s="85"/>
      <c r="G20248" s="86"/>
      <c r="H20248" s="86"/>
      <c r="I20248" s="85"/>
      <c r="J20248" s="85"/>
    </row>
    <row r="20249" spans="2:10" s="117" customFormat="1" x14ac:dyDescent="0.25">
      <c r="B20249" s="87"/>
      <c r="C20249" s="85"/>
      <c r="D20249" s="85"/>
      <c r="E20249" s="85"/>
      <c r="F20249" s="85"/>
      <c r="G20249" s="86"/>
      <c r="H20249" s="86"/>
      <c r="I20249" s="85"/>
      <c r="J20249" s="85"/>
    </row>
    <row r="20250" spans="2:10" s="117" customFormat="1" x14ac:dyDescent="0.25">
      <c r="B20250" s="87"/>
      <c r="C20250" s="85"/>
      <c r="D20250" s="85"/>
      <c r="E20250" s="85"/>
      <c r="F20250" s="85"/>
      <c r="G20250" s="86"/>
      <c r="H20250" s="86"/>
      <c r="I20250" s="85"/>
      <c r="J20250" s="85"/>
    </row>
    <row r="20251" spans="2:10" s="117" customFormat="1" x14ac:dyDescent="0.25">
      <c r="B20251" s="87"/>
      <c r="C20251" s="85"/>
      <c r="D20251" s="85"/>
      <c r="E20251" s="85"/>
      <c r="F20251" s="85"/>
      <c r="G20251" s="86"/>
      <c r="H20251" s="86"/>
      <c r="I20251" s="85"/>
      <c r="J20251" s="85"/>
    </row>
    <row r="20252" spans="2:10" s="117" customFormat="1" x14ac:dyDescent="0.25">
      <c r="B20252" s="87"/>
      <c r="C20252" s="85"/>
      <c r="D20252" s="85"/>
      <c r="E20252" s="85"/>
      <c r="F20252" s="85"/>
      <c r="G20252" s="86"/>
      <c r="H20252" s="86"/>
      <c r="I20252" s="85"/>
      <c r="J20252" s="85"/>
    </row>
    <row r="20253" spans="2:10" s="117" customFormat="1" x14ac:dyDescent="0.25">
      <c r="B20253" s="87"/>
      <c r="C20253" s="85"/>
      <c r="D20253" s="85"/>
      <c r="E20253" s="85"/>
      <c r="F20253" s="85"/>
      <c r="G20253" s="86"/>
      <c r="H20253" s="86"/>
      <c r="I20253" s="85"/>
      <c r="J20253" s="85"/>
    </row>
    <row r="20254" spans="2:10" s="117" customFormat="1" x14ac:dyDescent="0.25">
      <c r="B20254" s="87"/>
      <c r="C20254" s="85"/>
      <c r="D20254" s="85"/>
      <c r="E20254" s="85"/>
      <c r="F20254" s="85"/>
      <c r="G20254" s="86"/>
      <c r="H20254" s="86"/>
      <c r="I20254" s="85"/>
      <c r="J20254" s="85"/>
    </row>
    <row r="20255" spans="2:10" s="117" customFormat="1" x14ac:dyDescent="0.25">
      <c r="B20255" s="87"/>
      <c r="C20255" s="85"/>
      <c r="D20255" s="85"/>
      <c r="E20255" s="85"/>
      <c r="F20255" s="85"/>
      <c r="G20255" s="86"/>
      <c r="H20255" s="86"/>
      <c r="I20255" s="85"/>
      <c r="J20255" s="85"/>
    </row>
    <row r="20256" spans="2:10" s="117" customFormat="1" x14ac:dyDescent="0.25">
      <c r="B20256" s="87"/>
      <c r="C20256" s="85"/>
      <c r="D20256" s="85"/>
      <c r="E20256" s="85"/>
      <c r="F20256" s="85"/>
      <c r="G20256" s="86"/>
      <c r="H20256" s="86"/>
      <c r="I20256" s="85"/>
      <c r="J20256" s="85"/>
    </row>
    <row r="20257" spans="2:10" s="117" customFormat="1" x14ac:dyDescent="0.25">
      <c r="B20257" s="87"/>
      <c r="C20257" s="85"/>
      <c r="D20257" s="85"/>
      <c r="E20257" s="85"/>
      <c r="F20257" s="85"/>
      <c r="G20257" s="86"/>
      <c r="H20257" s="86"/>
      <c r="I20257" s="85"/>
      <c r="J20257" s="85"/>
    </row>
    <row r="20258" spans="2:10" s="117" customFormat="1" x14ac:dyDescent="0.25">
      <c r="B20258" s="87"/>
      <c r="C20258" s="85"/>
      <c r="D20258" s="85"/>
      <c r="E20258" s="85"/>
      <c r="F20258" s="85"/>
      <c r="G20258" s="86"/>
      <c r="H20258" s="86"/>
      <c r="I20258" s="85"/>
      <c r="J20258" s="85"/>
    </row>
    <row r="20259" spans="2:10" s="117" customFormat="1" x14ac:dyDescent="0.25">
      <c r="B20259" s="87"/>
      <c r="C20259" s="85"/>
      <c r="D20259" s="85"/>
      <c r="E20259" s="85"/>
      <c r="F20259" s="85"/>
      <c r="G20259" s="86"/>
      <c r="H20259" s="86"/>
      <c r="I20259" s="85"/>
      <c r="J20259" s="85"/>
    </row>
    <row r="20260" spans="2:10" s="117" customFormat="1" x14ac:dyDescent="0.25">
      <c r="B20260" s="87"/>
      <c r="C20260" s="85"/>
      <c r="D20260" s="85"/>
      <c r="E20260" s="85"/>
      <c r="F20260" s="85"/>
      <c r="G20260" s="86"/>
      <c r="H20260" s="86"/>
      <c r="I20260" s="85"/>
      <c r="J20260" s="85"/>
    </row>
    <row r="20261" spans="2:10" s="117" customFormat="1" x14ac:dyDescent="0.25">
      <c r="B20261" s="87"/>
      <c r="C20261" s="85"/>
      <c r="D20261" s="85"/>
      <c r="E20261" s="85"/>
      <c r="F20261" s="85"/>
      <c r="G20261" s="86"/>
      <c r="H20261" s="86"/>
      <c r="I20261" s="85"/>
      <c r="J20261" s="85"/>
    </row>
    <row r="20262" spans="2:10" s="117" customFormat="1" x14ac:dyDescent="0.25">
      <c r="B20262" s="87"/>
      <c r="C20262" s="85"/>
      <c r="D20262" s="85"/>
      <c r="E20262" s="85"/>
      <c r="F20262" s="85"/>
      <c r="G20262" s="86"/>
      <c r="H20262" s="86"/>
      <c r="I20262" s="85"/>
      <c r="J20262" s="85"/>
    </row>
    <row r="20263" spans="2:10" s="117" customFormat="1" x14ac:dyDescent="0.25">
      <c r="B20263" s="87"/>
      <c r="C20263" s="85"/>
      <c r="D20263" s="85"/>
      <c r="E20263" s="85"/>
      <c r="F20263" s="85"/>
      <c r="G20263" s="86"/>
      <c r="H20263" s="86"/>
      <c r="I20263" s="85"/>
      <c r="J20263" s="85"/>
    </row>
    <row r="20264" spans="2:10" s="117" customFormat="1" x14ac:dyDescent="0.25">
      <c r="B20264" s="87"/>
      <c r="C20264" s="85"/>
      <c r="D20264" s="85"/>
      <c r="E20264" s="85"/>
      <c r="F20264" s="85"/>
      <c r="G20264" s="86"/>
      <c r="H20264" s="86"/>
      <c r="I20264" s="85"/>
      <c r="J20264" s="85"/>
    </row>
    <row r="20265" spans="2:10" s="117" customFormat="1" x14ac:dyDescent="0.25">
      <c r="B20265" s="87"/>
      <c r="C20265" s="85"/>
      <c r="D20265" s="85"/>
      <c r="E20265" s="85"/>
      <c r="F20265" s="85"/>
      <c r="G20265" s="86"/>
      <c r="H20265" s="86"/>
      <c r="I20265" s="85"/>
      <c r="J20265" s="85"/>
    </row>
    <row r="20266" spans="2:10" s="117" customFormat="1" x14ac:dyDescent="0.25">
      <c r="B20266" s="87"/>
      <c r="C20266" s="85"/>
      <c r="D20266" s="85"/>
      <c r="E20266" s="85"/>
      <c r="F20266" s="85"/>
      <c r="G20266" s="86"/>
      <c r="H20266" s="86"/>
      <c r="I20266" s="85"/>
      <c r="J20266" s="85"/>
    </row>
    <row r="20267" spans="2:10" s="117" customFormat="1" x14ac:dyDescent="0.25">
      <c r="B20267" s="87"/>
      <c r="C20267" s="85"/>
      <c r="D20267" s="85"/>
      <c r="E20267" s="85"/>
      <c r="F20267" s="85"/>
      <c r="G20267" s="86"/>
      <c r="H20267" s="86"/>
      <c r="I20267" s="85"/>
      <c r="J20267" s="85"/>
    </row>
    <row r="20268" spans="2:10" s="117" customFormat="1" x14ac:dyDescent="0.25">
      <c r="B20268" s="87"/>
      <c r="C20268" s="85"/>
      <c r="D20268" s="85"/>
      <c r="E20268" s="85"/>
      <c r="F20268" s="85"/>
      <c r="G20268" s="86"/>
      <c r="H20268" s="86"/>
      <c r="I20268" s="85"/>
      <c r="J20268" s="85"/>
    </row>
    <row r="20269" spans="2:10" s="117" customFormat="1" x14ac:dyDescent="0.25">
      <c r="B20269" s="87"/>
      <c r="C20269" s="85"/>
      <c r="D20269" s="85"/>
      <c r="E20269" s="85"/>
      <c r="F20269" s="85"/>
      <c r="G20269" s="86"/>
      <c r="H20269" s="86"/>
      <c r="I20269" s="85"/>
      <c r="J20269" s="85"/>
    </row>
    <row r="20270" spans="2:10" s="117" customFormat="1" x14ac:dyDescent="0.25">
      <c r="B20270" s="87"/>
      <c r="C20270" s="85"/>
      <c r="D20270" s="85"/>
      <c r="E20270" s="85"/>
      <c r="F20270" s="85"/>
      <c r="G20270" s="86"/>
      <c r="H20270" s="86"/>
      <c r="I20270" s="85"/>
      <c r="J20270" s="85"/>
    </row>
    <row r="20271" spans="2:10" s="117" customFormat="1" x14ac:dyDescent="0.25">
      <c r="B20271" s="87"/>
      <c r="C20271" s="85"/>
      <c r="D20271" s="85"/>
      <c r="E20271" s="85"/>
      <c r="F20271" s="85"/>
      <c r="G20271" s="86"/>
      <c r="H20271" s="86"/>
      <c r="I20271" s="85"/>
      <c r="J20271" s="85"/>
    </row>
    <row r="20272" spans="2:10" s="117" customFormat="1" x14ac:dyDescent="0.25">
      <c r="B20272" s="87"/>
      <c r="C20272" s="85"/>
      <c r="D20272" s="85"/>
      <c r="E20272" s="85"/>
      <c r="F20272" s="85"/>
      <c r="G20272" s="86"/>
      <c r="H20272" s="86"/>
      <c r="I20272" s="85"/>
      <c r="J20272" s="85"/>
    </row>
    <row r="20273" spans="2:10" s="117" customFormat="1" x14ac:dyDescent="0.25">
      <c r="B20273" s="87"/>
      <c r="C20273" s="85"/>
      <c r="D20273" s="85"/>
      <c r="E20273" s="85"/>
      <c r="F20273" s="85"/>
      <c r="G20273" s="86"/>
      <c r="H20273" s="86"/>
      <c r="I20273" s="85"/>
      <c r="J20273" s="85"/>
    </row>
    <row r="20274" spans="2:10" s="117" customFormat="1" x14ac:dyDescent="0.25">
      <c r="B20274" s="87"/>
      <c r="C20274" s="85"/>
      <c r="D20274" s="85"/>
      <c r="E20274" s="85"/>
      <c r="F20274" s="85"/>
      <c r="G20274" s="86"/>
      <c r="H20274" s="86"/>
      <c r="I20274" s="85"/>
      <c r="J20274" s="85"/>
    </row>
    <row r="20275" spans="2:10" s="117" customFormat="1" x14ac:dyDescent="0.25">
      <c r="B20275" s="87"/>
      <c r="C20275" s="85"/>
      <c r="D20275" s="85"/>
      <c r="E20275" s="85"/>
      <c r="F20275" s="85"/>
      <c r="G20275" s="86"/>
      <c r="H20275" s="86"/>
      <c r="I20275" s="85"/>
      <c r="J20275" s="85"/>
    </row>
    <row r="20276" spans="2:10" s="117" customFormat="1" x14ac:dyDescent="0.25">
      <c r="B20276" s="87"/>
      <c r="C20276" s="85"/>
      <c r="D20276" s="85"/>
      <c r="E20276" s="85"/>
      <c r="F20276" s="85"/>
      <c r="G20276" s="86"/>
      <c r="H20276" s="86"/>
      <c r="I20276" s="85"/>
      <c r="J20276" s="85"/>
    </row>
    <row r="20277" spans="2:10" s="117" customFormat="1" x14ac:dyDescent="0.25">
      <c r="B20277" s="87"/>
      <c r="C20277" s="85"/>
      <c r="D20277" s="85"/>
      <c r="E20277" s="85"/>
      <c r="F20277" s="85"/>
      <c r="G20277" s="86"/>
      <c r="H20277" s="86"/>
      <c r="I20277" s="85"/>
      <c r="J20277" s="85"/>
    </row>
    <row r="20278" spans="2:10" s="117" customFormat="1" x14ac:dyDescent="0.25">
      <c r="B20278" s="87"/>
      <c r="C20278" s="85"/>
      <c r="D20278" s="85"/>
      <c r="E20278" s="85"/>
      <c r="F20278" s="85"/>
      <c r="G20278" s="86"/>
      <c r="H20278" s="86"/>
      <c r="I20278" s="85"/>
      <c r="J20278" s="85"/>
    </row>
    <row r="20279" spans="2:10" s="117" customFormat="1" x14ac:dyDescent="0.25">
      <c r="B20279" s="87"/>
      <c r="C20279" s="85"/>
      <c r="D20279" s="85"/>
      <c r="E20279" s="85"/>
      <c r="F20279" s="85"/>
      <c r="G20279" s="86"/>
      <c r="H20279" s="86"/>
      <c r="I20279" s="85"/>
      <c r="J20279" s="85"/>
    </row>
    <row r="20280" spans="2:10" s="117" customFormat="1" x14ac:dyDescent="0.25">
      <c r="B20280" s="87"/>
      <c r="C20280" s="85"/>
      <c r="D20280" s="85"/>
      <c r="E20280" s="85"/>
      <c r="F20280" s="85"/>
      <c r="G20280" s="86"/>
      <c r="H20280" s="86"/>
      <c r="I20280" s="85"/>
      <c r="J20280" s="85"/>
    </row>
    <row r="20281" spans="2:10" s="117" customFormat="1" x14ac:dyDescent="0.25">
      <c r="B20281" s="87"/>
      <c r="C20281" s="85"/>
      <c r="D20281" s="85"/>
      <c r="E20281" s="85"/>
      <c r="F20281" s="85"/>
      <c r="G20281" s="86"/>
      <c r="H20281" s="86"/>
      <c r="I20281" s="85"/>
      <c r="J20281" s="85"/>
    </row>
    <row r="20282" spans="2:10" s="117" customFormat="1" x14ac:dyDescent="0.25">
      <c r="B20282" s="87"/>
      <c r="C20282" s="85"/>
      <c r="D20282" s="85"/>
      <c r="E20282" s="85"/>
      <c r="F20282" s="85"/>
      <c r="G20282" s="86"/>
      <c r="H20282" s="86"/>
      <c r="I20282" s="85"/>
      <c r="J20282" s="85"/>
    </row>
    <row r="20283" spans="2:10" s="117" customFormat="1" x14ac:dyDescent="0.25">
      <c r="B20283" s="87"/>
      <c r="C20283" s="85"/>
      <c r="D20283" s="85"/>
      <c r="E20283" s="85"/>
      <c r="F20283" s="85"/>
      <c r="G20283" s="86"/>
      <c r="H20283" s="86"/>
      <c r="I20283" s="85"/>
      <c r="J20283" s="85"/>
    </row>
    <row r="20284" spans="2:10" s="117" customFormat="1" x14ac:dyDescent="0.25">
      <c r="B20284" s="87"/>
      <c r="C20284" s="85"/>
      <c r="D20284" s="85"/>
      <c r="E20284" s="85"/>
      <c r="F20284" s="85"/>
      <c r="G20284" s="86"/>
      <c r="H20284" s="86"/>
      <c r="I20284" s="85"/>
      <c r="J20284" s="85"/>
    </row>
    <row r="20285" spans="2:10" s="117" customFormat="1" x14ac:dyDescent="0.25">
      <c r="B20285" s="87"/>
      <c r="C20285" s="85"/>
      <c r="D20285" s="85"/>
      <c r="E20285" s="85"/>
      <c r="F20285" s="85"/>
      <c r="G20285" s="86"/>
      <c r="H20285" s="86"/>
      <c r="I20285" s="85"/>
      <c r="J20285" s="85"/>
    </row>
    <row r="20286" spans="2:10" s="117" customFormat="1" x14ac:dyDescent="0.25">
      <c r="B20286" s="87"/>
      <c r="C20286" s="85"/>
      <c r="D20286" s="85"/>
      <c r="E20286" s="85"/>
      <c r="F20286" s="85"/>
      <c r="G20286" s="86"/>
      <c r="H20286" s="86"/>
      <c r="I20286" s="85"/>
      <c r="J20286" s="85"/>
    </row>
    <row r="20287" spans="2:10" s="117" customFormat="1" x14ac:dyDescent="0.25">
      <c r="B20287" s="87"/>
      <c r="C20287" s="85"/>
      <c r="D20287" s="85"/>
      <c r="E20287" s="85"/>
      <c r="F20287" s="85"/>
      <c r="G20287" s="86"/>
      <c r="H20287" s="86"/>
      <c r="I20287" s="85"/>
      <c r="J20287" s="85"/>
    </row>
    <row r="20288" spans="2:10" s="117" customFormat="1" x14ac:dyDescent="0.25">
      <c r="B20288" s="87"/>
      <c r="C20288" s="85"/>
      <c r="D20288" s="85"/>
      <c r="E20288" s="85"/>
      <c r="F20288" s="85"/>
      <c r="G20288" s="86"/>
      <c r="H20288" s="86"/>
      <c r="I20288" s="85"/>
      <c r="J20288" s="85"/>
    </row>
    <row r="20289" spans="2:10" s="117" customFormat="1" x14ac:dyDescent="0.25">
      <c r="B20289" s="87"/>
      <c r="C20289" s="85"/>
      <c r="D20289" s="85"/>
      <c r="E20289" s="85"/>
      <c r="F20289" s="85"/>
      <c r="G20289" s="86"/>
      <c r="H20289" s="86"/>
      <c r="I20289" s="85"/>
      <c r="J20289" s="85"/>
    </row>
    <row r="20290" spans="2:10" s="117" customFormat="1" x14ac:dyDescent="0.25">
      <c r="B20290" s="87"/>
      <c r="C20290" s="85"/>
      <c r="D20290" s="85"/>
      <c r="E20290" s="85"/>
      <c r="F20290" s="85"/>
      <c r="G20290" s="86"/>
      <c r="H20290" s="86"/>
      <c r="I20290" s="85"/>
      <c r="J20290" s="85"/>
    </row>
    <row r="20291" spans="2:10" s="117" customFormat="1" x14ac:dyDescent="0.25">
      <c r="B20291" s="87"/>
      <c r="C20291" s="85"/>
      <c r="D20291" s="85"/>
      <c r="E20291" s="85"/>
      <c r="F20291" s="85"/>
      <c r="G20291" s="86"/>
      <c r="H20291" s="86"/>
      <c r="I20291" s="85"/>
      <c r="J20291" s="85"/>
    </row>
    <row r="20292" spans="2:10" s="117" customFormat="1" x14ac:dyDescent="0.25">
      <c r="B20292" s="87"/>
      <c r="C20292" s="85"/>
      <c r="D20292" s="85"/>
      <c r="E20292" s="85"/>
      <c r="F20292" s="85"/>
      <c r="G20292" s="86"/>
      <c r="H20292" s="86"/>
      <c r="I20292" s="85"/>
      <c r="J20292" s="85"/>
    </row>
    <row r="20293" spans="2:10" s="117" customFormat="1" x14ac:dyDescent="0.25">
      <c r="B20293" s="87"/>
      <c r="C20293" s="85"/>
      <c r="D20293" s="85"/>
      <c r="E20293" s="85"/>
      <c r="F20293" s="85"/>
      <c r="G20293" s="86"/>
      <c r="H20293" s="86"/>
      <c r="I20293" s="85"/>
      <c r="J20293" s="85"/>
    </row>
    <row r="20294" spans="2:10" s="117" customFormat="1" x14ac:dyDescent="0.25">
      <c r="B20294" s="87"/>
      <c r="C20294" s="85"/>
      <c r="D20294" s="85"/>
      <c r="E20294" s="85"/>
      <c r="F20294" s="85"/>
      <c r="G20294" s="86"/>
      <c r="H20294" s="86"/>
      <c r="I20294" s="85"/>
      <c r="J20294" s="85"/>
    </row>
    <row r="20295" spans="2:10" s="117" customFormat="1" x14ac:dyDescent="0.25">
      <c r="B20295" s="87"/>
      <c r="C20295" s="85"/>
      <c r="D20295" s="85"/>
      <c r="E20295" s="85"/>
      <c r="F20295" s="85"/>
      <c r="G20295" s="86"/>
      <c r="H20295" s="86"/>
      <c r="I20295" s="85"/>
      <c r="J20295" s="85"/>
    </row>
    <row r="20296" spans="2:10" s="117" customFormat="1" x14ac:dyDescent="0.25">
      <c r="B20296" s="87"/>
      <c r="C20296" s="85"/>
      <c r="D20296" s="85"/>
      <c r="E20296" s="85"/>
      <c r="F20296" s="85"/>
      <c r="G20296" s="86"/>
      <c r="H20296" s="86"/>
      <c r="I20296" s="85"/>
      <c r="J20296" s="85"/>
    </row>
    <row r="20297" spans="2:10" s="117" customFormat="1" x14ac:dyDescent="0.25">
      <c r="B20297" s="87"/>
      <c r="C20297" s="85"/>
      <c r="D20297" s="85"/>
      <c r="E20297" s="85"/>
      <c r="F20297" s="85"/>
      <c r="G20297" s="86"/>
      <c r="H20297" s="86"/>
      <c r="I20297" s="85"/>
      <c r="J20297" s="85"/>
    </row>
    <row r="20298" spans="2:10" s="117" customFormat="1" x14ac:dyDescent="0.25">
      <c r="B20298" s="87"/>
      <c r="C20298" s="85"/>
      <c r="D20298" s="85"/>
      <c r="E20298" s="85"/>
      <c r="F20298" s="85"/>
      <c r="G20298" s="86"/>
      <c r="H20298" s="86"/>
      <c r="I20298" s="85"/>
      <c r="J20298" s="85"/>
    </row>
    <row r="20299" spans="2:10" s="117" customFormat="1" x14ac:dyDescent="0.25">
      <c r="B20299" s="87"/>
      <c r="C20299" s="85"/>
      <c r="D20299" s="85"/>
      <c r="E20299" s="85"/>
      <c r="F20299" s="85"/>
      <c r="G20299" s="86"/>
      <c r="H20299" s="86"/>
      <c r="I20299" s="85"/>
      <c r="J20299" s="85"/>
    </row>
    <row r="20300" spans="2:10" s="117" customFormat="1" x14ac:dyDescent="0.25">
      <c r="B20300" s="87"/>
      <c r="C20300" s="85"/>
      <c r="D20300" s="85"/>
      <c r="E20300" s="85"/>
      <c r="F20300" s="85"/>
      <c r="G20300" s="86"/>
      <c r="H20300" s="86"/>
      <c r="I20300" s="85"/>
      <c r="J20300" s="85"/>
    </row>
    <row r="20301" spans="2:10" s="117" customFormat="1" x14ac:dyDescent="0.25">
      <c r="B20301" s="87"/>
      <c r="C20301" s="85"/>
      <c r="D20301" s="85"/>
      <c r="E20301" s="85"/>
      <c r="F20301" s="85"/>
      <c r="G20301" s="86"/>
      <c r="H20301" s="86"/>
      <c r="I20301" s="85"/>
      <c r="J20301" s="85"/>
    </row>
    <row r="20302" spans="2:10" s="117" customFormat="1" x14ac:dyDescent="0.25">
      <c r="B20302" s="87"/>
      <c r="C20302" s="85"/>
      <c r="D20302" s="85"/>
      <c r="E20302" s="85"/>
      <c r="F20302" s="85"/>
      <c r="G20302" s="86"/>
      <c r="H20302" s="86"/>
      <c r="I20302" s="85"/>
      <c r="J20302" s="85"/>
    </row>
    <row r="20303" spans="2:10" s="117" customFormat="1" x14ac:dyDescent="0.25">
      <c r="B20303" s="87"/>
      <c r="C20303" s="85"/>
      <c r="D20303" s="85"/>
      <c r="E20303" s="85"/>
      <c r="F20303" s="85"/>
      <c r="G20303" s="86"/>
      <c r="H20303" s="86"/>
      <c r="I20303" s="85"/>
      <c r="J20303" s="85"/>
    </row>
    <row r="20304" spans="2:10" s="117" customFormat="1" x14ac:dyDescent="0.25">
      <c r="B20304" s="87"/>
      <c r="C20304" s="85"/>
      <c r="D20304" s="85"/>
      <c r="E20304" s="85"/>
      <c r="F20304" s="85"/>
      <c r="G20304" s="86"/>
      <c r="H20304" s="86"/>
      <c r="I20304" s="85"/>
      <c r="J20304" s="85"/>
    </row>
    <row r="20305" spans="2:10" s="117" customFormat="1" x14ac:dyDescent="0.25">
      <c r="B20305" s="87"/>
      <c r="C20305" s="85"/>
      <c r="D20305" s="85"/>
      <c r="E20305" s="85"/>
      <c r="F20305" s="85"/>
      <c r="G20305" s="86"/>
      <c r="H20305" s="86"/>
      <c r="I20305" s="85"/>
      <c r="J20305" s="85"/>
    </row>
    <row r="20306" spans="2:10" s="117" customFormat="1" x14ac:dyDescent="0.25">
      <c r="B20306" s="87"/>
      <c r="C20306" s="85"/>
      <c r="D20306" s="85"/>
      <c r="E20306" s="85"/>
      <c r="F20306" s="85"/>
      <c r="G20306" s="86"/>
      <c r="H20306" s="86"/>
      <c r="I20306" s="85"/>
      <c r="J20306" s="85"/>
    </row>
    <row r="20307" spans="2:10" s="117" customFormat="1" x14ac:dyDescent="0.25">
      <c r="B20307" s="87"/>
      <c r="C20307" s="85"/>
      <c r="D20307" s="85"/>
      <c r="E20307" s="85"/>
      <c r="F20307" s="85"/>
      <c r="G20307" s="86"/>
      <c r="H20307" s="86"/>
      <c r="I20307" s="85"/>
      <c r="J20307" s="85"/>
    </row>
    <row r="20308" spans="2:10" s="117" customFormat="1" x14ac:dyDescent="0.25">
      <c r="B20308" s="87"/>
      <c r="C20308" s="85"/>
      <c r="D20308" s="85"/>
      <c r="E20308" s="85"/>
      <c r="F20308" s="85"/>
      <c r="G20308" s="86"/>
      <c r="H20308" s="86"/>
      <c r="I20308" s="85"/>
      <c r="J20308" s="85"/>
    </row>
    <row r="20309" spans="2:10" s="117" customFormat="1" x14ac:dyDescent="0.25">
      <c r="B20309" s="87"/>
      <c r="C20309" s="85"/>
      <c r="D20309" s="85"/>
      <c r="E20309" s="85"/>
      <c r="F20309" s="85"/>
      <c r="G20309" s="86"/>
      <c r="H20309" s="86"/>
      <c r="I20309" s="85"/>
      <c r="J20309" s="85"/>
    </row>
    <row r="20310" spans="2:10" s="117" customFormat="1" x14ac:dyDescent="0.25">
      <c r="B20310" s="87"/>
      <c r="C20310" s="85"/>
      <c r="D20310" s="85"/>
      <c r="E20310" s="85"/>
      <c r="F20310" s="85"/>
      <c r="G20310" s="86"/>
      <c r="H20310" s="86"/>
      <c r="I20310" s="85"/>
      <c r="J20310" s="85"/>
    </row>
    <row r="20311" spans="2:10" s="117" customFormat="1" x14ac:dyDescent="0.25">
      <c r="B20311" s="87"/>
      <c r="C20311" s="85"/>
      <c r="D20311" s="85"/>
      <c r="E20311" s="85"/>
      <c r="F20311" s="85"/>
      <c r="G20311" s="86"/>
      <c r="H20311" s="86"/>
      <c r="I20311" s="85"/>
      <c r="J20311" s="85"/>
    </row>
    <row r="20312" spans="2:10" s="117" customFormat="1" x14ac:dyDescent="0.25">
      <c r="B20312" s="87"/>
      <c r="C20312" s="85"/>
      <c r="D20312" s="85"/>
      <c r="E20312" s="85"/>
      <c r="F20312" s="85"/>
      <c r="G20312" s="86"/>
      <c r="H20312" s="86"/>
      <c r="I20312" s="85"/>
      <c r="J20312" s="85"/>
    </row>
    <row r="20313" spans="2:10" s="117" customFormat="1" x14ac:dyDescent="0.25">
      <c r="B20313" s="87"/>
      <c r="C20313" s="85"/>
      <c r="D20313" s="85"/>
      <c r="E20313" s="85"/>
      <c r="F20313" s="85"/>
      <c r="G20313" s="86"/>
      <c r="H20313" s="86"/>
      <c r="I20313" s="85"/>
      <c r="J20313" s="85"/>
    </row>
    <row r="20314" spans="2:10" s="117" customFormat="1" x14ac:dyDescent="0.25">
      <c r="B20314" s="87"/>
      <c r="C20314" s="85"/>
      <c r="D20314" s="85"/>
      <c r="E20314" s="85"/>
      <c r="F20314" s="85"/>
      <c r="G20314" s="86"/>
      <c r="H20314" s="86"/>
      <c r="I20314" s="85"/>
      <c r="J20314" s="85"/>
    </row>
    <row r="20315" spans="2:10" s="117" customFormat="1" x14ac:dyDescent="0.25">
      <c r="B20315" s="87"/>
      <c r="C20315" s="85"/>
      <c r="D20315" s="85"/>
      <c r="E20315" s="85"/>
      <c r="F20315" s="85"/>
      <c r="G20315" s="86"/>
      <c r="H20315" s="86"/>
      <c r="I20315" s="85"/>
      <c r="J20315" s="85"/>
    </row>
    <row r="20316" spans="2:10" s="117" customFormat="1" x14ac:dyDescent="0.25">
      <c r="B20316" s="87"/>
      <c r="C20316" s="85"/>
      <c r="D20316" s="85"/>
      <c r="E20316" s="85"/>
      <c r="F20316" s="85"/>
      <c r="G20316" s="86"/>
      <c r="H20316" s="86"/>
      <c r="I20316" s="85"/>
      <c r="J20316" s="85"/>
    </row>
    <row r="20317" spans="2:10" s="117" customFormat="1" x14ac:dyDescent="0.25">
      <c r="B20317" s="87"/>
      <c r="C20317" s="85"/>
      <c r="D20317" s="85"/>
      <c r="E20317" s="85"/>
      <c r="F20317" s="85"/>
      <c r="G20317" s="86"/>
      <c r="H20317" s="86"/>
      <c r="I20317" s="85"/>
      <c r="J20317" s="85"/>
    </row>
    <row r="20318" spans="2:10" s="117" customFormat="1" x14ac:dyDescent="0.25">
      <c r="B20318" s="87"/>
      <c r="C20318" s="85"/>
      <c r="D20318" s="85"/>
      <c r="E20318" s="85"/>
      <c r="F20318" s="85"/>
      <c r="G20318" s="86"/>
      <c r="H20318" s="86"/>
      <c r="I20318" s="85"/>
      <c r="J20318" s="85"/>
    </row>
    <row r="20319" spans="2:10" s="117" customFormat="1" x14ac:dyDescent="0.25">
      <c r="B20319" s="87"/>
      <c r="C20319" s="85"/>
      <c r="D20319" s="85"/>
      <c r="E20319" s="85"/>
      <c r="F20319" s="85"/>
      <c r="G20319" s="86"/>
      <c r="H20319" s="86"/>
      <c r="I20319" s="85"/>
      <c r="J20319" s="85"/>
    </row>
    <row r="20320" spans="2:10" s="117" customFormat="1" x14ac:dyDescent="0.25">
      <c r="B20320" s="87"/>
      <c r="C20320" s="85"/>
      <c r="D20320" s="85"/>
      <c r="E20320" s="85"/>
      <c r="F20320" s="85"/>
      <c r="G20320" s="86"/>
      <c r="H20320" s="86"/>
      <c r="I20320" s="85"/>
      <c r="J20320" s="85"/>
    </row>
    <row r="20321" spans="2:10" s="117" customFormat="1" x14ac:dyDescent="0.25">
      <c r="B20321" s="87"/>
      <c r="C20321" s="85"/>
      <c r="D20321" s="85"/>
      <c r="E20321" s="85"/>
      <c r="F20321" s="85"/>
      <c r="G20321" s="86"/>
      <c r="H20321" s="86"/>
      <c r="I20321" s="85"/>
      <c r="J20321" s="85"/>
    </row>
    <row r="20322" spans="2:10" s="117" customFormat="1" x14ac:dyDescent="0.25">
      <c r="B20322" s="87"/>
      <c r="C20322" s="85"/>
      <c r="D20322" s="85"/>
      <c r="E20322" s="85"/>
      <c r="F20322" s="85"/>
      <c r="G20322" s="86"/>
      <c r="H20322" s="86"/>
      <c r="I20322" s="85"/>
      <c r="J20322" s="85"/>
    </row>
    <row r="20323" spans="2:10" s="117" customFormat="1" x14ac:dyDescent="0.25">
      <c r="B20323" s="87"/>
      <c r="C20323" s="85"/>
      <c r="D20323" s="85"/>
      <c r="E20323" s="85"/>
      <c r="F20323" s="85"/>
      <c r="G20323" s="86"/>
      <c r="H20323" s="86"/>
      <c r="I20323" s="85"/>
      <c r="J20323" s="85"/>
    </row>
    <row r="20324" spans="2:10" s="117" customFormat="1" x14ac:dyDescent="0.25">
      <c r="B20324" s="87"/>
      <c r="C20324" s="85"/>
      <c r="D20324" s="85"/>
      <c r="E20324" s="85"/>
      <c r="F20324" s="85"/>
      <c r="G20324" s="86"/>
      <c r="H20324" s="86"/>
      <c r="I20324" s="85"/>
      <c r="J20324" s="85"/>
    </row>
    <row r="20325" spans="2:10" s="117" customFormat="1" x14ac:dyDescent="0.25">
      <c r="B20325" s="87"/>
      <c r="C20325" s="85"/>
      <c r="D20325" s="85"/>
      <c r="E20325" s="85"/>
      <c r="F20325" s="85"/>
      <c r="G20325" s="86"/>
      <c r="H20325" s="86"/>
      <c r="I20325" s="85"/>
      <c r="J20325" s="85"/>
    </row>
    <row r="20326" spans="2:10" s="117" customFormat="1" x14ac:dyDescent="0.25">
      <c r="B20326" s="87"/>
      <c r="C20326" s="85"/>
      <c r="D20326" s="85"/>
      <c r="E20326" s="85"/>
      <c r="F20326" s="85"/>
      <c r="G20326" s="86"/>
      <c r="H20326" s="86"/>
      <c r="I20326" s="85"/>
      <c r="J20326" s="85"/>
    </row>
    <row r="20327" spans="2:10" s="117" customFormat="1" x14ac:dyDescent="0.25">
      <c r="B20327" s="87"/>
      <c r="C20327" s="85"/>
      <c r="D20327" s="85"/>
      <c r="E20327" s="85"/>
      <c r="F20327" s="85"/>
      <c r="G20327" s="86"/>
      <c r="H20327" s="86"/>
      <c r="I20327" s="85"/>
      <c r="J20327" s="85"/>
    </row>
    <row r="20328" spans="2:10" s="117" customFormat="1" x14ac:dyDescent="0.25">
      <c r="B20328" s="87"/>
      <c r="C20328" s="85"/>
      <c r="D20328" s="85"/>
      <c r="E20328" s="85"/>
      <c r="F20328" s="85"/>
      <c r="G20328" s="86"/>
      <c r="H20328" s="86"/>
      <c r="I20328" s="85"/>
      <c r="J20328" s="85"/>
    </row>
    <row r="20329" spans="2:10" s="117" customFormat="1" x14ac:dyDescent="0.25">
      <c r="B20329" s="87"/>
      <c r="C20329" s="85"/>
      <c r="D20329" s="85"/>
      <c r="E20329" s="85"/>
      <c r="F20329" s="85"/>
      <c r="G20329" s="86"/>
      <c r="H20329" s="86"/>
      <c r="I20329" s="85"/>
      <c r="J20329" s="85"/>
    </row>
    <row r="20330" spans="2:10" s="117" customFormat="1" x14ac:dyDescent="0.25">
      <c r="B20330" s="87"/>
      <c r="C20330" s="85"/>
      <c r="D20330" s="85"/>
      <c r="E20330" s="85"/>
      <c r="F20330" s="85"/>
      <c r="G20330" s="86"/>
      <c r="H20330" s="86"/>
      <c r="I20330" s="85"/>
      <c r="J20330" s="85"/>
    </row>
    <row r="20331" spans="2:10" s="117" customFormat="1" x14ac:dyDescent="0.25">
      <c r="B20331" s="87"/>
      <c r="C20331" s="85"/>
      <c r="D20331" s="85"/>
      <c r="E20331" s="85"/>
      <c r="F20331" s="85"/>
      <c r="G20331" s="86"/>
      <c r="H20331" s="86"/>
      <c r="I20331" s="85"/>
      <c r="J20331" s="85"/>
    </row>
    <row r="20332" spans="2:10" s="117" customFormat="1" x14ac:dyDescent="0.25">
      <c r="B20332" s="87"/>
      <c r="C20332" s="85"/>
      <c r="D20332" s="85"/>
      <c r="E20332" s="85"/>
      <c r="F20332" s="85"/>
      <c r="G20332" s="86"/>
      <c r="H20332" s="86"/>
      <c r="I20332" s="85"/>
      <c r="J20332" s="85"/>
    </row>
    <row r="20333" spans="2:10" s="117" customFormat="1" x14ac:dyDescent="0.25">
      <c r="B20333" s="87"/>
      <c r="C20333" s="85"/>
      <c r="D20333" s="85"/>
      <c r="E20333" s="85"/>
      <c r="F20333" s="85"/>
      <c r="G20333" s="86"/>
      <c r="H20333" s="86"/>
      <c r="I20333" s="85"/>
      <c r="J20333" s="85"/>
    </row>
    <row r="20334" spans="2:10" s="117" customFormat="1" x14ac:dyDescent="0.25">
      <c r="B20334" s="87"/>
      <c r="C20334" s="85"/>
      <c r="D20334" s="85"/>
      <c r="E20334" s="85"/>
      <c r="F20334" s="85"/>
      <c r="G20334" s="86"/>
      <c r="H20334" s="86"/>
      <c r="I20334" s="85"/>
      <c r="J20334" s="85"/>
    </row>
    <row r="20335" spans="2:10" s="117" customFormat="1" x14ac:dyDescent="0.25">
      <c r="B20335" s="87"/>
      <c r="C20335" s="85"/>
      <c r="D20335" s="85"/>
      <c r="E20335" s="85"/>
      <c r="F20335" s="85"/>
      <c r="G20335" s="86"/>
      <c r="H20335" s="86"/>
      <c r="I20335" s="85"/>
      <c r="J20335" s="85"/>
    </row>
    <row r="20336" spans="2:10" s="117" customFormat="1" x14ac:dyDescent="0.25">
      <c r="B20336" s="87"/>
      <c r="C20336" s="85"/>
      <c r="D20336" s="85"/>
      <c r="E20336" s="85"/>
      <c r="F20336" s="85"/>
      <c r="G20336" s="86"/>
      <c r="H20336" s="86"/>
      <c r="I20336" s="85"/>
      <c r="J20336" s="85"/>
    </row>
    <row r="20337" spans="2:10" s="117" customFormat="1" x14ac:dyDescent="0.25">
      <c r="B20337" s="87"/>
      <c r="C20337" s="85"/>
      <c r="D20337" s="85"/>
      <c r="E20337" s="85"/>
      <c r="F20337" s="85"/>
      <c r="G20337" s="86"/>
      <c r="H20337" s="86"/>
      <c r="I20337" s="85"/>
      <c r="J20337" s="85"/>
    </row>
    <row r="20338" spans="2:10" s="117" customFormat="1" x14ac:dyDescent="0.25">
      <c r="B20338" s="87"/>
      <c r="C20338" s="85"/>
      <c r="D20338" s="85"/>
      <c r="E20338" s="85"/>
      <c r="F20338" s="85"/>
      <c r="G20338" s="86"/>
      <c r="H20338" s="86"/>
      <c r="I20338" s="85"/>
      <c r="J20338" s="85"/>
    </row>
    <row r="20339" spans="2:10" s="117" customFormat="1" x14ac:dyDescent="0.25">
      <c r="B20339" s="87"/>
      <c r="C20339" s="85"/>
      <c r="D20339" s="85"/>
      <c r="E20339" s="85"/>
      <c r="F20339" s="85"/>
      <c r="G20339" s="86"/>
      <c r="H20339" s="86"/>
      <c r="I20339" s="85"/>
      <c r="J20339" s="85"/>
    </row>
    <row r="20340" spans="2:10" s="117" customFormat="1" x14ac:dyDescent="0.25">
      <c r="B20340" s="87"/>
      <c r="C20340" s="85"/>
      <c r="D20340" s="85"/>
      <c r="E20340" s="85"/>
      <c r="F20340" s="85"/>
      <c r="G20340" s="86"/>
      <c r="H20340" s="86"/>
      <c r="I20340" s="85"/>
      <c r="J20340" s="85"/>
    </row>
    <row r="20341" spans="2:10" s="117" customFormat="1" x14ac:dyDescent="0.25">
      <c r="B20341" s="87"/>
      <c r="C20341" s="85"/>
      <c r="D20341" s="85"/>
      <c r="E20341" s="85"/>
      <c r="F20341" s="85"/>
      <c r="G20341" s="86"/>
      <c r="H20341" s="86"/>
      <c r="I20341" s="85"/>
      <c r="J20341" s="85"/>
    </row>
    <row r="20342" spans="2:10" s="117" customFormat="1" x14ac:dyDescent="0.25">
      <c r="B20342" s="87"/>
      <c r="C20342" s="85"/>
      <c r="D20342" s="85"/>
      <c r="E20342" s="85"/>
      <c r="F20342" s="85"/>
      <c r="G20342" s="86"/>
      <c r="H20342" s="86"/>
      <c r="I20342" s="85"/>
      <c r="J20342" s="85"/>
    </row>
    <row r="20343" spans="2:10" s="117" customFormat="1" x14ac:dyDescent="0.25">
      <c r="B20343" s="87"/>
      <c r="C20343" s="85"/>
      <c r="D20343" s="85"/>
      <c r="E20343" s="85"/>
      <c r="F20343" s="85"/>
      <c r="G20343" s="86"/>
      <c r="H20343" s="86"/>
      <c r="I20343" s="85"/>
      <c r="J20343" s="85"/>
    </row>
    <row r="20344" spans="2:10" s="117" customFormat="1" x14ac:dyDescent="0.25">
      <c r="B20344" s="87"/>
      <c r="C20344" s="85"/>
      <c r="D20344" s="85"/>
      <c r="E20344" s="85"/>
      <c r="F20344" s="85"/>
      <c r="G20344" s="86"/>
      <c r="H20344" s="86"/>
      <c r="I20344" s="85"/>
      <c r="J20344" s="85"/>
    </row>
    <row r="20345" spans="2:10" s="117" customFormat="1" x14ac:dyDescent="0.25">
      <c r="B20345" s="87"/>
      <c r="C20345" s="85"/>
      <c r="D20345" s="85"/>
      <c r="E20345" s="85"/>
      <c r="F20345" s="85"/>
      <c r="G20345" s="86"/>
      <c r="H20345" s="86"/>
      <c r="I20345" s="85"/>
      <c r="J20345" s="85"/>
    </row>
    <row r="20346" spans="2:10" s="117" customFormat="1" x14ac:dyDescent="0.25">
      <c r="B20346" s="87"/>
      <c r="C20346" s="85"/>
      <c r="D20346" s="85"/>
      <c r="E20346" s="85"/>
      <c r="F20346" s="85"/>
      <c r="G20346" s="86"/>
      <c r="H20346" s="86"/>
      <c r="I20346" s="85"/>
      <c r="J20346" s="85"/>
    </row>
    <row r="20347" spans="2:10" s="117" customFormat="1" x14ac:dyDescent="0.25">
      <c r="B20347" s="87"/>
      <c r="C20347" s="85"/>
      <c r="D20347" s="85"/>
      <c r="E20347" s="85"/>
      <c r="F20347" s="85"/>
      <c r="G20347" s="86"/>
      <c r="H20347" s="86"/>
      <c r="I20347" s="85"/>
      <c r="J20347" s="85"/>
    </row>
    <row r="20348" spans="2:10" s="117" customFormat="1" x14ac:dyDescent="0.25">
      <c r="B20348" s="87"/>
      <c r="C20348" s="85"/>
      <c r="D20348" s="85"/>
      <c r="E20348" s="85"/>
      <c r="F20348" s="85"/>
      <c r="G20348" s="86"/>
      <c r="H20348" s="86"/>
      <c r="I20348" s="85"/>
      <c r="J20348" s="85"/>
    </row>
    <row r="20349" spans="2:10" s="117" customFormat="1" x14ac:dyDescent="0.25">
      <c r="B20349" s="87"/>
      <c r="C20349" s="85"/>
      <c r="D20349" s="85"/>
      <c r="E20349" s="85"/>
      <c r="F20349" s="85"/>
      <c r="G20349" s="86"/>
      <c r="H20349" s="86"/>
      <c r="I20349" s="85"/>
      <c r="J20349" s="85"/>
    </row>
    <row r="20350" spans="2:10" s="117" customFormat="1" x14ac:dyDescent="0.25">
      <c r="B20350" s="87"/>
      <c r="C20350" s="85"/>
      <c r="D20350" s="85"/>
      <c r="E20350" s="85"/>
      <c r="F20350" s="85"/>
      <c r="G20350" s="86"/>
      <c r="H20350" s="86"/>
      <c r="I20350" s="85"/>
      <c r="J20350" s="85"/>
    </row>
    <row r="20351" spans="2:10" s="117" customFormat="1" x14ac:dyDescent="0.25">
      <c r="B20351" s="87"/>
      <c r="C20351" s="85"/>
      <c r="D20351" s="85"/>
      <c r="E20351" s="85"/>
      <c r="F20351" s="85"/>
      <c r="G20351" s="86"/>
      <c r="H20351" s="86"/>
      <c r="I20351" s="85"/>
      <c r="J20351" s="85"/>
    </row>
    <row r="20352" spans="2:10" s="117" customFormat="1" x14ac:dyDescent="0.25">
      <c r="B20352" s="87"/>
      <c r="C20352" s="85"/>
      <c r="D20352" s="85"/>
      <c r="E20352" s="85"/>
      <c r="F20352" s="85"/>
      <c r="G20352" s="86"/>
      <c r="H20352" s="86"/>
      <c r="I20352" s="85"/>
      <c r="J20352" s="85"/>
    </row>
    <row r="20353" spans="2:10" s="117" customFormat="1" x14ac:dyDescent="0.25">
      <c r="B20353" s="87"/>
      <c r="C20353" s="85"/>
      <c r="D20353" s="85"/>
      <c r="E20353" s="85"/>
      <c r="F20353" s="85"/>
      <c r="G20353" s="86"/>
      <c r="H20353" s="86"/>
      <c r="I20353" s="85"/>
      <c r="J20353" s="85"/>
    </row>
    <row r="20354" spans="2:10" s="117" customFormat="1" x14ac:dyDescent="0.25">
      <c r="B20354" s="87"/>
      <c r="C20354" s="85"/>
      <c r="D20354" s="85"/>
      <c r="E20354" s="85"/>
      <c r="F20354" s="85"/>
      <c r="G20354" s="86"/>
      <c r="H20354" s="86"/>
      <c r="I20354" s="85"/>
      <c r="J20354" s="85"/>
    </row>
    <row r="20355" spans="2:10" s="117" customFormat="1" x14ac:dyDescent="0.25">
      <c r="B20355" s="87"/>
      <c r="C20355" s="85"/>
      <c r="D20355" s="85"/>
      <c r="E20355" s="85"/>
      <c r="F20355" s="85"/>
      <c r="G20355" s="86"/>
      <c r="H20355" s="86"/>
      <c r="I20355" s="85"/>
      <c r="J20355" s="85"/>
    </row>
    <row r="20356" spans="2:10" s="117" customFormat="1" x14ac:dyDescent="0.25">
      <c r="B20356" s="87"/>
      <c r="C20356" s="85"/>
      <c r="D20356" s="85"/>
      <c r="E20356" s="85"/>
      <c r="F20356" s="85"/>
      <c r="G20356" s="86"/>
      <c r="H20356" s="86"/>
      <c r="I20356" s="85"/>
      <c r="J20356" s="85"/>
    </row>
    <row r="20357" spans="2:10" s="117" customFormat="1" x14ac:dyDescent="0.25">
      <c r="B20357" s="87"/>
      <c r="C20357" s="85"/>
      <c r="D20357" s="85"/>
      <c r="E20357" s="85"/>
      <c r="F20357" s="85"/>
      <c r="G20357" s="86"/>
      <c r="H20357" s="86"/>
      <c r="I20357" s="85"/>
      <c r="J20357" s="85"/>
    </row>
    <row r="20358" spans="2:10" s="117" customFormat="1" x14ac:dyDescent="0.25">
      <c r="B20358" s="87"/>
      <c r="C20358" s="85"/>
      <c r="D20358" s="85"/>
      <c r="E20358" s="85"/>
      <c r="F20358" s="85"/>
      <c r="G20358" s="86"/>
      <c r="H20358" s="86"/>
      <c r="I20358" s="85"/>
      <c r="J20358" s="85"/>
    </row>
    <row r="20359" spans="2:10" s="117" customFormat="1" x14ac:dyDescent="0.25">
      <c r="B20359" s="87"/>
      <c r="C20359" s="85"/>
      <c r="D20359" s="85"/>
      <c r="E20359" s="85"/>
      <c r="F20359" s="85"/>
      <c r="G20359" s="86"/>
      <c r="H20359" s="86"/>
      <c r="I20359" s="85"/>
      <c r="J20359" s="85"/>
    </row>
    <row r="20360" spans="2:10" s="117" customFormat="1" x14ac:dyDescent="0.25">
      <c r="B20360" s="87"/>
      <c r="C20360" s="85"/>
      <c r="D20360" s="85"/>
      <c r="E20360" s="85"/>
      <c r="F20360" s="85"/>
      <c r="G20360" s="86"/>
      <c r="H20360" s="86"/>
      <c r="I20360" s="85"/>
      <c r="J20360" s="85"/>
    </row>
    <row r="20361" spans="2:10" s="117" customFormat="1" x14ac:dyDescent="0.25">
      <c r="B20361" s="87"/>
      <c r="C20361" s="85"/>
      <c r="D20361" s="85"/>
      <c r="E20361" s="85"/>
      <c r="F20361" s="85"/>
      <c r="G20361" s="86"/>
      <c r="H20361" s="86"/>
      <c r="I20361" s="85"/>
      <c r="J20361" s="85"/>
    </row>
    <row r="20362" spans="2:10" s="117" customFormat="1" x14ac:dyDescent="0.25">
      <c r="B20362" s="87"/>
      <c r="C20362" s="85"/>
      <c r="D20362" s="85"/>
      <c r="E20362" s="85"/>
      <c r="F20362" s="85"/>
      <c r="G20362" s="86"/>
      <c r="H20362" s="86"/>
      <c r="I20362" s="85"/>
      <c r="J20362" s="85"/>
    </row>
    <row r="20363" spans="2:10" s="117" customFormat="1" x14ac:dyDescent="0.25">
      <c r="B20363" s="87"/>
      <c r="C20363" s="85"/>
      <c r="D20363" s="85"/>
      <c r="E20363" s="85"/>
      <c r="F20363" s="85"/>
      <c r="G20363" s="86"/>
      <c r="H20363" s="86"/>
      <c r="I20363" s="85"/>
      <c r="J20363" s="85"/>
    </row>
    <row r="20364" spans="2:10" s="117" customFormat="1" x14ac:dyDescent="0.25">
      <c r="B20364" s="87"/>
      <c r="C20364" s="85"/>
      <c r="D20364" s="85"/>
      <c r="E20364" s="85"/>
      <c r="F20364" s="85"/>
      <c r="G20364" s="86"/>
      <c r="H20364" s="86"/>
      <c r="I20364" s="85"/>
      <c r="J20364" s="85"/>
    </row>
    <row r="20365" spans="2:10" s="117" customFormat="1" x14ac:dyDescent="0.25">
      <c r="B20365" s="87"/>
      <c r="C20365" s="85"/>
      <c r="D20365" s="85"/>
      <c r="E20365" s="85"/>
      <c r="F20365" s="85"/>
      <c r="G20365" s="86"/>
      <c r="H20365" s="86"/>
      <c r="I20365" s="85"/>
      <c r="J20365" s="85"/>
    </row>
    <row r="20366" spans="2:10" s="117" customFormat="1" x14ac:dyDescent="0.25">
      <c r="B20366" s="87"/>
      <c r="C20366" s="85"/>
      <c r="D20366" s="85"/>
      <c r="E20366" s="85"/>
      <c r="F20366" s="85"/>
      <c r="G20366" s="86"/>
      <c r="H20366" s="86"/>
      <c r="I20366" s="85"/>
      <c r="J20366" s="85"/>
    </row>
    <row r="20367" spans="2:10" s="117" customFormat="1" x14ac:dyDescent="0.25">
      <c r="B20367" s="87"/>
      <c r="C20367" s="85"/>
      <c r="D20367" s="85"/>
      <c r="E20367" s="85"/>
      <c r="F20367" s="85"/>
      <c r="G20367" s="86"/>
      <c r="H20367" s="86"/>
      <c r="I20367" s="85"/>
      <c r="J20367" s="85"/>
    </row>
    <row r="20368" spans="2:10" s="117" customFormat="1" x14ac:dyDescent="0.25">
      <c r="B20368" s="87"/>
      <c r="C20368" s="85"/>
      <c r="D20368" s="85"/>
      <c r="E20368" s="85"/>
      <c r="F20368" s="85"/>
      <c r="G20368" s="86"/>
      <c r="H20368" s="86"/>
      <c r="I20368" s="85"/>
      <c r="J20368" s="85"/>
    </row>
    <row r="20369" spans="2:10" s="117" customFormat="1" x14ac:dyDescent="0.25">
      <c r="B20369" s="87"/>
      <c r="C20369" s="85"/>
      <c r="D20369" s="85"/>
      <c r="E20369" s="85"/>
      <c r="F20369" s="85"/>
      <c r="G20369" s="86"/>
      <c r="H20369" s="86"/>
      <c r="I20369" s="85"/>
      <c r="J20369" s="85"/>
    </row>
    <row r="20370" spans="2:10" s="117" customFormat="1" x14ac:dyDescent="0.25">
      <c r="B20370" s="87"/>
      <c r="C20370" s="85"/>
      <c r="D20370" s="85"/>
      <c r="E20370" s="85"/>
      <c r="F20370" s="85"/>
      <c r="G20370" s="86"/>
      <c r="H20370" s="86"/>
      <c r="I20370" s="85"/>
      <c r="J20370" s="85"/>
    </row>
    <row r="20371" spans="2:10" s="117" customFormat="1" x14ac:dyDescent="0.25">
      <c r="B20371" s="87"/>
      <c r="C20371" s="85"/>
      <c r="D20371" s="85"/>
      <c r="E20371" s="85"/>
      <c r="F20371" s="85"/>
      <c r="G20371" s="86"/>
      <c r="H20371" s="86"/>
      <c r="I20371" s="85"/>
      <c r="J20371" s="85"/>
    </row>
    <row r="20372" spans="2:10" s="117" customFormat="1" x14ac:dyDescent="0.25">
      <c r="B20372" s="87"/>
      <c r="C20372" s="85"/>
      <c r="D20372" s="85"/>
      <c r="E20372" s="85"/>
      <c r="F20372" s="85"/>
      <c r="G20372" s="86"/>
      <c r="H20372" s="86"/>
      <c r="I20372" s="85"/>
      <c r="J20372" s="85"/>
    </row>
    <row r="20373" spans="2:10" s="117" customFormat="1" x14ac:dyDescent="0.25">
      <c r="B20373" s="87"/>
      <c r="C20373" s="85"/>
      <c r="D20373" s="85"/>
      <c r="E20373" s="85"/>
      <c r="F20373" s="85"/>
      <c r="G20373" s="86"/>
      <c r="H20373" s="86"/>
      <c r="I20373" s="85"/>
      <c r="J20373" s="85"/>
    </row>
    <row r="20374" spans="2:10" s="117" customFormat="1" x14ac:dyDescent="0.25">
      <c r="B20374" s="87"/>
      <c r="C20374" s="85"/>
      <c r="D20374" s="85"/>
      <c r="E20374" s="85"/>
      <c r="F20374" s="85"/>
      <c r="G20374" s="86"/>
      <c r="H20374" s="86"/>
      <c r="I20374" s="85"/>
      <c r="J20374" s="85"/>
    </row>
    <row r="20375" spans="2:10" s="117" customFormat="1" x14ac:dyDescent="0.25">
      <c r="B20375" s="87"/>
      <c r="C20375" s="85"/>
      <c r="D20375" s="85"/>
      <c r="E20375" s="85"/>
      <c r="F20375" s="85"/>
      <c r="G20375" s="86"/>
      <c r="H20375" s="86"/>
      <c r="I20375" s="85"/>
      <c r="J20375" s="85"/>
    </row>
    <row r="20376" spans="2:10" s="117" customFormat="1" x14ac:dyDescent="0.25">
      <c r="B20376" s="87"/>
      <c r="C20376" s="85"/>
      <c r="D20376" s="85"/>
      <c r="E20376" s="85"/>
      <c r="F20376" s="85"/>
      <c r="G20376" s="86"/>
      <c r="H20376" s="86"/>
      <c r="I20376" s="85"/>
      <c r="J20376" s="85"/>
    </row>
    <row r="20377" spans="2:10" s="117" customFormat="1" x14ac:dyDescent="0.25">
      <c r="B20377" s="87"/>
      <c r="C20377" s="85"/>
      <c r="D20377" s="85"/>
      <c r="E20377" s="85"/>
      <c r="F20377" s="85"/>
      <c r="G20377" s="86"/>
      <c r="H20377" s="86"/>
      <c r="I20377" s="85"/>
      <c r="J20377" s="85"/>
    </row>
    <row r="20378" spans="2:10" s="117" customFormat="1" x14ac:dyDescent="0.25">
      <c r="B20378" s="87"/>
      <c r="C20378" s="85"/>
      <c r="D20378" s="85"/>
      <c r="E20378" s="85"/>
      <c r="F20378" s="85"/>
      <c r="G20378" s="86"/>
      <c r="H20378" s="86"/>
      <c r="I20378" s="85"/>
      <c r="J20378" s="85"/>
    </row>
    <row r="20379" spans="2:10" s="117" customFormat="1" x14ac:dyDescent="0.25">
      <c r="B20379" s="87"/>
      <c r="C20379" s="85"/>
      <c r="D20379" s="85"/>
      <c r="E20379" s="85"/>
      <c r="F20379" s="85"/>
      <c r="G20379" s="86"/>
      <c r="H20379" s="86"/>
      <c r="I20379" s="85"/>
      <c r="J20379" s="85"/>
    </row>
    <row r="20380" spans="2:10" s="117" customFormat="1" x14ac:dyDescent="0.25">
      <c r="B20380" s="87"/>
      <c r="C20380" s="85"/>
      <c r="D20380" s="85"/>
      <c r="E20380" s="85"/>
      <c r="F20380" s="85"/>
      <c r="G20380" s="86"/>
      <c r="H20380" s="86"/>
      <c r="I20380" s="85"/>
      <c r="J20380" s="85"/>
    </row>
    <row r="20381" spans="2:10" s="117" customFormat="1" x14ac:dyDescent="0.25">
      <c r="B20381" s="87"/>
      <c r="C20381" s="85"/>
      <c r="D20381" s="85"/>
      <c r="E20381" s="85"/>
      <c r="F20381" s="85"/>
      <c r="G20381" s="86"/>
      <c r="H20381" s="86"/>
      <c r="I20381" s="85"/>
      <c r="J20381" s="85"/>
    </row>
    <row r="20382" spans="2:10" s="117" customFormat="1" x14ac:dyDescent="0.25">
      <c r="B20382" s="87"/>
      <c r="C20382" s="85"/>
      <c r="D20382" s="85"/>
      <c r="E20382" s="85"/>
      <c r="F20382" s="85"/>
      <c r="G20382" s="86"/>
      <c r="H20382" s="86"/>
      <c r="I20382" s="85"/>
      <c r="J20382" s="85"/>
    </row>
    <row r="20383" spans="2:10" s="117" customFormat="1" x14ac:dyDescent="0.25">
      <c r="B20383" s="87"/>
      <c r="C20383" s="85"/>
      <c r="D20383" s="85"/>
      <c r="E20383" s="85"/>
      <c r="F20383" s="85"/>
      <c r="G20383" s="86"/>
      <c r="H20383" s="86"/>
      <c r="I20383" s="85"/>
      <c r="J20383" s="85"/>
    </row>
    <row r="20384" spans="2:10" s="117" customFormat="1" x14ac:dyDescent="0.25">
      <c r="B20384" s="87"/>
      <c r="C20384" s="85"/>
      <c r="D20384" s="85"/>
      <c r="E20384" s="85"/>
      <c r="F20384" s="85"/>
      <c r="G20384" s="86"/>
      <c r="H20384" s="86"/>
      <c r="I20384" s="85"/>
      <c r="J20384" s="85"/>
    </row>
    <row r="20385" spans="2:10" s="117" customFormat="1" x14ac:dyDescent="0.25">
      <c r="B20385" s="87"/>
      <c r="C20385" s="85"/>
      <c r="D20385" s="85"/>
      <c r="E20385" s="85"/>
      <c r="F20385" s="85"/>
      <c r="G20385" s="86"/>
      <c r="H20385" s="86"/>
      <c r="I20385" s="85"/>
      <c r="J20385" s="85"/>
    </row>
    <row r="20386" spans="2:10" s="117" customFormat="1" x14ac:dyDescent="0.25">
      <c r="B20386" s="87"/>
      <c r="C20386" s="85"/>
      <c r="D20386" s="85"/>
      <c r="E20386" s="85"/>
      <c r="F20386" s="85"/>
      <c r="G20386" s="86"/>
      <c r="H20386" s="86"/>
      <c r="I20386" s="85"/>
      <c r="J20386" s="85"/>
    </row>
    <row r="20387" spans="2:10" s="117" customFormat="1" x14ac:dyDescent="0.25">
      <c r="B20387" s="87"/>
      <c r="C20387" s="85"/>
      <c r="D20387" s="85"/>
      <c r="E20387" s="85"/>
      <c r="F20387" s="85"/>
      <c r="G20387" s="86"/>
      <c r="H20387" s="86"/>
      <c r="I20387" s="85"/>
      <c r="J20387" s="85"/>
    </row>
    <row r="20388" spans="2:10" s="117" customFormat="1" x14ac:dyDescent="0.25">
      <c r="B20388" s="87"/>
      <c r="C20388" s="85"/>
      <c r="D20388" s="85"/>
      <c r="E20388" s="85"/>
      <c r="F20388" s="85"/>
      <c r="G20388" s="86"/>
      <c r="H20388" s="86"/>
      <c r="I20388" s="85"/>
      <c r="J20388" s="85"/>
    </row>
    <row r="20389" spans="2:10" s="117" customFormat="1" x14ac:dyDescent="0.25">
      <c r="B20389" s="87"/>
      <c r="C20389" s="85"/>
      <c r="D20389" s="85"/>
      <c r="E20389" s="85"/>
      <c r="F20389" s="85"/>
      <c r="G20389" s="86"/>
      <c r="H20389" s="86"/>
      <c r="I20389" s="85"/>
      <c r="J20389" s="85"/>
    </row>
    <row r="20390" spans="2:10" s="117" customFormat="1" x14ac:dyDescent="0.25">
      <c r="B20390" s="87"/>
      <c r="C20390" s="85"/>
      <c r="D20390" s="85"/>
      <c r="E20390" s="85"/>
      <c r="F20390" s="85"/>
      <c r="G20390" s="86"/>
      <c r="H20390" s="86"/>
      <c r="I20390" s="85"/>
      <c r="J20390" s="85"/>
    </row>
    <row r="20391" spans="2:10" s="117" customFormat="1" x14ac:dyDescent="0.25">
      <c r="B20391" s="87"/>
      <c r="C20391" s="85"/>
      <c r="D20391" s="85"/>
      <c r="E20391" s="85"/>
      <c r="F20391" s="85"/>
      <c r="G20391" s="86"/>
      <c r="H20391" s="86"/>
      <c r="I20391" s="85"/>
      <c r="J20391" s="85"/>
    </row>
    <row r="20392" spans="2:10" s="117" customFormat="1" x14ac:dyDescent="0.25">
      <c r="B20392" s="87"/>
      <c r="C20392" s="85"/>
      <c r="D20392" s="85"/>
      <c r="E20392" s="85"/>
      <c r="F20392" s="85"/>
      <c r="G20392" s="86"/>
      <c r="H20392" s="86"/>
      <c r="I20392" s="85"/>
      <c r="J20392" s="85"/>
    </row>
    <row r="20393" spans="2:10" s="117" customFormat="1" x14ac:dyDescent="0.25">
      <c r="B20393" s="87"/>
      <c r="C20393" s="85"/>
      <c r="D20393" s="85"/>
      <c r="E20393" s="85"/>
      <c r="F20393" s="85"/>
      <c r="G20393" s="86"/>
      <c r="H20393" s="86"/>
      <c r="I20393" s="85"/>
      <c r="J20393" s="85"/>
    </row>
    <row r="20394" spans="2:10" s="117" customFormat="1" x14ac:dyDescent="0.25">
      <c r="B20394" s="87"/>
      <c r="C20394" s="85"/>
      <c r="D20394" s="85"/>
      <c r="E20394" s="85"/>
      <c r="F20394" s="85"/>
      <c r="G20394" s="86"/>
      <c r="H20394" s="86"/>
      <c r="I20394" s="85"/>
      <c r="J20394" s="85"/>
    </row>
    <row r="20395" spans="2:10" s="117" customFormat="1" x14ac:dyDescent="0.25">
      <c r="B20395" s="87"/>
      <c r="C20395" s="85"/>
      <c r="D20395" s="85"/>
      <c r="E20395" s="85"/>
      <c r="F20395" s="85"/>
      <c r="G20395" s="86"/>
      <c r="H20395" s="86"/>
      <c r="I20395" s="85"/>
      <c r="J20395" s="85"/>
    </row>
    <row r="20396" spans="2:10" s="117" customFormat="1" x14ac:dyDescent="0.25">
      <c r="B20396" s="87"/>
      <c r="C20396" s="85"/>
      <c r="D20396" s="85"/>
      <c r="E20396" s="85"/>
      <c r="F20396" s="85"/>
      <c r="G20396" s="86"/>
      <c r="H20396" s="86"/>
      <c r="I20396" s="85"/>
      <c r="J20396" s="85"/>
    </row>
    <row r="20397" spans="2:10" s="117" customFormat="1" x14ac:dyDescent="0.25">
      <c r="B20397" s="87"/>
      <c r="C20397" s="85"/>
      <c r="D20397" s="85"/>
      <c r="E20397" s="85"/>
      <c r="F20397" s="85"/>
      <c r="G20397" s="86"/>
      <c r="H20397" s="86"/>
      <c r="I20397" s="85"/>
      <c r="J20397" s="85"/>
    </row>
    <row r="20398" spans="2:10" s="117" customFormat="1" x14ac:dyDescent="0.25">
      <c r="B20398" s="87"/>
      <c r="C20398" s="85"/>
      <c r="D20398" s="85"/>
      <c r="E20398" s="85"/>
      <c r="F20398" s="85"/>
      <c r="G20398" s="86"/>
      <c r="H20398" s="86"/>
      <c r="I20398" s="85"/>
      <c r="J20398" s="85"/>
    </row>
    <row r="20399" spans="2:10" s="117" customFormat="1" x14ac:dyDescent="0.25">
      <c r="B20399" s="87"/>
      <c r="C20399" s="85"/>
      <c r="D20399" s="85"/>
      <c r="E20399" s="85"/>
      <c r="F20399" s="85"/>
      <c r="G20399" s="86"/>
      <c r="H20399" s="86"/>
      <c r="I20399" s="85"/>
      <c r="J20399" s="85"/>
    </row>
    <row r="20400" spans="2:10" s="117" customFormat="1" x14ac:dyDescent="0.25">
      <c r="B20400" s="87"/>
      <c r="C20400" s="85"/>
      <c r="D20400" s="85"/>
      <c r="E20400" s="85"/>
      <c r="F20400" s="85"/>
      <c r="G20400" s="86"/>
      <c r="H20400" s="86"/>
      <c r="I20400" s="85"/>
      <c r="J20400" s="85"/>
    </row>
    <row r="20401" spans="2:10" s="117" customFormat="1" x14ac:dyDescent="0.25">
      <c r="B20401" s="87"/>
      <c r="C20401" s="85"/>
      <c r="D20401" s="85"/>
      <c r="E20401" s="85"/>
      <c r="F20401" s="85"/>
      <c r="G20401" s="86"/>
      <c r="H20401" s="86"/>
      <c r="I20401" s="85"/>
      <c r="J20401" s="85"/>
    </row>
    <row r="20402" spans="2:10" s="117" customFormat="1" x14ac:dyDescent="0.25">
      <c r="B20402" s="87"/>
      <c r="C20402" s="85"/>
      <c r="D20402" s="85"/>
      <c r="E20402" s="85"/>
      <c r="F20402" s="85"/>
      <c r="G20402" s="86"/>
      <c r="H20402" s="86"/>
      <c r="I20402" s="85"/>
      <c r="J20402" s="85"/>
    </row>
    <row r="20403" spans="2:10" s="117" customFormat="1" x14ac:dyDescent="0.25">
      <c r="B20403" s="87"/>
      <c r="C20403" s="85"/>
      <c r="D20403" s="85"/>
      <c r="E20403" s="85"/>
      <c r="F20403" s="85"/>
      <c r="G20403" s="86"/>
      <c r="H20403" s="86"/>
      <c r="I20403" s="85"/>
      <c r="J20403" s="85"/>
    </row>
    <row r="20404" spans="2:10" s="117" customFormat="1" x14ac:dyDescent="0.25">
      <c r="B20404" s="87"/>
      <c r="C20404" s="85"/>
      <c r="D20404" s="85"/>
      <c r="E20404" s="85"/>
      <c r="F20404" s="85"/>
      <c r="G20404" s="86"/>
      <c r="H20404" s="86"/>
      <c r="I20404" s="85"/>
      <c r="J20404" s="85"/>
    </row>
    <row r="20405" spans="2:10" s="117" customFormat="1" x14ac:dyDescent="0.25">
      <c r="B20405" s="87"/>
      <c r="C20405" s="85"/>
      <c r="D20405" s="85"/>
      <c r="E20405" s="85"/>
      <c r="F20405" s="85"/>
      <c r="G20405" s="86"/>
      <c r="H20405" s="86"/>
      <c r="I20405" s="85"/>
      <c r="J20405" s="85"/>
    </row>
    <row r="20406" spans="2:10" s="117" customFormat="1" x14ac:dyDescent="0.25">
      <c r="B20406" s="87"/>
      <c r="C20406" s="85"/>
      <c r="D20406" s="85"/>
      <c r="E20406" s="85"/>
      <c r="F20406" s="85"/>
      <c r="G20406" s="86"/>
      <c r="H20406" s="86"/>
      <c r="I20406" s="85"/>
      <c r="J20406" s="85"/>
    </row>
    <row r="20407" spans="2:10" s="117" customFormat="1" x14ac:dyDescent="0.25">
      <c r="B20407" s="87"/>
      <c r="C20407" s="85"/>
      <c r="D20407" s="85"/>
      <c r="E20407" s="85"/>
      <c r="F20407" s="85"/>
      <c r="G20407" s="86"/>
      <c r="H20407" s="86"/>
      <c r="I20407" s="85"/>
      <c r="J20407" s="85"/>
    </row>
    <row r="20408" spans="2:10" s="117" customFormat="1" x14ac:dyDescent="0.25">
      <c r="B20408" s="87"/>
      <c r="C20408" s="85"/>
      <c r="D20408" s="85"/>
      <c r="E20408" s="85"/>
      <c r="F20408" s="85"/>
      <c r="G20408" s="86"/>
      <c r="H20408" s="86"/>
      <c r="I20408" s="85"/>
      <c r="J20408" s="85"/>
    </row>
    <row r="20409" spans="2:10" s="117" customFormat="1" x14ac:dyDescent="0.25">
      <c r="B20409" s="87"/>
      <c r="C20409" s="85"/>
      <c r="D20409" s="85"/>
      <c r="E20409" s="85"/>
      <c r="F20409" s="85"/>
      <c r="G20409" s="86"/>
      <c r="H20409" s="86"/>
      <c r="I20409" s="85"/>
      <c r="J20409" s="85"/>
    </row>
    <row r="20410" spans="2:10" s="117" customFormat="1" x14ac:dyDescent="0.25">
      <c r="B20410" s="87"/>
      <c r="C20410" s="85"/>
      <c r="D20410" s="85"/>
      <c r="E20410" s="85"/>
      <c r="F20410" s="85"/>
      <c r="G20410" s="86"/>
      <c r="H20410" s="86"/>
      <c r="I20410" s="85"/>
      <c r="J20410" s="85"/>
    </row>
    <row r="20411" spans="2:10" s="117" customFormat="1" x14ac:dyDescent="0.25">
      <c r="B20411" s="87"/>
      <c r="C20411" s="85"/>
      <c r="D20411" s="85"/>
      <c r="E20411" s="85"/>
      <c r="F20411" s="85"/>
      <c r="G20411" s="86"/>
      <c r="H20411" s="86"/>
      <c r="I20411" s="85"/>
      <c r="J20411" s="85"/>
    </row>
    <row r="20412" spans="2:10" s="117" customFormat="1" x14ac:dyDescent="0.25">
      <c r="B20412" s="87"/>
      <c r="C20412" s="85"/>
      <c r="D20412" s="85"/>
      <c r="E20412" s="85"/>
      <c r="F20412" s="85"/>
      <c r="G20412" s="86"/>
      <c r="H20412" s="86"/>
      <c r="I20412" s="85"/>
      <c r="J20412" s="85"/>
    </row>
    <row r="20413" spans="2:10" s="117" customFormat="1" x14ac:dyDescent="0.25">
      <c r="B20413" s="87"/>
      <c r="C20413" s="85"/>
      <c r="D20413" s="85"/>
      <c r="E20413" s="85"/>
      <c r="F20413" s="85"/>
      <c r="G20413" s="86"/>
      <c r="H20413" s="86"/>
      <c r="I20413" s="85"/>
      <c r="J20413" s="85"/>
    </row>
    <row r="20414" spans="2:10" s="117" customFormat="1" x14ac:dyDescent="0.25">
      <c r="B20414" s="87"/>
      <c r="C20414" s="85"/>
      <c r="D20414" s="85"/>
      <c r="E20414" s="85"/>
      <c r="F20414" s="85"/>
      <c r="G20414" s="86"/>
      <c r="H20414" s="86"/>
      <c r="I20414" s="85"/>
      <c r="J20414" s="85"/>
    </row>
    <row r="20415" spans="2:10" s="117" customFormat="1" x14ac:dyDescent="0.25">
      <c r="B20415" s="87"/>
      <c r="C20415" s="85"/>
      <c r="D20415" s="85"/>
      <c r="E20415" s="85"/>
      <c r="F20415" s="85"/>
      <c r="G20415" s="86"/>
      <c r="H20415" s="86"/>
      <c r="I20415" s="85"/>
      <c r="J20415" s="85"/>
    </row>
    <row r="20416" spans="2:10" s="117" customFormat="1" x14ac:dyDescent="0.25">
      <c r="B20416" s="87"/>
      <c r="C20416" s="85"/>
      <c r="D20416" s="85"/>
      <c r="E20416" s="85"/>
      <c r="F20416" s="85"/>
      <c r="G20416" s="86"/>
      <c r="H20416" s="86"/>
      <c r="I20416" s="85"/>
      <c r="J20416" s="85"/>
    </row>
    <row r="20417" spans="2:10" s="117" customFormat="1" x14ac:dyDescent="0.25">
      <c r="B20417" s="87"/>
      <c r="C20417" s="85"/>
      <c r="D20417" s="85"/>
      <c r="E20417" s="85"/>
      <c r="F20417" s="85"/>
      <c r="G20417" s="86"/>
      <c r="H20417" s="86"/>
      <c r="I20417" s="85"/>
      <c r="J20417" s="85"/>
    </row>
    <row r="20418" spans="2:10" s="117" customFormat="1" x14ac:dyDescent="0.25">
      <c r="B20418" s="87"/>
      <c r="C20418" s="85"/>
      <c r="D20418" s="85"/>
      <c r="E20418" s="85"/>
      <c r="F20418" s="85"/>
      <c r="G20418" s="86"/>
      <c r="H20418" s="86"/>
      <c r="I20418" s="85"/>
      <c r="J20418" s="85"/>
    </row>
    <row r="20419" spans="2:10" s="117" customFormat="1" x14ac:dyDescent="0.25">
      <c r="B20419" s="87"/>
      <c r="C20419" s="85"/>
      <c r="D20419" s="85"/>
      <c r="E20419" s="85"/>
      <c r="F20419" s="85"/>
      <c r="G20419" s="86"/>
      <c r="H20419" s="86"/>
      <c r="I20419" s="85"/>
      <c r="J20419" s="85"/>
    </row>
    <row r="20420" spans="2:10" s="117" customFormat="1" x14ac:dyDescent="0.25">
      <c r="B20420" s="87"/>
      <c r="C20420" s="85"/>
      <c r="D20420" s="85"/>
      <c r="E20420" s="85"/>
      <c r="F20420" s="85"/>
      <c r="G20420" s="86"/>
      <c r="H20420" s="86"/>
      <c r="I20420" s="85"/>
      <c r="J20420" s="85"/>
    </row>
    <row r="20421" spans="2:10" s="117" customFormat="1" x14ac:dyDescent="0.25">
      <c r="B20421" s="87"/>
      <c r="C20421" s="85"/>
      <c r="D20421" s="85"/>
      <c r="E20421" s="85"/>
      <c r="F20421" s="85"/>
      <c r="G20421" s="86"/>
      <c r="H20421" s="86"/>
      <c r="I20421" s="85"/>
      <c r="J20421" s="85"/>
    </row>
    <row r="20422" spans="2:10" s="117" customFormat="1" x14ac:dyDescent="0.25">
      <c r="B20422" s="87"/>
      <c r="C20422" s="85"/>
      <c r="D20422" s="85"/>
      <c r="E20422" s="85"/>
      <c r="F20422" s="85"/>
      <c r="G20422" s="86"/>
      <c r="H20422" s="86"/>
      <c r="I20422" s="85"/>
      <c r="J20422" s="85"/>
    </row>
    <row r="20423" spans="2:10" s="117" customFormat="1" x14ac:dyDescent="0.25">
      <c r="B20423" s="87"/>
      <c r="C20423" s="85"/>
      <c r="D20423" s="85"/>
      <c r="E20423" s="85"/>
      <c r="F20423" s="85"/>
      <c r="G20423" s="86"/>
      <c r="H20423" s="86"/>
      <c r="I20423" s="85"/>
      <c r="J20423" s="85"/>
    </row>
    <row r="20424" spans="2:10" s="117" customFormat="1" x14ac:dyDescent="0.25">
      <c r="B20424" s="87"/>
      <c r="C20424" s="85"/>
      <c r="D20424" s="85"/>
      <c r="E20424" s="85"/>
      <c r="F20424" s="85"/>
      <c r="G20424" s="86"/>
      <c r="H20424" s="86"/>
      <c r="I20424" s="85"/>
      <c r="J20424" s="85"/>
    </row>
    <row r="20425" spans="2:10" s="117" customFormat="1" x14ac:dyDescent="0.25">
      <c r="B20425" s="87"/>
      <c r="C20425" s="85"/>
      <c r="D20425" s="85"/>
      <c r="E20425" s="85"/>
      <c r="F20425" s="85"/>
      <c r="G20425" s="86"/>
      <c r="H20425" s="86"/>
      <c r="I20425" s="85"/>
      <c r="J20425" s="85"/>
    </row>
    <row r="20426" spans="2:10" s="117" customFormat="1" x14ac:dyDescent="0.25">
      <c r="B20426" s="87"/>
      <c r="C20426" s="85"/>
      <c r="D20426" s="85"/>
      <c r="E20426" s="85"/>
      <c r="F20426" s="85"/>
      <c r="G20426" s="86"/>
      <c r="H20426" s="86"/>
      <c r="I20426" s="85"/>
      <c r="J20426" s="85"/>
    </row>
    <row r="20427" spans="2:10" s="117" customFormat="1" x14ac:dyDescent="0.25">
      <c r="B20427" s="87"/>
      <c r="C20427" s="85"/>
      <c r="D20427" s="85"/>
      <c r="E20427" s="85"/>
      <c r="F20427" s="85"/>
      <c r="G20427" s="86"/>
      <c r="H20427" s="86"/>
      <c r="I20427" s="85"/>
      <c r="J20427" s="85"/>
    </row>
    <row r="20428" spans="2:10" s="117" customFormat="1" x14ac:dyDescent="0.25">
      <c r="B20428" s="87"/>
      <c r="C20428" s="85"/>
      <c r="D20428" s="85"/>
      <c r="E20428" s="85"/>
      <c r="F20428" s="85"/>
      <c r="G20428" s="86"/>
      <c r="H20428" s="86"/>
      <c r="I20428" s="85"/>
      <c r="J20428" s="85"/>
    </row>
    <row r="20429" spans="2:10" s="117" customFormat="1" x14ac:dyDescent="0.25">
      <c r="B20429" s="87"/>
      <c r="C20429" s="85"/>
      <c r="D20429" s="85"/>
      <c r="E20429" s="85"/>
      <c r="F20429" s="85"/>
      <c r="G20429" s="86"/>
      <c r="H20429" s="86"/>
      <c r="I20429" s="85"/>
      <c r="J20429" s="85"/>
    </row>
    <row r="20430" spans="2:10" s="117" customFormat="1" x14ac:dyDescent="0.25">
      <c r="B20430" s="87"/>
      <c r="C20430" s="85"/>
      <c r="D20430" s="85"/>
      <c r="E20430" s="85"/>
      <c r="F20430" s="85"/>
      <c r="G20430" s="86"/>
      <c r="H20430" s="86"/>
      <c r="I20430" s="85"/>
      <c r="J20430" s="85"/>
    </row>
    <row r="20431" spans="2:10" s="117" customFormat="1" x14ac:dyDescent="0.25">
      <c r="B20431" s="87"/>
      <c r="C20431" s="85"/>
      <c r="D20431" s="85"/>
      <c r="E20431" s="85"/>
      <c r="F20431" s="85"/>
      <c r="G20431" s="86"/>
      <c r="H20431" s="86"/>
      <c r="I20431" s="85"/>
      <c r="J20431" s="85"/>
    </row>
    <row r="20432" spans="2:10" s="117" customFormat="1" x14ac:dyDescent="0.25">
      <c r="B20432" s="87"/>
      <c r="C20432" s="85"/>
      <c r="D20432" s="85"/>
      <c r="E20432" s="85"/>
      <c r="F20432" s="85"/>
      <c r="G20432" s="86"/>
      <c r="H20432" s="86"/>
      <c r="I20432" s="85"/>
      <c r="J20432" s="85"/>
    </row>
    <row r="20433" spans="2:10" s="117" customFormat="1" x14ac:dyDescent="0.25">
      <c r="B20433" s="87"/>
      <c r="C20433" s="85"/>
      <c r="D20433" s="85"/>
      <c r="E20433" s="85"/>
      <c r="F20433" s="85"/>
      <c r="G20433" s="86"/>
      <c r="H20433" s="86"/>
      <c r="I20433" s="85"/>
      <c r="J20433" s="85"/>
    </row>
    <row r="20434" spans="2:10" s="117" customFormat="1" x14ac:dyDescent="0.25">
      <c r="B20434" s="87"/>
      <c r="C20434" s="85"/>
      <c r="D20434" s="85"/>
      <c r="E20434" s="85"/>
      <c r="F20434" s="85"/>
      <c r="G20434" s="86"/>
      <c r="H20434" s="86"/>
      <c r="I20434" s="85"/>
      <c r="J20434" s="85"/>
    </row>
    <row r="20435" spans="2:10" s="117" customFormat="1" x14ac:dyDescent="0.25">
      <c r="B20435" s="87"/>
      <c r="C20435" s="85"/>
      <c r="D20435" s="85"/>
      <c r="E20435" s="85"/>
      <c r="F20435" s="85"/>
      <c r="G20435" s="86"/>
      <c r="H20435" s="86"/>
      <c r="I20435" s="85"/>
      <c r="J20435" s="85"/>
    </row>
    <row r="20436" spans="2:10" s="117" customFormat="1" x14ac:dyDescent="0.25">
      <c r="B20436" s="87"/>
      <c r="C20436" s="85"/>
      <c r="D20436" s="85"/>
      <c r="E20436" s="85"/>
      <c r="F20436" s="85"/>
      <c r="G20436" s="86"/>
      <c r="H20436" s="86"/>
      <c r="I20436" s="85"/>
      <c r="J20436" s="85"/>
    </row>
    <row r="20437" spans="2:10" s="117" customFormat="1" x14ac:dyDescent="0.25">
      <c r="B20437" s="87"/>
      <c r="C20437" s="85"/>
      <c r="D20437" s="85"/>
      <c r="E20437" s="85"/>
      <c r="F20437" s="85"/>
      <c r="G20437" s="86"/>
      <c r="H20437" s="86"/>
      <c r="I20437" s="85"/>
      <c r="J20437" s="85"/>
    </row>
    <row r="20438" spans="2:10" s="117" customFormat="1" x14ac:dyDescent="0.25">
      <c r="B20438" s="87"/>
      <c r="C20438" s="85"/>
      <c r="D20438" s="85"/>
      <c r="E20438" s="85"/>
      <c r="F20438" s="85"/>
      <c r="G20438" s="86"/>
      <c r="H20438" s="86"/>
      <c r="I20438" s="85"/>
      <c r="J20438" s="85"/>
    </row>
    <row r="20439" spans="2:10" s="117" customFormat="1" x14ac:dyDescent="0.25">
      <c r="B20439" s="87"/>
      <c r="C20439" s="85"/>
      <c r="D20439" s="85"/>
      <c r="E20439" s="85"/>
      <c r="F20439" s="85"/>
      <c r="G20439" s="86"/>
      <c r="H20439" s="86"/>
      <c r="I20439" s="85"/>
      <c r="J20439" s="85"/>
    </row>
    <row r="20440" spans="2:10" s="117" customFormat="1" x14ac:dyDescent="0.25">
      <c r="B20440" s="87"/>
      <c r="C20440" s="85"/>
      <c r="D20440" s="85"/>
      <c r="E20440" s="85"/>
      <c r="F20440" s="85"/>
      <c r="G20440" s="86"/>
      <c r="H20440" s="86"/>
      <c r="I20440" s="85"/>
      <c r="J20440" s="85"/>
    </row>
    <row r="20441" spans="2:10" s="117" customFormat="1" x14ac:dyDescent="0.25">
      <c r="B20441" s="87"/>
      <c r="C20441" s="85"/>
      <c r="D20441" s="85"/>
      <c r="E20441" s="85"/>
      <c r="F20441" s="85"/>
      <c r="G20441" s="86"/>
      <c r="H20441" s="86"/>
      <c r="I20441" s="85"/>
      <c r="J20441" s="85"/>
    </row>
    <row r="20442" spans="2:10" s="117" customFormat="1" x14ac:dyDescent="0.25">
      <c r="B20442" s="87"/>
      <c r="C20442" s="85"/>
      <c r="D20442" s="85"/>
      <c r="E20442" s="85"/>
      <c r="F20442" s="85"/>
      <c r="G20442" s="86"/>
      <c r="H20442" s="86"/>
      <c r="I20442" s="85"/>
      <c r="J20442" s="85"/>
    </row>
    <row r="20443" spans="2:10" s="117" customFormat="1" x14ac:dyDescent="0.25">
      <c r="B20443" s="87"/>
      <c r="C20443" s="85"/>
      <c r="D20443" s="85"/>
      <c r="E20443" s="85"/>
      <c r="F20443" s="85"/>
      <c r="G20443" s="86"/>
      <c r="H20443" s="86"/>
      <c r="I20443" s="85"/>
      <c r="J20443" s="85"/>
    </row>
    <row r="20444" spans="2:10" s="117" customFormat="1" x14ac:dyDescent="0.25">
      <c r="B20444" s="87"/>
      <c r="C20444" s="85"/>
      <c r="D20444" s="85"/>
      <c r="E20444" s="85"/>
      <c r="F20444" s="85"/>
      <c r="G20444" s="86"/>
      <c r="H20444" s="86"/>
      <c r="I20444" s="85"/>
      <c r="J20444" s="85"/>
    </row>
    <row r="20445" spans="2:10" s="117" customFormat="1" x14ac:dyDescent="0.25">
      <c r="B20445" s="87"/>
      <c r="C20445" s="85"/>
      <c r="D20445" s="85"/>
      <c r="E20445" s="85"/>
      <c r="F20445" s="85"/>
      <c r="G20445" s="86"/>
      <c r="H20445" s="86"/>
      <c r="I20445" s="85"/>
      <c r="J20445" s="85"/>
    </row>
    <row r="20446" spans="2:10" s="117" customFormat="1" x14ac:dyDescent="0.25">
      <c r="B20446" s="87"/>
      <c r="C20446" s="85"/>
      <c r="D20446" s="85"/>
      <c r="E20446" s="85"/>
      <c r="F20446" s="85"/>
      <c r="G20446" s="86"/>
      <c r="H20446" s="86"/>
      <c r="I20446" s="85"/>
      <c r="J20446" s="85"/>
    </row>
    <row r="20447" spans="2:10" s="117" customFormat="1" x14ac:dyDescent="0.25">
      <c r="B20447" s="87"/>
      <c r="C20447" s="85"/>
      <c r="D20447" s="85"/>
      <c r="E20447" s="85"/>
      <c r="F20447" s="85"/>
      <c r="G20447" s="86"/>
      <c r="H20447" s="86"/>
      <c r="I20447" s="85"/>
      <c r="J20447" s="85"/>
    </row>
    <row r="20448" spans="2:10" s="117" customFormat="1" x14ac:dyDescent="0.25">
      <c r="B20448" s="87"/>
      <c r="C20448" s="85"/>
      <c r="D20448" s="85"/>
      <c r="E20448" s="85"/>
      <c r="F20448" s="85"/>
      <c r="G20448" s="86"/>
      <c r="H20448" s="86"/>
      <c r="I20448" s="85"/>
      <c r="J20448" s="85"/>
    </row>
    <row r="20449" spans="2:10" s="117" customFormat="1" x14ac:dyDescent="0.25">
      <c r="B20449" s="87"/>
      <c r="C20449" s="85"/>
      <c r="D20449" s="85"/>
      <c r="E20449" s="85"/>
      <c r="F20449" s="85"/>
      <c r="G20449" s="86"/>
      <c r="H20449" s="86"/>
      <c r="I20449" s="85"/>
      <c r="J20449" s="85"/>
    </row>
    <row r="20450" spans="2:10" s="117" customFormat="1" x14ac:dyDescent="0.25">
      <c r="B20450" s="87"/>
      <c r="C20450" s="85"/>
      <c r="D20450" s="85"/>
      <c r="E20450" s="85"/>
      <c r="F20450" s="85"/>
      <c r="G20450" s="86"/>
      <c r="H20450" s="86"/>
      <c r="I20450" s="85"/>
      <c r="J20450" s="85"/>
    </row>
    <row r="20451" spans="2:10" s="117" customFormat="1" x14ac:dyDescent="0.25">
      <c r="B20451" s="87"/>
      <c r="C20451" s="85"/>
      <c r="D20451" s="85"/>
      <c r="E20451" s="85"/>
      <c r="F20451" s="85"/>
      <c r="G20451" s="86"/>
      <c r="H20451" s="86"/>
      <c r="I20451" s="85"/>
      <c r="J20451" s="85"/>
    </row>
    <row r="20452" spans="2:10" s="117" customFormat="1" x14ac:dyDescent="0.25">
      <c r="B20452" s="87"/>
      <c r="C20452" s="85"/>
      <c r="D20452" s="85"/>
      <c r="E20452" s="85"/>
      <c r="F20452" s="85"/>
      <c r="G20452" s="86"/>
      <c r="H20452" s="86"/>
      <c r="I20452" s="85"/>
      <c r="J20452" s="85"/>
    </row>
    <row r="20453" spans="2:10" s="117" customFormat="1" x14ac:dyDescent="0.25">
      <c r="B20453" s="87"/>
      <c r="C20453" s="85"/>
      <c r="D20453" s="85"/>
      <c r="E20453" s="85"/>
      <c r="F20453" s="85"/>
      <c r="G20453" s="86"/>
      <c r="H20453" s="86"/>
      <c r="I20453" s="85"/>
      <c r="J20453" s="85"/>
    </row>
    <row r="20454" spans="2:10" s="117" customFormat="1" x14ac:dyDescent="0.25">
      <c r="B20454" s="87"/>
      <c r="C20454" s="85"/>
      <c r="D20454" s="85"/>
      <c r="E20454" s="85"/>
      <c r="F20454" s="85"/>
      <c r="G20454" s="86"/>
      <c r="H20454" s="86"/>
      <c r="I20454" s="85"/>
      <c r="J20454" s="85"/>
    </row>
    <row r="20455" spans="2:10" s="117" customFormat="1" x14ac:dyDescent="0.25">
      <c r="B20455" s="87"/>
      <c r="C20455" s="85"/>
      <c r="D20455" s="85"/>
      <c r="E20455" s="85"/>
      <c r="F20455" s="85"/>
      <c r="G20455" s="86"/>
      <c r="H20455" s="86"/>
      <c r="I20455" s="85"/>
      <c r="J20455" s="85"/>
    </row>
    <row r="20456" spans="2:10" s="117" customFormat="1" x14ac:dyDescent="0.25">
      <c r="B20456" s="87"/>
      <c r="C20456" s="85"/>
      <c r="D20456" s="85"/>
      <c r="E20456" s="85"/>
      <c r="F20456" s="85"/>
      <c r="G20456" s="86"/>
      <c r="H20456" s="86"/>
      <c r="I20456" s="85"/>
      <c r="J20456" s="85"/>
    </row>
    <row r="20457" spans="2:10" s="117" customFormat="1" x14ac:dyDescent="0.25">
      <c r="B20457" s="87"/>
      <c r="C20457" s="85"/>
      <c r="D20457" s="85"/>
      <c r="E20457" s="85"/>
      <c r="F20457" s="85"/>
      <c r="G20457" s="86"/>
      <c r="H20457" s="86"/>
      <c r="I20457" s="85"/>
      <c r="J20457" s="85"/>
    </row>
    <row r="20458" spans="2:10" s="117" customFormat="1" x14ac:dyDescent="0.25">
      <c r="B20458" s="87"/>
      <c r="C20458" s="85"/>
      <c r="D20458" s="85"/>
      <c r="E20458" s="85"/>
      <c r="F20458" s="85"/>
      <c r="G20458" s="86"/>
      <c r="H20458" s="86"/>
      <c r="I20458" s="85"/>
      <c r="J20458" s="85"/>
    </row>
    <row r="20459" spans="2:10" s="117" customFormat="1" x14ac:dyDescent="0.25">
      <c r="B20459" s="87"/>
      <c r="C20459" s="85"/>
      <c r="D20459" s="85"/>
      <c r="E20459" s="85"/>
      <c r="F20459" s="85"/>
      <c r="G20459" s="86"/>
      <c r="H20459" s="86"/>
      <c r="I20459" s="85"/>
      <c r="J20459" s="85"/>
    </row>
    <row r="20460" spans="2:10" s="117" customFormat="1" x14ac:dyDescent="0.25">
      <c r="B20460" s="87"/>
      <c r="C20460" s="85"/>
      <c r="D20460" s="85"/>
      <c r="E20460" s="85"/>
      <c r="F20460" s="85"/>
      <c r="G20460" s="86"/>
      <c r="H20460" s="86"/>
      <c r="I20460" s="85"/>
      <c r="J20460" s="85"/>
    </row>
    <row r="20461" spans="2:10" s="117" customFormat="1" x14ac:dyDescent="0.25">
      <c r="B20461" s="87"/>
      <c r="C20461" s="85"/>
      <c r="D20461" s="85"/>
      <c r="E20461" s="85"/>
      <c r="F20461" s="85"/>
      <c r="G20461" s="86"/>
      <c r="H20461" s="86"/>
      <c r="I20461" s="85"/>
      <c r="J20461" s="85"/>
    </row>
    <row r="20462" spans="2:10" s="117" customFormat="1" x14ac:dyDescent="0.25">
      <c r="B20462" s="87"/>
      <c r="C20462" s="85"/>
      <c r="D20462" s="85"/>
      <c r="E20462" s="85"/>
      <c r="F20462" s="85"/>
      <c r="G20462" s="86"/>
      <c r="H20462" s="86"/>
      <c r="I20462" s="85"/>
      <c r="J20462" s="85"/>
    </row>
    <row r="20463" spans="2:10" s="117" customFormat="1" x14ac:dyDescent="0.25">
      <c r="B20463" s="87"/>
      <c r="C20463" s="85"/>
      <c r="D20463" s="85"/>
      <c r="E20463" s="85"/>
      <c r="F20463" s="85"/>
      <c r="G20463" s="86"/>
      <c r="H20463" s="86"/>
      <c r="I20463" s="85"/>
      <c r="J20463" s="85"/>
    </row>
    <row r="20464" spans="2:10" s="117" customFormat="1" x14ac:dyDescent="0.25">
      <c r="B20464" s="87"/>
      <c r="C20464" s="85"/>
      <c r="D20464" s="85"/>
      <c r="E20464" s="85"/>
      <c r="F20464" s="85"/>
      <c r="G20464" s="86"/>
      <c r="H20464" s="86"/>
      <c r="I20464" s="85"/>
      <c r="J20464" s="85"/>
    </row>
    <row r="20465" spans="2:10" s="117" customFormat="1" x14ac:dyDescent="0.25">
      <c r="B20465" s="87"/>
      <c r="C20465" s="85"/>
      <c r="D20465" s="85"/>
      <c r="E20465" s="85"/>
      <c r="F20465" s="85"/>
      <c r="G20465" s="86"/>
      <c r="H20465" s="86"/>
      <c r="I20465" s="85"/>
      <c r="J20465" s="85"/>
    </row>
    <row r="20466" spans="2:10" s="117" customFormat="1" x14ac:dyDescent="0.25">
      <c r="B20466" s="87"/>
      <c r="C20466" s="85"/>
      <c r="D20466" s="85"/>
      <c r="E20466" s="85"/>
      <c r="F20466" s="85"/>
      <c r="G20466" s="86"/>
      <c r="H20466" s="86"/>
      <c r="I20466" s="85"/>
      <c r="J20466" s="85"/>
    </row>
    <row r="20467" spans="2:10" s="117" customFormat="1" x14ac:dyDescent="0.25">
      <c r="B20467" s="87"/>
      <c r="C20467" s="85"/>
      <c r="D20467" s="85"/>
      <c r="E20467" s="85"/>
      <c r="F20467" s="85"/>
      <c r="G20467" s="86"/>
      <c r="H20467" s="86"/>
      <c r="I20467" s="85"/>
      <c r="J20467" s="85"/>
    </row>
    <row r="20468" spans="2:10" s="117" customFormat="1" x14ac:dyDescent="0.25">
      <c r="B20468" s="87"/>
      <c r="C20468" s="85"/>
      <c r="D20468" s="85"/>
      <c r="E20468" s="85"/>
      <c r="F20468" s="85"/>
      <c r="G20468" s="86"/>
      <c r="H20468" s="86"/>
      <c r="I20468" s="85"/>
      <c r="J20468" s="85"/>
    </row>
    <row r="20469" spans="2:10" s="117" customFormat="1" x14ac:dyDescent="0.25">
      <c r="B20469" s="87"/>
      <c r="C20469" s="85"/>
      <c r="D20469" s="85"/>
      <c r="E20469" s="85"/>
      <c r="F20469" s="85"/>
      <c r="G20469" s="86"/>
      <c r="H20469" s="86"/>
      <c r="I20469" s="85"/>
      <c r="J20469" s="85"/>
    </row>
    <row r="20470" spans="2:10" s="117" customFormat="1" x14ac:dyDescent="0.25">
      <c r="B20470" s="87"/>
      <c r="C20470" s="85"/>
      <c r="D20470" s="85"/>
      <c r="E20470" s="85"/>
      <c r="F20470" s="85"/>
      <c r="G20470" s="86"/>
      <c r="H20470" s="86"/>
      <c r="I20470" s="85"/>
      <c r="J20470" s="85"/>
    </row>
    <row r="20471" spans="2:10" s="117" customFormat="1" x14ac:dyDescent="0.25">
      <c r="B20471" s="87"/>
      <c r="C20471" s="85"/>
      <c r="D20471" s="85"/>
      <c r="E20471" s="85"/>
      <c r="F20471" s="85"/>
      <c r="G20471" s="86"/>
      <c r="H20471" s="86"/>
      <c r="I20471" s="85"/>
      <c r="J20471" s="85"/>
    </row>
    <row r="20472" spans="2:10" s="117" customFormat="1" x14ac:dyDescent="0.25">
      <c r="B20472" s="87"/>
      <c r="C20472" s="85"/>
      <c r="D20472" s="85"/>
      <c r="E20472" s="85"/>
      <c r="F20472" s="85"/>
      <c r="G20472" s="86"/>
      <c r="H20472" s="86"/>
      <c r="I20472" s="85"/>
      <c r="J20472" s="85"/>
    </row>
    <row r="20473" spans="2:10" s="117" customFormat="1" x14ac:dyDescent="0.25">
      <c r="B20473" s="87"/>
      <c r="C20473" s="85"/>
      <c r="D20473" s="85"/>
      <c r="E20473" s="85"/>
      <c r="F20473" s="85"/>
      <c r="G20473" s="86"/>
      <c r="H20473" s="86"/>
      <c r="I20473" s="85"/>
      <c r="J20473" s="85"/>
    </row>
    <row r="20474" spans="2:10" s="117" customFormat="1" x14ac:dyDescent="0.25">
      <c r="B20474" s="87"/>
      <c r="C20474" s="85"/>
      <c r="D20474" s="85"/>
      <c r="E20474" s="85"/>
      <c r="F20474" s="85"/>
      <c r="G20474" s="86"/>
      <c r="H20474" s="86"/>
      <c r="I20474" s="85"/>
      <c r="J20474" s="85"/>
    </row>
    <row r="20475" spans="2:10" s="117" customFormat="1" x14ac:dyDescent="0.25">
      <c r="B20475" s="87"/>
      <c r="C20475" s="85"/>
      <c r="D20475" s="85"/>
      <c r="E20475" s="85"/>
      <c r="F20475" s="85"/>
      <c r="G20475" s="86"/>
      <c r="H20475" s="86"/>
      <c r="I20475" s="85"/>
      <c r="J20475" s="85"/>
    </row>
    <row r="20476" spans="2:10" s="117" customFormat="1" x14ac:dyDescent="0.25">
      <c r="B20476" s="87"/>
      <c r="C20476" s="85"/>
      <c r="D20476" s="85"/>
      <c r="E20476" s="85"/>
      <c r="F20476" s="85"/>
      <c r="G20476" s="86"/>
      <c r="H20476" s="86"/>
      <c r="I20476" s="85"/>
      <c r="J20476" s="85"/>
    </row>
    <row r="20477" spans="2:10" s="117" customFormat="1" x14ac:dyDescent="0.25">
      <c r="B20477" s="87"/>
      <c r="C20477" s="85"/>
      <c r="D20477" s="85"/>
      <c r="E20477" s="85"/>
      <c r="F20477" s="85"/>
      <c r="G20477" s="86"/>
      <c r="H20477" s="86"/>
      <c r="I20477" s="85"/>
      <c r="J20477" s="85"/>
    </row>
    <row r="20478" spans="2:10" s="117" customFormat="1" x14ac:dyDescent="0.25">
      <c r="B20478" s="87"/>
      <c r="C20478" s="85"/>
      <c r="D20478" s="85"/>
      <c r="E20478" s="85"/>
      <c r="F20478" s="85"/>
      <c r="G20478" s="86"/>
      <c r="H20478" s="86"/>
      <c r="I20478" s="85"/>
      <c r="J20478" s="85"/>
    </row>
    <row r="20479" spans="2:10" s="117" customFormat="1" x14ac:dyDescent="0.25">
      <c r="B20479" s="87"/>
      <c r="C20479" s="85"/>
      <c r="D20479" s="85"/>
      <c r="E20479" s="85"/>
      <c r="F20479" s="85"/>
      <c r="G20479" s="86"/>
      <c r="H20479" s="86"/>
      <c r="I20479" s="85"/>
      <c r="J20479" s="85"/>
    </row>
    <row r="20480" spans="2:10" s="117" customFormat="1" x14ac:dyDescent="0.25">
      <c r="B20480" s="87"/>
      <c r="C20480" s="85"/>
      <c r="D20480" s="85"/>
      <c r="E20480" s="85"/>
      <c r="F20480" s="85"/>
      <c r="G20480" s="86"/>
      <c r="H20480" s="86"/>
      <c r="I20480" s="85"/>
      <c r="J20480" s="85"/>
    </row>
    <row r="20481" spans="2:10" s="117" customFormat="1" x14ac:dyDescent="0.25">
      <c r="B20481" s="87"/>
      <c r="C20481" s="85"/>
      <c r="D20481" s="85"/>
      <c r="E20481" s="85"/>
      <c r="F20481" s="85"/>
      <c r="G20481" s="86"/>
      <c r="H20481" s="86"/>
      <c r="I20481" s="85"/>
      <c r="J20481" s="85"/>
    </row>
    <row r="20482" spans="2:10" s="117" customFormat="1" x14ac:dyDescent="0.25">
      <c r="B20482" s="87"/>
      <c r="C20482" s="85"/>
      <c r="D20482" s="85"/>
      <c r="E20482" s="85"/>
      <c r="F20482" s="85"/>
      <c r="G20482" s="86"/>
      <c r="H20482" s="86"/>
      <c r="I20482" s="85"/>
      <c r="J20482" s="85"/>
    </row>
    <row r="20483" spans="2:10" s="117" customFormat="1" x14ac:dyDescent="0.25">
      <c r="B20483" s="87"/>
      <c r="C20483" s="85"/>
      <c r="D20483" s="85"/>
      <c r="E20483" s="85"/>
      <c r="F20483" s="85"/>
      <c r="G20483" s="86"/>
      <c r="H20483" s="86"/>
      <c r="I20483" s="85"/>
      <c r="J20483" s="85"/>
    </row>
    <row r="20484" spans="2:10" s="117" customFormat="1" x14ac:dyDescent="0.25">
      <c r="B20484" s="87"/>
      <c r="C20484" s="85"/>
      <c r="D20484" s="85"/>
      <c r="E20484" s="85"/>
      <c r="F20484" s="85"/>
      <c r="G20484" s="86"/>
      <c r="H20484" s="86"/>
      <c r="I20484" s="85"/>
      <c r="J20484" s="85"/>
    </row>
    <row r="20485" spans="2:10" s="117" customFormat="1" x14ac:dyDescent="0.25">
      <c r="B20485" s="87"/>
      <c r="C20485" s="85"/>
      <c r="D20485" s="85"/>
      <c r="E20485" s="85"/>
      <c r="F20485" s="85"/>
      <c r="G20485" s="86"/>
      <c r="H20485" s="86"/>
      <c r="I20485" s="85"/>
      <c r="J20485" s="85"/>
    </row>
    <row r="20486" spans="2:10" s="117" customFormat="1" x14ac:dyDescent="0.25">
      <c r="B20486" s="87"/>
      <c r="C20486" s="85"/>
      <c r="D20486" s="85"/>
      <c r="E20486" s="85"/>
      <c r="F20486" s="85"/>
      <c r="G20486" s="86"/>
      <c r="H20486" s="86"/>
      <c r="I20486" s="85"/>
      <c r="J20486" s="85"/>
    </row>
    <row r="20487" spans="2:10" s="117" customFormat="1" x14ac:dyDescent="0.25">
      <c r="B20487" s="87"/>
      <c r="C20487" s="85"/>
      <c r="D20487" s="85"/>
      <c r="E20487" s="85"/>
      <c r="F20487" s="85"/>
      <c r="G20487" s="86"/>
      <c r="H20487" s="86"/>
      <c r="I20487" s="85"/>
      <c r="J20487" s="85"/>
    </row>
    <row r="20488" spans="2:10" s="117" customFormat="1" x14ac:dyDescent="0.25">
      <c r="B20488" s="87"/>
      <c r="C20488" s="85"/>
      <c r="D20488" s="85"/>
      <c r="E20488" s="85"/>
      <c r="F20488" s="85"/>
      <c r="G20488" s="86"/>
      <c r="H20488" s="86"/>
      <c r="I20488" s="85"/>
      <c r="J20488" s="85"/>
    </row>
    <row r="20489" spans="2:10" s="117" customFormat="1" x14ac:dyDescent="0.25">
      <c r="B20489" s="87"/>
      <c r="C20489" s="85"/>
      <c r="D20489" s="85"/>
      <c r="E20489" s="85"/>
      <c r="F20489" s="85"/>
      <c r="G20489" s="86"/>
      <c r="H20489" s="86"/>
      <c r="I20489" s="85"/>
      <c r="J20489" s="85"/>
    </row>
    <row r="20490" spans="2:10" s="117" customFormat="1" x14ac:dyDescent="0.25">
      <c r="B20490" s="87"/>
      <c r="C20490" s="85"/>
      <c r="D20490" s="85"/>
      <c r="E20490" s="85"/>
      <c r="F20490" s="85"/>
      <c r="G20490" s="86"/>
      <c r="H20490" s="86"/>
      <c r="I20490" s="85"/>
      <c r="J20490" s="85"/>
    </row>
    <row r="20491" spans="2:10" s="117" customFormat="1" x14ac:dyDescent="0.25">
      <c r="B20491" s="87"/>
      <c r="C20491" s="85"/>
      <c r="D20491" s="85"/>
      <c r="E20491" s="85"/>
      <c r="F20491" s="85"/>
      <c r="G20491" s="86"/>
      <c r="H20491" s="86"/>
      <c r="I20491" s="85"/>
      <c r="J20491" s="85"/>
    </row>
    <row r="20492" spans="2:10" s="117" customFormat="1" x14ac:dyDescent="0.25">
      <c r="B20492" s="87"/>
      <c r="C20492" s="85"/>
      <c r="D20492" s="85"/>
      <c r="E20492" s="85"/>
      <c r="F20492" s="85"/>
      <c r="G20492" s="86"/>
      <c r="H20492" s="86"/>
      <c r="I20492" s="85"/>
      <c r="J20492" s="85"/>
    </row>
    <row r="20493" spans="2:10" s="117" customFormat="1" x14ac:dyDescent="0.25">
      <c r="B20493" s="87"/>
      <c r="C20493" s="85"/>
      <c r="D20493" s="85"/>
      <c r="E20493" s="85"/>
      <c r="F20493" s="85"/>
      <c r="G20493" s="86"/>
      <c r="H20493" s="86"/>
      <c r="I20493" s="85"/>
      <c r="J20493" s="85"/>
    </row>
    <row r="20494" spans="2:10" s="117" customFormat="1" x14ac:dyDescent="0.25">
      <c r="B20494" s="87"/>
      <c r="C20494" s="85"/>
      <c r="D20494" s="85"/>
      <c r="E20494" s="85"/>
      <c r="F20494" s="85"/>
      <c r="G20494" s="86"/>
      <c r="H20494" s="86"/>
      <c r="I20494" s="85"/>
      <c r="J20494" s="85"/>
    </row>
    <row r="20495" spans="2:10" s="117" customFormat="1" x14ac:dyDescent="0.25">
      <c r="B20495" s="87"/>
      <c r="C20495" s="85"/>
      <c r="D20495" s="85"/>
      <c r="E20495" s="85"/>
      <c r="F20495" s="85"/>
      <c r="G20495" s="86"/>
      <c r="H20495" s="86"/>
      <c r="I20495" s="85"/>
      <c r="J20495" s="85"/>
    </row>
    <row r="20496" spans="2:10" s="117" customFormat="1" x14ac:dyDescent="0.25">
      <c r="B20496" s="87"/>
      <c r="C20496" s="85"/>
      <c r="D20496" s="85"/>
      <c r="E20496" s="85"/>
      <c r="F20496" s="85"/>
      <c r="G20496" s="86"/>
      <c r="H20496" s="86"/>
      <c r="I20496" s="85"/>
      <c r="J20496" s="85"/>
    </row>
    <row r="20497" spans="2:10" s="117" customFormat="1" x14ac:dyDescent="0.25">
      <c r="B20497" s="87"/>
      <c r="C20497" s="85"/>
      <c r="D20497" s="85"/>
      <c r="E20497" s="85"/>
      <c r="F20497" s="85"/>
      <c r="G20497" s="86"/>
      <c r="H20497" s="86"/>
      <c r="I20497" s="85"/>
      <c r="J20497" s="85"/>
    </row>
    <row r="20498" spans="2:10" s="117" customFormat="1" x14ac:dyDescent="0.25">
      <c r="B20498" s="87"/>
      <c r="C20498" s="85"/>
      <c r="D20498" s="85"/>
      <c r="E20498" s="85"/>
      <c r="F20498" s="85"/>
      <c r="G20498" s="86"/>
      <c r="H20498" s="86"/>
      <c r="I20498" s="85"/>
      <c r="J20498" s="85"/>
    </row>
    <row r="20499" spans="2:10" s="117" customFormat="1" x14ac:dyDescent="0.25">
      <c r="B20499" s="87"/>
      <c r="C20499" s="85"/>
      <c r="D20499" s="85"/>
      <c r="E20499" s="85"/>
      <c r="F20499" s="85"/>
      <c r="G20499" s="86"/>
      <c r="H20499" s="86"/>
      <c r="I20499" s="85"/>
      <c r="J20499" s="85"/>
    </row>
    <row r="20500" spans="2:10" s="117" customFormat="1" x14ac:dyDescent="0.25">
      <c r="B20500" s="87"/>
      <c r="C20500" s="85"/>
      <c r="D20500" s="85"/>
      <c r="E20500" s="85"/>
      <c r="F20500" s="85"/>
      <c r="G20500" s="86"/>
      <c r="H20500" s="86"/>
      <c r="I20500" s="85"/>
      <c r="J20500" s="85"/>
    </row>
    <row r="20501" spans="2:10" s="117" customFormat="1" x14ac:dyDescent="0.25">
      <c r="B20501" s="87"/>
      <c r="C20501" s="85"/>
      <c r="D20501" s="85"/>
      <c r="E20501" s="85"/>
      <c r="F20501" s="85"/>
      <c r="G20501" s="86"/>
      <c r="H20501" s="86"/>
      <c r="I20501" s="85"/>
      <c r="J20501" s="85"/>
    </row>
    <row r="20502" spans="2:10" s="117" customFormat="1" x14ac:dyDescent="0.25">
      <c r="B20502" s="87"/>
      <c r="C20502" s="85"/>
      <c r="D20502" s="85"/>
      <c r="E20502" s="85"/>
      <c r="F20502" s="85"/>
      <c r="G20502" s="86"/>
      <c r="H20502" s="86"/>
      <c r="I20502" s="85"/>
      <c r="J20502" s="85"/>
    </row>
    <row r="20503" spans="2:10" s="117" customFormat="1" x14ac:dyDescent="0.25">
      <c r="B20503" s="87"/>
      <c r="C20503" s="85"/>
      <c r="D20503" s="85"/>
      <c r="E20503" s="85"/>
      <c r="F20503" s="85"/>
      <c r="G20503" s="86"/>
      <c r="H20503" s="86"/>
      <c r="I20503" s="85"/>
      <c r="J20503" s="85"/>
    </row>
    <row r="20504" spans="2:10" s="117" customFormat="1" x14ac:dyDescent="0.25">
      <c r="B20504" s="87"/>
      <c r="C20504" s="85"/>
      <c r="D20504" s="85"/>
      <c r="E20504" s="85"/>
      <c r="F20504" s="85"/>
      <c r="G20504" s="86"/>
      <c r="H20504" s="86"/>
      <c r="I20504" s="85"/>
      <c r="J20504" s="85"/>
    </row>
    <row r="20505" spans="2:10" s="117" customFormat="1" x14ac:dyDescent="0.25">
      <c r="B20505" s="87"/>
      <c r="C20505" s="85"/>
      <c r="D20505" s="85"/>
      <c r="E20505" s="85"/>
      <c r="F20505" s="85"/>
      <c r="G20505" s="86"/>
      <c r="H20505" s="86"/>
      <c r="I20505" s="85"/>
      <c r="J20505" s="85"/>
    </row>
    <row r="20506" spans="2:10" s="117" customFormat="1" x14ac:dyDescent="0.25">
      <c r="B20506" s="87"/>
      <c r="C20506" s="85"/>
      <c r="D20506" s="85"/>
      <c r="E20506" s="85"/>
      <c r="F20506" s="85"/>
      <c r="G20506" s="86"/>
      <c r="H20506" s="86"/>
      <c r="I20506" s="85"/>
      <c r="J20506" s="85"/>
    </row>
    <row r="20507" spans="2:10" s="117" customFormat="1" x14ac:dyDescent="0.25">
      <c r="B20507" s="87"/>
      <c r="C20507" s="85"/>
      <c r="D20507" s="85"/>
      <c r="E20507" s="85"/>
      <c r="F20507" s="85"/>
      <c r="G20507" s="86"/>
      <c r="H20507" s="86"/>
      <c r="I20507" s="85"/>
      <c r="J20507" s="85"/>
    </row>
    <row r="20508" spans="2:10" s="117" customFormat="1" x14ac:dyDescent="0.25">
      <c r="B20508" s="87"/>
      <c r="C20508" s="85"/>
      <c r="D20508" s="85"/>
      <c r="E20508" s="85"/>
      <c r="F20508" s="85"/>
      <c r="G20508" s="86"/>
      <c r="H20508" s="86"/>
      <c r="I20508" s="85"/>
      <c r="J20508" s="85"/>
    </row>
    <row r="20509" spans="2:10" s="117" customFormat="1" x14ac:dyDescent="0.25">
      <c r="B20509" s="87"/>
      <c r="C20509" s="85"/>
      <c r="D20509" s="85"/>
      <c r="E20509" s="85"/>
      <c r="F20509" s="85"/>
      <c r="G20509" s="86"/>
      <c r="H20509" s="86"/>
      <c r="I20509" s="85"/>
      <c r="J20509" s="85"/>
    </row>
    <row r="20510" spans="2:10" s="117" customFormat="1" x14ac:dyDescent="0.25">
      <c r="B20510" s="87"/>
      <c r="C20510" s="85"/>
      <c r="D20510" s="85"/>
      <c r="E20510" s="85"/>
      <c r="F20510" s="85"/>
      <c r="G20510" s="86"/>
      <c r="H20510" s="86"/>
      <c r="I20510" s="85"/>
      <c r="J20510" s="85"/>
    </row>
    <row r="20511" spans="2:10" s="117" customFormat="1" x14ac:dyDescent="0.25">
      <c r="B20511" s="87"/>
      <c r="C20511" s="85"/>
      <c r="D20511" s="85"/>
      <c r="E20511" s="85"/>
      <c r="F20511" s="85"/>
      <c r="G20511" s="86"/>
      <c r="H20511" s="86"/>
      <c r="I20511" s="85"/>
      <c r="J20511" s="85"/>
    </row>
    <row r="20512" spans="2:10" s="117" customFormat="1" x14ac:dyDescent="0.25">
      <c r="B20512" s="87"/>
      <c r="C20512" s="85"/>
      <c r="D20512" s="85"/>
      <c r="E20512" s="85"/>
      <c r="F20512" s="85"/>
      <c r="G20512" s="86"/>
      <c r="H20512" s="86"/>
      <c r="I20512" s="85"/>
      <c r="J20512" s="85"/>
    </row>
    <row r="20513" spans="2:10" s="117" customFormat="1" x14ac:dyDescent="0.25">
      <c r="B20513" s="87"/>
      <c r="C20513" s="85"/>
      <c r="D20513" s="85"/>
      <c r="E20513" s="85"/>
      <c r="F20513" s="85"/>
      <c r="G20513" s="86"/>
      <c r="H20513" s="86"/>
      <c r="I20513" s="85"/>
      <c r="J20513" s="85"/>
    </row>
    <row r="20514" spans="2:10" s="117" customFormat="1" x14ac:dyDescent="0.25">
      <c r="B20514" s="87"/>
      <c r="C20514" s="85"/>
      <c r="D20514" s="85"/>
      <c r="E20514" s="85"/>
      <c r="F20514" s="85"/>
      <c r="G20514" s="86"/>
      <c r="H20514" s="86"/>
      <c r="I20514" s="85"/>
      <c r="J20514" s="85"/>
    </row>
    <row r="20515" spans="2:10" s="117" customFormat="1" x14ac:dyDescent="0.25">
      <c r="B20515" s="87"/>
      <c r="C20515" s="85"/>
      <c r="D20515" s="85"/>
      <c r="E20515" s="85"/>
      <c r="F20515" s="85"/>
      <c r="G20515" s="86"/>
      <c r="H20515" s="86"/>
      <c r="I20515" s="85"/>
      <c r="J20515" s="85"/>
    </row>
    <row r="20516" spans="2:10" s="117" customFormat="1" x14ac:dyDescent="0.25">
      <c r="B20516" s="87"/>
      <c r="C20516" s="85"/>
      <c r="D20516" s="85"/>
      <c r="E20516" s="85"/>
      <c r="F20516" s="85"/>
      <c r="G20516" s="86"/>
      <c r="H20516" s="86"/>
      <c r="I20516" s="85"/>
      <c r="J20516" s="85"/>
    </row>
    <row r="20517" spans="2:10" s="117" customFormat="1" x14ac:dyDescent="0.25">
      <c r="B20517" s="87"/>
      <c r="C20517" s="85"/>
      <c r="D20517" s="85"/>
      <c r="E20517" s="85"/>
      <c r="F20517" s="85"/>
      <c r="G20517" s="86"/>
      <c r="H20517" s="86"/>
      <c r="I20517" s="85"/>
      <c r="J20517" s="85"/>
    </row>
    <row r="20518" spans="2:10" s="117" customFormat="1" x14ac:dyDescent="0.25">
      <c r="B20518" s="87"/>
      <c r="C20518" s="85"/>
      <c r="D20518" s="85"/>
      <c r="E20518" s="85"/>
      <c r="F20518" s="85"/>
      <c r="G20518" s="86"/>
      <c r="H20518" s="86"/>
      <c r="I20518" s="85"/>
      <c r="J20518" s="85"/>
    </row>
    <row r="20519" spans="2:10" s="117" customFormat="1" x14ac:dyDescent="0.25">
      <c r="B20519" s="87"/>
      <c r="C20519" s="85"/>
      <c r="D20519" s="85"/>
      <c r="E20519" s="85"/>
      <c r="F20519" s="85"/>
      <c r="G20519" s="86"/>
      <c r="H20519" s="86"/>
      <c r="I20519" s="85"/>
      <c r="J20519" s="85"/>
    </row>
    <row r="20520" spans="2:10" s="117" customFormat="1" x14ac:dyDescent="0.25">
      <c r="B20520" s="87"/>
      <c r="C20520" s="85"/>
      <c r="D20520" s="85"/>
      <c r="E20520" s="85"/>
      <c r="F20520" s="85"/>
      <c r="G20520" s="86"/>
      <c r="H20520" s="86"/>
      <c r="I20520" s="85"/>
      <c r="J20520" s="85"/>
    </row>
    <row r="20521" spans="2:10" s="117" customFormat="1" x14ac:dyDescent="0.25">
      <c r="B20521" s="87"/>
      <c r="C20521" s="85"/>
      <c r="D20521" s="85"/>
      <c r="E20521" s="85"/>
      <c r="F20521" s="85"/>
      <c r="G20521" s="86"/>
      <c r="H20521" s="86"/>
      <c r="I20521" s="85"/>
      <c r="J20521" s="85"/>
    </row>
    <row r="20522" spans="2:10" s="117" customFormat="1" x14ac:dyDescent="0.25">
      <c r="B20522" s="87"/>
      <c r="C20522" s="85"/>
      <c r="D20522" s="85"/>
      <c r="E20522" s="85"/>
      <c r="F20522" s="85"/>
      <c r="G20522" s="86"/>
      <c r="H20522" s="86"/>
      <c r="I20522" s="85"/>
      <c r="J20522" s="85"/>
    </row>
    <row r="20523" spans="2:10" s="117" customFormat="1" x14ac:dyDescent="0.25">
      <c r="B20523" s="87"/>
      <c r="C20523" s="85"/>
      <c r="D20523" s="85"/>
      <c r="E20523" s="85"/>
      <c r="F20523" s="85"/>
      <c r="G20523" s="86"/>
      <c r="H20523" s="86"/>
      <c r="I20523" s="85"/>
      <c r="J20523" s="85"/>
    </row>
    <row r="20524" spans="2:10" s="117" customFormat="1" x14ac:dyDescent="0.25">
      <c r="B20524" s="87"/>
      <c r="C20524" s="85"/>
      <c r="D20524" s="85"/>
      <c r="E20524" s="85"/>
      <c r="F20524" s="85"/>
      <c r="G20524" s="86"/>
      <c r="H20524" s="86"/>
      <c r="I20524" s="85"/>
      <c r="J20524" s="85"/>
    </row>
    <row r="20525" spans="2:10" s="117" customFormat="1" x14ac:dyDescent="0.25">
      <c r="B20525" s="87"/>
      <c r="C20525" s="85"/>
      <c r="D20525" s="85"/>
      <c r="E20525" s="85"/>
      <c r="F20525" s="85"/>
      <c r="G20525" s="86"/>
      <c r="H20525" s="86"/>
      <c r="I20525" s="85"/>
      <c r="J20525" s="85"/>
    </row>
    <row r="20526" spans="2:10" s="117" customFormat="1" x14ac:dyDescent="0.25">
      <c r="B20526" s="87"/>
      <c r="C20526" s="85"/>
      <c r="D20526" s="85"/>
      <c r="E20526" s="85"/>
      <c r="F20526" s="85"/>
      <c r="G20526" s="86"/>
      <c r="H20526" s="86"/>
      <c r="I20526" s="85"/>
      <c r="J20526" s="85"/>
    </row>
    <row r="20527" spans="2:10" s="117" customFormat="1" x14ac:dyDescent="0.25">
      <c r="B20527" s="87"/>
      <c r="C20527" s="85"/>
      <c r="D20527" s="85"/>
      <c r="E20527" s="85"/>
      <c r="F20527" s="85"/>
      <c r="G20527" s="86"/>
      <c r="H20527" s="86"/>
      <c r="I20527" s="85"/>
      <c r="J20527" s="85"/>
    </row>
    <row r="20528" spans="2:10" s="117" customFormat="1" x14ac:dyDescent="0.25">
      <c r="B20528" s="87"/>
      <c r="C20528" s="85"/>
      <c r="D20528" s="85"/>
      <c r="E20528" s="85"/>
      <c r="F20528" s="85"/>
      <c r="G20528" s="86"/>
      <c r="H20528" s="86"/>
      <c r="I20528" s="85"/>
      <c r="J20528" s="85"/>
    </row>
    <row r="20529" spans="2:10" s="117" customFormat="1" x14ac:dyDescent="0.25">
      <c r="B20529" s="87"/>
      <c r="C20529" s="85"/>
      <c r="D20529" s="85"/>
      <c r="E20529" s="85"/>
      <c r="F20529" s="85"/>
      <c r="G20529" s="86"/>
      <c r="H20529" s="86"/>
      <c r="I20529" s="85"/>
      <c r="J20529" s="85"/>
    </row>
    <row r="20530" spans="2:10" s="117" customFormat="1" x14ac:dyDescent="0.25">
      <c r="B20530" s="87"/>
      <c r="C20530" s="85"/>
      <c r="D20530" s="85"/>
      <c r="E20530" s="85"/>
      <c r="F20530" s="85"/>
      <c r="G20530" s="86"/>
      <c r="H20530" s="86"/>
      <c r="I20530" s="85"/>
      <c r="J20530" s="85"/>
    </row>
    <row r="20531" spans="2:10" s="117" customFormat="1" x14ac:dyDescent="0.25">
      <c r="B20531" s="87"/>
      <c r="C20531" s="85"/>
      <c r="D20531" s="85"/>
      <c r="E20531" s="85"/>
      <c r="F20531" s="85"/>
      <c r="G20531" s="86"/>
      <c r="H20531" s="86"/>
      <c r="I20531" s="85"/>
      <c r="J20531" s="85"/>
    </row>
    <row r="20532" spans="2:10" s="117" customFormat="1" x14ac:dyDescent="0.25">
      <c r="B20532" s="87"/>
      <c r="C20532" s="85"/>
      <c r="D20532" s="85"/>
      <c r="E20532" s="85"/>
      <c r="F20532" s="85"/>
      <c r="G20532" s="86"/>
      <c r="H20532" s="86"/>
      <c r="I20532" s="85"/>
      <c r="J20532" s="85"/>
    </row>
    <row r="20533" spans="2:10" s="117" customFormat="1" x14ac:dyDescent="0.25">
      <c r="B20533" s="87"/>
      <c r="C20533" s="85"/>
      <c r="D20533" s="85"/>
      <c r="E20533" s="85"/>
      <c r="F20533" s="85"/>
      <c r="G20533" s="86"/>
      <c r="H20533" s="86"/>
      <c r="I20533" s="85"/>
      <c r="J20533" s="85"/>
    </row>
    <row r="20534" spans="2:10" s="117" customFormat="1" x14ac:dyDescent="0.25">
      <c r="B20534" s="87"/>
      <c r="C20534" s="85"/>
      <c r="D20534" s="85"/>
      <c r="E20534" s="85"/>
      <c r="F20534" s="85"/>
      <c r="G20534" s="86"/>
      <c r="H20534" s="86"/>
      <c r="I20534" s="85"/>
      <c r="J20534" s="85"/>
    </row>
    <row r="20535" spans="2:10" s="117" customFormat="1" x14ac:dyDescent="0.25">
      <c r="B20535" s="87"/>
      <c r="C20535" s="85"/>
      <c r="D20535" s="85"/>
      <c r="E20535" s="85"/>
      <c r="F20535" s="85"/>
      <c r="G20535" s="86"/>
      <c r="H20535" s="86"/>
      <c r="I20535" s="85"/>
      <c r="J20535" s="85"/>
    </row>
    <row r="20536" spans="2:10" s="117" customFormat="1" x14ac:dyDescent="0.25">
      <c r="B20536" s="87"/>
      <c r="C20536" s="85"/>
      <c r="D20536" s="85"/>
      <c r="E20536" s="85"/>
      <c r="F20536" s="85"/>
      <c r="G20536" s="86"/>
      <c r="H20536" s="86"/>
      <c r="I20536" s="85"/>
      <c r="J20536" s="85"/>
    </row>
    <row r="20537" spans="2:10" s="117" customFormat="1" x14ac:dyDescent="0.25">
      <c r="B20537" s="87"/>
      <c r="C20537" s="85"/>
      <c r="D20537" s="85"/>
      <c r="E20537" s="85"/>
      <c r="F20537" s="85"/>
      <c r="G20537" s="86"/>
      <c r="H20537" s="86"/>
      <c r="I20537" s="85"/>
      <c r="J20537" s="85"/>
    </row>
    <row r="20538" spans="2:10" s="117" customFormat="1" x14ac:dyDescent="0.25">
      <c r="B20538" s="87"/>
      <c r="C20538" s="85"/>
      <c r="D20538" s="85"/>
      <c r="E20538" s="85"/>
      <c r="F20538" s="85"/>
      <c r="G20538" s="86"/>
      <c r="H20538" s="86"/>
      <c r="I20538" s="85"/>
      <c r="J20538" s="85"/>
    </row>
    <row r="20539" spans="2:10" s="117" customFormat="1" x14ac:dyDescent="0.25">
      <c r="B20539" s="87"/>
      <c r="C20539" s="85"/>
      <c r="D20539" s="85"/>
      <c r="E20539" s="85"/>
      <c r="F20539" s="85"/>
      <c r="G20539" s="86"/>
      <c r="H20539" s="86"/>
      <c r="I20539" s="85"/>
      <c r="J20539" s="85"/>
    </row>
    <row r="20540" spans="2:10" s="117" customFormat="1" x14ac:dyDescent="0.25">
      <c r="B20540" s="87"/>
      <c r="C20540" s="85"/>
      <c r="D20540" s="85"/>
      <c r="E20540" s="85"/>
      <c r="F20540" s="85"/>
      <c r="G20540" s="86"/>
      <c r="H20540" s="86"/>
      <c r="I20540" s="85"/>
      <c r="J20540" s="85"/>
    </row>
    <row r="20541" spans="2:10" s="117" customFormat="1" x14ac:dyDescent="0.25">
      <c r="B20541" s="87"/>
      <c r="C20541" s="85"/>
      <c r="D20541" s="85"/>
      <c r="E20541" s="85"/>
      <c r="F20541" s="85"/>
      <c r="G20541" s="86"/>
      <c r="H20541" s="86"/>
      <c r="I20541" s="85"/>
      <c r="J20541" s="85"/>
    </row>
    <row r="20542" spans="2:10" s="117" customFormat="1" x14ac:dyDescent="0.25">
      <c r="B20542" s="87"/>
      <c r="C20542" s="85"/>
      <c r="D20542" s="85"/>
      <c r="E20542" s="85"/>
      <c r="F20542" s="85"/>
      <c r="G20542" s="86"/>
      <c r="H20542" s="86"/>
      <c r="I20542" s="85"/>
      <c r="J20542" s="85"/>
    </row>
    <row r="20543" spans="2:10" s="117" customFormat="1" x14ac:dyDescent="0.25">
      <c r="B20543" s="87"/>
      <c r="C20543" s="85"/>
      <c r="D20543" s="85"/>
      <c r="E20543" s="85"/>
      <c r="F20543" s="85"/>
      <c r="G20543" s="86"/>
      <c r="H20543" s="86"/>
      <c r="I20543" s="85"/>
      <c r="J20543" s="85"/>
    </row>
    <row r="20544" spans="2:10" s="117" customFormat="1" x14ac:dyDescent="0.25">
      <c r="B20544" s="87"/>
      <c r="C20544" s="85"/>
      <c r="D20544" s="85"/>
      <c r="E20544" s="85"/>
      <c r="F20544" s="85"/>
      <c r="G20544" s="86"/>
      <c r="H20544" s="86"/>
      <c r="I20544" s="85"/>
      <c r="J20544" s="85"/>
    </row>
    <row r="20545" spans="2:10" s="117" customFormat="1" x14ac:dyDescent="0.25">
      <c r="B20545" s="87"/>
      <c r="C20545" s="85"/>
      <c r="D20545" s="85"/>
      <c r="E20545" s="85"/>
      <c r="F20545" s="85"/>
      <c r="G20545" s="86"/>
      <c r="H20545" s="86"/>
      <c r="I20545" s="85"/>
      <c r="J20545" s="85"/>
    </row>
    <row r="20546" spans="2:10" s="117" customFormat="1" x14ac:dyDescent="0.25">
      <c r="B20546" s="87"/>
      <c r="C20546" s="85"/>
      <c r="D20546" s="85"/>
      <c r="E20546" s="85"/>
      <c r="F20546" s="85"/>
      <c r="G20546" s="86"/>
      <c r="H20546" s="86"/>
      <c r="I20546" s="85"/>
      <c r="J20546" s="85"/>
    </row>
    <row r="20547" spans="2:10" s="117" customFormat="1" x14ac:dyDescent="0.25">
      <c r="B20547" s="87"/>
      <c r="C20547" s="85"/>
      <c r="D20547" s="85"/>
      <c r="E20547" s="85"/>
      <c r="F20547" s="85"/>
      <c r="G20547" s="86"/>
      <c r="H20547" s="86"/>
      <c r="I20547" s="85"/>
      <c r="J20547" s="85"/>
    </row>
    <row r="20548" spans="2:10" s="117" customFormat="1" x14ac:dyDescent="0.25">
      <c r="B20548" s="87"/>
      <c r="C20548" s="85"/>
      <c r="D20548" s="85"/>
      <c r="E20548" s="85"/>
      <c r="F20548" s="85"/>
      <c r="G20548" s="86"/>
      <c r="H20548" s="86"/>
      <c r="I20548" s="85"/>
      <c r="J20548" s="85"/>
    </row>
    <row r="20549" spans="2:10" s="117" customFormat="1" x14ac:dyDescent="0.25">
      <c r="B20549" s="87"/>
      <c r="C20549" s="85"/>
      <c r="D20549" s="85"/>
      <c r="E20549" s="85"/>
      <c r="F20549" s="85"/>
      <c r="G20549" s="86"/>
      <c r="H20549" s="86"/>
      <c r="I20549" s="85"/>
      <c r="J20549" s="85"/>
    </row>
    <row r="20550" spans="2:10" s="117" customFormat="1" x14ac:dyDescent="0.25">
      <c r="B20550" s="87"/>
      <c r="C20550" s="85"/>
      <c r="D20550" s="85"/>
      <c r="E20550" s="85"/>
      <c r="F20550" s="85"/>
      <c r="G20550" s="86"/>
      <c r="H20550" s="86"/>
      <c r="I20550" s="85"/>
      <c r="J20550" s="85"/>
    </row>
    <row r="20551" spans="2:10" s="117" customFormat="1" x14ac:dyDescent="0.25">
      <c r="B20551" s="87"/>
      <c r="C20551" s="85"/>
      <c r="D20551" s="85"/>
      <c r="E20551" s="85"/>
      <c r="F20551" s="85"/>
      <c r="G20551" s="86"/>
      <c r="H20551" s="86"/>
      <c r="I20551" s="85"/>
      <c r="J20551" s="85"/>
    </row>
    <row r="20552" spans="2:10" s="117" customFormat="1" x14ac:dyDescent="0.25">
      <c r="B20552" s="87"/>
      <c r="C20552" s="85"/>
      <c r="D20552" s="85"/>
      <c r="E20552" s="85"/>
      <c r="F20552" s="85"/>
      <c r="G20552" s="86"/>
      <c r="H20552" s="86"/>
      <c r="I20552" s="85"/>
      <c r="J20552" s="85"/>
    </row>
    <row r="20553" spans="2:10" s="117" customFormat="1" x14ac:dyDescent="0.25">
      <c r="B20553" s="87"/>
      <c r="C20553" s="85"/>
      <c r="D20553" s="85"/>
      <c r="E20553" s="85"/>
      <c r="F20553" s="85"/>
      <c r="G20553" s="86"/>
      <c r="H20553" s="86"/>
      <c r="I20553" s="85"/>
      <c r="J20553" s="85"/>
    </row>
    <row r="20554" spans="2:10" s="117" customFormat="1" x14ac:dyDescent="0.25">
      <c r="B20554" s="87"/>
      <c r="C20554" s="85"/>
      <c r="D20554" s="85"/>
      <c r="E20554" s="85"/>
      <c r="F20554" s="85"/>
      <c r="G20554" s="86"/>
      <c r="H20554" s="86"/>
      <c r="I20554" s="85"/>
      <c r="J20554" s="85"/>
    </row>
    <row r="20555" spans="2:10" s="117" customFormat="1" x14ac:dyDescent="0.25">
      <c r="B20555" s="87"/>
      <c r="C20555" s="85"/>
      <c r="D20555" s="85"/>
      <c r="E20555" s="85"/>
      <c r="F20555" s="85"/>
      <c r="G20555" s="86"/>
      <c r="H20555" s="86"/>
      <c r="I20555" s="85"/>
      <c r="J20555" s="85"/>
    </row>
    <row r="20556" spans="2:10" s="117" customFormat="1" x14ac:dyDescent="0.25">
      <c r="B20556" s="87"/>
      <c r="C20556" s="85"/>
      <c r="D20556" s="85"/>
      <c r="E20556" s="85"/>
      <c r="F20556" s="85"/>
      <c r="G20556" s="86"/>
      <c r="H20556" s="86"/>
      <c r="I20556" s="85"/>
      <c r="J20556" s="85"/>
    </row>
    <row r="20557" spans="2:10" s="117" customFormat="1" x14ac:dyDescent="0.25">
      <c r="B20557" s="87"/>
      <c r="C20557" s="85"/>
      <c r="D20557" s="85"/>
      <c r="E20557" s="85"/>
      <c r="F20557" s="85"/>
      <c r="G20557" s="86"/>
      <c r="H20557" s="86"/>
      <c r="I20557" s="85"/>
      <c r="J20557" s="85"/>
    </row>
    <row r="20558" spans="2:10" s="117" customFormat="1" x14ac:dyDescent="0.25">
      <c r="B20558" s="87"/>
      <c r="C20558" s="85"/>
      <c r="D20558" s="85"/>
      <c r="E20558" s="85"/>
      <c r="F20558" s="85"/>
      <c r="G20558" s="86"/>
      <c r="H20558" s="86"/>
      <c r="I20558" s="85"/>
      <c r="J20558" s="85"/>
    </row>
    <row r="20559" spans="2:10" s="117" customFormat="1" x14ac:dyDescent="0.25">
      <c r="B20559" s="87"/>
      <c r="C20559" s="85"/>
      <c r="D20559" s="85"/>
      <c r="E20559" s="85"/>
      <c r="F20559" s="85"/>
      <c r="G20559" s="86"/>
      <c r="H20559" s="86"/>
      <c r="I20559" s="85"/>
      <c r="J20559" s="85"/>
    </row>
    <row r="20560" spans="2:10" s="117" customFormat="1" x14ac:dyDescent="0.25">
      <c r="B20560" s="87"/>
      <c r="C20560" s="85"/>
      <c r="D20560" s="85"/>
      <c r="E20560" s="85"/>
      <c r="F20560" s="85"/>
      <c r="G20560" s="86"/>
      <c r="H20560" s="86"/>
      <c r="I20560" s="85"/>
      <c r="J20560" s="85"/>
    </row>
    <row r="20561" spans="2:10" s="117" customFormat="1" x14ac:dyDescent="0.25">
      <c r="B20561" s="87"/>
      <c r="C20561" s="85"/>
      <c r="D20561" s="85"/>
      <c r="E20561" s="85"/>
      <c r="F20561" s="85"/>
      <c r="G20561" s="86"/>
      <c r="H20561" s="86"/>
      <c r="I20561" s="85"/>
      <c r="J20561" s="85"/>
    </row>
    <row r="20562" spans="2:10" s="117" customFormat="1" x14ac:dyDescent="0.25">
      <c r="B20562" s="87"/>
      <c r="C20562" s="85"/>
      <c r="D20562" s="85"/>
      <c r="E20562" s="85"/>
      <c r="F20562" s="85"/>
      <c r="G20562" s="86"/>
      <c r="H20562" s="86"/>
      <c r="I20562" s="85"/>
      <c r="J20562" s="85"/>
    </row>
    <row r="20563" spans="2:10" s="117" customFormat="1" x14ac:dyDescent="0.25">
      <c r="B20563" s="87"/>
      <c r="C20563" s="85"/>
      <c r="D20563" s="85"/>
      <c r="E20563" s="85"/>
      <c r="F20563" s="85"/>
      <c r="G20563" s="86"/>
      <c r="H20563" s="86"/>
      <c r="I20563" s="85"/>
      <c r="J20563" s="85"/>
    </row>
    <row r="20564" spans="2:10" s="117" customFormat="1" x14ac:dyDescent="0.25">
      <c r="B20564" s="87"/>
      <c r="C20564" s="85"/>
      <c r="D20564" s="85"/>
      <c r="E20564" s="85"/>
      <c r="F20564" s="85"/>
      <c r="G20564" s="86"/>
      <c r="H20564" s="86"/>
      <c r="I20564" s="85"/>
      <c r="J20564" s="85"/>
    </row>
    <row r="20565" spans="2:10" s="117" customFormat="1" x14ac:dyDescent="0.25">
      <c r="B20565" s="87"/>
      <c r="C20565" s="85"/>
      <c r="D20565" s="85"/>
      <c r="E20565" s="85"/>
      <c r="F20565" s="85"/>
      <c r="G20565" s="86"/>
      <c r="H20565" s="86"/>
      <c r="I20565" s="85"/>
      <c r="J20565" s="85"/>
    </row>
    <row r="20566" spans="2:10" s="117" customFormat="1" x14ac:dyDescent="0.25">
      <c r="B20566" s="87"/>
      <c r="C20566" s="85"/>
      <c r="D20566" s="85"/>
      <c r="E20566" s="85"/>
      <c r="F20566" s="85"/>
      <c r="G20566" s="86"/>
      <c r="H20566" s="86"/>
      <c r="I20566" s="85"/>
      <c r="J20566" s="85"/>
    </row>
    <row r="20567" spans="2:10" s="117" customFormat="1" x14ac:dyDescent="0.25">
      <c r="B20567" s="87"/>
      <c r="C20567" s="85"/>
      <c r="D20567" s="85"/>
      <c r="E20567" s="85"/>
      <c r="F20567" s="85"/>
      <c r="G20567" s="86"/>
      <c r="H20567" s="86"/>
      <c r="I20567" s="85"/>
      <c r="J20567" s="85"/>
    </row>
    <row r="20568" spans="2:10" s="117" customFormat="1" x14ac:dyDescent="0.25">
      <c r="B20568" s="87"/>
      <c r="C20568" s="85"/>
      <c r="D20568" s="85"/>
      <c r="E20568" s="85"/>
      <c r="F20568" s="85"/>
      <c r="G20568" s="86"/>
      <c r="H20568" s="86"/>
      <c r="I20568" s="85"/>
      <c r="J20568" s="85"/>
    </row>
    <row r="20569" spans="2:10" s="117" customFormat="1" x14ac:dyDescent="0.25">
      <c r="B20569" s="87"/>
      <c r="C20569" s="85"/>
      <c r="D20569" s="85"/>
      <c r="E20569" s="85"/>
      <c r="F20569" s="85"/>
      <c r="G20569" s="86"/>
      <c r="H20569" s="86"/>
      <c r="I20569" s="85"/>
      <c r="J20569" s="85"/>
    </row>
    <row r="20570" spans="2:10" s="117" customFormat="1" x14ac:dyDescent="0.25">
      <c r="B20570" s="87"/>
      <c r="C20570" s="85"/>
      <c r="D20570" s="85"/>
      <c r="E20570" s="85"/>
      <c r="F20570" s="85"/>
      <c r="G20570" s="86"/>
      <c r="H20570" s="86"/>
      <c r="I20570" s="85"/>
      <c r="J20570" s="85"/>
    </row>
    <row r="20571" spans="2:10" s="117" customFormat="1" x14ac:dyDescent="0.25">
      <c r="B20571" s="87"/>
      <c r="C20571" s="85"/>
      <c r="D20571" s="85"/>
      <c r="E20571" s="85"/>
      <c r="F20571" s="85"/>
      <c r="G20571" s="86"/>
      <c r="H20571" s="86"/>
      <c r="I20571" s="85"/>
      <c r="J20571" s="85"/>
    </row>
    <row r="20572" spans="2:10" s="117" customFormat="1" x14ac:dyDescent="0.25">
      <c r="B20572" s="87"/>
      <c r="C20572" s="85"/>
      <c r="D20572" s="85"/>
      <c r="E20572" s="85"/>
      <c r="F20572" s="85"/>
      <c r="G20572" s="86"/>
      <c r="H20572" s="86"/>
      <c r="I20572" s="85"/>
      <c r="J20572" s="85"/>
    </row>
    <row r="20573" spans="2:10" s="117" customFormat="1" x14ac:dyDescent="0.25">
      <c r="B20573" s="87"/>
      <c r="C20573" s="85"/>
      <c r="D20573" s="85"/>
      <c r="E20573" s="85"/>
      <c r="F20573" s="85"/>
      <c r="G20573" s="86"/>
      <c r="H20573" s="86"/>
      <c r="I20573" s="85"/>
      <c r="J20573" s="85"/>
    </row>
    <row r="20574" spans="2:10" s="117" customFormat="1" x14ac:dyDescent="0.25">
      <c r="B20574" s="87"/>
      <c r="C20574" s="85"/>
      <c r="D20574" s="85"/>
      <c r="E20574" s="85"/>
      <c r="F20574" s="85"/>
      <c r="G20574" s="86"/>
      <c r="H20574" s="86"/>
      <c r="I20574" s="85"/>
      <c r="J20574" s="85"/>
    </row>
    <row r="20575" spans="2:10" s="117" customFormat="1" x14ac:dyDescent="0.25">
      <c r="B20575" s="87"/>
      <c r="C20575" s="85"/>
      <c r="D20575" s="85"/>
      <c r="E20575" s="85"/>
      <c r="F20575" s="85"/>
      <c r="G20575" s="86"/>
      <c r="H20575" s="86"/>
      <c r="I20575" s="85"/>
      <c r="J20575" s="85"/>
    </row>
    <row r="20576" spans="2:10" s="117" customFormat="1" x14ac:dyDescent="0.25">
      <c r="B20576" s="87"/>
      <c r="C20576" s="85"/>
      <c r="D20576" s="85"/>
      <c r="E20576" s="85"/>
      <c r="F20576" s="85"/>
      <c r="G20576" s="86"/>
      <c r="H20576" s="86"/>
      <c r="I20576" s="85"/>
      <c r="J20576" s="85"/>
    </row>
    <row r="20577" spans="2:10" s="117" customFormat="1" x14ac:dyDescent="0.25">
      <c r="B20577" s="87"/>
      <c r="C20577" s="85"/>
      <c r="D20577" s="85"/>
      <c r="E20577" s="85"/>
      <c r="F20577" s="85"/>
      <c r="G20577" s="86"/>
      <c r="H20577" s="86"/>
      <c r="I20577" s="85"/>
      <c r="J20577" s="85"/>
    </row>
    <row r="20578" spans="2:10" s="117" customFormat="1" x14ac:dyDescent="0.25">
      <c r="B20578" s="87"/>
      <c r="C20578" s="85"/>
      <c r="D20578" s="85"/>
      <c r="E20578" s="85"/>
      <c r="F20578" s="85"/>
      <c r="G20578" s="86"/>
      <c r="H20578" s="86"/>
      <c r="I20578" s="85"/>
      <c r="J20578" s="85"/>
    </row>
    <row r="20579" spans="2:10" s="117" customFormat="1" x14ac:dyDescent="0.25">
      <c r="B20579" s="87"/>
      <c r="C20579" s="85"/>
      <c r="D20579" s="85"/>
      <c r="E20579" s="85"/>
      <c r="F20579" s="85"/>
      <c r="G20579" s="86"/>
      <c r="H20579" s="86"/>
      <c r="I20579" s="85"/>
      <c r="J20579" s="85"/>
    </row>
    <row r="20580" spans="2:10" s="117" customFormat="1" x14ac:dyDescent="0.25">
      <c r="B20580" s="87"/>
      <c r="C20580" s="85"/>
      <c r="D20580" s="85"/>
      <c r="E20580" s="85"/>
      <c r="F20580" s="85"/>
      <c r="G20580" s="86"/>
      <c r="H20580" s="86"/>
      <c r="I20580" s="85"/>
      <c r="J20580" s="85"/>
    </row>
    <row r="20581" spans="2:10" s="117" customFormat="1" x14ac:dyDescent="0.25">
      <c r="B20581" s="87"/>
      <c r="C20581" s="85"/>
      <c r="D20581" s="85"/>
      <c r="E20581" s="85"/>
      <c r="F20581" s="85"/>
      <c r="G20581" s="86"/>
      <c r="H20581" s="86"/>
      <c r="I20581" s="85"/>
      <c r="J20581" s="85"/>
    </row>
    <row r="20582" spans="2:10" s="117" customFormat="1" x14ac:dyDescent="0.25">
      <c r="B20582" s="87"/>
      <c r="C20582" s="85"/>
      <c r="D20582" s="85"/>
      <c r="E20582" s="85"/>
      <c r="F20582" s="85"/>
      <c r="G20582" s="86"/>
      <c r="H20582" s="86"/>
      <c r="I20582" s="85"/>
      <c r="J20582" s="85"/>
    </row>
    <row r="20583" spans="2:10" s="117" customFormat="1" x14ac:dyDescent="0.25">
      <c r="B20583" s="87"/>
      <c r="C20583" s="85"/>
      <c r="D20583" s="85"/>
      <c r="E20583" s="85"/>
      <c r="F20583" s="85"/>
      <c r="G20583" s="86"/>
      <c r="H20583" s="86"/>
      <c r="I20583" s="85"/>
      <c r="J20583" s="85"/>
    </row>
    <row r="20584" spans="2:10" s="117" customFormat="1" x14ac:dyDescent="0.25">
      <c r="B20584" s="87"/>
      <c r="C20584" s="85"/>
      <c r="D20584" s="85"/>
      <c r="E20584" s="85"/>
      <c r="F20584" s="85"/>
      <c r="G20584" s="86"/>
      <c r="H20584" s="86"/>
      <c r="I20584" s="85"/>
      <c r="J20584" s="85"/>
    </row>
    <row r="20585" spans="2:10" s="117" customFormat="1" x14ac:dyDescent="0.25">
      <c r="B20585" s="87"/>
      <c r="C20585" s="85"/>
      <c r="D20585" s="85"/>
      <c r="E20585" s="85"/>
      <c r="F20585" s="85"/>
      <c r="G20585" s="86"/>
      <c r="H20585" s="86"/>
      <c r="I20585" s="85"/>
      <c r="J20585" s="85"/>
    </row>
    <row r="20586" spans="2:10" s="117" customFormat="1" x14ac:dyDescent="0.25">
      <c r="B20586" s="87"/>
      <c r="C20586" s="85"/>
      <c r="D20586" s="85"/>
      <c r="E20586" s="85"/>
      <c r="F20586" s="85"/>
      <c r="G20586" s="86"/>
      <c r="H20586" s="86"/>
      <c r="I20586" s="85"/>
      <c r="J20586" s="85"/>
    </row>
    <row r="20587" spans="2:10" s="117" customFormat="1" x14ac:dyDescent="0.25">
      <c r="B20587" s="87"/>
      <c r="C20587" s="85"/>
      <c r="D20587" s="85"/>
      <c r="E20587" s="85"/>
      <c r="F20587" s="85"/>
      <c r="G20587" s="86"/>
      <c r="H20587" s="86"/>
      <c r="I20587" s="85"/>
      <c r="J20587" s="85"/>
    </row>
    <row r="20588" spans="2:10" s="117" customFormat="1" x14ac:dyDescent="0.25">
      <c r="B20588" s="87"/>
      <c r="C20588" s="85"/>
      <c r="D20588" s="85"/>
      <c r="E20588" s="85"/>
      <c r="F20588" s="85"/>
      <c r="G20588" s="86"/>
      <c r="H20588" s="86"/>
      <c r="I20588" s="85"/>
      <c r="J20588" s="85"/>
    </row>
    <row r="20589" spans="2:10" s="117" customFormat="1" x14ac:dyDescent="0.25">
      <c r="B20589" s="87"/>
      <c r="C20589" s="85"/>
      <c r="D20589" s="85"/>
      <c r="E20589" s="85"/>
      <c r="F20589" s="85"/>
      <c r="G20589" s="86"/>
      <c r="H20589" s="86"/>
      <c r="I20589" s="85"/>
      <c r="J20589" s="85"/>
    </row>
    <row r="20590" spans="2:10" s="117" customFormat="1" x14ac:dyDescent="0.25">
      <c r="B20590" s="87"/>
      <c r="C20590" s="85"/>
      <c r="D20590" s="85"/>
      <c r="E20590" s="85"/>
      <c r="F20590" s="85"/>
      <c r="G20590" s="86"/>
      <c r="H20590" s="86"/>
      <c r="I20590" s="85"/>
      <c r="J20590" s="85"/>
    </row>
    <row r="20591" spans="2:10" s="117" customFormat="1" x14ac:dyDescent="0.25">
      <c r="B20591" s="87"/>
      <c r="C20591" s="85"/>
      <c r="D20591" s="85"/>
      <c r="E20591" s="85"/>
      <c r="F20591" s="85"/>
      <c r="G20591" s="86"/>
      <c r="H20591" s="86"/>
      <c r="I20591" s="85"/>
      <c r="J20591" s="85"/>
    </row>
    <row r="20592" spans="2:10" s="117" customFormat="1" x14ac:dyDescent="0.25">
      <c r="B20592" s="87"/>
      <c r="C20592" s="85"/>
      <c r="D20592" s="85"/>
      <c r="E20592" s="85"/>
      <c r="F20592" s="85"/>
      <c r="G20592" s="86"/>
      <c r="H20592" s="86"/>
      <c r="I20592" s="85"/>
      <c r="J20592" s="85"/>
    </row>
    <row r="20593" spans="2:10" s="117" customFormat="1" x14ac:dyDescent="0.25">
      <c r="B20593" s="87"/>
      <c r="C20593" s="85"/>
      <c r="D20593" s="85"/>
      <c r="E20593" s="85"/>
      <c r="F20593" s="85"/>
      <c r="G20593" s="86"/>
      <c r="H20593" s="86"/>
      <c r="I20593" s="85"/>
      <c r="J20593" s="85"/>
    </row>
    <row r="20594" spans="2:10" s="117" customFormat="1" x14ac:dyDescent="0.25">
      <c r="B20594" s="87"/>
      <c r="C20594" s="85"/>
      <c r="D20594" s="85"/>
      <c r="E20594" s="85"/>
      <c r="F20594" s="85"/>
      <c r="G20594" s="86"/>
      <c r="H20594" s="86"/>
      <c r="I20594" s="85"/>
      <c r="J20594" s="85"/>
    </row>
    <row r="20595" spans="2:10" s="117" customFormat="1" x14ac:dyDescent="0.25">
      <c r="B20595" s="87"/>
      <c r="C20595" s="85"/>
      <c r="D20595" s="85"/>
      <c r="E20595" s="85"/>
      <c r="F20595" s="85"/>
      <c r="G20595" s="86"/>
      <c r="H20595" s="86"/>
      <c r="I20595" s="85"/>
      <c r="J20595" s="85"/>
    </row>
    <row r="20596" spans="2:10" s="117" customFormat="1" x14ac:dyDescent="0.25">
      <c r="B20596" s="87"/>
      <c r="C20596" s="85"/>
      <c r="D20596" s="85"/>
      <c r="E20596" s="85"/>
      <c r="F20596" s="85"/>
      <c r="G20596" s="86"/>
      <c r="H20596" s="86"/>
      <c r="I20596" s="85"/>
      <c r="J20596" s="85"/>
    </row>
    <row r="20597" spans="2:10" s="117" customFormat="1" x14ac:dyDescent="0.25">
      <c r="B20597" s="87"/>
      <c r="C20597" s="85"/>
      <c r="D20597" s="85"/>
      <c r="E20597" s="85"/>
      <c r="F20597" s="85"/>
      <c r="G20597" s="86"/>
      <c r="H20597" s="86"/>
      <c r="I20597" s="85"/>
      <c r="J20597" s="85"/>
    </row>
    <row r="20598" spans="2:10" s="117" customFormat="1" x14ac:dyDescent="0.25">
      <c r="B20598" s="87"/>
      <c r="C20598" s="85"/>
      <c r="D20598" s="85"/>
      <c r="E20598" s="85"/>
      <c r="F20598" s="85"/>
      <c r="G20598" s="86"/>
      <c r="H20598" s="86"/>
      <c r="I20598" s="85"/>
      <c r="J20598" s="85"/>
    </row>
    <row r="20599" spans="2:10" s="117" customFormat="1" x14ac:dyDescent="0.25">
      <c r="B20599" s="87"/>
      <c r="C20599" s="85"/>
      <c r="D20599" s="85"/>
      <c r="E20599" s="85"/>
      <c r="F20599" s="85"/>
      <c r="G20599" s="86"/>
      <c r="H20599" s="86"/>
      <c r="I20599" s="85"/>
      <c r="J20599" s="85"/>
    </row>
    <row r="20600" spans="2:10" s="117" customFormat="1" x14ac:dyDescent="0.25">
      <c r="B20600" s="87"/>
      <c r="C20600" s="85"/>
      <c r="D20600" s="85"/>
      <c r="E20600" s="85"/>
      <c r="F20600" s="85"/>
      <c r="G20600" s="86"/>
      <c r="H20600" s="86"/>
      <c r="I20600" s="85"/>
      <c r="J20600" s="85"/>
    </row>
    <row r="20601" spans="2:10" s="117" customFormat="1" x14ac:dyDescent="0.25">
      <c r="B20601" s="87"/>
      <c r="C20601" s="85"/>
      <c r="D20601" s="85"/>
      <c r="E20601" s="85"/>
      <c r="F20601" s="85"/>
      <c r="G20601" s="86"/>
      <c r="H20601" s="86"/>
      <c r="I20601" s="85"/>
      <c r="J20601" s="85"/>
    </row>
    <row r="20602" spans="2:10" s="117" customFormat="1" x14ac:dyDescent="0.25">
      <c r="B20602" s="87"/>
      <c r="C20602" s="85"/>
      <c r="D20602" s="85"/>
      <c r="E20602" s="85"/>
      <c r="F20602" s="85"/>
      <c r="G20602" s="86"/>
      <c r="H20602" s="86"/>
      <c r="I20602" s="85"/>
      <c r="J20602" s="85"/>
    </row>
    <row r="20603" spans="2:10" s="117" customFormat="1" x14ac:dyDescent="0.25">
      <c r="B20603" s="87"/>
      <c r="C20603" s="85"/>
      <c r="D20603" s="85"/>
      <c r="E20603" s="85"/>
      <c r="F20603" s="85"/>
      <c r="G20603" s="86"/>
      <c r="H20603" s="86"/>
      <c r="I20603" s="85"/>
      <c r="J20603" s="85"/>
    </row>
    <row r="20604" spans="2:10" s="117" customFormat="1" x14ac:dyDescent="0.25">
      <c r="B20604" s="87"/>
      <c r="C20604" s="85"/>
      <c r="D20604" s="85"/>
      <c r="E20604" s="85"/>
      <c r="F20604" s="85"/>
      <c r="G20604" s="86"/>
      <c r="H20604" s="86"/>
      <c r="I20604" s="85"/>
      <c r="J20604" s="85"/>
    </row>
    <row r="20605" spans="2:10" s="117" customFormat="1" x14ac:dyDescent="0.25">
      <c r="B20605" s="87"/>
      <c r="C20605" s="85"/>
      <c r="D20605" s="85"/>
      <c r="E20605" s="85"/>
      <c r="F20605" s="85"/>
      <c r="G20605" s="86"/>
      <c r="H20605" s="86"/>
      <c r="I20605" s="85"/>
      <c r="J20605" s="85"/>
    </row>
    <row r="20606" spans="2:10" s="117" customFormat="1" x14ac:dyDescent="0.25">
      <c r="B20606" s="87"/>
      <c r="C20606" s="85"/>
      <c r="D20606" s="85"/>
      <c r="E20606" s="85"/>
      <c r="F20606" s="85"/>
      <c r="G20606" s="86"/>
      <c r="H20606" s="86"/>
      <c r="I20606" s="85"/>
      <c r="J20606" s="85"/>
    </row>
    <row r="20607" spans="2:10" s="117" customFormat="1" x14ac:dyDescent="0.25">
      <c r="B20607" s="87"/>
      <c r="C20607" s="85"/>
      <c r="D20607" s="85"/>
      <c r="E20607" s="85"/>
      <c r="F20607" s="85"/>
      <c r="G20607" s="86"/>
      <c r="H20607" s="86"/>
      <c r="I20607" s="85"/>
      <c r="J20607" s="85"/>
    </row>
    <row r="20608" spans="2:10" s="117" customFormat="1" x14ac:dyDescent="0.25">
      <c r="B20608" s="87"/>
      <c r="C20608" s="85"/>
      <c r="D20608" s="85"/>
      <c r="E20608" s="85"/>
      <c r="F20608" s="85"/>
      <c r="G20608" s="86"/>
      <c r="H20608" s="86"/>
      <c r="I20608" s="85"/>
      <c r="J20608" s="85"/>
    </row>
    <row r="20609" spans="2:10" s="117" customFormat="1" x14ac:dyDescent="0.25">
      <c r="B20609" s="87"/>
      <c r="C20609" s="85"/>
      <c r="D20609" s="85"/>
      <c r="E20609" s="85"/>
      <c r="F20609" s="85"/>
      <c r="G20609" s="86"/>
      <c r="H20609" s="86"/>
      <c r="I20609" s="85"/>
      <c r="J20609" s="85"/>
    </row>
    <row r="20610" spans="2:10" s="117" customFormat="1" x14ac:dyDescent="0.25">
      <c r="B20610" s="87"/>
      <c r="C20610" s="85"/>
      <c r="D20610" s="85"/>
      <c r="E20610" s="85"/>
      <c r="F20610" s="85"/>
      <c r="G20610" s="86"/>
      <c r="H20610" s="86"/>
      <c r="I20610" s="85"/>
      <c r="J20610" s="85"/>
    </row>
    <row r="20611" spans="2:10" s="117" customFormat="1" x14ac:dyDescent="0.25">
      <c r="B20611" s="87"/>
      <c r="C20611" s="85"/>
      <c r="D20611" s="85"/>
      <c r="E20611" s="85"/>
      <c r="F20611" s="85"/>
      <c r="G20611" s="86"/>
      <c r="H20611" s="86"/>
      <c r="I20611" s="85"/>
      <c r="J20611" s="85"/>
    </row>
    <row r="20612" spans="2:10" s="117" customFormat="1" x14ac:dyDescent="0.25">
      <c r="B20612" s="87"/>
      <c r="C20612" s="85"/>
      <c r="D20612" s="85"/>
      <c r="E20612" s="85"/>
      <c r="F20612" s="85"/>
      <c r="G20612" s="86"/>
      <c r="H20612" s="86"/>
      <c r="I20612" s="85"/>
      <c r="J20612" s="85"/>
    </row>
    <row r="20613" spans="2:10" s="117" customFormat="1" x14ac:dyDescent="0.25">
      <c r="B20613" s="87"/>
      <c r="C20613" s="85"/>
      <c r="D20613" s="85"/>
      <c r="E20613" s="85"/>
      <c r="F20613" s="85"/>
      <c r="G20613" s="86"/>
      <c r="H20613" s="86"/>
      <c r="I20613" s="85"/>
      <c r="J20613" s="85"/>
    </row>
    <row r="20614" spans="2:10" s="117" customFormat="1" x14ac:dyDescent="0.25">
      <c r="B20614" s="87"/>
      <c r="C20614" s="85"/>
      <c r="D20614" s="85"/>
      <c r="E20614" s="85"/>
      <c r="F20614" s="85"/>
      <c r="G20614" s="86"/>
      <c r="H20614" s="86"/>
      <c r="I20614" s="85"/>
      <c r="J20614" s="85"/>
    </row>
    <row r="20615" spans="2:10" s="117" customFormat="1" x14ac:dyDescent="0.25">
      <c r="B20615" s="87"/>
      <c r="C20615" s="85"/>
      <c r="D20615" s="85"/>
      <c r="E20615" s="85"/>
      <c r="F20615" s="85"/>
      <c r="G20615" s="86"/>
      <c r="H20615" s="86"/>
      <c r="I20615" s="85"/>
      <c r="J20615" s="85"/>
    </row>
    <row r="20616" spans="2:10" s="117" customFormat="1" x14ac:dyDescent="0.25">
      <c r="B20616" s="87"/>
      <c r="C20616" s="85"/>
      <c r="D20616" s="85"/>
      <c r="E20616" s="85"/>
      <c r="F20616" s="85"/>
      <c r="G20616" s="86"/>
      <c r="H20616" s="86"/>
      <c r="I20616" s="85"/>
      <c r="J20616" s="85"/>
    </row>
    <row r="20617" spans="2:10" s="117" customFormat="1" x14ac:dyDescent="0.25">
      <c r="B20617" s="87"/>
      <c r="C20617" s="85"/>
      <c r="D20617" s="85"/>
      <c r="E20617" s="85"/>
      <c r="F20617" s="85"/>
      <c r="G20617" s="86"/>
      <c r="H20617" s="86"/>
      <c r="I20617" s="85"/>
      <c r="J20617" s="85"/>
    </row>
    <row r="20618" spans="2:10" s="117" customFormat="1" x14ac:dyDescent="0.25">
      <c r="B20618" s="87"/>
      <c r="C20618" s="85"/>
      <c r="D20618" s="85"/>
      <c r="E20618" s="85"/>
      <c r="F20618" s="85"/>
      <c r="G20618" s="86"/>
      <c r="H20618" s="86"/>
      <c r="I20618" s="85"/>
      <c r="J20618" s="85"/>
    </row>
    <row r="20619" spans="2:10" s="117" customFormat="1" x14ac:dyDescent="0.25">
      <c r="B20619" s="87"/>
      <c r="C20619" s="85"/>
      <c r="D20619" s="85"/>
      <c r="E20619" s="85"/>
      <c r="F20619" s="85"/>
      <c r="G20619" s="86"/>
      <c r="H20619" s="86"/>
      <c r="I20619" s="85"/>
      <c r="J20619" s="85"/>
    </row>
    <row r="20620" spans="2:10" s="117" customFormat="1" x14ac:dyDescent="0.25">
      <c r="B20620" s="87"/>
      <c r="C20620" s="85"/>
      <c r="D20620" s="85"/>
      <c r="E20620" s="85"/>
      <c r="F20620" s="85"/>
      <c r="G20620" s="86"/>
      <c r="H20620" s="86"/>
      <c r="I20620" s="85"/>
      <c r="J20620" s="85"/>
    </row>
    <row r="20621" spans="2:10" s="117" customFormat="1" x14ac:dyDescent="0.25">
      <c r="B20621" s="87"/>
      <c r="C20621" s="85"/>
      <c r="D20621" s="85"/>
      <c r="E20621" s="85"/>
      <c r="F20621" s="85"/>
      <c r="G20621" s="86"/>
      <c r="H20621" s="86"/>
      <c r="I20621" s="85"/>
      <c r="J20621" s="85"/>
    </row>
    <row r="20622" spans="2:10" s="117" customFormat="1" x14ac:dyDescent="0.25">
      <c r="B20622" s="87"/>
      <c r="C20622" s="85"/>
      <c r="D20622" s="85"/>
      <c r="E20622" s="85"/>
      <c r="F20622" s="85"/>
      <c r="G20622" s="86"/>
      <c r="H20622" s="86"/>
      <c r="I20622" s="85"/>
      <c r="J20622" s="85"/>
    </row>
    <row r="20623" spans="2:10" s="117" customFormat="1" x14ac:dyDescent="0.25">
      <c r="B20623" s="87"/>
      <c r="C20623" s="85"/>
      <c r="D20623" s="85"/>
      <c r="E20623" s="85"/>
      <c r="F20623" s="85"/>
      <c r="G20623" s="86"/>
      <c r="H20623" s="86"/>
      <c r="I20623" s="85"/>
      <c r="J20623" s="85"/>
    </row>
    <row r="20624" spans="2:10" s="117" customFormat="1" x14ac:dyDescent="0.25">
      <c r="B20624" s="87"/>
      <c r="C20624" s="85"/>
      <c r="D20624" s="85"/>
      <c r="E20624" s="85"/>
      <c r="F20624" s="85"/>
      <c r="G20624" s="86"/>
      <c r="H20624" s="86"/>
      <c r="I20624" s="85"/>
      <c r="J20624" s="85"/>
    </row>
    <row r="20625" spans="2:10" s="117" customFormat="1" x14ac:dyDescent="0.25">
      <c r="B20625" s="87"/>
      <c r="C20625" s="85"/>
      <c r="D20625" s="85"/>
      <c r="E20625" s="85"/>
      <c r="F20625" s="85"/>
      <c r="G20625" s="86"/>
      <c r="H20625" s="86"/>
      <c r="I20625" s="85"/>
      <c r="J20625" s="85"/>
    </row>
    <row r="20626" spans="2:10" s="117" customFormat="1" x14ac:dyDescent="0.25">
      <c r="B20626" s="87"/>
      <c r="C20626" s="85"/>
      <c r="D20626" s="85"/>
      <c r="E20626" s="85"/>
      <c r="F20626" s="85"/>
      <c r="G20626" s="86"/>
      <c r="H20626" s="86"/>
      <c r="I20626" s="85"/>
      <c r="J20626" s="85"/>
    </row>
    <row r="20627" spans="2:10" s="117" customFormat="1" x14ac:dyDescent="0.25">
      <c r="B20627" s="87"/>
      <c r="C20627" s="85"/>
      <c r="D20627" s="85"/>
      <c r="E20627" s="85"/>
      <c r="F20627" s="85"/>
      <c r="G20627" s="86"/>
      <c r="H20627" s="86"/>
      <c r="I20627" s="85"/>
      <c r="J20627" s="85"/>
    </row>
    <row r="20628" spans="2:10" s="117" customFormat="1" x14ac:dyDescent="0.25">
      <c r="B20628" s="87"/>
      <c r="C20628" s="85"/>
      <c r="D20628" s="85"/>
      <c r="E20628" s="85"/>
      <c r="F20628" s="85"/>
      <c r="G20628" s="86"/>
      <c r="H20628" s="86"/>
      <c r="I20628" s="85"/>
      <c r="J20628" s="85"/>
    </row>
    <row r="20629" spans="2:10" s="117" customFormat="1" x14ac:dyDescent="0.25">
      <c r="B20629" s="87"/>
      <c r="C20629" s="85"/>
      <c r="D20629" s="85"/>
      <c r="E20629" s="85"/>
      <c r="F20629" s="85"/>
      <c r="G20629" s="86"/>
      <c r="H20629" s="86"/>
      <c r="I20629" s="85"/>
      <c r="J20629" s="85"/>
    </row>
    <row r="20630" spans="2:10" s="117" customFormat="1" x14ac:dyDescent="0.25">
      <c r="B20630" s="87"/>
      <c r="C20630" s="85"/>
      <c r="D20630" s="85"/>
      <c r="E20630" s="85"/>
      <c r="F20630" s="85"/>
      <c r="G20630" s="86"/>
      <c r="H20630" s="86"/>
      <c r="I20630" s="85"/>
      <c r="J20630" s="85"/>
    </row>
    <row r="20631" spans="2:10" s="117" customFormat="1" x14ac:dyDescent="0.25">
      <c r="B20631" s="87"/>
      <c r="C20631" s="85"/>
      <c r="D20631" s="85"/>
      <c r="E20631" s="85"/>
      <c r="F20631" s="85"/>
      <c r="G20631" s="86"/>
      <c r="H20631" s="86"/>
      <c r="I20631" s="85"/>
      <c r="J20631" s="85"/>
    </row>
    <row r="20632" spans="2:10" s="117" customFormat="1" x14ac:dyDescent="0.25">
      <c r="B20632" s="87"/>
      <c r="C20632" s="85"/>
      <c r="D20632" s="85"/>
      <c r="E20632" s="85"/>
      <c r="F20632" s="85"/>
      <c r="G20632" s="86"/>
      <c r="H20632" s="86"/>
      <c r="I20632" s="85"/>
      <c r="J20632" s="85"/>
    </row>
    <row r="20633" spans="2:10" s="117" customFormat="1" x14ac:dyDescent="0.25">
      <c r="B20633" s="87"/>
      <c r="C20633" s="85"/>
      <c r="D20633" s="85"/>
      <c r="E20633" s="85"/>
      <c r="F20633" s="85"/>
      <c r="G20633" s="86"/>
      <c r="H20633" s="86"/>
      <c r="I20633" s="85"/>
      <c r="J20633" s="85"/>
    </row>
    <row r="20634" spans="2:10" s="117" customFormat="1" x14ac:dyDescent="0.25">
      <c r="B20634" s="87"/>
      <c r="C20634" s="85"/>
      <c r="D20634" s="85"/>
      <c r="E20634" s="85"/>
      <c r="F20634" s="85"/>
      <c r="G20634" s="86"/>
      <c r="H20634" s="86"/>
      <c r="I20634" s="85"/>
      <c r="J20634" s="85"/>
    </row>
    <row r="20635" spans="2:10" s="117" customFormat="1" x14ac:dyDescent="0.25">
      <c r="B20635" s="87"/>
      <c r="C20635" s="85"/>
      <c r="D20635" s="85"/>
      <c r="E20635" s="85"/>
      <c r="F20635" s="85"/>
      <c r="G20635" s="86"/>
      <c r="H20635" s="86"/>
      <c r="I20635" s="85"/>
      <c r="J20635" s="85"/>
    </row>
    <row r="20636" spans="2:10" s="117" customFormat="1" x14ac:dyDescent="0.25">
      <c r="B20636" s="87"/>
      <c r="C20636" s="85"/>
      <c r="D20636" s="85"/>
      <c r="E20636" s="85"/>
      <c r="F20636" s="85"/>
      <c r="G20636" s="86"/>
      <c r="H20636" s="86"/>
      <c r="I20636" s="85"/>
      <c r="J20636" s="85"/>
    </row>
    <row r="20637" spans="2:10" s="117" customFormat="1" x14ac:dyDescent="0.25">
      <c r="B20637" s="87"/>
      <c r="C20637" s="85"/>
      <c r="D20637" s="85"/>
      <c r="E20637" s="85"/>
      <c r="F20637" s="85"/>
      <c r="G20637" s="86"/>
      <c r="H20637" s="86"/>
      <c r="I20637" s="85"/>
      <c r="J20637" s="85"/>
    </row>
    <row r="20638" spans="2:10" s="117" customFormat="1" x14ac:dyDescent="0.25">
      <c r="B20638" s="87"/>
      <c r="C20638" s="85"/>
      <c r="D20638" s="85"/>
      <c r="E20638" s="85"/>
      <c r="F20638" s="85"/>
      <c r="G20638" s="86"/>
      <c r="H20638" s="86"/>
      <c r="I20638" s="85"/>
      <c r="J20638" s="85"/>
    </row>
    <row r="20639" spans="2:10" s="117" customFormat="1" x14ac:dyDescent="0.25">
      <c r="B20639" s="87"/>
      <c r="C20639" s="85"/>
      <c r="D20639" s="85"/>
      <c r="E20639" s="85"/>
      <c r="F20639" s="85"/>
      <c r="G20639" s="86"/>
      <c r="H20639" s="86"/>
      <c r="I20639" s="85"/>
      <c r="J20639" s="85"/>
    </row>
    <row r="20640" spans="2:10" s="117" customFormat="1" x14ac:dyDescent="0.25">
      <c r="B20640" s="87"/>
      <c r="C20640" s="85"/>
      <c r="D20640" s="85"/>
      <c r="E20640" s="85"/>
      <c r="F20640" s="85"/>
      <c r="G20640" s="86"/>
      <c r="H20640" s="86"/>
      <c r="I20640" s="85"/>
      <c r="J20640" s="85"/>
    </row>
    <row r="20641" spans="2:10" s="117" customFormat="1" x14ac:dyDescent="0.25">
      <c r="B20641" s="87"/>
      <c r="C20641" s="85"/>
      <c r="D20641" s="85"/>
      <c r="E20641" s="85"/>
      <c r="F20641" s="85"/>
      <c r="G20641" s="86"/>
      <c r="H20641" s="86"/>
      <c r="I20641" s="85"/>
      <c r="J20641" s="85"/>
    </row>
    <row r="20642" spans="2:10" s="117" customFormat="1" x14ac:dyDescent="0.25">
      <c r="B20642" s="87"/>
      <c r="C20642" s="85"/>
      <c r="D20642" s="85"/>
      <c r="E20642" s="85"/>
      <c r="F20642" s="85"/>
      <c r="G20642" s="86"/>
      <c r="H20642" s="86"/>
      <c r="I20642" s="85"/>
      <c r="J20642" s="85"/>
    </row>
    <row r="20643" spans="2:10" s="117" customFormat="1" x14ac:dyDescent="0.25">
      <c r="B20643" s="87"/>
      <c r="C20643" s="85"/>
      <c r="D20643" s="85"/>
      <c r="E20643" s="85"/>
      <c r="F20643" s="85"/>
      <c r="G20643" s="86"/>
      <c r="H20643" s="86"/>
      <c r="I20643" s="85"/>
      <c r="J20643" s="85"/>
    </row>
    <row r="20644" spans="2:10" s="117" customFormat="1" x14ac:dyDescent="0.25">
      <c r="B20644" s="87"/>
      <c r="C20644" s="85"/>
      <c r="D20644" s="85"/>
      <c r="E20644" s="85"/>
      <c r="F20644" s="85"/>
      <c r="G20644" s="86"/>
      <c r="H20644" s="86"/>
      <c r="I20644" s="85"/>
      <c r="J20644" s="85"/>
    </row>
    <row r="20645" spans="2:10" s="117" customFormat="1" x14ac:dyDescent="0.25">
      <c r="B20645" s="87"/>
      <c r="C20645" s="85"/>
      <c r="D20645" s="85"/>
      <c r="E20645" s="85"/>
      <c r="F20645" s="85"/>
      <c r="G20645" s="86"/>
      <c r="H20645" s="86"/>
      <c r="I20645" s="85"/>
      <c r="J20645" s="85"/>
    </row>
    <row r="20646" spans="2:10" s="117" customFormat="1" x14ac:dyDescent="0.25">
      <c r="B20646" s="87"/>
      <c r="C20646" s="85"/>
      <c r="D20646" s="85"/>
      <c r="E20646" s="85"/>
      <c r="F20646" s="85"/>
      <c r="G20646" s="86"/>
      <c r="H20646" s="86"/>
      <c r="I20646" s="85"/>
      <c r="J20646" s="85"/>
    </row>
    <row r="20647" spans="2:10" s="117" customFormat="1" x14ac:dyDescent="0.25">
      <c r="B20647" s="87"/>
      <c r="C20647" s="85"/>
      <c r="D20647" s="85"/>
      <c r="E20647" s="85"/>
      <c r="F20647" s="85"/>
      <c r="G20647" s="86"/>
      <c r="H20647" s="86"/>
      <c r="I20647" s="85"/>
      <c r="J20647" s="85"/>
    </row>
    <row r="20648" spans="2:10" s="117" customFormat="1" x14ac:dyDescent="0.25">
      <c r="B20648" s="87"/>
      <c r="C20648" s="85"/>
      <c r="D20648" s="85"/>
      <c r="E20648" s="85"/>
      <c r="F20648" s="85"/>
      <c r="G20648" s="86"/>
      <c r="H20648" s="86"/>
      <c r="I20648" s="85"/>
      <c r="J20648" s="85"/>
    </row>
    <row r="20649" spans="2:10" s="117" customFormat="1" x14ac:dyDescent="0.25">
      <c r="B20649" s="87"/>
      <c r="C20649" s="85"/>
      <c r="D20649" s="85"/>
      <c r="E20649" s="85"/>
      <c r="F20649" s="85"/>
      <c r="G20649" s="86"/>
      <c r="H20649" s="86"/>
      <c r="I20649" s="85"/>
      <c r="J20649" s="85"/>
    </row>
    <row r="20650" spans="2:10" s="117" customFormat="1" x14ac:dyDescent="0.25">
      <c r="B20650" s="87"/>
      <c r="C20650" s="85"/>
      <c r="D20650" s="85"/>
      <c r="E20650" s="85"/>
      <c r="F20650" s="85"/>
      <c r="G20650" s="86"/>
      <c r="H20650" s="86"/>
      <c r="I20650" s="85"/>
      <c r="J20650" s="85"/>
    </row>
    <row r="20651" spans="2:10" s="117" customFormat="1" x14ac:dyDescent="0.25">
      <c r="B20651" s="87"/>
      <c r="C20651" s="85"/>
      <c r="D20651" s="85"/>
      <c r="E20651" s="85"/>
      <c r="F20651" s="85"/>
      <c r="G20651" s="86"/>
      <c r="H20651" s="86"/>
      <c r="I20651" s="85"/>
      <c r="J20651" s="85"/>
    </row>
    <row r="20652" spans="2:10" s="117" customFormat="1" x14ac:dyDescent="0.25">
      <c r="B20652" s="87"/>
      <c r="C20652" s="85"/>
      <c r="D20652" s="85"/>
      <c r="E20652" s="85"/>
      <c r="F20652" s="85"/>
      <c r="G20652" s="86"/>
      <c r="H20652" s="86"/>
      <c r="I20652" s="85"/>
      <c r="J20652" s="85"/>
    </row>
    <row r="20653" spans="2:10" s="117" customFormat="1" x14ac:dyDescent="0.25">
      <c r="B20653" s="87"/>
      <c r="C20653" s="85"/>
      <c r="D20653" s="85"/>
      <c r="E20653" s="85"/>
      <c r="F20653" s="85"/>
      <c r="G20653" s="86"/>
      <c r="H20653" s="86"/>
      <c r="I20653" s="85"/>
      <c r="J20653" s="85"/>
    </row>
    <row r="20654" spans="2:10" s="117" customFormat="1" x14ac:dyDescent="0.25">
      <c r="B20654" s="87"/>
      <c r="C20654" s="85"/>
      <c r="D20654" s="85"/>
      <c r="E20654" s="85"/>
      <c r="F20654" s="85"/>
      <c r="G20654" s="86"/>
      <c r="H20654" s="86"/>
      <c r="I20654" s="85"/>
      <c r="J20654" s="85"/>
    </row>
    <row r="20655" spans="2:10" s="117" customFormat="1" x14ac:dyDescent="0.25">
      <c r="B20655" s="87"/>
      <c r="C20655" s="85"/>
      <c r="D20655" s="85"/>
      <c r="E20655" s="85"/>
      <c r="F20655" s="85"/>
      <c r="G20655" s="86"/>
      <c r="H20655" s="86"/>
      <c r="I20655" s="85"/>
      <c r="J20655" s="85"/>
    </row>
    <row r="20656" spans="2:10" s="117" customFormat="1" x14ac:dyDescent="0.25">
      <c r="B20656" s="87"/>
      <c r="C20656" s="85"/>
      <c r="D20656" s="85"/>
      <c r="E20656" s="85"/>
      <c r="F20656" s="85"/>
      <c r="G20656" s="86"/>
      <c r="H20656" s="86"/>
      <c r="I20656" s="85"/>
      <c r="J20656" s="85"/>
    </row>
    <row r="20657" spans="2:10" s="117" customFormat="1" x14ac:dyDescent="0.25">
      <c r="B20657" s="87"/>
      <c r="C20657" s="85"/>
      <c r="D20657" s="85"/>
      <c r="E20657" s="85"/>
      <c r="F20657" s="85"/>
      <c r="G20657" s="86"/>
      <c r="H20657" s="86"/>
      <c r="I20657" s="85"/>
      <c r="J20657" s="85"/>
    </row>
    <row r="20658" spans="2:10" s="117" customFormat="1" x14ac:dyDescent="0.25">
      <c r="B20658" s="87"/>
      <c r="C20658" s="85"/>
      <c r="D20658" s="85"/>
      <c r="E20658" s="85"/>
      <c r="F20658" s="85"/>
      <c r="G20658" s="86"/>
      <c r="H20658" s="86"/>
      <c r="I20658" s="85"/>
      <c r="J20658" s="85"/>
    </row>
    <row r="20659" spans="2:10" s="117" customFormat="1" x14ac:dyDescent="0.25">
      <c r="B20659" s="87"/>
      <c r="C20659" s="85"/>
      <c r="D20659" s="85"/>
      <c r="E20659" s="85"/>
      <c r="F20659" s="85"/>
      <c r="G20659" s="86"/>
      <c r="H20659" s="86"/>
      <c r="I20659" s="85"/>
      <c r="J20659" s="85"/>
    </row>
    <row r="20660" spans="2:10" s="117" customFormat="1" x14ac:dyDescent="0.25">
      <c r="B20660" s="87"/>
      <c r="C20660" s="85"/>
      <c r="D20660" s="85"/>
      <c r="E20660" s="85"/>
      <c r="F20660" s="85"/>
      <c r="G20660" s="86"/>
      <c r="H20660" s="86"/>
      <c r="I20660" s="85"/>
      <c r="J20660" s="85"/>
    </row>
    <row r="20661" spans="2:10" s="117" customFormat="1" x14ac:dyDescent="0.25">
      <c r="B20661" s="87"/>
      <c r="C20661" s="85"/>
      <c r="D20661" s="85"/>
      <c r="E20661" s="85"/>
      <c r="F20661" s="85"/>
      <c r="G20661" s="86"/>
      <c r="H20661" s="86"/>
      <c r="I20661" s="85"/>
      <c r="J20661" s="85"/>
    </row>
    <row r="20662" spans="2:10" s="117" customFormat="1" x14ac:dyDescent="0.25">
      <c r="B20662" s="87"/>
      <c r="C20662" s="85"/>
      <c r="D20662" s="85"/>
      <c r="E20662" s="85"/>
      <c r="F20662" s="85"/>
      <c r="G20662" s="86"/>
      <c r="H20662" s="86"/>
      <c r="I20662" s="85"/>
      <c r="J20662" s="85"/>
    </row>
    <row r="20663" spans="2:10" s="117" customFormat="1" x14ac:dyDescent="0.25">
      <c r="B20663" s="87"/>
      <c r="C20663" s="85"/>
      <c r="D20663" s="85"/>
      <c r="E20663" s="85"/>
      <c r="F20663" s="85"/>
      <c r="G20663" s="86"/>
      <c r="H20663" s="86"/>
      <c r="I20663" s="85"/>
      <c r="J20663" s="85"/>
    </row>
    <row r="20664" spans="2:10" s="117" customFormat="1" x14ac:dyDescent="0.25">
      <c r="B20664" s="87"/>
      <c r="C20664" s="85"/>
      <c r="D20664" s="85"/>
      <c r="E20664" s="85"/>
      <c r="F20664" s="85"/>
      <c r="G20664" s="86"/>
      <c r="H20664" s="86"/>
      <c r="I20664" s="85"/>
      <c r="J20664" s="85"/>
    </row>
    <row r="20665" spans="2:10" s="117" customFormat="1" x14ac:dyDescent="0.25">
      <c r="B20665" s="87"/>
      <c r="C20665" s="85"/>
      <c r="D20665" s="85"/>
      <c r="E20665" s="85"/>
      <c r="F20665" s="85"/>
      <c r="G20665" s="86"/>
      <c r="H20665" s="86"/>
      <c r="I20665" s="85"/>
      <c r="J20665" s="85"/>
    </row>
    <row r="20666" spans="2:10" s="117" customFormat="1" x14ac:dyDescent="0.25">
      <c r="B20666" s="87"/>
      <c r="C20666" s="85"/>
      <c r="D20666" s="85"/>
      <c r="E20666" s="85"/>
      <c r="F20666" s="85"/>
      <c r="G20666" s="86"/>
      <c r="H20666" s="86"/>
      <c r="I20666" s="85"/>
      <c r="J20666" s="85"/>
    </row>
    <row r="20667" spans="2:10" s="117" customFormat="1" x14ac:dyDescent="0.25">
      <c r="B20667" s="87"/>
      <c r="C20667" s="85"/>
      <c r="D20667" s="85"/>
      <c r="E20667" s="85"/>
      <c r="F20667" s="85"/>
      <c r="G20667" s="86"/>
      <c r="H20667" s="86"/>
      <c r="I20667" s="85"/>
      <c r="J20667" s="85"/>
    </row>
    <row r="20668" spans="2:10" s="117" customFormat="1" x14ac:dyDescent="0.25">
      <c r="B20668" s="87"/>
      <c r="C20668" s="85"/>
      <c r="D20668" s="85"/>
      <c r="E20668" s="85"/>
      <c r="F20668" s="85"/>
      <c r="G20668" s="86"/>
      <c r="H20668" s="86"/>
      <c r="I20668" s="85"/>
      <c r="J20668" s="85"/>
    </row>
    <row r="20669" spans="2:10" s="117" customFormat="1" x14ac:dyDescent="0.25">
      <c r="B20669" s="87"/>
      <c r="C20669" s="85"/>
      <c r="D20669" s="85"/>
      <c r="E20669" s="85"/>
      <c r="F20669" s="85"/>
      <c r="G20669" s="86"/>
      <c r="H20669" s="86"/>
      <c r="I20669" s="85"/>
      <c r="J20669" s="85"/>
    </row>
    <row r="20670" spans="2:10" s="117" customFormat="1" x14ac:dyDescent="0.25">
      <c r="B20670" s="87"/>
      <c r="C20670" s="85"/>
      <c r="D20670" s="85"/>
      <c r="E20670" s="85"/>
      <c r="F20670" s="85"/>
      <c r="G20670" s="86"/>
      <c r="H20670" s="86"/>
      <c r="I20670" s="85"/>
      <c r="J20670" s="85"/>
    </row>
    <row r="20671" spans="2:10" s="117" customFormat="1" x14ac:dyDescent="0.25">
      <c r="B20671" s="87"/>
      <c r="C20671" s="85"/>
      <c r="D20671" s="85"/>
      <c r="E20671" s="85"/>
      <c r="F20671" s="85"/>
      <c r="G20671" s="86"/>
      <c r="H20671" s="86"/>
      <c r="I20671" s="85"/>
      <c r="J20671" s="85"/>
    </row>
    <row r="20672" spans="2:10" s="117" customFormat="1" x14ac:dyDescent="0.25">
      <c r="B20672" s="87"/>
      <c r="C20672" s="85"/>
      <c r="D20672" s="85"/>
      <c r="E20672" s="85"/>
      <c r="F20672" s="85"/>
      <c r="G20672" s="86"/>
      <c r="H20672" s="86"/>
      <c r="I20672" s="85"/>
      <c r="J20672" s="85"/>
    </row>
    <row r="20673" spans="2:10" s="117" customFormat="1" x14ac:dyDescent="0.25">
      <c r="B20673" s="87"/>
      <c r="C20673" s="85"/>
      <c r="D20673" s="85"/>
      <c r="E20673" s="85"/>
      <c r="F20673" s="85"/>
      <c r="G20673" s="86"/>
      <c r="H20673" s="86"/>
      <c r="I20673" s="85"/>
      <c r="J20673" s="85"/>
    </row>
    <row r="20674" spans="2:10" s="117" customFormat="1" x14ac:dyDescent="0.25">
      <c r="B20674" s="87"/>
      <c r="C20674" s="85"/>
      <c r="D20674" s="85"/>
      <c r="E20674" s="85"/>
      <c r="F20674" s="85"/>
      <c r="G20674" s="86"/>
      <c r="H20674" s="86"/>
      <c r="I20674" s="85"/>
      <c r="J20674" s="85"/>
    </row>
    <row r="20675" spans="2:10" s="117" customFormat="1" x14ac:dyDescent="0.25">
      <c r="B20675" s="87"/>
      <c r="C20675" s="85"/>
      <c r="D20675" s="85"/>
      <c r="E20675" s="85"/>
      <c r="F20675" s="85"/>
      <c r="G20675" s="86"/>
      <c r="H20675" s="86"/>
      <c r="I20675" s="85"/>
      <c r="J20675" s="85"/>
    </row>
    <row r="20676" spans="2:10" s="117" customFormat="1" x14ac:dyDescent="0.25">
      <c r="B20676" s="87"/>
      <c r="C20676" s="85"/>
      <c r="D20676" s="85"/>
      <c r="E20676" s="85"/>
      <c r="F20676" s="85"/>
      <c r="G20676" s="86"/>
      <c r="H20676" s="86"/>
      <c r="I20676" s="85"/>
      <c r="J20676" s="85"/>
    </row>
    <row r="20677" spans="2:10" s="117" customFormat="1" x14ac:dyDescent="0.25">
      <c r="B20677" s="87"/>
      <c r="C20677" s="85"/>
      <c r="D20677" s="85"/>
      <c r="E20677" s="85"/>
      <c r="F20677" s="85"/>
      <c r="G20677" s="86"/>
      <c r="H20677" s="86"/>
      <c r="I20677" s="85"/>
      <c r="J20677" s="85"/>
    </row>
    <row r="20678" spans="2:10" s="117" customFormat="1" x14ac:dyDescent="0.25">
      <c r="B20678" s="87"/>
      <c r="C20678" s="85"/>
      <c r="D20678" s="85"/>
      <c r="E20678" s="85"/>
      <c r="F20678" s="85"/>
      <c r="G20678" s="86"/>
      <c r="H20678" s="86"/>
      <c r="I20678" s="85"/>
      <c r="J20678" s="85"/>
    </row>
    <row r="20679" spans="2:10" s="117" customFormat="1" x14ac:dyDescent="0.25">
      <c r="B20679" s="87"/>
      <c r="C20679" s="85"/>
      <c r="D20679" s="85"/>
      <c r="E20679" s="85"/>
      <c r="F20679" s="85"/>
      <c r="G20679" s="86"/>
      <c r="H20679" s="86"/>
      <c r="I20679" s="85"/>
      <c r="J20679" s="85"/>
    </row>
    <row r="20680" spans="2:10" s="117" customFormat="1" x14ac:dyDescent="0.25">
      <c r="B20680" s="87"/>
      <c r="C20680" s="85"/>
      <c r="D20680" s="85"/>
      <c r="E20680" s="85"/>
      <c r="F20680" s="85"/>
      <c r="G20680" s="86"/>
      <c r="H20680" s="86"/>
      <c r="I20680" s="85"/>
      <c r="J20680" s="85"/>
    </row>
    <row r="20681" spans="2:10" s="117" customFormat="1" x14ac:dyDescent="0.25">
      <c r="B20681" s="87"/>
      <c r="C20681" s="85"/>
      <c r="D20681" s="85"/>
      <c r="E20681" s="85"/>
      <c r="F20681" s="85"/>
      <c r="G20681" s="86"/>
      <c r="H20681" s="86"/>
      <c r="I20681" s="85"/>
      <c r="J20681" s="85"/>
    </row>
    <row r="20682" spans="2:10" s="117" customFormat="1" x14ac:dyDescent="0.25">
      <c r="B20682" s="87"/>
      <c r="C20682" s="85"/>
      <c r="D20682" s="85"/>
      <c r="E20682" s="85"/>
      <c r="F20682" s="85"/>
      <c r="G20682" s="86"/>
      <c r="H20682" s="86"/>
      <c r="I20682" s="85"/>
      <c r="J20682" s="85"/>
    </row>
    <row r="20683" spans="2:10" s="117" customFormat="1" x14ac:dyDescent="0.25">
      <c r="B20683" s="87"/>
      <c r="C20683" s="85"/>
      <c r="D20683" s="85"/>
      <c r="E20683" s="85"/>
      <c r="F20683" s="85"/>
      <c r="G20683" s="86"/>
      <c r="H20683" s="86"/>
      <c r="I20683" s="85"/>
      <c r="J20683" s="85"/>
    </row>
    <row r="20684" spans="2:10" s="117" customFormat="1" x14ac:dyDescent="0.25">
      <c r="B20684" s="87"/>
      <c r="C20684" s="85"/>
      <c r="D20684" s="85"/>
      <c r="E20684" s="85"/>
      <c r="F20684" s="85"/>
      <c r="G20684" s="86"/>
      <c r="H20684" s="86"/>
      <c r="I20684" s="85"/>
      <c r="J20684" s="85"/>
    </row>
    <row r="20685" spans="2:10" s="117" customFormat="1" x14ac:dyDescent="0.25">
      <c r="B20685" s="87"/>
      <c r="C20685" s="85"/>
      <c r="D20685" s="85"/>
      <c r="E20685" s="85"/>
      <c r="F20685" s="85"/>
      <c r="G20685" s="86"/>
      <c r="H20685" s="86"/>
      <c r="I20685" s="85"/>
      <c r="J20685" s="85"/>
    </row>
    <row r="20686" spans="2:10" s="117" customFormat="1" x14ac:dyDescent="0.25">
      <c r="B20686" s="87"/>
      <c r="C20686" s="85"/>
      <c r="D20686" s="85"/>
      <c r="E20686" s="85"/>
      <c r="F20686" s="85"/>
      <c r="G20686" s="86"/>
      <c r="H20686" s="86"/>
      <c r="I20686" s="85"/>
      <c r="J20686" s="85"/>
    </row>
    <row r="20687" spans="2:10" s="117" customFormat="1" x14ac:dyDescent="0.25">
      <c r="B20687" s="87"/>
      <c r="C20687" s="85"/>
      <c r="D20687" s="85"/>
      <c r="E20687" s="85"/>
      <c r="F20687" s="85"/>
      <c r="G20687" s="86"/>
      <c r="H20687" s="86"/>
      <c r="I20687" s="85"/>
      <c r="J20687" s="85"/>
    </row>
    <row r="20688" spans="2:10" s="117" customFormat="1" x14ac:dyDescent="0.25">
      <c r="B20688" s="87"/>
      <c r="C20688" s="85"/>
      <c r="D20688" s="85"/>
      <c r="E20688" s="85"/>
      <c r="F20688" s="85"/>
      <c r="G20688" s="86"/>
      <c r="H20688" s="86"/>
      <c r="I20688" s="85"/>
      <c r="J20688" s="85"/>
    </row>
    <row r="20689" spans="2:10" s="117" customFormat="1" x14ac:dyDescent="0.25">
      <c r="B20689" s="87"/>
      <c r="C20689" s="85"/>
      <c r="D20689" s="85"/>
      <c r="E20689" s="85"/>
      <c r="F20689" s="85"/>
      <c r="G20689" s="86"/>
      <c r="H20689" s="86"/>
      <c r="I20689" s="85"/>
      <c r="J20689" s="85"/>
    </row>
    <row r="20690" spans="2:10" s="117" customFormat="1" x14ac:dyDescent="0.25">
      <c r="B20690" s="87"/>
      <c r="C20690" s="85"/>
      <c r="D20690" s="85"/>
      <c r="E20690" s="85"/>
      <c r="F20690" s="85"/>
      <c r="G20690" s="86"/>
      <c r="H20690" s="86"/>
      <c r="I20690" s="85"/>
      <c r="J20690" s="85"/>
    </row>
    <row r="20691" spans="2:10" s="117" customFormat="1" x14ac:dyDescent="0.25">
      <c r="B20691" s="87"/>
      <c r="C20691" s="85"/>
      <c r="D20691" s="85"/>
      <c r="E20691" s="85"/>
      <c r="F20691" s="85"/>
      <c r="G20691" s="86"/>
      <c r="H20691" s="86"/>
      <c r="I20691" s="85"/>
      <c r="J20691" s="85"/>
    </row>
    <row r="20692" spans="2:10" s="117" customFormat="1" x14ac:dyDescent="0.25">
      <c r="B20692" s="87"/>
      <c r="C20692" s="85"/>
      <c r="D20692" s="85"/>
      <c r="E20692" s="85"/>
      <c r="F20692" s="85"/>
      <c r="G20692" s="86"/>
      <c r="H20692" s="86"/>
      <c r="I20692" s="85"/>
      <c r="J20692" s="85"/>
    </row>
    <row r="20693" spans="2:10" s="117" customFormat="1" x14ac:dyDescent="0.25">
      <c r="B20693" s="87"/>
      <c r="C20693" s="85"/>
      <c r="D20693" s="85"/>
      <c r="E20693" s="85"/>
      <c r="F20693" s="85"/>
      <c r="G20693" s="86"/>
      <c r="H20693" s="86"/>
      <c r="I20693" s="85"/>
      <c r="J20693" s="85"/>
    </row>
    <row r="20694" spans="2:10" s="117" customFormat="1" x14ac:dyDescent="0.25">
      <c r="B20694" s="87"/>
      <c r="C20694" s="85"/>
      <c r="D20694" s="85"/>
      <c r="E20694" s="85"/>
      <c r="F20694" s="85"/>
      <c r="G20694" s="86"/>
      <c r="H20694" s="86"/>
      <c r="I20694" s="85"/>
      <c r="J20694" s="85"/>
    </row>
    <row r="20695" spans="2:10" s="117" customFormat="1" x14ac:dyDescent="0.25">
      <c r="B20695" s="87"/>
      <c r="C20695" s="85"/>
      <c r="D20695" s="85"/>
      <c r="E20695" s="85"/>
      <c r="F20695" s="85"/>
      <c r="G20695" s="86"/>
      <c r="H20695" s="86"/>
      <c r="I20695" s="85"/>
      <c r="J20695" s="85"/>
    </row>
    <row r="20696" spans="2:10" s="117" customFormat="1" x14ac:dyDescent="0.25">
      <c r="B20696" s="87"/>
      <c r="C20696" s="85"/>
      <c r="D20696" s="85"/>
      <c r="E20696" s="85"/>
      <c r="F20696" s="85"/>
      <c r="G20696" s="86"/>
      <c r="H20696" s="86"/>
      <c r="I20696" s="85"/>
      <c r="J20696" s="85"/>
    </row>
    <row r="20697" spans="2:10" s="117" customFormat="1" x14ac:dyDescent="0.25">
      <c r="B20697" s="87"/>
      <c r="C20697" s="85"/>
      <c r="D20697" s="85"/>
      <c r="E20697" s="85"/>
      <c r="F20697" s="85"/>
      <c r="G20697" s="86"/>
      <c r="H20697" s="86"/>
      <c r="I20697" s="85"/>
      <c r="J20697" s="85"/>
    </row>
    <row r="20698" spans="2:10" s="117" customFormat="1" x14ac:dyDescent="0.25">
      <c r="B20698" s="87"/>
      <c r="C20698" s="85"/>
      <c r="D20698" s="85"/>
      <c r="E20698" s="85"/>
      <c r="F20698" s="85"/>
      <c r="G20698" s="86"/>
      <c r="H20698" s="86"/>
      <c r="I20698" s="85"/>
      <c r="J20698" s="85"/>
    </row>
    <row r="20699" spans="2:10" s="117" customFormat="1" x14ac:dyDescent="0.25">
      <c r="B20699" s="87"/>
      <c r="C20699" s="85"/>
      <c r="D20699" s="85"/>
      <c r="E20699" s="85"/>
      <c r="F20699" s="85"/>
      <c r="G20699" s="86"/>
      <c r="H20699" s="86"/>
      <c r="I20699" s="85"/>
      <c r="J20699" s="85"/>
    </row>
    <row r="20700" spans="2:10" s="117" customFormat="1" x14ac:dyDescent="0.25">
      <c r="B20700" s="87"/>
      <c r="C20700" s="85"/>
      <c r="D20700" s="85"/>
      <c r="E20700" s="85"/>
      <c r="F20700" s="85"/>
      <c r="G20700" s="86"/>
      <c r="H20700" s="86"/>
      <c r="I20700" s="85"/>
      <c r="J20700" s="85"/>
    </row>
    <row r="20701" spans="2:10" s="117" customFormat="1" x14ac:dyDescent="0.25">
      <c r="B20701" s="87"/>
      <c r="C20701" s="85"/>
      <c r="D20701" s="85"/>
      <c r="E20701" s="85"/>
      <c r="F20701" s="85"/>
      <c r="G20701" s="86"/>
      <c r="H20701" s="86"/>
      <c r="I20701" s="85"/>
      <c r="J20701" s="85"/>
    </row>
    <row r="20702" spans="2:10" s="117" customFormat="1" x14ac:dyDescent="0.25">
      <c r="B20702" s="87"/>
      <c r="C20702" s="85"/>
      <c r="D20702" s="85"/>
      <c r="E20702" s="85"/>
      <c r="F20702" s="85"/>
      <c r="G20702" s="86"/>
      <c r="H20702" s="86"/>
      <c r="I20702" s="85"/>
      <c r="J20702" s="85"/>
    </row>
    <row r="20703" spans="2:10" s="117" customFormat="1" x14ac:dyDescent="0.25">
      <c r="B20703" s="87"/>
      <c r="C20703" s="85"/>
      <c r="D20703" s="85"/>
      <c r="E20703" s="85"/>
      <c r="F20703" s="85"/>
      <c r="G20703" s="86"/>
      <c r="H20703" s="86"/>
      <c r="I20703" s="85"/>
      <c r="J20703" s="85"/>
    </row>
    <row r="20704" spans="2:10" s="117" customFormat="1" x14ac:dyDescent="0.25">
      <c r="B20704" s="87"/>
      <c r="C20704" s="85"/>
      <c r="D20704" s="85"/>
      <c r="E20704" s="85"/>
      <c r="F20704" s="85"/>
      <c r="G20704" s="86"/>
      <c r="H20704" s="86"/>
      <c r="I20704" s="85"/>
      <c r="J20704" s="85"/>
    </row>
    <row r="20705" spans="2:10" s="117" customFormat="1" x14ac:dyDescent="0.25">
      <c r="B20705" s="87"/>
      <c r="C20705" s="85"/>
      <c r="D20705" s="85"/>
      <c r="E20705" s="85"/>
      <c r="F20705" s="85"/>
      <c r="G20705" s="86"/>
      <c r="H20705" s="86"/>
      <c r="I20705" s="85"/>
      <c r="J20705" s="85"/>
    </row>
    <row r="20706" spans="2:10" s="117" customFormat="1" x14ac:dyDescent="0.25">
      <c r="B20706" s="87"/>
      <c r="C20706" s="85"/>
      <c r="D20706" s="85"/>
      <c r="E20706" s="85"/>
      <c r="F20706" s="85"/>
      <c r="G20706" s="86"/>
      <c r="H20706" s="86"/>
      <c r="I20706" s="85"/>
      <c r="J20706" s="85"/>
    </row>
    <row r="20707" spans="2:10" s="117" customFormat="1" x14ac:dyDescent="0.25">
      <c r="B20707" s="87"/>
      <c r="C20707" s="85"/>
      <c r="D20707" s="85"/>
      <c r="E20707" s="85"/>
      <c r="F20707" s="85"/>
      <c r="G20707" s="86"/>
      <c r="H20707" s="86"/>
      <c r="I20707" s="85"/>
      <c r="J20707" s="85"/>
    </row>
    <row r="20708" spans="2:10" s="117" customFormat="1" x14ac:dyDescent="0.25">
      <c r="B20708" s="87"/>
      <c r="C20708" s="85"/>
      <c r="D20708" s="85"/>
      <c r="E20708" s="85"/>
      <c r="F20708" s="85"/>
      <c r="G20708" s="86"/>
      <c r="H20708" s="86"/>
      <c r="I20708" s="85"/>
      <c r="J20708" s="85"/>
    </row>
    <row r="20709" spans="2:10" s="117" customFormat="1" x14ac:dyDescent="0.25">
      <c r="B20709" s="87"/>
      <c r="C20709" s="85"/>
      <c r="D20709" s="85"/>
      <c r="E20709" s="85"/>
      <c r="F20709" s="85"/>
      <c r="G20709" s="86"/>
      <c r="H20709" s="86"/>
      <c r="I20709" s="85"/>
      <c r="J20709" s="85"/>
    </row>
    <row r="20710" spans="2:10" s="117" customFormat="1" x14ac:dyDescent="0.25">
      <c r="B20710" s="87"/>
      <c r="C20710" s="85"/>
      <c r="D20710" s="85"/>
      <c r="E20710" s="85"/>
      <c r="F20710" s="85"/>
      <c r="G20710" s="86"/>
      <c r="H20710" s="86"/>
      <c r="I20710" s="85"/>
      <c r="J20710" s="85"/>
    </row>
    <row r="20711" spans="2:10" s="117" customFormat="1" x14ac:dyDescent="0.25">
      <c r="B20711" s="87"/>
      <c r="C20711" s="85"/>
      <c r="D20711" s="85"/>
      <c r="E20711" s="85"/>
      <c r="F20711" s="85"/>
      <c r="G20711" s="86"/>
      <c r="H20711" s="86"/>
      <c r="I20711" s="85"/>
      <c r="J20711" s="85"/>
    </row>
    <row r="20712" spans="2:10" s="117" customFormat="1" x14ac:dyDescent="0.25">
      <c r="B20712" s="87"/>
      <c r="C20712" s="85"/>
      <c r="D20712" s="85"/>
      <c r="E20712" s="85"/>
      <c r="F20712" s="85"/>
      <c r="G20712" s="86"/>
      <c r="H20712" s="86"/>
      <c r="I20712" s="85"/>
      <c r="J20712" s="85"/>
    </row>
    <row r="20713" spans="2:10" s="117" customFormat="1" x14ac:dyDescent="0.25">
      <c r="B20713" s="87"/>
      <c r="C20713" s="85"/>
      <c r="D20713" s="85"/>
      <c r="E20713" s="85"/>
      <c r="F20713" s="85"/>
      <c r="G20713" s="86"/>
      <c r="H20713" s="86"/>
      <c r="I20713" s="85"/>
      <c r="J20713" s="85"/>
    </row>
    <row r="20714" spans="2:10" s="117" customFormat="1" x14ac:dyDescent="0.25">
      <c r="B20714" s="87"/>
      <c r="C20714" s="85"/>
      <c r="D20714" s="85"/>
      <c r="E20714" s="85"/>
      <c r="F20714" s="85"/>
      <c r="G20714" s="86"/>
      <c r="H20714" s="86"/>
      <c r="I20714" s="85"/>
      <c r="J20714" s="85"/>
    </row>
    <row r="20715" spans="2:10" s="117" customFormat="1" x14ac:dyDescent="0.25">
      <c r="B20715" s="87"/>
      <c r="C20715" s="85"/>
      <c r="D20715" s="85"/>
      <c r="E20715" s="85"/>
      <c r="F20715" s="85"/>
      <c r="G20715" s="86"/>
      <c r="H20715" s="86"/>
      <c r="I20715" s="85"/>
      <c r="J20715" s="85"/>
    </row>
    <row r="20716" spans="2:10" s="117" customFormat="1" x14ac:dyDescent="0.25">
      <c r="B20716" s="87"/>
      <c r="C20716" s="85"/>
      <c r="D20716" s="85"/>
      <c r="E20716" s="85"/>
      <c r="F20716" s="85"/>
      <c r="G20716" s="86"/>
      <c r="H20716" s="86"/>
      <c r="I20716" s="85"/>
      <c r="J20716" s="85"/>
    </row>
    <row r="20717" spans="2:10" s="117" customFormat="1" x14ac:dyDescent="0.25">
      <c r="B20717" s="87"/>
      <c r="C20717" s="85"/>
      <c r="D20717" s="85"/>
      <c r="E20717" s="85"/>
      <c r="F20717" s="85"/>
      <c r="G20717" s="86"/>
      <c r="H20717" s="86"/>
      <c r="I20717" s="85"/>
      <c r="J20717" s="85"/>
    </row>
    <row r="20718" spans="2:10" s="117" customFormat="1" x14ac:dyDescent="0.25">
      <c r="B20718" s="87"/>
      <c r="C20718" s="85"/>
      <c r="D20718" s="85"/>
      <c r="E20718" s="85"/>
      <c r="F20718" s="85"/>
      <c r="G20718" s="86"/>
      <c r="H20718" s="86"/>
      <c r="I20718" s="85"/>
      <c r="J20718" s="85"/>
    </row>
    <row r="20719" spans="2:10" s="117" customFormat="1" x14ac:dyDescent="0.25">
      <c r="B20719" s="87"/>
      <c r="C20719" s="85"/>
      <c r="D20719" s="85"/>
      <c r="E20719" s="85"/>
      <c r="F20719" s="85"/>
      <c r="G20719" s="86"/>
      <c r="H20719" s="86"/>
      <c r="I20719" s="85"/>
      <c r="J20719" s="85"/>
    </row>
    <row r="20720" spans="2:10" s="117" customFormat="1" x14ac:dyDescent="0.25">
      <c r="B20720" s="87"/>
      <c r="C20720" s="85"/>
      <c r="D20720" s="85"/>
      <c r="E20720" s="85"/>
      <c r="F20720" s="85"/>
      <c r="G20720" s="86"/>
      <c r="H20720" s="86"/>
      <c r="I20720" s="85"/>
      <c r="J20720" s="85"/>
    </row>
    <row r="20721" spans="2:10" s="117" customFormat="1" x14ac:dyDescent="0.25">
      <c r="B20721" s="87"/>
      <c r="C20721" s="85"/>
      <c r="D20721" s="85"/>
      <c r="E20721" s="85"/>
      <c r="F20721" s="85"/>
      <c r="G20721" s="86"/>
      <c r="H20721" s="86"/>
      <c r="I20721" s="85"/>
      <c r="J20721" s="85"/>
    </row>
    <row r="20722" spans="2:10" s="117" customFormat="1" x14ac:dyDescent="0.25">
      <c r="B20722" s="87"/>
      <c r="C20722" s="85"/>
      <c r="D20722" s="85"/>
      <c r="E20722" s="85"/>
      <c r="F20722" s="85"/>
      <c r="G20722" s="86"/>
      <c r="H20722" s="86"/>
      <c r="I20722" s="85"/>
      <c r="J20722" s="85"/>
    </row>
    <row r="20723" spans="2:10" s="117" customFormat="1" x14ac:dyDescent="0.25">
      <c r="B20723" s="87"/>
      <c r="C20723" s="85"/>
      <c r="D20723" s="85"/>
      <c r="E20723" s="85"/>
      <c r="F20723" s="85"/>
      <c r="G20723" s="86"/>
      <c r="H20723" s="86"/>
      <c r="I20723" s="85"/>
      <c r="J20723" s="85"/>
    </row>
    <row r="20724" spans="2:10" s="117" customFormat="1" x14ac:dyDescent="0.25">
      <c r="B20724" s="87"/>
      <c r="C20724" s="85"/>
      <c r="D20724" s="85"/>
      <c r="E20724" s="85"/>
      <c r="F20724" s="85"/>
      <c r="G20724" s="86"/>
      <c r="H20724" s="86"/>
      <c r="I20724" s="85"/>
      <c r="J20724" s="85"/>
    </row>
    <row r="20725" spans="2:10" s="117" customFormat="1" x14ac:dyDescent="0.25">
      <c r="B20725" s="87"/>
      <c r="C20725" s="85"/>
      <c r="D20725" s="85"/>
      <c r="E20725" s="85"/>
      <c r="F20725" s="85"/>
      <c r="G20725" s="86"/>
      <c r="H20725" s="86"/>
      <c r="I20725" s="85"/>
      <c r="J20725" s="85"/>
    </row>
    <row r="20726" spans="2:10" s="117" customFormat="1" x14ac:dyDescent="0.25">
      <c r="B20726" s="87"/>
      <c r="C20726" s="85"/>
      <c r="D20726" s="85"/>
      <c r="E20726" s="85"/>
      <c r="F20726" s="85"/>
      <c r="G20726" s="86"/>
      <c r="H20726" s="86"/>
      <c r="I20726" s="85"/>
      <c r="J20726" s="85"/>
    </row>
    <row r="20727" spans="2:10" s="117" customFormat="1" x14ac:dyDescent="0.25">
      <c r="B20727" s="87"/>
      <c r="C20727" s="85"/>
      <c r="D20727" s="85"/>
      <c r="E20727" s="85"/>
      <c r="F20727" s="85"/>
      <c r="G20727" s="86"/>
      <c r="H20727" s="86"/>
      <c r="I20727" s="85"/>
      <c r="J20727" s="85"/>
    </row>
    <row r="20728" spans="2:10" s="117" customFormat="1" x14ac:dyDescent="0.25">
      <c r="B20728" s="87"/>
      <c r="C20728" s="85"/>
      <c r="D20728" s="85"/>
      <c r="E20728" s="85"/>
      <c r="F20728" s="85"/>
      <c r="G20728" s="86"/>
      <c r="H20728" s="86"/>
      <c r="I20728" s="85"/>
      <c r="J20728" s="85"/>
    </row>
    <row r="20729" spans="2:10" s="117" customFormat="1" x14ac:dyDescent="0.25">
      <c r="B20729" s="87"/>
      <c r="C20729" s="85"/>
      <c r="D20729" s="85"/>
      <c r="E20729" s="85"/>
      <c r="F20729" s="85"/>
      <c r="G20729" s="86"/>
      <c r="H20729" s="86"/>
      <c r="I20729" s="85"/>
      <c r="J20729" s="85"/>
    </row>
    <row r="20730" spans="2:10" s="117" customFormat="1" x14ac:dyDescent="0.25">
      <c r="B20730" s="87"/>
      <c r="C20730" s="85"/>
      <c r="D20730" s="85"/>
      <c r="E20730" s="85"/>
      <c r="F20730" s="85"/>
      <c r="G20730" s="86"/>
      <c r="H20730" s="86"/>
      <c r="I20730" s="85"/>
      <c r="J20730" s="85"/>
    </row>
    <row r="20731" spans="2:10" s="117" customFormat="1" x14ac:dyDescent="0.25">
      <c r="B20731" s="87"/>
      <c r="C20731" s="85"/>
      <c r="D20731" s="85"/>
      <c r="E20731" s="85"/>
      <c r="F20731" s="85"/>
      <c r="G20731" s="86"/>
      <c r="H20731" s="86"/>
      <c r="I20731" s="85"/>
      <c r="J20731" s="85"/>
    </row>
    <row r="20732" spans="2:10" s="117" customFormat="1" x14ac:dyDescent="0.25">
      <c r="B20732" s="87"/>
      <c r="C20732" s="85"/>
      <c r="D20732" s="85"/>
      <c r="E20732" s="85"/>
      <c r="F20732" s="85"/>
      <c r="G20732" s="86"/>
      <c r="H20732" s="86"/>
      <c r="I20732" s="85"/>
      <c r="J20732" s="85"/>
    </row>
    <row r="20733" spans="2:10" s="117" customFormat="1" x14ac:dyDescent="0.25">
      <c r="B20733" s="87"/>
      <c r="C20733" s="85"/>
      <c r="D20733" s="85"/>
      <c r="E20733" s="85"/>
      <c r="F20733" s="85"/>
      <c r="G20733" s="86"/>
      <c r="H20733" s="86"/>
      <c r="I20733" s="85"/>
      <c r="J20733" s="85"/>
    </row>
    <row r="20734" spans="2:10" s="117" customFormat="1" x14ac:dyDescent="0.25">
      <c r="B20734" s="87"/>
      <c r="C20734" s="85"/>
      <c r="D20734" s="85"/>
      <c r="E20734" s="85"/>
      <c r="F20734" s="85"/>
      <c r="G20734" s="86"/>
      <c r="H20734" s="86"/>
      <c r="I20734" s="85"/>
      <c r="J20734" s="85"/>
    </row>
    <row r="20735" spans="2:10" s="117" customFormat="1" x14ac:dyDescent="0.25">
      <c r="B20735" s="87"/>
      <c r="C20735" s="85"/>
      <c r="D20735" s="85"/>
      <c r="E20735" s="85"/>
      <c r="F20735" s="85"/>
      <c r="G20735" s="86"/>
      <c r="H20735" s="86"/>
      <c r="I20735" s="85"/>
      <c r="J20735" s="85"/>
    </row>
    <row r="20736" spans="2:10" s="117" customFormat="1" x14ac:dyDescent="0.25">
      <c r="B20736" s="87"/>
      <c r="C20736" s="85"/>
      <c r="D20736" s="85"/>
      <c r="E20736" s="85"/>
      <c r="F20736" s="85"/>
      <c r="G20736" s="86"/>
      <c r="H20736" s="86"/>
      <c r="I20736" s="85"/>
      <c r="J20736" s="85"/>
    </row>
    <row r="20737" spans="2:10" s="117" customFormat="1" x14ac:dyDescent="0.25">
      <c r="B20737" s="87"/>
      <c r="C20737" s="85"/>
      <c r="D20737" s="85"/>
      <c r="E20737" s="85"/>
      <c r="F20737" s="85"/>
      <c r="G20737" s="86"/>
      <c r="H20737" s="86"/>
      <c r="I20737" s="85"/>
      <c r="J20737" s="85"/>
    </row>
    <row r="20738" spans="2:10" s="117" customFormat="1" x14ac:dyDescent="0.25">
      <c r="B20738" s="87"/>
      <c r="C20738" s="85"/>
      <c r="D20738" s="85"/>
      <c r="E20738" s="85"/>
      <c r="F20738" s="85"/>
      <c r="G20738" s="86"/>
      <c r="H20738" s="86"/>
      <c r="I20738" s="85"/>
      <c r="J20738" s="85"/>
    </row>
    <row r="20739" spans="2:10" s="117" customFormat="1" x14ac:dyDescent="0.25">
      <c r="B20739" s="87"/>
      <c r="C20739" s="85"/>
      <c r="D20739" s="85"/>
      <c r="E20739" s="85"/>
      <c r="F20739" s="85"/>
      <c r="G20739" s="86"/>
      <c r="H20739" s="86"/>
      <c r="I20739" s="85"/>
      <c r="J20739" s="85"/>
    </row>
    <row r="20740" spans="2:10" s="117" customFormat="1" x14ac:dyDescent="0.25">
      <c r="B20740" s="87"/>
      <c r="C20740" s="85"/>
      <c r="D20740" s="85"/>
      <c r="E20740" s="85"/>
      <c r="F20740" s="85"/>
      <c r="G20740" s="86"/>
      <c r="H20740" s="86"/>
      <c r="I20740" s="85"/>
      <c r="J20740" s="85"/>
    </row>
    <row r="20741" spans="2:10" s="117" customFormat="1" x14ac:dyDescent="0.25">
      <c r="B20741" s="87"/>
      <c r="C20741" s="85"/>
      <c r="D20741" s="85"/>
      <c r="E20741" s="85"/>
      <c r="F20741" s="85"/>
      <c r="G20741" s="86"/>
      <c r="H20741" s="86"/>
      <c r="I20741" s="85"/>
      <c r="J20741" s="85"/>
    </row>
    <row r="20742" spans="2:10" s="117" customFormat="1" x14ac:dyDescent="0.25">
      <c r="B20742" s="87"/>
      <c r="C20742" s="85"/>
      <c r="D20742" s="85"/>
      <c r="E20742" s="85"/>
      <c r="F20742" s="85"/>
      <c r="G20742" s="86"/>
      <c r="H20742" s="86"/>
      <c r="I20742" s="85"/>
      <c r="J20742" s="85"/>
    </row>
    <row r="20743" spans="2:10" s="117" customFormat="1" x14ac:dyDescent="0.25">
      <c r="B20743" s="87"/>
      <c r="C20743" s="85"/>
      <c r="D20743" s="85"/>
      <c r="E20743" s="85"/>
      <c r="F20743" s="85"/>
      <c r="G20743" s="86"/>
      <c r="H20743" s="86"/>
      <c r="I20743" s="85"/>
      <c r="J20743" s="85"/>
    </row>
    <row r="20744" spans="2:10" s="117" customFormat="1" x14ac:dyDescent="0.25">
      <c r="B20744" s="87"/>
      <c r="C20744" s="85"/>
      <c r="D20744" s="85"/>
      <c r="E20744" s="85"/>
      <c r="F20744" s="85"/>
      <c r="G20744" s="86"/>
      <c r="H20744" s="86"/>
      <c r="I20744" s="85"/>
      <c r="J20744" s="85"/>
    </row>
    <row r="20745" spans="2:10" s="117" customFormat="1" x14ac:dyDescent="0.25">
      <c r="B20745" s="87"/>
      <c r="C20745" s="85"/>
      <c r="D20745" s="85"/>
      <c r="E20745" s="85"/>
      <c r="F20745" s="85"/>
      <c r="G20745" s="86"/>
      <c r="H20745" s="86"/>
      <c r="I20745" s="85"/>
      <c r="J20745" s="85"/>
    </row>
    <row r="20746" spans="2:10" s="117" customFormat="1" x14ac:dyDescent="0.25">
      <c r="B20746" s="87"/>
      <c r="C20746" s="85"/>
      <c r="D20746" s="85"/>
      <c r="E20746" s="85"/>
      <c r="F20746" s="85"/>
      <c r="G20746" s="86"/>
      <c r="H20746" s="86"/>
      <c r="I20746" s="85"/>
      <c r="J20746" s="85"/>
    </row>
    <row r="20747" spans="2:10" s="117" customFormat="1" x14ac:dyDescent="0.25">
      <c r="B20747" s="87"/>
      <c r="C20747" s="85"/>
      <c r="D20747" s="85"/>
      <c r="E20747" s="85"/>
      <c r="F20747" s="85"/>
      <c r="G20747" s="86"/>
      <c r="H20747" s="86"/>
      <c r="I20747" s="85"/>
      <c r="J20747" s="85"/>
    </row>
    <row r="20748" spans="2:10" s="117" customFormat="1" x14ac:dyDescent="0.25">
      <c r="B20748" s="87"/>
      <c r="C20748" s="85"/>
      <c r="D20748" s="85"/>
      <c r="E20748" s="85"/>
      <c r="F20748" s="85"/>
      <c r="G20748" s="86"/>
      <c r="H20748" s="86"/>
      <c r="I20748" s="85"/>
      <c r="J20748" s="85"/>
    </row>
    <row r="20749" spans="2:10" s="117" customFormat="1" x14ac:dyDescent="0.25">
      <c r="B20749" s="87"/>
      <c r="C20749" s="85"/>
      <c r="D20749" s="85"/>
      <c r="E20749" s="85"/>
      <c r="F20749" s="85"/>
      <c r="G20749" s="86"/>
      <c r="H20749" s="86"/>
      <c r="I20749" s="85"/>
      <c r="J20749" s="85"/>
    </row>
    <row r="20750" spans="2:10" s="117" customFormat="1" x14ac:dyDescent="0.25">
      <c r="B20750" s="87"/>
      <c r="C20750" s="85"/>
      <c r="D20750" s="85"/>
      <c r="E20750" s="85"/>
      <c r="F20750" s="85"/>
      <c r="G20750" s="86"/>
      <c r="H20750" s="86"/>
      <c r="I20750" s="85"/>
      <c r="J20750" s="85"/>
    </row>
    <row r="20751" spans="2:10" s="117" customFormat="1" x14ac:dyDescent="0.25">
      <c r="B20751" s="87"/>
      <c r="C20751" s="85"/>
      <c r="D20751" s="85"/>
      <c r="E20751" s="85"/>
      <c r="F20751" s="85"/>
      <c r="G20751" s="86"/>
      <c r="H20751" s="86"/>
      <c r="I20751" s="85"/>
      <c r="J20751" s="85"/>
    </row>
    <row r="20752" spans="2:10" s="117" customFormat="1" x14ac:dyDescent="0.25">
      <c r="B20752" s="87"/>
      <c r="C20752" s="85"/>
      <c r="D20752" s="85"/>
      <c r="E20752" s="85"/>
      <c r="F20752" s="85"/>
      <c r="G20752" s="86"/>
      <c r="H20752" s="86"/>
      <c r="I20752" s="85"/>
      <c r="J20752" s="85"/>
    </row>
    <row r="20753" spans="2:10" s="117" customFormat="1" x14ac:dyDescent="0.25">
      <c r="B20753" s="87"/>
      <c r="C20753" s="85"/>
      <c r="D20753" s="85"/>
      <c r="E20753" s="85"/>
      <c r="F20753" s="85"/>
      <c r="G20753" s="86"/>
      <c r="H20753" s="86"/>
      <c r="I20753" s="85"/>
      <c r="J20753" s="85"/>
    </row>
    <row r="20754" spans="2:10" s="117" customFormat="1" x14ac:dyDescent="0.25">
      <c r="B20754" s="87"/>
      <c r="C20754" s="85"/>
      <c r="D20754" s="85"/>
      <c r="E20754" s="85"/>
      <c r="F20754" s="85"/>
      <c r="G20754" s="86"/>
      <c r="H20754" s="86"/>
      <c r="I20754" s="85"/>
      <c r="J20754" s="85"/>
    </row>
    <row r="20755" spans="2:10" s="117" customFormat="1" x14ac:dyDescent="0.25">
      <c r="B20755" s="87"/>
      <c r="C20755" s="85"/>
      <c r="D20755" s="85"/>
      <c r="E20755" s="85"/>
      <c r="F20755" s="85"/>
      <c r="G20755" s="86"/>
      <c r="H20755" s="86"/>
      <c r="I20755" s="85"/>
      <c r="J20755" s="85"/>
    </row>
    <row r="20756" spans="2:10" s="117" customFormat="1" x14ac:dyDescent="0.25">
      <c r="B20756" s="87"/>
      <c r="C20756" s="85"/>
      <c r="D20756" s="85"/>
      <c r="E20756" s="85"/>
      <c r="F20756" s="85"/>
      <c r="G20756" s="86"/>
      <c r="H20756" s="86"/>
      <c r="I20756" s="85"/>
      <c r="J20756" s="85"/>
    </row>
    <row r="20757" spans="2:10" s="117" customFormat="1" x14ac:dyDescent="0.25">
      <c r="B20757" s="87"/>
      <c r="C20757" s="85"/>
      <c r="D20757" s="85"/>
      <c r="E20757" s="85"/>
      <c r="F20757" s="85"/>
      <c r="G20757" s="86"/>
      <c r="H20757" s="86"/>
      <c r="I20757" s="85"/>
      <c r="J20757" s="85"/>
    </row>
    <row r="20758" spans="2:10" s="117" customFormat="1" x14ac:dyDescent="0.25">
      <c r="B20758" s="87"/>
      <c r="C20758" s="85"/>
      <c r="D20758" s="85"/>
      <c r="E20758" s="85"/>
      <c r="F20758" s="85"/>
      <c r="G20758" s="86"/>
      <c r="H20758" s="86"/>
      <c r="I20758" s="85"/>
      <c r="J20758" s="85"/>
    </row>
    <row r="20759" spans="2:10" s="117" customFormat="1" x14ac:dyDescent="0.25">
      <c r="B20759" s="87"/>
      <c r="C20759" s="85"/>
      <c r="D20759" s="85"/>
      <c r="E20759" s="85"/>
      <c r="F20759" s="85"/>
      <c r="G20759" s="86"/>
      <c r="H20759" s="86"/>
      <c r="I20759" s="85"/>
      <c r="J20759" s="85"/>
    </row>
    <row r="20760" spans="2:10" s="117" customFormat="1" x14ac:dyDescent="0.25">
      <c r="B20760" s="87"/>
      <c r="C20760" s="85"/>
      <c r="D20760" s="85"/>
      <c r="E20760" s="85"/>
      <c r="F20760" s="85"/>
      <c r="G20760" s="86"/>
      <c r="H20760" s="86"/>
      <c r="I20760" s="85"/>
      <c r="J20760" s="85"/>
    </row>
    <row r="20761" spans="2:10" s="117" customFormat="1" x14ac:dyDescent="0.25">
      <c r="B20761" s="87"/>
      <c r="C20761" s="85"/>
      <c r="D20761" s="85"/>
      <c r="E20761" s="85"/>
      <c r="F20761" s="85"/>
      <c r="G20761" s="86"/>
      <c r="H20761" s="86"/>
      <c r="I20761" s="85"/>
      <c r="J20761" s="85"/>
    </row>
    <row r="20762" spans="2:10" s="117" customFormat="1" x14ac:dyDescent="0.25">
      <c r="B20762" s="87"/>
      <c r="C20762" s="85"/>
      <c r="D20762" s="85"/>
      <c r="E20762" s="85"/>
      <c r="F20762" s="85"/>
      <c r="G20762" s="86"/>
      <c r="H20762" s="86"/>
      <c r="I20762" s="85"/>
      <c r="J20762" s="85"/>
    </row>
    <row r="20763" spans="2:10" s="117" customFormat="1" x14ac:dyDescent="0.25">
      <c r="B20763" s="87"/>
      <c r="C20763" s="85"/>
      <c r="D20763" s="85"/>
      <c r="E20763" s="85"/>
      <c r="F20763" s="85"/>
      <c r="G20763" s="86"/>
      <c r="H20763" s="86"/>
      <c r="I20763" s="85"/>
      <c r="J20763" s="85"/>
    </row>
    <row r="20764" spans="2:10" s="117" customFormat="1" x14ac:dyDescent="0.25">
      <c r="B20764" s="87"/>
      <c r="C20764" s="85"/>
      <c r="D20764" s="85"/>
      <c r="E20764" s="85"/>
      <c r="F20764" s="85"/>
      <c r="G20764" s="86"/>
      <c r="H20764" s="86"/>
      <c r="I20764" s="85"/>
      <c r="J20764" s="85"/>
    </row>
    <row r="20765" spans="2:10" s="117" customFormat="1" x14ac:dyDescent="0.25">
      <c r="B20765" s="87"/>
      <c r="C20765" s="85"/>
      <c r="D20765" s="85"/>
      <c r="E20765" s="85"/>
      <c r="F20765" s="85"/>
      <c r="G20765" s="86"/>
      <c r="H20765" s="86"/>
      <c r="I20765" s="85"/>
      <c r="J20765" s="85"/>
    </row>
    <row r="20766" spans="2:10" s="117" customFormat="1" x14ac:dyDescent="0.25">
      <c r="B20766" s="87"/>
      <c r="C20766" s="85"/>
      <c r="D20766" s="85"/>
      <c r="E20766" s="85"/>
      <c r="F20766" s="85"/>
      <c r="G20766" s="86"/>
      <c r="H20766" s="86"/>
      <c r="I20766" s="85"/>
      <c r="J20766" s="85"/>
    </row>
    <row r="20767" spans="2:10" s="117" customFormat="1" x14ac:dyDescent="0.25">
      <c r="B20767" s="87"/>
      <c r="C20767" s="85"/>
      <c r="D20767" s="85"/>
      <c r="E20767" s="85"/>
      <c r="F20767" s="85"/>
      <c r="G20767" s="86"/>
      <c r="H20767" s="86"/>
      <c r="I20767" s="85"/>
      <c r="J20767" s="85"/>
    </row>
    <row r="20768" spans="2:10" s="117" customFormat="1" x14ac:dyDescent="0.25">
      <c r="B20768" s="87"/>
      <c r="C20768" s="85"/>
      <c r="D20768" s="85"/>
      <c r="E20768" s="85"/>
      <c r="F20768" s="85"/>
      <c r="G20768" s="86"/>
      <c r="H20768" s="86"/>
      <c r="I20768" s="85"/>
      <c r="J20768" s="85"/>
    </row>
    <row r="20769" spans="2:10" s="117" customFormat="1" x14ac:dyDescent="0.25">
      <c r="B20769" s="87"/>
      <c r="C20769" s="85"/>
      <c r="D20769" s="85"/>
      <c r="E20769" s="85"/>
      <c r="F20769" s="85"/>
      <c r="G20769" s="86"/>
      <c r="H20769" s="86"/>
      <c r="I20769" s="85"/>
      <c r="J20769" s="85"/>
    </row>
    <row r="20770" spans="2:10" s="117" customFormat="1" x14ac:dyDescent="0.25">
      <c r="B20770" s="87"/>
      <c r="C20770" s="85"/>
      <c r="D20770" s="85"/>
      <c r="E20770" s="85"/>
      <c r="F20770" s="85"/>
      <c r="G20770" s="86"/>
      <c r="H20770" s="86"/>
      <c r="I20770" s="85"/>
      <c r="J20770" s="85"/>
    </row>
    <row r="20771" spans="2:10" s="117" customFormat="1" x14ac:dyDescent="0.25">
      <c r="B20771" s="87"/>
      <c r="C20771" s="85"/>
      <c r="D20771" s="85"/>
      <c r="E20771" s="85"/>
      <c r="F20771" s="85"/>
      <c r="G20771" s="86"/>
      <c r="H20771" s="86"/>
      <c r="I20771" s="85"/>
      <c r="J20771" s="85"/>
    </row>
    <row r="20772" spans="2:10" s="117" customFormat="1" x14ac:dyDescent="0.25">
      <c r="B20772" s="87"/>
      <c r="C20772" s="85"/>
      <c r="D20772" s="85"/>
      <c r="E20772" s="85"/>
      <c r="F20772" s="85"/>
      <c r="G20772" s="86"/>
      <c r="H20772" s="86"/>
      <c r="I20772" s="85"/>
      <c r="J20772" s="85"/>
    </row>
    <row r="20773" spans="2:10" s="117" customFormat="1" x14ac:dyDescent="0.25">
      <c r="B20773" s="87"/>
      <c r="C20773" s="85"/>
      <c r="D20773" s="85"/>
      <c r="E20773" s="85"/>
      <c r="F20773" s="85"/>
      <c r="G20773" s="86"/>
      <c r="H20773" s="86"/>
      <c r="I20773" s="85"/>
      <c r="J20773" s="85"/>
    </row>
    <row r="20774" spans="2:10" s="117" customFormat="1" x14ac:dyDescent="0.25">
      <c r="B20774" s="87"/>
      <c r="C20774" s="85"/>
      <c r="D20774" s="85"/>
      <c r="E20774" s="85"/>
      <c r="F20774" s="85"/>
      <c r="G20774" s="86"/>
      <c r="H20774" s="86"/>
      <c r="I20774" s="85"/>
      <c r="J20774" s="85"/>
    </row>
    <row r="20775" spans="2:10" s="117" customFormat="1" x14ac:dyDescent="0.25">
      <c r="B20775" s="87"/>
      <c r="C20775" s="85"/>
      <c r="D20775" s="85"/>
      <c r="E20775" s="85"/>
      <c r="F20775" s="85"/>
      <c r="G20775" s="86"/>
      <c r="H20775" s="86"/>
      <c r="I20775" s="85"/>
      <c r="J20775" s="85"/>
    </row>
    <row r="20776" spans="2:10" s="117" customFormat="1" x14ac:dyDescent="0.25">
      <c r="B20776" s="87"/>
      <c r="C20776" s="85"/>
      <c r="D20776" s="85"/>
      <c r="E20776" s="85"/>
      <c r="F20776" s="85"/>
      <c r="G20776" s="86"/>
      <c r="H20776" s="86"/>
      <c r="I20776" s="85"/>
      <c r="J20776" s="85"/>
    </row>
    <row r="20777" spans="2:10" s="117" customFormat="1" x14ac:dyDescent="0.25">
      <c r="B20777" s="87"/>
      <c r="C20777" s="85"/>
      <c r="D20777" s="85"/>
      <c r="E20777" s="85"/>
      <c r="F20777" s="85"/>
      <c r="G20777" s="86"/>
      <c r="H20777" s="86"/>
      <c r="I20777" s="85"/>
      <c r="J20777" s="85"/>
    </row>
    <row r="20778" spans="2:10" s="117" customFormat="1" x14ac:dyDescent="0.25">
      <c r="B20778" s="87"/>
      <c r="C20778" s="85"/>
      <c r="D20778" s="85"/>
      <c r="E20778" s="85"/>
      <c r="F20778" s="85"/>
      <c r="G20778" s="86"/>
      <c r="H20778" s="86"/>
      <c r="I20778" s="85"/>
      <c r="J20778" s="85"/>
    </row>
    <row r="20779" spans="2:10" s="117" customFormat="1" x14ac:dyDescent="0.25">
      <c r="B20779" s="87"/>
      <c r="C20779" s="85"/>
      <c r="D20779" s="85"/>
      <c r="E20779" s="85"/>
      <c r="F20779" s="85"/>
      <c r="G20779" s="86"/>
      <c r="H20779" s="86"/>
      <c r="I20779" s="85"/>
      <c r="J20779" s="85"/>
    </row>
    <row r="20780" spans="2:10" s="117" customFormat="1" x14ac:dyDescent="0.25">
      <c r="B20780" s="87"/>
      <c r="C20780" s="85"/>
      <c r="D20780" s="85"/>
      <c r="E20780" s="85"/>
      <c r="F20780" s="85"/>
      <c r="G20780" s="86"/>
      <c r="H20780" s="86"/>
      <c r="I20780" s="85"/>
      <c r="J20780" s="85"/>
    </row>
    <row r="20781" spans="2:10" s="117" customFormat="1" x14ac:dyDescent="0.25">
      <c r="B20781" s="87"/>
      <c r="C20781" s="85"/>
      <c r="D20781" s="85"/>
      <c r="E20781" s="85"/>
      <c r="F20781" s="85"/>
      <c r="G20781" s="86"/>
      <c r="H20781" s="86"/>
      <c r="I20781" s="85"/>
      <c r="J20781" s="85"/>
    </row>
    <row r="20782" spans="2:10" s="117" customFormat="1" x14ac:dyDescent="0.25">
      <c r="B20782" s="87"/>
      <c r="C20782" s="85"/>
      <c r="D20782" s="85"/>
      <c r="E20782" s="85"/>
      <c r="F20782" s="85"/>
      <c r="G20782" s="86"/>
      <c r="H20782" s="86"/>
      <c r="I20782" s="85"/>
      <c r="J20782" s="85"/>
    </row>
    <row r="20783" spans="2:10" s="117" customFormat="1" x14ac:dyDescent="0.25">
      <c r="B20783" s="87"/>
      <c r="C20783" s="85"/>
      <c r="D20783" s="85"/>
      <c r="E20783" s="85"/>
      <c r="F20783" s="85"/>
      <c r="G20783" s="86"/>
      <c r="H20783" s="86"/>
      <c r="I20783" s="85"/>
      <c r="J20783" s="85"/>
    </row>
    <row r="20784" spans="2:10" s="117" customFormat="1" x14ac:dyDescent="0.25">
      <c r="B20784" s="87"/>
      <c r="C20784" s="85"/>
      <c r="D20784" s="85"/>
      <c r="E20784" s="85"/>
      <c r="F20784" s="85"/>
      <c r="G20784" s="86"/>
      <c r="H20784" s="86"/>
      <c r="I20784" s="85"/>
      <c r="J20784" s="85"/>
    </row>
    <row r="20785" spans="2:10" s="117" customFormat="1" x14ac:dyDescent="0.25">
      <c r="B20785" s="87"/>
      <c r="C20785" s="85"/>
      <c r="D20785" s="85"/>
      <c r="E20785" s="85"/>
      <c r="F20785" s="85"/>
      <c r="G20785" s="86"/>
      <c r="H20785" s="86"/>
      <c r="I20785" s="85"/>
      <c r="J20785" s="85"/>
    </row>
    <row r="20786" spans="2:10" s="117" customFormat="1" x14ac:dyDescent="0.25">
      <c r="B20786" s="87"/>
      <c r="C20786" s="85"/>
      <c r="D20786" s="85"/>
      <c r="E20786" s="85"/>
      <c r="F20786" s="85"/>
      <c r="G20786" s="86"/>
      <c r="H20786" s="86"/>
      <c r="I20786" s="85"/>
      <c r="J20786" s="85"/>
    </row>
    <row r="20787" spans="2:10" s="117" customFormat="1" x14ac:dyDescent="0.25">
      <c r="B20787" s="87"/>
      <c r="C20787" s="85"/>
      <c r="D20787" s="85"/>
      <c r="E20787" s="85"/>
      <c r="F20787" s="85"/>
      <c r="G20787" s="86"/>
      <c r="H20787" s="86"/>
      <c r="I20787" s="85"/>
      <c r="J20787" s="85"/>
    </row>
    <row r="20788" spans="2:10" s="117" customFormat="1" x14ac:dyDescent="0.25">
      <c r="B20788" s="87"/>
      <c r="C20788" s="85"/>
      <c r="D20788" s="85"/>
      <c r="E20788" s="85"/>
      <c r="F20788" s="85"/>
      <c r="G20788" s="86"/>
      <c r="H20788" s="86"/>
      <c r="I20788" s="85"/>
      <c r="J20788" s="85"/>
    </row>
    <row r="20789" spans="2:10" s="117" customFormat="1" x14ac:dyDescent="0.25">
      <c r="B20789" s="87"/>
      <c r="C20789" s="85"/>
      <c r="D20789" s="85"/>
      <c r="E20789" s="85"/>
      <c r="F20789" s="85"/>
      <c r="G20789" s="86"/>
      <c r="H20789" s="86"/>
      <c r="I20789" s="85"/>
      <c r="J20789" s="85"/>
    </row>
    <row r="20790" spans="2:10" s="117" customFormat="1" x14ac:dyDescent="0.25">
      <c r="B20790" s="87"/>
      <c r="C20790" s="85"/>
      <c r="D20790" s="85"/>
      <c r="E20790" s="85"/>
      <c r="F20790" s="85"/>
      <c r="G20790" s="86"/>
      <c r="H20790" s="86"/>
      <c r="I20790" s="85"/>
      <c r="J20790" s="85"/>
    </row>
    <row r="20791" spans="2:10" s="117" customFormat="1" x14ac:dyDescent="0.25">
      <c r="B20791" s="87"/>
      <c r="C20791" s="85"/>
      <c r="D20791" s="85"/>
      <c r="E20791" s="85"/>
      <c r="F20791" s="85"/>
      <c r="G20791" s="86"/>
      <c r="H20791" s="86"/>
      <c r="I20791" s="85"/>
      <c r="J20791" s="85"/>
    </row>
    <row r="20792" spans="2:10" s="117" customFormat="1" x14ac:dyDescent="0.25">
      <c r="B20792" s="87"/>
      <c r="C20792" s="85"/>
      <c r="D20792" s="85"/>
      <c r="E20792" s="85"/>
      <c r="F20792" s="85"/>
      <c r="G20792" s="86"/>
      <c r="H20792" s="86"/>
      <c r="I20792" s="85"/>
      <c r="J20792" s="85"/>
    </row>
    <row r="20793" spans="2:10" s="117" customFormat="1" x14ac:dyDescent="0.25">
      <c r="B20793" s="87"/>
      <c r="C20793" s="85"/>
      <c r="D20793" s="85"/>
      <c r="E20793" s="85"/>
      <c r="F20793" s="85"/>
      <c r="G20793" s="86"/>
      <c r="H20793" s="86"/>
      <c r="I20793" s="85"/>
      <c r="J20793" s="85"/>
    </row>
    <row r="20794" spans="2:10" s="117" customFormat="1" x14ac:dyDescent="0.25">
      <c r="B20794" s="87"/>
      <c r="C20794" s="85"/>
      <c r="D20794" s="85"/>
      <c r="E20794" s="85"/>
      <c r="F20794" s="85"/>
      <c r="G20794" s="86"/>
      <c r="H20794" s="86"/>
      <c r="I20794" s="85"/>
      <c r="J20794" s="85"/>
    </row>
    <row r="20795" spans="2:10" s="117" customFormat="1" x14ac:dyDescent="0.25">
      <c r="B20795" s="87"/>
      <c r="C20795" s="85"/>
      <c r="D20795" s="85"/>
      <c r="E20795" s="85"/>
      <c r="F20795" s="85"/>
      <c r="G20795" s="86"/>
      <c r="H20795" s="86"/>
      <c r="I20795" s="85"/>
      <c r="J20795" s="85"/>
    </row>
    <row r="20796" spans="2:10" s="117" customFormat="1" x14ac:dyDescent="0.25">
      <c r="B20796" s="87"/>
      <c r="C20796" s="85"/>
      <c r="D20796" s="85"/>
      <c r="E20796" s="85"/>
      <c r="F20796" s="85"/>
      <c r="G20796" s="86"/>
      <c r="H20796" s="86"/>
      <c r="I20796" s="85"/>
      <c r="J20796" s="85"/>
    </row>
    <row r="20797" spans="2:10" s="117" customFormat="1" x14ac:dyDescent="0.25">
      <c r="B20797" s="87"/>
      <c r="C20797" s="85"/>
      <c r="D20797" s="85"/>
      <c r="E20797" s="85"/>
      <c r="F20797" s="85"/>
      <c r="G20797" s="86"/>
      <c r="H20797" s="86"/>
      <c r="I20797" s="85"/>
      <c r="J20797" s="85"/>
    </row>
    <row r="20798" spans="2:10" s="117" customFormat="1" x14ac:dyDescent="0.25">
      <c r="B20798" s="87"/>
      <c r="C20798" s="85"/>
      <c r="D20798" s="85"/>
      <c r="E20798" s="85"/>
      <c r="F20798" s="85"/>
      <c r="G20798" s="86"/>
      <c r="H20798" s="86"/>
      <c r="I20798" s="85"/>
      <c r="J20798" s="85"/>
    </row>
    <row r="20799" spans="2:10" s="117" customFormat="1" x14ac:dyDescent="0.25">
      <c r="B20799" s="87"/>
      <c r="C20799" s="85"/>
      <c r="D20799" s="85"/>
      <c r="E20799" s="85"/>
      <c r="F20799" s="85"/>
      <c r="G20799" s="86"/>
      <c r="H20799" s="86"/>
      <c r="I20799" s="85"/>
      <c r="J20799" s="85"/>
    </row>
    <row r="20800" spans="2:10" s="117" customFormat="1" x14ac:dyDescent="0.25">
      <c r="B20800" s="87"/>
      <c r="C20800" s="85"/>
      <c r="D20800" s="85"/>
      <c r="E20800" s="85"/>
      <c r="F20800" s="85"/>
      <c r="G20800" s="86"/>
      <c r="H20800" s="86"/>
      <c r="I20800" s="85"/>
      <c r="J20800" s="85"/>
    </row>
    <row r="20801" spans="2:10" s="117" customFormat="1" x14ac:dyDescent="0.25">
      <c r="B20801" s="87"/>
      <c r="C20801" s="85"/>
      <c r="D20801" s="85"/>
      <c r="E20801" s="85"/>
      <c r="F20801" s="85"/>
      <c r="G20801" s="86"/>
      <c r="H20801" s="86"/>
      <c r="I20801" s="85"/>
      <c r="J20801" s="85"/>
    </row>
    <row r="20802" spans="2:10" s="117" customFormat="1" x14ac:dyDescent="0.25">
      <c r="B20802" s="87"/>
      <c r="C20802" s="85"/>
      <c r="D20802" s="85"/>
      <c r="E20802" s="85"/>
      <c r="F20802" s="85"/>
      <c r="G20802" s="86"/>
      <c r="H20802" s="86"/>
      <c r="I20802" s="85"/>
      <c r="J20802" s="85"/>
    </row>
    <row r="20803" spans="2:10" s="117" customFormat="1" x14ac:dyDescent="0.25">
      <c r="B20803" s="87"/>
      <c r="C20803" s="85"/>
      <c r="D20803" s="85"/>
      <c r="E20803" s="85"/>
      <c r="F20803" s="85"/>
      <c r="G20803" s="86"/>
      <c r="H20803" s="86"/>
      <c r="I20803" s="85"/>
      <c r="J20803" s="85"/>
    </row>
    <row r="20804" spans="2:10" s="117" customFormat="1" x14ac:dyDescent="0.25">
      <c r="B20804" s="87"/>
      <c r="C20804" s="85"/>
      <c r="D20804" s="85"/>
      <c r="E20804" s="85"/>
      <c r="F20804" s="85"/>
      <c r="G20804" s="86"/>
      <c r="H20804" s="86"/>
      <c r="I20804" s="85"/>
      <c r="J20804" s="85"/>
    </row>
    <row r="20805" spans="2:10" s="117" customFormat="1" x14ac:dyDescent="0.25">
      <c r="B20805" s="87"/>
      <c r="C20805" s="85"/>
      <c r="D20805" s="85"/>
      <c r="E20805" s="85"/>
      <c r="F20805" s="85"/>
      <c r="G20805" s="86"/>
      <c r="H20805" s="86"/>
      <c r="I20805" s="85"/>
      <c r="J20805" s="85"/>
    </row>
    <row r="20806" spans="2:10" s="117" customFormat="1" x14ac:dyDescent="0.25">
      <c r="B20806" s="87"/>
      <c r="C20806" s="85"/>
      <c r="D20806" s="85"/>
      <c r="E20806" s="85"/>
      <c r="F20806" s="85"/>
      <c r="G20806" s="86"/>
      <c r="H20806" s="86"/>
      <c r="I20806" s="85"/>
      <c r="J20806" s="85"/>
    </row>
    <row r="20807" spans="2:10" s="117" customFormat="1" x14ac:dyDescent="0.25">
      <c r="B20807" s="87"/>
      <c r="C20807" s="85"/>
      <c r="D20807" s="85"/>
      <c r="E20807" s="85"/>
      <c r="F20807" s="85"/>
      <c r="G20807" s="86"/>
      <c r="H20807" s="86"/>
      <c r="I20807" s="85"/>
      <c r="J20807" s="85"/>
    </row>
    <row r="20808" spans="2:10" s="117" customFormat="1" x14ac:dyDescent="0.25">
      <c r="B20808" s="87"/>
      <c r="C20808" s="85"/>
      <c r="D20808" s="85"/>
      <c r="E20808" s="85"/>
      <c r="F20808" s="85"/>
      <c r="G20808" s="86"/>
      <c r="H20808" s="86"/>
      <c r="I20808" s="85"/>
      <c r="J20808" s="85"/>
    </row>
    <row r="20809" spans="2:10" s="117" customFormat="1" x14ac:dyDescent="0.25">
      <c r="B20809" s="87"/>
      <c r="C20809" s="85"/>
      <c r="D20809" s="85"/>
      <c r="E20809" s="85"/>
      <c r="F20809" s="85"/>
      <c r="G20809" s="86"/>
      <c r="H20809" s="86"/>
      <c r="I20809" s="85"/>
      <c r="J20809" s="85"/>
    </row>
    <row r="20810" spans="2:10" s="117" customFormat="1" x14ac:dyDescent="0.25">
      <c r="B20810" s="87"/>
      <c r="C20810" s="85"/>
      <c r="D20810" s="85"/>
      <c r="E20810" s="85"/>
      <c r="F20810" s="85"/>
      <c r="G20810" s="86"/>
      <c r="H20810" s="86"/>
      <c r="I20810" s="85"/>
      <c r="J20810" s="85"/>
    </row>
    <row r="20811" spans="2:10" s="117" customFormat="1" x14ac:dyDescent="0.25">
      <c r="B20811" s="87"/>
      <c r="C20811" s="85"/>
      <c r="D20811" s="85"/>
      <c r="E20811" s="85"/>
      <c r="F20811" s="85"/>
      <c r="G20811" s="86"/>
      <c r="H20811" s="86"/>
      <c r="I20811" s="85"/>
      <c r="J20811" s="85"/>
    </row>
    <row r="20812" spans="2:10" s="117" customFormat="1" x14ac:dyDescent="0.25">
      <c r="B20812" s="87"/>
      <c r="C20812" s="85"/>
      <c r="D20812" s="85"/>
      <c r="E20812" s="85"/>
      <c r="F20812" s="85"/>
      <c r="G20812" s="86"/>
      <c r="H20812" s="86"/>
      <c r="I20812" s="85"/>
      <c r="J20812" s="85"/>
    </row>
    <row r="20813" spans="2:10" s="117" customFormat="1" x14ac:dyDescent="0.25">
      <c r="B20813" s="87"/>
      <c r="C20813" s="85"/>
      <c r="D20813" s="85"/>
      <c r="E20813" s="85"/>
      <c r="F20813" s="85"/>
      <c r="G20813" s="86"/>
      <c r="H20813" s="86"/>
      <c r="I20813" s="85"/>
      <c r="J20813" s="85"/>
    </row>
    <row r="20814" spans="2:10" s="117" customFormat="1" x14ac:dyDescent="0.25">
      <c r="B20814" s="87"/>
      <c r="C20814" s="85"/>
      <c r="D20814" s="85"/>
      <c r="E20814" s="85"/>
      <c r="F20814" s="85"/>
      <c r="G20814" s="86"/>
      <c r="H20814" s="86"/>
      <c r="I20814" s="85"/>
      <c r="J20814" s="85"/>
    </row>
    <row r="20815" spans="2:10" s="117" customFormat="1" x14ac:dyDescent="0.25">
      <c r="B20815" s="87"/>
      <c r="C20815" s="85"/>
      <c r="D20815" s="85"/>
      <c r="E20815" s="85"/>
      <c r="F20815" s="85"/>
      <c r="G20815" s="86"/>
      <c r="H20815" s="86"/>
      <c r="I20815" s="85"/>
      <c r="J20815" s="85"/>
    </row>
    <row r="20816" spans="2:10" s="117" customFormat="1" x14ac:dyDescent="0.25">
      <c r="B20816" s="87"/>
      <c r="C20816" s="85"/>
      <c r="D20816" s="85"/>
      <c r="E20816" s="85"/>
      <c r="F20816" s="85"/>
      <c r="G20816" s="86"/>
      <c r="H20816" s="86"/>
      <c r="I20816" s="85"/>
      <c r="J20816" s="85"/>
    </row>
    <row r="20817" spans="2:10" s="117" customFormat="1" x14ac:dyDescent="0.25">
      <c r="B20817" s="87"/>
      <c r="C20817" s="85"/>
      <c r="D20817" s="85"/>
      <c r="E20817" s="85"/>
      <c r="F20817" s="85"/>
      <c r="G20817" s="86"/>
      <c r="H20817" s="86"/>
      <c r="I20817" s="85"/>
      <c r="J20817" s="85"/>
    </row>
    <row r="20818" spans="2:10" s="117" customFormat="1" x14ac:dyDescent="0.25">
      <c r="B20818" s="87"/>
      <c r="C20818" s="85"/>
      <c r="D20818" s="85"/>
      <c r="E20818" s="85"/>
      <c r="F20818" s="85"/>
      <c r="G20818" s="86"/>
      <c r="H20818" s="86"/>
      <c r="I20818" s="85"/>
      <c r="J20818" s="85"/>
    </row>
    <row r="20819" spans="2:10" s="117" customFormat="1" x14ac:dyDescent="0.25">
      <c r="B20819" s="87"/>
      <c r="C20819" s="85"/>
      <c r="D20819" s="85"/>
      <c r="E20819" s="85"/>
      <c r="F20819" s="85"/>
      <c r="G20819" s="86"/>
      <c r="H20819" s="86"/>
      <c r="I20819" s="85"/>
      <c r="J20819" s="85"/>
    </row>
    <row r="20820" spans="2:10" s="117" customFormat="1" x14ac:dyDescent="0.25">
      <c r="B20820" s="87"/>
      <c r="C20820" s="85"/>
      <c r="D20820" s="85"/>
      <c r="E20820" s="85"/>
      <c r="F20820" s="85"/>
      <c r="G20820" s="86"/>
      <c r="H20820" s="86"/>
      <c r="I20820" s="85"/>
      <c r="J20820" s="85"/>
    </row>
    <row r="20821" spans="2:10" s="117" customFormat="1" x14ac:dyDescent="0.25">
      <c r="B20821" s="87"/>
      <c r="C20821" s="85"/>
      <c r="D20821" s="85"/>
      <c r="E20821" s="85"/>
      <c r="F20821" s="85"/>
      <c r="G20821" s="86"/>
      <c r="H20821" s="86"/>
      <c r="I20821" s="85"/>
      <c r="J20821" s="85"/>
    </row>
    <row r="20822" spans="2:10" s="117" customFormat="1" x14ac:dyDescent="0.25">
      <c r="B20822" s="87"/>
      <c r="C20822" s="85"/>
      <c r="D20822" s="85"/>
      <c r="E20822" s="85"/>
      <c r="F20822" s="85"/>
      <c r="G20822" s="86"/>
      <c r="H20822" s="86"/>
      <c r="I20822" s="85"/>
      <c r="J20822" s="85"/>
    </row>
    <row r="20823" spans="2:10" s="117" customFormat="1" x14ac:dyDescent="0.25">
      <c r="B20823" s="87"/>
      <c r="C20823" s="85"/>
      <c r="D20823" s="85"/>
      <c r="E20823" s="85"/>
      <c r="F20823" s="85"/>
      <c r="G20823" s="86"/>
      <c r="H20823" s="86"/>
      <c r="I20823" s="85"/>
      <c r="J20823" s="85"/>
    </row>
    <row r="20824" spans="2:10" s="117" customFormat="1" x14ac:dyDescent="0.25">
      <c r="B20824" s="87"/>
      <c r="C20824" s="85"/>
      <c r="D20824" s="85"/>
      <c r="E20824" s="85"/>
      <c r="F20824" s="85"/>
      <c r="G20824" s="86"/>
      <c r="H20824" s="86"/>
      <c r="I20824" s="85"/>
      <c r="J20824" s="85"/>
    </row>
    <row r="20825" spans="2:10" s="117" customFormat="1" x14ac:dyDescent="0.25">
      <c r="B20825" s="87"/>
      <c r="C20825" s="85"/>
      <c r="D20825" s="85"/>
      <c r="E20825" s="85"/>
      <c r="F20825" s="85"/>
      <c r="G20825" s="86"/>
      <c r="H20825" s="86"/>
      <c r="I20825" s="85"/>
      <c r="J20825" s="85"/>
    </row>
    <row r="20826" spans="2:10" s="117" customFormat="1" x14ac:dyDescent="0.25">
      <c r="B20826" s="87"/>
      <c r="C20826" s="85"/>
      <c r="D20826" s="85"/>
      <c r="E20826" s="85"/>
      <c r="F20826" s="85"/>
      <c r="G20826" s="86"/>
      <c r="H20826" s="86"/>
      <c r="I20826" s="85"/>
      <c r="J20826" s="85"/>
    </row>
    <row r="20827" spans="2:10" s="117" customFormat="1" x14ac:dyDescent="0.25">
      <c r="B20827" s="87"/>
      <c r="C20827" s="85"/>
      <c r="D20827" s="85"/>
      <c r="E20827" s="85"/>
      <c r="F20827" s="85"/>
      <c r="G20827" s="86"/>
      <c r="H20827" s="86"/>
      <c r="I20827" s="85"/>
      <c r="J20827" s="85"/>
    </row>
    <row r="20828" spans="2:10" s="117" customFormat="1" x14ac:dyDescent="0.25">
      <c r="B20828" s="87"/>
      <c r="C20828" s="85"/>
      <c r="D20828" s="85"/>
      <c r="E20828" s="85"/>
      <c r="F20828" s="85"/>
      <c r="G20828" s="86"/>
      <c r="H20828" s="86"/>
      <c r="I20828" s="85"/>
      <c r="J20828" s="85"/>
    </row>
    <row r="20829" spans="2:10" s="117" customFormat="1" x14ac:dyDescent="0.25">
      <c r="B20829" s="87"/>
      <c r="C20829" s="85"/>
      <c r="D20829" s="85"/>
      <c r="E20829" s="85"/>
      <c r="F20829" s="85"/>
      <c r="G20829" s="86"/>
      <c r="H20829" s="86"/>
      <c r="I20829" s="85"/>
      <c r="J20829" s="85"/>
    </row>
    <row r="20830" spans="2:10" s="117" customFormat="1" x14ac:dyDescent="0.25">
      <c r="B20830" s="87"/>
      <c r="C20830" s="85"/>
      <c r="D20830" s="85"/>
      <c r="E20830" s="85"/>
      <c r="F20830" s="85"/>
      <c r="G20830" s="86"/>
      <c r="H20830" s="86"/>
      <c r="I20830" s="85"/>
      <c r="J20830" s="85"/>
    </row>
    <row r="20831" spans="2:10" s="117" customFormat="1" x14ac:dyDescent="0.25">
      <c r="B20831" s="87"/>
      <c r="C20831" s="85"/>
      <c r="D20831" s="85"/>
      <c r="E20831" s="85"/>
      <c r="F20831" s="85"/>
      <c r="G20831" s="86"/>
      <c r="H20831" s="86"/>
      <c r="I20831" s="85"/>
      <c r="J20831" s="85"/>
    </row>
    <row r="20832" spans="2:10" s="117" customFormat="1" x14ac:dyDescent="0.25">
      <c r="B20832" s="87"/>
      <c r="C20832" s="85"/>
      <c r="D20832" s="85"/>
      <c r="E20832" s="85"/>
      <c r="F20832" s="85"/>
      <c r="G20832" s="86"/>
      <c r="H20832" s="86"/>
      <c r="I20832" s="85"/>
      <c r="J20832" s="85"/>
    </row>
    <row r="20833" spans="2:10" s="117" customFormat="1" x14ac:dyDescent="0.25">
      <c r="B20833" s="87"/>
      <c r="C20833" s="85"/>
      <c r="D20833" s="85"/>
      <c r="E20833" s="85"/>
      <c r="F20833" s="85"/>
      <c r="G20833" s="86"/>
      <c r="H20833" s="86"/>
      <c r="I20833" s="85"/>
      <c r="J20833" s="85"/>
    </row>
    <row r="20834" spans="2:10" s="117" customFormat="1" x14ac:dyDescent="0.25">
      <c r="B20834" s="87"/>
      <c r="C20834" s="85"/>
      <c r="D20834" s="85"/>
      <c r="E20834" s="85"/>
      <c r="F20834" s="85"/>
      <c r="G20834" s="86"/>
      <c r="H20834" s="86"/>
      <c r="I20834" s="85"/>
      <c r="J20834" s="85"/>
    </row>
    <row r="20835" spans="2:10" s="117" customFormat="1" x14ac:dyDescent="0.25">
      <c r="B20835" s="87"/>
      <c r="C20835" s="85"/>
      <c r="D20835" s="85"/>
      <c r="E20835" s="85"/>
      <c r="F20835" s="85"/>
      <c r="G20835" s="86"/>
      <c r="H20835" s="86"/>
      <c r="I20835" s="85"/>
      <c r="J20835" s="85"/>
    </row>
    <row r="20836" spans="2:10" s="117" customFormat="1" x14ac:dyDescent="0.25">
      <c r="B20836" s="87"/>
      <c r="C20836" s="85"/>
      <c r="D20836" s="85"/>
      <c r="E20836" s="85"/>
      <c r="F20836" s="85"/>
      <c r="G20836" s="86"/>
      <c r="H20836" s="86"/>
      <c r="I20836" s="85"/>
      <c r="J20836" s="85"/>
    </row>
    <row r="20837" spans="2:10" s="117" customFormat="1" x14ac:dyDescent="0.25">
      <c r="B20837" s="87"/>
      <c r="C20837" s="85"/>
      <c r="D20837" s="85"/>
      <c r="E20837" s="85"/>
      <c r="F20837" s="85"/>
      <c r="G20837" s="86"/>
      <c r="H20837" s="86"/>
      <c r="I20837" s="85"/>
      <c r="J20837" s="85"/>
    </row>
    <row r="20838" spans="2:10" s="117" customFormat="1" x14ac:dyDescent="0.25">
      <c r="B20838" s="87"/>
      <c r="C20838" s="85"/>
      <c r="D20838" s="85"/>
      <c r="E20838" s="85"/>
      <c r="F20838" s="85"/>
      <c r="G20838" s="86"/>
      <c r="H20838" s="86"/>
      <c r="I20838" s="85"/>
      <c r="J20838" s="85"/>
    </row>
    <row r="20839" spans="2:10" s="117" customFormat="1" x14ac:dyDescent="0.25">
      <c r="B20839" s="87"/>
      <c r="C20839" s="85"/>
      <c r="D20839" s="85"/>
      <c r="E20839" s="85"/>
      <c r="F20839" s="85"/>
      <c r="G20839" s="86"/>
      <c r="H20839" s="86"/>
      <c r="I20839" s="85"/>
      <c r="J20839" s="85"/>
    </row>
    <row r="20840" spans="2:10" s="117" customFormat="1" x14ac:dyDescent="0.25">
      <c r="B20840" s="87"/>
      <c r="C20840" s="85"/>
      <c r="D20840" s="85"/>
      <c r="E20840" s="85"/>
      <c r="F20840" s="85"/>
      <c r="G20840" s="86"/>
      <c r="H20840" s="86"/>
      <c r="I20840" s="85"/>
      <c r="J20840" s="85"/>
    </row>
    <row r="20841" spans="2:10" s="117" customFormat="1" x14ac:dyDescent="0.25">
      <c r="B20841" s="87"/>
      <c r="C20841" s="85"/>
      <c r="D20841" s="85"/>
      <c r="E20841" s="85"/>
      <c r="F20841" s="85"/>
      <c r="G20841" s="86"/>
      <c r="H20841" s="86"/>
      <c r="I20841" s="85"/>
      <c r="J20841" s="85"/>
    </row>
    <row r="20842" spans="2:10" s="117" customFormat="1" x14ac:dyDescent="0.25">
      <c r="B20842" s="87"/>
      <c r="C20842" s="85"/>
      <c r="D20842" s="85"/>
      <c r="E20842" s="85"/>
      <c r="F20842" s="85"/>
      <c r="G20842" s="86"/>
      <c r="H20842" s="86"/>
      <c r="I20842" s="85"/>
      <c r="J20842" s="85"/>
    </row>
    <row r="20843" spans="2:10" s="117" customFormat="1" x14ac:dyDescent="0.25">
      <c r="B20843" s="87"/>
      <c r="C20843" s="85"/>
      <c r="D20843" s="85"/>
      <c r="E20843" s="85"/>
      <c r="F20843" s="85"/>
      <c r="G20843" s="86"/>
      <c r="H20843" s="86"/>
      <c r="I20843" s="85"/>
      <c r="J20843" s="85"/>
    </row>
    <row r="20844" spans="2:10" s="117" customFormat="1" x14ac:dyDescent="0.25">
      <c r="B20844" s="87"/>
      <c r="C20844" s="85"/>
      <c r="D20844" s="85"/>
      <c r="E20844" s="85"/>
      <c r="F20844" s="85"/>
      <c r="G20844" s="86"/>
      <c r="H20844" s="86"/>
      <c r="I20844" s="85"/>
      <c r="J20844" s="85"/>
    </row>
    <row r="20845" spans="2:10" s="117" customFormat="1" x14ac:dyDescent="0.25">
      <c r="B20845" s="87"/>
      <c r="C20845" s="85"/>
      <c r="D20845" s="85"/>
      <c r="E20845" s="85"/>
      <c r="F20845" s="85"/>
      <c r="G20845" s="86"/>
      <c r="H20845" s="86"/>
      <c r="I20845" s="85"/>
      <c r="J20845" s="85"/>
    </row>
    <row r="20846" spans="2:10" s="117" customFormat="1" x14ac:dyDescent="0.25">
      <c r="B20846" s="87"/>
      <c r="C20846" s="85"/>
      <c r="D20846" s="85"/>
      <c r="E20846" s="85"/>
      <c r="F20846" s="85"/>
      <c r="G20846" s="86"/>
      <c r="H20846" s="86"/>
      <c r="I20846" s="85"/>
      <c r="J20846" s="85"/>
    </row>
    <row r="20847" spans="2:10" s="117" customFormat="1" x14ac:dyDescent="0.25">
      <c r="B20847" s="87"/>
      <c r="C20847" s="85"/>
      <c r="D20847" s="85"/>
      <c r="E20847" s="85"/>
      <c r="F20847" s="85"/>
      <c r="G20847" s="86"/>
      <c r="H20847" s="86"/>
      <c r="I20847" s="85"/>
      <c r="J20847" s="85"/>
    </row>
    <row r="20848" spans="2:10" s="117" customFormat="1" x14ac:dyDescent="0.25">
      <c r="B20848" s="87"/>
      <c r="C20848" s="85"/>
      <c r="D20848" s="85"/>
      <c r="E20848" s="85"/>
      <c r="F20848" s="85"/>
      <c r="G20848" s="86"/>
      <c r="H20848" s="86"/>
      <c r="I20848" s="85"/>
      <c r="J20848" s="85"/>
    </row>
    <row r="20849" spans="2:10" s="117" customFormat="1" x14ac:dyDescent="0.25">
      <c r="B20849" s="87"/>
      <c r="C20849" s="85"/>
      <c r="D20849" s="85"/>
      <c r="E20849" s="85"/>
      <c r="F20849" s="85"/>
      <c r="G20849" s="86"/>
      <c r="H20849" s="86"/>
      <c r="I20849" s="85"/>
      <c r="J20849" s="85"/>
    </row>
    <row r="20850" spans="2:10" s="117" customFormat="1" x14ac:dyDescent="0.25">
      <c r="B20850" s="87"/>
      <c r="C20850" s="85"/>
      <c r="D20850" s="85"/>
      <c r="E20850" s="85"/>
      <c r="F20850" s="85"/>
      <c r="G20850" s="86"/>
      <c r="H20850" s="86"/>
      <c r="I20850" s="85"/>
      <c r="J20850" s="85"/>
    </row>
    <row r="20851" spans="2:10" s="117" customFormat="1" x14ac:dyDescent="0.25">
      <c r="B20851" s="87"/>
      <c r="C20851" s="85"/>
      <c r="D20851" s="85"/>
      <c r="E20851" s="85"/>
      <c r="F20851" s="85"/>
      <c r="G20851" s="86"/>
      <c r="H20851" s="86"/>
      <c r="I20851" s="85"/>
      <c r="J20851" s="85"/>
    </row>
    <row r="20852" spans="2:10" s="117" customFormat="1" x14ac:dyDescent="0.25">
      <c r="B20852" s="87"/>
      <c r="C20852" s="85"/>
      <c r="D20852" s="85"/>
      <c r="E20852" s="85"/>
      <c r="F20852" s="85"/>
      <c r="G20852" s="86"/>
      <c r="H20852" s="86"/>
      <c r="I20852" s="85"/>
      <c r="J20852" s="85"/>
    </row>
    <row r="20853" spans="2:10" s="117" customFormat="1" x14ac:dyDescent="0.25">
      <c r="B20853" s="87"/>
      <c r="C20853" s="85"/>
      <c r="D20853" s="85"/>
      <c r="E20853" s="85"/>
      <c r="F20853" s="85"/>
      <c r="G20853" s="86"/>
      <c r="H20853" s="86"/>
      <c r="I20853" s="85"/>
      <c r="J20853" s="85"/>
    </row>
    <row r="20854" spans="2:10" s="117" customFormat="1" x14ac:dyDescent="0.25">
      <c r="B20854" s="87"/>
      <c r="C20854" s="85"/>
      <c r="D20854" s="85"/>
      <c r="E20854" s="85"/>
      <c r="F20854" s="85"/>
      <c r="G20854" s="86"/>
      <c r="H20854" s="86"/>
      <c r="I20854" s="85"/>
      <c r="J20854" s="85"/>
    </row>
    <row r="20855" spans="2:10" s="117" customFormat="1" x14ac:dyDescent="0.25">
      <c r="B20855" s="87"/>
      <c r="C20855" s="85"/>
      <c r="D20855" s="85"/>
      <c r="E20855" s="85"/>
      <c r="F20855" s="85"/>
      <c r="G20855" s="86"/>
      <c r="H20855" s="86"/>
      <c r="I20855" s="85"/>
      <c r="J20855" s="85"/>
    </row>
    <row r="20856" spans="2:10" s="117" customFormat="1" x14ac:dyDescent="0.25">
      <c r="B20856" s="87"/>
      <c r="C20856" s="85"/>
      <c r="D20856" s="85"/>
      <c r="E20856" s="85"/>
      <c r="F20856" s="85"/>
      <c r="G20856" s="86"/>
      <c r="H20856" s="86"/>
      <c r="I20856" s="85"/>
      <c r="J20856" s="85"/>
    </row>
    <row r="20857" spans="2:10" s="117" customFormat="1" x14ac:dyDescent="0.25">
      <c r="B20857" s="87"/>
      <c r="C20857" s="85"/>
      <c r="D20857" s="85"/>
      <c r="E20857" s="85"/>
      <c r="F20857" s="85"/>
      <c r="G20857" s="86"/>
      <c r="H20857" s="86"/>
      <c r="I20857" s="85"/>
      <c r="J20857" s="85"/>
    </row>
    <row r="20858" spans="2:10" s="117" customFormat="1" x14ac:dyDescent="0.25">
      <c r="B20858" s="87"/>
      <c r="C20858" s="85"/>
      <c r="D20858" s="85"/>
      <c r="E20858" s="85"/>
      <c r="F20858" s="85"/>
      <c r="G20858" s="86"/>
      <c r="H20858" s="86"/>
      <c r="I20858" s="85"/>
      <c r="J20858" s="85"/>
    </row>
    <row r="20859" spans="2:10" s="117" customFormat="1" x14ac:dyDescent="0.25">
      <c r="B20859" s="87"/>
      <c r="C20859" s="85"/>
      <c r="D20859" s="85"/>
      <c r="E20859" s="85"/>
      <c r="F20859" s="85"/>
      <c r="G20859" s="86"/>
      <c r="H20859" s="86"/>
      <c r="I20859" s="85"/>
      <c r="J20859" s="85"/>
    </row>
    <row r="20860" spans="2:10" s="117" customFormat="1" x14ac:dyDescent="0.25">
      <c r="B20860" s="87"/>
      <c r="C20860" s="85"/>
      <c r="D20860" s="85"/>
      <c r="E20860" s="85"/>
      <c r="F20860" s="85"/>
      <c r="G20860" s="86"/>
      <c r="H20860" s="86"/>
      <c r="I20860" s="85"/>
      <c r="J20860" s="85"/>
    </row>
    <row r="20861" spans="2:10" s="117" customFormat="1" x14ac:dyDescent="0.25">
      <c r="B20861" s="87"/>
      <c r="C20861" s="85"/>
      <c r="D20861" s="85"/>
      <c r="E20861" s="85"/>
      <c r="F20861" s="85"/>
      <c r="G20861" s="86"/>
      <c r="H20861" s="86"/>
      <c r="I20861" s="85"/>
      <c r="J20861" s="85"/>
    </row>
    <row r="20862" spans="2:10" s="117" customFormat="1" x14ac:dyDescent="0.25">
      <c r="B20862" s="87"/>
      <c r="C20862" s="85"/>
      <c r="D20862" s="85"/>
      <c r="E20862" s="85"/>
      <c r="F20862" s="85"/>
      <c r="G20862" s="86"/>
      <c r="H20862" s="86"/>
      <c r="I20862" s="85"/>
      <c r="J20862" s="85"/>
    </row>
    <row r="20863" spans="2:10" s="117" customFormat="1" x14ac:dyDescent="0.25">
      <c r="B20863" s="87"/>
      <c r="C20863" s="85"/>
      <c r="D20863" s="85"/>
      <c r="E20863" s="85"/>
      <c r="F20863" s="85"/>
      <c r="G20863" s="86"/>
      <c r="H20863" s="86"/>
      <c r="I20863" s="85"/>
      <c r="J20863" s="85"/>
    </row>
    <row r="20864" spans="2:10" s="117" customFormat="1" x14ac:dyDescent="0.25">
      <c r="B20864" s="87"/>
      <c r="C20864" s="85"/>
      <c r="D20864" s="85"/>
      <c r="E20864" s="85"/>
      <c r="F20864" s="85"/>
      <c r="G20864" s="86"/>
      <c r="H20864" s="86"/>
      <c r="I20864" s="85"/>
      <c r="J20864" s="85"/>
    </row>
    <row r="20865" spans="2:10" s="117" customFormat="1" x14ac:dyDescent="0.25">
      <c r="B20865" s="87"/>
      <c r="C20865" s="85"/>
      <c r="D20865" s="85"/>
      <c r="E20865" s="85"/>
      <c r="F20865" s="85"/>
      <c r="G20865" s="86"/>
      <c r="H20865" s="86"/>
      <c r="I20865" s="85"/>
      <c r="J20865" s="85"/>
    </row>
    <row r="20866" spans="2:10" s="117" customFormat="1" x14ac:dyDescent="0.25">
      <c r="B20866" s="87"/>
      <c r="C20866" s="85"/>
      <c r="D20866" s="85"/>
      <c r="E20866" s="85"/>
      <c r="F20866" s="85"/>
      <c r="G20866" s="86"/>
      <c r="H20866" s="86"/>
      <c r="I20866" s="85"/>
      <c r="J20866" s="85"/>
    </row>
    <row r="20867" spans="2:10" s="117" customFormat="1" x14ac:dyDescent="0.25">
      <c r="B20867" s="87"/>
      <c r="C20867" s="85"/>
      <c r="D20867" s="85"/>
      <c r="E20867" s="85"/>
      <c r="F20867" s="85"/>
      <c r="G20867" s="86"/>
      <c r="H20867" s="86"/>
      <c r="I20867" s="85"/>
      <c r="J20867" s="85"/>
    </row>
    <row r="20868" spans="2:10" s="117" customFormat="1" x14ac:dyDescent="0.25">
      <c r="B20868" s="87"/>
      <c r="C20868" s="85"/>
      <c r="D20868" s="85"/>
      <c r="E20868" s="85"/>
      <c r="F20868" s="85"/>
      <c r="G20868" s="86"/>
      <c r="H20868" s="86"/>
      <c r="I20868" s="85"/>
      <c r="J20868" s="85"/>
    </row>
    <row r="20869" spans="2:10" s="117" customFormat="1" x14ac:dyDescent="0.25">
      <c r="B20869" s="87"/>
      <c r="C20869" s="85"/>
      <c r="D20869" s="85"/>
      <c r="E20869" s="85"/>
      <c r="F20869" s="85"/>
      <c r="G20869" s="86"/>
      <c r="H20869" s="86"/>
      <c r="I20869" s="85"/>
      <c r="J20869" s="85"/>
    </row>
    <row r="20870" spans="2:10" s="117" customFormat="1" x14ac:dyDescent="0.25">
      <c r="B20870" s="87"/>
      <c r="C20870" s="85"/>
      <c r="D20870" s="85"/>
      <c r="E20870" s="85"/>
      <c r="F20870" s="85"/>
      <c r="G20870" s="86"/>
      <c r="H20870" s="86"/>
      <c r="I20870" s="85"/>
      <c r="J20870" s="85"/>
    </row>
    <row r="20871" spans="2:10" s="117" customFormat="1" x14ac:dyDescent="0.25">
      <c r="B20871" s="87"/>
      <c r="C20871" s="85"/>
      <c r="D20871" s="85"/>
      <c r="E20871" s="85"/>
      <c r="F20871" s="85"/>
      <c r="G20871" s="86"/>
      <c r="H20871" s="86"/>
      <c r="I20871" s="85"/>
      <c r="J20871" s="85"/>
    </row>
    <row r="20872" spans="2:10" s="117" customFormat="1" x14ac:dyDescent="0.25">
      <c r="B20872" s="87"/>
      <c r="C20872" s="85"/>
      <c r="D20872" s="85"/>
      <c r="E20872" s="85"/>
      <c r="F20872" s="85"/>
      <c r="G20872" s="86"/>
      <c r="H20872" s="86"/>
      <c r="I20872" s="85"/>
      <c r="J20872" s="85"/>
    </row>
    <row r="20873" spans="2:10" s="117" customFormat="1" x14ac:dyDescent="0.25">
      <c r="B20873" s="87"/>
      <c r="C20873" s="85"/>
      <c r="D20873" s="85"/>
      <c r="E20873" s="85"/>
      <c r="F20873" s="85"/>
      <c r="G20873" s="86"/>
      <c r="H20873" s="86"/>
      <c r="I20873" s="85"/>
      <c r="J20873" s="85"/>
    </row>
    <row r="20874" spans="2:10" s="117" customFormat="1" x14ac:dyDescent="0.25">
      <c r="B20874" s="87"/>
      <c r="C20874" s="85"/>
      <c r="D20874" s="85"/>
      <c r="E20874" s="85"/>
      <c r="F20874" s="85"/>
      <c r="G20874" s="86"/>
      <c r="H20874" s="86"/>
      <c r="I20874" s="85"/>
      <c r="J20874" s="85"/>
    </row>
    <row r="20875" spans="2:10" s="117" customFormat="1" x14ac:dyDescent="0.25">
      <c r="B20875" s="87"/>
      <c r="C20875" s="85"/>
      <c r="D20875" s="85"/>
      <c r="E20875" s="85"/>
      <c r="F20875" s="85"/>
      <c r="G20875" s="86"/>
      <c r="H20875" s="86"/>
      <c r="I20875" s="85"/>
      <c r="J20875" s="85"/>
    </row>
    <row r="20876" spans="2:10" s="117" customFormat="1" x14ac:dyDescent="0.25">
      <c r="B20876" s="87"/>
      <c r="C20876" s="85"/>
      <c r="D20876" s="85"/>
      <c r="E20876" s="85"/>
      <c r="F20876" s="85"/>
      <c r="G20876" s="86"/>
      <c r="H20876" s="86"/>
      <c r="I20876" s="85"/>
      <c r="J20876" s="85"/>
    </row>
    <row r="20877" spans="2:10" s="117" customFormat="1" x14ac:dyDescent="0.25">
      <c r="B20877" s="87"/>
      <c r="C20877" s="85"/>
      <c r="D20877" s="85"/>
      <c r="E20877" s="85"/>
      <c r="F20877" s="85"/>
      <c r="G20877" s="86"/>
      <c r="H20877" s="86"/>
      <c r="I20877" s="85"/>
      <c r="J20877" s="85"/>
    </row>
    <row r="20878" spans="2:10" s="117" customFormat="1" x14ac:dyDescent="0.25">
      <c r="B20878" s="87"/>
      <c r="C20878" s="85"/>
      <c r="D20878" s="85"/>
      <c r="E20878" s="85"/>
      <c r="F20878" s="85"/>
      <c r="G20878" s="86"/>
      <c r="H20878" s="86"/>
      <c r="I20878" s="85"/>
      <c r="J20878" s="85"/>
    </row>
    <row r="20879" spans="2:10" s="117" customFormat="1" x14ac:dyDescent="0.25">
      <c r="B20879" s="87"/>
      <c r="C20879" s="85"/>
      <c r="D20879" s="85"/>
      <c r="E20879" s="85"/>
      <c r="F20879" s="85"/>
      <c r="G20879" s="86"/>
      <c r="H20879" s="86"/>
      <c r="I20879" s="85"/>
      <c r="J20879" s="85"/>
    </row>
    <row r="20880" spans="2:10" s="117" customFormat="1" x14ac:dyDescent="0.25">
      <c r="B20880" s="87"/>
      <c r="C20880" s="85"/>
      <c r="D20880" s="85"/>
      <c r="E20880" s="85"/>
      <c r="F20880" s="85"/>
      <c r="G20880" s="86"/>
      <c r="H20880" s="86"/>
      <c r="I20880" s="85"/>
      <c r="J20880" s="85"/>
    </row>
    <row r="20881" spans="2:10" s="117" customFormat="1" x14ac:dyDescent="0.25">
      <c r="B20881" s="87"/>
      <c r="C20881" s="85"/>
      <c r="D20881" s="85"/>
      <c r="E20881" s="85"/>
      <c r="F20881" s="85"/>
      <c r="G20881" s="86"/>
      <c r="H20881" s="86"/>
      <c r="I20881" s="85"/>
      <c r="J20881" s="85"/>
    </row>
    <row r="20882" spans="2:10" s="117" customFormat="1" x14ac:dyDescent="0.25">
      <c r="B20882" s="87"/>
      <c r="C20882" s="85"/>
      <c r="D20882" s="85"/>
      <c r="E20882" s="85"/>
      <c r="F20882" s="85"/>
      <c r="G20882" s="86"/>
      <c r="H20882" s="86"/>
      <c r="I20882" s="85"/>
      <c r="J20882" s="85"/>
    </row>
    <row r="20883" spans="2:10" s="117" customFormat="1" x14ac:dyDescent="0.25">
      <c r="B20883" s="87"/>
      <c r="C20883" s="85"/>
      <c r="D20883" s="85"/>
      <c r="E20883" s="85"/>
      <c r="F20883" s="85"/>
      <c r="G20883" s="86"/>
      <c r="H20883" s="86"/>
      <c r="I20883" s="85"/>
      <c r="J20883" s="85"/>
    </row>
    <row r="20884" spans="2:10" s="117" customFormat="1" x14ac:dyDescent="0.25">
      <c r="B20884" s="87"/>
      <c r="C20884" s="85"/>
      <c r="D20884" s="85"/>
      <c r="E20884" s="85"/>
      <c r="F20884" s="85"/>
      <c r="G20884" s="86"/>
      <c r="H20884" s="86"/>
      <c r="I20884" s="85"/>
      <c r="J20884" s="85"/>
    </row>
    <row r="20885" spans="2:10" s="117" customFormat="1" x14ac:dyDescent="0.25">
      <c r="B20885" s="87"/>
      <c r="C20885" s="85"/>
      <c r="D20885" s="85"/>
      <c r="E20885" s="85"/>
      <c r="F20885" s="85"/>
      <c r="G20885" s="86"/>
      <c r="H20885" s="86"/>
      <c r="I20885" s="85"/>
      <c r="J20885" s="85"/>
    </row>
    <row r="20886" spans="2:10" s="117" customFormat="1" x14ac:dyDescent="0.25">
      <c r="B20886" s="87"/>
      <c r="C20886" s="85"/>
      <c r="D20886" s="85"/>
      <c r="E20886" s="85"/>
      <c r="F20886" s="85"/>
      <c r="G20886" s="86"/>
      <c r="H20886" s="86"/>
      <c r="I20886" s="85"/>
      <c r="J20886" s="85"/>
    </row>
    <row r="20887" spans="2:10" s="117" customFormat="1" x14ac:dyDescent="0.25">
      <c r="B20887" s="87"/>
      <c r="C20887" s="85"/>
      <c r="D20887" s="85"/>
      <c r="E20887" s="85"/>
      <c r="F20887" s="85"/>
      <c r="G20887" s="86"/>
      <c r="H20887" s="86"/>
      <c r="I20887" s="85"/>
      <c r="J20887" s="85"/>
    </row>
    <row r="20888" spans="2:10" s="117" customFormat="1" x14ac:dyDescent="0.25">
      <c r="B20888" s="87"/>
      <c r="C20888" s="85"/>
      <c r="D20888" s="85"/>
      <c r="E20888" s="85"/>
      <c r="F20888" s="85"/>
      <c r="G20888" s="86"/>
      <c r="H20888" s="86"/>
      <c r="I20888" s="85"/>
      <c r="J20888" s="85"/>
    </row>
    <row r="20889" spans="2:10" s="117" customFormat="1" x14ac:dyDescent="0.25">
      <c r="B20889" s="87"/>
      <c r="C20889" s="85"/>
      <c r="D20889" s="85"/>
      <c r="E20889" s="85"/>
      <c r="F20889" s="85"/>
      <c r="G20889" s="86"/>
      <c r="H20889" s="86"/>
      <c r="I20889" s="85"/>
      <c r="J20889" s="85"/>
    </row>
    <row r="20890" spans="2:10" s="117" customFormat="1" x14ac:dyDescent="0.25">
      <c r="B20890" s="87"/>
      <c r="C20890" s="85"/>
      <c r="D20890" s="85"/>
      <c r="E20890" s="85"/>
      <c r="F20890" s="85"/>
      <c r="G20890" s="86"/>
      <c r="H20890" s="86"/>
      <c r="I20890" s="85"/>
      <c r="J20890" s="85"/>
    </row>
    <row r="20891" spans="2:10" s="117" customFormat="1" x14ac:dyDescent="0.25">
      <c r="B20891" s="87"/>
      <c r="C20891" s="85"/>
      <c r="D20891" s="85"/>
      <c r="E20891" s="85"/>
      <c r="F20891" s="85"/>
      <c r="G20891" s="86"/>
      <c r="H20891" s="86"/>
      <c r="I20891" s="85"/>
      <c r="J20891" s="85"/>
    </row>
    <row r="20892" spans="2:10" s="117" customFormat="1" x14ac:dyDescent="0.25">
      <c r="B20892" s="87"/>
      <c r="C20892" s="85"/>
      <c r="D20892" s="85"/>
      <c r="E20892" s="85"/>
      <c r="F20892" s="85"/>
      <c r="G20892" s="86"/>
      <c r="H20892" s="86"/>
      <c r="I20892" s="85"/>
      <c r="J20892" s="85"/>
    </row>
    <row r="20893" spans="2:10" s="117" customFormat="1" x14ac:dyDescent="0.25">
      <c r="B20893" s="87"/>
      <c r="C20893" s="85"/>
      <c r="D20893" s="85"/>
      <c r="E20893" s="85"/>
      <c r="F20893" s="85"/>
      <c r="G20893" s="86"/>
      <c r="H20893" s="86"/>
      <c r="I20893" s="85"/>
      <c r="J20893" s="85"/>
    </row>
    <row r="20894" spans="2:10" s="117" customFormat="1" x14ac:dyDescent="0.25">
      <c r="B20894" s="87"/>
      <c r="C20894" s="85"/>
      <c r="D20894" s="85"/>
      <c r="E20894" s="85"/>
      <c r="F20894" s="85"/>
      <c r="G20894" s="86"/>
      <c r="H20894" s="86"/>
      <c r="I20894" s="85"/>
      <c r="J20894" s="85"/>
    </row>
    <row r="20895" spans="2:10" s="117" customFormat="1" x14ac:dyDescent="0.25">
      <c r="B20895" s="87"/>
      <c r="C20895" s="85"/>
      <c r="D20895" s="85"/>
      <c r="E20895" s="85"/>
      <c r="F20895" s="85"/>
      <c r="G20895" s="86"/>
      <c r="H20895" s="86"/>
      <c r="I20895" s="85"/>
      <c r="J20895" s="85"/>
    </row>
    <row r="20896" spans="2:10" s="117" customFormat="1" x14ac:dyDescent="0.25">
      <c r="B20896" s="87"/>
      <c r="C20896" s="85"/>
      <c r="D20896" s="85"/>
      <c r="E20896" s="85"/>
      <c r="F20896" s="85"/>
      <c r="G20896" s="86"/>
      <c r="H20896" s="86"/>
      <c r="I20896" s="85"/>
      <c r="J20896" s="85"/>
    </row>
    <row r="20897" spans="2:10" s="117" customFormat="1" x14ac:dyDescent="0.25">
      <c r="B20897" s="87"/>
      <c r="C20897" s="85"/>
      <c r="D20897" s="85"/>
      <c r="E20897" s="85"/>
      <c r="F20897" s="85"/>
      <c r="G20897" s="86"/>
      <c r="H20897" s="86"/>
      <c r="I20897" s="85"/>
      <c r="J20897" s="85"/>
    </row>
    <row r="20898" spans="2:10" s="117" customFormat="1" x14ac:dyDescent="0.25">
      <c r="B20898" s="87"/>
      <c r="C20898" s="85"/>
      <c r="D20898" s="85"/>
      <c r="E20898" s="85"/>
      <c r="F20898" s="85"/>
      <c r="G20898" s="86"/>
      <c r="H20898" s="86"/>
      <c r="I20898" s="85"/>
      <c r="J20898" s="85"/>
    </row>
    <row r="20899" spans="2:10" s="117" customFormat="1" x14ac:dyDescent="0.25">
      <c r="B20899" s="87"/>
      <c r="C20899" s="85"/>
      <c r="D20899" s="85"/>
      <c r="E20899" s="85"/>
      <c r="F20899" s="85"/>
      <c r="G20899" s="86"/>
      <c r="H20899" s="86"/>
      <c r="I20899" s="85"/>
      <c r="J20899" s="85"/>
    </row>
    <row r="20900" spans="2:10" s="117" customFormat="1" x14ac:dyDescent="0.25">
      <c r="B20900" s="87"/>
      <c r="C20900" s="85"/>
      <c r="D20900" s="85"/>
      <c r="E20900" s="85"/>
      <c r="F20900" s="85"/>
      <c r="G20900" s="86"/>
      <c r="H20900" s="86"/>
      <c r="I20900" s="85"/>
      <c r="J20900" s="85"/>
    </row>
    <row r="20901" spans="2:10" s="117" customFormat="1" x14ac:dyDescent="0.25">
      <c r="B20901" s="87"/>
      <c r="C20901" s="85"/>
      <c r="D20901" s="85"/>
      <c r="E20901" s="85"/>
      <c r="F20901" s="85"/>
      <c r="G20901" s="86"/>
      <c r="H20901" s="86"/>
      <c r="I20901" s="85"/>
      <c r="J20901" s="85"/>
    </row>
    <row r="20902" spans="2:10" s="117" customFormat="1" x14ac:dyDescent="0.25">
      <c r="B20902" s="87"/>
      <c r="C20902" s="85"/>
      <c r="D20902" s="85"/>
      <c r="E20902" s="85"/>
      <c r="F20902" s="85"/>
      <c r="G20902" s="86"/>
      <c r="H20902" s="86"/>
      <c r="I20902" s="85"/>
      <c r="J20902" s="85"/>
    </row>
    <row r="20903" spans="2:10" s="117" customFormat="1" x14ac:dyDescent="0.25">
      <c r="B20903" s="87"/>
      <c r="C20903" s="85"/>
      <c r="D20903" s="85"/>
      <c r="E20903" s="85"/>
      <c r="F20903" s="85"/>
      <c r="G20903" s="86"/>
      <c r="H20903" s="86"/>
      <c r="I20903" s="85"/>
      <c r="J20903" s="85"/>
    </row>
    <row r="20904" spans="2:10" s="117" customFormat="1" x14ac:dyDescent="0.25">
      <c r="B20904" s="87"/>
      <c r="C20904" s="85"/>
      <c r="D20904" s="85"/>
      <c r="E20904" s="85"/>
      <c r="F20904" s="85"/>
      <c r="G20904" s="86"/>
      <c r="H20904" s="86"/>
      <c r="I20904" s="85"/>
      <c r="J20904" s="85"/>
    </row>
    <row r="20905" spans="2:10" s="117" customFormat="1" x14ac:dyDescent="0.25">
      <c r="B20905" s="87"/>
      <c r="C20905" s="85"/>
      <c r="D20905" s="85"/>
      <c r="E20905" s="85"/>
      <c r="F20905" s="85"/>
      <c r="G20905" s="86"/>
      <c r="H20905" s="86"/>
      <c r="I20905" s="85"/>
      <c r="J20905" s="85"/>
    </row>
    <row r="20906" spans="2:10" s="117" customFormat="1" x14ac:dyDescent="0.25">
      <c r="B20906" s="87"/>
      <c r="C20906" s="85"/>
      <c r="D20906" s="85"/>
      <c r="E20906" s="85"/>
      <c r="F20906" s="85"/>
      <c r="G20906" s="86"/>
      <c r="H20906" s="86"/>
      <c r="I20906" s="85"/>
      <c r="J20906" s="85"/>
    </row>
    <row r="20907" spans="2:10" s="117" customFormat="1" x14ac:dyDescent="0.25">
      <c r="B20907" s="87"/>
      <c r="C20907" s="85"/>
      <c r="D20907" s="85"/>
      <c r="E20907" s="85"/>
      <c r="F20907" s="85"/>
      <c r="G20907" s="86"/>
      <c r="H20907" s="86"/>
      <c r="I20907" s="85"/>
      <c r="J20907" s="85"/>
    </row>
    <row r="20908" spans="2:10" s="117" customFormat="1" x14ac:dyDescent="0.25">
      <c r="B20908" s="87"/>
      <c r="C20908" s="85"/>
      <c r="D20908" s="85"/>
      <c r="E20908" s="85"/>
      <c r="F20908" s="85"/>
      <c r="G20908" s="86"/>
      <c r="H20908" s="86"/>
      <c r="I20908" s="85"/>
      <c r="J20908" s="85"/>
    </row>
    <row r="20909" spans="2:10" s="117" customFormat="1" x14ac:dyDescent="0.25">
      <c r="B20909" s="87"/>
      <c r="C20909" s="85"/>
      <c r="D20909" s="85"/>
      <c r="E20909" s="85"/>
      <c r="F20909" s="85"/>
      <c r="G20909" s="86"/>
      <c r="H20909" s="86"/>
      <c r="I20909" s="85"/>
      <c r="J20909" s="85"/>
    </row>
    <row r="20910" spans="2:10" s="117" customFormat="1" x14ac:dyDescent="0.25">
      <c r="B20910" s="87"/>
      <c r="C20910" s="85"/>
      <c r="D20910" s="85"/>
      <c r="E20910" s="85"/>
      <c r="F20910" s="85"/>
      <c r="G20910" s="86"/>
      <c r="H20910" s="86"/>
      <c r="I20910" s="85"/>
      <c r="J20910" s="85"/>
    </row>
    <row r="20911" spans="2:10" s="117" customFormat="1" x14ac:dyDescent="0.25">
      <c r="B20911" s="87"/>
      <c r="C20911" s="85"/>
      <c r="D20911" s="85"/>
      <c r="E20911" s="85"/>
      <c r="F20911" s="85"/>
      <c r="G20911" s="86"/>
      <c r="H20911" s="86"/>
      <c r="I20911" s="85"/>
      <c r="J20911" s="85"/>
    </row>
    <row r="20912" spans="2:10" s="117" customFormat="1" x14ac:dyDescent="0.25">
      <c r="B20912" s="87"/>
      <c r="C20912" s="85"/>
      <c r="D20912" s="85"/>
      <c r="E20912" s="85"/>
      <c r="F20912" s="85"/>
      <c r="G20912" s="86"/>
      <c r="H20912" s="86"/>
      <c r="I20912" s="85"/>
      <c r="J20912" s="85"/>
    </row>
    <row r="20913" spans="2:10" s="117" customFormat="1" x14ac:dyDescent="0.25">
      <c r="B20913" s="87"/>
      <c r="C20913" s="85"/>
      <c r="D20913" s="85"/>
      <c r="E20913" s="85"/>
      <c r="F20913" s="85"/>
      <c r="G20913" s="86"/>
      <c r="H20913" s="86"/>
      <c r="I20913" s="85"/>
      <c r="J20913" s="85"/>
    </row>
    <row r="20914" spans="2:10" s="117" customFormat="1" x14ac:dyDescent="0.25">
      <c r="B20914" s="87"/>
      <c r="C20914" s="85"/>
      <c r="D20914" s="85"/>
      <c r="E20914" s="85"/>
      <c r="F20914" s="85"/>
      <c r="G20914" s="86"/>
      <c r="H20914" s="86"/>
      <c r="I20914" s="85"/>
      <c r="J20914" s="85"/>
    </row>
    <row r="20915" spans="2:10" s="117" customFormat="1" x14ac:dyDescent="0.25">
      <c r="B20915" s="87"/>
      <c r="C20915" s="85"/>
      <c r="D20915" s="85"/>
      <c r="E20915" s="85"/>
      <c r="F20915" s="85"/>
      <c r="G20915" s="86"/>
      <c r="H20915" s="86"/>
      <c r="I20915" s="85"/>
      <c r="J20915" s="85"/>
    </row>
    <row r="20916" spans="2:10" s="117" customFormat="1" x14ac:dyDescent="0.25">
      <c r="B20916" s="87"/>
      <c r="C20916" s="85"/>
      <c r="D20916" s="85"/>
      <c r="E20916" s="85"/>
      <c r="F20916" s="85"/>
      <c r="G20916" s="86"/>
      <c r="H20916" s="86"/>
      <c r="I20916" s="85"/>
      <c r="J20916" s="85"/>
    </row>
    <row r="20917" spans="2:10" s="117" customFormat="1" x14ac:dyDescent="0.25">
      <c r="B20917" s="87"/>
      <c r="C20917" s="85"/>
      <c r="D20917" s="85"/>
      <c r="E20917" s="85"/>
      <c r="F20917" s="85"/>
      <c r="G20917" s="86"/>
      <c r="H20917" s="86"/>
      <c r="I20917" s="85"/>
      <c r="J20917" s="85"/>
    </row>
    <row r="20918" spans="2:10" s="117" customFormat="1" x14ac:dyDescent="0.25">
      <c r="B20918" s="87"/>
      <c r="C20918" s="85"/>
      <c r="D20918" s="85"/>
      <c r="E20918" s="85"/>
      <c r="F20918" s="85"/>
      <c r="G20918" s="86"/>
      <c r="H20918" s="86"/>
      <c r="I20918" s="85"/>
      <c r="J20918" s="85"/>
    </row>
    <row r="20919" spans="2:10" s="117" customFormat="1" x14ac:dyDescent="0.25">
      <c r="B20919" s="87"/>
      <c r="C20919" s="85"/>
      <c r="D20919" s="85"/>
      <c r="E20919" s="85"/>
      <c r="F20919" s="85"/>
      <c r="G20919" s="86"/>
      <c r="H20919" s="86"/>
      <c r="I20919" s="85"/>
      <c r="J20919" s="85"/>
    </row>
    <row r="20920" spans="2:10" s="117" customFormat="1" x14ac:dyDescent="0.25">
      <c r="B20920" s="87"/>
      <c r="C20920" s="85"/>
      <c r="D20920" s="85"/>
      <c r="E20920" s="85"/>
      <c r="F20920" s="85"/>
      <c r="G20920" s="86"/>
      <c r="H20920" s="86"/>
      <c r="I20920" s="85"/>
      <c r="J20920" s="85"/>
    </row>
    <row r="20921" spans="2:10" s="117" customFormat="1" x14ac:dyDescent="0.25">
      <c r="B20921" s="87"/>
      <c r="C20921" s="85"/>
      <c r="D20921" s="85"/>
      <c r="E20921" s="85"/>
      <c r="F20921" s="85"/>
      <c r="G20921" s="86"/>
      <c r="H20921" s="86"/>
      <c r="I20921" s="85"/>
      <c r="J20921" s="85"/>
    </row>
    <row r="20922" spans="2:10" s="117" customFormat="1" x14ac:dyDescent="0.25">
      <c r="B20922" s="87"/>
      <c r="C20922" s="85"/>
      <c r="D20922" s="85"/>
      <c r="E20922" s="85"/>
      <c r="F20922" s="85"/>
      <c r="G20922" s="86"/>
      <c r="H20922" s="86"/>
      <c r="I20922" s="85"/>
      <c r="J20922" s="85"/>
    </row>
    <row r="20923" spans="2:10" s="117" customFormat="1" x14ac:dyDescent="0.25">
      <c r="B20923" s="87"/>
      <c r="C20923" s="85"/>
      <c r="D20923" s="85"/>
      <c r="E20923" s="85"/>
      <c r="F20923" s="85"/>
      <c r="G20923" s="86"/>
      <c r="H20923" s="86"/>
      <c r="I20923" s="85"/>
      <c r="J20923" s="85"/>
    </row>
    <row r="20924" spans="2:10" s="117" customFormat="1" x14ac:dyDescent="0.25">
      <c r="B20924" s="87"/>
      <c r="C20924" s="85"/>
      <c r="D20924" s="85"/>
      <c r="E20924" s="85"/>
      <c r="F20924" s="85"/>
      <c r="G20924" s="86"/>
      <c r="H20924" s="86"/>
      <c r="I20924" s="85"/>
      <c r="J20924" s="85"/>
    </row>
    <row r="20925" spans="2:10" s="117" customFormat="1" x14ac:dyDescent="0.25">
      <c r="B20925" s="87"/>
      <c r="C20925" s="85"/>
      <c r="D20925" s="85"/>
      <c r="E20925" s="85"/>
      <c r="F20925" s="85"/>
      <c r="G20925" s="86"/>
      <c r="H20925" s="86"/>
      <c r="I20925" s="85"/>
      <c r="J20925" s="85"/>
    </row>
    <row r="20926" spans="2:10" s="117" customFormat="1" x14ac:dyDescent="0.25">
      <c r="B20926" s="87"/>
      <c r="C20926" s="85"/>
      <c r="D20926" s="85"/>
      <c r="E20926" s="85"/>
      <c r="F20926" s="85"/>
      <c r="G20926" s="86"/>
      <c r="H20926" s="86"/>
      <c r="I20926" s="85"/>
      <c r="J20926" s="85"/>
    </row>
    <row r="20927" spans="2:10" s="117" customFormat="1" x14ac:dyDescent="0.25">
      <c r="B20927" s="87"/>
      <c r="C20927" s="85"/>
      <c r="D20927" s="85"/>
      <c r="E20927" s="85"/>
      <c r="F20927" s="85"/>
      <c r="G20927" s="86"/>
      <c r="H20927" s="86"/>
      <c r="I20927" s="85"/>
      <c r="J20927" s="85"/>
    </row>
    <row r="20928" spans="2:10" s="117" customFormat="1" x14ac:dyDescent="0.25">
      <c r="B20928" s="87"/>
      <c r="C20928" s="85"/>
      <c r="D20928" s="85"/>
      <c r="E20928" s="85"/>
      <c r="F20928" s="85"/>
      <c r="G20928" s="86"/>
      <c r="H20928" s="86"/>
      <c r="I20928" s="85"/>
      <c r="J20928" s="85"/>
    </row>
    <row r="20929" spans="2:10" s="117" customFormat="1" x14ac:dyDescent="0.25">
      <c r="B20929" s="87"/>
      <c r="C20929" s="85"/>
      <c r="D20929" s="85"/>
      <c r="E20929" s="85"/>
      <c r="F20929" s="85"/>
      <c r="G20929" s="86"/>
      <c r="H20929" s="86"/>
      <c r="I20929" s="85"/>
      <c r="J20929" s="85"/>
    </row>
    <row r="20930" spans="2:10" s="117" customFormat="1" x14ac:dyDescent="0.25">
      <c r="B20930" s="87"/>
      <c r="C20930" s="85"/>
      <c r="D20930" s="85"/>
      <c r="E20930" s="85"/>
      <c r="F20930" s="85"/>
      <c r="G20930" s="86"/>
      <c r="H20930" s="86"/>
      <c r="I20930" s="85"/>
      <c r="J20930" s="85"/>
    </row>
    <row r="20931" spans="2:10" s="117" customFormat="1" x14ac:dyDescent="0.25">
      <c r="B20931" s="87"/>
      <c r="C20931" s="85"/>
      <c r="D20931" s="85"/>
      <c r="E20931" s="85"/>
      <c r="F20931" s="85"/>
      <c r="G20931" s="86"/>
      <c r="H20931" s="86"/>
      <c r="I20931" s="85"/>
      <c r="J20931" s="85"/>
    </row>
    <row r="20932" spans="2:10" s="117" customFormat="1" x14ac:dyDescent="0.25">
      <c r="B20932" s="87"/>
      <c r="C20932" s="85"/>
      <c r="D20932" s="85"/>
      <c r="E20932" s="85"/>
      <c r="F20932" s="85"/>
      <c r="G20932" s="86"/>
      <c r="H20932" s="86"/>
      <c r="I20932" s="85"/>
      <c r="J20932" s="85"/>
    </row>
    <row r="20933" spans="2:10" s="117" customFormat="1" x14ac:dyDescent="0.25">
      <c r="B20933" s="87"/>
      <c r="C20933" s="85"/>
      <c r="D20933" s="85"/>
      <c r="E20933" s="85"/>
      <c r="F20933" s="85"/>
      <c r="G20933" s="86"/>
      <c r="H20933" s="86"/>
      <c r="I20933" s="85"/>
      <c r="J20933" s="85"/>
    </row>
    <row r="20934" spans="2:10" s="117" customFormat="1" x14ac:dyDescent="0.25">
      <c r="B20934" s="87"/>
      <c r="C20934" s="85"/>
      <c r="D20934" s="85"/>
      <c r="E20934" s="85"/>
      <c r="F20934" s="85"/>
      <c r="G20934" s="86"/>
      <c r="H20934" s="86"/>
      <c r="I20934" s="85"/>
      <c r="J20934" s="85"/>
    </row>
    <row r="20935" spans="2:10" s="117" customFormat="1" x14ac:dyDescent="0.25">
      <c r="B20935" s="87"/>
      <c r="C20935" s="85"/>
      <c r="D20935" s="85"/>
      <c r="E20935" s="85"/>
      <c r="F20935" s="85"/>
      <c r="G20935" s="86"/>
      <c r="H20935" s="86"/>
      <c r="I20935" s="85"/>
      <c r="J20935" s="85"/>
    </row>
    <row r="20936" spans="2:10" s="117" customFormat="1" x14ac:dyDescent="0.25">
      <c r="B20936" s="87"/>
      <c r="C20936" s="85"/>
      <c r="D20936" s="85"/>
      <c r="E20936" s="85"/>
      <c r="F20936" s="85"/>
      <c r="G20936" s="86"/>
      <c r="H20936" s="86"/>
      <c r="I20936" s="85"/>
      <c r="J20936" s="85"/>
    </row>
    <row r="20937" spans="2:10" s="117" customFormat="1" x14ac:dyDescent="0.25">
      <c r="B20937" s="87"/>
      <c r="C20937" s="85"/>
      <c r="D20937" s="85"/>
      <c r="E20937" s="85"/>
      <c r="F20937" s="85"/>
      <c r="G20937" s="86"/>
      <c r="H20937" s="86"/>
      <c r="I20937" s="85"/>
      <c r="J20937" s="85"/>
    </row>
    <row r="20938" spans="2:10" s="117" customFormat="1" x14ac:dyDescent="0.25">
      <c r="B20938" s="87"/>
      <c r="C20938" s="85"/>
      <c r="D20938" s="85"/>
      <c r="E20938" s="85"/>
      <c r="F20938" s="85"/>
      <c r="G20938" s="86"/>
      <c r="H20938" s="86"/>
      <c r="I20938" s="85"/>
      <c r="J20938" s="85"/>
    </row>
    <row r="20939" spans="2:10" s="117" customFormat="1" x14ac:dyDescent="0.25">
      <c r="B20939" s="87"/>
      <c r="C20939" s="85"/>
      <c r="D20939" s="85"/>
      <c r="E20939" s="85"/>
      <c r="F20939" s="85"/>
      <c r="G20939" s="86"/>
      <c r="H20939" s="86"/>
      <c r="I20939" s="85"/>
      <c r="J20939" s="85"/>
    </row>
    <row r="20940" spans="2:10" s="117" customFormat="1" x14ac:dyDescent="0.25">
      <c r="B20940" s="87"/>
      <c r="C20940" s="85"/>
      <c r="D20940" s="85"/>
      <c r="E20940" s="85"/>
      <c r="F20940" s="85"/>
      <c r="G20940" s="86"/>
      <c r="H20940" s="86"/>
      <c r="I20940" s="85"/>
      <c r="J20940" s="85"/>
    </row>
    <row r="20941" spans="2:10" s="117" customFormat="1" x14ac:dyDescent="0.25">
      <c r="B20941" s="87"/>
      <c r="C20941" s="85"/>
      <c r="D20941" s="85"/>
      <c r="E20941" s="85"/>
      <c r="F20941" s="85"/>
      <c r="G20941" s="86"/>
      <c r="H20941" s="86"/>
      <c r="I20941" s="85"/>
      <c r="J20941" s="85"/>
    </row>
    <row r="20942" spans="2:10" s="117" customFormat="1" x14ac:dyDescent="0.25">
      <c r="B20942" s="87"/>
      <c r="C20942" s="85"/>
      <c r="D20942" s="85"/>
      <c r="E20942" s="85"/>
      <c r="F20942" s="85"/>
      <c r="G20942" s="86"/>
      <c r="H20942" s="86"/>
      <c r="I20942" s="85"/>
      <c r="J20942" s="85"/>
    </row>
    <row r="20943" spans="2:10" s="117" customFormat="1" x14ac:dyDescent="0.25">
      <c r="B20943" s="87"/>
      <c r="C20943" s="85"/>
      <c r="D20943" s="85"/>
      <c r="E20943" s="85"/>
      <c r="F20943" s="85"/>
      <c r="G20943" s="86"/>
      <c r="H20943" s="86"/>
      <c r="I20943" s="85"/>
      <c r="J20943" s="85"/>
    </row>
    <row r="20944" spans="2:10" s="117" customFormat="1" x14ac:dyDescent="0.25">
      <c r="B20944" s="87"/>
      <c r="C20944" s="85"/>
      <c r="D20944" s="85"/>
      <c r="E20944" s="85"/>
      <c r="F20944" s="85"/>
      <c r="G20944" s="86"/>
      <c r="H20944" s="86"/>
      <c r="I20944" s="85"/>
      <c r="J20944" s="85"/>
    </row>
    <row r="20945" spans="2:10" s="117" customFormat="1" x14ac:dyDescent="0.25">
      <c r="B20945" s="87"/>
      <c r="C20945" s="85"/>
      <c r="D20945" s="85"/>
      <c r="E20945" s="85"/>
      <c r="F20945" s="85"/>
      <c r="G20945" s="86"/>
      <c r="H20945" s="86"/>
      <c r="I20945" s="85"/>
      <c r="J20945" s="85"/>
    </row>
    <row r="20946" spans="2:10" s="117" customFormat="1" x14ac:dyDescent="0.25">
      <c r="B20946" s="87"/>
      <c r="C20946" s="85"/>
      <c r="D20946" s="85"/>
      <c r="E20946" s="85"/>
      <c r="F20946" s="85"/>
      <c r="G20946" s="86"/>
      <c r="H20946" s="86"/>
      <c r="I20946" s="85"/>
      <c r="J20946" s="85"/>
    </row>
    <row r="20947" spans="2:10" s="117" customFormat="1" x14ac:dyDescent="0.25">
      <c r="B20947" s="87"/>
      <c r="C20947" s="85"/>
      <c r="D20947" s="85"/>
      <c r="E20947" s="85"/>
      <c r="F20947" s="85"/>
      <c r="G20947" s="86"/>
      <c r="H20947" s="86"/>
      <c r="I20947" s="85"/>
      <c r="J20947" s="85"/>
    </row>
    <row r="20948" spans="2:10" s="117" customFormat="1" x14ac:dyDescent="0.25">
      <c r="B20948" s="87"/>
      <c r="C20948" s="85"/>
      <c r="D20948" s="85"/>
      <c r="E20948" s="85"/>
      <c r="F20948" s="85"/>
      <c r="G20948" s="86"/>
      <c r="H20948" s="86"/>
      <c r="I20948" s="85"/>
      <c r="J20948" s="85"/>
    </row>
    <row r="20949" spans="2:10" s="117" customFormat="1" x14ac:dyDescent="0.25">
      <c r="B20949" s="87"/>
      <c r="C20949" s="85"/>
      <c r="D20949" s="85"/>
      <c r="E20949" s="85"/>
      <c r="F20949" s="85"/>
      <c r="G20949" s="86"/>
      <c r="H20949" s="86"/>
      <c r="I20949" s="85"/>
      <c r="J20949" s="85"/>
    </row>
    <row r="20950" spans="2:10" s="117" customFormat="1" x14ac:dyDescent="0.25">
      <c r="B20950" s="87"/>
      <c r="C20950" s="85"/>
      <c r="D20950" s="85"/>
      <c r="E20950" s="85"/>
      <c r="F20950" s="85"/>
      <c r="G20950" s="86"/>
      <c r="H20950" s="86"/>
      <c r="I20950" s="85"/>
      <c r="J20950" s="85"/>
    </row>
    <row r="20951" spans="2:10" s="117" customFormat="1" x14ac:dyDescent="0.25">
      <c r="B20951" s="87"/>
      <c r="C20951" s="85"/>
      <c r="D20951" s="85"/>
      <c r="E20951" s="85"/>
      <c r="F20951" s="85"/>
      <c r="G20951" s="86"/>
      <c r="H20951" s="86"/>
      <c r="I20951" s="85"/>
      <c r="J20951" s="85"/>
    </row>
    <row r="20952" spans="2:10" s="117" customFormat="1" x14ac:dyDescent="0.25">
      <c r="B20952" s="87"/>
      <c r="C20952" s="85"/>
      <c r="D20952" s="85"/>
      <c r="E20952" s="85"/>
      <c r="F20952" s="85"/>
      <c r="G20952" s="86"/>
      <c r="H20952" s="86"/>
      <c r="I20952" s="85"/>
      <c r="J20952" s="85"/>
    </row>
    <row r="20953" spans="2:10" s="117" customFormat="1" x14ac:dyDescent="0.25">
      <c r="B20953" s="87"/>
      <c r="C20953" s="85"/>
      <c r="D20953" s="85"/>
      <c r="E20953" s="85"/>
      <c r="F20953" s="85"/>
      <c r="G20953" s="86"/>
      <c r="H20953" s="86"/>
      <c r="I20953" s="85"/>
      <c r="J20953" s="85"/>
    </row>
    <row r="20954" spans="2:10" s="117" customFormat="1" x14ac:dyDescent="0.25">
      <c r="B20954" s="87"/>
      <c r="C20954" s="85"/>
      <c r="D20954" s="85"/>
      <c r="E20954" s="85"/>
      <c r="F20954" s="85"/>
      <c r="G20954" s="86"/>
      <c r="H20954" s="86"/>
      <c r="I20954" s="85"/>
      <c r="J20954" s="85"/>
    </row>
    <row r="20955" spans="2:10" s="117" customFormat="1" x14ac:dyDescent="0.25">
      <c r="B20955" s="87"/>
      <c r="C20955" s="85"/>
      <c r="D20955" s="85"/>
      <c r="E20955" s="85"/>
      <c r="F20955" s="85"/>
      <c r="G20955" s="86"/>
      <c r="H20955" s="86"/>
      <c r="I20955" s="85"/>
      <c r="J20955" s="85"/>
    </row>
    <row r="20956" spans="2:10" s="117" customFormat="1" x14ac:dyDescent="0.25">
      <c r="B20956" s="87"/>
      <c r="C20956" s="85"/>
      <c r="D20956" s="85"/>
      <c r="E20956" s="85"/>
      <c r="F20956" s="85"/>
      <c r="G20956" s="86"/>
      <c r="H20956" s="86"/>
      <c r="I20956" s="85"/>
      <c r="J20956" s="85"/>
    </row>
    <row r="20957" spans="2:10" s="117" customFormat="1" x14ac:dyDescent="0.25">
      <c r="B20957" s="87"/>
      <c r="C20957" s="85"/>
      <c r="D20957" s="85"/>
      <c r="E20957" s="85"/>
      <c r="F20957" s="85"/>
      <c r="G20957" s="86"/>
      <c r="H20957" s="86"/>
      <c r="I20957" s="85"/>
      <c r="J20957" s="85"/>
    </row>
    <row r="20958" spans="2:10" s="117" customFormat="1" x14ac:dyDescent="0.25">
      <c r="B20958" s="87"/>
      <c r="C20958" s="85"/>
      <c r="D20958" s="85"/>
      <c r="E20958" s="85"/>
      <c r="F20958" s="85"/>
      <c r="G20958" s="86"/>
      <c r="H20958" s="86"/>
      <c r="I20958" s="85"/>
      <c r="J20958" s="85"/>
    </row>
    <row r="20959" spans="2:10" s="117" customFormat="1" x14ac:dyDescent="0.25">
      <c r="B20959" s="87"/>
      <c r="C20959" s="85"/>
      <c r="D20959" s="85"/>
      <c r="E20959" s="85"/>
      <c r="F20959" s="85"/>
      <c r="G20959" s="86"/>
      <c r="H20959" s="86"/>
      <c r="I20959" s="85"/>
      <c r="J20959" s="85"/>
    </row>
    <row r="20960" spans="2:10" s="117" customFormat="1" x14ac:dyDescent="0.25">
      <c r="B20960" s="87"/>
      <c r="C20960" s="85"/>
      <c r="D20960" s="85"/>
      <c r="E20960" s="85"/>
      <c r="F20960" s="85"/>
      <c r="G20960" s="86"/>
      <c r="H20960" s="86"/>
      <c r="I20960" s="85"/>
      <c r="J20960" s="85"/>
    </row>
    <row r="20961" spans="2:10" s="117" customFormat="1" x14ac:dyDescent="0.25">
      <c r="B20961" s="87"/>
      <c r="C20961" s="85"/>
      <c r="D20961" s="85"/>
      <c r="E20961" s="85"/>
      <c r="F20961" s="85"/>
      <c r="G20961" s="86"/>
      <c r="H20961" s="86"/>
      <c r="I20961" s="85"/>
      <c r="J20961" s="85"/>
    </row>
    <row r="20962" spans="2:10" s="117" customFormat="1" x14ac:dyDescent="0.25">
      <c r="B20962" s="87"/>
      <c r="C20962" s="85"/>
      <c r="D20962" s="85"/>
      <c r="E20962" s="85"/>
      <c r="F20962" s="85"/>
      <c r="G20962" s="86"/>
      <c r="H20962" s="86"/>
      <c r="I20962" s="85"/>
      <c r="J20962" s="85"/>
    </row>
    <row r="20963" spans="2:10" s="117" customFormat="1" x14ac:dyDescent="0.25">
      <c r="B20963" s="87"/>
      <c r="C20963" s="85"/>
      <c r="D20963" s="85"/>
      <c r="E20963" s="85"/>
      <c r="F20963" s="85"/>
      <c r="G20963" s="86"/>
      <c r="H20963" s="86"/>
      <c r="I20963" s="85"/>
      <c r="J20963" s="85"/>
    </row>
    <row r="20964" spans="2:10" s="117" customFormat="1" x14ac:dyDescent="0.25">
      <c r="B20964" s="87"/>
      <c r="C20964" s="85"/>
      <c r="D20964" s="85"/>
      <c r="E20964" s="85"/>
      <c r="F20964" s="85"/>
      <c r="G20964" s="86"/>
      <c r="H20964" s="86"/>
      <c r="I20964" s="85"/>
      <c r="J20964" s="85"/>
    </row>
    <row r="20965" spans="2:10" s="117" customFormat="1" x14ac:dyDescent="0.25">
      <c r="B20965" s="87"/>
      <c r="C20965" s="85"/>
      <c r="D20965" s="85"/>
      <c r="E20965" s="85"/>
      <c r="F20965" s="85"/>
      <c r="G20965" s="86"/>
      <c r="H20965" s="86"/>
      <c r="I20965" s="85"/>
      <c r="J20965" s="85"/>
    </row>
    <row r="20966" spans="2:10" s="117" customFormat="1" x14ac:dyDescent="0.25">
      <c r="B20966" s="87"/>
      <c r="C20966" s="85"/>
      <c r="D20966" s="85"/>
      <c r="E20966" s="85"/>
      <c r="F20966" s="85"/>
      <c r="G20966" s="86"/>
      <c r="H20966" s="86"/>
      <c r="I20966" s="85"/>
      <c r="J20966" s="85"/>
    </row>
    <row r="20967" spans="2:10" s="117" customFormat="1" x14ac:dyDescent="0.25">
      <c r="B20967" s="87"/>
      <c r="C20967" s="85"/>
      <c r="D20967" s="85"/>
      <c r="E20967" s="85"/>
      <c r="F20967" s="85"/>
      <c r="G20967" s="86"/>
      <c r="H20967" s="86"/>
      <c r="I20967" s="85"/>
      <c r="J20967" s="85"/>
    </row>
    <row r="20968" spans="2:10" s="117" customFormat="1" x14ac:dyDescent="0.25">
      <c r="B20968" s="87"/>
      <c r="C20968" s="85"/>
      <c r="D20968" s="85"/>
      <c r="E20968" s="85"/>
      <c r="F20968" s="85"/>
      <c r="G20968" s="86"/>
      <c r="H20968" s="86"/>
      <c r="I20968" s="85"/>
      <c r="J20968" s="85"/>
    </row>
    <row r="20969" spans="2:10" s="117" customFormat="1" x14ac:dyDescent="0.25">
      <c r="B20969" s="87"/>
      <c r="C20969" s="85"/>
      <c r="D20969" s="85"/>
      <c r="E20969" s="85"/>
      <c r="F20969" s="85"/>
      <c r="G20969" s="86"/>
      <c r="H20969" s="86"/>
      <c r="I20969" s="85"/>
      <c r="J20969" s="85"/>
    </row>
    <row r="20970" spans="2:10" s="117" customFormat="1" x14ac:dyDescent="0.25">
      <c r="B20970" s="87"/>
      <c r="C20970" s="85"/>
      <c r="D20970" s="85"/>
      <c r="E20970" s="85"/>
      <c r="F20970" s="85"/>
      <c r="G20970" s="86"/>
      <c r="H20970" s="86"/>
      <c r="I20970" s="85"/>
      <c r="J20970" s="85"/>
    </row>
    <row r="20971" spans="2:10" s="117" customFormat="1" x14ac:dyDescent="0.25">
      <c r="B20971" s="87"/>
      <c r="C20971" s="85"/>
      <c r="D20971" s="85"/>
      <c r="E20971" s="85"/>
      <c r="F20971" s="85"/>
      <c r="G20971" s="86"/>
      <c r="H20971" s="86"/>
      <c r="I20971" s="85"/>
      <c r="J20971" s="85"/>
    </row>
    <row r="20972" spans="2:10" s="117" customFormat="1" x14ac:dyDescent="0.25">
      <c r="B20972" s="87"/>
      <c r="C20972" s="85"/>
      <c r="D20972" s="85"/>
      <c r="E20972" s="85"/>
      <c r="F20972" s="85"/>
      <c r="G20972" s="86"/>
      <c r="H20972" s="86"/>
      <c r="I20972" s="85"/>
      <c r="J20972" s="85"/>
    </row>
    <row r="20973" spans="2:10" s="117" customFormat="1" x14ac:dyDescent="0.25">
      <c r="B20973" s="87"/>
      <c r="C20973" s="85"/>
      <c r="D20973" s="85"/>
      <c r="E20973" s="85"/>
      <c r="F20973" s="85"/>
      <c r="G20973" s="86"/>
      <c r="H20973" s="86"/>
      <c r="I20973" s="85"/>
      <c r="J20973" s="85"/>
    </row>
    <row r="20974" spans="2:10" s="117" customFormat="1" x14ac:dyDescent="0.25">
      <c r="B20974" s="87"/>
      <c r="C20974" s="85"/>
      <c r="D20974" s="85"/>
      <c r="E20974" s="85"/>
      <c r="F20974" s="85"/>
      <c r="G20974" s="86"/>
      <c r="H20974" s="86"/>
      <c r="I20974" s="85"/>
      <c r="J20974" s="85"/>
    </row>
    <row r="20975" spans="2:10" s="117" customFormat="1" x14ac:dyDescent="0.25">
      <c r="B20975" s="87"/>
      <c r="C20975" s="85"/>
      <c r="D20975" s="85"/>
      <c r="E20975" s="85"/>
      <c r="F20975" s="85"/>
      <c r="G20975" s="86"/>
      <c r="H20975" s="86"/>
      <c r="I20975" s="85"/>
      <c r="J20975" s="85"/>
    </row>
    <row r="20976" spans="2:10" s="117" customFormat="1" x14ac:dyDescent="0.25">
      <c r="B20976" s="87"/>
      <c r="C20976" s="85"/>
      <c r="D20976" s="85"/>
      <c r="E20976" s="85"/>
      <c r="F20976" s="85"/>
      <c r="G20976" s="86"/>
      <c r="H20976" s="86"/>
      <c r="I20976" s="85"/>
      <c r="J20976" s="85"/>
    </row>
    <row r="20977" spans="2:10" s="117" customFormat="1" x14ac:dyDescent="0.25">
      <c r="B20977" s="87"/>
      <c r="C20977" s="85"/>
      <c r="D20977" s="85"/>
      <c r="E20977" s="85"/>
      <c r="F20977" s="85"/>
      <c r="G20977" s="86"/>
      <c r="H20977" s="86"/>
      <c r="I20977" s="85"/>
      <c r="J20977" s="85"/>
    </row>
    <row r="20978" spans="2:10" s="117" customFormat="1" x14ac:dyDescent="0.25">
      <c r="B20978" s="87"/>
      <c r="C20978" s="85"/>
      <c r="D20978" s="85"/>
      <c r="E20978" s="85"/>
      <c r="F20978" s="85"/>
      <c r="G20978" s="86"/>
      <c r="H20978" s="86"/>
      <c r="I20978" s="85"/>
      <c r="J20978" s="85"/>
    </row>
    <row r="20979" spans="2:10" s="117" customFormat="1" x14ac:dyDescent="0.25">
      <c r="B20979" s="87"/>
      <c r="C20979" s="85"/>
      <c r="D20979" s="85"/>
      <c r="E20979" s="85"/>
      <c r="F20979" s="85"/>
      <c r="G20979" s="86"/>
      <c r="H20979" s="86"/>
      <c r="I20979" s="85"/>
      <c r="J20979" s="85"/>
    </row>
    <row r="20980" spans="2:10" s="117" customFormat="1" x14ac:dyDescent="0.25">
      <c r="B20980" s="87"/>
      <c r="C20980" s="85"/>
      <c r="D20980" s="85"/>
      <c r="E20980" s="85"/>
      <c r="F20980" s="85"/>
      <c r="G20980" s="86"/>
      <c r="H20980" s="86"/>
      <c r="I20980" s="85"/>
      <c r="J20980" s="85"/>
    </row>
    <row r="20981" spans="2:10" s="117" customFormat="1" x14ac:dyDescent="0.25">
      <c r="B20981" s="87"/>
      <c r="C20981" s="85"/>
      <c r="D20981" s="85"/>
      <c r="E20981" s="85"/>
      <c r="F20981" s="85"/>
      <c r="G20981" s="86"/>
      <c r="H20981" s="86"/>
      <c r="I20981" s="85"/>
      <c r="J20981" s="85"/>
    </row>
    <row r="20982" spans="2:10" s="117" customFormat="1" x14ac:dyDescent="0.25">
      <c r="B20982" s="87"/>
      <c r="C20982" s="85"/>
      <c r="D20982" s="85"/>
      <c r="E20982" s="85"/>
      <c r="F20982" s="85"/>
      <c r="G20982" s="86"/>
      <c r="H20982" s="86"/>
      <c r="I20982" s="85"/>
      <c r="J20982" s="85"/>
    </row>
    <row r="20983" spans="2:10" s="117" customFormat="1" x14ac:dyDescent="0.25">
      <c r="B20983" s="87"/>
      <c r="C20983" s="85"/>
      <c r="D20983" s="85"/>
      <c r="E20983" s="85"/>
      <c r="F20983" s="85"/>
      <c r="G20983" s="86"/>
      <c r="H20983" s="86"/>
      <c r="I20983" s="85"/>
      <c r="J20983" s="85"/>
    </row>
    <row r="20984" spans="2:10" s="117" customFormat="1" x14ac:dyDescent="0.25">
      <c r="B20984" s="87"/>
      <c r="C20984" s="85"/>
      <c r="D20984" s="85"/>
      <c r="E20984" s="85"/>
      <c r="F20984" s="85"/>
      <c r="G20984" s="86"/>
      <c r="H20984" s="86"/>
      <c r="I20984" s="85"/>
      <c r="J20984" s="85"/>
    </row>
    <row r="20985" spans="2:10" s="117" customFormat="1" x14ac:dyDescent="0.25">
      <c r="B20985" s="87"/>
      <c r="C20985" s="85"/>
      <c r="D20985" s="85"/>
      <c r="E20985" s="85"/>
      <c r="F20985" s="85"/>
      <c r="G20985" s="86"/>
      <c r="H20985" s="86"/>
      <c r="I20985" s="85"/>
      <c r="J20985" s="85"/>
    </row>
    <row r="20986" spans="2:10" s="117" customFormat="1" x14ac:dyDescent="0.25">
      <c r="B20986" s="87"/>
      <c r="C20986" s="85"/>
      <c r="D20986" s="85"/>
      <c r="E20986" s="85"/>
      <c r="F20986" s="85"/>
      <c r="G20986" s="86"/>
      <c r="H20986" s="86"/>
      <c r="I20986" s="85"/>
      <c r="J20986" s="85"/>
    </row>
    <row r="20987" spans="2:10" s="117" customFormat="1" x14ac:dyDescent="0.25">
      <c r="B20987" s="87"/>
      <c r="C20987" s="85"/>
      <c r="D20987" s="85"/>
      <c r="E20987" s="85"/>
      <c r="F20987" s="85"/>
      <c r="G20987" s="86"/>
      <c r="H20987" s="86"/>
      <c r="I20987" s="85"/>
      <c r="J20987" s="85"/>
    </row>
    <row r="20988" spans="2:10" s="117" customFormat="1" x14ac:dyDescent="0.25">
      <c r="B20988" s="87"/>
      <c r="C20988" s="85"/>
      <c r="D20988" s="85"/>
      <c r="E20988" s="85"/>
      <c r="F20988" s="85"/>
      <c r="G20988" s="86"/>
      <c r="H20988" s="86"/>
      <c r="I20988" s="85"/>
      <c r="J20988" s="85"/>
    </row>
    <row r="20989" spans="2:10" s="117" customFormat="1" x14ac:dyDescent="0.25">
      <c r="B20989" s="87"/>
      <c r="C20989" s="85"/>
      <c r="D20989" s="85"/>
      <c r="E20989" s="85"/>
      <c r="F20989" s="85"/>
      <c r="G20989" s="86"/>
      <c r="H20989" s="86"/>
      <c r="I20989" s="85"/>
      <c r="J20989" s="85"/>
    </row>
    <row r="20990" spans="2:10" s="117" customFormat="1" x14ac:dyDescent="0.25">
      <c r="B20990" s="87"/>
      <c r="C20990" s="85"/>
      <c r="D20990" s="85"/>
      <c r="E20990" s="85"/>
      <c r="F20990" s="85"/>
      <c r="G20990" s="86"/>
      <c r="H20990" s="86"/>
      <c r="I20990" s="85"/>
      <c r="J20990" s="85"/>
    </row>
    <row r="20991" spans="2:10" s="117" customFormat="1" x14ac:dyDescent="0.25">
      <c r="B20991" s="87"/>
      <c r="C20991" s="85"/>
      <c r="D20991" s="85"/>
      <c r="E20991" s="85"/>
      <c r="F20991" s="85"/>
      <c r="G20991" s="86"/>
      <c r="H20991" s="86"/>
      <c r="I20991" s="85"/>
      <c r="J20991" s="85"/>
    </row>
    <row r="20992" spans="2:10" s="117" customFormat="1" x14ac:dyDescent="0.25">
      <c r="B20992" s="87"/>
      <c r="C20992" s="85"/>
      <c r="D20992" s="85"/>
      <c r="E20992" s="85"/>
      <c r="F20992" s="85"/>
      <c r="G20992" s="86"/>
      <c r="H20992" s="86"/>
      <c r="I20992" s="85"/>
      <c r="J20992" s="85"/>
    </row>
    <row r="20993" spans="2:10" s="117" customFormat="1" x14ac:dyDescent="0.25">
      <c r="B20993" s="87"/>
      <c r="C20993" s="85"/>
      <c r="D20993" s="85"/>
      <c r="E20993" s="85"/>
      <c r="F20993" s="85"/>
      <c r="G20993" s="86"/>
      <c r="H20993" s="86"/>
      <c r="I20993" s="85"/>
      <c r="J20993" s="85"/>
    </row>
    <row r="20994" spans="2:10" s="117" customFormat="1" x14ac:dyDescent="0.25">
      <c r="B20994" s="87"/>
      <c r="C20994" s="85"/>
      <c r="D20994" s="85"/>
      <c r="E20994" s="85"/>
      <c r="F20994" s="85"/>
      <c r="G20994" s="86"/>
      <c r="H20994" s="86"/>
      <c r="I20994" s="85"/>
      <c r="J20994" s="85"/>
    </row>
    <row r="20995" spans="2:10" s="117" customFormat="1" x14ac:dyDescent="0.25">
      <c r="B20995" s="87"/>
      <c r="C20995" s="85"/>
      <c r="D20995" s="85"/>
      <c r="E20995" s="85"/>
      <c r="F20995" s="85"/>
      <c r="G20995" s="86"/>
      <c r="H20995" s="86"/>
      <c r="I20995" s="85"/>
      <c r="J20995" s="85"/>
    </row>
    <row r="20996" spans="2:10" s="117" customFormat="1" x14ac:dyDescent="0.25">
      <c r="B20996" s="87"/>
      <c r="C20996" s="85"/>
      <c r="D20996" s="85"/>
      <c r="E20996" s="85"/>
      <c r="F20996" s="85"/>
      <c r="G20996" s="86"/>
      <c r="H20996" s="86"/>
      <c r="I20996" s="85"/>
      <c r="J20996" s="85"/>
    </row>
    <row r="20997" spans="2:10" s="117" customFormat="1" x14ac:dyDescent="0.25">
      <c r="B20997" s="87"/>
      <c r="C20997" s="85"/>
      <c r="D20997" s="85"/>
      <c r="E20997" s="85"/>
      <c r="F20997" s="85"/>
      <c r="G20997" s="86"/>
      <c r="H20997" s="86"/>
      <c r="I20997" s="85"/>
      <c r="J20997" s="85"/>
    </row>
    <row r="20998" spans="2:10" s="117" customFormat="1" x14ac:dyDescent="0.25">
      <c r="B20998" s="87"/>
      <c r="C20998" s="85"/>
      <c r="D20998" s="85"/>
      <c r="E20998" s="85"/>
      <c r="F20998" s="85"/>
      <c r="G20998" s="86"/>
      <c r="H20998" s="86"/>
      <c r="I20998" s="85"/>
      <c r="J20998" s="85"/>
    </row>
    <row r="20999" spans="2:10" s="117" customFormat="1" x14ac:dyDescent="0.25">
      <c r="B20999" s="87"/>
      <c r="C20999" s="85"/>
      <c r="D20999" s="85"/>
      <c r="E20999" s="85"/>
      <c r="F20999" s="85"/>
      <c r="G20999" s="86"/>
      <c r="H20999" s="86"/>
      <c r="I20999" s="85"/>
      <c r="J20999" s="85"/>
    </row>
    <row r="21000" spans="2:10" s="117" customFormat="1" x14ac:dyDescent="0.25">
      <c r="B21000" s="87"/>
      <c r="C21000" s="85"/>
      <c r="D21000" s="85"/>
      <c r="E21000" s="85"/>
      <c r="F21000" s="85"/>
      <c r="G21000" s="86"/>
      <c r="H21000" s="86"/>
      <c r="I21000" s="85"/>
      <c r="J21000" s="85"/>
    </row>
    <row r="21001" spans="2:10" s="117" customFormat="1" x14ac:dyDescent="0.25">
      <c r="B21001" s="87"/>
      <c r="C21001" s="85"/>
      <c r="D21001" s="85"/>
      <c r="E21001" s="85"/>
      <c r="F21001" s="85"/>
      <c r="G21001" s="86"/>
      <c r="H21001" s="86"/>
      <c r="I21001" s="85"/>
      <c r="J21001" s="85"/>
    </row>
    <row r="21002" spans="2:10" s="117" customFormat="1" x14ac:dyDescent="0.25">
      <c r="B21002" s="87"/>
      <c r="C21002" s="85"/>
      <c r="D21002" s="85"/>
      <c r="E21002" s="85"/>
      <c r="F21002" s="85"/>
      <c r="G21002" s="86"/>
      <c r="H21002" s="86"/>
      <c r="I21002" s="85"/>
      <c r="J21002" s="85"/>
    </row>
    <row r="21003" spans="2:10" s="117" customFormat="1" x14ac:dyDescent="0.25">
      <c r="B21003" s="87"/>
      <c r="C21003" s="85"/>
      <c r="D21003" s="85"/>
      <c r="E21003" s="85"/>
      <c r="F21003" s="85"/>
      <c r="G21003" s="86"/>
      <c r="H21003" s="86"/>
      <c r="I21003" s="85"/>
      <c r="J21003" s="85"/>
    </row>
    <row r="21004" spans="2:10" s="117" customFormat="1" x14ac:dyDescent="0.25">
      <c r="B21004" s="87"/>
      <c r="C21004" s="85"/>
      <c r="D21004" s="85"/>
      <c r="E21004" s="85"/>
      <c r="F21004" s="85"/>
      <c r="G21004" s="86"/>
      <c r="H21004" s="86"/>
      <c r="I21004" s="85"/>
      <c r="J21004" s="85"/>
    </row>
    <row r="21005" spans="2:10" s="117" customFormat="1" x14ac:dyDescent="0.25">
      <c r="B21005" s="87"/>
      <c r="C21005" s="85"/>
      <c r="D21005" s="85"/>
      <c r="E21005" s="85"/>
      <c r="F21005" s="85"/>
      <c r="G21005" s="86"/>
      <c r="H21005" s="86"/>
      <c r="I21005" s="85"/>
      <c r="J21005" s="85"/>
    </row>
    <row r="21006" spans="2:10" s="117" customFormat="1" x14ac:dyDescent="0.25">
      <c r="B21006" s="87"/>
      <c r="C21006" s="85"/>
      <c r="D21006" s="85"/>
      <c r="E21006" s="85"/>
      <c r="F21006" s="85"/>
      <c r="G21006" s="86"/>
      <c r="H21006" s="86"/>
      <c r="I21006" s="85"/>
      <c r="J21006" s="85"/>
    </row>
    <row r="21007" spans="2:10" s="117" customFormat="1" x14ac:dyDescent="0.25">
      <c r="B21007" s="87"/>
      <c r="C21007" s="85"/>
      <c r="D21007" s="85"/>
      <c r="E21007" s="85"/>
      <c r="F21007" s="85"/>
      <c r="G21007" s="86"/>
      <c r="H21007" s="86"/>
      <c r="I21007" s="85"/>
      <c r="J21007" s="85"/>
    </row>
    <row r="21008" spans="2:10" s="117" customFormat="1" x14ac:dyDescent="0.25">
      <c r="B21008" s="87"/>
      <c r="C21008" s="85"/>
      <c r="D21008" s="85"/>
      <c r="E21008" s="85"/>
      <c r="F21008" s="85"/>
      <c r="G21008" s="86"/>
      <c r="H21008" s="86"/>
      <c r="I21008" s="85"/>
      <c r="J21008" s="85"/>
    </row>
    <row r="21009" spans="2:10" s="117" customFormat="1" x14ac:dyDescent="0.25">
      <c r="B21009" s="87"/>
      <c r="C21009" s="85"/>
      <c r="D21009" s="85"/>
      <c r="E21009" s="85"/>
      <c r="F21009" s="85"/>
      <c r="G21009" s="86"/>
      <c r="H21009" s="86"/>
      <c r="I21009" s="85"/>
      <c r="J21009" s="85"/>
    </row>
    <row r="21010" spans="2:10" s="117" customFormat="1" x14ac:dyDescent="0.25">
      <c r="B21010" s="87"/>
      <c r="C21010" s="85"/>
      <c r="D21010" s="85"/>
      <c r="E21010" s="85"/>
      <c r="F21010" s="85"/>
      <c r="G21010" s="86"/>
      <c r="H21010" s="86"/>
      <c r="I21010" s="85"/>
      <c r="J21010" s="85"/>
    </row>
    <row r="21011" spans="2:10" s="117" customFormat="1" x14ac:dyDescent="0.25">
      <c r="B21011" s="87"/>
      <c r="C21011" s="85"/>
      <c r="D21011" s="85"/>
      <c r="E21011" s="85"/>
      <c r="F21011" s="85"/>
      <c r="G21011" s="86"/>
      <c r="H21011" s="86"/>
      <c r="I21011" s="85"/>
      <c r="J21011" s="85"/>
    </row>
    <row r="21012" spans="2:10" s="117" customFormat="1" x14ac:dyDescent="0.25">
      <c r="B21012" s="87"/>
      <c r="C21012" s="85"/>
      <c r="D21012" s="85"/>
      <c r="E21012" s="85"/>
      <c r="F21012" s="85"/>
      <c r="G21012" s="86"/>
      <c r="H21012" s="86"/>
      <c r="I21012" s="85"/>
      <c r="J21012" s="85"/>
    </row>
    <row r="21013" spans="2:10" s="117" customFormat="1" x14ac:dyDescent="0.25">
      <c r="B21013" s="87"/>
      <c r="C21013" s="85"/>
      <c r="D21013" s="85"/>
      <c r="E21013" s="85"/>
      <c r="F21013" s="85"/>
      <c r="G21013" s="86"/>
      <c r="H21013" s="86"/>
      <c r="I21013" s="85"/>
      <c r="J21013" s="85"/>
    </row>
    <row r="21014" spans="2:10" s="117" customFormat="1" x14ac:dyDescent="0.25">
      <c r="B21014" s="87"/>
      <c r="C21014" s="85"/>
      <c r="D21014" s="85"/>
      <c r="E21014" s="85"/>
      <c r="F21014" s="85"/>
      <c r="G21014" s="86"/>
      <c r="H21014" s="86"/>
      <c r="I21014" s="85"/>
      <c r="J21014" s="85"/>
    </row>
    <row r="21015" spans="2:10" s="117" customFormat="1" x14ac:dyDescent="0.25">
      <c r="B21015" s="87"/>
      <c r="C21015" s="85"/>
      <c r="D21015" s="85"/>
      <c r="E21015" s="85"/>
      <c r="F21015" s="85"/>
      <c r="G21015" s="86"/>
      <c r="H21015" s="86"/>
      <c r="I21015" s="85"/>
      <c r="J21015" s="85"/>
    </row>
    <row r="21016" spans="2:10" s="117" customFormat="1" x14ac:dyDescent="0.25">
      <c r="B21016" s="87"/>
      <c r="C21016" s="85"/>
      <c r="D21016" s="85"/>
      <c r="E21016" s="85"/>
      <c r="F21016" s="85"/>
      <c r="G21016" s="86"/>
      <c r="H21016" s="86"/>
      <c r="I21016" s="85"/>
      <c r="J21016" s="85"/>
    </row>
    <row r="21017" spans="2:10" s="117" customFormat="1" x14ac:dyDescent="0.25">
      <c r="B21017" s="87"/>
      <c r="C21017" s="85"/>
      <c r="D21017" s="85"/>
      <c r="E21017" s="85"/>
      <c r="F21017" s="85"/>
      <c r="G21017" s="86"/>
      <c r="H21017" s="86"/>
      <c r="I21017" s="85"/>
      <c r="J21017" s="85"/>
    </row>
    <row r="21018" spans="2:10" s="117" customFormat="1" x14ac:dyDescent="0.25">
      <c r="B21018" s="87"/>
      <c r="C21018" s="85"/>
      <c r="D21018" s="85"/>
      <c r="E21018" s="85"/>
      <c r="F21018" s="85"/>
      <c r="G21018" s="86"/>
      <c r="H21018" s="86"/>
      <c r="I21018" s="85"/>
      <c r="J21018" s="85"/>
    </row>
    <row r="21019" spans="2:10" s="117" customFormat="1" x14ac:dyDescent="0.25">
      <c r="B21019" s="87"/>
      <c r="C21019" s="85"/>
      <c r="D21019" s="85"/>
      <c r="E21019" s="85"/>
      <c r="F21019" s="85"/>
      <c r="G21019" s="86"/>
      <c r="H21019" s="86"/>
      <c r="I21019" s="85"/>
      <c r="J21019" s="85"/>
    </row>
    <row r="21020" spans="2:10" s="117" customFormat="1" x14ac:dyDescent="0.25">
      <c r="B21020" s="87"/>
      <c r="C21020" s="85"/>
      <c r="D21020" s="85"/>
      <c r="E21020" s="85"/>
      <c r="F21020" s="85"/>
      <c r="G21020" s="86"/>
      <c r="H21020" s="86"/>
      <c r="I21020" s="85"/>
      <c r="J21020" s="85"/>
    </row>
    <row r="21021" spans="2:10" s="117" customFormat="1" x14ac:dyDescent="0.25">
      <c r="B21021" s="87"/>
      <c r="C21021" s="85"/>
      <c r="D21021" s="85"/>
      <c r="E21021" s="85"/>
      <c r="F21021" s="85"/>
      <c r="G21021" s="86"/>
      <c r="H21021" s="86"/>
      <c r="I21021" s="85"/>
      <c r="J21021" s="85"/>
    </row>
    <row r="21022" spans="2:10" s="117" customFormat="1" x14ac:dyDescent="0.25">
      <c r="B21022" s="87"/>
      <c r="C21022" s="85"/>
      <c r="D21022" s="85"/>
      <c r="E21022" s="85"/>
      <c r="F21022" s="85"/>
      <c r="G21022" s="86"/>
      <c r="H21022" s="86"/>
      <c r="I21022" s="85"/>
      <c r="J21022" s="85"/>
    </row>
    <row r="21023" spans="2:10" s="117" customFormat="1" x14ac:dyDescent="0.25">
      <c r="B21023" s="87"/>
      <c r="C21023" s="85"/>
      <c r="D21023" s="85"/>
      <c r="E21023" s="85"/>
      <c r="F21023" s="85"/>
      <c r="G21023" s="86"/>
      <c r="H21023" s="86"/>
      <c r="I21023" s="85"/>
      <c r="J21023" s="85"/>
    </row>
    <row r="21024" spans="2:10" s="117" customFormat="1" x14ac:dyDescent="0.25">
      <c r="B21024" s="87"/>
      <c r="C21024" s="85"/>
      <c r="D21024" s="85"/>
      <c r="E21024" s="85"/>
      <c r="F21024" s="85"/>
      <c r="G21024" s="86"/>
      <c r="H21024" s="86"/>
      <c r="I21024" s="85"/>
      <c r="J21024" s="85"/>
    </row>
    <row r="21025" spans="2:10" s="117" customFormat="1" x14ac:dyDescent="0.25">
      <c r="B21025" s="87"/>
      <c r="C21025" s="85"/>
      <c r="D21025" s="85"/>
      <c r="E21025" s="85"/>
      <c r="F21025" s="85"/>
      <c r="G21025" s="86"/>
      <c r="H21025" s="86"/>
      <c r="I21025" s="85"/>
      <c r="J21025" s="85"/>
    </row>
    <row r="21026" spans="2:10" s="117" customFormat="1" x14ac:dyDescent="0.25">
      <c r="B21026" s="87"/>
      <c r="C21026" s="85"/>
      <c r="D21026" s="85"/>
      <c r="E21026" s="85"/>
      <c r="F21026" s="85"/>
      <c r="G21026" s="86"/>
      <c r="H21026" s="86"/>
      <c r="I21026" s="85"/>
      <c r="J21026" s="85"/>
    </row>
    <row r="21027" spans="2:10" s="117" customFormat="1" x14ac:dyDescent="0.25">
      <c r="B21027" s="87"/>
      <c r="C21027" s="85"/>
      <c r="D21027" s="85"/>
      <c r="E21027" s="85"/>
      <c r="F21027" s="85"/>
      <c r="G21027" s="86"/>
      <c r="H21027" s="86"/>
      <c r="I21027" s="85"/>
      <c r="J21027" s="85"/>
    </row>
    <row r="21028" spans="2:10" s="117" customFormat="1" x14ac:dyDescent="0.25">
      <c r="B21028" s="87"/>
      <c r="C21028" s="85"/>
      <c r="D21028" s="85"/>
      <c r="E21028" s="85"/>
      <c r="F21028" s="85"/>
      <c r="G21028" s="86"/>
      <c r="H21028" s="86"/>
      <c r="I21028" s="85"/>
      <c r="J21028" s="85"/>
    </row>
    <row r="21029" spans="2:10" s="117" customFormat="1" x14ac:dyDescent="0.25">
      <c r="B21029" s="87"/>
      <c r="C21029" s="85"/>
      <c r="D21029" s="85"/>
      <c r="E21029" s="85"/>
      <c r="F21029" s="85"/>
      <c r="G21029" s="86"/>
      <c r="H21029" s="86"/>
      <c r="I21029" s="85"/>
      <c r="J21029" s="85"/>
    </row>
    <row r="21030" spans="2:10" s="117" customFormat="1" x14ac:dyDescent="0.25">
      <c r="B21030" s="87"/>
      <c r="C21030" s="85"/>
      <c r="D21030" s="85"/>
      <c r="E21030" s="85"/>
      <c r="F21030" s="85"/>
      <c r="G21030" s="86"/>
      <c r="H21030" s="86"/>
      <c r="I21030" s="85"/>
      <c r="J21030" s="85"/>
    </row>
    <row r="21031" spans="2:10" s="117" customFormat="1" x14ac:dyDescent="0.25">
      <c r="B21031" s="87"/>
      <c r="C21031" s="85"/>
      <c r="D21031" s="85"/>
      <c r="E21031" s="85"/>
      <c r="F21031" s="85"/>
      <c r="G21031" s="86"/>
      <c r="H21031" s="86"/>
      <c r="I21031" s="85"/>
      <c r="J21031" s="85"/>
    </row>
    <row r="21032" spans="2:10" s="117" customFormat="1" x14ac:dyDescent="0.25">
      <c r="B21032" s="87"/>
      <c r="C21032" s="85"/>
      <c r="D21032" s="85"/>
      <c r="E21032" s="85"/>
      <c r="F21032" s="85"/>
      <c r="G21032" s="86"/>
      <c r="H21032" s="86"/>
      <c r="I21032" s="85"/>
      <c r="J21032" s="85"/>
    </row>
    <row r="21033" spans="2:10" s="117" customFormat="1" x14ac:dyDescent="0.25">
      <c r="B21033" s="87"/>
      <c r="C21033" s="85"/>
      <c r="D21033" s="85"/>
      <c r="E21033" s="85"/>
      <c r="F21033" s="85"/>
      <c r="G21033" s="86"/>
      <c r="H21033" s="86"/>
      <c r="I21033" s="85"/>
      <c r="J21033" s="85"/>
    </row>
    <row r="21034" spans="2:10" s="117" customFormat="1" x14ac:dyDescent="0.25">
      <c r="B21034" s="87"/>
      <c r="C21034" s="85"/>
      <c r="D21034" s="85"/>
      <c r="E21034" s="85"/>
      <c r="F21034" s="85"/>
      <c r="G21034" s="86"/>
      <c r="H21034" s="86"/>
      <c r="I21034" s="85"/>
      <c r="J21034" s="85"/>
    </row>
    <row r="21035" spans="2:10" s="117" customFormat="1" x14ac:dyDescent="0.25">
      <c r="B21035" s="87"/>
      <c r="C21035" s="85"/>
      <c r="D21035" s="85"/>
      <c r="E21035" s="85"/>
      <c r="F21035" s="85"/>
      <c r="G21035" s="86"/>
      <c r="H21035" s="86"/>
      <c r="I21035" s="85"/>
      <c r="J21035" s="85"/>
    </row>
    <row r="21036" spans="2:10" s="117" customFormat="1" x14ac:dyDescent="0.25">
      <c r="B21036" s="87"/>
      <c r="C21036" s="85"/>
      <c r="D21036" s="85"/>
      <c r="E21036" s="85"/>
      <c r="F21036" s="85"/>
      <c r="G21036" s="86"/>
      <c r="H21036" s="86"/>
      <c r="I21036" s="85"/>
      <c r="J21036" s="85"/>
    </row>
    <row r="21037" spans="2:10" s="117" customFormat="1" x14ac:dyDescent="0.25">
      <c r="B21037" s="87"/>
      <c r="C21037" s="85"/>
      <c r="D21037" s="85"/>
      <c r="E21037" s="85"/>
      <c r="F21037" s="85"/>
      <c r="G21037" s="86"/>
      <c r="H21037" s="86"/>
      <c r="I21037" s="85"/>
      <c r="J21037" s="85"/>
    </row>
    <row r="21038" spans="2:10" s="117" customFormat="1" x14ac:dyDescent="0.25">
      <c r="B21038" s="87"/>
      <c r="C21038" s="85"/>
      <c r="D21038" s="85"/>
      <c r="E21038" s="85"/>
      <c r="F21038" s="85"/>
      <c r="G21038" s="86"/>
      <c r="H21038" s="86"/>
      <c r="I21038" s="85"/>
      <c r="J21038" s="85"/>
    </row>
    <row r="21039" spans="2:10" s="117" customFormat="1" x14ac:dyDescent="0.25">
      <c r="B21039" s="87"/>
      <c r="C21039" s="85"/>
      <c r="D21039" s="85"/>
      <c r="E21039" s="85"/>
      <c r="F21039" s="85"/>
      <c r="G21039" s="86"/>
      <c r="H21039" s="86"/>
      <c r="I21039" s="85"/>
      <c r="J21039" s="85"/>
    </row>
    <row r="21040" spans="2:10" s="117" customFormat="1" x14ac:dyDescent="0.25">
      <c r="B21040" s="87"/>
      <c r="C21040" s="85"/>
      <c r="D21040" s="85"/>
      <c r="E21040" s="85"/>
      <c r="F21040" s="85"/>
      <c r="G21040" s="86"/>
      <c r="H21040" s="86"/>
      <c r="I21040" s="85"/>
      <c r="J21040" s="85"/>
    </row>
    <row r="21041" spans="2:10" s="117" customFormat="1" x14ac:dyDescent="0.25">
      <c r="B21041" s="87"/>
      <c r="C21041" s="85"/>
      <c r="D21041" s="85"/>
      <c r="E21041" s="85"/>
      <c r="F21041" s="85"/>
      <c r="G21041" s="86"/>
      <c r="H21041" s="86"/>
      <c r="I21041" s="85"/>
      <c r="J21041" s="85"/>
    </row>
    <row r="21042" spans="2:10" s="117" customFormat="1" x14ac:dyDescent="0.25">
      <c r="B21042" s="87"/>
      <c r="C21042" s="85"/>
      <c r="D21042" s="85"/>
      <c r="E21042" s="85"/>
      <c r="F21042" s="85"/>
      <c r="G21042" s="86"/>
      <c r="H21042" s="86"/>
      <c r="I21042" s="85"/>
      <c r="J21042" s="85"/>
    </row>
    <row r="21043" spans="2:10" s="117" customFormat="1" x14ac:dyDescent="0.25">
      <c r="B21043" s="87"/>
      <c r="C21043" s="85"/>
      <c r="D21043" s="85"/>
      <c r="E21043" s="85"/>
      <c r="F21043" s="85"/>
      <c r="G21043" s="86"/>
      <c r="H21043" s="86"/>
      <c r="I21043" s="85"/>
      <c r="J21043" s="85"/>
    </row>
    <row r="21044" spans="2:10" s="117" customFormat="1" x14ac:dyDescent="0.25">
      <c r="B21044" s="87"/>
      <c r="C21044" s="85"/>
      <c r="D21044" s="85"/>
      <c r="E21044" s="85"/>
      <c r="F21044" s="85"/>
      <c r="G21044" s="86"/>
      <c r="H21044" s="86"/>
      <c r="I21044" s="85"/>
      <c r="J21044" s="85"/>
    </row>
    <row r="21045" spans="2:10" s="117" customFormat="1" x14ac:dyDescent="0.25">
      <c r="B21045" s="87"/>
      <c r="C21045" s="85"/>
      <c r="D21045" s="85"/>
      <c r="E21045" s="85"/>
      <c r="F21045" s="85"/>
      <c r="G21045" s="86"/>
      <c r="H21045" s="86"/>
      <c r="I21045" s="85"/>
      <c r="J21045" s="85"/>
    </row>
    <row r="21046" spans="2:10" s="117" customFormat="1" x14ac:dyDescent="0.25">
      <c r="B21046" s="87"/>
      <c r="C21046" s="85"/>
      <c r="D21046" s="85"/>
      <c r="E21046" s="85"/>
      <c r="F21046" s="85"/>
      <c r="G21046" s="86"/>
      <c r="H21046" s="86"/>
      <c r="I21046" s="85"/>
      <c r="J21046" s="85"/>
    </row>
    <row r="21047" spans="2:10" s="117" customFormat="1" x14ac:dyDescent="0.25">
      <c r="B21047" s="87"/>
      <c r="C21047" s="85"/>
      <c r="D21047" s="85"/>
      <c r="E21047" s="85"/>
      <c r="F21047" s="85"/>
      <c r="G21047" s="86"/>
      <c r="H21047" s="86"/>
      <c r="I21047" s="85"/>
      <c r="J21047" s="85"/>
    </row>
    <row r="21048" spans="2:10" s="117" customFormat="1" x14ac:dyDescent="0.25">
      <c r="B21048" s="87"/>
      <c r="C21048" s="85"/>
      <c r="D21048" s="85"/>
      <c r="E21048" s="85"/>
      <c r="F21048" s="85"/>
      <c r="G21048" s="86"/>
      <c r="H21048" s="86"/>
      <c r="I21048" s="85"/>
      <c r="J21048" s="85"/>
    </row>
    <row r="21049" spans="2:10" s="117" customFormat="1" x14ac:dyDescent="0.25">
      <c r="B21049" s="87"/>
      <c r="C21049" s="85"/>
      <c r="D21049" s="85"/>
      <c r="E21049" s="85"/>
      <c r="F21049" s="85"/>
      <c r="G21049" s="86"/>
      <c r="H21049" s="86"/>
      <c r="I21049" s="85"/>
      <c r="J21049" s="85"/>
    </row>
    <row r="21050" spans="2:10" s="117" customFormat="1" x14ac:dyDescent="0.25">
      <c r="B21050" s="87"/>
      <c r="C21050" s="85"/>
      <c r="D21050" s="85"/>
      <c r="E21050" s="85"/>
      <c r="F21050" s="85"/>
      <c r="G21050" s="86"/>
      <c r="H21050" s="86"/>
      <c r="I21050" s="85"/>
      <c r="J21050" s="85"/>
    </row>
    <row r="21051" spans="2:10" s="117" customFormat="1" x14ac:dyDescent="0.25">
      <c r="B21051" s="87"/>
      <c r="C21051" s="85"/>
      <c r="D21051" s="85"/>
      <c r="E21051" s="85"/>
      <c r="F21051" s="85"/>
      <c r="G21051" s="86"/>
      <c r="H21051" s="86"/>
      <c r="I21051" s="85"/>
      <c r="J21051" s="85"/>
    </row>
    <row r="21052" spans="2:10" s="117" customFormat="1" x14ac:dyDescent="0.25">
      <c r="B21052" s="87"/>
      <c r="C21052" s="85"/>
      <c r="D21052" s="85"/>
      <c r="E21052" s="85"/>
      <c r="F21052" s="85"/>
      <c r="G21052" s="86"/>
      <c r="H21052" s="86"/>
      <c r="I21052" s="85"/>
      <c r="J21052" s="85"/>
    </row>
    <row r="21053" spans="2:10" s="117" customFormat="1" x14ac:dyDescent="0.25">
      <c r="B21053" s="87"/>
      <c r="C21053" s="85"/>
      <c r="D21053" s="85"/>
      <c r="E21053" s="85"/>
      <c r="F21053" s="85"/>
      <c r="G21053" s="86"/>
      <c r="H21053" s="86"/>
      <c r="I21053" s="85"/>
      <c r="J21053" s="85"/>
    </row>
    <row r="21054" spans="2:10" s="117" customFormat="1" x14ac:dyDescent="0.25">
      <c r="B21054" s="87"/>
      <c r="C21054" s="85"/>
      <c r="D21054" s="85"/>
      <c r="E21054" s="85"/>
      <c r="F21054" s="85"/>
      <c r="G21054" s="86"/>
      <c r="H21054" s="86"/>
      <c r="I21054" s="85"/>
      <c r="J21054" s="85"/>
    </row>
    <row r="21055" spans="2:10" s="117" customFormat="1" x14ac:dyDescent="0.25">
      <c r="B21055" s="87"/>
      <c r="C21055" s="85"/>
      <c r="D21055" s="85"/>
      <c r="E21055" s="85"/>
      <c r="F21055" s="85"/>
      <c r="G21055" s="86"/>
      <c r="H21055" s="86"/>
      <c r="I21055" s="85"/>
      <c r="J21055" s="85"/>
    </row>
    <row r="21056" spans="2:10" s="117" customFormat="1" x14ac:dyDescent="0.25">
      <c r="B21056" s="87"/>
      <c r="C21056" s="85"/>
      <c r="D21056" s="85"/>
      <c r="E21056" s="85"/>
      <c r="F21056" s="85"/>
      <c r="G21056" s="86"/>
      <c r="H21056" s="86"/>
      <c r="I21056" s="85"/>
      <c r="J21056" s="85"/>
    </row>
    <row r="21057" spans="2:10" s="117" customFormat="1" x14ac:dyDescent="0.25">
      <c r="B21057" s="87"/>
      <c r="C21057" s="85"/>
      <c r="D21057" s="85"/>
      <c r="E21057" s="85"/>
      <c r="F21057" s="85"/>
      <c r="G21057" s="86"/>
      <c r="H21057" s="86"/>
      <c r="I21057" s="85"/>
      <c r="J21057" s="85"/>
    </row>
    <row r="21058" spans="2:10" s="117" customFormat="1" x14ac:dyDescent="0.25">
      <c r="B21058" s="87"/>
      <c r="C21058" s="85"/>
      <c r="D21058" s="85"/>
      <c r="E21058" s="85"/>
      <c r="F21058" s="85"/>
      <c r="G21058" s="86"/>
      <c r="H21058" s="86"/>
      <c r="I21058" s="85"/>
      <c r="J21058" s="85"/>
    </row>
    <row r="21059" spans="2:10" s="117" customFormat="1" x14ac:dyDescent="0.25">
      <c r="B21059" s="87"/>
      <c r="C21059" s="85"/>
      <c r="D21059" s="85"/>
      <c r="E21059" s="85"/>
      <c r="F21059" s="85"/>
      <c r="G21059" s="86"/>
      <c r="H21059" s="86"/>
      <c r="I21059" s="85"/>
      <c r="J21059" s="85"/>
    </row>
    <row r="21060" spans="2:10" s="117" customFormat="1" x14ac:dyDescent="0.25">
      <c r="B21060" s="87"/>
      <c r="C21060" s="85"/>
      <c r="D21060" s="85"/>
      <c r="E21060" s="85"/>
      <c r="F21060" s="85"/>
      <c r="G21060" s="86"/>
      <c r="H21060" s="86"/>
      <c r="I21060" s="85"/>
      <c r="J21060" s="85"/>
    </row>
    <row r="21061" spans="2:10" s="117" customFormat="1" x14ac:dyDescent="0.25">
      <c r="B21061" s="87"/>
      <c r="C21061" s="85"/>
      <c r="D21061" s="85"/>
      <c r="E21061" s="85"/>
      <c r="F21061" s="85"/>
      <c r="G21061" s="86"/>
      <c r="H21061" s="86"/>
      <c r="I21061" s="85"/>
      <c r="J21061" s="85"/>
    </row>
    <row r="21062" spans="2:10" s="117" customFormat="1" x14ac:dyDescent="0.25">
      <c r="B21062" s="87"/>
      <c r="C21062" s="85"/>
      <c r="D21062" s="85"/>
      <c r="E21062" s="85"/>
      <c r="F21062" s="85"/>
      <c r="G21062" s="86"/>
      <c r="H21062" s="86"/>
      <c r="I21062" s="85"/>
      <c r="J21062" s="85"/>
    </row>
    <row r="21063" spans="2:10" s="117" customFormat="1" x14ac:dyDescent="0.25">
      <c r="B21063" s="87"/>
      <c r="C21063" s="85"/>
      <c r="D21063" s="85"/>
      <c r="E21063" s="85"/>
      <c r="F21063" s="85"/>
      <c r="G21063" s="86"/>
      <c r="H21063" s="86"/>
      <c r="I21063" s="85"/>
      <c r="J21063" s="85"/>
    </row>
    <row r="21064" spans="2:10" s="117" customFormat="1" x14ac:dyDescent="0.25">
      <c r="B21064" s="87"/>
      <c r="C21064" s="85"/>
      <c r="D21064" s="85"/>
      <c r="E21064" s="85"/>
      <c r="F21064" s="85"/>
      <c r="G21064" s="86"/>
      <c r="H21064" s="86"/>
      <c r="I21064" s="85"/>
      <c r="J21064" s="85"/>
    </row>
    <row r="21065" spans="2:10" s="117" customFormat="1" x14ac:dyDescent="0.25">
      <c r="B21065" s="87"/>
      <c r="C21065" s="85"/>
      <c r="D21065" s="85"/>
      <c r="E21065" s="85"/>
      <c r="F21065" s="85"/>
      <c r="G21065" s="86"/>
      <c r="H21065" s="86"/>
      <c r="I21065" s="85"/>
      <c r="J21065" s="85"/>
    </row>
    <row r="21066" spans="2:10" s="117" customFormat="1" x14ac:dyDescent="0.25">
      <c r="B21066" s="87"/>
      <c r="C21066" s="85"/>
      <c r="D21066" s="85"/>
      <c r="E21066" s="85"/>
      <c r="F21066" s="85"/>
      <c r="G21066" s="86"/>
      <c r="H21066" s="86"/>
      <c r="I21066" s="85"/>
      <c r="J21066" s="85"/>
    </row>
    <row r="21067" spans="2:10" s="117" customFormat="1" x14ac:dyDescent="0.25">
      <c r="B21067" s="87"/>
      <c r="C21067" s="85"/>
      <c r="D21067" s="85"/>
      <c r="E21067" s="85"/>
      <c r="F21067" s="85"/>
      <c r="G21067" s="86"/>
      <c r="H21067" s="86"/>
      <c r="I21067" s="85"/>
      <c r="J21067" s="85"/>
    </row>
    <row r="21068" spans="2:10" s="117" customFormat="1" x14ac:dyDescent="0.25">
      <c r="B21068" s="87"/>
      <c r="C21068" s="85"/>
      <c r="D21068" s="85"/>
      <c r="E21068" s="85"/>
      <c r="F21068" s="85"/>
      <c r="G21068" s="86"/>
      <c r="H21068" s="86"/>
      <c r="I21068" s="85"/>
      <c r="J21068" s="85"/>
    </row>
    <row r="21069" spans="2:10" s="117" customFormat="1" x14ac:dyDescent="0.25">
      <c r="B21069" s="87"/>
      <c r="C21069" s="85"/>
      <c r="D21069" s="85"/>
      <c r="E21069" s="85"/>
      <c r="F21069" s="85"/>
      <c r="G21069" s="86"/>
      <c r="H21069" s="86"/>
      <c r="I21069" s="85"/>
      <c r="J21069" s="85"/>
    </row>
    <row r="21070" spans="2:10" s="117" customFormat="1" x14ac:dyDescent="0.25">
      <c r="B21070" s="87"/>
      <c r="C21070" s="85"/>
      <c r="D21070" s="85"/>
      <c r="E21070" s="85"/>
      <c r="F21070" s="85"/>
      <c r="G21070" s="86"/>
      <c r="H21070" s="86"/>
      <c r="I21070" s="85"/>
      <c r="J21070" s="85"/>
    </row>
    <row r="21071" spans="2:10" s="117" customFormat="1" x14ac:dyDescent="0.25">
      <c r="B21071" s="87"/>
      <c r="C21071" s="85"/>
      <c r="D21071" s="85"/>
      <c r="E21071" s="85"/>
      <c r="F21071" s="85"/>
      <c r="G21071" s="86"/>
      <c r="H21071" s="86"/>
      <c r="I21071" s="85"/>
      <c r="J21071" s="85"/>
    </row>
    <row r="21072" spans="2:10" s="117" customFormat="1" x14ac:dyDescent="0.25">
      <c r="B21072" s="87"/>
      <c r="C21072" s="85"/>
      <c r="D21072" s="85"/>
      <c r="E21072" s="85"/>
      <c r="F21072" s="85"/>
      <c r="G21072" s="86"/>
      <c r="H21072" s="86"/>
      <c r="I21072" s="85"/>
      <c r="J21072" s="85"/>
    </row>
    <row r="21073" spans="2:10" s="117" customFormat="1" x14ac:dyDescent="0.25">
      <c r="B21073" s="87"/>
      <c r="C21073" s="85"/>
      <c r="D21073" s="85"/>
      <c r="E21073" s="85"/>
      <c r="F21073" s="85"/>
      <c r="G21073" s="86"/>
      <c r="H21073" s="86"/>
      <c r="I21073" s="85"/>
      <c r="J21073" s="85"/>
    </row>
    <row r="21074" spans="2:10" s="117" customFormat="1" x14ac:dyDescent="0.25">
      <c r="B21074" s="87"/>
      <c r="C21074" s="85"/>
      <c r="D21074" s="85"/>
      <c r="E21074" s="85"/>
      <c r="F21074" s="85"/>
      <c r="G21074" s="86"/>
      <c r="H21074" s="86"/>
      <c r="I21074" s="85"/>
      <c r="J21074" s="85"/>
    </row>
    <row r="21075" spans="2:10" s="117" customFormat="1" x14ac:dyDescent="0.25">
      <c r="B21075" s="87"/>
      <c r="C21075" s="85"/>
      <c r="D21075" s="85"/>
      <c r="E21075" s="85"/>
      <c r="F21075" s="85"/>
      <c r="G21075" s="86"/>
      <c r="H21075" s="86"/>
      <c r="I21075" s="85"/>
      <c r="J21075" s="85"/>
    </row>
    <row r="21076" spans="2:10" s="117" customFormat="1" x14ac:dyDescent="0.25">
      <c r="B21076" s="87"/>
      <c r="C21076" s="85"/>
      <c r="D21076" s="85"/>
      <c r="E21076" s="85"/>
      <c r="F21076" s="85"/>
      <c r="G21076" s="86"/>
      <c r="H21076" s="86"/>
      <c r="I21076" s="85"/>
      <c r="J21076" s="85"/>
    </row>
    <row r="21077" spans="2:10" s="117" customFormat="1" x14ac:dyDescent="0.25">
      <c r="B21077" s="87"/>
      <c r="C21077" s="85"/>
      <c r="D21077" s="85"/>
      <c r="E21077" s="85"/>
      <c r="F21077" s="85"/>
      <c r="G21077" s="86"/>
      <c r="H21077" s="86"/>
      <c r="I21077" s="85"/>
      <c r="J21077" s="85"/>
    </row>
    <row r="21078" spans="2:10" s="117" customFormat="1" x14ac:dyDescent="0.25">
      <c r="B21078" s="87"/>
      <c r="C21078" s="85"/>
      <c r="D21078" s="85"/>
      <c r="E21078" s="85"/>
      <c r="F21078" s="85"/>
      <c r="G21078" s="86"/>
      <c r="H21078" s="86"/>
      <c r="I21078" s="85"/>
      <c r="J21078" s="85"/>
    </row>
    <row r="21079" spans="2:10" s="117" customFormat="1" x14ac:dyDescent="0.25">
      <c r="B21079" s="87"/>
      <c r="C21079" s="85"/>
      <c r="D21079" s="85"/>
      <c r="E21079" s="85"/>
      <c r="F21079" s="85"/>
      <c r="G21079" s="86"/>
      <c r="H21079" s="86"/>
      <c r="I21079" s="85"/>
      <c r="J21079" s="85"/>
    </row>
    <row r="21080" spans="2:10" s="117" customFormat="1" x14ac:dyDescent="0.25">
      <c r="B21080" s="87"/>
      <c r="C21080" s="85"/>
      <c r="D21080" s="85"/>
      <c r="E21080" s="85"/>
      <c r="F21080" s="85"/>
      <c r="G21080" s="86"/>
      <c r="H21080" s="86"/>
      <c r="I21080" s="85"/>
      <c r="J21080" s="85"/>
    </row>
    <row r="21081" spans="2:10" s="117" customFormat="1" x14ac:dyDescent="0.25">
      <c r="B21081" s="87"/>
      <c r="C21081" s="85"/>
      <c r="D21081" s="85"/>
      <c r="E21081" s="85"/>
      <c r="F21081" s="85"/>
      <c r="G21081" s="86"/>
      <c r="H21081" s="86"/>
      <c r="I21081" s="85"/>
      <c r="J21081" s="85"/>
    </row>
    <row r="21082" spans="2:10" s="117" customFormat="1" x14ac:dyDescent="0.25">
      <c r="B21082" s="87"/>
      <c r="C21082" s="85"/>
      <c r="D21082" s="85"/>
      <c r="E21082" s="85"/>
      <c r="F21082" s="85"/>
      <c r="G21082" s="86"/>
      <c r="H21082" s="86"/>
      <c r="I21082" s="85"/>
      <c r="J21082" s="85"/>
    </row>
    <row r="21083" spans="2:10" s="117" customFormat="1" x14ac:dyDescent="0.25">
      <c r="B21083" s="87"/>
      <c r="C21083" s="85"/>
      <c r="D21083" s="85"/>
      <c r="E21083" s="85"/>
      <c r="F21083" s="85"/>
      <c r="G21083" s="86"/>
      <c r="H21083" s="86"/>
      <c r="I21083" s="85"/>
      <c r="J21083" s="85"/>
    </row>
    <row r="21084" spans="2:10" s="117" customFormat="1" x14ac:dyDescent="0.25">
      <c r="B21084" s="87"/>
      <c r="C21084" s="85"/>
      <c r="D21084" s="85"/>
      <c r="E21084" s="85"/>
      <c r="F21084" s="85"/>
      <c r="G21084" s="86"/>
      <c r="H21084" s="86"/>
      <c r="I21084" s="85"/>
      <c r="J21084" s="85"/>
    </row>
    <row r="21085" spans="2:10" s="117" customFormat="1" x14ac:dyDescent="0.25">
      <c r="B21085" s="87"/>
      <c r="C21085" s="85"/>
      <c r="D21085" s="85"/>
      <c r="E21085" s="85"/>
      <c r="F21085" s="85"/>
      <c r="G21085" s="86"/>
      <c r="H21085" s="86"/>
      <c r="I21085" s="85"/>
      <c r="J21085" s="85"/>
    </row>
    <row r="21086" spans="2:10" s="117" customFormat="1" x14ac:dyDescent="0.25">
      <c r="B21086" s="87"/>
      <c r="C21086" s="85"/>
      <c r="D21086" s="85"/>
      <c r="E21086" s="85"/>
      <c r="F21086" s="85"/>
      <c r="G21086" s="86"/>
      <c r="H21086" s="86"/>
      <c r="I21086" s="85"/>
      <c r="J21086" s="85"/>
    </row>
    <row r="21087" spans="2:10" s="117" customFormat="1" x14ac:dyDescent="0.25">
      <c r="B21087" s="87"/>
      <c r="C21087" s="85"/>
      <c r="D21087" s="85"/>
      <c r="E21087" s="85"/>
      <c r="F21087" s="85"/>
      <c r="G21087" s="86"/>
      <c r="H21087" s="86"/>
      <c r="I21087" s="85"/>
      <c r="J21087" s="85"/>
    </row>
    <row r="21088" spans="2:10" s="117" customFormat="1" x14ac:dyDescent="0.25">
      <c r="B21088" s="87"/>
      <c r="C21088" s="85"/>
      <c r="D21088" s="85"/>
      <c r="E21088" s="85"/>
      <c r="F21088" s="85"/>
      <c r="G21088" s="86"/>
      <c r="H21088" s="86"/>
      <c r="I21088" s="85"/>
      <c r="J21088" s="85"/>
    </row>
    <row r="21089" spans="2:10" s="117" customFormat="1" x14ac:dyDescent="0.25">
      <c r="B21089" s="87"/>
      <c r="C21089" s="85"/>
      <c r="D21089" s="85"/>
      <c r="E21089" s="85"/>
      <c r="F21089" s="85"/>
      <c r="G21089" s="86"/>
      <c r="H21089" s="86"/>
      <c r="I21089" s="85"/>
      <c r="J21089" s="85"/>
    </row>
    <row r="21090" spans="2:10" s="117" customFormat="1" x14ac:dyDescent="0.25">
      <c r="B21090" s="87"/>
      <c r="C21090" s="85"/>
      <c r="D21090" s="85"/>
      <c r="E21090" s="85"/>
      <c r="F21090" s="85"/>
      <c r="G21090" s="86"/>
      <c r="H21090" s="86"/>
      <c r="I21090" s="85"/>
      <c r="J21090" s="85"/>
    </row>
    <row r="21091" spans="2:10" s="117" customFormat="1" x14ac:dyDescent="0.25">
      <c r="B21091" s="87"/>
      <c r="C21091" s="85"/>
      <c r="D21091" s="85"/>
      <c r="E21091" s="85"/>
      <c r="F21091" s="85"/>
      <c r="G21091" s="86"/>
      <c r="H21091" s="86"/>
      <c r="I21091" s="85"/>
      <c r="J21091" s="85"/>
    </row>
    <row r="21092" spans="2:10" s="117" customFormat="1" x14ac:dyDescent="0.25">
      <c r="B21092" s="87"/>
      <c r="C21092" s="85"/>
      <c r="D21092" s="85"/>
      <c r="E21092" s="85"/>
      <c r="F21092" s="85"/>
      <c r="G21092" s="86"/>
      <c r="H21092" s="86"/>
      <c r="I21092" s="85"/>
      <c r="J21092" s="85"/>
    </row>
    <row r="21093" spans="2:10" s="117" customFormat="1" x14ac:dyDescent="0.25">
      <c r="B21093" s="87"/>
      <c r="C21093" s="85"/>
      <c r="D21093" s="85"/>
      <c r="E21093" s="85"/>
      <c r="F21093" s="85"/>
      <c r="G21093" s="86"/>
      <c r="H21093" s="86"/>
      <c r="I21093" s="85"/>
      <c r="J21093" s="85"/>
    </row>
    <row r="21094" spans="2:10" s="117" customFormat="1" x14ac:dyDescent="0.25">
      <c r="B21094" s="87"/>
      <c r="C21094" s="85"/>
      <c r="D21094" s="85"/>
      <c r="E21094" s="85"/>
      <c r="F21094" s="85"/>
      <c r="G21094" s="86"/>
      <c r="H21094" s="86"/>
      <c r="I21094" s="85"/>
      <c r="J21094" s="85"/>
    </row>
    <row r="21095" spans="2:10" s="117" customFormat="1" x14ac:dyDescent="0.25">
      <c r="B21095" s="87"/>
      <c r="C21095" s="85"/>
      <c r="D21095" s="85"/>
      <c r="E21095" s="85"/>
      <c r="F21095" s="85"/>
      <c r="G21095" s="86"/>
      <c r="H21095" s="86"/>
      <c r="I21095" s="85"/>
      <c r="J21095" s="85"/>
    </row>
    <row r="21096" spans="2:10" s="117" customFormat="1" x14ac:dyDescent="0.25">
      <c r="B21096" s="87"/>
      <c r="C21096" s="85"/>
      <c r="D21096" s="85"/>
      <c r="E21096" s="85"/>
      <c r="F21096" s="85"/>
      <c r="G21096" s="86"/>
      <c r="H21096" s="86"/>
      <c r="I21096" s="85"/>
      <c r="J21096" s="85"/>
    </row>
    <row r="21097" spans="2:10" s="117" customFormat="1" x14ac:dyDescent="0.25">
      <c r="B21097" s="87"/>
      <c r="C21097" s="85"/>
      <c r="D21097" s="85"/>
      <c r="E21097" s="85"/>
      <c r="F21097" s="85"/>
      <c r="G21097" s="86"/>
      <c r="H21097" s="86"/>
      <c r="I21097" s="85"/>
      <c r="J21097" s="85"/>
    </row>
    <row r="21098" spans="2:10" s="117" customFormat="1" x14ac:dyDescent="0.25">
      <c r="B21098" s="87"/>
      <c r="C21098" s="85"/>
      <c r="D21098" s="85"/>
      <c r="E21098" s="85"/>
      <c r="F21098" s="85"/>
      <c r="G21098" s="86"/>
      <c r="H21098" s="86"/>
      <c r="I21098" s="85"/>
      <c r="J21098" s="85"/>
    </row>
    <row r="21099" spans="2:10" s="117" customFormat="1" x14ac:dyDescent="0.25">
      <c r="B21099" s="87"/>
      <c r="C21099" s="85"/>
      <c r="D21099" s="85"/>
      <c r="E21099" s="85"/>
      <c r="F21099" s="85"/>
      <c r="G21099" s="86"/>
      <c r="H21099" s="86"/>
      <c r="I21099" s="85"/>
      <c r="J21099" s="85"/>
    </row>
    <row r="21100" spans="2:10" s="117" customFormat="1" x14ac:dyDescent="0.25">
      <c r="B21100" s="87"/>
      <c r="C21100" s="85"/>
      <c r="D21100" s="85"/>
      <c r="E21100" s="85"/>
      <c r="F21100" s="85"/>
      <c r="G21100" s="86"/>
      <c r="H21100" s="86"/>
      <c r="I21100" s="85"/>
      <c r="J21100" s="85"/>
    </row>
    <row r="21101" spans="2:10" s="117" customFormat="1" x14ac:dyDescent="0.25">
      <c r="B21101" s="87"/>
      <c r="C21101" s="85"/>
      <c r="D21101" s="85"/>
      <c r="E21101" s="85"/>
      <c r="F21101" s="85"/>
      <c r="G21101" s="86"/>
      <c r="H21101" s="86"/>
      <c r="I21101" s="85"/>
      <c r="J21101" s="85"/>
    </row>
    <row r="21102" spans="2:10" s="117" customFormat="1" x14ac:dyDescent="0.25">
      <c r="B21102" s="87"/>
      <c r="C21102" s="85"/>
      <c r="D21102" s="85"/>
      <c r="E21102" s="85"/>
      <c r="F21102" s="85"/>
      <c r="G21102" s="86"/>
      <c r="H21102" s="86"/>
      <c r="I21102" s="85"/>
      <c r="J21102" s="85"/>
    </row>
    <row r="21103" spans="2:10" s="117" customFormat="1" x14ac:dyDescent="0.25">
      <c r="B21103" s="87"/>
      <c r="C21103" s="85"/>
      <c r="D21103" s="85"/>
      <c r="E21103" s="85"/>
      <c r="F21103" s="85"/>
      <c r="G21103" s="86"/>
      <c r="H21103" s="86"/>
      <c r="I21103" s="85"/>
      <c r="J21103" s="85"/>
    </row>
    <row r="21104" spans="2:10" s="117" customFormat="1" x14ac:dyDescent="0.25">
      <c r="B21104" s="87"/>
      <c r="C21104" s="85"/>
      <c r="D21104" s="85"/>
      <c r="E21104" s="85"/>
      <c r="F21104" s="85"/>
      <c r="G21104" s="86"/>
      <c r="H21104" s="86"/>
      <c r="I21104" s="85"/>
      <c r="J21104" s="85"/>
    </row>
    <row r="21105" spans="2:10" s="117" customFormat="1" x14ac:dyDescent="0.25">
      <c r="B21105" s="87"/>
      <c r="C21105" s="85"/>
      <c r="D21105" s="85"/>
      <c r="E21105" s="85"/>
      <c r="F21105" s="85"/>
      <c r="G21105" s="86"/>
      <c r="H21105" s="86"/>
      <c r="I21105" s="85"/>
      <c r="J21105" s="85"/>
    </row>
    <row r="21106" spans="2:10" s="117" customFormat="1" x14ac:dyDescent="0.25">
      <c r="B21106" s="87"/>
      <c r="C21106" s="85"/>
      <c r="D21106" s="85"/>
      <c r="E21106" s="85"/>
      <c r="F21106" s="85"/>
      <c r="G21106" s="86"/>
      <c r="H21106" s="86"/>
      <c r="I21106" s="85"/>
      <c r="J21106" s="85"/>
    </row>
    <row r="21107" spans="2:10" s="117" customFormat="1" x14ac:dyDescent="0.25">
      <c r="B21107" s="87"/>
      <c r="C21107" s="85"/>
      <c r="D21107" s="85"/>
      <c r="E21107" s="85"/>
      <c r="F21107" s="85"/>
      <c r="G21107" s="86"/>
      <c r="H21107" s="86"/>
      <c r="I21107" s="85"/>
      <c r="J21107" s="85"/>
    </row>
    <row r="21108" spans="2:10" s="117" customFormat="1" x14ac:dyDescent="0.25">
      <c r="B21108" s="87"/>
      <c r="C21108" s="85"/>
      <c r="D21108" s="85"/>
      <c r="E21108" s="85"/>
      <c r="F21108" s="85"/>
      <c r="G21108" s="86"/>
      <c r="H21108" s="86"/>
      <c r="I21108" s="85"/>
      <c r="J21108" s="85"/>
    </row>
    <row r="21109" spans="2:10" s="117" customFormat="1" x14ac:dyDescent="0.25">
      <c r="B21109" s="87"/>
      <c r="C21109" s="85"/>
      <c r="D21109" s="85"/>
      <c r="E21109" s="85"/>
      <c r="F21109" s="85"/>
      <c r="G21109" s="86"/>
      <c r="H21109" s="86"/>
      <c r="I21109" s="85"/>
      <c r="J21109" s="85"/>
    </row>
    <row r="21110" spans="2:10" s="117" customFormat="1" x14ac:dyDescent="0.25">
      <c r="B21110" s="87"/>
      <c r="C21110" s="85"/>
      <c r="D21110" s="85"/>
      <c r="E21110" s="85"/>
      <c r="F21110" s="85"/>
      <c r="G21110" s="86"/>
      <c r="H21110" s="86"/>
      <c r="I21110" s="85"/>
      <c r="J21110" s="85"/>
    </row>
    <row r="21111" spans="2:10" s="117" customFormat="1" x14ac:dyDescent="0.25">
      <c r="B21111" s="87"/>
      <c r="C21111" s="85"/>
      <c r="D21111" s="85"/>
      <c r="E21111" s="85"/>
      <c r="F21111" s="85"/>
      <c r="G21111" s="86"/>
      <c r="H21111" s="86"/>
      <c r="I21111" s="85"/>
      <c r="J21111" s="85"/>
    </row>
    <row r="21112" spans="2:10" s="117" customFormat="1" x14ac:dyDescent="0.25">
      <c r="B21112" s="87"/>
      <c r="C21112" s="85"/>
      <c r="D21112" s="85"/>
      <c r="E21112" s="85"/>
      <c r="F21112" s="85"/>
      <c r="G21112" s="86"/>
      <c r="H21112" s="86"/>
      <c r="I21112" s="85"/>
      <c r="J21112" s="85"/>
    </row>
    <row r="21113" spans="2:10" s="117" customFormat="1" x14ac:dyDescent="0.25">
      <c r="B21113" s="87"/>
      <c r="C21113" s="85"/>
      <c r="D21113" s="85"/>
      <c r="E21113" s="85"/>
      <c r="F21113" s="85"/>
      <c r="G21113" s="86"/>
      <c r="H21113" s="86"/>
      <c r="I21113" s="85"/>
      <c r="J21113" s="85"/>
    </row>
    <row r="21114" spans="2:10" s="117" customFormat="1" x14ac:dyDescent="0.25">
      <c r="B21114" s="87"/>
      <c r="C21114" s="85"/>
      <c r="D21114" s="85"/>
      <c r="E21114" s="85"/>
      <c r="F21114" s="85"/>
      <c r="G21114" s="86"/>
      <c r="H21114" s="86"/>
      <c r="I21114" s="85"/>
      <c r="J21114" s="85"/>
    </row>
    <row r="21115" spans="2:10" s="117" customFormat="1" x14ac:dyDescent="0.25">
      <c r="B21115" s="87"/>
      <c r="C21115" s="85"/>
      <c r="D21115" s="85"/>
      <c r="E21115" s="85"/>
      <c r="F21115" s="85"/>
      <c r="G21115" s="86"/>
      <c r="H21115" s="86"/>
      <c r="I21115" s="85"/>
      <c r="J21115" s="85"/>
    </row>
    <row r="21116" spans="2:10" s="117" customFormat="1" x14ac:dyDescent="0.25">
      <c r="B21116" s="87"/>
      <c r="C21116" s="85"/>
      <c r="D21116" s="85"/>
      <c r="E21116" s="85"/>
      <c r="F21116" s="85"/>
      <c r="G21116" s="86"/>
      <c r="H21116" s="86"/>
      <c r="I21116" s="85"/>
      <c r="J21116" s="85"/>
    </row>
    <row r="21117" spans="2:10" s="117" customFormat="1" x14ac:dyDescent="0.25">
      <c r="B21117" s="87"/>
      <c r="C21117" s="85"/>
      <c r="D21117" s="85"/>
      <c r="E21117" s="85"/>
      <c r="F21117" s="85"/>
      <c r="G21117" s="86"/>
      <c r="H21117" s="86"/>
      <c r="I21117" s="85"/>
      <c r="J21117" s="85"/>
    </row>
    <row r="21118" spans="2:10" s="117" customFormat="1" x14ac:dyDescent="0.25">
      <c r="B21118" s="87"/>
      <c r="C21118" s="85"/>
      <c r="D21118" s="85"/>
      <c r="E21118" s="85"/>
      <c r="F21118" s="85"/>
      <c r="G21118" s="86"/>
      <c r="H21118" s="86"/>
      <c r="I21118" s="85"/>
      <c r="J21118" s="85"/>
    </row>
    <row r="21119" spans="2:10" s="117" customFormat="1" x14ac:dyDescent="0.25">
      <c r="B21119" s="87"/>
      <c r="C21119" s="85"/>
      <c r="D21119" s="85"/>
      <c r="E21119" s="85"/>
      <c r="F21119" s="85"/>
      <c r="G21119" s="86"/>
      <c r="H21119" s="86"/>
      <c r="I21119" s="85"/>
      <c r="J21119" s="85"/>
    </row>
    <row r="21120" spans="2:10" s="117" customFormat="1" x14ac:dyDescent="0.25">
      <c r="B21120" s="87"/>
      <c r="C21120" s="85"/>
      <c r="D21120" s="85"/>
      <c r="E21120" s="85"/>
      <c r="F21120" s="85"/>
      <c r="G21120" s="86"/>
      <c r="H21120" s="86"/>
      <c r="I21120" s="85"/>
      <c r="J21120" s="85"/>
    </row>
    <row r="21121" spans="2:10" s="117" customFormat="1" x14ac:dyDescent="0.25">
      <c r="B21121" s="87"/>
      <c r="C21121" s="85"/>
      <c r="D21121" s="85"/>
      <c r="E21121" s="85"/>
      <c r="F21121" s="85"/>
      <c r="G21121" s="86"/>
      <c r="H21121" s="86"/>
      <c r="I21121" s="85"/>
      <c r="J21121" s="85"/>
    </row>
    <row r="21122" spans="2:10" s="117" customFormat="1" x14ac:dyDescent="0.25">
      <c r="B21122" s="87"/>
      <c r="C21122" s="85"/>
      <c r="D21122" s="85"/>
      <c r="E21122" s="85"/>
      <c r="F21122" s="85"/>
      <c r="G21122" s="86"/>
      <c r="H21122" s="86"/>
      <c r="I21122" s="85"/>
      <c r="J21122" s="85"/>
    </row>
    <row r="21123" spans="2:10" s="117" customFormat="1" x14ac:dyDescent="0.25">
      <c r="B21123" s="87"/>
      <c r="C21123" s="85"/>
      <c r="D21123" s="85"/>
      <c r="E21123" s="85"/>
      <c r="F21123" s="85"/>
      <c r="G21123" s="86"/>
      <c r="H21123" s="86"/>
      <c r="I21123" s="85"/>
      <c r="J21123" s="85"/>
    </row>
    <row r="21124" spans="2:10" s="117" customFormat="1" x14ac:dyDescent="0.25">
      <c r="B21124" s="87"/>
      <c r="C21124" s="85"/>
      <c r="D21124" s="85"/>
      <c r="E21124" s="85"/>
      <c r="F21124" s="85"/>
      <c r="G21124" s="86"/>
      <c r="H21124" s="86"/>
      <c r="I21124" s="85"/>
      <c r="J21124" s="85"/>
    </row>
    <row r="21125" spans="2:10" s="117" customFormat="1" x14ac:dyDescent="0.25">
      <c r="B21125" s="87"/>
      <c r="C21125" s="85"/>
      <c r="D21125" s="85"/>
      <c r="E21125" s="85"/>
      <c r="F21125" s="85"/>
      <c r="G21125" s="86"/>
      <c r="H21125" s="86"/>
      <c r="I21125" s="85"/>
      <c r="J21125" s="85"/>
    </row>
    <row r="21126" spans="2:10" s="117" customFormat="1" x14ac:dyDescent="0.25">
      <c r="B21126" s="87"/>
      <c r="C21126" s="85"/>
      <c r="D21126" s="85"/>
      <c r="E21126" s="85"/>
      <c r="F21126" s="85"/>
      <c r="G21126" s="86"/>
      <c r="H21126" s="86"/>
      <c r="I21126" s="85"/>
      <c r="J21126" s="85"/>
    </row>
    <row r="21127" spans="2:10" s="117" customFormat="1" x14ac:dyDescent="0.25">
      <c r="B21127" s="87"/>
      <c r="C21127" s="85"/>
      <c r="D21127" s="85"/>
      <c r="E21127" s="85"/>
      <c r="F21127" s="85"/>
      <c r="G21127" s="86"/>
      <c r="H21127" s="86"/>
      <c r="I21127" s="85"/>
      <c r="J21127" s="85"/>
    </row>
    <row r="21128" spans="2:10" s="117" customFormat="1" x14ac:dyDescent="0.25">
      <c r="B21128" s="87"/>
      <c r="C21128" s="85"/>
      <c r="D21128" s="85"/>
      <c r="E21128" s="85"/>
      <c r="F21128" s="85"/>
      <c r="G21128" s="86"/>
      <c r="H21128" s="86"/>
      <c r="I21128" s="85"/>
      <c r="J21128" s="85"/>
    </row>
    <row r="21129" spans="2:10" s="117" customFormat="1" x14ac:dyDescent="0.25">
      <c r="B21129" s="87"/>
      <c r="C21129" s="85"/>
      <c r="D21129" s="85"/>
      <c r="E21129" s="85"/>
      <c r="F21129" s="85"/>
      <c r="G21129" s="86"/>
      <c r="H21129" s="86"/>
      <c r="I21129" s="85"/>
      <c r="J21129" s="85"/>
    </row>
    <row r="21130" spans="2:10" s="117" customFormat="1" x14ac:dyDescent="0.25">
      <c r="B21130" s="87"/>
      <c r="C21130" s="85"/>
      <c r="D21130" s="85"/>
      <c r="E21130" s="85"/>
      <c r="F21130" s="85"/>
      <c r="G21130" s="86"/>
      <c r="H21130" s="86"/>
      <c r="I21130" s="85"/>
      <c r="J21130" s="85"/>
    </row>
    <row r="21131" spans="2:10" s="117" customFormat="1" x14ac:dyDescent="0.25">
      <c r="B21131" s="87"/>
      <c r="C21131" s="85"/>
      <c r="D21131" s="85"/>
      <c r="E21131" s="85"/>
      <c r="F21131" s="85"/>
      <c r="G21131" s="86"/>
      <c r="H21131" s="86"/>
      <c r="I21131" s="85"/>
      <c r="J21131" s="85"/>
    </row>
    <row r="21132" spans="2:10" s="117" customFormat="1" x14ac:dyDescent="0.25">
      <c r="B21132" s="87"/>
      <c r="C21132" s="85"/>
      <c r="D21132" s="85"/>
      <c r="E21132" s="85"/>
      <c r="F21132" s="85"/>
      <c r="G21132" s="86"/>
      <c r="H21132" s="86"/>
      <c r="I21132" s="85"/>
      <c r="J21132" s="85"/>
    </row>
    <row r="21133" spans="2:10" s="117" customFormat="1" x14ac:dyDescent="0.25">
      <c r="B21133" s="87"/>
      <c r="C21133" s="85"/>
      <c r="D21133" s="85"/>
      <c r="E21133" s="85"/>
      <c r="F21133" s="85"/>
      <c r="G21133" s="86"/>
      <c r="H21133" s="86"/>
      <c r="I21133" s="85"/>
      <c r="J21133" s="85"/>
    </row>
    <row r="21134" spans="2:10" s="117" customFormat="1" x14ac:dyDescent="0.25">
      <c r="B21134" s="87"/>
      <c r="C21134" s="85"/>
      <c r="D21134" s="85"/>
      <c r="E21134" s="85"/>
      <c r="F21134" s="85"/>
      <c r="G21134" s="86"/>
      <c r="H21134" s="86"/>
      <c r="I21134" s="85"/>
      <c r="J21134" s="85"/>
    </row>
    <row r="21135" spans="2:10" s="117" customFormat="1" x14ac:dyDescent="0.25">
      <c r="B21135" s="87"/>
      <c r="C21135" s="85"/>
      <c r="D21135" s="85"/>
      <c r="E21135" s="85"/>
      <c r="F21135" s="85"/>
      <c r="G21135" s="86"/>
      <c r="H21135" s="86"/>
      <c r="I21135" s="85"/>
      <c r="J21135" s="85"/>
    </row>
    <row r="21136" spans="2:10" s="117" customFormat="1" x14ac:dyDescent="0.25">
      <c r="B21136" s="87"/>
      <c r="C21136" s="85"/>
      <c r="D21136" s="85"/>
      <c r="E21136" s="85"/>
      <c r="F21136" s="85"/>
      <c r="G21136" s="86"/>
      <c r="H21136" s="86"/>
      <c r="I21136" s="85"/>
      <c r="J21136" s="85"/>
    </row>
    <row r="21137" spans="2:10" s="117" customFormat="1" x14ac:dyDescent="0.25">
      <c r="B21137" s="87"/>
      <c r="C21137" s="85"/>
      <c r="D21137" s="85"/>
      <c r="E21137" s="85"/>
      <c r="F21137" s="85"/>
      <c r="G21137" s="86"/>
      <c r="H21137" s="86"/>
      <c r="I21137" s="85"/>
      <c r="J21137" s="85"/>
    </row>
    <row r="21138" spans="2:10" s="117" customFormat="1" x14ac:dyDescent="0.25">
      <c r="B21138" s="87"/>
      <c r="C21138" s="85"/>
      <c r="D21138" s="85"/>
      <c r="E21138" s="85"/>
      <c r="F21138" s="85"/>
      <c r="G21138" s="86"/>
      <c r="H21138" s="86"/>
      <c r="I21138" s="85"/>
      <c r="J21138" s="85"/>
    </row>
    <row r="21139" spans="2:10" s="117" customFormat="1" x14ac:dyDescent="0.25">
      <c r="B21139" s="87"/>
      <c r="C21139" s="85"/>
      <c r="D21139" s="85"/>
      <c r="E21139" s="85"/>
      <c r="F21139" s="85"/>
      <c r="G21139" s="86"/>
      <c r="H21139" s="86"/>
      <c r="I21139" s="85"/>
      <c r="J21139" s="85"/>
    </row>
    <row r="21140" spans="2:10" s="117" customFormat="1" x14ac:dyDescent="0.25">
      <c r="B21140" s="87"/>
      <c r="C21140" s="85"/>
      <c r="D21140" s="85"/>
      <c r="E21140" s="85"/>
      <c r="F21140" s="85"/>
      <c r="G21140" s="86"/>
      <c r="H21140" s="86"/>
      <c r="I21140" s="85"/>
      <c r="J21140" s="85"/>
    </row>
    <row r="21141" spans="2:10" s="117" customFormat="1" x14ac:dyDescent="0.25">
      <c r="B21141" s="87"/>
      <c r="C21141" s="85"/>
      <c r="D21141" s="85"/>
      <c r="E21141" s="85"/>
      <c r="F21141" s="85"/>
      <c r="G21141" s="86"/>
      <c r="H21141" s="86"/>
      <c r="I21141" s="85"/>
      <c r="J21141" s="85"/>
    </row>
    <row r="21142" spans="2:10" s="117" customFormat="1" x14ac:dyDescent="0.25">
      <c r="B21142" s="87"/>
      <c r="C21142" s="85"/>
      <c r="D21142" s="85"/>
      <c r="E21142" s="85"/>
      <c r="F21142" s="85"/>
      <c r="G21142" s="86"/>
      <c r="H21142" s="86"/>
      <c r="I21142" s="85"/>
      <c r="J21142" s="85"/>
    </row>
    <row r="21143" spans="2:10" s="117" customFormat="1" x14ac:dyDescent="0.25">
      <c r="B21143" s="87"/>
      <c r="C21143" s="85"/>
      <c r="D21143" s="85"/>
      <c r="E21143" s="85"/>
      <c r="F21143" s="85"/>
      <c r="G21143" s="86"/>
      <c r="H21143" s="86"/>
      <c r="I21143" s="85"/>
      <c r="J21143" s="85"/>
    </row>
    <row r="21144" spans="2:10" s="117" customFormat="1" x14ac:dyDescent="0.25">
      <c r="B21144" s="87"/>
      <c r="C21144" s="85"/>
      <c r="D21144" s="85"/>
      <c r="E21144" s="85"/>
      <c r="F21144" s="85"/>
      <c r="G21144" s="86"/>
      <c r="H21144" s="86"/>
      <c r="I21144" s="85"/>
      <c r="J21144" s="85"/>
    </row>
    <row r="21145" spans="2:10" s="117" customFormat="1" x14ac:dyDescent="0.25">
      <c r="B21145" s="87"/>
      <c r="C21145" s="85"/>
      <c r="D21145" s="85"/>
      <c r="E21145" s="85"/>
      <c r="F21145" s="85"/>
      <c r="G21145" s="86"/>
      <c r="H21145" s="86"/>
      <c r="I21145" s="85"/>
      <c r="J21145" s="85"/>
    </row>
    <row r="21146" spans="2:10" s="117" customFormat="1" x14ac:dyDescent="0.25">
      <c r="B21146" s="87"/>
      <c r="C21146" s="85"/>
      <c r="D21146" s="85"/>
      <c r="E21146" s="85"/>
      <c r="F21146" s="85"/>
      <c r="G21146" s="86"/>
      <c r="H21146" s="86"/>
      <c r="I21146" s="85"/>
      <c r="J21146" s="85"/>
    </row>
    <row r="21147" spans="2:10" s="117" customFormat="1" x14ac:dyDescent="0.25">
      <c r="B21147" s="87"/>
      <c r="C21147" s="85"/>
      <c r="D21147" s="85"/>
      <c r="E21147" s="85"/>
      <c r="F21147" s="85"/>
      <c r="G21147" s="86"/>
      <c r="H21147" s="86"/>
      <c r="I21147" s="85"/>
      <c r="J21147" s="85"/>
    </row>
    <row r="21148" spans="2:10" s="117" customFormat="1" x14ac:dyDescent="0.25">
      <c r="B21148" s="87"/>
      <c r="C21148" s="85"/>
      <c r="D21148" s="85"/>
      <c r="E21148" s="85"/>
      <c r="F21148" s="85"/>
      <c r="G21148" s="86"/>
      <c r="H21148" s="86"/>
      <c r="I21148" s="85"/>
      <c r="J21148" s="85"/>
    </row>
    <row r="21149" spans="2:10" s="117" customFormat="1" x14ac:dyDescent="0.25">
      <c r="B21149" s="87"/>
      <c r="C21149" s="85"/>
      <c r="D21149" s="85"/>
      <c r="E21149" s="85"/>
      <c r="F21149" s="85"/>
      <c r="G21149" s="86"/>
      <c r="H21149" s="86"/>
      <c r="I21149" s="85"/>
      <c r="J21149" s="85"/>
    </row>
    <row r="21150" spans="2:10" s="117" customFormat="1" x14ac:dyDescent="0.25">
      <c r="B21150" s="87"/>
      <c r="C21150" s="85"/>
      <c r="D21150" s="85"/>
      <c r="E21150" s="85"/>
      <c r="F21150" s="85"/>
      <c r="G21150" s="86"/>
      <c r="H21150" s="86"/>
      <c r="I21150" s="85"/>
      <c r="J21150" s="85"/>
    </row>
    <row r="21151" spans="2:10" s="117" customFormat="1" x14ac:dyDescent="0.25">
      <c r="B21151" s="87"/>
      <c r="C21151" s="85"/>
      <c r="D21151" s="85"/>
      <c r="E21151" s="85"/>
      <c r="F21151" s="85"/>
      <c r="G21151" s="86"/>
      <c r="H21151" s="86"/>
      <c r="I21151" s="85"/>
      <c r="J21151" s="85"/>
    </row>
    <row r="21152" spans="2:10" s="117" customFormat="1" x14ac:dyDescent="0.25">
      <c r="B21152" s="87"/>
      <c r="C21152" s="85"/>
      <c r="D21152" s="85"/>
      <c r="E21152" s="85"/>
      <c r="F21152" s="85"/>
      <c r="G21152" s="86"/>
      <c r="H21152" s="86"/>
      <c r="I21152" s="85"/>
      <c r="J21152" s="85"/>
    </row>
    <row r="21153" spans="2:10" s="117" customFormat="1" x14ac:dyDescent="0.25">
      <c r="B21153" s="87"/>
      <c r="C21153" s="85"/>
      <c r="D21153" s="85"/>
      <c r="E21153" s="85"/>
      <c r="F21153" s="85"/>
      <c r="G21153" s="86"/>
      <c r="H21153" s="86"/>
      <c r="I21153" s="85"/>
      <c r="J21153" s="85"/>
    </row>
    <row r="21154" spans="2:10" s="117" customFormat="1" x14ac:dyDescent="0.25">
      <c r="B21154" s="87"/>
      <c r="C21154" s="85"/>
      <c r="D21154" s="85"/>
      <c r="E21154" s="85"/>
      <c r="F21154" s="85"/>
      <c r="G21154" s="86"/>
      <c r="H21154" s="86"/>
      <c r="I21154" s="85"/>
      <c r="J21154" s="85"/>
    </row>
    <row r="21155" spans="2:10" s="117" customFormat="1" x14ac:dyDescent="0.25">
      <c r="B21155" s="87"/>
      <c r="C21155" s="85"/>
      <c r="D21155" s="85"/>
      <c r="E21155" s="85"/>
      <c r="F21155" s="85"/>
      <c r="G21155" s="86"/>
      <c r="H21155" s="86"/>
      <c r="I21155" s="85"/>
      <c r="J21155" s="85"/>
    </row>
    <row r="21156" spans="2:10" s="117" customFormat="1" x14ac:dyDescent="0.25">
      <c r="B21156" s="87"/>
      <c r="C21156" s="85"/>
      <c r="D21156" s="85"/>
      <c r="E21156" s="85"/>
      <c r="F21156" s="85"/>
      <c r="G21156" s="86"/>
      <c r="H21156" s="86"/>
      <c r="I21156" s="85"/>
      <c r="J21156" s="85"/>
    </row>
    <row r="21157" spans="2:10" s="117" customFormat="1" x14ac:dyDescent="0.25">
      <c r="B21157" s="87"/>
      <c r="C21157" s="85"/>
      <c r="D21157" s="85"/>
      <c r="E21157" s="85"/>
      <c r="F21157" s="85"/>
      <c r="G21157" s="86"/>
      <c r="H21157" s="86"/>
      <c r="I21157" s="85"/>
      <c r="J21157" s="85"/>
    </row>
    <row r="21158" spans="2:10" s="117" customFormat="1" x14ac:dyDescent="0.25">
      <c r="B21158" s="87"/>
      <c r="C21158" s="85"/>
      <c r="D21158" s="85"/>
      <c r="E21158" s="85"/>
      <c r="F21158" s="85"/>
      <c r="G21158" s="86"/>
      <c r="H21158" s="86"/>
      <c r="I21158" s="85"/>
      <c r="J21158" s="85"/>
    </row>
    <row r="21159" spans="2:10" s="117" customFormat="1" x14ac:dyDescent="0.25">
      <c r="B21159" s="87"/>
      <c r="C21159" s="85"/>
      <c r="D21159" s="85"/>
      <c r="E21159" s="85"/>
      <c r="F21159" s="85"/>
      <c r="G21159" s="86"/>
      <c r="H21159" s="86"/>
      <c r="I21159" s="85"/>
      <c r="J21159" s="85"/>
    </row>
    <row r="21160" spans="2:10" s="117" customFormat="1" x14ac:dyDescent="0.25">
      <c r="B21160" s="87"/>
      <c r="C21160" s="85"/>
      <c r="D21160" s="85"/>
      <c r="E21160" s="85"/>
      <c r="F21160" s="85"/>
      <c r="G21160" s="86"/>
      <c r="H21160" s="86"/>
      <c r="I21160" s="85"/>
      <c r="J21160" s="85"/>
    </row>
    <row r="21161" spans="2:10" s="117" customFormat="1" x14ac:dyDescent="0.25">
      <c r="B21161" s="87"/>
      <c r="C21161" s="85"/>
      <c r="D21161" s="85"/>
      <c r="E21161" s="85"/>
      <c r="F21161" s="85"/>
      <c r="G21161" s="86"/>
      <c r="H21161" s="86"/>
      <c r="I21161" s="85"/>
      <c r="J21161" s="85"/>
    </row>
    <row r="21162" spans="2:10" s="117" customFormat="1" x14ac:dyDescent="0.25">
      <c r="B21162" s="87"/>
      <c r="C21162" s="85"/>
      <c r="D21162" s="85"/>
      <c r="E21162" s="85"/>
      <c r="F21162" s="85"/>
      <c r="G21162" s="86"/>
      <c r="H21162" s="86"/>
      <c r="I21162" s="85"/>
      <c r="J21162" s="85"/>
    </row>
    <row r="21163" spans="2:10" s="117" customFormat="1" x14ac:dyDescent="0.25">
      <c r="B21163" s="87"/>
      <c r="C21163" s="85"/>
      <c r="D21163" s="85"/>
      <c r="E21163" s="85"/>
      <c r="F21163" s="85"/>
      <c r="G21163" s="86"/>
      <c r="H21163" s="86"/>
      <c r="I21163" s="85"/>
      <c r="J21163" s="85"/>
    </row>
    <row r="21164" spans="2:10" s="117" customFormat="1" x14ac:dyDescent="0.25">
      <c r="B21164" s="87"/>
      <c r="C21164" s="85"/>
      <c r="D21164" s="85"/>
      <c r="E21164" s="85"/>
      <c r="F21164" s="85"/>
      <c r="G21164" s="86"/>
      <c r="H21164" s="86"/>
      <c r="I21164" s="85"/>
      <c r="J21164" s="85"/>
    </row>
    <row r="21165" spans="2:10" s="117" customFormat="1" x14ac:dyDescent="0.25">
      <c r="B21165" s="87"/>
      <c r="C21165" s="85"/>
      <c r="D21165" s="85"/>
      <c r="E21165" s="85"/>
      <c r="F21165" s="85"/>
      <c r="G21165" s="86"/>
      <c r="H21165" s="86"/>
      <c r="I21165" s="85"/>
      <c r="J21165" s="85"/>
    </row>
    <row r="21166" spans="2:10" s="117" customFormat="1" x14ac:dyDescent="0.25">
      <c r="B21166" s="87"/>
      <c r="C21166" s="85"/>
      <c r="D21166" s="85"/>
      <c r="E21166" s="85"/>
      <c r="F21166" s="85"/>
      <c r="G21166" s="86"/>
      <c r="H21166" s="86"/>
      <c r="I21166" s="85"/>
      <c r="J21166" s="85"/>
    </row>
    <row r="21167" spans="2:10" s="117" customFormat="1" x14ac:dyDescent="0.25">
      <c r="B21167" s="87"/>
      <c r="C21167" s="85"/>
      <c r="D21167" s="85"/>
      <c r="E21167" s="85"/>
      <c r="F21167" s="85"/>
      <c r="G21167" s="86"/>
      <c r="H21167" s="86"/>
      <c r="I21167" s="85"/>
      <c r="J21167" s="85"/>
    </row>
    <row r="21168" spans="2:10" s="117" customFormat="1" x14ac:dyDescent="0.25">
      <c r="B21168" s="87"/>
      <c r="C21168" s="85"/>
      <c r="D21168" s="85"/>
      <c r="E21168" s="85"/>
      <c r="F21168" s="85"/>
      <c r="G21168" s="86"/>
      <c r="H21168" s="86"/>
      <c r="I21168" s="85"/>
      <c r="J21168" s="85"/>
    </row>
    <row r="21169" spans="2:10" s="117" customFormat="1" x14ac:dyDescent="0.25">
      <c r="B21169" s="87"/>
      <c r="C21169" s="85"/>
      <c r="D21169" s="85"/>
      <c r="E21169" s="85"/>
      <c r="F21169" s="85"/>
      <c r="G21169" s="86"/>
      <c r="H21169" s="86"/>
      <c r="I21169" s="85"/>
      <c r="J21169" s="85"/>
    </row>
    <row r="21170" spans="2:10" s="117" customFormat="1" x14ac:dyDescent="0.25">
      <c r="B21170" s="87"/>
      <c r="C21170" s="85"/>
      <c r="D21170" s="85"/>
      <c r="E21170" s="85"/>
      <c r="F21170" s="85"/>
      <c r="G21170" s="86"/>
      <c r="H21170" s="86"/>
      <c r="I21170" s="85"/>
      <c r="J21170" s="85"/>
    </row>
    <row r="21171" spans="2:10" s="117" customFormat="1" x14ac:dyDescent="0.25">
      <c r="B21171" s="87"/>
      <c r="C21171" s="85"/>
      <c r="D21171" s="85"/>
      <c r="E21171" s="85"/>
      <c r="F21171" s="85"/>
      <c r="G21171" s="86"/>
      <c r="H21171" s="86"/>
      <c r="I21171" s="85"/>
      <c r="J21171" s="85"/>
    </row>
    <row r="21172" spans="2:10" s="117" customFormat="1" x14ac:dyDescent="0.25">
      <c r="B21172" s="87"/>
      <c r="C21172" s="85"/>
      <c r="D21172" s="85"/>
      <c r="E21172" s="85"/>
      <c r="F21172" s="85"/>
      <c r="G21172" s="86"/>
      <c r="H21172" s="86"/>
      <c r="I21172" s="85"/>
      <c r="J21172" s="85"/>
    </row>
    <row r="21173" spans="2:10" s="117" customFormat="1" x14ac:dyDescent="0.25">
      <c r="B21173" s="87"/>
      <c r="C21173" s="85"/>
      <c r="D21173" s="85"/>
      <c r="E21173" s="85"/>
      <c r="F21173" s="85"/>
      <c r="G21173" s="86"/>
      <c r="H21173" s="86"/>
      <c r="I21173" s="85"/>
      <c r="J21173" s="85"/>
    </row>
    <row r="21174" spans="2:10" s="117" customFormat="1" x14ac:dyDescent="0.25">
      <c r="B21174" s="87"/>
      <c r="C21174" s="85"/>
      <c r="D21174" s="85"/>
      <c r="E21174" s="85"/>
      <c r="F21174" s="85"/>
      <c r="G21174" s="86"/>
      <c r="H21174" s="86"/>
      <c r="I21174" s="85"/>
      <c r="J21174" s="85"/>
    </row>
    <row r="21175" spans="2:10" s="117" customFormat="1" x14ac:dyDescent="0.25">
      <c r="B21175" s="87"/>
      <c r="C21175" s="85"/>
      <c r="D21175" s="85"/>
      <c r="E21175" s="85"/>
      <c r="F21175" s="85"/>
      <c r="G21175" s="86"/>
      <c r="H21175" s="86"/>
      <c r="I21175" s="85"/>
      <c r="J21175" s="85"/>
    </row>
    <row r="21176" spans="2:10" s="117" customFormat="1" x14ac:dyDescent="0.25">
      <c r="B21176" s="87"/>
      <c r="C21176" s="85"/>
      <c r="D21176" s="85"/>
      <c r="E21176" s="85"/>
      <c r="F21176" s="85"/>
      <c r="G21176" s="86"/>
      <c r="H21176" s="86"/>
      <c r="I21176" s="85"/>
      <c r="J21176" s="85"/>
    </row>
    <row r="21177" spans="2:10" s="117" customFormat="1" x14ac:dyDescent="0.25">
      <c r="B21177" s="87"/>
      <c r="C21177" s="85"/>
      <c r="D21177" s="85"/>
      <c r="E21177" s="85"/>
      <c r="F21177" s="85"/>
      <c r="G21177" s="86"/>
      <c r="H21177" s="86"/>
      <c r="I21177" s="85"/>
      <c r="J21177" s="85"/>
    </row>
    <row r="21178" spans="2:10" s="117" customFormat="1" x14ac:dyDescent="0.25">
      <c r="B21178" s="87"/>
      <c r="C21178" s="85"/>
      <c r="D21178" s="85"/>
      <c r="E21178" s="85"/>
      <c r="F21178" s="85"/>
      <c r="G21178" s="86"/>
      <c r="H21178" s="86"/>
      <c r="I21178" s="85"/>
      <c r="J21178" s="85"/>
    </row>
    <row r="21179" spans="2:10" s="117" customFormat="1" x14ac:dyDescent="0.25">
      <c r="B21179" s="87"/>
      <c r="C21179" s="85"/>
      <c r="D21179" s="85"/>
      <c r="E21179" s="85"/>
      <c r="F21179" s="85"/>
      <c r="G21179" s="86"/>
      <c r="H21179" s="86"/>
      <c r="I21179" s="85"/>
      <c r="J21179" s="85"/>
    </row>
    <row r="21180" spans="2:10" s="117" customFormat="1" x14ac:dyDescent="0.25">
      <c r="B21180" s="87"/>
      <c r="C21180" s="85"/>
      <c r="D21180" s="85"/>
      <c r="E21180" s="85"/>
      <c r="F21180" s="85"/>
      <c r="G21180" s="86"/>
      <c r="H21180" s="86"/>
      <c r="I21180" s="85"/>
      <c r="J21180" s="85"/>
    </row>
    <row r="21181" spans="2:10" s="117" customFormat="1" x14ac:dyDescent="0.25">
      <c r="B21181" s="87"/>
      <c r="C21181" s="85"/>
      <c r="D21181" s="85"/>
      <c r="E21181" s="85"/>
      <c r="F21181" s="85"/>
      <c r="G21181" s="86"/>
      <c r="H21181" s="86"/>
      <c r="I21181" s="85"/>
      <c r="J21181" s="85"/>
    </row>
    <row r="21182" spans="2:10" s="117" customFormat="1" x14ac:dyDescent="0.25">
      <c r="B21182" s="87"/>
      <c r="C21182" s="85"/>
      <c r="D21182" s="85"/>
      <c r="E21182" s="85"/>
      <c r="F21182" s="85"/>
      <c r="G21182" s="86"/>
      <c r="H21182" s="86"/>
      <c r="I21182" s="85"/>
      <c r="J21182" s="85"/>
    </row>
    <row r="21183" spans="2:10" s="117" customFormat="1" x14ac:dyDescent="0.25">
      <c r="B21183" s="87"/>
      <c r="C21183" s="85"/>
      <c r="D21183" s="85"/>
      <c r="E21183" s="85"/>
      <c r="F21183" s="85"/>
      <c r="G21183" s="86"/>
      <c r="H21183" s="86"/>
      <c r="I21183" s="85"/>
      <c r="J21183" s="85"/>
    </row>
    <row r="21184" spans="2:10" s="117" customFormat="1" x14ac:dyDescent="0.25">
      <c r="B21184" s="87"/>
      <c r="C21184" s="85"/>
      <c r="D21184" s="85"/>
      <c r="E21184" s="85"/>
      <c r="F21184" s="85"/>
      <c r="G21184" s="86"/>
      <c r="H21184" s="86"/>
      <c r="I21184" s="85"/>
      <c r="J21184" s="85"/>
    </row>
    <row r="21185" spans="2:10" s="117" customFormat="1" x14ac:dyDescent="0.25">
      <c r="B21185" s="87"/>
      <c r="C21185" s="85"/>
      <c r="D21185" s="85"/>
      <c r="E21185" s="85"/>
      <c r="F21185" s="85"/>
      <c r="G21185" s="86"/>
      <c r="H21185" s="86"/>
      <c r="I21185" s="85"/>
      <c r="J21185" s="85"/>
    </row>
    <row r="21186" spans="2:10" s="117" customFormat="1" x14ac:dyDescent="0.25">
      <c r="B21186" s="87"/>
      <c r="C21186" s="85"/>
      <c r="D21186" s="85"/>
      <c r="E21186" s="85"/>
      <c r="F21186" s="85"/>
      <c r="G21186" s="86"/>
      <c r="H21186" s="86"/>
      <c r="I21186" s="85"/>
      <c r="J21186" s="85"/>
    </row>
    <row r="21187" spans="2:10" s="117" customFormat="1" x14ac:dyDescent="0.25">
      <c r="B21187" s="87"/>
      <c r="C21187" s="85"/>
      <c r="D21187" s="85"/>
      <c r="E21187" s="85"/>
      <c r="F21187" s="85"/>
      <c r="G21187" s="86"/>
      <c r="H21187" s="86"/>
      <c r="I21187" s="85"/>
      <c r="J21187" s="85"/>
    </row>
    <row r="21188" spans="2:10" s="117" customFormat="1" x14ac:dyDescent="0.25">
      <c r="B21188" s="87"/>
      <c r="C21188" s="85"/>
      <c r="D21188" s="85"/>
      <c r="E21188" s="85"/>
      <c r="F21188" s="85"/>
      <c r="G21188" s="86"/>
      <c r="H21188" s="86"/>
      <c r="I21188" s="85"/>
      <c r="J21188" s="85"/>
    </row>
    <row r="21189" spans="2:10" s="117" customFormat="1" x14ac:dyDescent="0.25">
      <c r="B21189" s="87"/>
      <c r="C21189" s="85"/>
      <c r="D21189" s="85"/>
      <c r="E21189" s="85"/>
      <c r="F21189" s="85"/>
      <c r="G21189" s="86"/>
      <c r="H21189" s="86"/>
      <c r="I21189" s="85"/>
      <c r="J21189" s="85"/>
    </row>
    <row r="21190" spans="2:10" s="117" customFormat="1" x14ac:dyDescent="0.25">
      <c r="B21190" s="87"/>
      <c r="C21190" s="85"/>
      <c r="D21190" s="85"/>
      <c r="E21190" s="85"/>
      <c r="F21190" s="85"/>
      <c r="G21190" s="86"/>
      <c r="H21190" s="86"/>
      <c r="I21190" s="85"/>
      <c r="J21190" s="85"/>
    </row>
    <row r="21191" spans="2:10" s="117" customFormat="1" x14ac:dyDescent="0.25">
      <c r="B21191" s="87"/>
      <c r="C21191" s="85"/>
      <c r="D21191" s="85"/>
      <c r="E21191" s="85"/>
      <c r="F21191" s="85"/>
      <c r="G21191" s="86"/>
      <c r="H21191" s="86"/>
      <c r="I21191" s="85"/>
      <c r="J21191" s="85"/>
    </row>
    <row r="21192" spans="2:10" s="117" customFormat="1" x14ac:dyDescent="0.25">
      <c r="B21192" s="87"/>
      <c r="C21192" s="85"/>
      <c r="D21192" s="85"/>
      <c r="E21192" s="85"/>
      <c r="F21192" s="85"/>
      <c r="G21192" s="86"/>
      <c r="H21192" s="86"/>
      <c r="I21192" s="85"/>
      <c r="J21192" s="85"/>
    </row>
    <row r="21193" spans="2:10" s="117" customFormat="1" x14ac:dyDescent="0.25">
      <c r="B21193" s="87"/>
      <c r="C21193" s="85"/>
      <c r="D21193" s="85"/>
      <c r="E21193" s="85"/>
      <c r="F21193" s="85"/>
      <c r="G21193" s="86"/>
      <c r="H21193" s="86"/>
      <c r="I21193" s="85"/>
      <c r="J21193" s="85"/>
    </row>
    <row r="21194" spans="2:10" s="117" customFormat="1" x14ac:dyDescent="0.25">
      <c r="B21194" s="87"/>
      <c r="C21194" s="85"/>
      <c r="D21194" s="85"/>
      <c r="E21194" s="85"/>
      <c r="F21194" s="85"/>
      <c r="G21194" s="86"/>
      <c r="H21194" s="86"/>
      <c r="I21194" s="85"/>
      <c r="J21194" s="85"/>
    </row>
    <row r="21195" spans="2:10" s="117" customFormat="1" x14ac:dyDescent="0.25">
      <c r="B21195" s="87"/>
      <c r="C21195" s="85"/>
      <c r="D21195" s="85"/>
      <c r="E21195" s="85"/>
      <c r="F21195" s="85"/>
      <c r="G21195" s="86"/>
      <c r="H21195" s="86"/>
      <c r="I21195" s="85"/>
      <c r="J21195" s="85"/>
    </row>
    <row r="21196" spans="2:10" s="117" customFormat="1" x14ac:dyDescent="0.25">
      <c r="B21196" s="87"/>
      <c r="C21196" s="85"/>
      <c r="D21196" s="85"/>
      <c r="E21196" s="85"/>
      <c r="F21196" s="85"/>
      <c r="G21196" s="86"/>
      <c r="H21196" s="86"/>
      <c r="I21196" s="85"/>
      <c r="J21196" s="85"/>
    </row>
    <row r="21197" spans="2:10" s="117" customFormat="1" x14ac:dyDescent="0.25">
      <c r="B21197" s="87"/>
      <c r="C21197" s="85"/>
      <c r="D21197" s="85"/>
      <c r="E21197" s="85"/>
      <c r="F21197" s="85"/>
      <c r="G21197" s="86"/>
      <c r="H21197" s="86"/>
      <c r="I21197" s="85"/>
      <c r="J21197" s="85"/>
    </row>
    <row r="21198" spans="2:10" s="117" customFormat="1" x14ac:dyDescent="0.25">
      <c r="B21198" s="87"/>
      <c r="C21198" s="85"/>
      <c r="D21198" s="85"/>
      <c r="E21198" s="85"/>
      <c r="F21198" s="85"/>
      <c r="G21198" s="86"/>
      <c r="H21198" s="86"/>
      <c r="I21198" s="85"/>
      <c r="J21198" s="85"/>
    </row>
    <row r="21199" spans="2:10" s="117" customFormat="1" x14ac:dyDescent="0.25">
      <c r="B21199" s="87"/>
      <c r="C21199" s="85"/>
      <c r="D21199" s="85"/>
      <c r="E21199" s="85"/>
      <c r="F21199" s="85"/>
      <c r="G21199" s="86"/>
      <c r="H21199" s="86"/>
      <c r="I21199" s="85"/>
      <c r="J21199" s="85"/>
    </row>
    <row r="21200" spans="2:10" s="117" customFormat="1" x14ac:dyDescent="0.25">
      <c r="B21200" s="87"/>
      <c r="C21200" s="85"/>
      <c r="D21200" s="85"/>
      <c r="E21200" s="85"/>
      <c r="F21200" s="85"/>
      <c r="G21200" s="86"/>
      <c r="H21200" s="86"/>
      <c r="I21200" s="85"/>
      <c r="J21200" s="85"/>
    </row>
    <row r="21201" spans="2:10" s="117" customFormat="1" x14ac:dyDescent="0.25">
      <c r="B21201" s="87"/>
      <c r="C21201" s="85"/>
      <c r="D21201" s="85"/>
      <c r="E21201" s="85"/>
      <c r="F21201" s="85"/>
      <c r="G21201" s="86"/>
      <c r="H21201" s="86"/>
      <c r="I21201" s="85"/>
      <c r="J21201" s="85"/>
    </row>
    <row r="21202" spans="2:10" s="117" customFormat="1" x14ac:dyDescent="0.25">
      <c r="B21202" s="87"/>
      <c r="C21202" s="85"/>
      <c r="D21202" s="85"/>
      <c r="E21202" s="85"/>
      <c r="F21202" s="85"/>
      <c r="G21202" s="86"/>
      <c r="H21202" s="86"/>
      <c r="I21202" s="85"/>
      <c r="J21202" s="85"/>
    </row>
    <row r="21203" spans="2:10" s="117" customFormat="1" x14ac:dyDescent="0.25">
      <c r="B21203" s="87"/>
      <c r="C21203" s="85"/>
      <c r="D21203" s="85"/>
      <c r="E21203" s="85"/>
      <c r="F21203" s="85"/>
      <c r="G21203" s="86"/>
      <c r="H21203" s="86"/>
      <c r="I21203" s="85"/>
      <c r="J21203" s="85"/>
    </row>
    <row r="21204" spans="2:10" s="117" customFormat="1" x14ac:dyDescent="0.25">
      <c r="B21204" s="87"/>
      <c r="C21204" s="85"/>
      <c r="D21204" s="85"/>
      <c r="E21204" s="85"/>
      <c r="F21204" s="85"/>
      <c r="G21204" s="86"/>
      <c r="H21204" s="86"/>
      <c r="I21204" s="85"/>
      <c r="J21204" s="85"/>
    </row>
    <row r="21205" spans="2:10" s="117" customFormat="1" x14ac:dyDescent="0.25">
      <c r="B21205" s="87"/>
      <c r="C21205" s="85"/>
      <c r="D21205" s="85"/>
      <c r="E21205" s="85"/>
      <c r="F21205" s="85"/>
      <c r="G21205" s="86"/>
      <c r="H21205" s="86"/>
      <c r="I21205" s="85"/>
      <c r="J21205" s="85"/>
    </row>
    <row r="21206" spans="2:10" s="117" customFormat="1" x14ac:dyDescent="0.25">
      <c r="B21206" s="87"/>
      <c r="C21206" s="85"/>
      <c r="D21206" s="85"/>
      <c r="E21206" s="85"/>
      <c r="F21206" s="85"/>
      <c r="G21206" s="86"/>
      <c r="H21206" s="86"/>
      <c r="I21206" s="85"/>
      <c r="J21206" s="85"/>
    </row>
    <row r="21207" spans="2:10" s="117" customFormat="1" x14ac:dyDescent="0.25">
      <c r="B21207" s="87"/>
      <c r="C21207" s="85"/>
      <c r="D21207" s="85"/>
      <c r="E21207" s="85"/>
      <c r="F21207" s="85"/>
      <c r="G21207" s="86"/>
      <c r="H21207" s="86"/>
      <c r="I21207" s="85"/>
      <c r="J21207" s="85"/>
    </row>
    <row r="21208" spans="2:10" s="117" customFormat="1" x14ac:dyDescent="0.25">
      <c r="B21208" s="87"/>
      <c r="C21208" s="85"/>
      <c r="D21208" s="85"/>
      <c r="E21208" s="85"/>
      <c r="F21208" s="85"/>
      <c r="G21208" s="86"/>
      <c r="H21208" s="86"/>
      <c r="I21208" s="85"/>
      <c r="J21208" s="85"/>
    </row>
    <row r="21209" spans="2:10" s="117" customFormat="1" x14ac:dyDescent="0.25">
      <c r="B21209" s="87"/>
      <c r="C21209" s="85"/>
      <c r="D21209" s="85"/>
      <c r="E21209" s="85"/>
      <c r="F21209" s="85"/>
      <c r="G21209" s="86"/>
      <c r="H21209" s="86"/>
      <c r="I21209" s="85"/>
      <c r="J21209" s="85"/>
    </row>
    <row r="21210" spans="2:10" s="117" customFormat="1" x14ac:dyDescent="0.25">
      <c r="B21210" s="87"/>
      <c r="C21210" s="85"/>
      <c r="D21210" s="85"/>
      <c r="E21210" s="85"/>
      <c r="F21210" s="85"/>
      <c r="G21210" s="86"/>
      <c r="H21210" s="86"/>
      <c r="I21210" s="85"/>
      <c r="J21210" s="85"/>
    </row>
    <row r="21211" spans="2:10" s="117" customFormat="1" x14ac:dyDescent="0.25">
      <c r="B21211" s="87"/>
      <c r="C21211" s="85"/>
      <c r="D21211" s="85"/>
      <c r="E21211" s="85"/>
      <c r="F21211" s="85"/>
      <c r="G21211" s="86"/>
      <c r="H21211" s="86"/>
      <c r="I21211" s="85"/>
      <c r="J21211" s="85"/>
    </row>
    <row r="21212" spans="2:10" s="117" customFormat="1" x14ac:dyDescent="0.25">
      <c r="B21212" s="87"/>
      <c r="C21212" s="85"/>
      <c r="D21212" s="85"/>
      <c r="E21212" s="85"/>
      <c r="F21212" s="85"/>
      <c r="G21212" s="86"/>
      <c r="H21212" s="86"/>
      <c r="I21212" s="85"/>
      <c r="J21212" s="85"/>
    </row>
    <row r="21213" spans="2:10" s="117" customFormat="1" x14ac:dyDescent="0.25">
      <c r="B21213" s="87"/>
      <c r="C21213" s="85"/>
      <c r="D21213" s="85"/>
      <c r="E21213" s="85"/>
      <c r="F21213" s="85"/>
      <c r="G21213" s="86"/>
      <c r="H21213" s="86"/>
      <c r="I21213" s="85"/>
      <c r="J21213" s="85"/>
    </row>
    <row r="21214" spans="2:10" s="117" customFormat="1" x14ac:dyDescent="0.25">
      <c r="B21214" s="87"/>
      <c r="C21214" s="85"/>
      <c r="D21214" s="85"/>
      <c r="E21214" s="85"/>
      <c r="F21214" s="85"/>
      <c r="G21214" s="86"/>
      <c r="H21214" s="86"/>
      <c r="I21214" s="85"/>
      <c r="J21214" s="85"/>
    </row>
    <row r="21215" spans="2:10" s="117" customFormat="1" x14ac:dyDescent="0.25">
      <c r="B21215" s="87"/>
      <c r="C21215" s="85"/>
      <c r="D21215" s="85"/>
      <c r="E21215" s="85"/>
      <c r="F21215" s="85"/>
      <c r="G21215" s="86"/>
      <c r="H21215" s="86"/>
      <c r="I21215" s="85"/>
      <c r="J21215" s="85"/>
    </row>
    <row r="21216" spans="2:10" s="117" customFormat="1" x14ac:dyDescent="0.25">
      <c r="B21216" s="87"/>
      <c r="C21216" s="85"/>
      <c r="D21216" s="85"/>
      <c r="E21216" s="85"/>
      <c r="F21216" s="85"/>
      <c r="G21216" s="86"/>
      <c r="H21216" s="86"/>
      <c r="I21216" s="85"/>
      <c r="J21216" s="85"/>
    </row>
    <row r="21217" spans="2:10" s="117" customFormat="1" x14ac:dyDescent="0.25">
      <c r="B21217" s="87"/>
      <c r="C21217" s="85"/>
      <c r="D21217" s="85"/>
      <c r="E21217" s="85"/>
      <c r="F21217" s="85"/>
      <c r="G21217" s="86"/>
      <c r="H21217" s="86"/>
      <c r="I21217" s="85"/>
      <c r="J21217" s="85"/>
    </row>
    <row r="21218" spans="2:10" s="117" customFormat="1" x14ac:dyDescent="0.25">
      <c r="B21218" s="87"/>
      <c r="C21218" s="85"/>
      <c r="D21218" s="85"/>
      <c r="E21218" s="85"/>
      <c r="F21218" s="85"/>
      <c r="G21218" s="86"/>
      <c r="H21218" s="86"/>
      <c r="I21218" s="85"/>
      <c r="J21218" s="85"/>
    </row>
    <row r="21219" spans="2:10" s="117" customFormat="1" x14ac:dyDescent="0.25">
      <c r="B21219" s="87"/>
      <c r="C21219" s="85"/>
      <c r="D21219" s="85"/>
      <c r="E21219" s="85"/>
      <c r="F21219" s="85"/>
      <c r="G21219" s="86"/>
      <c r="H21219" s="86"/>
      <c r="I21219" s="85"/>
      <c r="J21219" s="85"/>
    </row>
    <row r="21220" spans="2:10" s="117" customFormat="1" x14ac:dyDescent="0.25">
      <c r="B21220" s="87"/>
      <c r="C21220" s="85"/>
      <c r="D21220" s="85"/>
      <c r="E21220" s="85"/>
      <c r="F21220" s="85"/>
      <c r="G21220" s="86"/>
      <c r="H21220" s="86"/>
      <c r="I21220" s="85"/>
      <c r="J21220" s="85"/>
    </row>
    <row r="21221" spans="2:10" s="117" customFormat="1" x14ac:dyDescent="0.25">
      <c r="B21221" s="87"/>
      <c r="C21221" s="85"/>
      <c r="D21221" s="85"/>
      <c r="E21221" s="85"/>
      <c r="F21221" s="85"/>
      <c r="G21221" s="86"/>
      <c r="H21221" s="86"/>
      <c r="I21221" s="85"/>
      <c r="J21221" s="85"/>
    </row>
    <row r="21222" spans="2:10" s="117" customFormat="1" x14ac:dyDescent="0.25">
      <c r="B21222" s="87"/>
      <c r="C21222" s="85"/>
      <c r="D21222" s="85"/>
      <c r="E21222" s="85"/>
      <c r="F21222" s="85"/>
      <c r="G21222" s="86"/>
      <c r="H21222" s="86"/>
      <c r="I21222" s="85"/>
      <c r="J21222" s="85"/>
    </row>
    <row r="21223" spans="2:10" s="117" customFormat="1" x14ac:dyDescent="0.25">
      <c r="B21223" s="87"/>
      <c r="C21223" s="85"/>
      <c r="D21223" s="85"/>
      <c r="E21223" s="85"/>
      <c r="F21223" s="85"/>
      <c r="G21223" s="86"/>
      <c r="H21223" s="86"/>
      <c r="I21223" s="85"/>
      <c r="J21223" s="85"/>
    </row>
    <row r="21224" spans="2:10" s="117" customFormat="1" x14ac:dyDescent="0.25">
      <c r="B21224" s="87"/>
      <c r="C21224" s="85"/>
      <c r="D21224" s="85"/>
      <c r="E21224" s="85"/>
      <c r="F21224" s="85"/>
      <c r="G21224" s="86"/>
      <c r="H21224" s="86"/>
      <c r="I21224" s="85"/>
      <c r="J21224" s="85"/>
    </row>
    <row r="21225" spans="2:10" s="117" customFormat="1" x14ac:dyDescent="0.25">
      <c r="B21225" s="87"/>
      <c r="C21225" s="85"/>
      <c r="D21225" s="85"/>
      <c r="E21225" s="85"/>
      <c r="F21225" s="85"/>
      <c r="G21225" s="86"/>
      <c r="H21225" s="86"/>
      <c r="I21225" s="85"/>
      <c r="J21225" s="85"/>
    </row>
    <row r="21226" spans="2:10" s="117" customFormat="1" x14ac:dyDescent="0.25">
      <c r="B21226" s="87"/>
      <c r="C21226" s="85"/>
      <c r="D21226" s="85"/>
      <c r="E21226" s="85"/>
      <c r="F21226" s="85"/>
      <c r="G21226" s="86"/>
      <c r="H21226" s="86"/>
      <c r="I21226" s="85"/>
      <c r="J21226" s="85"/>
    </row>
    <row r="21227" spans="2:10" s="117" customFormat="1" x14ac:dyDescent="0.25">
      <c r="B21227" s="87"/>
      <c r="C21227" s="85"/>
      <c r="D21227" s="85"/>
      <c r="E21227" s="85"/>
      <c r="F21227" s="85"/>
      <c r="G21227" s="86"/>
      <c r="H21227" s="86"/>
      <c r="I21227" s="85"/>
      <c r="J21227" s="85"/>
    </row>
    <row r="21228" spans="2:10" s="117" customFormat="1" x14ac:dyDescent="0.25">
      <c r="B21228" s="87"/>
      <c r="C21228" s="85"/>
      <c r="D21228" s="85"/>
      <c r="E21228" s="85"/>
      <c r="F21228" s="85"/>
      <c r="G21228" s="86"/>
      <c r="H21228" s="86"/>
      <c r="I21228" s="85"/>
      <c r="J21228" s="85"/>
    </row>
    <row r="21229" spans="2:10" s="117" customFormat="1" x14ac:dyDescent="0.25">
      <c r="B21229" s="87"/>
      <c r="C21229" s="85"/>
      <c r="D21229" s="85"/>
      <c r="E21229" s="85"/>
      <c r="F21229" s="85"/>
      <c r="G21229" s="86"/>
      <c r="H21229" s="86"/>
      <c r="I21229" s="85"/>
      <c r="J21229" s="85"/>
    </row>
    <row r="21230" spans="2:10" s="117" customFormat="1" x14ac:dyDescent="0.25">
      <c r="B21230" s="87"/>
      <c r="C21230" s="85"/>
      <c r="D21230" s="85"/>
      <c r="E21230" s="85"/>
      <c r="F21230" s="85"/>
      <c r="G21230" s="86"/>
      <c r="H21230" s="86"/>
      <c r="I21230" s="85"/>
      <c r="J21230" s="85"/>
    </row>
    <row r="21231" spans="2:10" s="117" customFormat="1" x14ac:dyDescent="0.25">
      <c r="B21231" s="87"/>
      <c r="C21231" s="85"/>
      <c r="D21231" s="85"/>
      <c r="E21231" s="85"/>
      <c r="F21231" s="85"/>
      <c r="G21231" s="86"/>
      <c r="H21231" s="86"/>
      <c r="I21231" s="85"/>
      <c r="J21231" s="85"/>
    </row>
    <row r="21232" spans="2:10" s="117" customFormat="1" x14ac:dyDescent="0.25">
      <c r="B21232" s="87"/>
      <c r="C21232" s="85"/>
      <c r="D21232" s="85"/>
      <c r="E21232" s="85"/>
      <c r="F21232" s="85"/>
      <c r="G21232" s="86"/>
      <c r="H21232" s="86"/>
      <c r="I21232" s="85"/>
      <c r="J21232" s="85"/>
    </row>
    <row r="21233" spans="2:10" s="117" customFormat="1" x14ac:dyDescent="0.25">
      <c r="B21233" s="87"/>
      <c r="C21233" s="85"/>
      <c r="D21233" s="85"/>
      <c r="E21233" s="85"/>
      <c r="F21233" s="85"/>
      <c r="G21233" s="86"/>
      <c r="H21233" s="86"/>
      <c r="I21233" s="85"/>
      <c r="J21233" s="85"/>
    </row>
    <row r="21234" spans="2:10" s="117" customFormat="1" x14ac:dyDescent="0.25">
      <c r="B21234" s="87"/>
      <c r="C21234" s="85"/>
      <c r="D21234" s="85"/>
      <c r="E21234" s="85"/>
      <c r="F21234" s="85"/>
      <c r="G21234" s="86"/>
      <c r="H21234" s="86"/>
      <c r="I21234" s="85"/>
      <c r="J21234" s="85"/>
    </row>
    <row r="21235" spans="2:10" s="117" customFormat="1" x14ac:dyDescent="0.25">
      <c r="B21235" s="87"/>
      <c r="C21235" s="85"/>
      <c r="D21235" s="85"/>
      <c r="E21235" s="85"/>
      <c r="F21235" s="85"/>
      <c r="G21235" s="86"/>
      <c r="H21235" s="86"/>
      <c r="I21235" s="85"/>
      <c r="J21235" s="85"/>
    </row>
    <row r="21236" spans="2:10" s="117" customFormat="1" x14ac:dyDescent="0.25">
      <c r="B21236" s="87"/>
      <c r="C21236" s="85"/>
      <c r="D21236" s="85"/>
      <c r="E21236" s="85"/>
      <c r="F21236" s="85"/>
      <c r="G21236" s="86"/>
      <c r="H21236" s="86"/>
      <c r="I21236" s="85"/>
      <c r="J21236" s="85"/>
    </row>
    <row r="21237" spans="2:10" s="117" customFormat="1" x14ac:dyDescent="0.25">
      <c r="B21237" s="87"/>
      <c r="C21237" s="85"/>
      <c r="D21237" s="85"/>
      <c r="E21237" s="85"/>
      <c r="F21237" s="85"/>
      <c r="G21237" s="86"/>
      <c r="H21237" s="86"/>
      <c r="I21237" s="85"/>
      <c r="J21237" s="85"/>
    </row>
    <row r="21238" spans="2:10" s="117" customFormat="1" x14ac:dyDescent="0.25">
      <c r="B21238" s="87"/>
      <c r="C21238" s="85"/>
      <c r="D21238" s="85"/>
      <c r="E21238" s="85"/>
      <c r="F21238" s="85"/>
      <c r="G21238" s="86"/>
      <c r="H21238" s="86"/>
      <c r="I21238" s="85"/>
      <c r="J21238" s="85"/>
    </row>
    <row r="21239" spans="2:10" s="117" customFormat="1" x14ac:dyDescent="0.25">
      <c r="B21239" s="87"/>
      <c r="C21239" s="85"/>
      <c r="D21239" s="85"/>
      <c r="E21239" s="85"/>
      <c r="F21239" s="85"/>
      <c r="G21239" s="86"/>
      <c r="H21239" s="86"/>
      <c r="I21239" s="85"/>
      <c r="J21239" s="85"/>
    </row>
    <row r="21240" spans="2:10" s="117" customFormat="1" x14ac:dyDescent="0.25">
      <c r="B21240" s="87"/>
      <c r="C21240" s="85"/>
      <c r="D21240" s="85"/>
      <c r="E21240" s="85"/>
      <c r="F21240" s="85"/>
      <c r="G21240" s="86"/>
      <c r="H21240" s="86"/>
      <c r="I21240" s="85"/>
      <c r="J21240" s="85"/>
    </row>
    <row r="21241" spans="2:10" s="117" customFormat="1" x14ac:dyDescent="0.25">
      <c r="B21241" s="87"/>
      <c r="C21241" s="85"/>
      <c r="D21241" s="85"/>
      <c r="E21241" s="85"/>
      <c r="F21241" s="85"/>
      <c r="G21241" s="86"/>
      <c r="H21241" s="86"/>
      <c r="I21241" s="85"/>
      <c r="J21241" s="85"/>
    </row>
    <row r="21242" spans="2:10" s="117" customFormat="1" x14ac:dyDescent="0.25">
      <c r="B21242" s="87"/>
      <c r="C21242" s="85"/>
      <c r="D21242" s="85"/>
      <c r="E21242" s="85"/>
      <c r="F21242" s="85"/>
      <c r="G21242" s="86"/>
      <c r="H21242" s="86"/>
      <c r="I21242" s="85"/>
      <c r="J21242" s="85"/>
    </row>
    <row r="21243" spans="2:10" s="117" customFormat="1" x14ac:dyDescent="0.25">
      <c r="B21243" s="87"/>
      <c r="C21243" s="85"/>
      <c r="D21243" s="85"/>
      <c r="E21243" s="85"/>
      <c r="F21243" s="85"/>
      <c r="G21243" s="86"/>
      <c r="H21243" s="86"/>
      <c r="I21243" s="85"/>
      <c r="J21243" s="85"/>
    </row>
    <row r="21244" spans="2:10" s="117" customFormat="1" x14ac:dyDescent="0.25">
      <c r="B21244" s="87"/>
      <c r="C21244" s="85"/>
      <c r="D21244" s="85"/>
      <c r="E21244" s="85"/>
      <c r="F21244" s="85"/>
      <c r="G21244" s="86"/>
      <c r="H21244" s="86"/>
      <c r="I21244" s="85"/>
      <c r="J21244" s="85"/>
    </row>
    <row r="21245" spans="2:10" s="117" customFormat="1" x14ac:dyDescent="0.25">
      <c r="B21245" s="87"/>
      <c r="C21245" s="85"/>
      <c r="D21245" s="85"/>
      <c r="E21245" s="85"/>
      <c r="F21245" s="85"/>
      <c r="G21245" s="86"/>
      <c r="H21245" s="86"/>
      <c r="I21245" s="85"/>
      <c r="J21245" s="85"/>
    </row>
    <row r="21246" spans="2:10" s="117" customFormat="1" x14ac:dyDescent="0.25">
      <c r="B21246" s="87"/>
      <c r="C21246" s="85"/>
      <c r="D21246" s="85"/>
      <c r="E21246" s="85"/>
      <c r="F21246" s="85"/>
      <c r="G21246" s="86"/>
      <c r="H21246" s="86"/>
      <c r="I21246" s="85"/>
      <c r="J21246" s="85"/>
    </row>
    <row r="21247" spans="2:10" s="117" customFormat="1" x14ac:dyDescent="0.25">
      <c r="B21247" s="87"/>
      <c r="C21247" s="85"/>
      <c r="D21247" s="85"/>
      <c r="E21247" s="85"/>
      <c r="F21247" s="85"/>
      <c r="G21247" s="86"/>
      <c r="H21247" s="86"/>
      <c r="I21247" s="85"/>
      <c r="J21247" s="85"/>
    </row>
    <row r="21248" spans="2:10" s="117" customFormat="1" x14ac:dyDescent="0.25">
      <c r="B21248" s="87"/>
      <c r="C21248" s="85"/>
      <c r="D21248" s="85"/>
      <c r="E21248" s="85"/>
      <c r="F21248" s="85"/>
      <c r="G21248" s="86"/>
      <c r="H21248" s="86"/>
      <c r="I21248" s="85"/>
      <c r="J21248" s="85"/>
    </row>
    <row r="21249" spans="2:10" s="117" customFormat="1" x14ac:dyDescent="0.25">
      <c r="B21249" s="87"/>
      <c r="C21249" s="85"/>
      <c r="D21249" s="85"/>
      <c r="E21249" s="85"/>
      <c r="F21249" s="85"/>
      <c r="G21249" s="86"/>
      <c r="H21249" s="86"/>
      <c r="I21249" s="85"/>
      <c r="J21249" s="85"/>
    </row>
    <row r="21250" spans="2:10" s="117" customFormat="1" x14ac:dyDescent="0.25">
      <c r="B21250" s="87"/>
      <c r="C21250" s="85"/>
      <c r="D21250" s="85"/>
      <c r="E21250" s="85"/>
      <c r="F21250" s="85"/>
      <c r="G21250" s="86"/>
      <c r="H21250" s="86"/>
      <c r="I21250" s="85"/>
      <c r="J21250" s="85"/>
    </row>
    <row r="21251" spans="2:10" s="117" customFormat="1" x14ac:dyDescent="0.25">
      <c r="B21251" s="87"/>
      <c r="C21251" s="85"/>
      <c r="D21251" s="85"/>
      <c r="E21251" s="85"/>
      <c r="F21251" s="85"/>
      <c r="G21251" s="86"/>
      <c r="H21251" s="86"/>
      <c r="I21251" s="85"/>
      <c r="J21251" s="85"/>
    </row>
    <row r="21252" spans="2:10" s="117" customFormat="1" x14ac:dyDescent="0.25">
      <c r="B21252" s="87"/>
      <c r="C21252" s="85"/>
      <c r="D21252" s="85"/>
      <c r="E21252" s="85"/>
      <c r="F21252" s="85"/>
      <c r="G21252" s="86"/>
      <c r="H21252" s="86"/>
      <c r="I21252" s="85"/>
      <c r="J21252" s="85"/>
    </row>
    <row r="21253" spans="2:10" s="117" customFormat="1" x14ac:dyDescent="0.25">
      <c r="B21253" s="87"/>
      <c r="C21253" s="85"/>
      <c r="D21253" s="85"/>
      <c r="E21253" s="85"/>
      <c r="F21253" s="85"/>
      <c r="G21253" s="86"/>
      <c r="H21253" s="86"/>
      <c r="I21253" s="85"/>
      <c r="J21253" s="85"/>
    </row>
    <row r="21254" spans="2:10" s="117" customFormat="1" x14ac:dyDescent="0.25">
      <c r="B21254" s="87"/>
      <c r="C21254" s="85"/>
      <c r="D21254" s="85"/>
      <c r="E21254" s="85"/>
      <c r="F21254" s="85"/>
      <c r="G21254" s="86"/>
      <c r="H21254" s="86"/>
      <c r="I21254" s="85"/>
      <c r="J21254" s="85"/>
    </row>
    <row r="21255" spans="2:10" s="117" customFormat="1" x14ac:dyDescent="0.25">
      <c r="B21255" s="87"/>
      <c r="C21255" s="85"/>
      <c r="D21255" s="85"/>
      <c r="E21255" s="85"/>
      <c r="F21255" s="85"/>
      <c r="G21255" s="86"/>
      <c r="H21255" s="86"/>
      <c r="I21255" s="85"/>
      <c r="J21255" s="85"/>
    </row>
    <row r="21256" spans="2:10" s="117" customFormat="1" x14ac:dyDescent="0.25">
      <c r="B21256" s="87"/>
      <c r="C21256" s="85"/>
      <c r="D21256" s="85"/>
      <c r="E21256" s="85"/>
      <c r="F21256" s="85"/>
      <c r="G21256" s="86"/>
      <c r="H21256" s="86"/>
      <c r="I21256" s="85"/>
      <c r="J21256" s="85"/>
    </row>
    <row r="21257" spans="2:10" s="117" customFormat="1" x14ac:dyDescent="0.25">
      <c r="B21257" s="87"/>
      <c r="C21257" s="85"/>
      <c r="D21257" s="85"/>
      <c r="E21257" s="85"/>
      <c r="F21257" s="85"/>
      <c r="G21257" s="86"/>
      <c r="H21257" s="86"/>
      <c r="I21257" s="85"/>
      <c r="J21257" s="85"/>
    </row>
    <row r="21258" spans="2:10" s="117" customFormat="1" x14ac:dyDescent="0.25">
      <c r="B21258" s="87"/>
      <c r="C21258" s="85"/>
      <c r="D21258" s="85"/>
      <c r="E21258" s="85"/>
      <c r="F21258" s="85"/>
      <c r="G21258" s="86"/>
      <c r="H21258" s="86"/>
      <c r="I21258" s="85"/>
      <c r="J21258" s="85"/>
    </row>
    <row r="21259" spans="2:10" s="117" customFormat="1" x14ac:dyDescent="0.25">
      <c r="B21259" s="87"/>
      <c r="C21259" s="85"/>
      <c r="D21259" s="85"/>
      <c r="E21259" s="85"/>
      <c r="F21259" s="85"/>
      <c r="G21259" s="86"/>
      <c r="H21259" s="86"/>
      <c r="I21259" s="85"/>
      <c r="J21259" s="85"/>
    </row>
    <row r="21260" spans="2:10" s="117" customFormat="1" x14ac:dyDescent="0.25">
      <c r="B21260" s="87"/>
      <c r="C21260" s="85"/>
      <c r="D21260" s="85"/>
      <c r="E21260" s="85"/>
      <c r="F21260" s="85"/>
      <c r="G21260" s="86"/>
      <c r="H21260" s="86"/>
      <c r="I21260" s="85"/>
      <c r="J21260" s="85"/>
    </row>
    <row r="21261" spans="2:10" s="117" customFormat="1" x14ac:dyDescent="0.25">
      <c r="B21261" s="87"/>
      <c r="C21261" s="85"/>
      <c r="D21261" s="85"/>
      <c r="E21261" s="85"/>
      <c r="F21261" s="85"/>
      <c r="G21261" s="86"/>
      <c r="H21261" s="86"/>
      <c r="I21261" s="85"/>
      <c r="J21261" s="85"/>
    </row>
    <row r="21262" spans="2:10" s="117" customFormat="1" x14ac:dyDescent="0.25">
      <c r="B21262" s="87"/>
      <c r="C21262" s="85"/>
      <c r="D21262" s="85"/>
      <c r="E21262" s="85"/>
      <c r="F21262" s="85"/>
      <c r="G21262" s="86"/>
      <c r="H21262" s="86"/>
      <c r="I21262" s="85"/>
      <c r="J21262" s="85"/>
    </row>
    <row r="21263" spans="2:10" s="117" customFormat="1" x14ac:dyDescent="0.25">
      <c r="B21263" s="87"/>
      <c r="C21263" s="85"/>
      <c r="D21263" s="85"/>
      <c r="E21263" s="85"/>
      <c r="F21263" s="85"/>
      <c r="G21263" s="86"/>
      <c r="H21263" s="86"/>
      <c r="I21263" s="85"/>
      <c r="J21263" s="85"/>
    </row>
    <row r="21264" spans="2:10" s="117" customFormat="1" x14ac:dyDescent="0.25">
      <c r="B21264" s="87"/>
      <c r="C21264" s="85"/>
      <c r="D21264" s="85"/>
      <c r="E21264" s="85"/>
      <c r="F21264" s="85"/>
      <c r="G21264" s="86"/>
      <c r="H21264" s="86"/>
      <c r="I21264" s="85"/>
      <c r="J21264" s="85"/>
    </row>
    <row r="21265" spans="2:10" s="117" customFormat="1" x14ac:dyDescent="0.25">
      <c r="B21265" s="87"/>
      <c r="C21265" s="85"/>
      <c r="D21265" s="85"/>
      <c r="E21265" s="85"/>
      <c r="F21265" s="85"/>
      <c r="G21265" s="86"/>
      <c r="H21265" s="86"/>
      <c r="I21265" s="85"/>
      <c r="J21265" s="85"/>
    </row>
    <row r="21266" spans="2:10" s="117" customFormat="1" x14ac:dyDescent="0.25">
      <c r="B21266" s="87"/>
      <c r="C21266" s="85"/>
      <c r="D21266" s="85"/>
      <c r="E21266" s="85"/>
      <c r="F21266" s="85"/>
      <c r="G21266" s="86"/>
      <c r="H21266" s="86"/>
      <c r="I21266" s="85"/>
      <c r="J21266" s="85"/>
    </row>
    <row r="21267" spans="2:10" s="117" customFormat="1" x14ac:dyDescent="0.25">
      <c r="B21267" s="87"/>
      <c r="C21267" s="85"/>
      <c r="D21267" s="85"/>
      <c r="E21267" s="85"/>
      <c r="F21267" s="85"/>
      <c r="G21267" s="86"/>
      <c r="H21267" s="86"/>
      <c r="I21267" s="85"/>
      <c r="J21267" s="85"/>
    </row>
    <row r="21268" spans="2:10" s="117" customFormat="1" x14ac:dyDescent="0.25">
      <c r="B21268" s="87"/>
      <c r="C21268" s="85"/>
      <c r="D21268" s="85"/>
      <c r="E21268" s="85"/>
      <c r="F21268" s="85"/>
      <c r="G21268" s="86"/>
      <c r="H21268" s="86"/>
      <c r="I21268" s="85"/>
      <c r="J21268" s="85"/>
    </row>
    <row r="21269" spans="2:10" s="117" customFormat="1" x14ac:dyDescent="0.25">
      <c r="B21269" s="87"/>
      <c r="C21269" s="85"/>
      <c r="D21269" s="85"/>
      <c r="E21269" s="85"/>
      <c r="F21269" s="85"/>
      <c r="G21269" s="86"/>
      <c r="H21269" s="86"/>
      <c r="I21269" s="85"/>
      <c r="J21269" s="85"/>
    </row>
    <row r="21270" spans="2:10" s="117" customFormat="1" x14ac:dyDescent="0.25">
      <c r="B21270" s="87"/>
      <c r="C21270" s="85"/>
      <c r="D21270" s="85"/>
      <c r="E21270" s="85"/>
      <c r="F21270" s="85"/>
      <c r="G21270" s="86"/>
      <c r="H21270" s="86"/>
      <c r="I21270" s="85"/>
      <c r="J21270" s="85"/>
    </row>
    <row r="21271" spans="2:10" s="117" customFormat="1" x14ac:dyDescent="0.25">
      <c r="B21271" s="87"/>
      <c r="C21271" s="85"/>
      <c r="D21271" s="85"/>
      <c r="E21271" s="85"/>
      <c r="F21271" s="85"/>
      <c r="G21271" s="86"/>
      <c r="H21271" s="86"/>
      <c r="I21271" s="85"/>
      <c r="J21271" s="85"/>
    </row>
    <row r="21272" spans="2:10" s="117" customFormat="1" x14ac:dyDescent="0.25">
      <c r="B21272" s="87"/>
      <c r="C21272" s="85"/>
      <c r="D21272" s="85"/>
      <c r="E21272" s="85"/>
      <c r="F21272" s="85"/>
      <c r="G21272" s="86"/>
      <c r="H21272" s="86"/>
      <c r="I21272" s="85"/>
      <c r="J21272" s="85"/>
    </row>
    <row r="21273" spans="2:10" s="117" customFormat="1" x14ac:dyDescent="0.25">
      <c r="B21273" s="87"/>
      <c r="C21273" s="85"/>
      <c r="D21273" s="85"/>
      <c r="E21273" s="85"/>
      <c r="F21273" s="85"/>
      <c r="G21273" s="86"/>
      <c r="H21273" s="86"/>
      <c r="I21273" s="85"/>
      <c r="J21273" s="85"/>
    </row>
    <row r="21274" spans="2:10" s="117" customFormat="1" x14ac:dyDescent="0.25">
      <c r="B21274" s="87"/>
      <c r="C21274" s="85"/>
      <c r="D21274" s="85"/>
      <c r="E21274" s="85"/>
      <c r="F21274" s="85"/>
      <c r="G21274" s="86"/>
      <c r="H21274" s="86"/>
      <c r="I21274" s="85"/>
      <c r="J21274" s="85"/>
    </row>
    <row r="21275" spans="2:10" s="117" customFormat="1" x14ac:dyDescent="0.25">
      <c r="B21275" s="87"/>
      <c r="C21275" s="85"/>
      <c r="D21275" s="85"/>
      <c r="E21275" s="85"/>
      <c r="F21275" s="85"/>
      <c r="G21275" s="86"/>
      <c r="H21275" s="86"/>
      <c r="I21275" s="85"/>
      <c r="J21275" s="85"/>
    </row>
    <row r="21276" spans="2:10" s="117" customFormat="1" x14ac:dyDescent="0.25">
      <c r="B21276" s="87"/>
      <c r="C21276" s="85"/>
      <c r="D21276" s="85"/>
      <c r="E21276" s="85"/>
      <c r="F21276" s="85"/>
      <c r="G21276" s="86"/>
      <c r="H21276" s="86"/>
      <c r="I21276" s="85"/>
      <c r="J21276" s="85"/>
    </row>
    <row r="21277" spans="2:10" s="117" customFormat="1" x14ac:dyDescent="0.25">
      <c r="B21277" s="87"/>
      <c r="C21277" s="85"/>
      <c r="D21277" s="85"/>
      <c r="E21277" s="85"/>
      <c r="F21277" s="85"/>
      <c r="G21277" s="86"/>
      <c r="H21277" s="86"/>
      <c r="I21277" s="85"/>
      <c r="J21277" s="85"/>
    </row>
    <row r="21278" spans="2:10" s="117" customFormat="1" x14ac:dyDescent="0.25">
      <c r="B21278" s="87"/>
      <c r="C21278" s="85"/>
      <c r="D21278" s="85"/>
      <c r="E21278" s="85"/>
      <c r="F21278" s="85"/>
      <c r="G21278" s="86"/>
      <c r="H21278" s="86"/>
      <c r="I21278" s="85"/>
      <c r="J21278" s="85"/>
    </row>
    <row r="21279" spans="2:10" s="117" customFormat="1" x14ac:dyDescent="0.25">
      <c r="B21279" s="87"/>
      <c r="C21279" s="85"/>
      <c r="D21279" s="85"/>
      <c r="E21279" s="85"/>
      <c r="F21279" s="85"/>
      <c r="G21279" s="86"/>
      <c r="H21279" s="86"/>
      <c r="I21279" s="85"/>
      <c r="J21279" s="85"/>
    </row>
    <row r="21280" spans="2:10" s="117" customFormat="1" x14ac:dyDescent="0.25">
      <c r="B21280" s="87"/>
      <c r="C21280" s="85"/>
      <c r="D21280" s="85"/>
      <c r="E21280" s="85"/>
      <c r="F21280" s="85"/>
      <c r="G21280" s="86"/>
      <c r="H21280" s="86"/>
      <c r="I21280" s="85"/>
      <c r="J21280" s="85"/>
    </row>
    <row r="21281" spans="2:10" s="117" customFormat="1" x14ac:dyDescent="0.25">
      <c r="B21281" s="87"/>
      <c r="C21281" s="85"/>
      <c r="D21281" s="85"/>
      <c r="E21281" s="85"/>
      <c r="F21281" s="85"/>
      <c r="G21281" s="86"/>
      <c r="H21281" s="86"/>
      <c r="I21281" s="85"/>
      <c r="J21281" s="85"/>
    </row>
    <row r="21282" spans="2:10" s="117" customFormat="1" x14ac:dyDescent="0.25">
      <c r="B21282" s="87"/>
      <c r="C21282" s="85"/>
      <c r="D21282" s="85"/>
      <c r="E21282" s="85"/>
      <c r="F21282" s="85"/>
      <c r="G21282" s="86"/>
      <c r="H21282" s="86"/>
      <c r="I21282" s="85"/>
      <c r="J21282" s="85"/>
    </row>
    <row r="21283" spans="2:10" s="117" customFormat="1" x14ac:dyDescent="0.25">
      <c r="B21283" s="87"/>
      <c r="C21283" s="85"/>
      <c r="D21283" s="85"/>
      <c r="E21283" s="85"/>
      <c r="F21283" s="85"/>
      <c r="G21283" s="86"/>
      <c r="H21283" s="86"/>
      <c r="I21283" s="85"/>
      <c r="J21283" s="85"/>
    </row>
    <row r="21284" spans="2:10" s="117" customFormat="1" x14ac:dyDescent="0.25">
      <c r="B21284" s="87"/>
      <c r="C21284" s="85"/>
      <c r="D21284" s="85"/>
      <c r="E21284" s="85"/>
      <c r="F21284" s="85"/>
      <c r="G21284" s="86"/>
      <c r="H21284" s="86"/>
      <c r="I21284" s="85"/>
      <c r="J21284" s="85"/>
    </row>
    <row r="21285" spans="2:10" s="117" customFormat="1" x14ac:dyDescent="0.25">
      <c r="B21285" s="87"/>
      <c r="C21285" s="85"/>
      <c r="D21285" s="85"/>
      <c r="E21285" s="85"/>
      <c r="F21285" s="85"/>
      <c r="G21285" s="86"/>
      <c r="H21285" s="86"/>
      <c r="I21285" s="85"/>
      <c r="J21285" s="85"/>
    </row>
    <row r="21286" spans="2:10" s="117" customFormat="1" x14ac:dyDescent="0.25">
      <c r="B21286" s="87"/>
      <c r="C21286" s="85"/>
      <c r="D21286" s="85"/>
      <c r="E21286" s="85"/>
      <c r="F21286" s="85"/>
      <c r="G21286" s="86"/>
      <c r="H21286" s="86"/>
      <c r="I21286" s="85"/>
      <c r="J21286" s="85"/>
    </row>
    <row r="21287" spans="2:10" s="117" customFormat="1" x14ac:dyDescent="0.25">
      <c r="B21287" s="87"/>
      <c r="C21287" s="85"/>
      <c r="D21287" s="85"/>
      <c r="E21287" s="85"/>
      <c r="F21287" s="85"/>
      <c r="G21287" s="86"/>
      <c r="H21287" s="86"/>
      <c r="I21287" s="85"/>
      <c r="J21287" s="85"/>
    </row>
    <row r="21288" spans="2:10" s="117" customFormat="1" x14ac:dyDescent="0.25">
      <c r="B21288" s="87"/>
      <c r="C21288" s="85"/>
      <c r="D21288" s="85"/>
      <c r="E21288" s="85"/>
      <c r="F21288" s="85"/>
      <c r="G21288" s="86"/>
      <c r="H21288" s="86"/>
      <c r="I21288" s="85"/>
      <c r="J21288" s="85"/>
    </row>
    <row r="21289" spans="2:10" s="117" customFormat="1" x14ac:dyDescent="0.25">
      <c r="B21289" s="87"/>
      <c r="C21289" s="85"/>
      <c r="D21289" s="85"/>
      <c r="E21289" s="85"/>
      <c r="F21289" s="85"/>
      <c r="G21289" s="86"/>
      <c r="H21289" s="86"/>
      <c r="I21289" s="85"/>
      <c r="J21289" s="85"/>
    </row>
    <row r="21290" spans="2:10" s="117" customFormat="1" x14ac:dyDescent="0.25">
      <c r="B21290" s="87"/>
      <c r="C21290" s="85"/>
      <c r="D21290" s="85"/>
      <c r="E21290" s="85"/>
      <c r="F21290" s="85"/>
      <c r="G21290" s="86"/>
      <c r="H21290" s="86"/>
      <c r="I21290" s="85"/>
      <c r="J21290" s="85"/>
    </row>
    <row r="21291" spans="2:10" s="117" customFormat="1" x14ac:dyDescent="0.25">
      <c r="B21291" s="87"/>
      <c r="C21291" s="85"/>
      <c r="D21291" s="85"/>
      <c r="E21291" s="85"/>
      <c r="F21291" s="85"/>
      <c r="G21291" s="86"/>
      <c r="H21291" s="86"/>
      <c r="I21291" s="85"/>
      <c r="J21291" s="85"/>
    </row>
    <row r="21292" spans="2:10" s="117" customFormat="1" x14ac:dyDescent="0.25">
      <c r="B21292" s="87"/>
      <c r="C21292" s="85"/>
      <c r="D21292" s="85"/>
      <c r="E21292" s="85"/>
      <c r="F21292" s="85"/>
      <c r="G21292" s="86"/>
      <c r="H21292" s="86"/>
      <c r="I21292" s="85"/>
      <c r="J21292" s="85"/>
    </row>
    <row r="21293" spans="2:10" s="117" customFormat="1" x14ac:dyDescent="0.25">
      <c r="B21293" s="87"/>
      <c r="C21293" s="85"/>
      <c r="D21293" s="85"/>
      <c r="E21293" s="85"/>
      <c r="F21293" s="85"/>
      <c r="G21293" s="86"/>
      <c r="H21293" s="86"/>
      <c r="I21293" s="85"/>
      <c r="J21293" s="85"/>
    </row>
    <row r="21294" spans="2:10" s="117" customFormat="1" x14ac:dyDescent="0.25">
      <c r="B21294" s="87"/>
      <c r="C21294" s="85"/>
      <c r="D21294" s="85"/>
      <c r="E21294" s="85"/>
      <c r="F21294" s="85"/>
      <c r="G21294" s="86"/>
      <c r="H21294" s="86"/>
      <c r="I21294" s="85"/>
      <c r="J21294" s="85"/>
    </row>
    <row r="21295" spans="2:10" s="117" customFormat="1" x14ac:dyDescent="0.25">
      <c r="B21295" s="87"/>
      <c r="C21295" s="85"/>
      <c r="D21295" s="85"/>
      <c r="E21295" s="85"/>
      <c r="F21295" s="85"/>
      <c r="G21295" s="86"/>
      <c r="H21295" s="86"/>
      <c r="I21295" s="85"/>
      <c r="J21295" s="85"/>
    </row>
    <row r="21296" spans="2:10" s="117" customFormat="1" x14ac:dyDescent="0.25">
      <c r="B21296" s="87"/>
      <c r="C21296" s="85"/>
      <c r="D21296" s="85"/>
      <c r="E21296" s="85"/>
      <c r="F21296" s="85"/>
      <c r="G21296" s="86"/>
      <c r="H21296" s="86"/>
      <c r="I21296" s="85"/>
      <c r="J21296" s="85"/>
    </row>
    <row r="21297" spans="2:10" s="117" customFormat="1" x14ac:dyDescent="0.25">
      <c r="B21297" s="87"/>
      <c r="C21297" s="85"/>
      <c r="D21297" s="85"/>
      <c r="E21297" s="85"/>
      <c r="F21297" s="85"/>
      <c r="G21297" s="86"/>
      <c r="H21297" s="86"/>
      <c r="I21297" s="85"/>
      <c r="J21297" s="85"/>
    </row>
    <row r="21298" spans="2:10" s="117" customFormat="1" x14ac:dyDescent="0.25">
      <c r="B21298" s="87"/>
      <c r="C21298" s="85"/>
      <c r="D21298" s="85"/>
      <c r="E21298" s="85"/>
      <c r="F21298" s="85"/>
      <c r="G21298" s="86"/>
      <c r="H21298" s="86"/>
      <c r="I21298" s="85"/>
      <c r="J21298" s="85"/>
    </row>
    <row r="21299" spans="2:10" s="117" customFormat="1" x14ac:dyDescent="0.25">
      <c r="B21299" s="87"/>
      <c r="C21299" s="85"/>
      <c r="D21299" s="85"/>
      <c r="E21299" s="85"/>
      <c r="F21299" s="85"/>
      <c r="G21299" s="86"/>
      <c r="H21299" s="86"/>
      <c r="I21299" s="85"/>
      <c r="J21299" s="85"/>
    </row>
    <row r="21300" spans="2:10" s="117" customFormat="1" x14ac:dyDescent="0.25">
      <c r="B21300" s="87"/>
      <c r="C21300" s="85"/>
      <c r="D21300" s="85"/>
      <c r="E21300" s="85"/>
      <c r="F21300" s="85"/>
      <c r="G21300" s="86"/>
      <c r="H21300" s="86"/>
      <c r="I21300" s="85"/>
      <c r="J21300" s="85"/>
    </row>
    <row r="21301" spans="2:10" s="117" customFormat="1" x14ac:dyDescent="0.25">
      <c r="B21301" s="87"/>
      <c r="C21301" s="85"/>
      <c r="D21301" s="85"/>
      <c r="E21301" s="85"/>
      <c r="F21301" s="85"/>
      <c r="G21301" s="86"/>
      <c r="H21301" s="86"/>
      <c r="I21301" s="85"/>
      <c r="J21301" s="85"/>
    </row>
    <row r="21302" spans="2:10" s="117" customFormat="1" x14ac:dyDescent="0.25">
      <c r="B21302" s="87"/>
      <c r="C21302" s="85"/>
      <c r="D21302" s="85"/>
      <c r="E21302" s="85"/>
      <c r="F21302" s="85"/>
      <c r="G21302" s="86"/>
      <c r="H21302" s="86"/>
      <c r="I21302" s="85"/>
      <c r="J21302" s="85"/>
    </row>
    <row r="21303" spans="2:10" s="117" customFormat="1" x14ac:dyDescent="0.25">
      <c r="B21303" s="87"/>
      <c r="C21303" s="85"/>
      <c r="D21303" s="85"/>
      <c r="E21303" s="85"/>
      <c r="F21303" s="85"/>
      <c r="G21303" s="86"/>
      <c r="H21303" s="86"/>
      <c r="I21303" s="85"/>
      <c r="J21303" s="85"/>
    </row>
    <row r="21304" spans="2:10" s="117" customFormat="1" x14ac:dyDescent="0.25">
      <c r="B21304" s="87"/>
      <c r="C21304" s="85"/>
      <c r="D21304" s="85"/>
      <c r="E21304" s="85"/>
      <c r="F21304" s="85"/>
      <c r="G21304" s="86"/>
      <c r="H21304" s="86"/>
      <c r="I21304" s="85"/>
      <c r="J21304" s="85"/>
    </row>
    <row r="21305" spans="2:10" s="117" customFormat="1" x14ac:dyDescent="0.25">
      <c r="B21305" s="87"/>
      <c r="C21305" s="85"/>
      <c r="D21305" s="85"/>
      <c r="E21305" s="85"/>
      <c r="F21305" s="85"/>
      <c r="G21305" s="86"/>
      <c r="H21305" s="86"/>
      <c r="I21305" s="85"/>
      <c r="J21305" s="85"/>
    </row>
    <row r="21306" spans="2:10" s="117" customFormat="1" x14ac:dyDescent="0.25">
      <c r="B21306" s="87"/>
      <c r="C21306" s="85"/>
      <c r="D21306" s="85"/>
      <c r="E21306" s="85"/>
      <c r="F21306" s="85"/>
      <c r="G21306" s="86"/>
      <c r="H21306" s="86"/>
      <c r="I21306" s="85"/>
      <c r="J21306" s="85"/>
    </row>
    <row r="21307" spans="2:10" s="117" customFormat="1" x14ac:dyDescent="0.25">
      <c r="B21307" s="87"/>
      <c r="C21307" s="85"/>
      <c r="D21307" s="85"/>
      <c r="E21307" s="85"/>
      <c r="F21307" s="85"/>
      <c r="G21307" s="86"/>
      <c r="H21307" s="86"/>
      <c r="I21307" s="85"/>
      <c r="J21307" s="85"/>
    </row>
    <row r="21308" spans="2:10" s="117" customFormat="1" x14ac:dyDescent="0.25">
      <c r="B21308" s="87"/>
      <c r="C21308" s="85"/>
      <c r="D21308" s="85"/>
      <c r="E21308" s="85"/>
      <c r="F21308" s="85"/>
      <c r="G21308" s="86"/>
      <c r="H21308" s="86"/>
      <c r="I21308" s="85"/>
      <c r="J21308" s="85"/>
    </row>
    <row r="21309" spans="2:10" s="117" customFormat="1" x14ac:dyDescent="0.25">
      <c r="B21309" s="87"/>
      <c r="C21309" s="85"/>
      <c r="D21309" s="85"/>
      <c r="E21309" s="85"/>
      <c r="F21309" s="85"/>
      <c r="G21309" s="86"/>
      <c r="H21309" s="86"/>
      <c r="I21309" s="85"/>
      <c r="J21309" s="85"/>
    </row>
    <row r="21310" spans="2:10" s="117" customFormat="1" x14ac:dyDescent="0.25">
      <c r="B21310" s="87"/>
      <c r="C21310" s="85"/>
      <c r="D21310" s="85"/>
      <c r="E21310" s="85"/>
      <c r="F21310" s="85"/>
      <c r="G21310" s="86"/>
      <c r="H21310" s="86"/>
      <c r="I21310" s="85"/>
      <c r="J21310" s="85"/>
    </row>
    <row r="21311" spans="2:10" s="117" customFormat="1" x14ac:dyDescent="0.25">
      <c r="B21311" s="87"/>
      <c r="C21311" s="85"/>
      <c r="D21311" s="85"/>
      <c r="E21311" s="85"/>
      <c r="F21311" s="85"/>
      <c r="G21311" s="86"/>
      <c r="H21311" s="86"/>
      <c r="I21311" s="85"/>
      <c r="J21311" s="85"/>
    </row>
    <row r="21312" spans="2:10" s="117" customFormat="1" x14ac:dyDescent="0.25">
      <c r="B21312" s="87"/>
      <c r="C21312" s="85"/>
      <c r="D21312" s="85"/>
      <c r="E21312" s="85"/>
      <c r="F21312" s="85"/>
      <c r="G21312" s="86"/>
      <c r="H21312" s="86"/>
      <c r="I21312" s="85"/>
      <c r="J21312" s="85"/>
    </row>
    <row r="21313" spans="2:10" s="117" customFormat="1" x14ac:dyDescent="0.25">
      <c r="B21313" s="87"/>
      <c r="C21313" s="85"/>
      <c r="D21313" s="85"/>
      <c r="E21313" s="85"/>
      <c r="F21313" s="85"/>
      <c r="G21313" s="86"/>
      <c r="H21313" s="86"/>
      <c r="I21313" s="85"/>
      <c r="J21313" s="85"/>
    </row>
    <row r="21314" spans="2:10" s="117" customFormat="1" x14ac:dyDescent="0.25">
      <c r="B21314" s="87"/>
      <c r="C21314" s="85"/>
      <c r="D21314" s="85"/>
      <c r="E21314" s="85"/>
      <c r="F21314" s="85"/>
      <c r="G21314" s="86"/>
      <c r="H21314" s="86"/>
      <c r="I21314" s="85"/>
      <c r="J21314" s="85"/>
    </row>
    <row r="21315" spans="2:10" s="117" customFormat="1" x14ac:dyDescent="0.25">
      <c r="B21315" s="87"/>
      <c r="C21315" s="85"/>
      <c r="D21315" s="85"/>
      <c r="E21315" s="85"/>
      <c r="F21315" s="85"/>
      <c r="G21315" s="86"/>
      <c r="H21315" s="86"/>
      <c r="I21315" s="85"/>
      <c r="J21315" s="85"/>
    </row>
    <row r="21316" spans="2:10" s="117" customFormat="1" x14ac:dyDescent="0.25">
      <c r="B21316" s="87"/>
      <c r="C21316" s="85"/>
      <c r="D21316" s="85"/>
      <c r="E21316" s="85"/>
      <c r="F21316" s="85"/>
      <c r="G21316" s="86"/>
      <c r="H21316" s="86"/>
      <c r="I21316" s="85"/>
      <c r="J21316" s="85"/>
    </row>
    <row r="21317" spans="2:10" s="117" customFormat="1" x14ac:dyDescent="0.25">
      <c r="B21317" s="87"/>
      <c r="C21317" s="85"/>
      <c r="D21317" s="85"/>
      <c r="E21317" s="85"/>
      <c r="F21317" s="85"/>
      <c r="G21317" s="86"/>
      <c r="H21317" s="86"/>
      <c r="I21317" s="85"/>
      <c r="J21317" s="85"/>
    </row>
    <row r="21318" spans="2:10" s="117" customFormat="1" x14ac:dyDescent="0.25">
      <c r="B21318" s="87"/>
      <c r="C21318" s="85"/>
      <c r="D21318" s="85"/>
      <c r="E21318" s="85"/>
      <c r="F21318" s="85"/>
      <c r="G21318" s="86"/>
      <c r="H21318" s="86"/>
      <c r="I21318" s="85"/>
      <c r="J21318" s="85"/>
    </row>
    <row r="21319" spans="2:10" s="117" customFormat="1" x14ac:dyDescent="0.25">
      <c r="B21319" s="87"/>
      <c r="C21319" s="85"/>
      <c r="D21319" s="85"/>
      <c r="E21319" s="85"/>
      <c r="F21319" s="85"/>
      <c r="G21319" s="86"/>
      <c r="H21319" s="86"/>
      <c r="I21319" s="85"/>
      <c r="J21319" s="85"/>
    </row>
    <row r="21320" spans="2:10" s="117" customFormat="1" x14ac:dyDescent="0.25">
      <c r="B21320" s="87"/>
      <c r="C21320" s="85"/>
      <c r="D21320" s="85"/>
      <c r="E21320" s="85"/>
      <c r="F21320" s="85"/>
      <c r="G21320" s="86"/>
      <c r="H21320" s="86"/>
      <c r="I21320" s="85"/>
      <c r="J21320" s="85"/>
    </row>
    <row r="21321" spans="2:10" s="117" customFormat="1" x14ac:dyDescent="0.25">
      <c r="B21321" s="87"/>
      <c r="C21321" s="85"/>
      <c r="D21321" s="85"/>
      <c r="E21321" s="85"/>
      <c r="F21321" s="85"/>
      <c r="G21321" s="86"/>
      <c r="H21321" s="86"/>
      <c r="I21321" s="85"/>
      <c r="J21321" s="85"/>
    </row>
    <row r="21322" spans="2:10" s="117" customFormat="1" x14ac:dyDescent="0.25">
      <c r="B21322" s="87"/>
      <c r="C21322" s="85"/>
      <c r="D21322" s="85"/>
      <c r="E21322" s="85"/>
      <c r="F21322" s="85"/>
      <c r="G21322" s="86"/>
      <c r="H21322" s="86"/>
      <c r="I21322" s="85"/>
      <c r="J21322" s="85"/>
    </row>
    <row r="21323" spans="2:10" s="117" customFormat="1" x14ac:dyDescent="0.25">
      <c r="B21323" s="87"/>
      <c r="C21323" s="85"/>
      <c r="D21323" s="85"/>
      <c r="E21323" s="85"/>
      <c r="F21323" s="85"/>
      <c r="G21323" s="86"/>
      <c r="H21323" s="86"/>
      <c r="I21323" s="85"/>
      <c r="J21323" s="85"/>
    </row>
    <row r="21324" spans="2:10" s="117" customFormat="1" x14ac:dyDescent="0.25">
      <c r="B21324" s="87"/>
      <c r="C21324" s="85"/>
      <c r="D21324" s="85"/>
      <c r="E21324" s="85"/>
      <c r="F21324" s="85"/>
      <c r="G21324" s="86"/>
      <c r="H21324" s="86"/>
      <c r="I21324" s="85"/>
      <c r="J21324" s="85"/>
    </row>
    <row r="21325" spans="2:10" s="117" customFormat="1" x14ac:dyDescent="0.25">
      <c r="B21325" s="87"/>
      <c r="C21325" s="85"/>
      <c r="D21325" s="85"/>
      <c r="E21325" s="85"/>
      <c r="F21325" s="85"/>
      <c r="G21325" s="86"/>
      <c r="H21325" s="86"/>
      <c r="I21325" s="85"/>
      <c r="J21325" s="85"/>
    </row>
    <row r="21326" spans="2:10" s="117" customFormat="1" x14ac:dyDescent="0.25">
      <c r="B21326" s="87"/>
      <c r="C21326" s="85"/>
      <c r="D21326" s="85"/>
      <c r="E21326" s="85"/>
      <c r="F21326" s="85"/>
      <c r="G21326" s="86"/>
      <c r="H21326" s="86"/>
      <c r="I21326" s="85"/>
      <c r="J21326" s="85"/>
    </row>
    <row r="21327" spans="2:10" s="117" customFormat="1" x14ac:dyDescent="0.25">
      <c r="B21327" s="87"/>
      <c r="C21327" s="85"/>
      <c r="D21327" s="85"/>
      <c r="E21327" s="85"/>
      <c r="F21327" s="85"/>
      <c r="G21327" s="86"/>
      <c r="H21327" s="86"/>
      <c r="I21327" s="85"/>
      <c r="J21327" s="85"/>
    </row>
    <row r="21328" spans="2:10" s="117" customFormat="1" x14ac:dyDescent="0.25">
      <c r="B21328" s="87"/>
      <c r="C21328" s="85"/>
      <c r="D21328" s="85"/>
      <c r="E21328" s="85"/>
      <c r="F21328" s="85"/>
      <c r="G21328" s="86"/>
      <c r="H21328" s="86"/>
      <c r="I21328" s="85"/>
      <c r="J21328" s="85"/>
    </row>
    <row r="21329" spans="2:10" s="117" customFormat="1" x14ac:dyDescent="0.25">
      <c r="B21329" s="87"/>
      <c r="C21329" s="85"/>
      <c r="D21329" s="85"/>
      <c r="E21329" s="85"/>
      <c r="F21329" s="85"/>
      <c r="G21329" s="86"/>
      <c r="H21329" s="86"/>
      <c r="I21329" s="85"/>
      <c r="J21329" s="85"/>
    </row>
    <row r="21330" spans="2:10" s="117" customFormat="1" x14ac:dyDescent="0.25">
      <c r="B21330" s="87"/>
      <c r="C21330" s="85"/>
      <c r="D21330" s="85"/>
      <c r="E21330" s="85"/>
      <c r="F21330" s="85"/>
      <c r="G21330" s="86"/>
      <c r="H21330" s="86"/>
      <c r="I21330" s="85"/>
      <c r="J21330" s="85"/>
    </row>
    <row r="21331" spans="2:10" s="117" customFormat="1" x14ac:dyDescent="0.25">
      <c r="B21331" s="87"/>
      <c r="C21331" s="85"/>
      <c r="D21331" s="85"/>
      <c r="E21331" s="85"/>
      <c r="F21331" s="85"/>
      <c r="G21331" s="86"/>
      <c r="H21331" s="86"/>
      <c r="I21331" s="85"/>
      <c r="J21331" s="85"/>
    </row>
    <row r="21332" spans="2:10" s="117" customFormat="1" x14ac:dyDescent="0.25">
      <c r="B21332" s="87"/>
      <c r="C21332" s="85"/>
      <c r="D21332" s="85"/>
      <c r="E21332" s="85"/>
      <c r="F21332" s="85"/>
      <c r="G21332" s="86"/>
      <c r="H21332" s="86"/>
      <c r="I21332" s="85"/>
      <c r="J21332" s="85"/>
    </row>
    <row r="21333" spans="2:10" s="117" customFormat="1" x14ac:dyDescent="0.25">
      <c r="B21333" s="87"/>
      <c r="C21333" s="85"/>
      <c r="D21333" s="85"/>
      <c r="E21333" s="85"/>
      <c r="F21333" s="85"/>
      <c r="G21333" s="86"/>
      <c r="H21333" s="86"/>
      <c r="I21333" s="85"/>
      <c r="J21333" s="85"/>
    </row>
    <row r="21334" spans="2:10" s="117" customFormat="1" x14ac:dyDescent="0.25">
      <c r="B21334" s="87"/>
      <c r="C21334" s="85"/>
      <c r="D21334" s="85"/>
      <c r="E21334" s="85"/>
      <c r="F21334" s="85"/>
      <c r="G21334" s="86"/>
      <c r="H21334" s="86"/>
      <c r="I21334" s="85"/>
      <c r="J21334" s="85"/>
    </row>
    <row r="21335" spans="2:10" s="117" customFormat="1" x14ac:dyDescent="0.25">
      <c r="B21335" s="87"/>
      <c r="C21335" s="85"/>
      <c r="D21335" s="85"/>
      <c r="E21335" s="85"/>
      <c r="F21335" s="85"/>
      <c r="G21335" s="86"/>
      <c r="H21335" s="86"/>
      <c r="I21335" s="85"/>
      <c r="J21335" s="85"/>
    </row>
    <row r="21336" spans="2:10" s="117" customFormat="1" x14ac:dyDescent="0.25">
      <c r="B21336" s="87"/>
      <c r="C21336" s="85"/>
      <c r="D21336" s="85"/>
      <c r="E21336" s="85"/>
      <c r="F21336" s="85"/>
      <c r="G21336" s="86"/>
      <c r="H21336" s="86"/>
      <c r="I21336" s="85"/>
      <c r="J21336" s="85"/>
    </row>
    <row r="21337" spans="2:10" s="117" customFormat="1" x14ac:dyDescent="0.25">
      <c r="B21337" s="87"/>
      <c r="C21337" s="85"/>
      <c r="D21337" s="85"/>
      <c r="E21337" s="85"/>
      <c r="F21337" s="85"/>
      <c r="G21337" s="86"/>
      <c r="H21337" s="86"/>
      <c r="I21337" s="85"/>
      <c r="J21337" s="85"/>
    </row>
    <row r="21338" spans="2:10" s="117" customFormat="1" x14ac:dyDescent="0.25">
      <c r="B21338" s="87"/>
      <c r="C21338" s="85"/>
      <c r="D21338" s="85"/>
      <c r="E21338" s="85"/>
      <c r="F21338" s="85"/>
      <c r="G21338" s="86"/>
      <c r="H21338" s="86"/>
      <c r="I21338" s="85"/>
      <c r="J21338" s="85"/>
    </row>
    <row r="21339" spans="2:10" s="117" customFormat="1" x14ac:dyDescent="0.25">
      <c r="B21339" s="87"/>
      <c r="C21339" s="85"/>
      <c r="D21339" s="85"/>
      <c r="E21339" s="85"/>
      <c r="F21339" s="85"/>
      <c r="G21339" s="86"/>
      <c r="H21339" s="86"/>
      <c r="I21339" s="85"/>
      <c r="J21339" s="85"/>
    </row>
    <row r="21340" spans="2:10" s="117" customFormat="1" x14ac:dyDescent="0.25">
      <c r="B21340" s="87"/>
      <c r="C21340" s="85"/>
      <c r="D21340" s="85"/>
      <c r="E21340" s="85"/>
      <c r="F21340" s="85"/>
      <c r="G21340" s="86"/>
      <c r="H21340" s="86"/>
      <c r="I21340" s="85"/>
      <c r="J21340" s="85"/>
    </row>
    <row r="21341" spans="2:10" s="117" customFormat="1" x14ac:dyDescent="0.25">
      <c r="B21341" s="87"/>
      <c r="C21341" s="85"/>
      <c r="D21341" s="85"/>
      <c r="E21341" s="85"/>
      <c r="F21341" s="85"/>
      <c r="G21341" s="86"/>
      <c r="H21341" s="86"/>
      <c r="I21341" s="85"/>
      <c r="J21341" s="85"/>
    </row>
    <row r="21342" spans="2:10" s="117" customFormat="1" x14ac:dyDescent="0.25">
      <c r="B21342" s="87"/>
      <c r="C21342" s="85"/>
      <c r="D21342" s="85"/>
      <c r="E21342" s="85"/>
      <c r="F21342" s="85"/>
      <c r="G21342" s="86"/>
      <c r="H21342" s="86"/>
      <c r="I21342" s="85"/>
      <c r="J21342" s="85"/>
    </row>
    <row r="21343" spans="2:10" s="117" customFormat="1" x14ac:dyDescent="0.25">
      <c r="B21343" s="87"/>
      <c r="C21343" s="85"/>
      <c r="D21343" s="85"/>
      <c r="E21343" s="85"/>
      <c r="F21343" s="85"/>
      <c r="G21343" s="86"/>
      <c r="H21343" s="86"/>
      <c r="I21343" s="85"/>
      <c r="J21343" s="85"/>
    </row>
    <row r="21344" spans="2:10" s="117" customFormat="1" x14ac:dyDescent="0.25">
      <c r="B21344" s="87"/>
      <c r="C21344" s="85"/>
      <c r="D21344" s="85"/>
      <c r="E21344" s="85"/>
      <c r="F21344" s="85"/>
      <c r="G21344" s="86"/>
      <c r="H21344" s="86"/>
      <c r="I21344" s="85"/>
      <c r="J21344" s="85"/>
    </row>
    <row r="21345" spans="2:10" s="117" customFormat="1" x14ac:dyDescent="0.25">
      <c r="B21345" s="87"/>
      <c r="C21345" s="85"/>
      <c r="D21345" s="85"/>
      <c r="E21345" s="85"/>
      <c r="F21345" s="85"/>
      <c r="G21345" s="86"/>
      <c r="H21345" s="86"/>
      <c r="I21345" s="85"/>
      <c r="J21345" s="85"/>
    </row>
    <row r="21346" spans="2:10" s="117" customFormat="1" x14ac:dyDescent="0.25">
      <c r="B21346" s="87"/>
      <c r="C21346" s="85"/>
      <c r="D21346" s="85"/>
      <c r="E21346" s="85"/>
      <c r="F21346" s="85"/>
      <c r="G21346" s="86"/>
      <c r="H21346" s="86"/>
      <c r="I21346" s="85"/>
      <c r="J21346" s="85"/>
    </row>
    <row r="21347" spans="2:10" s="117" customFormat="1" x14ac:dyDescent="0.25">
      <c r="B21347" s="87"/>
      <c r="C21347" s="85"/>
      <c r="D21347" s="85"/>
      <c r="E21347" s="85"/>
      <c r="F21347" s="85"/>
      <c r="G21347" s="86"/>
      <c r="H21347" s="86"/>
      <c r="I21347" s="85"/>
      <c r="J21347" s="85"/>
    </row>
    <row r="21348" spans="2:10" s="117" customFormat="1" x14ac:dyDescent="0.25">
      <c r="B21348" s="87"/>
      <c r="C21348" s="85"/>
      <c r="D21348" s="85"/>
      <c r="E21348" s="85"/>
      <c r="F21348" s="85"/>
      <c r="G21348" s="86"/>
      <c r="H21348" s="86"/>
      <c r="I21348" s="85"/>
      <c r="J21348" s="85"/>
    </row>
    <row r="21349" spans="2:10" s="117" customFormat="1" x14ac:dyDescent="0.25">
      <c r="B21349" s="87"/>
      <c r="C21349" s="85"/>
      <c r="D21349" s="85"/>
      <c r="E21349" s="85"/>
      <c r="F21349" s="85"/>
      <c r="G21349" s="86"/>
      <c r="H21349" s="86"/>
      <c r="I21349" s="85"/>
      <c r="J21349" s="85"/>
    </row>
    <row r="21350" spans="2:10" s="117" customFormat="1" x14ac:dyDescent="0.25">
      <c r="B21350" s="87"/>
      <c r="C21350" s="85"/>
      <c r="D21350" s="85"/>
      <c r="E21350" s="85"/>
      <c r="F21350" s="85"/>
      <c r="G21350" s="86"/>
      <c r="H21350" s="86"/>
      <c r="I21350" s="85"/>
      <c r="J21350" s="85"/>
    </row>
    <row r="21351" spans="2:10" s="117" customFormat="1" x14ac:dyDescent="0.25">
      <c r="B21351" s="87"/>
      <c r="C21351" s="85"/>
      <c r="D21351" s="85"/>
      <c r="E21351" s="85"/>
      <c r="F21351" s="85"/>
      <c r="G21351" s="86"/>
      <c r="H21351" s="86"/>
      <c r="I21351" s="85"/>
      <c r="J21351" s="85"/>
    </row>
    <row r="21352" spans="2:10" s="117" customFormat="1" x14ac:dyDescent="0.25">
      <c r="B21352" s="87"/>
      <c r="C21352" s="85"/>
      <c r="D21352" s="85"/>
      <c r="E21352" s="85"/>
      <c r="F21352" s="85"/>
      <c r="G21352" s="86"/>
      <c r="H21352" s="86"/>
      <c r="I21352" s="85"/>
      <c r="J21352" s="85"/>
    </row>
    <row r="21353" spans="2:10" s="117" customFormat="1" x14ac:dyDescent="0.25">
      <c r="B21353" s="87"/>
      <c r="C21353" s="85"/>
      <c r="D21353" s="85"/>
      <c r="E21353" s="85"/>
      <c r="F21353" s="85"/>
      <c r="G21353" s="86"/>
      <c r="H21353" s="86"/>
      <c r="I21353" s="85"/>
      <c r="J21353" s="85"/>
    </row>
    <row r="21354" spans="2:10" s="117" customFormat="1" x14ac:dyDescent="0.25">
      <c r="B21354" s="87"/>
      <c r="C21354" s="85"/>
      <c r="D21354" s="85"/>
      <c r="E21354" s="85"/>
      <c r="F21354" s="85"/>
      <c r="G21354" s="86"/>
      <c r="H21354" s="86"/>
      <c r="I21354" s="85"/>
      <c r="J21354" s="85"/>
    </row>
    <row r="21355" spans="2:10" s="117" customFormat="1" x14ac:dyDescent="0.25">
      <c r="B21355" s="87"/>
      <c r="C21355" s="85"/>
      <c r="D21355" s="85"/>
      <c r="E21355" s="85"/>
      <c r="F21355" s="85"/>
      <c r="G21355" s="86"/>
      <c r="H21355" s="86"/>
      <c r="I21355" s="85"/>
      <c r="J21355" s="85"/>
    </row>
    <row r="21356" spans="2:10" s="117" customFormat="1" x14ac:dyDescent="0.25">
      <c r="B21356" s="87"/>
      <c r="C21356" s="85"/>
      <c r="D21356" s="85"/>
      <c r="E21356" s="85"/>
      <c r="F21356" s="85"/>
      <c r="G21356" s="86"/>
      <c r="H21356" s="86"/>
      <c r="I21356" s="85"/>
      <c r="J21356" s="85"/>
    </row>
    <row r="21357" spans="2:10" s="117" customFormat="1" x14ac:dyDescent="0.25">
      <c r="B21357" s="87"/>
      <c r="C21357" s="85"/>
      <c r="D21357" s="85"/>
      <c r="E21357" s="85"/>
      <c r="F21357" s="85"/>
      <c r="G21357" s="86"/>
      <c r="H21357" s="86"/>
      <c r="I21357" s="85"/>
      <c r="J21357" s="85"/>
    </row>
    <row r="21358" spans="2:10" s="117" customFormat="1" x14ac:dyDescent="0.25">
      <c r="B21358" s="87"/>
      <c r="C21358" s="85"/>
      <c r="D21358" s="85"/>
      <c r="E21358" s="85"/>
      <c r="F21358" s="85"/>
      <c r="G21358" s="86"/>
      <c r="H21358" s="86"/>
      <c r="I21358" s="85"/>
      <c r="J21358" s="85"/>
    </row>
    <row r="21359" spans="2:10" s="117" customFormat="1" x14ac:dyDescent="0.25">
      <c r="B21359" s="87"/>
      <c r="C21359" s="85"/>
      <c r="D21359" s="85"/>
      <c r="E21359" s="85"/>
      <c r="F21359" s="85"/>
      <c r="G21359" s="86"/>
      <c r="H21359" s="86"/>
      <c r="I21359" s="85"/>
      <c r="J21359" s="85"/>
    </row>
    <row r="21360" spans="2:10" s="117" customFormat="1" x14ac:dyDescent="0.25">
      <c r="B21360" s="87"/>
      <c r="C21360" s="85"/>
      <c r="D21360" s="85"/>
      <c r="E21360" s="85"/>
      <c r="F21360" s="85"/>
      <c r="G21360" s="86"/>
      <c r="H21360" s="86"/>
      <c r="I21360" s="85"/>
      <c r="J21360" s="85"/>
    </row>
    <row r="21361" spans="2:10" s="117" customFormat="1" x14ac:dyDescent="0.25">
      <c r="B21361" s="87"/>
      <c r="C21361" s="85"/>
      <c r="D21361" s="85"/>
      <c r="E21361" s="85"/>
      <c r="F21361" s="85"/>
      <c r="G21361" s="86"/>
      <c r="H21361" s="86"/>
      <c r="I21361" s="85"/>
      <c r="J21361" s="85"/>
    </row>
    <row r="21362" spans="2:10" s="117" customFormat="1" x14ac:dyDescent="0.25">
      <c r="B21362" s="87"/>
      <c r="C21362" s="85"/>
      <c r="D21362" s="85"/>
      <c r="E21362" s="85"/>
      <c r="F21362" s="85"/>
      <c r="G21362" s="86"/>
      <c r="H21362" s="86"/>
      <c r="I21362" s="85"/>
      <c r="J21362" s="85"/>
    </row>
    <row r="21363" spans="2:10" s="117" customFormat="1" x14ac:dyDescent="0.25">
      <c r="B21363" s="87"/>
      <c r="C21363" s="85"/>
      <c r="D21363" s="85"/>
      <c r="E21363" s="85"/>
      <c r="F21363" s="85"/>
      <c r="G21363" s="86"/>
      <c r="H21363" s="86"/>
      <c r="I21363" s="85"/>
      <c r="J21363" s="85"/>
    </row>
    <row r="21364" spans="2:10" s="117" customFormat="1" x14ac:dyDescent="0.25">
      <c r="B21364" s="87"/>
      <c r="C21364" s="85"/>
      <c r="D21364" s="85"/>
      <c r="E21364" s="85"/>
      <c r="F21364" s="85"/>
      <c r="G21364" s="86"/>
      <c r="H21364" s="86"/>
      <c r="I21364" s="85"/>
      <c r="J21364" s="85"/>
    </row>
    <row r="21365" spans="2:10" s="117" customFormat="1" x14ac:dyDescent="0.25">
      <c r="B21365" s="87"/>
      <c r="C21365" s="85"/>
      <c r="D21365" s="85"/>
      <c r="E21365" s="85"/>
      <c r="F21365" s="85"/>
      <c r="G21365" s="86"/>
      <c r="H21365" s="86"/>
      <c r="I21365" s="85"/>
      <c r="J21365" s="85"/>
    </row>
    <row r="21366" spans="2:10" s="117" customFormat="1" x14ac:dyDescent="0.25">
      <c r="B21366" s="87"/>
      <c r="C21366" s="85"/>
      <c r="D21366" s="85"/>
      <c r="E21366" s="85"/>
      <c r="F21366" s="85"/>
      <c r="G21366" s="86"/>
      <c r="H21366" s="86"/>
      <c r="I21366" s="85"/>
      <c r="J21366" s="85"/>
    </row>
    <row r="21367" spans="2:10" s="117" customFormat="1" x14ac:dyDescent="0.25">
      <c r="B21367" s="87"/>
      <c r="C21367" s="85"/>
      <c r="D21367" s="85"/>
      <c r="E21367" s="85"/>
      <c r="F21367" s="85"/>
      <c r="G21367" s="86"/>
      <c r="H21367" s="86"/>
      <c r="I21367" s="85"/>
      <c r="J21367" s="85"/>
    </row>
    <row r="21368" spans="2:10" s="117" customFormat="1" x14ac:dyDescent="0.25">
      <c r="B21368" s="87"/>
      <c r="C21368" s="85"/>
      <c r="D21368" s="85"/>
      <c r="E21368" s="85"/>
      <c r="F21368" s="85"/>
      <c r="G21368" s="86"/>
      <c r="H21368" s="86"/>
      <c r="I21368" s="85"/>
      <c r="J21368" s="85"/>
    </row>
    <row r="21369" spans="2:10" s="117" customFormat="1" x14ac:dyDescent="0.25">
      <c r="B21369" s="87"/>
      <c r="C21369" s="85"/>
      <c r="D21369" s="85"/>
      <c r="E21369" s="85"/>
      <c r="F21369" s="85"/>
      <c r="G21369" s="86"/>
      <c r="H21369" s="86"/>
      <c r="I21369" s="85"/>
      <c r="J21369" s="85"/>
    </row>
    <row r="21370" spans="2:10" s="117" customFormat="1" x14ac:dyDescent="0.25">
      <c r="B21370" s="87"/>
      <c r="C21370" s="85"/>
      <c r="D21370" s="85"/>
      <c r="E21370" s="85"/>
      <c r="F21370" s="85"/>
      <c r="G21370" s="86"/>
      <c r="H21370" s="86"/>
      <c r="I21370" s="85"/>
      <c r="J21370" s="85"/>
    </row>
    <row r="21371" spans="2:10" s="117" customFormat="1" x14ac:dyDescent="0.25">
      <c r="B21371" s="87"/>
      <c r="C21371" s="85"/>
      <c r="D21371" s="85"/>
      <c r="E21371" s="85"/>
      <c r="F21371" s="85"/>
      <c r="G21371" s="86"/>
      <c r="H21371" s="86"/>
      <c r="I21371" s="85"/>
      <c r="J21371" s="85"/>
    </row>
    <row r="21372" spans="2:10" s="117" customFormat="1" x14ac:dyDescent="0.25">
      <c r="B21372" s="87"/>
      <c r="C21372" s="85"/>
      <c r="D21372" s="85"/>
      <c r="E21372" s="85"/>
      <c r="F21372" s="85"/>
      <c r="G21372" s="86"/>
      <c r="H21372" s="86"/>
      <c r="I21372" s="85"/>
      <c r="J21372" s="85"/>
    </row>
    <row r="21373" spans="2:10" s="117" customFormat="1" x14ac:dyDescent="0.25">
      <c r="B21373" s="87"/>
      <c r="C21373" s="85"/>
      <c r="D21373" s="85"/>
      <c r="E21373" s="85"/>
      <c r="F21373" s="85"/>
      <c r="G21373" s="86"/>
      <c r="H21373" s="86"/>
      <c r="I21373" s="85"/>
      <c r="J21373" s="85"/>
    </row>
    <row r="21374" spans="2:10" s="117" customFormat="1" x14ac:dyDescent="0.25">
      <c r="B21374" s="87"/>
      <c r="C21374" s="85"/>
      <c r="D21374" s="85"/>
      <c r="E21374" s="85"/>
      <c r="F21374" s="85"/>
      <c r="G21374" s="86"/>
      <c r="H21374" s="86"/>
      <c r="I21374" s="85"/>
      <c r="J21374" s="85"/>
    </row>
    <row r="21375" spans="2:10" s="117" customFormat="1" x14ac:dyDescent="0.25">
      <c r="B21375" s="87"/>
      <c r="C21375" s="85"/>
      <c r="D21375" s="85"/>
      <c r="E21375" s="85"/>
      <c r="F21375" s="85"/>
      <c r="G21375" s="86"/>
      <c r="H21375" s="86"/>
      <c r="I21375" s="85"/>
      <c r="J21375" s="85"/>
    </row>
    <row r="21376" spans="2:10" s="117" customFormat="1" x14ac:dyDescent="0.25">
      <c r="B21376" s="87"/>
      <c r="C21376" s="85"/>
      <c r="D21376" s="85"/>
      <c r="E21376" s="85"/>
      <c r="F21376" s="85"/>
      <c r="G21376" s="86"/>
      <c r="H21376" s="86"/>
      <c r="I21376" s="85"/>
      <c r="J21376" s="85"/>
    </row>
    <row r="21377" spans="2:10" s="117" customFormat="1" x14ac:dyDescent="0.25">
      <c r="B21377" s="87"/>
      <c r="C21377" s="85"/>
      <c r="D21377" s="85"/>
      <c r="E21377" s="85"/>
      <c r="F21377" s="85"/>
      <c r="G21377" s="86"/>
      <c r="H21377" s="86"/>
      <c r="I21377" s="85"/>
      <c r="J21377" s="85"/>
    </row>
    <row r="21378" spans="2:10" s="117" customFormat="1" x14ac:dyDescent="0.25">
      <c r="B21378" s="87"/>
      <c r="C21378" s="85"/>
      <c r="D21378" s="85"/>
      <c r="E21378" s="85"/>
      <c r="F21378" s="85"/>
      <c r="G21378" s="86"/>
      <c r="H21378" s="86"/>
      <c r="I21378" s="85"/>
      <c r="J21378" s="85"/>
    </row>
    <row r="21379" spans="2:10" s="117" customFormat="1" x14ac:dyDescent="0.25">
      <c r="B21379" s="87"/>
      <c r="C21379" s="85"/>
      <c r="D21379" s="85"/>
      <c r="E21379" s="85"/>
      <c r="F21379" s="85"/>
      <c r="G21379" s="86"/>
      <c r="H21379" s="86"/>
      <c r="I21379" s="85"/>
      <c r="J21379" s="85"/>
    </row>
    <row r="21380" spans="2:10" s="117" customFormat="1" x14ac:dyDescent="0.25">
      <c r="B21380" s="87"/>
      <c r="C21380" s="85"/>
      <c r="D21380" s="85"/>
      <c r="E21380" s="85"/>
      <c r="F21380" s="85"/>
      <c r="G21380" s="86"/>
      <c r="H21380" s="86"/>
      <c r="I21380" s="85"/>
      <c r="J21380" s="85"/>
    </row>
    <row r="21381" spans="2:10" s="117" customFormat="1" x14ac:dyDescent="0.25">
      <c r="B21381" s="87"/>
      <c r="C21381" s="85"/>
      <c r="D21381" s="85"/>
      <c r="E21381" s="85"/>
      <c r="F21381" s="85"/>
      <c r="G21381" s="86"/>
      <c r="H21381" s="86"/>
      <c r="I21381" s="85"/>
      <c r="J21381" s="85"/>
    </row>
    <row r="21382" spans="2:10" s="117" customFormat="1" x14ac:dyDescent="0.25">
      <c r="B21382" s="87"/>
      <c r="C21382" s="85"/>
      <c r="D21382" s="85"/>
      <c r="E21382" s="85"/>
      <c r="F21382" s="85"/>
      <c r="G21382" s="86"/>
      <c r="H21382" s="86"/>
      <c r="I21382" s="85"/>
      <c r="J21382" s="85"/>
    </row>
    <row r="21383" spans="2:10" s="117" customFormat="1" x14ac:dyDescent="0.25">
      <c r="B21383" s="87"/>
      <c r="C21383" s="85"/>
      <c r="D21383" s="85"/>
      <c r="E21383" s="85"/>
      <c r="F21383" s="85"/>
      <c r="G21383" s="86"/>
      <c r="H21383" s="86"/>
      <c r="I21383" s="85"/>
      <c r="J21383" s="85"/>
    </row>
    <row r="21384" spans="2:10" s="117" customFormat="1" x14ac:dyDescent="0.25">
      <c r="B21384" s="87"/>
      <c r="C21384" s="85"/>
      <c r="D21384" s="85"/>
      <c r="E21384" s="85"/>
      <c r="F21384" s="85"/>
      <c r="G21384" s="86"/>
      <c r="H21384" s="86"/>
      <c r="I21384" s="85"/>
      <c r="J21384" s="85"/>
    </row>
    <row r="21385" spans="2:10" s="117" customFormat="1" x14ac:dyDescent="0.25">
      <c r="B21385" s="87"/>
      <c r="C21385" s="85"/>
      <c r="D21385" s="85"/>
      <c r="E21385" s="85"/>
      <c r="F21385" s="85"/>
      <c r="G21385" s="86"/>
      <c r="H21385" s="86"/>
      <c r="I21385" s="85"/>
      <c r="J21385" s="85"/>
    </row>
    <row r="21386" spans="2:10" s="117" customFormat="1" x14ac:dyDescent="0.25">
      <c r="B21386" s="87"/>
      <c r="C21386" s="85"/>
      <c r="D21386" s="85"/>
      <c r="E21386" s="85"/>
      <c r="F21386" s="85"/>
      <c r="G21386" s="86"/>
      <c r="H21386" s="86"/>
      <c r="I21386" s="85"/>
      <c r="J21386" s="85"/>
    </row>
    <row r="21387" spans="2:10" s="117" customFormat="1" x14ac:dyDescent="0.25">
      <c r="B21387" s="87"/>
      <c r="C21387" s="85"/>
      <c r="D21387" s="85"/>
      <c r="E21387" s="85"/>
      <c r="F21387" s="85"/>
      <c r="G21387" s="86"/>
      <c r="H21387" s="86"/>
      <c r="I21387" s="85"/>
      <c r="J21387" s="85"/>
    </row>
    <row r="21388" spans="2:10" s="117" customFormat="1" x14ac:dyDescent="0.25">
      <c r="B21388" s="87"/>
      <c r="C21388" s="85"/>
      <c r="D21388" s="85"/>
      <c r="E21388" s="85"/>
      <c r="F21388" s="85"/>
      <c r="G21388" s="86"/>
      <c r="H21388" s="86"/>
      <c r="I21388" s="85"/>
      <c r="J21388" s="85"/>
    </row>
    <row r="21389" spans="2:10" s="117" customFormat="1" x14ac:dyDescent="0.25">
      <c r="B21389" s="87"/>
      <c r="C21389" s="85"/>
      <c r="D21389" s="85"/>
      <c r="E21389" s="85"/>
      <c r="F21389" s="85"/>
      <c r="G21389" s="86"/>
      <c r="H21389" s="86"/>
      <c r="I21389" s="85"/>
      <c r="J21389" s="85"/>
    </row>
    <row r="21390" spans="2:10" s="117" customFormat="1" x14ac:dyDescent="0.25">
      <c r="B21390" s="87"/>
      <c r="C21390" s="85"/>
      <c r="D21390" s="85"/>
      <c r="E21390" s="85"/>
      <c r="F21390" s="85"/>
      <c r="G21390" s="86"/>
      <c r="H21390" s="86"/>
      <c r="I21390" s="85"/>
      <c r="J21390" s="85"/>
    </row>
    <row r="21391" spans="2:10" s="117" customFormat="1" x14ac:dyDescent="0.25">
      <c r="B21391" s="87"/>
      <c r="C21391" s="85"/>
      <c r="D21391" s="85"/>
      <c r="E21391" s="85"/>
      <c r="F21391" s="85"/>
      <c r="G21391" s="86"/>
      <c r="H21391" s="86"/>
      <c r="I21391" s="85"/>
      <c r="J21391" s="85"/>
    </row>
    <row r="21392" spans="2:10" s="117" customFormat="1" x14ac:dyDescent="0.25">
      <c r="B21392" s="87"/>
      <c r="C21392" s="85"/>
      <c r="D21392" s="85"/>
      <c r="E21392" s="85"/>
      <c r="F21392" s="85"/>
      <c r="G21392" s="86"/>
      <c r="H21392" s="86"/>
      <c r="I21392" s="85"/>
      <c r="J21392" s="85"/>
    </row>
    <row r="21393" spans="2:10" s="117" customFormat="1" x14ac:dyDescent="0.25">
      <c r="B21393" s="87"/>
      <c r="C21393" s="85"/>
      <c r="D21393" s="85"/>
      <c r="E21393" s="85"/>
      <c r="F21393" s="85"/>
      <c r="G21393" s="86"/>
      <c r="H21393" s="86"/>
      <c r="I21393" s="85"/>
      <c r="J21393" s="85"/>
    </row>
    <row r="21394" spans="2:10" s="117" customFormat="1" x14ac:dyDescent="0.25">
      <c r="B21394" s="87"/>
      <c r="C21394" s="85"/>
      <c r="D21394" s="85"/>
      <c r="E21394" s="85"/>
      <c r="F21394" s="85"/>
      <c r="G21394" s="86"/>
      <c r="H21394" s="86"/>
      <c r="I21394" s="85"/>
      <c r="J21394" s="85"/>
    </row>
    <row r="21395" spans="2:10" s="117" customFormat="1" x14ac:dyDescent="0.25">
      <c r="B21395" s="87"/>
      <c r="C21395" s="85"/>
      <c r="D21395" s="85"/>
      <c r="E21395" s="85"/>
      <c r="F21395" s="85"/>
      <c r="G21395" s="86"/>
      <c r="H21395" s="86"/>
      <c r="I21395" s="85"/>
      <c r="J21395" s="85"/>
    </row>
    <row r="21396" spans="2:10" s="117" customFormat="1" x14ac:dyDescent="0.25">
      <c r="B21396" s="87"/>
      <c r="C21396" s="85"/>
      <c r="D21396" s="85"/>
      <c r="E21396" s="85"/>
      <c r="F21396" s="85"/>
      <c r="G21396" s="86"/>
      <c r="H21396" s="86"/>
      <c r="I21396" s="85"/>
      <c r="J21396" s="85"/>
    </row>
    <row r="21397" spans="2:10" s="117" customFormat="1" x14ac:dyDescent="0.25">
      <c r="B21397" s="87"/>
      <c r="C21397" s="85"/>
      <c r="D21397" s="85"/>
      <c r="E21397" s="85"/>
      <c r="F21397" s="85"/>
      <c r="G21397" s="86"/>
      <c r="H21397" s="86"/>
      <c r="I21397" s="85"/>
      <c r="J21397" s="85"/>
    </row>
    <row r="21398" spans="2:10" s="117" customFormat="1" x14ac:dyDescent="0.25">
      <c r="B21398" s="87"/>
      <c r="C21398" s="85"/>
      <c r="D21398" s="85"/>
      <c r="E21398" s="85"/>
      <c r="F21398" s="85"/>
      <c r="G21398" s="86"/>
      <c r="H21398" s="86"/>
      <c r="I21398" s="85"/>
      <c r="J21398" s="85"/>
    </row>
    <row r="21399" spans="2:10" s="117" customFormat="1" x14ac:dyDescent="0.25">
      <c r="B21399" s="87"/>
      <c r="C21399" s="85"/>
      <c r="D21399" s="85"/>
      <c r="E21399" s="85"/>
      <c r="F21399" s="85"/>
      <c r="G21399" s="86"/>
      <c r="H21399" s="86"/>
      <c r="I21399" s="85"/>
      <c r="J21399" s="85"/>
    </row>
    <row r="21400" spans="2:10" s="117" customFormat="1" x14ac:dyDescent="0.25">
      <c r="B21400" s="87"/>
      <c r="C21400" s="85"/>
      <c r="D21400" s="85"/>
      <c r="E21400" s="85"/>
      <c r="F21400" s="85"/>
      <c r="G21400" s="86"/>
      <c r="H21400" s="86"/>
      <c r="I21400" s="85"/>
      <c r="J21400" s="85"/>
    </row>
    <row r="21401" spans="2:10" s="117" customFormat="1" x14ac:dyDescent="0.25">
      <c r="B21401" s="87"/>
      <c r="C21401" s="85"/>
      <c r="D21401" s="85"/>
      <c r="E21401" s="85"/>
      <c r="F21401" s="85"/>
      <c r="G21401" s="86"/>
      <c r="H21401" s="86"/>
      <c r="I21401" s="85"/>
      <c r="J21401" s="85"/>
    </row>
    <row r="21402" spans="2:10" s="117" customFormat="1" x14ac:dyDescent="0.25">
      <c r="B21402" s="87"/>
      <c r="C21402" s="85"/>
      <c r="D21402" s="85"/>
      <c r="E21402" s="85"/>
      <c r="F21402" s="85"/>
      <c r="G21402" s="86"/>
      <c r="H21402" s="86"/>
      <c r="I21402" s="85"/>
      <c r="J21402" s="85"/>
    </row>
    <row r="21403" spans="2:10" s="117" customFormat="1" x14ac:dyDescent="0.25">
      <c r="B21403" s="87"/>
      <c r="C21403" s="85"/>
      <c r="D21403" s="85"/>
      <c r="E21403" s="85"/>
      <c r="F21403" s="85"/>
      <c r="G21403" s="86"/>
      <c r="H21403" s="86"/>
      <c r="I21403" s="85"/>
      <c r="J21403" s="85"/>
    </row>
    <row r="21404" spans="2:10" s="117" customFormat="1" x14ac:dyDescent="0.25">
      <c r="B21404" s="87"/>
      <c r="C21404" s="85"/>
      <c r="D21404" s="85"/>
      <c r="E21404" s="85"/>
      <c r="F21404" s="85"/>
      <c r="G21404" s="86"/>
      <c r="H21404" s="86"/>
      <c r="I21404" s="85"/>
      <c r="J21404" s="85"/>
    </row>
    <row r="21405" spans="2:10" s="117" customFormat="1" x14ac:dyDescent="0.25">
      <c r="B21405" s="87"/>
      <c r="C21405" s="85"/>
      <c r="D21405" s="85"/>
      <c r="E21405" s="85"/>
      <c r="F21405" s="85"/>
      <c r="G21405" s="86"/>
      <c r="H21405" s="86"/>
      <c r="I21405" s="85"/>
      <c r="J21405" s="85"/>
    </row>
    <row r="21406" spans="2:10" s="117" customFormat="1" x14ac:dyDescent="0.25">
      <c r="B21406" s="87"/>
      <c r="C21406" s="85"/>
      <c r="D21406" s="85"/>
      <c r="E21406" s="85"/>
      <c r="F21406" s="85"/>
      <c r="G21406" s="86"/>
      <c r="H21406" s="86"/>
      <c r="I21406" s="85"/>
      <c r="J21406" s="85"/>
    </row>
    <row r="21407" spans="2:10" s="117" customFormat="1" x14ac:dyDescent="0.25">
      <c r="B21407" s="87"/>
      <c r="C21407" s="85"/>
      <c r="D21407" s="85"/>
      <c r="E21407" s="85"/>
      <c r="F21407" s="85"/>
      <c r="G21407" s="86"/>
      <c r="H21407" s="86"/>
      <c r="I21407" s="85"/>
      <c r="J21407" s="85"/>
    </row>
    <row r="21408" spans="2:10" s="117" customFormat="1" x14ac:dyDescent="0.25">
      <c r="B21408" s="87"/>
      <c r="C21408" s="85"/>
      <c r="D21408" s="85"/>
      <c r="E21408" s="85"/>
      <c r="F21408" s="85"/>
      <c r="G21408" s="86"/>
      <c r="H21408" s="86"/>
      <c r="I21408" s="85"/>
      <c r="J21408" s="85"/>
    </row>
    <row r="21409" spans="2:10" s="117" customFormat="1" x14ac:dyDescent="0.25">
      <c r="B21409" s="87"/>
      <c r="C21409" s="85"/>
      <c r="D21409" s="85"/>
      <c r="E21409" s="85"/>
      <c r="F21409" s="85"/>
      <c r="G21409" s="86"/>
      <c r="H21409" s="86"/>
      <c r="I21409" s="85"/>
      <c r="J21409" s="85"/>
    </row>
    <row r="21410" spans="2:10" s="117" customFormat="1" x14ac:dyDescent="0.25">
      <c r="B21410" s="87"/>
      <c r="C21410" s="85"/>
      <c r="D21410" s="85"/>
      <c r="E21410" s="85"/>
      <c r="F21410" s="85"/>
      <c r="G21410" s="86"/>
      <c r="H21410" s="86"/>
      <c r="I21410" s="85"/>
      <c r="J21410" s="85"/>
    </row>
    <row r="21411" spans="2:10" s="117" customFormat="1" x14ac:dyDescent="0.25">
      <c r="B21411" s="87"/>
      <c r="C21411" s="85"/>
      <c r="D21411" s="85"/>
      <c r="E21411" s="85"/>
      <c r="F21411" s="85"/>
      <c r="G21411" s="86"/>
      <c r="H21411" s="86"/>
      <c r="I21411" s="85"/>
      <c r="J21411" s="85"/>
    </row>
    <row r="21412" spans="2:10" s="117" customFormat="1" x14ac:dyDescent="0.25">
      <c r="B21412" s="87"/>
      <c r="C21412" s="85"/>
      <c r="D21412" s="85"/>
      <c r="E21412" s="85"/>
      <c r="F21412" s="85"/>
      <c r="G21412" s="86"/>
      <c r="H21412" s="86"/>
      <c r="I21412" s="85"/>
      <c r="J21412" s="85"/>
    </row>
    <row r="21413" spans="2:10" s="117" customFormat="1" x14ac:dyDescent="0.25">
      <c r="B21413" s="87"/>
      <c r="C21413" s="85"/>
      <c r="D21413" s="85"/>
      <c r="E21413" s="85"/>
      <c r="F21413" s="85"/>
      <c r="G21413" s="86"/>
      <c r="H21413" s="86"/>
      <c r="I21413" s="85"/>
      <c r="J21413" s="85"/>
    </row>
    <row r="21414" spans="2:10" s="117" customFormat="1" x14ac:dyDescent="0.25">
      <c r="B21414" s="87"/>
      <c r="C21414" s="85"/>
      <c r="D21414" s="85"/>
      <c r="E21414" s="85"/>
      <c r="F21414" s="85"/>
      <c r="G21414" s="86"/>
      <c r="H21414" s="86"/>
      <c r="I21414" s="85"/>
      <c r="J21414" s="85"/>
    </row>
    <row r="21415" spans="2:10" s="117" customFormat="1" x14ac:dyDescent="0.25">
      <c r="B21415" s="87"/>
      <c r="C21415" s="85"/>
      <c r="D21415" s="85"/>
      <c r="E21415" s="85"/>
      <c r="F21415" s="85"/>
      <c r="G21415" s="86"/>
      <c r="H21415" s="86"/>
      <c r="I21415" s="85"/>
      <c r="J21415" s="85"/>
    </row>
    <row r="21416" spans="2:10" s="117" customFormat="1" x14ac:dyDescent="0.25">
      <c r="B21416" s="87"/>
      <c r="C21416" s="85"/>
      <c r="D21416" s="85"/>
      <c r="E21416" s="85"/>
      <c r="F21416" s="85"/>
      <c r="G21416" s="86"/>
      <c r="H21416" s="86"/>
      <c r="I21416" s="85"/>
      <c r="J21416" s="85"/>
    </row>
    <row r="21417" spans="2:10" s="117" customFormat="1" x14ac:dyDescent="0.25">
      <c r="B21417" s="87"/>
      <c r="C21417" s="85"/>
      <c r="D21417" s="85"/>
      <c r="E21417" s="85"/>
      <c r="F21417" s="85"/>
      <c r="G21417" s="86"/>
      <c r="H21417" s="86"/>
      <c r="I21417" s="85"/>
      <c r="J21417" s="85"/>
    </row>
    <row r="21418" spans="2:10" s="117" customFormat="1" x14ac:dyDescent="0.25">
      <c r="B21418" s="87"/>
      <c r="C21418" s="85"/>
      <c r="D21418" s="85"/>
      <c r="E21418" s="85"/>
      <c r="F21418" s="85"/>
      <c r="G21418" s="86"/>
      <c r="H21418" s="86"/>
      <c r="I21418" s="85"/>
      <c r="J21418" s="85"/>
    </row>
    <row r="21419" spans="2:10" s="117" customFormat="1" x14ac:dyDescent="0.25">
      <c r="B21419" s="87"/>
      <c r="C21419" s="85"/>
      <c r="D21419" s="85"/>
      <c r="E21419" s="85"/>
      <c r="F21419" s="85"/>
      <c r="G21419" s="86"/>
      <c r="H21419" s="86"/>
      <c r="I21419" s="85"/>
      <c r="J21419" s="85"/>
    </row>
    <row r="21420" spans="2:10" s="117" customFormat="1" x14ac:dyDescent="0.25">
      <c r="B21420" s="87"/>
      <c r="C21420" s="85"/>
      <c r="D21420" s="85"/>
      <c r="E21420" s="85"/>
      <c r="F21420" s="85"/>
      <c r="G21420" s="86"/>
      <c r="H21420" s="86"/>
      <c r="I21420" s="85"/>
      <c r="J21420" s="85"/>
    </row>
    <row r="21421" spans="2:10" s="117" customFormat="1" x14ac:dyDescent="0.25">
      <c r="B21421" s="87"/>
      <c r="C21421" s="85"/>
      <c r="D21421" s="85"/>
      <c r="E21421" s="85"/>
      <c r="F21421" s="85"/>
      <c r="G21421" s="86"/>
      <c r="H21421" s="86"/>
      <c r="I21421" s="85"/>
      <c r="J21421" s="85"/>
    </row>
    <row r="21422" spans="2:10" s="117" customFormat="1" x14ac:dyDescent="0.25">
      <c r="B21422" s="87"/>
      <c r="C21422" s="85"/>
      <c r="D21422" s="85"/>
      <c r="E21422" s="85"/>
      <c r="F21422" s="85"/>
      <c r="G21422" s="86"/>
      <c r="H21422" s="86"/>
      <c r="I21422" s="85"/>
      <c r="J21422" s="85"/>
    </row>
    <row r="21423" spans="2:10" s="117" customFormat="1" x14ac:dyDescent="0.25">
      <c r="B21423" s="87"/>
      <c r="C21423" s="85"/>
      <c r="D21423" s="85"/>
      <c r="E21423" s="85"/>
      <c r="F21423" s="85"/>
      <c r="G21423" s="86"/>
      <c r="H21423" s="86"/>
      <c r="I21423" s="85"/>
      <c r="J21423" s="85"/>
    </row>
    <row r="21424" spans="2:10" s="117" customFormat="1" x14ac:dyDescent="0.25">
      <c r="B21424" s="87"/>
      <c r="C21424" s="85"/>
      <c r="D21424" s="85"/>
      <c r="E21424" s="85"/>
      <c r="F21424" s="85"/>
      <c r="G21424" s="86"/>
      <c r="H21424" s="86"/>
      <c r="I21424" s="85"/>
      <c r="J21424" s="85"/>
    </row>
    <row r="21425" spans="2:10" s="117" customFormat="1" x14ac:dyDescent="0.25">
      <c r="B21425" s="87"/>
      <c r="C21425" s="85"/>
      <c r="D21425" s="85"/>
      <c r="E21425" s="85"/>
      <c r="F21425" s="85"/>
      <c r="G21425" s="86"/>
      <c r="H21425" s="86"/>
      <c r="I21425" s="85"/>
      <c r="J21425" s="85"/>
    </row>
    <row r="21426" spans="2:10" s="117" customFormat="1" x14ac:dyDescent="0.25">
      <c r="B21426" s="87"/>
      <c r="C21426" s="85"/>
      <c r="D21426" s="85"/>
      <c r="E21426" s="85"/>
      <c r="F21426" s="85"/>
      <c r="G21426" s="86"/>
      <c r="H21426" s="86"/>
      <c r="I21426" s="85"/>
      <c r="J21426" s="85"/>
    </row>
    <row r="21427" spans="2:10" s="117" customFormat="1" x14ac:dyDescent="0.25">
      <c r="B21427" s="87"/>
      <c r="C21427" s="85"/>
      <c r="D21427" s="85"/>
      <c r="E21427" s="85"/>
      <c r="F21427" s="85"/>
      <c r="G21427" s="86"/>
      <c r="H21427" s="86"/>
      <c r="I21427" s="85"/>
      <c r="J21427" s="85"/>
    </row>
    <row r="21428" spans="2:10" s="117" customFormat="1" x14ac:dyDescent="0.25">
      <c r="B21428" s="87"/>
      <c r="C21428" s="85"/>
      <c r="D21428" s="85"/>
      <c r="E21428" s="85"/>
      <c r="F21428" s="85"/>
      <c r="G21428" s="86"/>
      <c r="H21428" s="86"/>
      <c r="I21428" s="85"/>
      <c r="J21428" s="85"/>
    </row>
    <row r="21429" spans="2:10" s="117" customFormat="1" x14ac:dyDescent="0.25">
      <c r="B21429" s="87"/>
      <c r="C21429" s="85"/>
      <c r="D21429" s="85"/>
      <c r="E21429" s="85"/>
      <c r="F21429" s="85"/>
      <c r="G21429" s="86"/>
      <c r="H21429" s="86"/>
      <c r="I21429" s="85"/>
      <c r="J21429" s="85"/>
    </row>
    <row r="21430" spans="2:10" s="117" customFormat="1" x14ac:dyDescent="0.25">
      <c r="B21430" s="87"/>
      <c r="C21430" s="85"/>
      <c r="D21430" s="85"/>
      <c r="E21430" s="85"/>
      <c r="F21430" s="85"/>
      <c r="G21430" s="86"/>
      <c r="H21430" s="86"/>
      <c r="I21430" s="85"/>
      <c r="J21430" s="85"/>
    </row>
    <row r="21431" spans="2:10" s="117" customFormat="1" x14ac:dyDescent="0.25">
      <c r="B21431" s="87"/>
      <c r="C21431" s="85"/>
      <c r="D21431" s="85"/>
      <c r="E21431" s="85"/>
      <c r="F21431" s="85"/>
      <c r="G21431" s="86"/>
      <c r="H21431" s="86"/>
      <c r="I21431" s="85"/>
      <c r="J21431" s="85"/>
    </row>
    <row r="21432" spans="2:10" s="117" customFormat="1" x14ac:dyDescent="0.25">
      <c r="B21432" s="87"/>
      <c r="C21432" s="85"/>
      <c r="D21432" s="85"/>
      <c r="E21432" s="85"/>
      <c r="F21432" s="85"/>
      <c r="G21432" s="86"/>
      <c r="H21432" s="86"/>
      <c r="I21432" s="85"/>
      <c r="J21432" s="85"/>
    </row>
    <row r="21433" spans="2:10" s="117" customFormat="1" x14ac:dyDescent="0.25">
      <c r="B21433" s="87"/>
      <c r="C21433" s="85"/>
      <c r="D21433" s="85"/>
      <c r="E21433" s="85"/>
      <c r="F21433" s="85"/>
      <c r="G21433" s="86"/>
      <c r="H21433" s="86"/>
      <c r="I21433" s="85"/>
      <c r="J21433" s="85"/>
    </row>
    <row r="21434" spans="2:10" s="117" customFormat="1" x14ac:dyDescent="0.25">
      <c r="B21434" s="87"/>
      <c r="C21434" s="85"/>
      <c r="D21434" s="85"/>
      <c r="E21434" s="85"/>
      <c r="F21434" s="85"/>
      <c r="G21434" s="86"/>
      <c r="H21434" s="86"/>
      <c r="I21434" s="85"/>
      <c r="J21434" s="85"/>
    </row>
    <row r="21435" spans="2:10" s="117" customFormat="1" x14ac:dyDescent="0.25">
      <c r="B21435" s="87"/>
      <c r="C21435" s="85"/>
      <c r="D21435" s="85"/>
      <c r="E21435" s="85"/>
      <c r="F21435" s="85"/>
      <c r="G21435" s="86"/>
      <c r="H21435" s="86"/>
      <c r="I21435" s="85"/>
      <c r="J21435" s="85"/>
    </row>
    <row r="21436" spans="2:10" s="117" customFormat="1" x14ac:dyDescent="0.25">
      <c r="B21436" s="87"/>
      <c r="C21436" s="85"/>
      <c r="D21436" s="85"/>
      <c r="E21436" s="85"/>
      <c r="F21436" s="85"/>
      <c r="G21436" s="86"/>
      <c r="H21436" s="86"/>
      <c r="I21436" s="85"/>
      <c r="J21436" s="85"/>
    </row>
    <row r="21437" spans="2:10" s="117" customFormat="1" x14ac:dyDescent="0.25">
      <c r="B21437" s="87"/>
      <c r="C21437" s="85"/>
      <c r="D21437" s="85"/>
      <c r="E21437" s="85"/>
      <c r="F21437" s="85"/>
      <c r="G21437" s="86"/>
      <c r="H21437" s="86"/>
      <c r="I21437" s="85"/>
      <c r="J21437" s="85"/>
    </row>
    <row r="21438" spans="2:10" s="117" customFormat="1" x14ac:dyDescent="0.25">
      <c r="B21438" s="87"/>
      <c r="C21438" s="85"/>
      <c r="D21438" s="85"/>
      <c r="E21438" s="85"/>
      <c r="F21438" s="85"/>
      <c r="G21438" s="86"/>
      <c r="H21438" s="86"/>
      <c r="I21438" s="85"/>
      <c r="J21438" s="85"/>
    </row>
    <row r="21439" spans="2:10" s="117" customFormat="1" x14ac:dyDescent="0.25">
      <c r="B21439" s="87"/>
      <c r="C21439" s="85"/>
      <c r="D21439" s="85"/>
      <c r="E21439" s="85"/>
      <c r="F21439" s="85"/>
      <c r="G21439" s="86"/>
      <c r="H21439" s="86"/>
      <c r="I21439" s="85"/>
      <c r="J21439" s="85"/>
    </row>
    <row r="21440" spans="2:10" s="117" customFormat="1" x14ac:dyDescent="0.25">
      <c r="B21440" s="87"/>
      <c r="C21440" s="85"/>
      <c r="D21440" s="85"/>
      <c r="E21440" s="85"/>
      <c r="F21440" s="85"/>
      <c r="G21440" s="86"/>
      <c r="H21440" s="86"/>
      <c r="I21440" s="85"/>
      <c r="J21440" s="85"/>
    </row>
    <row r="21441" spans="2:10" s="117" customFormat="1" x14ac:dyDescent="0.25">
      <c r="B21441" s="87"/>
      <c r="C21441" s="85"/>
      <c r="D21441" s="85"/>
      <c r="E21441" s="85"/>
      <c r="F21441" s="85"/>
      <c r="G21441" s="86"/>
      <c r="H21441" s="86"/>
      <c r="I21441" s="85"/>
      <c r="J21441" s="85"/>
    </row>
    <row r="21442" spans="2:10" s="117" customFormat="1" x14ac:dyDescent="0.25">
      <c r="B21442" s="87"/>
      <c r="C21442" s="85"/>
      <c r="D21442" s="85"/>
      <c r="E21442" s="85"/>
      <c r="F21442" s="85"/>
      <c r="G21442" s="86"/>
      <c r="H21442" s="86"/>
      <c r="I21442" s="85"/>
      <c r="J21442" s="85"/>
    </row>
    <row r="21443" spans="2:10" s="117" customFormat="1" x14ac:dyDescent="0.25">
      <c r="B21443" s="87"/>
      <c r="C21443" s="85"/>
      <c r="D21443" s="85"/>
      <c r="E21443" s="85"/>
      <c r="F21443" s="85"/>
      <c r="G21443" s="86"/>
      <c r="H21443" s="86"/>
      <c r="I21443" s="85"/>
      <c r="J21443" s="85"/>
    </row>
    <row r="21444" spans="2:10" s="117" customFormat="1" x14ac:dyDescent="0.25">
      <c r="B21444" s="87"/>
      <c r="C21444" s="85"/>
      <c r="D21444" s="85"/>
      <c r="E21444" s="85"/>
      <c r="F21444" s="85"/>
      <c r="G21444" s="86"/>
      <c r="H21444" s="86"/>
      <c r="I21444" s="85"/>
      <c r="J21444" s="85"/>
    </row>
    <row r="21445" spans="2:10" s="117" customFormat="1" x14ac:dyDescent="0.25">
      <c r="B21445" s="87"/>
      <c r="C21445" s="85"/>
      <c r="D21445" s="85"/>
      <c r="E21445" s="85"/>
      <c r="F21445" s="85"/>
      <c r="G21445" s="86"/>
      <c r="H21445" s="86"/>
      <c r="I21445" s="85"/>
      <c r="J21445" s="85"/>
    </row>
    <row r="21446" spans="2:10" s="117" customFormat="1" x14ac:dyDescent="0.25">
      <c r="B21446" s="87"/>
      <c r="C21446" s="85"/>
      <c r="D21446" s="85"/>
      <c r="E21446" s="85"/>
      <c r="F21446" s="85"/>
      <c r="G21446" s="86"/>
      <c r="H21446" s="86"/>
      <c r="I21446" s="85"/>
      <c r="J21446" s="85"/>
    </row>
    <row r="21447" spans="2:10" s="117" customFormat="1" x14ac:dyDescent="0.25">
      <c r="B21447" s="87"/>
      <c r="C21447" s="85"/>
      <c r="D21447" s="85"/>
      <c r="E21447" s="85"/>
      <c r="F21447" s="85"/>
      <c r="G21447" s="86"/>
      <c r="H21447" s="86"/>
      <c r="I21447" s="85"/>
      <c r="J21447" s="85"/>
    </row>
    <row r="21448" spans="2:10" s="117" customFormat="1" x14ac:dyDescent="0.25">
      <c r="B21448" s="87"/>
      <c r="C21448" s="85"/>
      <c r="D21448" s="85"/>
      <c r="E21448" s="85"/>
      <c r="F21448" s="85"/>
      <c r="G21448" s="86"/>
      <c r="H21448" s="86"/>
      <c r="I21448" s="85"/>
      <c r="J21448" s="85"/>
    </row>
    <row r="21449" spans="2:10" s="117" customFormat="1" x14ac:dyDescent="0.25">
      <c r="B21449" s="87"/>
      <c r="C21449" s="85"/>
      <c r="D21449" s="85"/>
      <c r="E21449" s="85"/>
      <c r="F21449" s="85"/>
      <c r="G21449" s="86"/>
      <c r="H21449" s="86"/>
      <c r="I21449" s="85"/>
      <c r="J21449" s="85"/>
    </row>
    <row r="21450" spans="2:10" s="117" customFormat="1" x14ac:dyDescent="0.25">
      <c r="B21450" s="87"/>
      <c r="C21450" s="85"/>
      <c r="D21450" s="85"/>
      <c r="E21450" s="85"/>
      <c r="F21450" s="85"/>
      <c r="G21450" s="86"/>
      <c r="H21450" s="86"/>
      <c r="I21450" s="85"/>
      <c r="J21450" s="85"/>
    </row>
    <row r="21451" spans="2:10" s="117" customFormat="1" x14ac:dyDescent="0.25">
      <c r="B21451" s="87"/>
      <c r="C21451" s="85"/>
      <c r="D21451" s="85"/>
      <c r="E21451" s="85"/>
      <c r="F21451" s="85"/>
      <c r="G21451" s="86"/>
      <c r="H21451" s="86"/>
      <c r="I21451" s="85"/>
      <c r="J21451" s="85"/>
    </row>
    <row r="21452" spans="2:10" s="117" customFormat="1" x14ac:dyDescent="0.25">
      <c r="B21452" s="87"/>
      <c r="C21452" s="85"/>
      <c r="D21452" s="85"/>
      <c r="E21452" s="85"/>
      <c r="F21452" s="85"/>
      <c r="G21452" s="86"/>
      <c r="H21452" s="86"/>
      <c r="I21452" s="85"/>
      <c r="J21452" s="85"/>
    </row>
    <row r="21453" spans="2:10" s="117" customFormat="1" x14ac:dyDescent="0.25">
      <c r="B21453" s="87"/>
      <c r="C21453" s="85"/>
      <c r="D21453" s="85"/>
      <c r="E21453" s="85"/>
      <c r="F21453" s="85"/>
      <c r="G21453" s="86"/>
      <c r="H21453" s="86"/>
      <c r="I21453" s="85"/>
      <c r="J21453" s="85"/>
    </row>
    <row r="21454" spans="2:10" s="117" customFormat="1" x14ac:dyDescent="0.25">
      <c r="B21454" s="87"/>
      <c r="C21454" s="85"/>
      <c r="D21454" s="85"/>
      <c r="E21454" s="85"/>
      <c r="F21454" s="85"/>
      <c r="G21454" s="86"/>
      <c r="H21454" s="86"/>
      <c r="I21454" s="85"/>
      <c r="J21454" s="85"/>
    </row>
    <row r="21455" spans="2:10" s="117" customFormat="1" x14ac:dyDescent="0.25">
      <c r="B21455" s="87"/>
      <c r="C21455" s="85"/>
      <c r="D21455" s="85"/>
      <c r="E21455" s="85"/>
      <c r="F21455" s="85"/>
      <c r="G21455" s="86"/>
      <c r="H21455" s="86"/>
      <c r="I21455" s="85"/>
      <c r="J21455" s="85"/>
    </row>
    <row r="21456" spans="2:10" s="117" customFormat="1" x14ac:dyDescent="0.25">
      <c r="B21456" s="87"/>
      <c r="C21456" s="85"/>
      <c r="D21456" s="85"/>
      <c r="E21456" s="85"/>
      <c r="F21456" s="85"/>
      <c r="G21456" s="86"/>
      <c r="H21456" s="86"/>
      <c r="I21456" s="85"/>
      <c r="J21456" s="85"/>
    </row>
    <row r="21457" spans="2:10" s="117" customFormat="1" x14ac:dyDescent="0.25">
      <c r="B21457" s="87"/>
      <c r="C21457" s="85"/>
      <c r="D21457" s="85"/>
      <c r="E21457" s="85"/>
      <c r="F21457" s="85"/>
      <c r="G21457" s="86"/>
      <c r="H21457" s="86"/>
      <c r="I21457" s="85"/>
      <c r="J21457" s="85"/>
    </row>
    <row r="21458" spans="2:10" s="117" customFormat="1" x14ac:dyDescent="0.25">
      <c r="B21458" s="87"/>
      <c r="C21458" s="85"/>
      <c r="D21458" s="85"/>
      <c r="E21458" s="85"/>
      <c r="F21458" s="85"/>
      <c r="G21458" s="86"/>
      <c r="H21458" s="86"/>
      <c r="I21458" s="85"/>
      <c r="J21458" s="85"/>
    </row>
    <row r="21459" spans="2:10" s="117" customFormat="1" x14ac:dyDescent="0.25">
      <c r="B21459" s="87"/>
      <c r="C21459" s="85"/>
      <c r="D21459" s="85"/>
      <c r="E21459" s="85"/>
      <c r="F21459" s="85"/>
      <c r="G21459" s="86"/>
      <c r="H21459" s="86"/>
      <c r="I21459" s="85"/>
      <c r="J21459" s="85"/>
    </row>
    <row r="21460" spans="2:10" s="117" customFormat="1" x14ac:dyDescent="0.25">
      <c r="B21460" s="87"/>
      <c r="C21460" s="85"/>
      <c r="D21460" s="85"/>
      <c r="E21460" s="85"/>
      <c r="F21460" s="85"/>
      <c r="G21460" s="86"/>
      <c r="H21460" s="86"/>
      <c r="I21460" s="85"/>
      <c r="J21460" s="85"/>
    </row>
    <row r="21461" spans="2:10" s="117" customFormat="1" x14ac:dyDescent="0.25">
      <c r="B21461" s="87"/>
      <c r="C21461" s="85"/>
      <c r="D21461" s="85"/>
      <c r="E21461" s="85"/>
      <c r="F21461" s="85"/>
      <c r="G21461" s="86"/>
      <c r="H21461" s="86"/>
      <c r="I21461" s="85"/>
      <c r="J21461" s="85"/>
    </row>
    <row r="21462" spans="2:10" s="117" customFormat="1" x14ac:dyDescent="0.25">
      <c r="B21462" s="87"/>
      <c r="C21462" s="85"/>
      <c r="D21462" s="85"/>
      <c r="E21462" s="85"/>
      <c r="F21462" s="85"/>
      <c r="G21462" s="86"/>
      <c r="H21462" s="86"/>
      <c r="I21462" s="85"/>
      <c r="J21462" s="85"/>
    </row>
    <row r="21463" spans="2:10" s="117" customFormat="1" x14ac:dyDescent="0.25">
      <c r="B21463" s="87"/>
      <c r="C21463" s="85"/>
      <c r="D21463" s="85"/>
      <c r="E21463" s="85"/>
      <c r="F21463" s="85"/>
      <c r="G21463" s="86"/>
      <c r="H21463" s="86"/>
      <c r="I21463" s="85"/>
      <c r="J21463" s="85"/>
    </row>
    <row r="21464" spans="2:10" s="117" customFormat="1" x14ac:dyDescent="0.25">
      <c r="B21464" s="87"/>
      <c r="C21464" s="85"/>
      <c r="D21464" s="85"/>
      <c r="E21464" s="85"/>
      <c r="F21464" s="85"/>
      <c r="G21464" s="86"/>
      <c r="H21464" s="86"/>
      <c r="I21464" s="85"/>
      <c r="J21464" s="85"/>
    </row>
    <row r="21465" spans="2:10" s="117" customFormat="1" x14ac:dyDescent="0.25">
      <c r="B21465" s="87"/>
      <c r="C21465" s="85"/>
      <c r="D21465" s="85"/>
      <c r="E21465" s="85"/>
      <c r="F21465" s="85"/>
      <c r="G21465" s="86"/>
      <c r="H21465" s="86"/>
      <c r="I21465" s="85"/>
      <c r="J21465" s="85"/>
    </row>
    <row r="21466" spans="2:10" s="117" customFormat="1" x14ac:dyDescent="0.25">
      <c r="B21466" s="87"/>
      <c r="C21466" s="85"/>
      <c r="D21466" s="85"/>
      <c r="E21466" s="85"/>
      <c r="F21466" s="85"/>
      <c r="G21466" s="86"/>
      <c r="H21466" s="86"/>
      <c r="I21466" s="85"/>
      <c r="J21466" s="85"/>
    </row>
    <row r="21467" spans="2:10" s="117" customFormat="1" x14ac:dyDescent="0.25">
      <c r="B21467" s="87"/>
      <c r="C21467" s="85"/>
      <c r="D21467" s="85"/>
      <c r="E21467" s="85"/>
      <c r="F21467" s="85"/>
      <c r="G21467" s="86"/>
      <c r="H21467" s="86"/>
      <c r="I21467" s="85"/>
      <c r="J21467" s="85"/>
    </row>
    <row r="21468" spans="2:10" s="117" customFormat="1" x14ac:dyDescent="0.25">
      <c r="B21468" s="87"/>
      <c r="C21468" s="85"/>
      <c r="D21468" s="85"/>
      <c r="E21468" s="85"/>
      <c r="F21468" s="85"/>
      <c r="G21468" s="86"/>
      <c r="H21468" s="86"/>
      <c r="I21468" s="85"/>
      <c r="J21468" s="85"/>
    </row>
    <row r="21469" spans="2:10" s="117" customFormat="1" x14ac:dyDescent="0.25">
      <c r="B21469" s="87"/>
      <c r="C21469" s="85"/>
      <c r="D21469" s="85"/>
      <c r="E21469" s="85"/>
      <c r="F21469" s="85"/>
      <c r="G21469" s="86"/>
      <c r="H21469" s="86"/>
      <c r="I21469" s="85"/>
      <c r="J21469" s="85"/>
    </row>
    <row r="21470" spans="2:10" s="117" customFormat="1" x14ac:dyDescent="0.25">
      <c r="B21470" s="87"/>
      <c r="C21470" s="85"/>
      <c r="D21470" s="85"/>
      <c r="E21470" s="85"/>
      <c r="F21470" s="85"/>
      <c r="G21470" s="86"/>
      <c r="H21470" s="86"/>
      <c r="I21470" s="85"/>
      <c r="J21470" s="85"/>
    </row>
    <row r="21471" spans="2:10" s="117" customFormat="1" x14ac:dyDescent="0.25">
      <c r="B21471" s="87"/>
      <c r="C21471" s="85"/>
      <c r="D21471" s="85"/>
      <c r="E21471" s="85"/>
      <c r="F21471" s="85"/>
      <c r="G21471" s="86"/>
      <c r="H21471" s="86"/>
      <c r="I21471" s="85"/>
      <c r="J21471" s="85"/>
    </row>
    <row r="21472" spans="2:10" s="117" customFormat="1" x14ac:dyDescent="0.25">
      <c r="B21472" s="87"/>
      <c r="C21472" s="85"/>
      <c r="D21472" s="85"/>
      <c r="E21472" s="85"/>
      <c r="F21472" s="85"/>
      <c r="G21472" s="86"/>
      <c r="H21472" s="86"/>
      <c r="I21472" s="85"/>
      <c r="J21472" s="85"/>
    </row>
    <row r="21473" spans="2:10" s="117" customFormat="1" x14ac:dyDescent="0.25">
      <c r="B21473" s="87"/>
      <c r="C21473" s="85"/>
      <c r="D21473" s="85"/>
      <c r="E21473" s="85"/>
      <c r="F21473" s="85"/>
      <c r="G21473" s="86"/>
      <c r="H21473" s="86"/>
      <c r="I21473" s="85"/>
      <c r="J21473" s="85"/>
    </row>
    <row r="21474" spans="2:10" s="117" customFormat="1" x14ac:dyDescent="0.25">
      <c r="B21474" s="87"/>
      <c r="C21474" s="85"/>
      <c r="D21474" s="85"/>
      <c r="E21474" s="85"/>
      <c r="F21474" s="85"/>
      <c r="G21474" s="86"/>
      <c r="H21474" s="86"/>
      <c r="I21474" s="85"/>
      <c r="J21474" s="85"/>
    </row>
    <row r="21475" spans="2:10" s="117" customFormat="1" x14ac:dyDescent="0.25">
      <c r="B21475" s="87"/>
      <c r="C21475" s="85"/>
      <c r="D21475" s="85"/>
      <c r="E21475" s="85"/>
      <c r="F21475" s="85"/>
      <c r="G21475" s="86"/>
      <c r="H21475" s="86"/>
      <c r="I21475" s="85"/>
      <c r="J21475" s="85"/>
    </row>
    <row r="21476" spans="2:10" s="117" customFormat="1" x14ac:dyDescent="0.25">
      <c r="B21476" s="87"/>
      <c r="C21476" s="85"/>
      <c r="D21476" s="85"/>
      <c r="E21476" s="85"/>
      <c r="F21476" s="85"/>
      <c r="G21476" s="86"/>
      <c r="H21476" s="86"/>
      <c r="I21476" s="85"/>
      <c r="J21476" s="85"/>
    </row>
    <row r="21477" spans="2:10" s="117" customFormat="1" x14ac:dyDescent="0.25">
      <c r="B21477" s="87"/>
      <c r="C21477" s="85"/>
      <c r="D21477" s="85"/>
      <c r="E21477" s="85"/>
      <c r="F21477" s="85"/>
      <c r="G21477" s="86"/>
      <c r="H21477" s="86"/>
      <c r="I21477" s="85"/>
      <c r="J21477" s="85"/>
    </row>
    <row r="21478" spans="2:10" s="117" customFormat="1" x14ac:dyDescent="0.25">
      <c r="B21478" s="87"/>
      <c r="C21478" s="85"/>
      <c r="D21478" s="85"/>
      <c r="E21478" s="85"/>
      <c r="F21478" s="85"/>
      <c r="G21478" s="86"/>
      <c r="H21478" s="86"/>
      <c r="I21478" s="85"/>
      <c r="J21478" s="85"/>
    </row>
    <row r="21479" spans="2:10" s="117" customFormat="1" x14ac:dyDescent="0.25">
      <c r="B21479" s="87"/>
      <c r="C21479" s="85"/>
      <c r="D21479" s="85"/>
      <c r="E21479" s="85"/>
      <c r="F21479" s="85"/>
      <c r="G21479" s="86"/>
      <c r="H21479" s="86"/>
      <c r="I21479" s="85"/>
      <c r="J21479" s="85"/>
    </row>
    <row r="21480" spans="2:10" s="117" customFormat="1" x14ac:dyDescent="0.25">
      <c r="B21480" s="87"/>
      <c r="C21480" s="85"/>
      <c r="D21480" s="85"/>
      <c r="E21480" s="85"/>
      <c r="F21480" s="85"/>
      <c r="G21480" s="86"/>
      <c r="H21480" s="86"/>
      <c r="I21480" s="85"/>
      <c r="J21480" s="85"/>
    </row>
    <row r="21481" spans="2:10" s="117" customFormat="1" x14ac:dyDescent="0.25">
      <c r="B21481" s="87"/>
      <c r="C21481" s="85"/>
      <c r="D21481" s="85"/>
      <c r="E21481" s="85"/>
      <c r="F21481" s="85"/>
      <c r="G21481" s="86"/>
      <c r="H21481" s="86"/>
      <c r="I21481" s="85"/>
      <c r="J21481" s="85"/>
    </row>
    <row r="21482" spans="2:10" s="117" customFormat="1" x14ac:dyDescent="0.25">
      <c r="B21482" s="87"/>
      <c r="C21482" s="85"/>
      <c r="D21482" s="85"/>
      <c r="E21482" s="85"/>
      <c r="F21482" s="85"/>
      <c r="G21482" s="86"/>
      <c r="H21482" s="86"/>
      <c r="I21482" s="85"/>
      <c r="J21482" s="85"/>
    </row>
    <row r="21483" spans="2:10" s="117" customFormat="1" x14ac:dyDescent="0.25">
      <c r="B21483" s="87"/>
      <c r="C21483" s="85"/>
      <c r="D21483" s="85"/>
      <c r="E21483" s="85"/>
      <c r="F21483" s="85"/>
      <c r="G21483" s="86"/>
      <c r="H21483" s="86"/>
      <c r="I21483" s="85"/>
      <c r="J21483" s="85"/>
    </row>
    <row r="21484" spans="2:10" s="117" customFormat="1" x14ac:dyDescent="0.25">
      <c r="B21484" s="87"/>
      <c r="C21484" s="85"/>
      <c r="D21484" s="85"/>
      <c r="E21484" s="85"/>
      <c r="F21484" s="85"/>
      <c r="G21484" s="86"/>
      <c r="H21484" s="86"/>
      <c r="I21484" s="85"/>
      <c r="J21484" s="85"/>
    </row>
    <row r="21485" spans="2:10" s="117" customFormat="1" x14ac:dyDescent="0.25">
      <c r="B21485" s="87"/>
      <c r="C21485" s="85"/>
      <c r="D21485" s="85"/>
      <c r="E21485" s="85"/>
      <c r="F21485" s="85"/>
      <c r="G21485" s="86"/>
      <c r="H21485" s="86"/>
      <c r="I21485" s="85"/>
      <c r="J21485" s="85"/>
    </row>
    <row r="21486" spans="2:10" s="117" customFormat="1" x14ac:dyDescent="0.25">
      <c r="B21486" s="87"/>
      <c r="C21486" s="85"/>
      <c r="D21486" s="85"/>
      <c r="E21486" s="85"/>
      <c r="F21486" s="85"/>
      <c r="G21486" s="86"/>
      <c r="H21486" s="86"/>
      <c r="I21486" s="85"/>
      <c r="J21486" s="85"/>
    </row>
    <row r="21487" spans="2:10" s="117" customFormat="1" x14ac:dyDescent="0.25">
      <c r="B21487" s="87"/>
      <c r="C21487" s="85"/>
      <c r="D21487" s="85"/>
      <c r="E21487" s="85"/>
      <c r="F21487" s="85"/>
      <c r="G21487" s="86"/>
      <c r="H21487" s="86"/>
      <c r="I21487" s="85"/>
      <c r="J21487" s="85"/>
    </row>
    <row r="21488" spans="2:10" s="117" customFormat="1" x14ac:dyDescent="0.25">
      <c r="B21488" s="87"/>
      <c r="C21488" s="85"/>
      <c r="D21488" s="85"/>
      <c r="E21488" s="85"/>
      <c r="F21488" s="85"/>
      <c r="G21488" s="86"/>
      <c r="H21488" s="86"/>
      <c r="I21488" s="85"/>
      <c r="J21488" s="85"/>
    </row>
    <row r="21489" spans="2:10" s="117" customFormat="1" x14ac:dyDescent="0.25">
      <c r="B21489" s="87"/>
      <c r="C21489" s="85"/>
      <c r="D21489" s="85"/>
      <c r="E21489" s="85"/>
      <c r="F21489" s="85"/>
      <c r="G21489" s="86"/>
      <c r="H21489" s="86"/>
      <c r="I21489" s="85"/>
      <c r="J21489" s="85"/>
    </row>
    <row r="21490" spans="2:10" s="117" customFormat="1" x14ac:dyDescent="0.25">
      <c r="B21490" s="87"/>
      <c r="C21490" s="85"/>
      <c r="D21490" s="85"/>
      <c r="E21490" s="85"/>
      <c r="F21490" s="85"/>
      <c r="G21490" s="86"/>
      <c r="H21490" s="86"/>
      <c r="I21490" s="85"/>
      <c r="J21490" s="85"/>
    </row>
    <row r="21491" spans="2:10" s="117" customFormat="1" x14ac:dyDescent="0.25">
      <c r="B21491" s="87"/>
      <c r="C21491" s="85"/>
      <c r="D21491" s="85"/>
      <c r="E21491" s="85"/>
      <c r="F21491" s="85"/>
      <c r="G21491" s="86"/>
      <c r="H21491" s="86"/>
      <c r="I21491" s="85"/>
      <c r="J21491" s="85"/>
    </row>
    <row r="21492" spans="2:10" s="117" customFormat="1" x14ac:dyDescent="0.25">
      <c r="B21492" s="87"/>
      <c r="C21492" s="85"/>
      <c r="D21492" s="85"/>
      <c r="E21492" s="85"/>
      <c r="F21492" s="85"/>
      <c r="G21492" s="86"/>
      <c r="H21492" s="86"/>
      <c r="I21492" s="85"/>
      <c r="J21492" s="85"/>
    </row>
    <row r="21493" spans="2:10" s="117" customFormat="1" x14ac:dyDescent="0.25">
      <c r="B21493" s="87"/>
      <c r="C21493" s="85"/>
      <c r="D21493" s="85"/>
      <c r="E21493" s="85"/>
      <c r="F21493" s="85"/>
      <c r="G21493" s="86"/>
      <c r="H21493" s="86"/>
      <c r="I21493" s="85"/>
      <c r="J21493" s="85"/>
    </row>
    <row r="21494" spans="2:10" s="117" customFormat="1" x14ac:dyDescent="0.25">
      <c r="B21494" s="87"/>
      <c r="C21494" s="85"/>
      <c r="D21494" s="85"/>
      <c r="E21494" s="85"/>
      <c r="F21494" s="85"/>
      <c r="G21494" s="86"/>
      <c r="H21494" s="86"/>
      <c r="I21494" s="85"/>
      <c r="J21494" s="85"/>
    </row>
    <row r="21495" spans="2:10" s="117" customFormat="1" x14ac:dyDescent="0.25">
      <c r="B21495" s="87"/>
      <c r="C21495" s="85"/>
      <c r="D21495" s="85"/>
      <c r="E21495" s="85"/>
      <c r="F21495" s="85"/>
      <c r="G21495" s="86"/>
      <c r="H21495" s="86"/>
      <c r="I21495" s="85"/>
      <c r="J21495" s="85"/>
    </row>
    <row r="21496" spans="2:10" s="117" customFormat="1" x14ac:dyDescent="0.25">
      <c r="B21496" s="87"/>
      <c r="C21496" s="85"/>
      <c r="D21496" s="85"/>
      <c r="E21496" s="85"/>
      <c r="F21496" s="85"/>
      <c r="G21496" s="86"/>
      <c r="H21496" s="86"/>
      <c r="I21496" s="85"/>
      <c r="J21496" s="85"/>
    </row>
    <row r="21497" spans="2:10" s="117" customFormat="1" x14ac:dyDescent="0.25">
      <c r="B21497" s="87"/>
      <c r="C21497" s="85"/>
      <c r="D21497" s="85"/>
      <c r="E21497" s="85"/>
      <c r="F21497" s="85"/>
      <c r="G21497" s="86"/>
      <c r="H21497" s="86"/>
      <c r="I21497" s="85"/>
      <c r="J21497" s="85"/>
    </row>
    <row r="21498" spans="2:10" s="117" customFormat="1" x14ac:dyDescent="0.25">
      <c r="B21498" s="87"/>
      <c r="C21498" s="85"/>
      <c r="D21498" s="85"/>
      <c r="E21498" s="85"/>
      <c r="F21498" s="85"/>
      <c r="G21498" s="86"/>
      <c r="H21498" s="86"/>
      <c r="I21498" s="85"/>
      <c r="J21498" s="85"/>
    </row>
    <row r="21499" spans="2:10" s="117" customFormat="1" x14ac:dyDescent="0.25">
      <c r="B21499" s="87"/>
      <c r="C21499" s="85"/>
      <c r="D21499" s="85"/>
      <c r="E21499" s="85"/>
      <c r="F21499" s="85"/>
      <c r="G21499" s="86"/>
      <c r="H21499" s="86"/>
      <c r="I21499" s="85"/>
      <c r="J21499" s="85"/>
    </row>
    <row r="21500" spans="2:10" s="117" customFormat="1" x14ac:dyDescent="0.25">
      <c r="B21500" s="87"/>
      <c r="C21500" s="85"/>
      <c r="D21500" s="85"/>
      <c r="E21500" s="85"/>
      <c r="F21500" s="85"/>
      <c r="G21500" s="86"/>
      <c r="H21500" s="86"/>
      <c r="I21500" s="85"/>
      <c r="J21500" s="85"/>
    </row>
    <row r="21501" spans="2:10" s="117" customFormat="1" x14ac:dyDescent="0.25">
      <c r="B21501" s="87"/>
      <c r="C21501" s="85"/>
      <c r="D21501" s="85"/>
      <c r="E21501" s="85"/>
      <c r="F21501" s="85"/>
      <c r="G21501" s="86"/>
      <c r="H21501" s="86"/>
      <c r="I21501" s="85"/>
      <c r="J21501" s="85"/>
    </row>
    <row r="21502" spans="2:10" s="117" customFormat="1" x14ac:dyDescent="0.25">
      <c r="B21502" s="87"/>
      <c r="C21502" s="85"/>
      <c r="D21502" s="85"/>
      <c r="E21502" s="85"/>
      <c r="F21502" s="85"/>
      <c r="G21502" s="86"/>
      <c r="H21502" s="86"/>
      <c r="I21502" s="85"/>
      <c r="J21502" s="85"/>
    </row>
    <row r="21503" spans="2:10" s="117" customFormat="1" x14ac:dyDescent="0.25">
      <c r="B21503" s="87"/>
      <c r="C21503" s="85"/>
      <c r="D21503" s="85"/>
      <c r="E21503" s="85"/>
      <c r="F21503" s="85"/>
      <c r="G21503" s="86"/>
      <c r="H21503" s="86"/>
      <c r="I21503" s="85"/>
      <c r="J21503" s="85"/>
    </row>
    <row r="21504" spans="2:10" s="117" customFormat="1" x14ac:dyDescent="0.25">
      <c r="B21504" s="87"/>
      <c r="C21504" s="85"/>
      <c r="D21504" s="85"/>
      <c r="E21504" s="85"/>
      <c r="F21504" s="85"/>
      <c r="G21504" s="86"/>
      <c r="H21504" s="86"/>
      <c r="I21504" s="85"/>
      <c r="J21504" s="85"/>
    </row>
    <row r="21505" spans="2:10" s="117" customFormat="1" x14ac:dyDescent="0.25">
      <c r="B21505" s="87"/>
      <c r="C21505" s="85"/>
      <c r="D21505" s="85"/>
      <c r="E21505" s="85"/>
      <c r="F21505" s="85"/>
      <c r="G21505" s="86"/>
      <c r="H21505" s="86"/>
      <c r="I21505" s="85"/>
      <c r="J21505" s="85"/>
    </row>
    <row r="21506" spans="2:10" s="117" customFormat="1" x14ac:dyDescent="0.25">
      <c r="B21506" s="87"/>
      <c r="C21506" s="85"/>
      <c r="D21506" s="85"/>
      <c r="E21506" s="85"/>
      <c r="F21506" s="85"/>
      <c r="G21506" s="86"/>
      <c r="H21506" s="86"/>
      <c r="I21506" s="85"/>
      <c r="J21506" s="85"/>
    </row>
    <row r="21507" spans="2:10" s="117" customFormat="1" x14ac:dyDescent="0.25">
      <c r="B21507" s="87"/>
      <c r="C21507" s="85"/>
      <c r="D21507" s="85"/>
      <c r="E21507" s="85"/>
      <c r="F21507" s="85"/>
      <c r="G21507" s="86"/>
      <c r="H21507" s="86"/>
      <c r="I21507" s="85"/>
      <c r="J21507" s="85"/>
    </row>
    <row r="21508" spans="2:10" s="117" customFormat="1" x14ac:dyDescent="0.25">
      <c r="B21508" s="87"/>
      <c r="C21508" s="85"/>
      <c r="D21508" s="85"/>
      <c r="E21508" s="85"/>
      <c r="F21508" s="85"/>
      <c r="G21508" s="86"/>
      <c r="H21508" s="86"/>
      <c r="I21508" s="85"/>
      <c r="J21508" s="85"/>
    </row>
    <row r="21509" spans="2:10" s="117" customFormat="1" x14ac:dyDescent="0.25">
      <c r="B21509" s="87"/>
      <c r="C21509" s="85"/>
      <c r="D21509" s="85"/>
      <c r="E21509" s="85"/>
      <c r="F21509" s="85"/>
      <c r="G21509" s="86"/>
      <c r="H21509" s="86"/>
      <c r="I21509" s="85"/>
      <c r="J21509" s="85"/>
    </row>
    <row r="21510" spans="2:10" s="117" customFormat="1" x14ac:dyDescent="0.25">
      <c r="B21510" s="87"/>
      <c r="C21510" s="85"/>
      <c r="D21510" s="85"/>
      <c r="E21510" s="85"/>
      <c r="F21510" s="85"/>
      <c r="G21510" s="86"/>
      <c r="H21510" s="86"/>
      <c r="I21510" s="85"/>
      <c r="J21510" s="85"/>
    </row>
    <row r="21511" spans="2:10" s="117" customFormat="1" x14ac:dyDescent="0.25">
      <c r="B21511" s="87"/>
      <c r="C21511" s="85"/>
      <c r="D21511" s="85"/>
      <c r="E21511" s="85"/>
      <c r="F21511" s="85"/>
      <c r="G21511" s="86"/>
      <c r="H21511" s="86"/>
      <c r="I21511" s="85"/>
      <c r="J21511" s="85"/>
    </row>
    <row r="21512" spans="2:10" s="117" customFormat="1" x14ac:dyDescent="0.25">
      <c r="B21512" s="87"/>
      <c r="C21512" s="85"/>
      <c r="D21512" s="85"/>
      <c r="E21512" s="85"/>
      <c r="F21512" s="85"/>
      <c r="G21512" s="86"/>
      <c r="H21512" s="86"/>
      <c r="I21512" s="85"/>
      <c r="J21512" s="85"/>
    </row>
    <row r="21513" spans="2:10" s="117" customFormat="1" x14ac:dyDescent="0.25">
      <c r="B21513" s="87"/>
      <c r="C21513" s="85"/>
      <c r="D21513" s="85"/>
      <c r="E21513" s="85"/>
      <c r="F21513" s="85"/>
      <c r="G21513" s="86"/>
      <c r="H21513" s="86"/>
      <c r="I21513" s="85"/>
      <c r="J21513" s="85"/>
    </row>
    <row r="21514" spans="2:10" s="117" customFormat="1" x14ac:dyDescent="0.25">
      <c r="B21514" s="87"/>
      <c r="C21514" s="85"/>
      <c r="D21514" s="85"/>
      <c r="E21514" s="85"/>
      <c r="F21514" s="85"/>
      <c r="G21514" s="86"/>
      <c r="H21514" s="86"/>
      <c r="I21514" s="85"/>
      <c r="J21514" s="85"/>
    </row>
    <row r="21515" spans="2:10" s="117" customFormat="1" x14ac:dyDescent="0.25">
      <c r="B21515" s="87"/>
      <c r="C21515" s="85"/>
      <c r="D21515" s="85"/>
      <c r="E21515" s="85"/>
      <c r="F21515" s="85"/>
      <c r="G21515" s="86"/>
      <c r="H21515" s="86"/>
      <c r="I21515" s="85"/>
      <c r="J21515" s="85"/>
    </row>
    <row r="21516" spans="2:10" s="117" customFormat="1" x14ac:dyDescent="0.25">
      <c r="B21516" s="87"/>
      <c r="C21516" s="85"/>
      <c r="D21516" s="85"/>
      <c r="E21516" s="85"/>
      <c r="F21516" s="85"/>
      <c r="G21516" s="86"/>
      <c r="H21516" s="86"/>
      <c r="I21516" s="85"/>
      <c r="J21516" s="85"/>
    </row>
    <row r="21517" spans="2:10" s="117" customFormat="1" x14ac:dyDescent="0.25">
      <c r="B21517" s="87"/>
      <c r="C21517" s="85"/>
      <c r="D21517" s="85"/>
      <c r="E21517" s="85"/>
      <c r="F21517" s="85"/>
      <c r="G21517" s="86"/>
      <c r="H21517" s="86"/>
      <c r="I21517" s="85"/>
      <c r="J21517" s="85"/>
    </row>
    <row r="21518" spans="2:10" s="117" customFormat="1" x14ac:dyDescent="0.25">
      <c r="B21518" s="87"/>
      <c r="C21518" s="85"/>
      <c r="D21518" s="85"/>
      <c r="E21518" s="85"/>
      <c r="F21518" s="85"/>
      <c r="G21518" s="86"/>
      <c r="H21518" s="86"/>
      <c r="I21518" s="85"/>
      <c r="J21518" s="85"/>
    </row>
    <row r="21519" spans="2:10" s="117" customFormat="1" x14ac:dyDescent="0.25">
      <c r="B21519" s="87"/>
      <c r="C21519" s="85"/>
      <c r="D21519" s="85"/>
      <c r="E21519" s="85"/>
      <c r="F21519" s="85"/>
      <c r="G21519" s="86"/>
      <c r="H21519" s="86"/>
      <c r="I21519" s="85"/>
      <c r="J21519" s="85"/>
    </row>
    <row r="21520" spans="2:10" s="117" customFormat="1" x14ac:dyDescent="0.25">
      <c r="B21520" s="87"/>
      <c r="C21520" s="85"/>
      <c r="D21520" s="85"/>
      <c r="E21520" s="85"/>
      <c r="F21520" s="85"/>
      <c r="G21520" s="86"/>
      <c r="H21520" s="86"/>
      <c r="I21520" s="85"/>
      <c r="J21520" s="85"/>
    </row>
    <row r="21521" spans="2:10" s="117" customFormat="1" x14ac:dyDescent="0.25">
      <c r="B21521" s="87"/>
      <c r="C21521" s="85"/>
      <c r="D21521" s="85"/>
      <c r="E21521" s="85"/>
      <c r="F21521" s="85"/>
      <c r="G21521" s="86"/>
      <c r="H21521" s="86"/>
      <c r="I21521" s="85"/>
      <c r="J21521" s="85"/>
    </row>
    <row r="21522" spans="2:10" s="117" customFormat="1" x14ac:dyDescent="0.25">
      <c r="B21522" s="87"/>
      <c r="C21522" s="85"/>
      <c r="D21522" s="85"/>
      <c r="E21522" s="85"/>
      <c r="F21522" s="85"/>
      <c r="G21522" s="86"/>
      <c r="H21522" s="86"/>
      <c r="I21522" s="85"/>
      <c r="J21522" s="85"/>
    </row>
    <row r="21523" spans="2:10" s="117" customFormat="1" x14ac:dyDescent="0.25">
      <c r="B21523" s="87"/>
      <c r="C21523" s="85"/>
      <c r="D21523" s="85"/>
      <c r="E21523" s="85"/>
      <c r="F21523" s="85"/>
      <c r="G21523" s="86"/>
      <c r="H21523" s="86"/>
      <c r="I21523" s="85"/>
      <c r="J21523" s="85"/>
    </row>
    <row r="21524" spans="2:10" s="117" customFormat="1" x14ac:dyDescent="0.25">
      <c r="B21524" s="87"/>
      <c r="C21524" s="85"/>
      <c r="D21524" s="85"/>
      <c r="E21524" s="85"/>
      <c r="F21524" s="85"/>
      <c r="G21524" s="86"/>
      <c r="H21524" s="86"/>
      <c r="I21524" s="85"/>
      <c r="J21524" s="85"/>
    </row>
    <row r="21525" spans="2:10" s="117" customFormat="1" x14ac:dyDescent="0.25">
      <c r="B21525" s="87"/>
      <c r="C21525" s="85"/>
      <c r="D21525" s="85"/>
      <c r="E21525" s="85"/>
      <c r="F21525" s="85"/>
      <c r="G21525" s="86"/>
      <c r="H21525" s="86"/>
      <c r="I21525" s="85"/>
      <c r="J21525" s="85"/>
    </row>
    <row r="21526" spans="2:10" s="117" customFormat="1" x14ac:dyDescent="0.25">
      <c r="B21526" s="87"/>
      <c r="C21526" s="85"/>
      <c r="D21526" s="85"/>
      <c r="E21526" s="85"/>
      <c r="F21526" s="85"/>
      <c r="G21526" s="86"/>
      <c r="H21526" s="86"/>
      <c r="I21526" s="85"/>
      <c r="J21526" s="85"/>
    </row>
    <row r="21527" spans="2:10" s="117" customFormat="1" x14ac:dyDescent="0.25">
      <c r="B21527" s="87"/>
      <c r="C21527" s="85"/>
      <c r="D21527" s="85"/>
      <c r="E21527" s="85"/>
      <c r="F21527" s="85"/>
      <c r="G21527" s="86"/>
      <c r="H21527" s="86"/>
      <c r="I21527" s="85"/>
      <c r="J21527" s="85"/>
    </row>
    <row r="21528" spans="2:10" s="117" customFormat="1" x14ac:dyDescent="0.25">
      <c r="B21528" s="87"/>
      <c r="C21528" s="85"/>
      <c r="D21528" s="85"/>
      <c r="E21528" s="85"/>
      <c r="F21528" s="85"/>
      <c r="G21528" s="86"/>
      <c r="H21528" s="86"/>
      <c r="I21528" s="85"/>
      <c r="J21528" s="85"/>
    </row>
    <row r="21529" spans="2:10" s="117" customFormat="1" x14ac:dyDescent="0.25">
      <c r="B21529" s="87"/>
      <c r="C21529" s="85"/>
      <c r="D21529" s="85"/>
      <c r="E21529" s="85"/>
      <c r="F21529" s="85"/>
      <c r="G21529" s="86"/>
      <c r="H21529" s="86"/>
      <c r="I21529" s="85"/>
      <c r="J21529" s="85"/>
    </row>
    <row r="21530" spans="2:10" s="117" customFormat="1" x14ac:dyDescent="0.25">
      <c r="B21530" s="87"/>
      <c r="C21530" s="85"/>
      <c r="D21530" s="85"/>
      <c r="E21530" s="85"/>
      <c r="F21530" s="85"/>
      <c r="G21530" s="86"/>
      <c r="H21530" s="86"/>
      <c r="I21530" s="85"/>
      <c r="J21530" s="85"/>
    </row>
    <row r="21531" spans="2:10" s="117" customFormat="1" x14ac:dyDescent="0.25">
      <c r="B21531" s="87"/>
      <c r="C21531" s="85"/>
      <c r="D21531" s="85"/>
      <c r="E21531" s="85"/>
      <c r="F21531" s="85"/>
      <c r="G21531" s="86"/>
      <c r="H21531" s="86"/>
      <c r="I21531" s="85"/>
      <c r="J21531" s="85"/>
    </row>
    <row r="21532" spans="2:10" s="117" customFormat="1" x14ac:dyDescent="0.25">
      <c r="B21532" s="87"/>
      <c r="C21532" s="85"/>
      <c r="D21532" s="85"/>
      <c r="E21532" s="85"/>
      <c r="F21532" s="85"/>
      <c r="G21532" s="86"/>
      <c r="H21532" s="86"/>
      <c r="I21532" s="85"/>
      <c r="J21532" s="85"/>
    </row>
    <row r="21533" spans="2:10" s="117" customFormat="1" x14ac:dyDescent="0.25">
      <c r="B21533" s="87"/>
      <c r="C21533" s="85"/>
      <c r="D21533" s="85"/>
      <c r="E21533" s="85"/>
      <c r="F21533" s="85"/>
      <c r="G21533" s="86"/>
      <c r="H21533" s="86"/>
      <c r="I21533" s="85"/>
      <c r="J21533" s="85"/>
    </row>
    <row r="21534" spans="2:10" s="117" customFormat="1" x14ac:dyDescent="0.25">
      <c r="B21534" s="87"/>
      <c r="C21534" s="85"/>
      <c r="D21534" s="85"/>
      <c r="E21534" s="85"/>
      <c r="F21534" s="85"/>
      <c r="G21534" s="86"/>
      <c r="H21534" s="86"/>
      <c r="I21534" s="85"/>
      <c r="J21534" s="85"/>
    </row>
    <row r="21535" spans="2:10" s="117" customFormat="1" x14ac:dyDescent="0.25">
      <c r="B21535" s="87"/>
      <c r="C21535" s="85"/>
      <c r="D21535" s="85"/>
      <c r="E21535" s="85"/>
      <c r="F21535" s="85"/>
      <c r="G21535" s="86"/>
      <c r="H21535" s="86"/>
      <c r="I21535" s="85"/>
      <c r="J21535" s="85"/>
    </row>
    <row r="21536" spans="2:10" s="117" customFormat="1" x14ac:dyDescent="0.25">
      <c r="B21536" s="87"/>
      <c r="C21536" s="85"/>
      <c r="D21536" s="85"/>
      <c r="E21536" s="85"/>
      <c r="F21536" s="85"/>
      <c r="G21536" s="86"/>
      <c r="H21536" s="86"/>
      <c r="I21536" s="85"/>
      <c r="J21536" s="85"/>
    </row>
    <row r="21537" spans="2:10" s="117" customFormat="1" x14ac:dyDescent="0.25">
      <c r="B21537" s="87"/>
      <c r="C21537" s="85"/>
      <c r="D21537" s="85"/>
      <c r="E21537" s="85"/>
      <c r="F21537" s="85"/>
      <c r="G21537" s="86"/>
      <c r="H21537" s="86"/>
      <c r="I21537" s="85"/>
      <c r="J21537" s="85"/>
    </row>
    <row r="21538" spans="2:10" s="117" customFormat="1" x14ac:dyDescent="0.25">
      <c r="B21538" s="87"/>
      <c r="C21538" s="85"/>
      <c r="D21538" s="85"/>
      <c r="E21538" s="85"/>
      <c r="F21538" s="85"/>
      <c r="G21538" s="86"/>
      <c r="H21538" s="86"/>
      <c r="I21538" s="85"/>
      <c r="J21538" s="85"/>
    </row>
    <row r="21539" spans="2:10" s="117" customFormat="1" x14ac:dyDescent="0.25">
      <c r="B21539" s="87"/>
      <c r="C21539" s="85"/>
      <c r="D21539" s="85"/>
      <c r="E21539" s="85"/>
      <c r="F21539" s="85"/>
      <c r="G21539" s="86"/>
      <c r="H21539" s="86"/>
      <c r="I21539" s="85"/>
      <c r="J21539" s="85"/>
    </row>
    <row r="21540" spans="2:10" s="117" customFormat="1" x14ac:dyDescent="0.25">
      <c r="B21540" s="87"/>
      <c r="C21540" s="85"/>
      <c r="D21540" s="85"/>
      <c r="E21540" s="85"/>
      <c r="F21540" s="85"/>
      <c r="G21540" s="86"/>
      <c r="H21540" s="86"/>
      <c r="I21540" s="85"/>
      <c r="J21540" s="85"/>
    </row>
    <row r="21541" spans="2:10" s="117" customFormat="1" x14ac:dyDescent="0.25">
      <c r="B21541" s="87"/>
      <c r="C21541" s="85"/>
      <c r="D21541" s="85"/>
      <c r="E21541" s="85"/>
      <c r="F21541" s="85"/>
      <c r="G21541" s="86"/>
      <c r="H21541" s="86"/>
      <c r="I21541" s="85"/>
      <c r="J21541" s="85"/>
    </row>
    <row r="21542" spans="2:10" s="117" customFormat="1" x14ac:dyDescent="0.25">
      <c r="B21542" s="87"/>
      <c r="C21542" s="85"/>
      <c r="D21542" s="85"/>
      <c r="E21542" s="85"/>
      <c r="F21542" s="85"/>
      <c r="G21542" s="86"/>
      <c r="H21542" s="86"/>
      <c r="I21542" s="85"/>
      <c r="J21542" s="85"/>
    </row>
    <row r="21543" spans="2:10" s="117" customFormat="1" x14ac:dyDescent="0.25">
      <c r="B21543" s="87"/>
      <c r="C21543" s="85"/>
      <c r="D21543" s="85"/>
      <c r="E21543" s="85"/>
      <c r="F21543" s="85"/>
      <c r="G21543" s="86"/>
      <c r="H21543" s="86"/>
      <c r="I21543" s="85"/>
      <c r="J21543" s="85"/>
    </row>
    <row r="21544" spans="2:10" s="117" customFormat="1" x14ac:dyDescent="0.25">
      <c r="B21544" s="87"/>
      <c r="C21544" s="85"/>
      <c r="D21544" s="85"/>
      <c r="E21544" s="85"/>
      <c r="F21544" s="85"/>
      <c r="G21544" s="86"/>
      <c r="H21544" s="86"/>
      <c r="I21544" s="85"/>
      <c r="J21544" s="85"/>
    </row>
    <row r="21545" spans="2:10" s="117" customFormat="1" x14ac:dyDescent="0.25">
      <c r="B21545" s="87"/>
      <c r="C21545" s="85"/>
      <c r="D21545" s="85"/>
      <c r="E21545" s="85"/>
      <c r="F21545" s="85"/>
      <c r="G21545" s="86"/>
      <c r="H21545" s="86"/>
      <c r="I21545" s="85"/>
      <c r="J21545" s="85"/>
    </row>
    <row r="21546" spans="2:10" s="117" customFormat="1" x14ac:dyDescent="0.25">
      <c r="B21546" s="87"/>
      <c r="C21546" s="85"/>
      <c r="D21546" s="85"/>
      <c r="E21546" s="85"/>
      <c r="F21546" s="85"/>
      <c r="G21546" s="86"/>
      <c r="H21546" s="86"/>
      <c r="I21546" s="85"/>
      <c r="J21546" s="85"/>
    </row>
    <row r="21547" spans="2:10" s="117" customFormat="1" x14ac:dyDescent="0.25">
      <c r="B21547" s="87"/>
      <c r="C21547" s="85"/>
      <c r="D21547" s="85"/>
      <c r="E21547" s="85"/>
      <c r="F21547" s="85"/>
      <c r="G21547" s="86"/>
      <c r="H21547" s="86"/>
      <c r="I21547" s="85"/>
      <c r="J21547" s="85"/>
    </row>
    <row r="21548" spans="2:10" s="117" customFormat="1" x14ac:dyDescent="0.25">
      <c r="B21548" s="87"/>
      <c r="C21548" s="85"/>
      <c r="D21548" s="85"/>
      <c r="E21548" s="85"/>
      <c r="F21548" s="85"/>
      <c r="G21548" s="86"/>
      <c r="H21548" s="86"/>
      <c r="I21548" s="85"/>
      <c r="J21548" s="85"/>
    </row>
    <row r="21549" spans="2:10" s="117" customFormat="1" x14ac:dyDescent="0.25">
      <c r="B21549" s="87"/>
      <c r="C21549" s="85"/>
      <c r="D21549" s="85"/>
      <c r="E21549" s="85"/>
      <c r="F21549" s="85"/>
      <c r="G21549" s="86"/>
      <c r="H21549" s="86"/>
      <c r="I21549" s="85"/>
      <c r="J21549" s="85"/>
    </row>
    <row r="21550" spans="2:10" s="117" customFormat="1" x14ac:dyDescent="0.25">
      <c r="B21550" s="87"/>
      <c r="C21550" s="85"/>
      <c r="D21550" s="85"/>
      <c r="E21550" s="85"/>
      <c r="F21550" s="85"/>
      <c r="G21550" s="86"/>
      <c r="H21550" s="86"/>
      <c r="I21550" s="85"/>
      <c r="J21550" s="85"/>
    </row>
    <row r="21551" spans="2:10" s="117" customFormat="1" x14ac:dyDescent="0.25">
      <c r="B21551" s="87"/>
      <c r="C21551" s="85"/>
      <c r="D21551" s="85"/>
      <c r="E21551" s="85"/>
      <c r="F21551" s="85"/>
      <c r="G21551" s="86"/>
      <c r="H21551" s="86"/>
      <c r="I21551" s="85"/>
      <c r="J21551" s="85"/>
    </row>
    <row r="21552" spans="2:10" s="117" customFormat="1" x14ac:dyDescent="0.25">
      <c r="B21552" s="87"/>
      <c r="C21552" s="85"/>
      <c r="D21552" s="85"/>
      <c r="E21552" s="85"/>
      <c r="F21552" s="85"/>
      <c r="G21552" s="86"/>
      <c r="H21552" s="86"/>
      <c r="I21552" s="85"/>
      <c r="J21552" s="85"/>
    </row>
    <row r="21553" spans="2:10" s="117" customFormat="1" x14ac:dyDescent="0.25">
      <c r="B21553" s="87"/>
      <c r="C21553" s="85"/>
      <c r="D21553" s="85"/>
      <c r="E21553" s="85"/>
      <c r="F21553" s="85"/>
      <c r="G21553" s="86"/>
      <c r="H21553" s="86"/>
      <c r="I21553" s="85"/>
      <c r="J21553" s="85"/>
    </row>
    <row r="21554" spans="2:10" s="117" customFormat="1" x14ac:dyDescent="0.25">
      <c r="B21554" s="87"/>
      <c r="C21554" s="85"/>
      <c r="D21554" s="85"/>
      <c r="E21554" s="85"/>
      <c r="F21554" s="85"/>
      <c r="G21554" s="86"/>
      <c r="H21554" s="86"/>
      <c r="I21554" s="85"/>
      <c r="J21554" s="85"/>
    </row>
    <row r="21555" spans="2:10" s="117" customFormat="1" x14ac:dyDescent="0.25">
      <c r="B21555" s="87"/>
      <c r="C21555" s="85"/>
      <c r="D21555" s="85"/>
      <c r="E21555" s="85"/>
      <c r="F21555" s="85"/>
      <c r="G21555" s="86"/>
      <c r="H21555" s="86"/>
      <c r="I21555" s="85"/>
      <c r="J21555" s="85"/>
    </row>
    <row r="21556" spans="2:10" s="117" customFormat="1" x14ac:dyDescent="0.25">
      <c r="B21556" s="87"/>
      <c r="C21556" s="85"/>
      <c r="D21556" s="85"/>
      <c r="E21556" s="85"/>
      <c r="F21556" s="85"/>
      <c r="G21556" s="86"/>
      <c r="H21556" s="86"/>
      <c r="I21556" s="85"/>
      <c r="J21556" s="85"/>
    </row>
    <row r="21557" spans="2:10" s="117" customFormat="1" x14ac:dyDescent="0.25">
      <c r="B21557" s="87"/>
      <c r="C21557" s="85"/>
      <c r="D21557" s="85"/>
      <c r="E21557" s="85"/>
      <c r="F21557" s="85"/>
      <c r="G21557" s="86"/>
      <c r="H21557" s="86"/>
      <c r="I21557" s="85"/>
      <c r="J21557" s="85"/>
    </row>
    <row r="21558" spans="2:10" s="117" customFormat="1" x14ac:dyDescent="0.25">
      <c r="B21558" s="87"/>
      <c r="C21558" s="85"/>
      <c r="D21558" s="85"/>
      <c r="E21558" s="85"/>
      <c r="F21558" s="85"/>
      <c r="G21558" s="86"/>
      <c r="H21558" s="86"/>
      <c r="I21558" s="85"/>
      <c r="J21558" s="85"/>
    </row>
    <row r="21559" spans="2:10" s="117" customFormat="1" x14ac:dyDescent="0.25">
      <c r="B21559" s="87"/>
      <c r="C21559" s="85"/>
      <c r="D21559" s="85"/>
      <c r="E21559" s="85"/>
      <c r="F21559" s="85"/>
      <c r="G21559" s="86"/>
      <c r="H21559" s="86"/>
      <c r="I21559" s="85"/>
      <c r="J21559" s="85"/>
    </row>
    <row r="21560" spans="2:10" s="117" customFormat="1" x14ac:dyDescent="0.25">
      <c r="B21560" s="87"/>
      <c r="C21560" s="85"/>
      <c r="D21560" s="85"/>
      <c r="E21560" s="85"/>
      <c r="F21560" s="85"/>
      <c r="G21560" s="86"/>
      <c r="H21560" s="86"/>
      <c r="I21560" s="85"/>
      <c r="J21560" s="85"/>
    </row>
    <row r="21561" spans="2:10" s="117" customFormat="1" x14ac:dyDescent="0.25">
      <c r="B21561" s="87"/>
      <c r="C21561" s="85"/>
      <c r="D21561" s="85"/>
      <c r="E21561" s="85"/>
      <c r="F21561" s="85"/>
      <c r="G21561" s="86"/>
      <c r="H21561" s="86"/>
      <c r="I21561" s="85"/>
      <c r="J21561" s="85"/>
    </row>
    <row r="21562" spans="2:10" s="117" customFormat="1" x14ac:dyDescent="0.25">
      <c r="B21562" s="87"/>
      <c r="C21562" s="85"/>
      <c r="D21562" s="85"/>
      <c r="E21562" s="85"/>
      <c r="F21562" s="85"/>
      <c r="G21562" s="86"/>
      <c r="H21562" s="86"/>
      <c r="I21562" s="85"/>
      <c r="J21562" s="85"/>
    </row>
    <row r="21563" spans="2:10" s="117" customFormat="1" x14ac:dyDescent="0.25">
      <c r="B21563" s="87"/>
      <c r="C21563" s="85"/>
      <c r="D21563" s="85"/>
      <c r="E21563" s="85"/>
      <c r="F21563" s="85"/>
      <c r="G21563" s="86"/>
      <c r="H21563" s="86"/>
      <c r="I21563" s="85"/>
      <c r="J21563" s="85"/>
    </row>
    <row r="21564" spans="2:10" s="117" customFormat="1" x14ac:dyDescent="0.25">
      <c r="B21564" s="87"/>
      <c r="C21564" s="85"/>
      <c r="D21564" s="85"/>
      <c r="E21564" s="85"/>
      <c r="F21564" s="85"/>
      <c r="G21564" s="86"/>
      <c r="H21564" s="86"/>
      <c r="I21564" s="85"/>
      <c r="J21564" s="85"/>
    </row>
    <row r="21565" spans="2:10" s="117" customFormat="1" x14ac:dyDescent="0.25">
      <c r="B21565" s="87"/>
      <c r="C21565" s="85"/>
      <c r="D21565" s="85"/>
      <c r="E21565" s="85"/>
      <c r="F21565" s="85"/>
      <c r="G21565" s="86"/>
      <c r="H21565" s="86"/>
      <c r="I21565" s="85"/>
      <c r="J21565" s="85"/>
    </row>
    <row r="21566" spans="2:10" s="117" customFormat="1" x14ac:dyDescent="0.25">
      <c r="B21566" s="87"/>
      <c r="C21566" s="85"/>
      <c r="D21566" s="85"/>
      <c r="E21566" s="85"/>
      <c r="F21566" s="85"/>
      <c r="G21566" s="86"/>
      <c r="H21566" s="86"/>
      <c r="I21566" s="85"/>
      <c r="J21566" s="85"/>
    </row>
    <row r="21567" spans="2:10" s="117" customFormat="1" x14ac:dyDescent="0.25">
      <c r="B21567" s="87"/>
      <c r="C21567" s="85"/>
      <c r="D21567" s="85"/>
      <c r="E21567" s="85"/>
      <c r="F21567" s="85"/>
      <c r="G21567" s="86"/>
      <c r="H21567" s="86"/>
      <c r="I21567" s="85"/>
      <c r="J21567" s="85"/>
    </row>
    <row r="21568" spans="2:10" s="117" customFormat="1" x14ac:dyDescent="0.25">
      <c r="B21568" s="87"/>
      <c r="C21568" s="85"/>
      <c r="D21568" s="85"/>
      <c r="E21568" s="85"/>
      <c r="F21568" s="85"/>
      <c r="G21568" s="86"/>
      <c r="H21568" s="86"/>
      <c r="I21568" s="85"/>
      <c r="J21568" s="85"/>
    </row>
    <row r="21569" spans="2:10" s="117" customFormat="1" x14ac:dyDescent="0.25">
      <c r="B21569" s="87"/>
      <c r="C21569" s="85"/>
      <c r="D21569" s="85"/>
      <c r="E21569" s="85"/>
      <c r="F21569" s="85"/>
      <c r="G21569" s="86"/>
      <c r="H21569" s="86"/>
      <c r="I21569" s="85"/>
      <c r="J21569" s="85"/>
    </row>
    <row r="21570" spans="2:10" s="117" customFormat="1" x14ac:dyDescent="0.25">
      <c r="B21570" s="87"/>
      <c r="C21570" s="85"/>
      <c r="D21570" s="85"/>
      <c r="E21570" s="85"/>
      <c r="F21570" s="85"/>
      <c r="G21570" s="86"/>
      <c r="H21570" s="86"/>
      <c r="I21570" s="85"/>
      <c r="J21570" s="85"/>
    </row>
    <row r="21571" spans="2:10" s="117" customFormat="1" x14ac:dyDescent="0.25">
      <c r="B21571" s="87"/>
      <c r="C21571" s="85"/>
      <c r="D21571" s="85"/>
      <c r="E21571" s="85"/>
      <c r="F21571" s="85"/>
      <c r="G21571" s="86"/>
      <c r="H21571" s="86"/>
      <c r="I21571" s="85"/>
      <c r="J21571" s="85"/>
    </row>
    <row r="21572" spans="2:10" s="117" customFormat="1" x14ac:dyDescent="0.25">
      <c r="B21572" s="87"/>
      <c r="C21572" s="85"/>
      <c r="D21572" s="85"/>
      <c r="E21572" s="85"/>
      <c r="F21572" s="85"/>
      <c r="G21572" s="86"/>
      <c r="H21572" s="86"/>
      <c r="I21572" s="85"/>
      <c r="J21572" s="85"/>
    </row>
    <row r="21573" spans="2:10" s="117" customFormat="1" x14ac:dyDescent="0.25">
      <c r="B21573" s="87"/>
      <c r="C21573" s="85"/>
      <c r="D21573" s="85"/>
      <c r="E21573" s="85"/>
      <c r="F21573" s="85"/>
      <c r="G21573" s="86"/>
      <c r="H21573" s="86"/>
      <c r="I21573" s="85"/>
      <c r="J21573" s="85"/>
    </row>
    <row r="21574" spans="2:10" s="117" customFormat="1" x14ac:dyDescent="0.25">
      <c r="B21574" s="87"/>
      <c r="C21574" s="85"/>
      <c r="D21574" s="85"/>
      <c r="E21574" s="85"/>
      <c r="F21574" s="85"/>
      <c r="G21574" s="86"/>
      <c r="H21574" s="86"/>
      <c r="I21574" s="85"/>
      <c r="J21574" s="85"/>
    </row>
    <row r="21575" spans="2:10" s="117" customFormat="1" x14ac:dyDescent="0.25">
      <c r="B21575" s="87"/>
      <c r="C21575" s="85"/>
      <c r="D21575" s="85"/>
      <c r="E21575" s="85"/>
      <c r="F21575" s="85"/>
      <c r="G21575" s="86"/>
      <c r="H21575" s="86"/>
      <c r="I21575" s="85"/>
      <c r="J21575" s="85"/>
    </row>
    <row r="21576" spans="2:10" s="117" customFormat="1" x14ac:dyDescent="0.25">
      <c r="B21576" s="87"/>
      <c r="C21576" s="85"/>
      <c r="D21576" s="85"/>
      <c r="E21576" s="85"/>
      <c r="F21576" s="85"/>
      <c r="G21576" s="86"/>
      <c r="H21576" s="86"/>
      <c r="I21576" s="85"/>
      <c r="J21576" s="85"/>
    </row>
    <row r="21577" spans="2:10" s="117" customFormat="1" x14ac:dyDescent="0.25">
      <c r="B21577" s="87"/>
      <c r="C21577" s="85"/>
      <c r="D21577" s="85"/>
      <c r="E21577" s="85"/>
      <c r="F21577" s="85"/>
      <c r="G21577" s="86"/>
      <c r="H21577" s="86"/>
      <c r="I21577" s="85"/>
      <c r="J21577" s="85"/>
    </row>
    <row r="21578" spans="2:10" s="117" customFormat="1" x14ac:dyDescent="0.25">
      <c r="B21578" s="87"/>
      <c r="C21578" s="85"/>
      <c r="D21578" s="85"/>
      <c r="E21578" s="85"/>
      <c r="F21578" s="85"/>
      <c r="G21578" s="86"/>
      <c r="H21578" s="86"/>
      <c r="I21578" s="85"/>
      <c r="J21578" s="85"/>
    </row>
    <row r="21579" spans="2:10" s="117" customFormat="1" x14ac:dyDescent="0.25">
      <c r="B21579" s="87"/>
      <c r="C21579" s="85"/>
      <c r="D21579" s="85"/>
      <c r="E21579" s="85"/>
      <c r="F21579" s="85"/>
      <c r="G21579" s="86"/>
      <c r="H21579" s="86"/>
      <c r="I21579" s="85"/>
      <c r="J21579" s="85"/>
    </row>
    <row r="21580" spans="2:10" s="117" customFormat="1" x14ac:dyDescent="0.25">
      <c r="B21580" s="87"/>
      <c r="C21580" s="85"/>
      <c r="D21580" s="85"/>
      <c r="E21580" s="85"/>
      <c r="F21580" s="85"/>
      <c r="G21580" s="86"/>
      <c r="H21580" s="86"/>
      <c r="I21580" s="85"/>
      <c r="J21580" s="85"/>
    </row>
    <row r="21581" spans="2:10" s="117" customFormat="1" x14ac:dyDescent="0.25">
      <c r="B21581" s="87"/>
      <c r="C21581" s="85"/>
      <c r="D21581" s="85"/>
      <c r="E21581" s="85"/>
      <c r="F21581" s="85"/>
      <c r="G21581" s="86"/>
      <c r="H21581" s="86"/>
      <c r="I21581" s="85"/>
      <c r="J21581" s="85"/>
    </row>
    <row r="21582" spans="2:10" s="117" customFormat="1" x14ac:dyDescent="0.25">
      <c r="B21582" s="87"/>
      <c r="C21582" s="85"/>
      <c r="D21582" s="85"/>
      <c r="E21582" s="85"/>
      <c r="F21582" s="85"/>
      <c r="G21582" s="86"/>
      <c r="H21582" s="86"/>
      <c r="I21582" s="85"/>
      <c r="J21582" s="85"/>
    </row>
    <row r="21583" spans="2:10" s="117" customFormat="1" x14ac:dyDescent="0.25">
      <c r="B21583" s="87"/>
      <c r="C21583" s="85"/>
      <c r="D21583" s="85"/>
      <c r="E21583" s="85"/>
      <c r="F21583" s="85"/>
      <c r="G21583" s="86"/>
      <c r="H21583" s="86"/>
      <c r="I21583" s="85"/>
      <c r="J21583" s="85"/>
    </row>
    <row r="21584" spans="2:10" s="117" customFormat="1" x14ac:dyDescent="0.25">
      <c r="B21584" s="87"/>
      <c r="C21584" s="85"/>
      <c r="D21584" s="85"/>
      <c r="E21584" s="85"/>
      <c r="F21584" s="85"/>
      <c r="G21584" s="86"/>
      <c r="H21584" s="86"/>
      <c r="I21584" s="85"/>
      <c r="J21584" s="85"/>
    </row>
    <row r="21585" spans="2:10" s="117" customFormat="1" x14ac:dyDescent="0.25">
      <c r="B21585" s="87"/>
      <c r="C21585" s="85"/>
      <c r="D21585" s="85"/>
      <c r="E21585" s="85"/>
      <c r="F21585" s="85"/>
      <c r="G21585" s="86"/>
      <c r="H21585" s="86"/>
      <c r="I21585" s="85"/>
      <c r="J21585" s="85"/>
    </row>
    <row r="21586" spans="2:10" s="117" customFormat="1" x14ac:dyDescent="0.25">
      <c r="B21586" s="87"/>
      <c r="C21586" s="85"/>
      <c r="D21586" s="85"/>
      <c r="E21586" s="85"/>
      <c r="F21586" s="85"/>
      <c r="G21586" s="86"/>
      <c r="H21586" s="86"/>
      <c r="I21586" s="85"/>
      <c r="J21586" s="85"/>
    </row>
    <row r="21587" spans="2:10" s="117" customFormat="1" x14ac:dyDescent="0.25">
      <c r="B21587" s="87"/>
      <c r="C21587" s="85"/>
      <c r="D21587" s="85"/>
      <c r="E21587" s="85"/>
      <c r="F21587" s="85"/>
      <c r="G21587" s="86"/>
      <c r="H21587" s="86"/>
      <c r="I21587" s="85"/>
      <c r="J21587" s="85"/>
    </row>
    <row r="21588" spans="2:10" s="117" customFormat="1" x14ac:dyDescent="0.25">
      <c r="B21588" s="87"/>
      <c r="C21588" s="85"/>
      <c r="D21588" s="85"/>
      <c r="E21588" s="85"/>
      <c r="F21588" s="85"/>
      <c r="G21588" s="86"/>
      <c r="H21588" s="86"/>
      <c r="I21588" s="85"/>
      <c r="J21588" s="85"/>
    </row>
    <row r="21589" spans="2:10" s="117" customFormat="1" x14ac:dyDescent="0.25">
      <c r="B21589" s="87"/>
      <c r="C21589" s="85"/>
      <c r="D21589" s="85"/>
      <c r="E21589" s="85"/>
      <c r="F21589" s="85"/>
      <c r="G21589" s="86"/>
      <c r="H21589" s="86"/>
      <c r="I21589" s="85"/>
      <c r="J21589" s="85"/>
    </row>
    <row r="21590" spans="2:10" s="117" customFormat="1" x14ac:dyDescent="0.25">
      <c r="B21590" s="87"/>
      <c r="C21590" s="85"/>
      <c r="D21590" s="85"/>
      <c r="E21590" s="85"/>
      <c r="F21590" s="85"/>
      <c r="G21590" s="86"/>
      <c r="H21590" s="86"/>
      <c r="I21590" s="85"/>
      <c r="J21590" s="85"/>
    </row>
    <row r="21591" spans="2:10" s="117" customFormat="1" x14ac:dyDescent="0.25">
      <c r="B21591" s="87"/>
      <c r="C21591" s="85"/>
      <c r="D21591" s="85"/>
      <c r="E21591" s="85"/>
      <c r="F21591" s="85"/>
      <c r="G21591" s="86"/>
      <c r="H21591" s="86"/>
      <c r="I21591" s="85"/>
      <c r="J21591" s="85"/>
    </row>
    <row r="21592" spans="2:10" s="117" customFormat="1" x14ac:dyDescent="0.25">
      <c r="B21592" s="87"/>
      <c r="C21592" s="85"/>
      <c r="D21592" s="85"/>
      <c r="E21592" s="85"/>
      <c r="F21592" s="85"/>
      <c r="G21592" s="86"/>
      <c r="H21592" s="86"/>
      <c r="I21592" s="85"/>
      <c r="J21592" s="85"/>
    </row>
    <row r="21593" spans="2:10" s="117" customFormat="1" x14ac:dyDescent="0.25">
      <c r="B21593" s="87"/>
      <c r="C21593" s="85"/>
      <c r="D21593" s="85"/>
      <c r="E21593" s="85"/>
      <c r="F21593" s="85"/>
      <c r="G21593" s="86"/>
      <c r="H21593" s="86"/>
      <c r="I21593" s="85"/>
      <c r="J21593" s="85"/>
    </row>
    <row r="21594" spans="2:10" s="117" customFormat="1" x14ac:dyDescent="0.25">
      <c r="B21594" s="87"/>
      <c r="C21594" s="85"/>
      <c r="D21594" s="85"/>
      <c r="E21594" s="85"/>
      <c r="F21594" s="85"/>
      <c r="G21594" s="86"/>
      <c r="H21594" s="86"/>
      <c r="I21594" s="85"/>
      <c r="J21594" s="85"/>
    </row>
    <row r="21595" spans="2:10" s="117" customFormat="1" x14ac:dyDescent="0.25">
      <c r="B21595" s="87"/>
      <c r="C21595" s="85"/>
      <c r="D21595" s="85"/>
      <c r="E21595" s="85"/>
      <c r="F21595" s="85"/>
      <c r="G21595" s="86"/>
      <c r="H21595" s="86"/>
      <c r="I21595" s="85"/>
      <c r="J21595" s="85"/>
    </row>
    <row r="21596" spans="2:10" s="117" customFormat="1" x14ac:dyDescent="0.25">
      <c r="B21596" s="87"/>
      <c r="C21596" s="85"/>
      <c r="D21596" s="85"/>
      <c r="E21596" s="85"/>
      <c r="F21596" s="85"/>
      <c r="G21596" s="86"/>
      <c r="H21596" s="86"/>
      <c r="I21596" s="85"/>
      <c r="J21596" s="85"/>
    </row>
    <row r="21597" spans="2:10" s="117" customFormat="1" x14ac:dyDescent="0.25">
      <c r="B21597" s="87"/>
      <c r="C21597" s="85"/>
      <c r="D21597" s="85"/>
      <c r="E21597" s="85"/>
      <c r="F21597" s="85"/>
      <c r="G21597" s="86"/>
      <c r="H21597" s="86"/>
      <c r="I21597" s="85"/>
      <c r="J21597" s="85"/>
    </row>
    <row r="21598" spans="2:10" s="117" customFormat="1" x14ac:dyDescent="0.25">
      <c r="B21598" s="87"/>
      <c r="C21598" s="85"/>
      <c r="D21598" s="85"/>
      <c r="E21598" s="85"/>
      <c r="F21598" s="85"/>
      <c r="G21598" s="86"/>
      <c r="H21598" s="86"/>
      <c r="I21598" s="85"/>
      <c r="J21598" s="85"/>
    </row>
    <row r="21599" spans="2:10" s="117" customFormat="1" x14ac:dyDescent="0.25">
      <c r="B21599" s="87"/>
      <c r="C21599" s="85"/>
      <c r="D21599" s="85"/>
      <c r="E21599" s="85"/>
      <c r="F21599" s="85"/>
      <c r="G21599" s="86"/>
      <c r="H21599" s="86"/>
      <c r="I21599" s="85"/>
      <c r="J21599" s="85"/>
    </row>
    <row r="21600" spans="2:10" s="117" customFormat="1" x14ac:dyDescent="0.25">
      <c r="B21600" s="87"/>
      <c r="C21600" s="85"/>
      <c r="D21600" s="85"/>
      <c r="E21600" s="85"/>
      <c r="F21600" s="85"/>
      <c r="G21600" s="86"/>
      <c r="H21600" s="86"/>
      <c r="I21600" s="85"/>
      <c r="J21600" s="85"/>
    </row>
    <row r="21601" spans="2:10" s="117" customFormat="1" x14ac:dyDescent="0.25">
      <c r="B21601" s="87"/>
      <c r="C21601" s="85"/>
      <c r="D21601" s="85"/>
      <c r="E21601" s="85"/>
      <c r="F21601" s="85"/>
      <c r="G21601" s="86"/>
      <c r="H21601" s="86"/>
      <c r="I21601" s="85"/>
      <c r="J21601" s="85"/>
    </row>
    <row r="21602" spans="2:10" s="117" customFormat="1" x14ac:dyDescent="0.25">
      <c r="B21602" s="87"/>
      <c r="C21602" s="85"/>
      <c r="D21602" s="85"/>
      <c r="E21602" s="85"/>
      <c r="F21602" s="85"/>
      <c r="G21602" s="86"/>
      <c r="H21602" s="86"/>
      <c r="I21602" s="85"/>
      <c r="J21602" s="85"/>
    </row>
    <row r="21603" spans="2:10" s="117" customFormat="1" x14ac:dyDescent="0.25">
      <c r="B21603" s="87"/>
      <c r="C21603" s="85"/>
      <c r="D21603" s="85"/>
      <c r="E21603" s="85"/>
      <c r="F21603" s="85"/>
      <c r="G21603" s="86"/>
      <c r="H21603" s="86"/>
      <c r="I21603" s="85"/>
      <c r="J21603" s="85"/>
    </row>
    <row r="21604" spans="2:10" s="117" customFormat="1" x14ac:dyDescent="0.25">
      <c r="B21604" s="87"/>
      <c r="C21604" s="85"/>
      <c r="D21604" s="85"/>
      <c r="E21604" s="85"/>
      <c r="F21604" s="85"/>
      <c r="G21604" s="86"/>
      <c r="H21604" s="86"/>
      <c r="I21604" s="85"/>
      <c r="J21604" s="85"/>
    </row>
    <row r="21605" spans="2:10" s="117" customFormat="1" x14ac:dyDescent="0.25">
      <c r="B21605" s="87"/>
      <c r="C21605" s="85"/>
      <c r="D21605" s="85"/>
      <c r="E21605" s="85"/>
      <c r="F21605" s="85"/>
      <c r="G21605" s="86"/>
      <c r="H21605" s="86"/>
      <c r="I21605" s="85"/>
      <c r="J21605" s="85"/>
    </row>
    <row r="21606" spans="2:10" s="117" customFormat="1" x14ac:dyDescent="0.25">
      <c r="B21606" s="87"/>
      <c r="C21606" s="85"/>
      <c r="D21606" s="85"/>
      <c r="E21606" s="85"/>
      <c r="F21606" s="85"/>
      <c r="G21606" s="86"/>
      <c r="H21606" s="86"/>
      <c r="I21606" s="85"/>
      <c r="J21606" s="85"/>
    </row>
    <row r="21607" spans="2:10" s="117" customFormat="1" x14ac:dyDescent="0.25">
      <c r="B21607" s="87"/>
      <c r="C21607" s="85"/>
      <c r="D21607" s="85"/>
      <c r="E21607" s="85"/>
      <c r="F21607" s="85"/>
      <c r="G21607" s="86"/>
      <c r="H21607" s="86"/>
      <c r="I21607" s="85"/>
      <c r="J21607" s="85"/>
    </row>
    <row r="21608" spans="2:10" s="117" customFormat="1" x14ac:dyDescent="0.25">
      <c r="B21608" s="87"/>
      <c r="C21608" s="85"/>
      <c r="D21608" s="85"/>
      <c r="E21608" s="85"/>
      <c r="F21608" s="85"/>
      <c r="G21608" s="86"/>
      <c r="H21608" s="86"/>
      <c r="I21608" s="85"/>
      <c r="J21608" s="85"/>
    </row>
    <row r="21609" spans="2:10" s="117" customFormat="1" x14ac:dyDescent="0.25">
      <c r="B21609" s="87"/>
      <c r="C21609" s="85"/>
      <c r="D21609" s="85"/>
      <c r="E21609" s="85"/>
      <c r="F21609" s="85"/>
      <c r="G21609" s="86"/>
      <c r="H21609" s="86"/>
      <c r="I21609" s="85"/>
      <c r="J21609" s="85"/>
    </row>
    <row r="21610" spans="2:10" s="117" customFormat="1" x14ac:dyDescent="0.25">
      <c r="B21610" s="87"/>
      <c r="C21610" s="85"/>
      <c r="D21610" s="85"/>
      <c r="E21610" s="85"/>
      <c r="F21610" s="85"/>
      <c r="G21610" s="86"/>
      <c r="H21610" s="86"/>
      <c r="I21610" s="85"/>
      <c r="J21610" s="85"/>
    </row>
    <row r="21611" spans="2:10" s="117" customFormat="1" x14ac:dyDescent="0.25">
      <c r="B21611" s="87"/>
      <c r="C21611" s="85"/>
      <c r="D21611" s="85"/>
      <c r="E21611" s="85"/>
      <c r="F21611" s="85"/>
      <c r="G21611" s="86"/>
      <c r="H21611" s="86"/>
      <c r="I21611" s="85"/>
      <c r="J21611" s="85"/>
    </row>
    <row r="21612" spans="2:10" s="117" customFormat="1" x14ac:dyDescent="0.25">
      <c r="B21612" s="87"/>
      <c r="C21612" s="85"/>
      <c r="D21612" s="85"/>
      <c r="E21612" s="85"/>
      <c r="F21612" s="85"/>
      <c r="G21612" s="86"/>
      <c r="H21612" s="86"/>
      <c r="I21612" s="85"/>
      <c r="J21612" s="85"/>
    </row>
    <row r="21613" spans="2:10" s="117" customFormat="1" x14ac:dyDescent="0.25">
      <c r="B21613" s="87"/>
      <c r="C21613" s="85"/>
      <c r="D21613" s="85"/>
      <c r="E21613" s="85"/>
      <c r="F21613" s="85"/>
      <c r="G21613" s="86"/>
      <c r="H21613" s="86"/>
      <c r="I21613" s="85"/>
      <c r="J21613" s="85"/>
    </row>
    <row r="21614" spans="2:10" s="117" customFormat="1" x14ac:dyDescent="0.25">
      <c r="B21614" s="87"/>
      <c r="C21614" s="85"/>
      <c r="D21614" s="85"/>
      <c r="E21614" s="85"/>
      <c r="F21614" s="85"/>
      <c r="G21614" s="86"/>
      <c r="H21614" s="86"/>
      <c r="I21614" s="85"/>
      <c r="J21614" s="85"/>
    </row>
    <row r="21615" spans="2:10" s="117" customFormat="1" x14ac:dyDescent="0.25">
      <c r="B21615" s="87"/>
      <c r="C21615" s="85"/>
      <c r="D21615" s="85"/>
      <c r="E21615" s="85"/>
      <c r="F21615" s="85"/>
      <c r="G21615" s="86"/>
      <c r="H21615" s="86"/>
      <c r="I21615" s="85"/>
      <c r="J21615" s="85"/>
    </row>
    <row r="21616" spans="2:10" s="117" customFormat="1" x14ac:dyDescent="0.25">
      <c r="B21616" s="87"/>
      <c r="C21616" s="85"/>
      <c r="D21616" s="85"/>
      <c r="E21616" s="85"/>
      <c r="F21616" s="85"/>
      <c r="G21616" s="86"/>
      <c r="H21616" s="86"/>
      <c r="I21616" s="85"/>
      <c r="J21616" s="85"/>
    </row>
    <row r="21617" spans="2:10" s="117" customFormat="1" x14ac:dyDescent="0.25">
      <c r="B21617" s="87"/>
      <c r="C21617" s="85"/>
      <c r="D21617" s="85"/>
      <c r="E21617" s="85"/>
      <c r="F21617" s="85"/>
      <c r="G21617" s="86"/>
      <c r="H21617" s="86"/>
      <c r="I21617" s="85"/>
      <c r="J21617" s="85"/>
    </row>
    <row r="21618" spans="2:10" s="117" customFormat="1" x14ac:dyDescent="0.25">
      <c r="B21618" s="87"/>
      <c r="C21618" s="85"/>
      <c r="D21618" s="85"/>
      <c r="E21618" s="85"/>
      <c r="F21618" s="85"/>
      <c r="G21618" s="86"/>
      <c r="H21618" s="86"/>
      <c r="I21618" s="85"/>
      <c r="J21618" s="85"/>
    </row>
    <row r="21619" spans="2:10" s="117" customFormat="1" x14ac:dyDescent="0.25">
      <c r="B21619" s="87"/>
      <c r="C21619" s="85"/>
      <c r="D21619" s="85"/>
      <c r="E21619" s="85"/>
      <c r="F21619" s="85"/>
      <c r="G21619" s="86"/>
      <c r="H21619" s="86"/>
      <c r="I21619" s="85"/>
      <c r="J21619" s="85"/>
    </row>
    <row r="21620" spans="2:10" s="117" customFormat="1" x14ac:dyDescent="0.25">
      <c r="B21620" s="87"/>
      <c r="C21620" s="85"/>
      <c r="D21620" s="85"/>
      <c r="E21620" s="85"/>
      <c r="F21620" s="85"/>
      <c r="G21620" s="86"/>
      <c r="H21620" s="86"/>
      <c r="I21620" s="85"/>
      <c r="J21620" s="85"/>
    </row>
    <row r="21621" spans="2:10" s="117" customFormat="1" x14ac:dyDescent="0.25">
      <c r="B21621" s="87"/>
      <c r="C21621" s="85"/>
      <c r="D21621" s="85"/>
      <c r="E21621" s="85"/>
      <c r="F21621" s="85"/>
      <c r="G21621" s="86"/>
      <c r="H21621" s="86"/>
      <c r="I21621" s="85"/>
      <c r="J21621" s="85"/>
    </row>
    <row r="21622" spans="2:10" s="117" customFormat="1" x14ac:dyDescent="0.25">
      <c r="B21622" s="87"/>
      <c r="C21622" s="85"/>
      <c r="D21622" s="85"/>
      <c r="E21622" s="85"/>
      <c r="F21622" s="85"/>
      <c r="G21622" s="86"/>
      <c r="H21622" s="86"/>
      <c r="I21622" s="85"/>
      <c r="J21622" s="85"/>
    </row>
    <row r="21623" spans="2:10" s="117" customFormat="1" x14ac:dyDescent="0.25">
      <c r="B21623" s="87"/>
      <c r="C21623" s="85"/>
      <c r="D21623" s="85"/>
      <c r="E21623" s="85"/>
      <c r="F21623" s="85"/>
      <c r="G21623" s="86"/>
      <c r="H21623" s="86"/>
      <c r="I21623" s="85"/>
      <c r="J21623" s="85"/>
    </row>
    <row r="21624" spans="2:10" s="117" customFormat="1" x14ac:dyDescent="0.25">
      <c r="B21624" s="87"/>
      <c r="C21624" s="85"/>
      <c r="D21624" s="85"/>
      <c r="E21624" s="85"/>
      <c r="F21624" s="85"/>
      <c r="G21624" s="86"/>
      <c r="H21624" s="86"/>
      <c r="I21624" s="85"/>
      <c r="J21624" s="85"/>
    </row>
    <row r="21625" spans="2:10" s="117" customFormat="1" x14ac:dyDescent="0.25">
      <c r="B21625" s="87"/>
      <c r="C21625" s="85"/>
      <c r="D21625" s="85"/>
      <c r="E21625" s="85"/>
      <c r="F21625" s="85"/>
      <c r="G21625" s="86"/>
      <c r="H21625" s="86"/>
      <c r="I21625" s="85"/>
      <c r="J21625" s="85"/>
    </row>
    <row r="21626" spans="2:10" s="117" customFormat="1" x14ac:dyDescent="0.25">
      <c r="B21626" s="87"/>
      <c r="C21626" s="85"/>
      <c r="D21626" s="85"/>
      <c r="E21626" s="85"/>
      <c r="F21626" s="85"/>
      <c r="G21626" s="86"/>
      <c r="H21626" s="86"/>
      <c r="I21626" s="85"/>
      <c r="J21626" s="85"/>
    </row>
    <row r="21627" spans="2:10" s="117" customFormat="1" x14ac:dyDescent="0.25">
      <c r="B21627" s="87"/>
      <c r="C21627" s="85"/>
      <c r="D21627" s="85"/>
      <c r="E21627" s="85"/>
      <c r="F21627" s="85"/>
      <c r="G21627" s="86"/>
      <c r="H21627" s="86"/>
      <c r="I21627" s="85"/>
      <c r="J21627" s="85"/>
    </row>
    <row r="21628" spans="2:10" s="117" customFormat="1" x14ac:dyDescent="0.25">
      <c r="B21628" s="87"/>
      <c r="C21628" s="85"/>
      <c r="D21628" s="85"/>
      <c r="E21628" s="85"/>
      <c r="F21628" s="85"/>
      <c r="G21628" s="86"/>
      <c r="H21628" s="86"/>
      <c r="I21628" s="85"/>
      <c r="J21628" s="85"/>
    </row>
    <row r="21629" spans="2:10" s="117" customFormat="1" x14ac:dyDescent="0.25">
      <c r="B21629" s="87"/>
      <c r="C21629" s="85"/>
      <c r="D21629" s="85"/>
      <c r="E21629" s="85"/>
      <c r="F21629" s="85"/>
      <c r="G21629" s="86"/>
      <c r="H21629" s="86"/>
      <c r="I21629" s="85"/>
      <c r="J21629" s="85"/>
    </row>
    <row r="21630" spans="2:10" s="117" customFormat="1" x14ac:dyDescent="0.25">
      <c r="B21630" s="87"/>
      <c r="C21630" s="85"/>
      <c r="D21630" s="85"/>
      <c r="E21630" s="85"/>
      <c r="F21630" s="85"/>
      <c r="G21630" s="86"/>
      <c r="H21630" s="86"/>
      <c r="I21630" s="85"/>
      <c r="J21630" s="85"/>
    </row>
    <row r="21631" spans="2:10" s="117" customFormat="1" x14ac:dyDescent="0.25">
      <c r="B21631" s="87"/>
      <c r="C21631" s="85"/>
      <c r="D21631" s="85"/>
      <c r="E21631" s="85"/>
      <c r="F21631" s="85"/>
      <c r="G21631" s="86"/>
      <c r="H21631" s="86"/>
      <c r="I21631" s="85"/>
      <c r="J21631" s="85"/>
    </row>
    <row r="21632" spans="2:10" s="117" customFormat="1" x14ac:dyDescent="0.25">
      <c r="B21632" s="87"/>
      <c r="C21632" s="85"/>
      <c r="D21632" s="85"/>
      <c r="E21632" s="85"/>
      <c r="F21632" s="85"/>
      <c r="G21632" s="86"/>
      <c r="H21632" s="86"/>
      <c r="I21632" s="85"/>
      <c r="J21632" s="85"/>
    </row>
    <row r="21633" spans="2:10" s="117" customFormat="1" x14ac:dyDescent="0.25">
      <c r="B21633" s="87"/>
      <c r="C21633" s="85"/>
      <c r="D21633" s="85"/>
      <c r="E21633" s="85"/>
      <c r="F21633" s="85"/>
      <c r="G21633" s="86"/>
      <c r="H21633" s="86"/>
      <c r="I21633" s="85"/>
      <c r="J21633" s="85"/>
    </row>
    <row r="21634" spans="2:10" s="117" customFormat="1" x14ac:dyDescent="0.25">
      <c r="B21634" s="87"/>
      <c r="C21634" s="85"/>
      <c r="D21634" s="85"/>
      <c r="E21634" s="85"/>
      <c r="F21634" s="85"/>
      <c r="G21634" s="86"/>
      <c r="H21634" s="86"/>
      <c r="I21634" s="85"/>
      <c r="J21634" s="85"/>
    </row>
    <row r="21635" spans="2:10" s="117" customFormat="1" x14ac:dyDescent="0.25">
      <c r="B21635" s="87"/>
      <c r="C21635" s="85"/>
      <c r="D21635" s="85"/>
      <c r="E21635" s="85"/>
      <c r="F21635" s="85"/>
      <c r="G21635" s="86"/>
      <c r="H21635" s="86"/>
      <c r="I21635" s="85"/>
      <c r="J21635" s="85"/>
    </row>
    <row r="21636" spans="2:10" s="117" customFormat="1" x14ac:dyDescent="0.25">
      <c r="B21636" s="87"/>
      <c r="C21636" s="85"/>
      <c r="D21636" s="85"/>
      <c r="E21636" s="85"/>
      <c r="F21636" s="85"/>
      <c r="G21636" s="86"/>
      <c r="H21636" s="86"/>
      <c r="I21636" s="85"/>
      <c r="J21636" s="85"/>
    </row>
    <row r="21637" spans="2:10" s="117" customFormat="1" x14ac:dyDescent="0.25">
      <c r="B21637" s="87"/>
      <c r="C21637" s="85"/>
      <c r="D21637" s="85"/>
      <c r="E21637" s="85"/>
      <c r="F21637" s="85"/>
      <c r="G21637" s="86"/>
      <c r="H21637" s="86"/>
      <c r="I21637" s="85"/>
      <c r="J21637" s="85"/>
    </row>
    <row r="21638" spans="2:10" s="117" customFormat="1" x14ac:dyDescent="0.25">
      <c r="B21638" s="87"/>
      <c r="C21638" s="85"/>
      <c r="D21638" s="85"/>
      <c r="E21638" s="85"/>
      <c r="F21638" s="85"/>
      <c r="G21638" s="86"/>
      <c r="H21638" s="86"/>
      <c r="I21638" s="85"/>
      <c r="J21638" s="85"/>
    </row>
    <row r="21639" spans="2:10" s="117" customFormat="1" x14ac:dyDescent="0.25">
      <c r="B21639" s="87"/>
      <c r="C21639" s="85"/>
      <c r="D21639" s="85"/>
      <c r="E21639" s="85"/>
      <c r="F21639" s="85"/>
      <c r="G21639" s="86"/>
      <c r="H21639" s="86"/>
      <c r="I21639" s="85"/>
      <c r="J21639" s="85"/>
    </row>
    <row r="21640" spans="2:10" s="117" customFormat="1" x14ac:dyDescent="0.25">
      <c r="B21640" s="87"/>
      <c r="C21640" s="85"/>
      <c r="D21640" s="85"/>
      <c r="E21640" s="85"/>
      <c r="F21640" s="85"/>
      <c r="G21640" s="86"/>
      <c r="H21640" s="86"/>
      <c r="I21640" s="85"/>
      <c r="J21640" s="85"/>
    </row>
    <row r="21641" spans="2:10" s="117" customFormat="1" x14ac:dyDescent="0.25">
      <c r="B21641" s="87"/>
      <c r="C21641" s="85"/>
      <c r="D21641" s="85"/>
      <c r="E21641" s="85"/>
      <c r="F21641" s="85"/>
      <c r="G21641" s="86"/>
      <c r="H21641" s="86"/>
      <c r="I21641" s="85"/>
      <c r="J21641" s="85"/>
    </row>
    <row r="21642" spans="2:10" s="117" customFormat="1" x14ac:dyDescent="0.25">
      <c r="B21642" s="87"/>
      <c r="C21642" s="85"/>
      <c r="D21642" s="85"/>
      <c r="E21642" s="85"/>
      <c r="F21642" s="85"/>
      <c r="G21642" s="86"/>
      <c r="H21642" s="86"/>
      <c r="I21642" s="85"/>
      <c r="J21642" s="85"/>
    </row>
    <row r="21643" spans="2:10" s="117" customFormat="1" x14ac:dyDescent="0.25">
      <c r="B21643" s="87"/>
      <c r="C21643" s="85"/>
      <c r="D21643" s="85"/>
      <c r="E21643" s="85"/>
      <c r="F21643" s="85"/>
      <c r="G21643" s="86"/>
      <c r="H21643" s="86"/>
      <c r="I21643" s="85"/>
      <c r="J21643" s="85"/>
    </row>
    <row r="21644" spans="2:10" s="117" customFormat="1" x14ac:dyDescent="0.25">
      <c r="B21644" s="87"/>
      <c r="C21644" s="85"/>
      <c r="D21644" s="85"/>
      <c r="E21644" s="85"/>
      <c r="F21644" s="85"/>
      <c r="G21644" s="86"/>
      <c r="H21644" s="86"/>
      <c r="I21644" s="85"/>
      <c r="J21644" s="85"/>
    </row>
    <row r="21645" spans="2:10" s="117" customFormat="1" x14ac:dyDescent="0.25">
      <c r="B21645" s="87"/>
      <c r="C21645" s="85"/>
      <c r="D21645" s="85"/>
      <c r="E21645" s="85"/>
      <c r="F21645" s="85"/>
      <c r="G21645" s="86"/>
      <c r="H21645" s="86"/>
      <c r="I21645" s="85"/>
      <c r="J21645" s="85"/>
    </row>
    <row r="21646" spans="2:10" s="117" customFormat="1" x14ac:dyDescent="0.25">
      <c r="B21646" s="87"/>
      <c r="C21646" s="85"/>
      <c r="D21646" s="85"/>
      <c r="E21646" s="85"/>
      <c r="F21646" s="85"/>
      <c r="G21646" s="86"/>
      <c r="H21646" s="86"/>
      <c r="I21646" s="85"/>
      <c r="J21646" s="85"/>
    </row>
    <row r="21647" spans="2:10" s="117" customFormat="1" x14ac:dyDescent="0.25">
      <c r="B21647" s="87"/>
      <c r="C21647" s="85"/>
      <c r="D21647" s="85"/>
      <c r="E21647" s="85"/>
      <c r="F21647" s="85"/>
      <c r="G21647" s="86"/>
      <c r="H21647" s="86"/>
      <c r="I21647" s="85"/>
      <c r="J21647" s="85"/>
    </row>
    <row r="21648" spans="2:10" s="117" customFormat="1" x14ac:dyDescent="0.25">
      <c r="B21648" s="87"/>
      <c r="C21648" s="85"/>
      <c r="D21648" s="85"/>
      <c r="E21648" s="85"/>
      <c r="F21648" s="85"/>
      <c r="G21648" s="86"/>
      <c r="H21648" s="86"/>
      <c r="I21648" s="85"/>
      <c r="J21648" s="85"/>
    </row>
    <row r="21649" spans="2:10" s="117" customFormat="1" x14ac:dyDescent="0.25">
      <c r="B21649" s="87"/>
      <c r="C21649" s="85"/>
      <c r="D21649" s="85"/>
      <c r="E21649" s="85"/>
      <c r="F21649" s="85"/>
      <c r="G21649" s="86"/>
      <c r="H21649" s="86"/>
      <c r="I21649" s="85"/>
      <c r="J21649" s="85"/>
    </row>
    <row r="21650" spans="2:10" s="117" customFormat="1" x14ac:dyDescent="0.25">
      <c r="B21650" s="87"/>
      <c r="C21650" s="85"/>
      <c r="D21650" s="85"/>
      <c r="E21650" s="85"/>
      <c r="F21650" s="85"/>
      <c r="G21650" s="86"/>
      <c r="H21650" s="86"/>
      <c r="I21650" s="85"/>
      <c r="J21650" s="85"/>
    </row>
    <row r="21651" spans="2:10" s="117" customFormat="1" x14ac:dyDescent="0.25">
      <c r="B21651" s="87"/>
      <c r="C21651" s="85"/>
      <c r="D21651" s="85"/>
      <c r="E21651" s="85"/>
      <c r="F21651" s="85"/>
      <c r="G21651" s="86"/>
      <c r="H21651" s="86"/>
      <c r="I21651" s="85"/>
      <c r="J21651" s="85"/>
    </row>
    <row r="21652" spans="2:10" s="117" customFormat="1" x14ac:dyDescent="0.25">
      <c r="B21652" s="87"/>
      <c r="C21652" s="85"/>
      <c r="D21652" s="85"/>
      <c r="E21652" s="85"/>
      <c r="F21652" s="85"/>
      <c r="G21652" s="86"/>
      <c r="H21652" s="86"/>
      <c r="I21652" s="85"/>
      <c r="J21652" s="85"/>
    </row>
    <row r="21653" spans="2:10" s="117" customFormat="1" x14ac:dyDescent="0.25">
      <c r="B21653" s="87"/>
      <c r="C21653" s="85"/>
      <c r="D21653" s="85"/>
      <c r="E21653" s="85"/>
      <c r="F21653" s="85"/>
      <c r="G21653" s="86"/>
      <c r="H21653" s="86"/>
      <c r="I21653" s="85"/>
      <c r="J21653" s="85"/>
    </row>
    <row r="21654" spans="2:10" s="117" customFormat="1" x14ac:dyDescent="0.25">
      <c r="B21654" s="87"/>
      <c r="C21654" s="85"/>
      <c r="D21654" s="85"/>
      <c r="E21654" s="85"/>
      <c r="F21654" s="85"/>
      <c r="G21654" s="86"/>
      <c r="H21654" s="86"/>
      <c r="I21654" s="85"/>
      <c r="J21654" s="85"/>
    </row>
    <row r="21655" spans="2:10" s="117" customFormat="1" x14ac:dyDescent="0.25">
      <c r="B21655" s="87"/>
      <c r="C21655" s="85"/>
      <c r="D21655" s="85"/>
      <c r="E21655" s="85"/>
      <c r="F21655" s="85"/>
      <c r="G21655" s="86"/>
      <c r="H21655" s="86"/>
      <c r="I21655" s="85"/>
      <c r="J21655" s="85"/>
    </row>
    <row r="21656" spans="2:10" s="117" customFormat="1" x14ac:dyDescent="0.25">
      <c r="B21656" s="87"/>
      <c r="C21656" s="85"/>
      <c r="D21656" s="85"/>
      <c r="E21656" s="85"/>
      <c r="F21656" s="85"/>
      <c r="G21656" s="86"/>
      <c r="H21656" s="86"/>
      <c r="I21656" s="85"/>
      <c r="J21656" s="85"/>
    </row>
    <row r="21657" spans="2:10" s="117" customFormat="1" x14ac:dyDescent="0.25">
      <c r="B21657" s="87"/>
      <c r="C21657" s="85"/>
      <c r="D21657" s="85"/>
      <c r="E21657" s="85"/>
      <c r="F21657" s="85"/>
      <c r="G21657" s="86"/>
      <c r="H21657" s="86"/>
      <c r="I21657" s="85"/>
      <c r="J21657" s="85"/>
    </row>
    <row r="21658" spans="2:10" s="117" customFormat="1" x14ac:dyDescent="0.25">
      <c r="B21658" s="87"/>
      <c r="C21658" s="85"/>
      <c r="D21658" s="85"/>
      <c r="E21658" s="85"/>
      <c r="F21658" s="85"/>
      <c r="G21658" s="86"/>
      <c r="H21658" s="86"/>
      <c r="I21658" s="85"/>
      <c r="J21658" s="85"/>
    </row>
    <row r="21659" spans="2:10" s="117" customFormat="1" x14ac:dyDescent="0.25">
      <c r="B21659" s="87"/>
      <c r="C21659" s="85"/>
      <c r="D21659" s="85"/>
      <c r="E21659" s="85"/>
      <c r="F21659" s="85"/>
      <c r="G21659" s="86"/>
      <c r="H21659" s="86"/>
      <c r="I21659" s="85"/>
      <c r="J21659" s="85"/>
    </row>
    <row r="21660" spans="2:10" s="117" customFormat="1" x14ac:dyDescent="0.25">
      <c r="B21660" s="87"/>
      <c r="C21660" s="85"/>
      <c r="D21660" s="85"/>
      <c r="E21660" s="85"/>
      <c r="F21660" s="85"/>
      <c r="G21660" s="86"/>
      <c r="H21660" s="86"/>
      <c r="I21660" s="85"/>
      <c r="J21660" s="85"/>
    </row>
    <row r="21661" spans="2:10" s="117" customFormat="1" x14ac:dyDescent="0.25">
      <c r="B21661" s="87"/>
      <c r="C21661" s="85"/>
      <c r="D21661" s="85"/>
      <c r="E21661" s="85"/>
      <c r="F21661" s="85"/>
      <c r="G21661" s="86"/>
      <c r="H21661" s="86"/>
      <c r="I21661" s="85"/>
      <c r="J21661" s="85"/>
    </row>
    <row r="21662" spans="2:10" s="117" customFormat="1" x14ac:dyDescent="0.25">
      <c r="B21662" s="87"/>
      <c r="C21662" s="85"/>
      <c r="D21662" s="85"/>
      <c r="E21662" s="85"/>
      <c r="F21662" s="85"/>
      <c r="G21662" s="86"/>
      <c r="H21662" s="86"/>
      <c r="I21662" s="85"/>
      <c r="J21662" s="85"/>
    </row>
    <row r="21663" spans="2:10" s="117" customFormat="1" x14ac:dyDescent="0.25">
      <c r="B21663" s="87"/>
      <c r="C21663" s="85"/>
      <c r="D21663" s="85"/>
      <c r="E21663" s="85"/>
      <c r="F21663" s="85"/>
      <c r="G21663" s="86"/>
      <c r="H21663" s="86"/>
      <c r="I21663" s="85"/>
      <c r="J21663" s="85"/>
    </row>
    <row r="21664" spans="2:10" s="117" customFormat="1" x14ac:dyDescent="0.25">
      <c r="B21664" s="87"/>
      <c r="C21664" s="85"/>
      <c r="D21664" s="85"/>
      <c r="E21664" s="85"/>
      <c r="F21664" s="85"/>
      <c r="G21664" s="86"/>
      <c r="H21664" s="86"/>
      <c r="I21664" s="85"/>
      <c r="J21664" s="85"/>
    </row>
    <row r="21665" spans="2:10" s="117" customFormat="1" x14ac:dyDescent="0.25">
      <c r="B21665" s="87"/>
      <c r="C21665" s="85"/>
      <c r="D21665" s="85"/>
      <c r="E21665" s="85"/>
      <c r="F21665" s="85"/>
      <c r="G21665" s="86"/>
      <c r="H21665" s="86"/>
      <c r="I21665" s="85"/>
      <c r="J21665" s="85"/>
    </row>
    <row r="21666" spans="2:10" s="117" customFormat="1" x14ac:dyDescent="0.25">
      <c r="B21666" s="87"/>
      <c r="C21666" s="85"/>
      <c r="D21666" s="85"/>
      <c r="E21666" s="85"/>
      <c r="F21666" s="85"/>
      <c r="G21666" s="86"/>
      <c r="H21666" s="86"/>
      <c r="I21666" s="85"/>
      <c r="J21666" s="85"/>
    </row>
    <row r="21667" spans="2:10" s="117" customFormat="1" x14ac:dyDescent="0.25">
      <c r="B21667" s="87"/>
      <c r="C21667" s="85"/>
      <c r="D21667" s="85"/>
      <c r="E21667" s="85"/>
      <c r="F21667" s="85"/>
      <c r="G21667" s="86"/>
      <c r="H21667" s="86"/>
      <c r="I21667" s="85"/>
      <c r="J21667" s="85"/>
    </row>
    <row r="21668" spans="2:10" s="117" customFormat="1" x14ac:dyDescent="0.25">
      <c r="B21668" s="87"/>
      <c r="C21668" s="85"/>
      <c r="D21668" s="85"/>
      <c r="E21668" s="85"/>
      <c r="F21668" s="85"/>
      <c r="G21668" s="86"/>
      <c r="H21668" s="86"/>
      <c r="I21668" s="85"/>
      <c r="J21668" s="85"/>
    </row>
    <row r="21669" spans="2:10" s="117" customFormat="1" x14ac:dyDescent="0.25">
      <c r="B21669" s="87"/>
      <c r="C21669" s="85"/>
      <c r="D21669" s="85"/>
      <c r="E21669" s="85"/>
      <c r="F21669" s="85"/>
      <c r="G21669" s="86"/>
      <c r="H21669" s="86"/>
      <c r="I21669" s="85"/>
      <c r="J21669" s="85"/>
    </row>
    <row r="21670" spans="2:10" s="117" customFormat="1" x14ac:dyDescent="0.25">
      <c r="B21670" s="87"/>
      <c r="C21670" s="85"/>
      <c r="D21670" s="85"/>
      <c r="E21670" s="85"/>
      <c r="F21670" s="85"/>
      <c r="G21670" s="86"/>
      <c r="H21670" s="86"/>
      <c r="I21670" s="85"/>
      <c r="J21670" s="85"/>
    </row>
    <row r="21671" spans="2:10" s="117" customFormat="1" x14ac:dyDescent="0.25">
      <c r="B21671" s="87"/>
      <c r="C21671" s="85"/>
      <c r="D21671" s="85"/>
      <c r="E21671" s="85"/>
      <c r="F21671" s="85"/>
      <c r="G21671" s="86"/>
      <c r="H21671" s="86"/>
      <c r="I21671" s="85"/>
      <c r="J21671" s="85"/>
    </row>
    <row r="21672" spans="2:10" s="117" customFormat="1" x14ac:dyDescent="0.25">
      <c r="B21672" s="87"/>
      <c r="C21672" s="85"/>
      <c r="D21672" s="85"/>
      <c r="E21672" s="85"/>
      <c r="F21672" s="85"/>
      <c r="G21672" s="86"/>
      <c r="H21672" s="86"/>
      <c r="I21672" s="85"/>
      <c r="J21672" s="85"/>
    </row>
    <row r="21673" spans="2:10" s="117" customFormat="1" x14ac:dyDescent="0.25">
      <c r="B21673" s="87"/>
      <c r="C21673" s="85"/>
      <c r="D21673" s="85"/>
      <c r="E21673" s="85"/>
      <c r="F21673" s="85"/>
      <c r="G21673" s="86"/>
      <c r="H21673" s="86"/>
      <c r="I21673" s="85"/>
      <c r="J21673" s="85"/>
    </row>
    <row r="21674" spans="2:10" s="117" customFormat="1" x14ac:dyDescent="0.25">
      <c r="B21674" s="87"/>
      <c r="C21674" s="85"/>
      <c r="D21674" s="85"/>
      <c r="E21674" s="85"/>
      <c r="F21674" s="85"/>
      <c r="G21674" s="86"/>
      <c r="H21674" s="86"/>
      <c r="I21674" s="85"/>
      <c r="J21674" s="85"/>
    </row>
    <row r="21675" spans="2:10" s="117" customFormat="1" x14ac:dyDescent="0.25">
      <c r="B21675" s="87"/>
      <c r="C21675" s="85"/>
      <c r="D21675" s="85"/>
      <c r="E21675" s="85"/>
      <c r="F21675" s="85"/>
      <c r="G21675" s="86"/>
      <c r="H21675" s="86"/>
      <c r="I21675" s="85"/>
      <c r="J21675" s="85"/>
    </row>
    <row r="21676" spans="2:10" s="117" customFormat="1" x14ac:dyDescent="0.25">
      <c r="B21676" s="87"/>
      <c r="C21676" s="85"/>
      <c r="D21676" s="85"/>
      <c r="E21676" s="85"/>
      <c r="F21676" s="85"/>
      <c r="G21676" s="86"/>
      <c r="H21676" s="86"/>
      <c r="I21676" s="85"/>
      <c r="J21676" s="85"/>
    </row>
    <row r="21677" spans="2:10" s="117" customFormat="1" x14ac:dyDescent="0.25">
      <c r="B21677" s="87"/>
      <c r="C21677" s="85"/>
      <c r="D21677" s="85"/>
      <c r="E21677" s="85"/>
      <c r="F21677" s="85"/>
      <c r="G21677" s="86"/>
      <c r="H21677" s="86"/>
      <c r="I21677" s="85"/>
      <c r="J21677" s="85"/>
    </row>
    <row r="21678" spans="2:10" s="117" customFormat="1" x14ac:dyDescent="0.25">
      <c r="B21678" s="87"/>
      <c r="C21678" s="85"/>
      <c r="D21678" s="85"/>
      <c r="E21678" s="85"/>
      <c r="F21678" s="85"/>
      <c r="G21678" s="86"/>
      <c r="H21678" s="86"/>
      <c r="I21678" s="85"/>
      <c r="J21678" s="85"/>
    </row>
    <row r="21679" spans="2:10" s="117" customFormat="1" x14ac:dyDescent="0.25">
      <c r="B21679" s="87"/>
      <c r="C21679" s="85"/>
      <c r="D21679" s="85"/>
      <c r="E21679" s="85"/>
      <c r="F21679" s="85"/>
      <c r="G21679" s="86"/>
      <c r="H21679" s="86"/>
      <c r="I21679" s="85"/>
      <c r="J21679" s="85"/>
    </row>
    <row r="21680" spans="2:10" s="117" customFormat="1" x14ac:dyDescent="0.25">
      <c r="B21680" s="87"/>
      <c r="C21680" s="85"/>
      <c r="D21680" s="85"/>
      <c r="E21680" s="85"/>
      <c r="F21680" s="85"/>
      <c r="G21680" s="86"/>
      <c r="H21680" s="86"/>
      <c r="I21680" s="85"/>
      <c r="J21680" s="85"/>
    </row>
    <row r="21681" spans="2:10" s="117" customFormat="1" x14ac:dyDescent="0.25">
      <c r="B21681" s="87"/>
      <c r="C21681" s="85"/>
      <c r="D21681" s="85"/>
      <c r="E21681" s="85"/>
      <c r="F21681" s="85"/>
      <c r="G21681" s="86"/>
      <c r="H21681" s="86"/>
      <c r="I21681" s="85"/>
      <c r="J21681" s="85"/>
    </row>
    <row r="21682" spans="2:10" s="117" customFormat="1" x14ac:dyDescent="0.25">
      <c r="B21682" s="87"/>
      <c r="C21682" s="85"/>
      <c r="D21682" s="85"/>
      <c r="E21682" s="85"/>
      <c r="F21682" s="85"/>
      <c r="G21682" s="86"/>
      <c r="H21682" s="86"/>
      <c r="I21682" s="85"/>
      <c r="J21682" s="85"/>
    </row>
    <row r="21683" spans="2:10" s="117" customFormat="1" x14ac:dyDescent="0.25">
      <c r="B21683" s="87"/>
      <c r="C21683" s="85"/>
      <c r="D21683" s="85"/>
      <c r="E21683" s="85"/>
      <c r="F21683" s="85"/>
      <c r="G21683" s="86"/>
      <c r="H21683" s="86"/>
      <c r="I21683" s="85"/>
      <c r="J21683" s="85"/>
    </row>
    <row r="21684" spans="2:10" s="117" customFormat="1" x14ac:dyDescent="0.25">
      <c r="B21684" s="87"/>
      <c r="C21684" s="85"/>
      <c r="D21684" s="85"/>
      <c r="E21684" s="85"/>
      <c r="F21684" s="85"/>
      <c r="G21684" s="86"/>
      <c r="H21684" s="86"/>
      <c r="I21684" s="85"/>
      <c r="J21684" s="85"/>
    </row>
    <row r="21685" spans="2:10" s="117" customFormat="1" x14ac:dyDescent="0.25">
      <c r="B21685" s="87"/>
      <c r="C21685" s="85"/>
      <c r="D21685" s="85"/>
      <c r="E21685" s="85"/>
      <c r="F21685" s="85"/>
      <c r="G21685" s="86"/>
      <c r="H21685" s="86"/>
      <c r="I21685" s="85"/>
      <c r="J21685" s="85"/>
    </row>
    <row r="21686" spans="2:10" s="117" customFormat="1" x14ac:dyDescent="0.25">
      <c r="B21686" s="87"/>
      <c r="C21686" s="85"/>
      <c r="D21686" s="85"/>
      <c r="E21686" s="85"/>
      <c r="F21686" s="85"/>
      <c r="G21686" s="86"/>
      <c r="H21686" s="86"/>
      <c r="I21686" s="85"/>
      <c r="J21686" s="85"/>
    </row>
    <row r="21687" spans="2:10" s="117" customFormat="1" x14ac:dyDescent="0.25">
      <c r="B21687" s="87"/>
      <c r="C21687" s="85"/>
      <c r="D21687" s="85"/>
      <c r="E21687" s="85"/>
      <c r="F21687" s="85"/>
      <c r="G21687" s="86"/>
      <c r="H21687" s="86"/>
      <c r="I21687" s="85"/>
      <c r="J21687" s="85"/>
    </row>
    <row r="21688" spans="2:10" s="117" customFormat="1" x14ac:dyDescent="0.25">
      <c r="B21688" s="87"/>
      <c r="C21688" s="85"/>
      <c r="D21688" s="85"/>
      <c r="E21688" s="85"/>
      <c r="F21688" s="85"/>
      <c r="G21688" s="86"/>
      <c r="H21688" s="86"/>
      <c r="I21688" s="85"/>
      <c r="J21688" s="85"/>
    </row>
    <row r="21689" spans="2:10" s="117" customFormat="1" x14ac:dyDescent="0.25">
      <c r="B21689" s="87"/>
      <c r="C21689" s="85"/>
      <c r="D21689" s="85"/>
      <c r="E21689" s="85"/>
      <c r="F21689" s="85"/>
      <c r="G21689" s="86"/>
      <c r="H21689" s="86"/>
      <c r="I21689" s="85"/>
      <c r="J21689" s="85"/>
    </row>
    <row r="21690" spans="2:10" s="117" customFormat="1" x14ac:dyDescent="0.25">
      <c r="B21690" s="87"/>
      <c r="C21690" s="85"/>
      <c r="D21690" s="85"/>
      <c r="E21690" s="85"/>
      <c r="F21690" s="85"/>
      <c r="G21690" s="86"/>
      <c r="H21690" s="86"/>
      <c r="I21690" s="85"/>
      <c r="J21690" s="85"/>
    </row>
    <row r="21691" spans="2:10" s="117" customFormat="1" x14ac:dyDescent="0.25">
      <c r="B21691" s="87"/>
      <c r="C21691" s="85"/>
      <c r="D21691" s="85"/>
      <c r="E21691" s="85"/>
      <c r="F21691" s="85"/>
      <c r="G21691" s="86"/>
      <c r="H21691" s="86"/>
      <c r="I21691" s="85"/>
      <c r="J21691" s="85"/>
    </row>
    <row r="21692" spans="2:10" s="117" customFormat="1" x14ac:dyDescent="0.25">
      <c r="B21692" s="87"/>
      <c r="C21692" s="85"/>
      <c r="D21692" s="85"/>
      <c r="E21692" s="85"/>
      <c r="F21692" s="85"/>
      <c r="G21692" s="86"/>
      <c r="H21692" s="86"/>
      <c r="I21692" s="85"/>
      <c r="J21692" s="85"/>
    </row>
    <row r="21693" spans="2:10" s="117" customFormat="1" x14ac:dyDescent="0.25">
      <c r="B21693" s="87"/>
      <c r="C21693" s="85"/>
      <c r="D21693" s="85"/>
      <c r="E21693" s="85"/>
      <c r="F21693" s="85"/>
      <c r="G21693" s="86"/>
      <c r="H21693" s="86"/>
      <c r="I21693" s="85"/>
      <c r="J21693" s="85"/>
    </row>
    <row r="21694" spans="2:10" s="117" customFormat="1" x14ac:dyDescent="0.25">
      <c r="B21694" s="87"/>
      <c r="C21694" s="85"/>
      <c r="D21694" s="85"/>
      <c r="E21694" s="85"/>
      <c r="F21694" s="85"/>
      <c r="G21694" s="86"/>
      <c r="H21694" s="86"/>
      <c r="I21694" s="85"/>
      <c r="J21694" s="85"/>
    </row>
    <row r="21695" spans="2:10" s="117" customFormat="1" x14ac:dyDescent="0.25">
      <c r="B21695" s="87"/>
      <c r="C21695" s="85"/>
      <c r="D21695" s="85"/>
      <c r="E21695" s="85"/>
      <c r="F21695" s="85"/>
      <c r="G21695" s="86"/>
      <c r="H21695" s="86"/>
      <c r="I21695" s="85"/>
      <c r="J21695" s="85"/>
    </row>
    <row r="21696" spans="2:10" s="117" customFormat="1" x14ac:dyDescent="0.25">
      <c r="B21696" s="87"/>
      <c r="C21696" s="85"/>
      <c r="D21696" s="85"/>
      <c r="E21696" s="85"/>
      <c r="F21696" s="85"/>
      <c r="G21696" s="86"/>
      <c r="H21696" s="86"/>
      <c r="I21696" s="85"/>
      <c r="J21696" s="85"/>
    </row>
    <row r="21697" spans="2:10" s="117" customFormat="1" x14ac:dyDescent="0.25">
      <c r="B21697" s="87"/>
      <c r="C21697" s="85"/>
      <c r="D21697" s="85"/>
      <c r="E21697" s="85"/>
      <c r="F21697" s="85"/>
      <c r="G21697" s="86"/>
      <c r="H21697" s="86"/>
      <c r="I21697" s="85"/>
      <c r="J21697" s="85"/>
    </row>
    <row r="21698" spans="2:10" s="117" customFormat="1" x14ac:dyDescent="0.25">
      <c r="B21698" s="87"/>
      <c r="C21698" s="85"/>
      <c r="D21698" s="85"/>
      <c r="E21698" s="85"/>
      <c r="F21698" s="85"/>
      <c r="G21698" s="86"/>
      <c r="H21698" s="86"/>
      <c r="I21698" s="85"/>
      <c r="J21698" s="85"/>
    </row>
    <row r="21699" spans="2:10" s="117" customFormat="1" x14ac:dyDescent="0.25">
      <c r="B21699" s="87"/>
      <c r="C21699" s="85"/>
      <c r="D21699" s="85"/>
      <c r="E21699" s="85"/>
      <c r="F21699" s="85"/>
      <c r="G21699" s="86"/>
      <c r="H21699" s="86"/>
      <c r="I21699" s="85"/>
      <c r="J21699" s="85"/>
    </row>
    <row r="21700" spans="2:10" s="117" customFormat="1" x14ac:dyDescent="0.25">
      <c r="B21700" s="87"/>
      <c r="C21700" s="85"/>
      <c r="D21700" s="85"/>
      <c r="E21700" s="85"/>
      <c r="F21700" s="85"/>
      <c r="G21700" s="86"/>
      <c r="H21700" s="86"/>
      <c r="I21700" s="85"/>
      <c r="J21700" s="85"/>
    </row>
    <row r="21701" spans="2:10" s="117" customFormat="1" x14ac:dyDescent="0.25">
      <c r="B21701" s="87"/>
      <c r="C21701" s="85"/>
      <c r="D21701" s="85"/>
      <c r="E21701" s="85"/>
      <c r="F21701" s="85"/>
      <c r="G21701" s="86"/>
      <c r="H21701" s="86"/>
      <c r="I21701" s="85"/>
      <c r="J21701" s="85"/>
    </row>
    <row r="21702" spans="2:10" s="117" customFormat="1" x14ac:dyDescent="0.25">
      <c r="B21702" s="87"/>
      <c r="C21702" s="85"/>
      <c r="D21702" s="85"/>
      <c r="E21702" s="85"/>
      <c r="F21702" s="85"/>
      <c r="G21702" s="86"/>
      <c r="H21702" s="86"/>
      <c r="I21702" s="85"/>
      <c r="J21702" s="85"/>
    </row>
    <row r="21703" spans="2:10" s="117" customFormat="1" x14ac:dyDescent="0.25">
      <c r="B21703" s="87"/>
      <c r="C21703" s="85"/>
      <c r="D21703" s="85"/>
      <c r="E21703" s="85"/>
      <c r="F21703" s="85"/>
      <c r="G21703" s="86"/>
      <c r="H21703" s="86"/>
      <c r="I21703" s="85"/>
      <c r="J21703" s="85"/>
    </row>
    <row r="21704" spans="2:10" s="117" customFormat="1" x14ac:dyDescent="0.25">
      <c r="B21704" s="87"/>
      <c r="C21704" s="85"/>
      <c r="D21704" s="85"/>
      <c r="E21704" s="85"/>
      <c r="F21704" s="85"/>
      <c r="G21704" s="86"/>
      <c r="H21704" s="86"/>
      <c r="I21704" s="85"/>
      <c r="J21704" s="85"/>
    </row>
    <row r="21705" spans="2:10" s="117" customFormat="1" x14ac:dyDescent="0.25">
      <c r="B21705" s="87"/>
      <c r="C21705" s="85"/>
      <c r="D21705" s="85"/>
      <c r="E21705" s="85"/>
      <c r="F21705" s="85"/>
      <c r="G21705" s="86"/>
      <c r="H21705" s="86"/>
      <c r="I21705" s="85"/>
      <c r="J21705" s="85"/>
    </row>
    <row r="21706" spans="2:10" s="117" customFormat="1" x14ac:dyDescent="0.25">
      <c r="B21706" s="87"/>
      <c r="C21706" s="85"/>
      <c r="D21706" s="85"/>
      <c r="E21706" s="85"/>
      <c r="F21706" s="85"/>
      <c r="G21706" s="86"/>
      <c r="H21706" s="86"/>
      <c r="I21706" s="85"/>
      <c r="J21706" s="85"/>
    </row>
    <row r="21707" spans="2:10" s="117" customFormat="1" x14ac:dyDescent="0.25">
      <c r="B21707" s="87"/>
      <c r="C21707" s="85"/>
      <c r="D21707" s="85"/>
      <c r="E21707" s="85"/>
      <c r="F21707" s="85"/>
      <c r="G21707" s="86"/>
      <c r="H21707" s="86"/>
      <c r="I21707" s="85"/>
      <c r="J21707" s="85"/>
    </row>
    <row r="21708" spans="2:10" s="117" customFormat="1" x14ac:dyDescent="0.25">
      <c r="B21708" s="87"/>
      <c r="C21708" s="85"/>
      <c r="D21708" s="85"/>
      <c r="E21708" s="85"/>
      <c r="F21708" s="85"/>
      <c r="G21708" s="86"/>
      <c r="H21708" s="86"/>
      <c r="I21708" s="85"/>
      <c r="J21708" s="85"/>
    </row>
    <row r="21709" spans="2:10" s="117" customFormat="1" x14ac:dyDescent="0.25">
      <c r="B21709" s="87"/>
      <c r="C21709" s="85"/>
      <c r="D21709" s="85"/>
      <c r="E21709" s="85"/>
      <c r="F21709" s="85"/>
      <c r="G21709" s="86"/>
      <c r="H21709" s="86"/>
      <c r="I21709" s="85"/>
      <c r="J21709" s="85"/>
    </row>
    <row r="21710" spans="2:10" s="117" customFormat="1" x14ac:dyDescent="0.25">
      <c r="B21710" s="87"/>
      <c r="C21710" s="85"/>
      <c r="D21710" s="85"/>
      <c r="E21710" s="85"/>
      <c r="F21710" s="85"/>
      <c r="G21710" s="86"/>
      <c r="H21710" s="86"/>
      <c r="I21710" s="85"/>
      <c r="J21710" s="85"/>
    </row>
    <row r="21711" spans="2:10" s="117" customFormat="1" x14ac:dyDescent="0.25">
      <c r="B21711" s="87"/>
      <c r="C21711" s="85"/>
      <c r="D21711" s="85"/>
      <c r="E21711" s="85"/>
      <c r="F21711" s="85"/>
      <c r="G21711" s="86"/>
      <c r="H21711" s="86"/>
      <c r="I21711" s="85"/>
      <c r="J21711" s="85"/>
    </row>
    <row r="21712" spans="2:10" s="117" customFormat="1" x14ac:dyDescent="0.25">
      <c r="B21712" s="87"/>
      <c r="C21712" s="85"/>
      <c r="D21712" s="85"/>
      <c r="E21712" s="85"/>
      <c r="F21712" s="85"/>
      <c r="G21712" s="86"/>
      <c r="H21712" s="86"/>
      <c r="I21712" s="85"/>
      <c r="J21712" s="85"/>
    </row>
    <row r="21713" spans="2:10" s="117" customFormat="1" x14ac:dyDescent="0.25">
      <c r="B21713" s="87"/>
      <c r="C21713" s="85"/>
      <c r="D21713" s="85"/>
      <c r="E21713" s="85"/>
      <c r="F21713" s="85"/>
      <c r="G21713" s="86"/>
      <c r="H21713" s="86"/>
      <c r="I21713" s="85"/>
      <c r="J21713" s="85"/>
    </row>
    <row r="21714" spans="2:10" s="117" customFormat="1" x14ac:dyDescent="0.25">
      <c r="B21714" s="87"/>
      <c r="C21714" s="85"/>
      <c r="D21714" s="85"/>
      <c r="E21714" s="85"/>
      <c r="F21714" s="85"/>
      <c r="G21714" s="86"/>
      <c r="H21714" s="86"/>
      <c r="I21714" s="85"/>
      <c r="J21714" s="85"/>
    </row>
    <row r="21715" spans="2:10" s="117" customFormat="1" x14ac:dyDescent="0.25">
      <c r="B21715" s="87"/>
      <c r="C21715" s="85"/>
      <c r="D21715" s="85"/>
      <c r="E21715" s="85"/>
      <c r="F21715" s="85"/>
      <c r="G21715" s="86"/>
      <c r="H21715" s="86"/>
      <c r="I21715" s="85"/>
      <c r="J21715" s="85"/>
    </row>
    <row r="21716" spans="2:10" s="117" customFormat="1" x14ac:dyDescent="0.25">
      <c r="B21716" s="87"/>
      <c r="C21716" s="85"/>
      <c r="D21716" s="85"/>
      <c r="E21716" s="85"/>
      <c r="F21716" s="85"/>
      <c r="G21716" s="86"/>
      <c r="H21716" s="86"/>
      <c r="I21716" s="85"/>
      <c r="J21716" s="85"/>
    </row>
    <row r="21717" spans="2:10" s="117" customFormat="1" x14ac:dyDescent="0.25">
      <c r="B21717" s="87"/>
      <c r="C21717" s="85"/>
      <c r="D21717" s="85"/>
      <c r="E21717" s="85"/>
      <c r="F21717" s="85"/>
      <c r="G21717" s="86"/>
      <c r="H21717" s="86"/>
      <c r="I21717" s="85"/>
      <c r="J21717" s="85"/>
    </row>
    <row r="21718" spans="2:10" s="117" customFormat="1" x14ac:dyDescent="0.25">
      <c r="B21718" s="87"/>
      <c r="C21718" s="85"/>
      <c r="D21718" s="85"/>
      <c r="E21718" s="85"/>
      <c r="F21718" s="85"/>
      <c r="G21718" s="86"/>
      <c r="H21718" s="86"/>
      <c r="I21718" s="85"/>
      <c r="J21718" s="85"/>
    </row>
    <row r="21719" spans="2:10" s="117" customFormat="1" x14ac:dyDescent="0.25">
      <c r="B21719" s="87"/>
      <c r="C21719" s="85"/>
      <c r="D21719" s="85"/>
      <c r="E21719" s="85"/>
      <c r="F21719" s="85"/>
      <c r="G21719" s="86"/>
      <c r="H21719" s="86"/>
      <c r="I21719" s="85"/>
      <c r="J21719" s="85"/>
    </row>
    <row r="21720" spans="2:10" s="117" customFormat="1" x14ac:dyDescent="0.25">
      <c r="B21720" s="87"/>
      <c r="C21720" s="85"/>
      <c r="D21720" s="85"/>
      <c r="E21720" s="85"/>
      <c r="F21720" s="85"/>
      <c r="G21720" s="86"/>
      <c r="H21720" s="86"/>
      <c r="I21720" s="85"/>
      <c r="J21720" s="85"/>
    </row>
    <row r="21721" spans="2:10" s="117" customFormat="1" x14ac:dyDescent="0.25">
      <c r="B21721" s="87"/>
      <c r="C21721" s="85"/>
      <c r="D21721" s="85"/>
      <c r="E21721" s="85"/>
      <c r="F21721" s="85"/>
      <c r="G21721" s="86"/>
      <c r="H21721" s="86"/>
      <c r="I21721" s="85"/>
      <c r="J21721" s="85"/>
    </row>
    <row r="21722" spans="2:10" s="117" customFormat="1" x14ac:dyDescent="0.25">
      <c r="B21722" s="87"/>
      <c r="C21722" s="85"/>
      <c r="D21722" s="85"/>
      <c r="E21722" s="85"/>
      <c r="F21722" s="85"/>
      <c r="G21722" s="86"/>
      <c r="H21722" s="86"/>
      <c r="I21722" s="85"/>
      <c r="J21722" s="85"/>
    </row>
    <row r="21723" spans="2:10" s="117" customFormat="1" x14ac:dyDescent="0.25">
      <c r="B21723" s="87"/>
      <c r="C21723" s="85"/>
      <c r="D21723" s="85"/>
      <c r="E21723" s="85"/>
      <c r="F21723" s="85"/>
      <c r="G21723" s="86"/>
      <c r="H21723" s="86"/>
      <c r="I21723" s="85"/>
      <c r="J21723" s="85"/>
    </row>
    <row r="21724" spans="2:10" s="117" customFormat="1" x14ac:dyDescent="0.25">
      <c r="B21724" s="87"/>
      <c r="C21724" s="85"/>
      <c r="D21724" s="85"/>
      <c r="E21724" s="85"/>
      <c r="F21724" s="85"/>
      <c r="G21724" s="86"/>
      <c r="H21724" s="86"/>
      <c r="I21724" s="85"/>
      <c r="J21724" s="85"/>
    </row>
    <row r="21725" spans="2:10" s="117" customFormat="1" x14ac:dyDescent="0.25">
      <c r="B21725" s="87"/>
      <c r="C21725" s="85"/>
      <c r="D21725" s="85"/>
      <c r="E21725" s="85"/>
      <c r="F21725" s="85"/>
      <c r="G21725" s="86"/>
      <c r="H21725" s="86"/>
      <c r="I21725" s="85"/>
      <c r="J21725" s="85"/>
    </row>
    <row r="21726" spans="2:10" s="117" customFormat="1" x14ac:dyDescent="0.25">
      <c r="B21726" s="87"/>
      <c r="C21726" s="85"/>
      <c r="D21726" s="85"/>
      <c r="E21726" s="85"/>
      <c r="F21726" s="85"/>
      <c r="G21726" s="86"/>
      <c r="H21726" s="86"/>
      <c r="I21726" s="85"/>
      <c r="J21726" s="85"/>
    </row>
    <row r="21727" spans="2:10" s="117" customFormat="1" x14ac:dyDescent="0.25">
      <c r="B21727" s="87"/>
      <c r="C21727" s="85"/>
      <c r="D21727" s="85"/>
      <c r="E21727" s="85"/>
      <c r="F21727" s="85"/>
      <c r="G21727" s="86"/>
      <c r="H21727" s="86"/>
      <c r="I21727" s="85"/>
      <c r="J21727" s="85"/>
    </row>
    <row r="21728" spans="2:10" s="117" customFormat="1" x14ac:dyDescent="0.25">
      <c r="B21728" s="87"/>
      <c r="C21728" s="85"/>
      <c r="D21728" s="85"/>
      <c r="E21728" s="85"/>
      <c r="F21728" s="85"/>
      <c r="G21728" s="86"/>
      <c r="H21728" s="86"/>
      <c r="I21728" s="85"/>
      <c r="J21728" s="85"/>
    </row>
    <row r="21729" spans="2:10" s="117" customFormat="1" x14ac:dyDescent="0.25">
      <c r="B21729" s="87"/>
      <c r="C21729" s="85"/>
      <c r="D21729" s="85"/>
      <c r="E21729" s="85"/>
      <c r="F21729" s="85"/>
      <c r="G21729" s="86"/>
      <c r="H21729" s="86"/>
      <c r="I21729" s="85"/>
      <c r="J21729" s="85"/>
    </row>
    <row r="21730" spans="2:10" s="117" customFormat="1" x14ac:dyDescent="0.25">
      <c r="B21730" s="87"/>
      <c r="C21730" s="85"/>
      <c r="D21730" s="85"/>
      <c r="E21730" s="85"/>
      <c r="F21730" s="85"/>
      <c r="G21730" s="86"/>
      <c r="H21730" s="86"/>
      <c r="I21730" s="85"/>
      <c r="J21730" s="85"/>
    </row>
    <row r="21731" spans="2:10" s="117" customFormat="1" x14ac:dyDescent="0.25">
      <c r="B21731" s="87"/>
      <c r="C21731" s="85"/>
      <c r="D21731" s="85"/>
      <c r="E21731" s="85"/>
      <c r="F21731" s="85"/>
      <c r="G21731" s="86"/>
      <c r="H21731" s="86"/>
      <c r="I21731" s="85"/>
      <c r="J21731" s="85"/>
    </row>
    <row r="21732" spans="2:10" s="117" customFormat="1" x14ac:dyDescent="0.25">
      <c r="B21732" s="87"/>
      <c r="C21732" s="85"/>
      <c r="D21732" s="85"/>
      <c r="E21732" s="85"/>
      <c r="F21732" s="85"/>
      <c r="G21732" s="86"/>
      <c r="H21732" s="86"/>
      <c r="I21732" s="85"/>
      <c r="J21732" s="85"/>
    </row>
    <row r="21733" spans="2:10" s="117" customFormat="1" x14ac:dyDescent="0.25">
      <c r="B21733" s="87"/>
      <c r="C21733" s="85"/>
      <c r="D21733" s="85"/>
      <c r="E21733" s="85"/>
      <c r="F21733" s="85"/>
      <c r="G21733" s="86"/>
      <c r="H21733" s="86"/>
      <c r="I21733" s="85"/>
      <c r="J21733" s="85"/>
    </row>
    <row r="21734" spans="2:10" s="117" customFormat="1" x14ac:dyDescent="0.25">
      <c r="B21734" s="87"/>
      <c r="C21734" s="85"/>
      <c r="D21734" s="85"/>
      <c r="E21734" s="85"/>
      <c r="F21734" s="85"/>
      <c r="G21734" s="86"/>
      <c r="H21734" s="86"/>
      <c r="I21734" s="85"/>
      <c r="J21734" s="85"/>
    </row>
    <row r="21735" spans="2:10" s="117" customFormat="1" x14ac:dyDescent="0.25">
      <c r="B21735" s="87"/>
      <c r="C21735" s="85"/>
      <c r="D21735" s="85"/>
      <c r="E21735" s="85"/>
      <c r="F21735" s="85"/>
      <c r="G21735" s="86"/>
      <c r="H21735" s="86"/>
      <c r="I21735" s="85"/>
      <c r="J21735" s="85"/>
    </row>
    <row r="21736" spans="2:10" s="117" customFormat="1" x14ac:dyDescent="0.25">
      <c r="B21736" s="87"/>
      <c r="C21736" s="85"/>
      <c r="D21736" s="85"/>
      <c r="E21736" s="85"/>
      <c r="F21736" s="85"/>
      <c r="G21736" s="86"/>
      <c r="H21736" s="86"/>
      <c r="I21736" s="85"/>
      <c r="J21736" s="85"/>
    </row>
    <row r="21737" spans="2:10" s="117" customFormat="1" x14ac:dyDescent="0.25">
      <c r="B21737" s="87"/>
      <c r="C21737" s="85"/>
      <c r="D21737" s="85"/>
      <c r="E21737" s="85"/>
      <c r="F21737" s="85"/>
      <c r="G21737" s="86"/>
      <c r="H21737" s="86"/>
      <c r="I21737" s="85"/>
      <c r="J21737" s="85"/>
    </row>
    <row r="21738" spans="2:10" s="117" customFormat="1" x14ac:dyDescent="0.25">
      <c r="B21738" s="87"/>
      <c r="C21738" s="85"/>
      <c r="D21738" s="85"/>
      <c r="E21738" s="85"/>
      <c r="F21738" s="85"/>
      <c r="G21738" s="86"/>
      <c r="H21738" s="86"/>
      <c r="I21738" s="85"/>
      <c r="J21738" s="85"/>
    </row>
    <row r="21739" spans="2:10" s="117" customFormat="1" x14ac:dyDescent="0.25">
      <c r="B21739" s="87"/>
      <c r="C21739" s="85"/>
      <c r="D21739" s="85"/>
      <c r="E21739" s="85"/>
      <c r="F21739" s="85"/>
      <c r="G21739" s="86"/>
      <c r="H21739" s="86"/>
      <c r="I21739" s="85"/>
      <c r="J21739" s="85"/>
    </row>
    <row r="21740" spans="2:10" s="117" customFormat="1" x14ac:dyDescent="0.25">
      <c r="B21740" s="87"/>
      <c r="C21740" s="85"/>
      <c r="D21740" s="85"/>
      <c r="E21740" s="85"/>
      <c r="F21740" s="85"/>
      <c r="G21740" s="86"/>
      <c r="H21740" s="86"/>
      <c r="I21740" s="85"/>
      <c r="J21740" s="85"/>
    </row>
    <row r="21741" spans="2:10" s="117" customFormat="1" x14ac:dyDescent="0.25">
      <c r="B21741" s="87"/>
      <c r="C21741" s="85"/>
      <c r="D21741" s="85"/>
      <c r="E21741" s="85"/>
      <c r="F21741" s="85"/>
      <c r="G21741" s="86"/>
      <c r="H21741" s="86"/>
      <c r="I21741" s="85"/>
      <c r="J21741" s="85"/>
    </row>
    <row r="21742" spans="2:10" s="117" customFormat="1" x14ac:dyDescent="0.25">
      <c r="B21742" s="87"/>
      <c r="C21742" s="85"/>
      <c r="D21742" s="85"/>
      <c r="E21742" s="85"/>
      <c r="F21742" s="85"/>
      <c r="G21742" s="86"/>
      <c r="H21742" s="86"/>
      <c r="I21742" s="85"/>
      <c r="J21742" s="85"/>
    </row>
    <row r="21743" spans="2:10" s="117" customFormat="1" x14ac:dyDescent="0.25">
      <c r="B21743" s="87"/>
      <c r="C21743" s="85"/>
      <c r="D21743" s="85"/>
      <c r="E21743" s="85"/>
      <c r="F21743" s="85"/>
      <c r="G21743" s="86"/>
      <c r="H21743" s="86"/>
      <c r="I21743" s="85"/>
      <c r="J21743" s="85"/>
    </row>
    <row r="21744" spans="2:10" s="117" customFormat="1" x14ac:dyDescent="0.25">
      <c r="B21744" s="87"/>
      <c r="C21744" s="85"/>
      <c r="D21744" s="85"/>
      <c r="E21744" s="85"/>
      <c r="F21744" s="85"/>
      <c r="G21744" s="86"/>
      <c r="H21744" s="86"/>
      <c r="I21744" s="85"/>
      <c r="J21744" s="85"/>
    </row>
    <row r="21745" spans="2:10" s="117" customFormat="1" x14ac:dyDescent="0.25">
      <c r="B21745" s="87"/>
      <c r="C21745" s="85"/>
      <c r="D21745" s="85"/>
      <c r="E21745" s="85"/>
      <c r="F21745" s="85"/>
      <c r="G21745" s="86"/>
      <c r="H21745" s="86"/>
      <c r="I21745" s="85"/>
      <c r="J21745" s="85"/>
    </row>
    <row r="21746" spans="2:10" s="117" customFormat="1" x14ac:dyDescent="0.25">
      <c r="B21746" s="87"/>
      <c r="C21746" s="85"/>
      <c r="D21746" s="85"/>
      <c r="E21746" s="85"/>
      <c r="F21746" s="85"/>
      <c r="G21746" s="86"/>
      <c r="H21746" s="86"/>
      <c r="I21746" s="85"/>
      <c r="J21746" s="85"/>
    </row>
    <row r="21747" spans="2:10" s="117" customFormat="1" x14ac:dyDescent="0.25">
      <c r="B21747" s="87"/>
      <c r="C21747" s="85"/>
      <c r="D21747" s="85"/>
      <c r="E21747" s="85"/>
      <c r="F21747" s="85"/>
      <c r="G21747" s="86"/>
      <c r="H21747" s="86"/>
      <c r="I21747" s="85"/>
      <c r="J21747" s="85"/>
    </row>
    <row r="21748" spans="2:10" s="117" customFormat="1" x14ac:dyDescent="0.25">
      <c r="B21748" s="87"/>
      <c r="C21748" s="85"/>
      <c r="D21748" s="85"/>
      <c r="E21748" s="85"/>
      <c r="F21748" s="85"/>
      <c r="G21748" s="86"/>
      <c r="H21748" s="86"/>
      <c r="I21748" s="85"/>
      <c r="J21748" s="85"/>
    </row>
    <row r="21749" spans="2:10" s="117" customFormat="1" x14ac:dyDescent="0.25">
      <c r="B21749" s="87"/>
      <c r="C21749" s="85"/>
      <c r="D21749" s="85"/>
      <c r="E21749" s="85"/>
      <c r="F21749" s="85"/>
      <c r="G21749" s="86"/>
      <c r="H21749" s="86"/>
      <c r="I21749" s="85"/>
      <c r="J21749" s="85"/>
    </row>
    <row r="21750" spans="2:10" s="117" customFormat="1" x14ac:dyDescent="0.25">
      <c r="B21750" s="87"/>
      <c r="C21750" s="85"/>
      <c r="D21750" s="85"/>
      <c r="E21750" s="85"/>
      <c r="F21750" s="85"/>
      <c r="G21750" s="86"/>
      <c r="H21750" s="86"/>
      <c r="I21750" s="85"/>
      <c r="J21750" s="85"/>
    </row>
    <row r="21751" spans="2:10" s="117" customFormat="1" x14ac:dyDescent="0.25">
      <c r="B21751" s="87"/>
      <c r="C21751" s="85"/>
      <c r="D21751" s="85"/>
      <c r="E21751" s="85"/>
      <c r="F21751" s="85"/>
      <c r="G21751" s="86"/>
      <c r="H21751" s="86"/>
      <c r="I21751" s="85"/>
      <c r="J21751" s="85"/>
    </row>
    <row r="21752" spans="2:10" s="117" customFormat="1" x14ac:dyDescent="0.25">
      <c r="B21752" s="87"/>
      <c r="C21752" s="85"/>
      <c r="D21752" s="85"/>
      <c r="E21752" s="85"/>
      <c r="F21752" s="85"/>
      <c r="G21752" s="86"/>
      <c r="H21752" s="86"/>
      <c r="I21752" s="85"/>
      <c r="J21752" s="85"/>
    </row>
    <row r="21753" spans="2:10" s="117" customFormat="1" x14ac:dyDescent="0.25">
      <c r="B21753" s="87"/>
      <c r="C21753" s="85"/>
      <c r="D21753" s="85"/>
      <c r="E21753" s="85"/>
      <c r="F21753" s="85"/>
      <c r="G21753" s="86"/>
      <c r="H21753" s="86"/>
      <c r="I21753" s="85"/>
      <c r="J21753" s="85"/>
    </row>
    <row r="21754" spans="2:10" s="117" customFormat="1" x14ac:dyDescent="0.25">
      <c r="B21754" s="87"/>
      <c r="C21754" s="85"/>
      <c r="D21754" s="85"/>
      <c r="E21754" s="85"/>
      <c r="F21754" s="85"/>
      <c r="G21754" s="86"/>
      <c r="H21754" s="86"/>
      <c r="I21754" s="85"/>
      <c r="J21754" s="85"/>
    </row>
    <row r="21755" spans="2:10" s="117" customFormat="1" x14ac:dyDescent="0.25">
      <c r="B21755" s="87"/>
      <c r="C21755" s="85"/>
      <c r="D21755" s="85"/>
      <c r="E21755" s="85"/>
      <c r="F21755" s="85"/>
      <c r="G21755" s="86"/>
      <c r="H21755" s="86"/>
      <c r="I21755" s="85"/>
      <c r="J21755" s="85"/>
    </row>
    <row r="21756" spans="2:10" s="117" customFormat="1" x14ac:dyDescent="0.25">
      <c r="B21756" s="87"/>
      <c r="C21756" s="85"/>
      <c r="D21756" s="85"/>
      <c r="E21756" s="85"/>
      <c r="F21756" s="85"/>
      <c r="G21756" s="86"/>
      <c r="H21756" s="86"/>
      <c r="I21756" s="85"/>
      <c r="J21756" s="85"/>
    </row>
    <row r="21757" spans="2:10" s="117" customFormat="1" x14ac:dyDescent="0.25">
      <c r="B21757" s="87"/>
      <c r="C21757" s="85"/>
      <c r="D21757" s="85"/>
      <c r="E21757" s="85"/>
      <c r="F21757" s="85"/>
      <c r="G21757" s="86"/>
      <c r="H21757" s="86"/>
      <c r="I21757" s="85"/>
      <c r="J21757" s="85"/>
    </row>
    <row r="21758" spans="2:10" s="117" customFormat="1" x14ac:dyDescent="0.25">
      <c r="B21758" s="87"/>
      <c r="C21758" s="85"/>
      <c r="D21758" s="85"/>
      <c r="E21758" s="85"/>
      <c r="F21758" s="85"/>
      <c r="G21758" s="86"/>
      <c r="H21758" s="86"/>
      <c r="I21758" s="85"/>
      <c r="J21758" s="85"/>
    </row>
    <row r="21759" spans="2:10" s="117" customFormat="1" x14ac:dyDescent="0.25">
      <c r="B21759" s="87"/>
      <c r="C21759" s="85"/>
      <c r="D21759" s="85"/>
      <c r="E21759" s="85"/>
      <c r="F21759" s="85"/>
      <c r="G21759" s="86"/>
      <c r="H21759" s="86"/>
      <c r="I21759" s="85"/>
      <c r="J21759" s="85"/>
    </row>
    <row r="21760" spans="2:10" s="117" customFormat="1" x14ac:dyDescent="0.25">
      <c r="B21760" s="87"/>
      <c r="C21760" s="85"/>
      <c r="D21760" s="85"/>
      <c r="E21760" s="85"/>
      <c r="F21760" s="85"/>
      <c r="G21760" s="86"/>
      <c r="H21760" s="86"/>
      <c r="I21760" s="85"/>
      <c r="J21760" s="85"/>
    </row>
    <row r="21761" spans="2:10" s="117" customFormat="1" x14ac:dyDescent="0.25">
      <c r="B21761" s="87"/>
      <c r="C21761" s="85"/>
      <c r="D21761" s="85"/>
      <c r="E21761" s="85"/>
      <c r="F21761" s="85"/>
      <c r="G21761" s="86"/>
      <c r="H21761" s="86"/>
      <c r="I21761" s="85"/>
      <c r="J21761" s="85"/>
    </row>
    <row r="21762" spans="2:10" s="117" customFormat="1" x14ac:dyDescent="0.25">
      <c r="B21762" s="87"/>
      <c r="C21762" s="85"/>
      <c r="D21762" s="85"/>
      <c r="E21762" s="85"/>
      <c r="F21762" s="85"/>
      <c r="G21762" s="86"/>
      <c r="H21762" s="86"/>
      <c r="I21762" s="85"/>
      <c r="J21762" s="85"/>
    </row>
    <row r="21763" spans="2:10" s="117" customFormat="1" x14ac:dyDescent="0.25">
      <c r="B21763" s="87"/>
      <c r="C21763" s="85"/>
      <c r="D21763" s="85"/>
      <c r="E21763" s="85"/>
      <c r="F21763" s="85"/>
      <c r="G21763" s="86"/>
      <c r="H21763" s="86"/>
      <c r="I21763" s="85"/>
      <c r="J21763" s="85"/>
    </row>
    <row r="21764" spans="2:10" s="117" customFormat="1" x14ac:dyDescent="0.25">
      <c r="B21764" s="87"/>
      <c r="C21764" s="85"/>
      <c r="D21764" s="85"/>
      <c r="E21764" s="85"/>
      <c r="F21764" s="85"/>
      <c r="G21764" s="86"/>
      <c r="H21764" s="86"/>
      <c r="I21764" s="85"/>
      <c r="J21764" s="85"/>
    </row>
    <row r="21765" spans="2:10" s="117" customFormat="1" x14ac:dyDescent="0.25">
      <c r="B21765" s="87"/>
      <c r="C21765" s="85"/>
      <c r="D21765" s="85"/>
      <c r="E21765" s="85"/>
      <c r="F21765" s="85"/>
      <c r="G21765" s="86"/>
      <c r="H21765" s="86"/>
      <c r="I21765" s="85"/>
      <c r="J21765" s="85"/>
    </row>
    <row r="21766" spans="2:10" s="117" customFormat="1" x14ac:dyDescent="0.25">
      <c r="B21766" s="87"/>
      <c r="C21766" s="85"/>
      <c r="D21766" s="85"/>
      <c r="E21766" s="85"/>
      <c r="F21766" s="85"/>
      <c r="G21766" s="86"/>
      <c r="H21766" s="86"/>
      <c r="I21766" s="85"/>
      <c r="J21766" s="85"/>
    </row>
    <row r="21767" spans="2:10" s="117" customFormat="1" x14ac:dyDescent="0.25">
      <c r="B21767" s="87"/>
      <c r="C21767" s="85"/>
      <c r="D21767" s="85"/>
      <c r="E21767" s="85"/>
      <c r="F21767" s="85"/>
      <c r="G21767" s="86"/>
      <c r="H21767" s="86"/>
      <c r="I21767" s="85"/>
      <c r="J21767" s="85"/>
    </row>
    <row r="21768" spans="2:10" s="117" customFormat="1" x14ac:dyDescent="0.25">
      <c r="B21768" s="87"/>
      <c r="C21768" s="85"/>
      <c r="D21768" s="85"/>
      <c r="E21768" s="85"/>
      <c r="F21768" s="85"/>
      <c r="G21768" s="86"/>
      <c r="H21768" s="86"/>
      <c r="I21768" s="85"/>
      <c r="J21768" s="85"/>
    </row>
    <row r="21769" spans="2:10" s="117" customFormat="1" x14ac:dyDescent="0.25">
      <c r="B21769" s="87"/>
      <c r="C21769" s="85"/>
      <c r="D21769" s="85"/>
      <c r="E21769" s="85"/>
      <c r="F21769" s="85"/>
      <c r="G21769" s="86"/>
      <c r="H21769" s="86"/>
      <c r="I21769" s="85"/>
      <c r="J21769" s="85"/>
    </row>
    <row r="21770" spans="2:10" s="117" customFormat="1" x14ac:dyDescent="0.25">
      <c r="B21770" s="87"/>
      <c r="C21770" s="85"/>
      <c r="D21770" s="85"/>
      <c r="E21770" s="85"/>
      <c r="F21770" s="85"/>
      <c r="G21770" s="86"/>
      <c r="H21770" s="86"/>
      <c r="I21770" s="85"/>
      <c r="J21770" s="85"/>
    </row>
    <row r="21771" spans="2:10" s="117" customFormat="1" x14ac:dyDescent="0.25">
      <c r="B21771" s="87"/>
      <c r="C21771" s="85"/>
      <c r="D21771" s="85"/>
      <c r="E21771" s="85"/>
      <c r="F21771" s="85"/>
      <c r="G21771" s="86"/>
      <c r="H21771" s="86"/>
      <c r="I21771" s="85"/>
      <c r="J21771" s="85"/>
    </row>
    <row r="21772" spans="2:10" s="117" customFormat="1" x14ac:dyDescent="0.25">
      <c r="B21772" s="87"/>
      <c r="C21772" s="85"/>
      <c r="D21772" s="85"/>
      <c r="E21772" s="85"/>
      <c r="F21772" s="85"/>
      <c r="G21772" s="86"/>
      <c r="H21772" s="86"/>
      <c r="I21772" s="85"/>
      <c r="J21772" s="85"/>
    </row>
    <row r="21773" spans="2:10" s="117" customFormat="1" x14ac:dyDescent="0.25">
      <c r="B21773" s="87"/>
      <c r="C21773" s="85"/>
      <c r="D21773" s="85"/>
      <c r="E21773" s="85"/>
      <c r="F21773" s="85"/>
      <c r="G21773" s="86"/>
      <c r="H21773" s="86"/>
      <c r="I21773" s="85"/>
      <c r="J21773" s="85"/>
    </row>
    <row r="21774" spans="2:10" s="117" customFormat="1" x14ac:dyDescent="0.25">
      <c r="B21774" s="87"/>
      <c r="C21774" s="85"/>
      <c r="D21774" s="85"/>
      <c r="E21774" s="85"/>
      <c r="F21774" s="85"/>
      <c r="G21774" s="86"/>
      <c r="H21774" s="86"/>
      <c r="I21774" s="85"/>
      <c r="J21774" s="85"/>
    </row>
    <row r="21775" spans="2:10" s="117" customFormat="1" x14ac:dyDescent="0.25">
      <c r="B21775" s="87"/>
      <c r="C21775" s="85"/>
      <c r="D21775" s="85"/>
      <c r="E21775" s="85"/>
      <c r="F21775" s="85"/>
      <c r="G21775" s="86"/>
      <c r="H21775" s="86"/>
      <c r="I21775" s="85"/>
      <c r="J21775" s="85"/>
    </row>
    <row r="21776" spans="2:10" s="117" customFormat="1" x14ac:dyDescent="0.25">
      <c r="B21776" s="87"/>
      <c r="C21776" s="85"/>
      <c r="D21776" s="85"/>
      <c r="E21776" s="85"/>
      <c r="F21776" s="85"/>
      <c r="G21776" s="86"/>
      <c r="H21776" s="86"/>
      <c r="I21776" s="85"/>
      <c r="J21776" s="85"/>
    </row>
    <row r="21777" spans="2:10" s="117" customFormat="1" x14ac:dyDescent="0.25">
      <c r="B21777" s="87"/>
      <c r="C21777" s="85"/>
      <c r="D21777" s="85"/>
      <c r="E21777" s="85"/>
      <c r="F21777" s="85"/>
      <c r="G21777" s="86"/>
      <c r="H21777" s="86"/>
      <c r="I21777" s="85"/>
      <c r="J21777" s="85"/>
    </row>
    <row r="21778" spans="2:10" s="117" customFormat="1" x14ac:dyDescent="0.25">
      <c r="B21778" s="87"/>
      <c r="C21778" s="85"/>
      <c r="D21778" s="85"/>
      <c r="E21778" s="85"/>
      <c r="F21778" s="85"/>
      <c r="G21778" s="86"/>
      <c r="H21778" s="86"/>
      <c r="I21778" s="85"/>
      <c r="J21778" s="85"/>
    </row>
    <row r="21779" spans="2:10" s="117" customFormat="1" x14ac:dyDescent="0.25">
      <c r="B21779" s="87"/>
      <c r="C21779" s="85"/>
      <c r="D21779" s="85"/>
      <c r="E21779" s="85"/>
      <c r="F21779" s="85"/>
      <c r="G21779" s="86"/>
      <c r="H21779" s="86"/>
      <c r="I21779" s="85"/>
      <c r="J21779" s="85"/>
    </row>
    <row r="21780" spans="2:10" s="117" customFormat="1" x14ac:dyDescent="0.25">
      <c r="B21780" s="87"/>
      <c r="C21780" s="85"/>
      <c r="D21780" s="85"/>
      <c r="E21780" s="85"/>
      <c r="F21780" s="85"/>
      <c r="G21780" s="86"/>
      <c r="H21780" s="86"/>
      <c r="I21780" s="85"/>
      <c r="J21780" s="85"/>
    </row>
    <row r="21781" spans="2:10" s="117" customFormat="1" x14ac:dyDescent="0.25">
      <c r="B21781" s="87"/>
      <c r="C21781" s="85"/>
      <c r="D21781" s="85"/>
      <c r="E21781" s="85"/>
      <c r="F21781" s="85"/>
      <c r="G21781" s="86"/>
      <c r="H21781" s="86"/>
      <c r="I21781" s="85"/>
      <c r="J21781" s="85"/>
    </row>
    <row r="21782" spans="2:10" s="117" customFormat="1" x14ac:dyDescent="0.25">
      <c r="B21782" s="87"/>
      <c r="C21782" s="85"/>
      <c r="D21782" s="85"/>
      <c r="E21782" s="85"/>
      <c r="F21782" s="85"/>
      <c r="G21782" s="86"/>
      <c r="H21782" s="86"/>
      <c r="I21782" s="85"/>
      <c r="J21782" s="85"/>
    </row>
    <row r="21783" spans="2:10" s="117" customFormat="1" x14ac:dyDescent="0.25">
      <c r="B21783" s="87"/>
      <c r="C21783" s="85"/>
      <c r="D21783" s="85"/>
      <c r="E21783" s="85"/>
      <c r="F21783" s="85"/>
      <c r="G21783" s="86"/>
      <c r="H21783" s="86"/>
      <c r="I21783" s="85"/>
      <c r="J21783" s="85"/>
    </row>
    <row r="21784" spans="2:10" s="117" customFormat="1" x14ac:dyDescent="0.25">
      <c r="B21784" s="87"/>
      <c r="C21784" s="85"/>
      <c r="D21784" s="85"/>
      <c r="E21784" s="85"/>
      <c r="F21784" s="85"/>
      <c r="G21784" s="86"/>
      <c r="H21784" s="86"/>
      <c r="I21784" s="85"/>
      <c r="J21784" s="85"/>
    </row>
    <row r="21785" spans="2:10" s="117" customFormat="1" x14ac:dyDescent="0.25">
      <c r="B21785" s="87"/>
      <c r="C21785" s="85"/>
      <c r="D21785" s="85"/>
      <c r="E21785" s="85"/>
      <c r="F21785" s="85"/>
      <c r="G21785" s="86"/>
      <c r="H21785" s="86"/>
      <c r="I21785" s="85"/>
      <c r="J21785" s="85"/>
    </row>
    <row r="21786" spans="2:10" s="117" customFormat="1" x14ac:dyDescent="0.25">
      <c r="B21786" s="87"/>
      <c r="C21786" s="85"/>
      <c r="D21786" s="85"/>
      <c r="E21786" s="85"/>
      <c r="F21786" s="85"/>
      <c r="G21786" s="86"/>
      <c r="H21786" s="86"/>
      <c r="I21786" s="85"/>
      <c r="J21786" s="85"/>
    </row>
    <row r="21787" spans="2:10" s="117" customFormat="1" x14ac:dyDescent="0.25">
      <c r="B21787" s="87"/>
      <c r="C21787" s="85"/>
      <c r="D21787" s="85"/>
      <c r="E21787" s="85"/>
      <c r="F21787" s="85"/>
      <c r="G21787" s="86"/>
      <c r="H21787" s="86"/>
      <c r="I21787" s="85"/>
      <c r="J21787" s="85"/>
    </row>
    <row r="21788" spans="2:10" s="117" customFormat="1" x14ac:dyDescent="0.25">
      <c r="B21788" s="87"/>
      <c r="C21788" s="85"/>
      <c r="D21788" s="85"/>
      <c r="E21788" s="85"/>
      <c r="F21788" s="85"/>
      <c r="G21788" s="86"/>
      <c r="H21788" s="86"/>
      <c r="I21788" s="85"/>
      <c r="J21788" s="85"/>
    </row>
    <row r="21789" spans="2:10" s="117" customFormat="1" x14ac:dyDescent="0.25">
      <c r="B21789" s="87"/>
      <c r="C21789" s="85"/>
      <c r="D21789" s="85"/>
      <c r="E21789" s="85"/>
      <c r="F21789" s="85"/>
      <c r="G21789" s="86"/>
      <c r="H21789" s="86"/>
      <c r="I21789" s="85"/>
      <c r="J21789" s="85"/>
    </row>
    <row r="21790" spans="2:10" s="117" customFormat="1" x14ac:dyDescent="0.25">
      <c r="B21790" s="87"/>
      <c r="C21790" s="85"/>
      <c r="D21790" s="85"/>
      <c r="E21790" s="85"/>
      <c r="F21790" s="85"/>
      <c r="G21790" s="86"/>
      <c r="H21790" s="86"/>
      <c r="I21790" s="85"/>
      <c r="J21790" s="85"/>
    </row>
    <row r="21791" spans="2:10" s="117" customFormat="1" x14ac:dyDescent="0.25">
      <c r="B21791" s="87"/>
      <c r="C21791" s="85"/>
      <c r="D21791" s="85"/>
      <c r="E21791" s="85"/>
      <c r="F21791" s="85"/>
      <c r="G21791" s="86"/>
      <c r="H21791" s="86"/>
      <c r="I21791" s="85"/>
      <c r="J21791" s="85"/>
    </row>
    <row r="21792" spans="2:10" s="117" customFormat="1" x14ac:dyDescent="0.25">
      <c r="B21792" s="87"/>
      <c r="C21792" s="85"/>
      <c r="D21792" s="85"/>
      <c r="E21792" s="85"/>
      <c r="F21792" s="85"/>
      <c r="G21792" s="86"/>
      <c r="H21792" s="86"/>
      <c r="I21792" s="85"/>
      <c r="J21792" s="85"/>
    </row>
    <row r="21793" spans="2:10" s="117" customFormat="1" x14ac:dyDescent="0.25">
      <c r="B21793" s="87"/>
      <c r="C21793" s="85"/>
      <c r="D21793" s="85"/>
      <c r="E21793" s="85"/>
      <c r="F21793" s="85"/>
      <c r="G21793" s="86"/>
      <c r="H21793" s="86"/>
      <c r="I21793" s="85"/>
      <c r="J21793" s="85"/>
    </row>
    <row r="21794" spans="2:10" s="117" customFormat="1" x14ac:dyDescent="0.25">
      <c r="B21794" s="87"/>
      <c r="C21794" s="85"/>
      <c r="D21794" s="85"/>
      <c r="E21794" s="85"/>
      <c r="F21794" s="85"/>
      <c r="G21794" s="86"/>
      <c r="H21794" s="86"/>
      <c r="I21794" s="85"/>
      <c r="J21794" s="85"/>
    </row>
    <row r="21795" spans="2:10" s="117" customFormat="1" x14ac:dyDescent="0.25">
      <c r="B21795" s="87"/>
      <c r="C21795" s="85"/>
      <c r="D21795" s="85"/>
      <c r="E21795" s="85"/>
      <c r="F21795" s="85"/>
      <c r="G21795" s="86"/>
      <c r="H21795" s="86"/>
      <c r="I21795" s="85"/>
      <c r="J21795" s="85"/>
    </row>
    <row r="21796" spans="2:10" s="117" customFormat="1" x14ac:dyDescent="0.25">
      <c r="B21796" s="87"/>
      <c r="C21796" s="85"/>
      <c r="D21796" s="85"/>
      <c r="E21796" s="85"/>
      <c r="F21796" s="85"/>
      <c r="G21796" s="86"/>
      <c r="H21796" s="86"/>
      <c r="I21796" s="85"/>
      <c r="J21796" s="85"/>
    </row>
    <row r="21797" spans="2:10" s="117" customFormat="1" x14ac:dyDescent="0.25">
      <c r="B21797" s="87"/>
      <c r="C21797" s="85"/>
      <c r="D21797" s="85"/>
      <c r="E21797" s="85"/>
      <c r="F21797" s="85"/>
      <c r="G21797" s="86"/>
      <c r="H21797" s="86"/>
      <c r="I21797" s="85"/>
      <c r="J21797" s="85"/>
    </row>
    <row r="21798" spans="2:10" s="117" customFormat="1" x14ac:dyDescent="0.25">
      <c r="B21798" s="87"/>
      <c r="C21798" s="85"/>
      <c r="D21798" s="85"/>
      <c r="E21798" s="85"/>
      <c r="F21798" s="85"/>
      <c r="G21798" s="86"/>
      <c r="H21798" s="86"/>
      <c r="I21798" s="85"/>
      <c r="J21798" s="85"/>
    </row>
    <row r="21799" spans="2:10" s="117" customFormat="1" x14ac:dyDescent="0.25">
      <c r="B21799" s="87"/>
      <c r="C21799" s="85"/>
      <c r="D21799" s="85"/>
      <c r="E21799" s="85"/>
      <c r="F21799" s="85"/>
      <c r="G21799" s="86"/>
      <c r="H21799" s="86"/>
      <c r="I21799" s="85"/>
      <c r="J21799" s="85"/>
    </row>
    <row r="21800" spans="2:10" s="117" customFormat="1" x14ac:dyDescent="0.25">
      <c r="B21800" s="87"/>
      <c r="C21800" s="85"/>
      <c r="D21800" s="85"/>
      <c r="E21800" s="85"/>
      <c r="F21800" s="85"/>
      <c r="G21800" s="86"/>
      <c r="H21800" s="86"/>
      <c r="I21800" s="85"/>
      <c r="J21800" s="85"/>
    </row>
    <row r="21801" spans="2:10" s="117" customFormat="1" x14ac:dyDescent="0.25">
      <c r="B21801" s="87"/>
      <c r="C21801" s="85"/>
      <c r="D21801" s="85"/>
      <c r="E21801" s="85"/>
      <c r="F21801" s="85"/>
      <c r="G21801" s="86"/>
      <c r="H21801" s="86"/>
      <c r="I21801" s="85"/>
      <c r="J21801" s="85"/>
    </row>
    <row r="21802" spans="2:10" s="117" customFormat="1" x14ac:dyDescent="0.25">
      <c r="B21802" s="87"/>
      <c r="C21802" s="85"/>
      <c r="D21802" s="85"/>
      <c r="E21802" s="85"/>
      <c r="F21802" s="85"/>
      <c r="G21802" s="86"/>
      <c r="H21802" s="86"/>
      <c r="I21802" s="85"/>
      <c r="J21802" s="85"/>
    </row>
    <row r="21803" spans="2:10" s="117" customFormat="1" x14ac:dyDescent="0.25">
      <c r="B21803" s="87"/>
      <c r="C21803" s="85"/>
      <c r="D21803" s="85"/>
      <c r="E21803" s="85"/>
      <c r="F21803" s="85"/>
      <c r="G21803" s="86"/>
      <c r="H21803" s="86"/>
      <c r="I21803" s="85"/>
      <c r="J21803" s="85"/>
    </row>
    <row r="21804" spans="2:10" s="117" customFormat="1" x14ac:dyDescent="0.25">
      <c r="B21804" s="87"/>
      <c r="C21804" s="85"/>
      <c r="D21804" s="85"/>
      <c r="E21804" s="85"/>
      <c r="F21804" s="85"/>
      <c r="G21804" s="86"/>
      <c r="H21804" s="86"/>
      <c r="I21804" s="85"/>
      <c r="J21804" s="85"/>
    </row>
    <row r="21805" spans="2:10" s="117" customFormat="1" x14ac:dyDescent="0.25">
      <c r="B21805" s="87"/>
      <c r="C21805" s="85"/>
      <c r="D21805" s="85"/>
      <c r="E21805" s="85"/>
      <c r="F21805" s="85"/>
      <c r="G21805" s="86"/>
      <c r="H21805" s="86"/>
      <c r="I21805" s="85"/>
      <c r="J21805" s="85"/>
    </row>
    <row r="21806" spans="2:10" s="117" customFormat="1" x14ac:dyDescent="0.25">
      <c r="B21806" s="87"/>
      <c r="C21806" s="85"/>
      <c r="D21806" s="85"/>
      <c r="E21806" s="85"/>
      <c r="F21806" s="85"/>
      <c r="G21806" s="86"/>
      <c r="H21806" s="86"/>
      <c r="I21806" s="85"/>
      <c r="J21806" s="85"/>
    </row>
    <row r="21807" spans="2:10" s="117" customFormat="1" x14ac:dyDescent="0.25">
      <c r="B21807" s="87"/>
      <c r="C21807" s="85"/>
      <c r="D21807" s="85"/>
      <c r="E21807" s="85"/>
      <c r="F21807" s="85"/>
      <c r="G21807" s="86"/>
      <c r="H21807" s="86"/>
      <c r="I21807" s="85"/>
      <c r="J21807" s="85"/>
    </row>
    <row r="21808" spans="2:10" s="117" customFormat="1" x14ac:dyDescent="0.25">
      <c r="B21808" s="87"/>
      <c r="C21808" s="85"/>
      <c r="D21808" s="85"/>
      <c r="E21808" s="85"/>
      <c r="F21808" s="85"/>
      <c r="G21808" s="86"/>
      <c r="H21808" s="86"/>
      <c r="I21808" s="85"/>
      <c r="J21808" s="85"/>
    </row>
    <row r="21809" spans="2:10" s="117" customFormat="1" x14ac:dyDescent="0.25">
      <c r="B21809" s="87"/>
      <c r="C21809" s="85"/>
      <c r="D21809" s="85"/>
      <c r="E21809" s="85"/>
      <c r="F21809" s="85"/>
      <c r="G21809" s="86"/>
      <c r="H21809" s="86"/>
      <c r="I21809" s="85"/>
      <c r="J21809" s="85"/>
    </row>
    <row r="21810" spans="2:10" s="117" customFormat="1" x14ac:dyDescent="0.25">
      <c r="B21810" s="87"/>
      <c r="C21810" s="85"/>
      <c r="D21810" s="85"/>
      <c r="E21810" s="85"/>
      <c r="F21810" s="85"/>
      <c r="G21810" s="86"/>
      <c r="H21810" s="86"/>
      <c r="I21810" s="85"/>
      <c r="J21810" s="85"/>
    </row>
    <row r="21811" spans="2:10" s="117" customFormat="1" x14ac:dyDescent="0.25">
      <c r="B21811" s="87"/>
      <c r="C21811" s="85"/>
      <c r="D21811" s="85"/>
      <c r="E21811" s="85"/>
      <c r="F21811" s="85"/>
      <c r="G21811" s="86"/>
      <c r="H21811" s="86"/>
      <c r="I21811" s="85"/>
      <c r="J21811" s="85"/>
    </row>
    <row r="21812" spans="2:10" s="117" customFormat="1" x14ac:dyDescent="0.25">
      <c r="B21812" s="87"/>
      <c r="C21812" s="85"/>
      <c r="D21812" s="85"/>
      <c r="E21812" s="85"/>
      <c r="F21812" s="85"/>
      <c r="G21812" s="86"/>
      <c r="H21812" s="86"/>
      <c r="I21812" s="85"/>
      <c r="J21812" s="85"/>
    </row>
    <row r="21813" spans="2:10" s="117" customFormat="1" x14ac:dyDescent="0.25">
      <c r="B21813" s="87"/>
      <c r="C21813" s="85"/>
      <c r="D21813" s="85"/>
      <c r="E21813" s="85"/>
      <c r="F21813" s="85"/>
      <c r="G21813" s="86"/>
      <c r="H21813" s="86"/>
      <c r="I21813" s="85"/>
      <c r="J21813" s="85"/>
    </row>
    <row r="21814" spans="2:10" s="117" customFormat="1" x14ac:dyDescent="0.25">
      <c r="B21814" s="87"/>
      <c r="C21814" s="85"/>
      <c r="D21814" s="85"/>
      <c r="E21814" s="85"/>
      <c r="F21814" s="85"/>
      <c r="G21814" s="86"/>
      <c r="H21814" s="86"/>
      <c r="I21814" s="85"/>
      <c r="J21814" s="85"/>
    </row>
    <row r="21815" spans="2:10" s="117" customFormat="1" x14ac:dyDescent="0.25">
      <c r="B21815" s="87"/>
      <c r="C21815" s="85"/>
      <c r="D21815" s="85"/>
      <c r="E21815" s="85"/>
      <c r="F21815" s="85"/>
      <c r="G21815" s="86"/>
      <c r="H21815" s="86"/>
      <c r="I21815" s="85"/>
      <c r="J21815" s="85"/>
    </row>
    <row r="21816" spans="2:10" s="117" customFormat="1" x14ac:dyDescent="0.25">
      <c r="B21816" s="87"/>
      <c r="C21816" s="85"/>
      <c r="D21816" s="85"/>
      <c r="E21816" s="85"/>
      <c r="F21816" s="85"/>
      <c r="G21816" s="86"/>
      <c r="H21816" s="86"/>
      <c r="I21816" s="85"/>
      <c r="J21816" s="85"/>
    </row>
    <row r="21817" spans="2:10" s="117" customFormat="1" x14ac:dyDescent="0.25">
      <c r="B21817" s="87"/>
      <c r="C21817" s="85"/>
      <c r="D21817" s="85"/>
      <c r="E21817" s="85"/>
      <c r="F21817" s="85"/>
      <c r="G21817" s="86"/>
      <c r="H21817" s="86"/>
      <c r="I21817" s="85"/>
      <c r="J21817" s="85"/>
    </row>
    <row r="21818" spans="2:10" s="117" customFormat="1" x14ac:dyDescent="0.25">
      <c r="B21818" s="87"/>
      <c r="C21818" s="85"/>
      <c r="D21818" s="85"/>
      <c r="E21818" s="85"/>
      <c r="F21818" s="85"/>
      <c r="G21818" s="86"/>
      <c r="H21818" s="86"/>
      <c r="I21818" s="85"/>
      <c r="J21818" s="85"/>
    </row>
    <row r="21819" spans="2:10" s="117" customFormat="1" x14ac:dyDescent="0.25">
      <c r="B21819" s="87"/>
      <c r="C21819" s="85"/>
      <c r="D21819" s="85"/>
      <c r="E21819" s="85"/>
      <c r="F21819" s="85"/>
      <c r="G21819" s="86"/>
      <c r="H21819" s="86"/>
      <c r="I21819" s="85"/>
      <c r="J21819" s="85"/>
    </row>
    <row r="21820" spans="2:10" s="117" customFormat="1" x14ac:dyDescent="0.25">
      <c r="B21820" s="87"/>
      <c r="C21820" s="85"/>
      <c r="D21820" s="85"/>
      <c r="E21820" s="85"/>
      <c r="F21820" s="85"/>
      <c r="G21820" s="86"/>
      <c r="H21820" s="86"/>
      <c r="I21820" s="85"/>
      <c r="J21820" s="85"/>
    </row>
    <row r="21821" spans="2:10" s="117" customFormat="1" x14ac:dyDescent="0.25">
      <c r="B21821" s="87"/>
      <c r="C21821" s="85"/>
      <c r="D21821" s="85"/>
      <c r="E21821" s="85"/>
      <c r="F21821" s="85"/>
      <c r="G21821" s="86"/>
      <c r="H21821" s="86"/>
      <c r="I21821" s="85"/>
      <c r="J21821" s="85"/>
    </row>
    <row r="21822" spans="2:10" s="117" customFormat="1" x14ac:dyDescent="0.25">
      <c r="B21822" s="87"/>
      <c r="C21822" s="85"/>
      <c r="D21822" s="85"/>
      <c r="E21822" s="85"/>
      <c r="F21822" s="85"/>
      <c r="G21822" s="86"/>
      <c r="H21822" s="86"/>
      <c r="I21822" s="85"/>
      <c r="J21822" s="85"/>
    </row>
    <row r="21823" spans="2:10" s="117" customFormat="1" x14ac:dyDescent="0.25">
      <c r="B21823" s="87"/>
      <c r="C21823" s="85"/>
      <c r="D21823" s="85"/>
      <c r="E21823" s="85"/>
      <c r="F21823" s="85"/>
      <c r="G21823" s="86"/>
      <c r="H21823" s="86"/>
      <c r="I21823" s="85"/>
      <c r="J21823" s="85"/>
    </row>
    <row r="21824" spans="2:10" s="117" customFormat="1" x14ac:dyDescent="0.25">
      <c r="B21824" s="87"/>
      <c r="C21824" s="85"/>
      <c r="D21824" s="85"/>
      <c r="E21824" s="85"/>
      <c r="F21824" s="85"/>
      <c r="G21824" s="86"/>
      <c r="H21824" s="86"/>
      <c r="I21824" s="85"/>
      <c r="J21824" s="85"/>
    </row>
    <row r="21825" spans="2:10" s="117" customFormat="1" x14ac:dyDescent="0.25">
      <c r="B21825" s="87"/>
      <c r="C21825" s="85"/>
      <c r="D21825" s="85"/>
      <c r="E21825" s="85"/>
      <c r="F21825" s="85"/>
      <c r="G21825" s="86"/>
      <c r="H21825" s="86"/>
      <c r="I21825" s="85"/>
      <c r="J21825" s="85"/>
    </row>
    <row r="21826" spans="2:10" s="117" customFormat="1" x14ac:dyDescent="0.25">
      <c r="B21826" s="87"/>
      <c r="C21826" s="85"/>
      <c r="D21826" s="85"/>
      <c r="E21826" s="85"/>
      <c r="F21826" s="85"/>
      <c r="G21826" s="86"/>
      <c r="H21826" s="86"/>
      <c r="I21826" s="85"/>
      <c r="J21826" s="85"/>
    </row>
    <row r="21827" spans="2:10" s="117" customFormat="1" x14ac:dyDescent="0.25">
      <c r="B21827" s="87"/>
      <c r="C21827" s="85"/>
      <c r="D21827" s="85"/>
      <c r="E21827" s="85"/>
      <c r="F21827" s="85"/>
      <c r="G21827" s="86"/>
      <c r="H21827" s="86"/>
      <c r="I21827" s="85"/>
      <c r="J21827" s="85"/>
    </row>
    <row r="21828" spans="2:10" s="117" customFormat="1" x14ac:dyDescent="0.25">
      <c r="B21828" s="87"/>
      <c r="C21828" s="85"/>
      <c r="D21828" s="85"/>
      <c r="E21828" s="85"/>
      <c r="F21828" s="85"/>
      <c r="G21828" s="86"/>
      <c r="H21828" s="86"/>
      <c r="I21828" s="85"/>
      <c r="J21828" s="85"/>
    </row>
    <row r="21829" spans="2:10" s="117" customFormat="1" x14ac:dyDescent="0.25">
      <c r="B21829" s="87"/>
      <c r="C21829" s="85"/>
      <c r="D21829" s="85"/>
      <c r="E21829" s="85"/>
      <c r="F21829" s="85"/>
      <c r="G21829" s="86"/>
      <c r="H21829" s="86"/>
      <c r="I21829" s="85"/>
      <c r="J21829" s="85"/>
    </row>
    <row r="21830" spans="2:10" s="117" customFormat="1" x14ac:dyDescent="0.25">
      <c r="B21830" s="87"/>
      <c r="C21830" s="85"/>
      <c r="D21830" s="85"/>
      <c r="E21830" s="85"/>
      <c r="F21830" s="85"/>
      <c r="G21830" s="86"/>
      <c r="H21830" s="86"/>
      <c r="I21830" s="85"/>
      <c r="J21830" s="85"/>
    </row>
    <row r="21831" spans="2:10" s="117" customFormat="1" x14ac:dyDescent="0.25">
      <c r="B21831" s="87"/>
      <c r="C21831" s="85"/>
      <c r="D21831" s="85"/>
      <c r="E21831" s="85"/>
      <c r="F21831" s="85"/>
      <c r="G21831" s="86"/>
      <c r="H21831" s="86"/>
      <c r="I21831" s="85"/>
      <c r="J21831" s="85"/>
    </row>
    <row r="21832" spans="2:10" s="117" customFormat="1" x14ac:dyDescent="0.25">
      <c r="B21832" s="87"/>
      <c r="C21832" s="85"/>
      <c r="D21832" s="85"/>
      <c r="E21832" s="85"/>
      <c r="F21832" s="85"/>
      <c r="G21832" s="86"/>
      <c r="H21832" s="86"/>
      <c r="I21832" s="85"/>
      <c r="J21832" s="85"/>
    </row>
    <row r="21833" spans="2:10" s="117" customFormat="1" x14ac:dyDescent="0.25">
      <c r="B21833" s="87"/>
      <c r="C21833" s="85"/>
      <c r="D21833" s="85"/>
      <c r="E21833" s="85"/>
      <c r="F21833" s="85"/>
      <c r="G21833" s="86"/>
      <c r="H21833" s="86"/>
      <c r="I21833" s="85"/>
      <c r="J21833" s="85"/>
    </row>
    <row r="21834" spans="2:10" s="117" customFormat="1" x14ac:dyDescent="0.25">
      <c r="B21834" s="87"/>
      <c r="C21834" s="85"/>
      <c r="D21834" s="85"/>
      <c r="E21834" s="85"/>
      <c r="F21834" s="85"/>
      <c r="G21834" s="86"/>
      <c r="H21834" s="86"/>
      <c r="I21834" s="85"/>
      <c r="J21834" s="85"/>
    </row>
    <row r="21835" spans="2:10" s="117" customFormat="1" x14ac:dyDescent="0.25">
      <c r="B21835" s="87"/>
      <c r="C21835" s="85"/>
      <c r="D21835" s="85"/>
      <c r="E21835" s="85"/>
      <c r="F21835" s="85"/>
      <c r="G21835" s="86"/>
      <c r="H21835" s="86"/>
      <c r="I21835" s="85"/>
      <c r="J21835" s="85"/>
    </row>
    <row r="21836" spans="2:10" s="117" customFormat="1" x14ac:dyDescent="0.25">
      <c r="B21836" s="87"/>
      <c r="C21836" s="85"/>
      <c r="D21836" s="85"/>
      <c r="E21836" s="85"/>
      <c r="F21836" s="85"/>
      <c r="G21836" s="86"/>
      <c r="H21836" s="86"/>
      <c r="I21836" s="85"/>
      <c r="J21836" s="85"/>
    </row>
    <row r="21837" spans="2:10" s="117" customFormat="1" x14ac:dyDescent="0.25">
      <c r="B21837" s="87"/>
      <c r="C21837" s="85"/>
      <c r="D21837" s="85"/>
      <c r="E21837" s="85"/>
      <c r="F21837" s="85"/>
      <c r="G21837" s="86"/>
      <c r="H21837" s="86"/>
      <c r="I21837" s="85"/>
      <c r="J21837" s="85"/>
    </row>
    <row r="21838" spans="2:10" s="117" customFormat="1" x14ac:dyDescent="0.25">
      <c r="B21838" s="87"/>
      <c r="C21838" s="85"/>
      <c r="D21838" s="85"/>
      <c r="E21838" s="85"/>
      <c r="F21838" s="85"/>
      <c r="G21838" s="86"/>
      <c r="H21838" s="86"/>
      <c r="I21838" s="85"/>
      <c r="J21838" s="85"/>
    </row>
    <row r="21839" spans="2:10" s="117" customFormat="1" x14ac:dyDescent="0.25">
      <c r="B21839" s="87"/>
      <c r="C21839" s="85"/>
      <c r="D21839" s="85"/>
      <c r="E21839" s="85"/>
      <c r="F21839" s="85"/>
      <c r="G21839" s="86"/>
      <c r="H21839" s="86"/>
      <c r="I21839" s="85"/>
      <c r="J21839" s="85"/>
    </row>
    <row r="21840" spans="2:10" s="117" customFormat="1" x14ac:dyDescent="0.25">
      <c r="B21840" s="87"/>
      <c r="C21840" s="85"/>
      <c r="D21840" s="85"/>
      <c r="E21840" s="85"/>
      <c r="F21840" s="85"/>
      <c r="G21840" s="86"/>
      <c r="H21840" s="86"/>
      <c r="I21840" s="85"/>
      <c r="J21840" s="85"/>
    </row>
    <row r="21841" spans="2:10" s="117" customFormat="1" x14ac:dyDescent="0.25">
      <c r="B21841" s="87"/>
      <c r="C21841" s="85"/>
      <c r="D21841" s="85"/>
      <c r="E21841" s="85"/>
      <c r="F21841" s="85"/>
      <c r="G21841" s="86"/>
      <c r="H21841" s="86"/>
      <c r="I21841" s="85"/>
      <c r="J21841" s="85"/>
    </row>
    <row r="21842" spans="2:10" s="117" customFormat="1" x14ac:dyDescent="0.25">
      <c r="B21842" s="87"/>
      <c r="C21842" s="85"/>
      <c r="D21842" s="85"/>
      <c r="E21842" s="85"/>
      <c r="F21842" s="85"/>
      <c r="G21842" s="86"/>
      <c r="H21842" s="86"/>
      <c r="I21842" s="85"/>
      <c r="J21842" s="85"/>
    </row>
    <row r="21843" spans="2:10" s="117" customFormat="1" x14ac:dyDescent="0.25">
      <c r="B21843" s="87"/>
      <c r="C21843" s="85"/>
      <c r="D21843" s="85"/>
      <c r="E21843" s="85"/>
      <c r="F21843" s="85"/>
      <c r="G21843" s="86"/>
      <c r="H21843" s="86"/>
      <c r="I21843" s="85"/>
      <c r="J21843" s="85"/>
    </row>
    <row r="21844" spans="2:10" s="117" customFormat="1" x14ac:dyDescent="0.25">
      <c r="B21844" s="87"/>
      <c r="C21844" s="85"/>
      <c r="D21844" s="85"/>
      <c r="E21844" s="85"/>
      <c r="F21844" s="85"/>
      <c r="G21844" s="86"/>
      <c r="H21844" s="86"/>
      <c r="I21844" s="85"/>
      <c r="J21844" s="85"/>
    </row>
    <row r="21845" spans="2:10" s="117" customFormat="1" x14ac:dyDescent="0.25">
      <c r="B21845" s="87"/>
      <c r="C21845" s="85"/>
      <c r="D21845" s="85"/>
      <c r="E21845" s="85"/>
      <c r="F21845" s="85"/>
      <c r="G21845" s="86"/>
      <c r="H21845" s="86"/>
      <c r="I21845" s="85"/>
      <c r="J21845" s="85"/>
    </row>
    <row r="21846" spans="2:10" s="117" customFormat="1" x14ac:dyDescent="0.25">
      <c r="B21846" s="87"/>
      <c r="C21846" s="85"/>
      <c r="D21846" s="85"/>
      <c r="E21846" s="85"/>
      <c r="F21846" s="85"/>
      <c r="G21846" s="86"/>
      <c r="H21846" s="86"/>
      <c r="I21846" s="85"/>
      <c r="J21846" s="85"/>
    </row>
    <row r="21847" spans="2:10" s="117" customFormat="1" x14ac:dyDescent="0.25">
      <c r="B21847" s="87"/>
      <c r="C21847" s="85"/>
      <c r="D21847" s="85"/>
      <c r="E21847" s="85"/>
      <c r="F21847" s="85"/>
      <c r="G21847" s="86"/>
      <c r="H21847" s="86"/>
      <c r="I21847" s="85"/>
      <c r="J21847" s="85"/>
    </row>
    <row r="21848" spans="2:10" s="117" customFormat="1" x14ac:dyDescent="0.25">
      <c r="B21848" s="87"/>
      <c r="C21848" s="85"/>
      <c r="D21848" s="85"/>
      <c r="E21848" s="85"/>
      <c r="F21848" s="85"/>
      <c r="G21848" s="86"/>
      <c r="H21848" s="86"/>
      <c r="I21848" s="85"/>
      <c r="J21848" s="85"/>
    </row>
    <row r="21849" spans="2:10" s="117" customFormat="1" x14ac:dyDescent="0.25">
      <c r="B21849" s="87"/>
      <c r="C21849" s="85"/>
      <c r="D21849" s="85"/>
      <c r="E21849" s="85"/>
      <c r="F21849" s="85"/>
      <c r="G21849" s="86"/>
      <c r="H21849" s="86"/>
      <c r="I21849" s="85"/>
      <c r="J21849" s="85"/>
    </row>
    <row r="21850" spans="2:10" s="117" customFormat="1" x14ac:dyDescent="0.25">
      <c r="B21850" s="87"/>
      <c r="C21850" s="85"/>
      <c r="D21850" s="85"/>
      <c r="E21850" s="85"/>
      <c r="F21850" s="85"/>
      <c r="G21850" s="86"/>
      <c r="H21850" s="86"/>
      <c r="I21850" s="85"/>
      <c r="J21850" s="85"/>
    </row>
    <row r="21851" spans="2:10" s="117" customFormat="1" x14ac:dyDescent="0.25">
      <c r="B21851" s="87"/>
      <c r="C21851" s="85"/>
      <c r="D21851" s="85"/>
      <c r="E21851" s="85"/>
      <c r="F21851" s="85"/>
      <c r="G21851" s="86"/>
      <c r="H21851" s="86"/>
      <c r="I21851" s="85"/>
      <c r="J21851" s="85"/>
    </row>
    <row r="21852" spans="2:10" s="117" customFormat="1" x14ac:dyDescent="0.25">
      <c r="B21852" s="87"/>
      <c r="C21852" s="85"/>
      <c r="D21852" s="85"/>
      <c r="E21852" s="85"/>
      <c r="F21852" s="85"/>
      <c r="G21852" s="86"/>
      <c r="H21852" s="86"/>
      <c r="I21852" s="85"/>
      <c r="J21852" s="85"/>
    </row>
    <row r="21853" spans="2:10" s="117" customFormat="1" x14ac:dyDescent="0.25">
      <c r="B21853" s="87"/>
      <c r="C21853" s="85"/>
      <c r="D21853" s="85"/>
      <c r="E21853" s="85"/>
      <c r="F21853" s="85"/>
      <c r="G21853" s="86"/>
      <c r="H21853" s="86"/>
      <c r="I21853" s="85"/>
      <c r="J21853" s="85"/>
    </row>
    <row r="21854" spans="2:10" s="117" customFormat="1" x14ac:dyDescent="0.25">
      <c r="B21854" s="87"/>
      <c r="C21854" s="85"/>
      <c r="D21854" s="85"/>
      <c r="E21854" s="85"/>
      <c r="F21854" s="85"/>
      <c r="G21854" s="86"/>
      <c r="H21854" s="86"/>
      <c r="I21854" s="85"/>
      <c r="J21854" s="85"/>
    </row>
    <row r="21855" spans="2:10" s="117" customFormat="1" x14ac:dyDescent="0.25">
      <c r="B21855" s="87"/>
      <c r="C21855" s="85"/>
      <c r="D21855" s="85"/>
      <c r="E21855" s="85"/>
      <c r="F21855" s="85"/>
      <c r="G21855" s="86"/>
      <c r="H21855" s="86"/>
      <c r="I21855" s="85"/>
      <c r="J21855" s="85"/>
    </row>
    <row r="21856" spans="2:10" s="117" customFormat="1" x14ac:dyDescent="0.25">
      <c r="B21856" s="87"/>
      <c r="C21856" s="85"/>
      <c r="D21856" s="85"/>
      <c r="E21856" s="85"/>
      <c r="F21856" s="85"/>
      <c r="G21856" s="86"/>
      <c r="H21856" s="86"/>
      <c r="I21856" s="85"/>
      <c r="J21856" s="85"/>
    </row>
    <row r="21857" spans="2:10" s="117" customFormat="1" x14ac:dyDescent="0.25">
      <c r="B21857" s="87"/>
      <c r="C21857" s="85"/>
      <c r="D21857" s="85"/>
      <c r="E21857" s="85"/>
      <c r="F21857" s="85"/>
      <c r="G21857" s="86"/>
      <c r="H21857" s="86"/>
      <c r="I21857" s="85"/>
      <c r="J21857" s="85"/>
    </row>
    <row r="21858" spans="2:10" s="117" customFormat="1" x14ac:dyDescent="0.25">
      <c r="B21858" s="87"/>
      <c r="C21858" s="85"/>
      <c r="D21858" s="85"/>
      <c r="E21858" s="85"/>
      <c r="F21858" s="85"/>
      <c r="G21858" s="86"/>
      <c r="H21858" s="86"/>
      <c r="I21858" s="85"/>
      <c r="J21858" s="85"/>
    </row>
    <row r="21859" spans="2:10" s="117" customFormat="1" x14ac:dyDescent="0.25">
      <c r="B21859" s="87"/>
      <c r="C21859" s="85"/>
      <c r="D21859" s="85"/>
      <c r="E21859" s="85"/>
      <c r="F21859" s="85"/>
      <c r="G21859" s="86"/>
      <c r="H21859" s="86"/>
      <c r="I21859" s="85"/>
      <c r="J21859" s="85"/>
    </row>
    <row r="21860" spans="2:10" s="117" customFormat="1" x14ac:dyDescent="0.25">
      <c r="B21860" s="87"/>
      <c r="C21860" s="85"/>
      <c r="D21860" s="85"/>
      <c r="E21860" s="85"/>
      <c r="F21860" s="85"/>
      <c r="G21860" s="86"/>
      <c r="H21860" s="86"/>
      <c r="I21860" s="85"/>
      <c r="J21860" s="85"/>
    </row>
    <row r="21861" spans="2:10" s="117" customFormat="1" x14ac:dyDescent="0.25">
      <c r="B21861" s="87"/>
      <c r="C21861" s="85"/>
      <c r="D21861" s="85"/>
      <c r="E21861" s="85"/>
      <c r="F21861" s="85"/>
      <c r="G21861" s="86"/>
      <c r="H21861" s="86"/>
      <c r="I21861" s="85"/>
      <c r="J21861" s="85"/>
    </row>
    <row r="21862" spans="2:10" s="117" customFormat="1" x14ac:dyDescent="0.25">
      <c r="B21862" s="87"/>
      <c r="C21862" s="85"/>
      <c r="D21862" s="85"/>
      <c r="E21862" s="85"/>
      <c r="F21862" s="85"/>
      <c r="G21862" s="86"/>
      <c r="H21862" s="86"/>
      <c r="I21862" s="85"/>
      <c r="J21862" s="85"/>
    </row>
    <row r="21863" spans="2:10" s="117" customFormat="1" x14ac:dyDescent="0.25">
      <c r="B21863" s="87"/>
      <c r="C21863" s="85"/>
      <c r="D21863" s="85"/>
      <c r="E21863" s="85"/>
      <c r="F21863" s="85"/>
      <c r="G21863" s="86"/>
      <c r="H21863" s="86"/>
      <c r="I21863" s="85"/>
      <c r="J21863" s="85"/>
    </row>
    <row r="21864" spans="2:10" s="117" customFormat="1" x14ac:dyDescent="0.25">
      <c r="B21864" s="87"/>
      <c r="C21864" s="85"/>
      <c r="D21864" s="85"/>
      <c r="E21864" s="85"/>
      <c r="F21864" s="85"/>
      <c r="G21864" s="86"/>
      <c r="H21864" s="86"/>
      <c r="I21864" s="85"/>
      <c r="J21864" s="85"/>
    </row>
    <row r="21865" spans="2:10" s="117" customFormat="1" x14ac:dyDescent="0.25">
      <c r="B21865" s="87"/>
      <c r="C21865" s="85"/>
      <c r="D21865" s="85"/>
      <c r="E21865" s="85"/>
      <c r="F21865" s="85"/>
      <c r="G21865" s="86"/>
      <c r="H21865" s="86"/>
      <c r="I21865" s="85"/>
      <c r="J21865" s="85"/>
    </row>
    <row r="21866" spans="2:10" s="117" customFormat="1" x14ac:dyDescent="0.25">
      <c r="B21866" s="87"/>
      <c r="C21866" s="85"/>
      <c r="D21866" s="85"/>
      <c r="E21866" s="85"/>
      <c r="F21866" s="85"/>
      <c r="G21866" s="86"/>
      <c r="H21866" s="86"/>
      <c r="I21866" s="85"/>
      <c r="J21866" s="85"/>
    </row>
    <row r="21867" spans="2:10" s="117" customFormat="1" x14ac:dyDescent="0.25">
      <c r="B21867" s="87"/>
      <c r="C21867" s="85"/>
      <c r="D21867" s="85"/>
      <c r="E21867" s="85"/>
      <c r="F21867" s="85"/>
      <c r="G21867" s="86"/>
      <c r="H21867" s="86"/>
      <c r="I21867" s="85"/>
      <c r="J21867" s="85"/>
    </row>
    <row r="21868" spans="2:10" s="117" customFormat="1" x14ac:dyDescent="0.25">
      <c r="B21868" s="87"/>
      <c r="C21868" s="85"/>
      <c r="D21868" s="85"/>
      <c r="E21868" s="85"/>
      <c r="F21868" s="85"/>
      <c r="G21868" s="86"/>
      <c r="H21868" s="86"/>
      <c r="I21868" s="85"/>
      <c r="J21868" s="85"/>
    </row>
    <row r="21869" spans="2:10" s="117" customFormat="1" x14ac:dyDescent="0.25">
      <c r="B21869" s="87"/>
      <c r="C21869" s="85"/>
      <c r="D21869" s="85"/>
      <c r="E21869" s="85"/>
      <c r="F21869" s="85"/>
      <c r="G21869" s="86"/>
      <c r="H21869" s="86"/>
      <c r="I21869" s="85"/>
      <c r="J21869" s="85"/>
    </row>
    <row r="21870" spans="2:10" s="117" customFormat="1" x14ac:dyDescent="0.25">
      <c r="B21870" s="87"/>
      <c r="C21870" s="85"/>
      <c r="D21870" s="85"/>
      <c r="E21870" s="85"/>
      <c r="F21870" s="85"/>
      <c r="G21870" s="86"/>
      <c r="H21870" s="86"/>
      <c r="I21870" s="85"/>
      <c r="J21870" s="85"/>
    </row>
    <row r="21871" spans="2:10" s="117" customFormat="1" x14ac:dyDescent="0.25">
      <c r="B21871" s="87"/>
      <c r="C21871" s="85"/>
      <c r="D21871" s="85"/>
      <c r="E21871" s="85"/>
      <c r="F21871" s="85"/>
      <c r="G21871" s="86"/>
      <c r="H21871" s="86"/>
      <c r="I21871" s="85"/>
      <c r="J21871" s="85"/>
    </row>
    <row r="21872" spans="2:10" s="117" customFormat="1" x14ac:dyDescent="0.25">
      <c r="B21872" s="87"/>
      <c r="C21872" s="85"/>
      <c r="D21872" s="85"/>
      <c r="E21872" s="85"/>
      <c r="F21872" s="85"/>
      <c r="G21872" s="86"/>
      <c r="H21872" s="86"/>
      <c r="I21872" s="85"/>
      <c r="J21872" s="85"/>
    </row>
    <row r="21873" spans="2:10" s="117" customFormat="1" x14ac:dyDescent="0.25">
      <c r="B21873" s="87"/>
      <c r="C21873" s="85"/>
      <c r="D21873" s="85"/>
      <c r="E21873" s="85"/>
      <c r="F21873" s="85"/>
      <c r="G21873" s="86"/>
      <c r="H21873" s="86"/>
      <c r="I21873" s="85"/>
      <c r="J21873" s="85"/>
    </row>
    <row r="21874" spans="2:10" s="117" customFormat="1" x14ac:dyDescent="0.25">
      <c r="B21874" s="87"/>
      <c r="C21874" s="85"/>
      <c r="D21874" s="85"/>
      <c r="E21874" s="85"/>
      <c r="F21874" s="85"/>
      <c r="G21874" s="86"/>
      <c r="H21874" s="86"/>
      <c r="I21874" s="85"/>
      <c r="J21874" s="85"/>
    </row>
    <row r="21875" spans="2:10" s="117" customFormat="1" x14ac:dyDescent="0.25">
      <c r="B21875" s="87"/>
      <c r="C21875" s="85"/>
      <c r="D21875" s="85"/>
      <c r="E21875" s="85"/>
      <c r="F21875" s="85"/>
      <c r="G21875" s="86"/>
      <c r="H21875" s="86"/>
      <c r="I21875" s="85"/>
      <c r="J21875" s="85"/>
    </row>
    <row r="21876" spans="2:10" s="117" customFormat="1" x14ac:dyDescent="0.25">
      <c r="B21876" s="87"/>
      <c r="C21876" s="85"/>
      <c r="D21876" s="85"/>
      <c r="E21876" s="85"/>
      <c r="F21876" s="85"/>
      <c r="G21876" s="86"/>
      <c r="H21876" s="86"/>
      <c r="I21876" s="85"/>
      <c r="J21876" s="85"/>
    </row>
    <row r="21877" spans="2:10" s="117" customFormat="1" x14ac:dyDescent="0.25">
      <c r="B21877" s="87"/>
      <c r="C21877" s="85"/>
      <c r="D21877" s="85"/>
      <c r="E21877" s="85"/>
      <c r="F21877" s="85"/>
      <c r="G21877" s="86"/>
      <c r="H21877" s="86"/>
      <c r="I21877" s="85"/>
      <c r="J21877" s="85"/>
    </row>
    <row r="21878" spans="2:10" s="117" customFormat="1" x14ac:dyDescent="0.25">
      <c r="B21878" s="87"/>
      <c r="C21878" s="85"/>
      <c r="D21878" s="85"/>
      <c r="E21878" s="85"/>
      <c r="F21878" s="85"/>
      <c r="G21878" s="86"/>
      <c r="H21878" s="86"/>
      <c r="I21878" s="85"/>
      <c r="J21878" s="85"/>
    </row>
    <row r="21879" spans="2:10" s="117" customFormat="1" x14ac:dyDescent="0.25">
      <c r="B21879" s="87"/>
      <c r="C21879" s="85"/>
      <c r="D21879" s="85"/>
      <c r="E21879" s="85"/>
      <c r="F21879" s="85"/>
      <c r="G21879" s="86"/>
      <c r="H21879" s="86"/>
      <c r="I21879" s="85"/>
      <c r="J21879" s="85"/>
    </row>
    <row r="21880" spans="2:10" s="117" customFormat="1" x14ac:dyDescent="0.25">
      <c r="B21880" s="87"/>
      <c r="C21880" s="85"/>
      <c r="D21880" s="85"/>
      <c r="E21880" s="85"/>
      <c r="F21880" s="85"/>
      <c r="G21880" s="86"/>
      <c r="H21880" s="86"/>
      <c r="I21880" s="85"/>
      <c r="J21880" s="85"/>
    </row>
    <row r="21881" spans="2:10" s="117" customFormat="1" x14ac:dyDescent="0.25">
      <c r="B21881" s="87"/>
      <c r="C21881" s="85"/>
      <c r="D21881" s="85"/>
      <c r="E21881" s="85"/>
      <c r="F21881" s="85"/>
      <c r="G21881" s="86"/>
      <c r="H21881" s="86"/>
      <c r="I21881" s="85"/>
      <c r="J21881" s="85"/>
    </row>
    <row r="21882" spans="2:10" s="117" customFormat="1" x14ac:dyDescent="0.25">
      <c r="B21882" s="87"/>
      <c r="C21882" s="85"/>
      <c r="D21882" s="85"/>
      <c r="E21882" s="85"/>
      <c r="F21882" s="85"/>
      <c r="G21882" s="86"/>
      <c r="H21882" s="86"/>
      <c r="I21882" s="85"/>
      <c r="J21882" s="85"/>
    </row>
    <row r="21883" spans="2:10" s="117" customFormat="1" x14ac:dyDescent="0.25">
      <c r="B21883" s="87"/>
      <c r="C21883" s="85"/>
      <c r="D21883" s="85"/>
      <c r="E21883" s="85"/>
      <c r="F21883" s="85"/>
      <c r="G21883" s="86"/>
      <c r="H21883" s="86"/>
      <c r="I21883" s="85"/>
      <c r="J21883" s="85"/>
    </row>
    <row r="21884" spans="2:10" s="117" customFormat="1" x14ac:dyDescent="0.25">
      <c r="B21884" s="87"/>
      <c r="C21884" s="85"/>
      <c r="D21884" s="85"/>
      <c r="E21884" s="85"/>
      <c r="F21884" s="85"/>
      <c r="G21884" s="86"/>
      <c r="H21884" s="86"/>
      <c r="I21884" s="85"/>
      <c r="J21884" s="85"/>
    </row>
    <row r="21885" spans="2:10" s="117" customFormat="1" x14ac:dyDescent="0.25">
      <c r="B21885" s="87"/>
      <c r="C21885" s="85"/>
      <c r="D21885" s="85"/>
      <c r="E21885" s="85"/>
      <c r="F21885" s="85"/>
      <c r="G21885" s="86"/>
      <c r="H21885" s="86"/>
      <c r="I21885" s="85"/>
      <c r="J21885" s="85"/>
    </row>
    <row r="21886" spans="2:10" s="117" customFormat="1" x14ac:dyDescent="0.25">
      <c r="B21886" s="87"/>
      <c r="C21886" s="85"/>
      <c r="D21886" s="85"/>
      <c r="E21886" s="85"/>
      <c r="F21886" s="85"/>
      <c r="G21886" s="86"/>
      <c r="H21886" s="86"/>
      <c r="I21886" s="85"/>
      <c r="J21886" s="85"/>
    </row>
    <row r="21887" spans="2:10" s="117" customFormat="1" x14ac:dyDescent="0.25">
      <c r="B21887" s="87"/>
      <c r="C21887" s="85"/>
      <c r="D21887" s="85"/>
      <c r="E21887" s="85"/>
      <c r="F21887" s="85"/>
      <c r="G21887" s="86"/>
      <c r="H21887" s="86"/>
      <c r="I21887" s="85"/>
      <c r="J21887" s="85"/>
    </row>
    <row r="21888" spans="2:10" s="117" customFormat="1" x14ac:dyDescent="0.25">
      <c r="B21888" s="87"/>
      <c r="C21888" s="85"/>
      <c r="D21888" s="85"/>
      <c r="E21888" s="85"/>
      <c r="F21888" s="85"/>
      <c r="G21888" s="86"/>
      <c r="H21888" s="86"/>
      <c r="I21888" s="85"/>
      <c r="J21888" s="85"/>
    </row>
    <row r="21889" spans="2:10" s="117" customFormat="1" x14ac:dyDescent="0.25">
      <c r="B21889" s="87"/>
      <c r="C21889" s="85"/>
      <c r="D21889" s="85"/>
      <c r="E21889" s="85"/>
      <c r="F21889" s="85"/>
      <c r="G21889" s="86"/>
      <c r="H21889" s="86"/>
      <c r="I21889" s="85"/>
      <c r="J21889" s="85"/>
    </row>
    <row r="21890" spans="2:10" s="117" customFormat="1" x14ac:dyDescent="0.25">
      <c r="B21890" s="87"/>
      <c r="C21890" s="85"/>
      <c r="D21890" s="85"/>
      <c r="E21890" s="85"/>
      <c r="F21890" s="85"/>
      <c r="G21890" s="86"/>
      <c r="H21890" s="86"/>
      <c r="I21890" s="85"/>
      <c r="J21890" s="85"/>
    </row>
    <row r="21891" spans="2:10" s="117" customFormat="1" x14ac:dyDescent="0.25">
      <c r="B21891" s="87"/>
      <c r="C21891" s="85"/>
      <c r="D21891" s="85"/>
      <c r="E21891" s="85"/>
      <c r="F21891" s="85"/>
      <c r="G21891" s="86"/>
      <c r="H21891" s="86"/>
      <c r="I21891" s="85"/>
      <c r="J21891" s="85"/>
    </row>
    <row r="21892" spans="2:10" s="117" customFormat="1" x14ac:dyDescent="0.25">
      <c r="B21892" s="87"/>
      <c r="C21892" s="85"/>
      <c r="D21892" s="85"/>
      <c r="E21892" s="85"/>
      <c r="F21892" s="85"/>
      <c r="G21892" s="86"/>
      <c r="H21892" s="86"/>
      <c r="I21892" s="85"/>
      <c r="J21892" s="85"/>
    </row>
    <row r="21893" spans="2:10" s="117" customFormat="1" x14ac:dyDescent="0.25">
      <c r="B21893" s="87"/>
      <c r="C21893" s="85"/>
      <c r="D21893" s="85"/>
      <c r="E21893" s="85"/>
      <c r="F21893" s="85"/>
      <c r="G21893" s="86"/>
      <c r="H21893" s="86"/>
      <c r="I21893" s="85"/>
      <c r="J21893" s="85"/>
    </row>
    <row r="21894" spans="2:10" s="117" customFormat="1" x14ac:dyDescent="0.25">
      <c r="B21894" s="87"/>
      <c r="C21894" s="85"/>
      <c r="D21894" s="85"/>
      <c r="E21894" s="85"/>
      <c r="F21894" s="85"/>
      <c r="G21894" s="86"/>
      <c r="H21894" s="86"/>
      <c r="I21894" s="85"/>
      <c r="J21894" s="85"/>
    </row>
    <row r="21895" spans="2:10" s="117" customFormat="1" x14ac:dyDescent="0.25">
      <c r="B21895" s="87"/>
      <c r="C21895" s="85"/>
      <c r="D21895" s="85"/>
      <c r="E21895" s="85"/>
      <c r="F21895" s="85"/>
      <c r="G21895" s="86"/>
      <c r="H21895" s="86"/>
      <c r="I21895" s="85"/>
      <c r="J21895" s="85"/>
    </row>
    <row r="21896" spans="2:10" s="117" customFormat="1" x14ac:dyDescent="0.25">
      <c r="B21896" s="87"/>
      <c r="C21896" s="85"/>
      <c r="D21896" s="85"/>
      <c r="E21896" s="85"/>
      <c r="F21896" s="85"/>
      <c r="G21896" s="86"/>
      <c r="H21896" s="86"/>
      <c r="I21896" s="85"/>
      <c r="J21896" s="85"/>
    </row>
    <row r="21897" spans="2:10" s="117" customFormat="1" x14ac:dyDescent="0.25">
      <c r="B21897" s="87"/>
      <c r="C21897" s="85"/>
      <c r="D21897" s="85"/>
      <c r="E21897" s="85"/>
      <c r="F21897" s="85"/>
      <c r="G21897" s="86"/>
      <c r="H21897" s="86"/>
      <c r="I21897" s="85"/>
      <c r="J21897" s="85"/>
    </row>
    <row r="21898" spans="2:10" s="117" customFormat="1" x14ac:dyDescent="0.25">
      <c r="B21898" s="87"/>
      <c r="C21898" s="85"/>
      <c r="D21898" s="85"/>
      <c r="E21898" s="85"/>
      <c r="F21898" s="85"/>
      <c r="G21898" s="86"/>
      <c r="H21898" s="86"/>
      <c r="I21898" s="85"/>
      <c r="J21898" s="85"/>
    </row>
    <row r="21899" spans="2:10" s="117" customFormat="1" x14ac:dyDescent="0.25">
      <c r="B21899" s="87"/>
      <c r="C21899" s="85"/>
      <c r="D21899" s="85"/>
      <c r="E21899" s="85"/>
      <c r="F21899" s="85"/>
      <c r="G21899" s="86"/>
      <c r="H21899" s="86"/>
      <c r="I21899" s="85"/>
      <c r="J21899" s="85"/>
    </row>
    <row r="21900" spans="2:10" s="117" customFormat="1" x14ac:dyDescent="0.25">
      <c r="B21900" s="87"/>
      <c r="C21900" s="85"/>
      <c r="D21900" s="85"/>
      <c r="E21900" s="85"/>
      <c r="F21900" s="85"/>
      <c r="G21900" s="86"/>
      <c r="H21900" s="86"/>
      <c r="I21900" s="85"/>
      <c r="J21900" s="85"/>
    </row>
    <row r="21901" spans="2:10" s="117" customFormat="1" x14ac:dyDescent="0.25">
      <c r="B21901" s="87"/>
      <c r="C21901" s="85"/>
      <c r="D21901" s="85"/>
      <c r="E21901" s="85"/>
      <c r="F21901" s="85"/>
      <c r="G21901" s="86"/>
      <c r="H21901" s="86"/>
      <c r="I21901" s="85"/>
      <c r="J21901" s="85"/>
    </row>
    <row r="21902" spans="2:10" s="117" customFormat="1" x14ac:dyDescent="0.25">
      <c r="B21902" s="87"/>
      <c r="C21902" s="85"/>
      <c r="D21902" s="85"/>
      <c r="E21902" s="85"/>
      <c r="F21902" s="85"/>
      <c r="G21902" s="86"/>
      <c r="H21902" s="86"/>
      <c r="I21902" s="85"/>
      <c r="J21902" s="85"/>
    </row>
    <row r="21903" spans="2:10" s="117" customFormat="1" x14ac:dyDescent="0.25">
      <c r="B21903" s="87"/>
      <c r="C21903" s="85"/>
      <c r="D21903" s="85"/>
      <c r="E21903" s="85"/>
      <c r="F21903" s="85"/>
      <c r="G21903" s="86"/>
      <c r="H21903" s="86"/>
      <c r="I21903" s="85"/>
      <c r="J21903" s="85"/>
    </row>
    <row r="21904" spans="2:10" s="117" customFormat="1" x14ac:dyDescent="0.25">
      <c r="B21904" s="87"/>
      <c r="C21904" s="85"/>
      <c r="D21904" s="85"/>
      <c r="E21904" s="85"/>
      <c r="F21904" s="85"/>
      <c r="G21904" s="86"/>
      <c r="H21904" s="86"/>
      <c r="I21904" s="85"/>
      <c r="J21904" s="85"/>
    </row>
    <row r="21905" spans="2:10" s="117" customFormat="1" x14ac:dyDescent="0.25">
      <c r="B21905" s="87"/>
      <c r="C21905" s="85"/>
      <c r="D21905" s="85"/>
      <c r="E21905" s="85"/>
      <c r="F21905" s="85"/>
      <c r="G21905" s="86"/>
      <c r="H21905" s="86"/>
      <c r="I21905" s="85"/>
      <c r="J21905" s="85"/>
    </row>
    <row r="21906" spans="2:10" s="117" customFormat="1" x14ac:dyDescent="0.25">
      <c r="B21906" s="87"/>
      <c r="C21906" s="85"/>
      <c r="D21906" s="85"/>
      <c r="E21906" s="85"/>
      <c r="F21906" s="85"/>
      <c r="G21906" s="86"/>
      <c r="H21906" s="86"/>
      <c r="I21906" s="85"/>
      <c r="J21906" s="85"/>
    </row>
    <row r="21907" spans="2:10" s="117" customFormat="1" x14ac:dyDescent="0.25">
      <c r="B21907" s="87"/>
      <c r="C21907" s="85"/>
      <c r="D21907" s="85"/>
      <c r="E21907" s="85"/>
      <c r="F21907" s="85"/>
      <c r="G21907" s="86"/>
      <c r="H21907" s="86"/>
      <c r="I21907" s="85"/>
      <c r="J21907" s="85"/>
    </row>
    <row r="21908" spans="2:10" s="117" customFormat="1" x14ac:dyDescent="0.25">
      <c r="B21908" s="87"/>
      <c r="C21908" s="85"/>
      <c r="D21908" s="85"/>
      <c r="E21908" s="85"/>
      <c r="F21908" s="85"/>
      <c r="G21908" s="86"/>
      <c r="H21908" s="86"/>
      <c r="I21908" s="85"/>
      <c r="J21908" s="85"/>
    </row>
    <row r="21909" spans="2:10" s="117" customFormat="1" x14ac:dyDescent="0.25">
      <c r="B21909" s="87"/>
      <c r="C21909" s="85"/>
      <c r="D21909" s="85"/>
      <c r="E21909" s="85"/>
      <c r="F21909" s="85"/>
      <c r="G21909" s="86"/>
      <c r="H21909" s="86"/>
      <c r="I21909" s="85"/>
      <c r="J21909" s="85"/>
    </row>
    <row r="21910" spans="2:10" s="117" customFormat="1" x14ac:dyDescent="0.25">
      <c r="B21910" s="87"/>
      <c r="C21910" s="85"/>
      <c r="D21910" s="85"/>
      <c r="E21910" s="85"/>
      <c r="F21910" s="85"/>
      <c r="G21910" s="86"/>
      <c r="H21910" s="86"/>
      <c r="I21910" s="85"/>
      <c r="J21910" s="85"/>
    </row>
    <row r="21911" spans="2:10" s="117" customFormat="1" x14ac:dyDescent="0.25">
      <c r="B21911" s="87"/>
      <c r="C21911" s="85"/>
      <c r="D21911" s="85"/>
      <c r="E21911" s="85"/>
      <c r="F21911" s="85"/>
      <c r="G21911" s="86"/>
      <c r="H21911" s="86"/>
      <c r="I21911" s="85"/>
      <c r="J21911" s="85"/>
    </row>
    <row r="21912" spans="2:10" s="117" customFormat="1" x14ac:dyDescent="0.25">
      <c r="B21912" s="87"/>
      <c r="C21912" s="85"/>
      <c r="D21912" s="85"/>
      <c r="E21912" s="85"/>
      <c r="F21912" s="85"/>
      <c r="G21912" s="86"/>
      <c r="H21912" s="86"/>
      <c r="I21912" s="85"/>
      <c r="J21912" s="85"/>
    </row>
    <row r="21913" spans="2:10" s="117" customFormat="1" x14ac:dyDescent="0.25">
      <c r="B21913" s="87"/>
      <c r="C21913" s="85"/>
      <c r="D21913" s="85"/>
      <c r="E21913" s="85"/>
      <c r="F21913" s="85"/>
      <c r="G21913" s="86"/>
      <c r="H21913" s="86"/>
      <c r="I21913" s="85"/>
      <c r="J21913" s="85"/>
    </row>
    <row r="21914" spans="2:10" s="117" customFormat="1" x14ac:dyDescent="0.25">
      <c r="B21914" s="87"/>
      <c r="C21914" s="85"/>
      <c r="D21914" s="85"/>
      <c r="E21914" s="85"/>
      <c r="F21914" s="85"/>
      <c r="G21914" s="86"/>
      <c r="H21914" s="86"/>
      <c r="I21914" s="85"/>
      <c r="J21914" s="85"/>
    </row>
    <row r="21915" spans="2:10" s="117" customFormat="1" x14ac:dyDescent="0.25">
      <c r="B21915" s="87"/>
      <c r="C21915" s="85"/>
      <c r="D21915" s="85"/>
      <c r="E21915" s="85"/>
      <c r="F21915" s="85"/>
      <c r="G21915" s="86"/>
      <c r="H21915" s="86"/>
      <c r="I21915" s="85"/>
      <c r="J21915" s="85"/>
    </row>
    <row r="21916" spans="2:10" s="117" customFormat="1" x14ac:dyDescent="0.25">
      <c r="B21916" s="87"/>
      <c r="C21916" s="85"/>
      <c r="D21916" s="85"/>
      <c r="E21916" s="85"/>
      <c r="F21916" s="85"/>
      <c r="G21916" s="86"/>
      <c r="H21916" s="86"/>
      <c r="I21916" s="85"/>
      <c r="J21916" s="85"/>
    </row>
    <row r="21917" spans="2:10" s="117" customFormat="1" x14ac:dyDescent="0.25">
      <c r="B21917" s="87"/>
      <c r="C21917" s="85"/>
      <c r="D21917" s="85"/>
      <c r="E21917" s="85"/>
      <c r="F21917" s="85"/>
      <c r="G21917" s="86"/>
      <c r="H21917" s="86"/>
      <c r="I21917" s="85"/>
      <c r="J21917" s="85"/>
    </row>
    <row r="21918" spans="2:10" s="117" customFormat="1" x14ac:dyDescent="0.25">
      <c r="B21918" s="87"/>
      <c r="C21918" s="85"/>
      <c r="D21918" s="85"/>
      <c r="E21918" s="85"/>
      <c r="F21918" s="85"/>
      <c r="G21918" s="86"/>
      <c r="H21918" s="86"/>
      <c r="I21918" s="85"/>
      <c r="J21918" s="85"/>
    </row>
    <row r="21919" spans="2:10" s="117" customFormat="1" x14ac:dyDescent="0.25">
      <c r="B21919" s="87"/>
      <c r="C21919" s="85"/>
      <c r="D21919" s="85"/>
      <c r="E21919" s="85"/>
      <c r="F21919" s="85"/>
      <c r="G21919" s="86"/>
      <c r="H21919" s="86"/>
      <c r="I21919" s="85"/>
      <c r="J21919" s="85"/>
    </row>
    <row r="21920" spans="2:10" s="117" customFormat="1" x14ac:dyDescent="0.25">
      <c r="B21920" s="87"/>
      <c r="C21920" s="85"/>
      <c r="D21920" s="85"/>
      <c r="E21920" s="85"/>
      <c r="F21920" s="85"/>
      <c r="G21920" s="86"/>
      <c r="H21920" s="86"/>
      <c r="I21920" s="85"/>
      <c r="J21920" s="85"/>
    </row>
    <row r="21921" spans="2:10" s="117" customFormat="1" x14ac:dyDescent="0.25">
      <c r="B21921" s="87"/>
      <c r="C21921" s="85"/>
      <c r="D21921" s="85"/>
      <c r="E21921" s="85"/>
      <c r="F21921" s="85"/>
      <c r="G21921" s="86"/>
      <c r="H21921" s="86"/>
      <c r="I21921" s="85"/>
      <c r="J21921" s="85"/>
    </row>
    <row r="21922" spans="2:10" s="117" customFormat="1" x14ac:dyDescent="0.25">
      <c r="B21922" s="87"/>
      <c r="C21922" s="85"/>
      <c r="D21922" s="85"/>
      <c r="E21922" s="85"/>
      <c r="F21922" s="85"/>
      <c r="G21922" s="86"/>
      <c r="H21922" s="86"/>
      <c r="I21922" s="85"/>
      <c r="J21922" s="85"/>
    </row>
    <row r="21923" spans="2:10" s="117" customFormat="1" x14ac:dyDescent="0.25">
      <c r="B21923" s="87"/>
      <c r="C21923" s="85"/>
      <c r="D21923" s="85"/>
      <c r="E21923" s="85"/>
      <c r="F21923" s="85"/>
      <c r="G21923" s="86"/>
      <c r="H21923" s="86"/>
      <c r="I21923" s="85"/>
      <c r="J21923" s="85"/>
    </row>
    <row r="21924" spans="2:10" s="117" customFormat="1" x14ac:dyDescent="0.25">
      <c r="B21924" s="87"/>
      <c r="C21924" s="85"/>
      <c r="D21924" s="85"/>
      <c r="E21924" s="85"/>
      <c r="F21924" s="85"/>
      <c r="G21924" s="86"/>
      <c r="H21924" s="86"/>
      <c r="I21924" s="85"/>
      <c r="J21924" s="85"/>
    </row>
    <row r="21925" spans="2:10" s="117" customFormat="1" x14ac:dyDescent="0.25">
      <c r="B21925" s="87"/>
      <c r="C21925" s="85"/>
      <c r="D21925" s="85"/>
      <c r="E21925" s="85"/>
      <c r="F21925" s="85"/>
      <c r="G21925" s="86"/>
      <c r="H21925" s="86"/>
      <c r="I21925" s="85"/>
      <c r="J21925" s="85"/>
    </row>
    <row r="21926" spans="2:10" s="117" customFormat="1" x14ac:dyDescent="0.25">
      <c r="B21926" s="87"/>
      <c r="C21926" s="85"/>
      <c r="D21926" s="85"/>
      <c r="E21926" s="85"/>
      <c r="F21926" s="85"/>
      <c r="G21926" s="86"/>
      <c r="H21926" s="86"/>
      <c r="I21926" s="85"/>
      <c r="J21926" s="85"/>
    </row>
    <row r="21927" spans="2:10" s="117" customFormat="1" x14ac:dyDescent="0.25">
      <c r="B21927" s="87"/>
      <c r="C21927" s="85"/>
      <c r="D21927" s="85"/>
      <c r="E21927" s="85"/>
      <c r="F21927" s="85"/>
      <c r="G21927" s="86"/>
      <c r="H21927" s="86"/>
      <c r="I21927" s="85"/>
      <c r="J21927" s="85"/>
    </row>
    <row r="21928" spans="2:10" s="117" customFormat="1" x14ac:dyDescent="0.25">
      <c r="B21928" s="87"/>
      <c r="C21928" s="85"/>
      <c r="D21928" s="85"/>
      <c r="E21928" s="85"/>
      <c r="F21928" s="85"/>
      <c r="G21928" s="86"/>
      <c r="H21928" s="86"/>
      <c r="I21928" s="85"/>
      <c r="J21928" s="85"/>
    </row>
    <row r="21929" spans="2:10" s="117" customFormat="1" x14ac:dyDescent="0.25">
      <c r="B21929" s="87"/>
      <c r="C21929" s="85"/>
      <c r="D21929" s="85"/>
      <c r="E21929" s="85"/>
      <c r="F21929" s="85"/>
      <c r="G21929" s="86"/>
      <c r="H21929" s="86"/>
      <c r="I21929" s="85"/>
      <c r="J21929" s="85"/>
    </row>
    <row r="21930" spans="2:10" s="117" customFormat="1" x14ac:dyDescent="0.25">
      <c r="B21930" s="87"/>
      <c r="C21930" s="85"/>
      <c r="D21930" s="85"/>
      <c r="E21930" s="85"/>
      <c r="F21930" s="85"/>
      <c r="G21930" s="86"/>
      <c r="H21930" s="86"/>
      <c r="I21930" s="85"/>
      <c r="J21930" s="85"/>
    </row>
    <row r="21931" spans="2:10" s="117" customFormat="1" x14ac:dyDescent="0.25">
      <c r="B21931" s="87"/>
      <c r="C21931" s="85"/>
      <c r="D21931" s="85"/>
      <c r="E21931" s="85"/>
      <c r="F21931" s="85"/>
      <c r="G21931" s="86"/>
      <c r="H21931" s="86"/>
      <c r="I21931" s="85"/>
      <c r="J21931" s="85"/>
    </row>
    <row r="21932" spans="2:10" s="117" customFormat="1" x14ac:dyDescent="0.25">
      <c r="B21932" s="87"/>
      <c r="C21932" s="85"/>
      <c r="D21932" s="85"/>
      <c r="E21932" s="85"/>
      <c r="F21932" s="85"/>
      <c r="G21932" s="86"/>
      <c r="H21932" s="86"/>
      <c r="I21932" s="85"/>
      <c r="J21932" s="85"/>
    </row>
    <row r="21933" spans="2:10" s="117" customFormat="1" x14ac:dyDescent="0.25">
      <c r="B21933" s="87"/>
      <c r="C21933" s="85"/>
      <c r="D21933" s="85"/>
      <c r="E21933" s="85"/>
      <c r="F21933" s="85"/>
      <c r="G21933" s="86"/>
      <c r="H21933" s="86"/>
      <c r="I21933" s="85"/>
      <c r="J21933" s="85"/>
    </row>
    <row r="21934" spans="2:10" s="117" customFormat="1" x14ac:dyDescent="0.25">
      <c r="B21934" s="87"/>
      <c r="C21934" s="85"/>
      <c r="D21934" s="85"/>
      <c r="E21934" s="85"/>
      <c r="F21934" s="85"/>
      <c r="G21934" s="86"/>
      <c r="H21934" s="86"/>
      <c r="I21934" s="85"/>
      <c r="J21934" s="85"/>
    </row>
    <row r="21935" spans="2:10" s="117" customFormat="1" x14ac:dyDescent="0.25">
      <c r="B21935" s="87"/>
      <c r="C21935" s="85"/>
      <c r="D21935" s="85"/>
      <c r="E21935" s="85"/>
      <c r="F21935" s="85"/>
      <c r="G21935" s="86"/>
      <c r="H21935" s="86"/>
      <c r="I21935" s="85"/>
      <c r="J21935" s="85"/>
    </row>
    <row r="21936" spans="2:10" s="117" customFormat="1" x14ac:dyDescent="0.25">
      <c r="B21936" s="87"/>
      <c r="C21936" s="85"/>
      <c r="D21936" s="85"/>
      <c r="E21936" s="85"/>
      <c r="F21936" s="85"/>
      <c r="G21936" s="86"/>
      <c r="H21936" s="86"/>
      <c r="I21936" s="85"/>
      <c r="J21936" s="85"/>
    </row>
    <row r="21937" spans="2:10" s="117" customFormat="1" x14ac:dyDescent="0.25">
      <c r="B21937" s="87"/>
      <c r="C21937" s="85"/>
      <c r="D21937" s="85"/>
      <c r="E21937" s="85"/>
      <c r="F21937" s="85"/>
      <c r="G21937" s="86"/>
      <c r="H21937" s="86"/>
      <c r="I21937" s="85"/>
      <c r="J21937" s="85"/>
    </row>
    <row r="21938" spans="2:10" s="117" customFormat="1" x14ac:dyDescent="0.25">
      <c r="B21938" s="87"/>
      <c r="C21938" s="85"/>
      <c r="D21938" s="85"/>
      <c r="E21938" s="85"/>
      <c r="F21938" s="85"/>
      <c r="G21938" s="86"/>
      <c r="H21938" s="86"/>
      <c r="I21938" s="85"/>
      <c r="J21938" s="85"/>
    </row>
    <row r="21939" spans="2:10" s="117" customFormat="1" x14ac:dyDescent="0.25">
      <c r="B21939" s="87"/>
      <c r="C21939" s="85"/>
      <c r="D21939" s="85"/>
      <c r="E21939" s="85"/>
      <c r="F21939" s="85"/>
      <c r="G21939" s="86"/>
      <c r="H21939" s="86"/>
      <c r="I21939" s="85"/>
      <c r="J21939" s="85"/>
    </row>
    <row r="21940" spans="2:10" s="117" customFormat="1" x14ac:dyDescent="0.25">
      <c r="B21940" s="87"/>
      <c r="C21940" s="85"/>
      <c r="D21940" s="85"/>
      <c r="E21940" s="85"/>
      <c r="F21940" s="85"/>
      <c r="G21940" s="86"/>
      <c r="H21940" s="86"/>
      <c r="I21940" s="85"/>
      <c r="J21940" s="85"/>
    </row>
    <row r="21941" spans="2:10" s="117" customFormat="1" x14ac:dyDescent="0.25">
      <c r="B21941" s="87"/>
      <c r="C21941" s="85"/>
      <c r="D21941" s="85"/>
      <c r="E21941" s="85"/>
      <c r="F21941" s="85"/>
      <c r="G21941" s="86"/>
      <c r="H21941" s="86"/>
      <c r="I21941" s="85"/>
      <c r="J21941" s="85"/>
    </row>
    <row r="21942" spans="2:10" s="117" customFormat="1" x14ac:dyDescent="0.25">
      <c r="B21942" s="87"/>
      <c r="C21942" s="85"/>
      <c r="D21942" s="85"/>
      <c r="E21942" s="85"/>
      <c r="F21942" s="85"/>
      <c r="G21942" s="86"/>
      <c r="H21942" s="86"/>
      <c r="I21942" s="85"/>
      <c r="J21942" s="85"/>
    </row>
    <row r="21943" spans="2:10" s="117" customFormat="1" x14ac:dyDescent="0.25">
      <c r="B21943" s="87"/>
      <c r="C21943" s="85"/>
      <c r="D21943" s="85"/>
      <c r="E21943" s="85"/>
      <c r="F21943" s="85"/>
      <c r="G21943" s="86"/>
      <c r="H21943" s="86"/>
      <c r="I21943" s="85"/>
      <c r="J21943" s="85"/>
    </row>
    <row r="21944" spans="2:10" s="117" customFormat="1" x14ac:dyDescent="0.25">
      <c r="B21944" s="87"/>
      <c r="C21944" s="85"/>
      <c r="D21944" s="85"/>
      <c r="E21944" s="85"/>
      <c r="F21944" s="85"/>
      <c r="G21944" s="86"/>
      <c r="H21944" s="86"/>
      <c r="I21944" s="85"/>
      <c r="J21944" s="85"/>
    </row>
    <row r="21945" spans="2:10" s="117" customFormat="1" x14ac:dyDescent="0.25">
      <c r="B21945" s="87"/>
      <c r="C21945" s="85"/>
      <c r="D21945" s="85"/>
      <c r="E21945" s="85"/>
      <c r="F21945" s="85"/>
      <c r="G21945" s="86"/>
      <c r="H21945" s="86"/>
      <c r="I21945" s="85"/>
      <c r="J21945" s="85"/>
    </row>
    <row r="21946" spans="2:10" s="117" customFormat="1" x14ac:dyDescent="0.25">
      <c r="B21946" s="87"/>
      <c r="C21946" s="85"/>
      <c r="D21946" s="85"/>
      <c r="E21946" s="85"/>
      <c r="F21946" s="85"/>
      <c r="G21946" s="86"/>
      <c r="H21946" s="86"/>
      <c r="I21946" s="85"/>
      <c r="J21946" s="85"/>
    </row>
    <row r="21947" spans="2:10" s="117" customFormat="1" x14ac:dyDescent="0.25">
      <c r="B21947" s="87"/>
      <c r="C21947" s="85"/>
      <c r="D21947" s="85"/>
      <c r="E21947" s="85"/>
      <c r="F21947" s="85"/>
      <c r="G21947" s="86"/>
      <c r="H21947" s="86"/>
      <c r="I21947" s="85"/>
      <c r="J21947" s="85"/>
    </row>
    <row r="21948" spans="2:10" s="117" customFormat="1" x14ac:dyDescent="0.25">
      <c r="B21948" s="87"/>
      <c r="C21948" s="85"/>
      <c r="D21948" s="85"/>
      <c r="E21948" s="85"/>
      <c r="F21948" s="85"/>
      <c r="G21948" s="86"/>
      <c r="H21948" s="86"/>
      <c r="I21948" s="85"/>
      <c r="J21948" s="85"/>
    </row>
    <row r="21949" spans="2:10" s="117" customFormat="1" x14ac:dyDescent="0.25">
      <c r="B21949" s="87"/>
      <c r="C21949" s="85"/>
      <c r="D21949" s="85"/>
      <c r="E21949" s="85"/>
      <c r="F21949" s="85"/>
      <c r="G21949" s="86"/>
      <c r="H21949" s="86"/>
      <c r="I21949" s="85"/>
      <c r="J21949" s="85"/>
    </row>
    <row r="21950" spans="2:10" s="117" customFormat="1" x14ac:dyDescent="0.25">
      <c r="B21950" s="87"/>
      <c r="C21950" s="85"/>
      <c r="D21950" s="85"/>
      <c r="E21950" s="85"/>
      <c r="F21950" s="85"/>
      <c r="G21950" s="86"/>
      <c r="H21950" s="86"/>
      <c r="I21950" s="85"/>
      <c r="J21950" s="85"/>
    </row>
    <row r="21951" spans="2:10" s="117" customFormat="1" x14ac:dyDescent="0.25">
      <c r="B21951" s="87"/>
      <c r="C21951" s="85"/>
      <c r="D21951" s="85"/>
      <c r="E21951" s="85"/>
      <c r="F21951" s="85"/>
      <c r="G21951" s="86"/>
      <c r="H21951" s="86"/>
      <c r="I21951" s="85"/>
      <c r="J21951" s="85"/>
    </row>
    <row r="21952" spans="2:10" s="117" customFormat="1" x14ac:dyDescent="0.25">
      <c r="B21952" s="87"/>
      <c r="C21952" s="85"/>
      <c r="D21952" s="85"/>
      <c r="E21952" s="85"/>
      <c r="F21952" s="85"/>
      <c r="G21952" s="86"/>
      <c r="H21952" s="86"/>
      <c r="I21952" s="85"/>
      <c r="J21952" s="85"/>
    </row>
    <row r="21953" spans="2:10" s="117" customFormat="1" x14ac:dyDescent="0.25">
      <c r="B21953" s="87"/>
      <c r="C21953" s="85"/>
      <c r="D21953" s="85"/>
      <c r="E21953" s="85"/>
      <c r="F21953" s="85"/>
      <c r="G21953" s="86"/>
      <c r="H21953" s="86"/>
      <c r="I21953" s="85"/>
      <c r="J21953" s="85"/>
    </row>
    <row r="21954" spans="2:10" s="117" customFormat="1" x14ac:dyDescent="0.25">
      <c r="B21954" s="87"/>
      <c r="C21954" s="85"/>
      <c r="D21954" s="85"/>
      <c r="E21954" s="85"/>
      <c r="F21954" s="85"/>
      <c r="G21954" s="86"/>
      <c r="H21954" s="86"/>
      <c r="I21954" s="85"/>
      <c r="J21954" s="85"/>
    </row>
    <row r="21955" spans="2:10" s="117" customFormat="1" x14ac:dyDescent="0.25">
      <c r="B21955" s="87"/>
      <c r="C21955" s="85"/>
      <c r="D21955" s="85"/>
      <c r="E21955" s="85"/>
      <c r="F21955" s="85"/>
      <c r="G21955" s="86"/>
      <c r="H21955" s="86"/>
      <c r="I21955" s="85"/>
      <c r="J21955" s="85"/>
    </row>
    <row r="21956" spans="2:10" s="117" customFormat="1" x14ac:dyDescent="0.25">
      <c r="B21956" s="87"/>
      <c r="C21956" s="85"/>
      <c r="D21956" s="85"/>
      <c r="E21956" s="85"/>
      <c r="F21956" s="85"/>
      <c r="G21956" s="86"/>
      <c r="H21956" s="86"/>
      <c r="I21956" s="85"/>
      <c r="J21956" s="85"/>
    </row>
    <row r="21957" spans="2:10" s="117" customFormat="1" x14ac:dyDescent="0.25">
      <c r="B21957" s="87"/>
      <c r="C21957" s="85"/>
      <c r="D21957" s="85"/>
      <c r="E21957" s="85"/>
      <c r="F21957" s="85"/>
      <c r="G21957" s="86"/>
      <c r="H21957" s="86"/>
      <c r="I21957" s="85"/>
      <c r="J21957" s="85"/>
    </row>
    <row r="21958" spans="2:10" s="117" customFormat="1" x14ac:dyDescent="0.25">
      <c r="B21958" s="87"/>
      <c r="C21958" s="85"/>
      <c r="D21958" s="85"/>
      <c r="E21958" s="85"/>
      <c r="F21958" s="85"/>
      <c r="G21958" s="86"/>
      <c r="H21958" s="86"/>
      <c r="I21958" s="85"/>
      <c r="J21958" s="85"/>
    </row>
    <row r="21959" spans="2:10" s="117" customFormat="1" x14ac:dyDescent="0.25">
      <c r="B21959" s="87"/>
      <c r="C21959" s="85"/>
      <c r="D21959" s="85"/>
      <c r="E21959" s="85"/>
      <c r="F21959" s="85"/>
      <c r="G21959" s="86"/>
      <c r="H21959" s="86"/>
      <c r="I21959" s="85"/>
      <c r="J21959" s="85"/>
    </row>
    <row r="21960" spans="2:10" s="117" customFormat="1" x14ac:dyDescent="0.25">
      <c r="B21960" s="87"/>
      <c r="C21960" s="85"/>
      <c r="D21960" s="85"/>
      <c r="E21960" s="85"/>
      <c r="F21960" s="85"/>
      <c r="G21960" s="86"/>
      <c r="H21960" s="86"/>
      <c r="I21960" s="85"/>
      <c r="J21960" s="85"/>
    </row>
    <row r="21961" spans="2:10" s="117" customFormat="1" x14ac:dyDescent="0.25">
      <c r="B21961" s="87"/>
      <c r="C21961" s="85"/>
      <c r="D21961" s="85"/>
      <c r="E21961" s="85"/>
      <c r="F21961" s="85"/>
      <c r="G21961" s="86"/>
      <c r="H21961" s="86"/>
      <c r="I21961" s="85"/>
      <c r="J21961" s="85"/>
    </row>
    <row r="21962" spans="2:10" s="117" customFormat="1" x14ac:dyDescent="0.25">
      <c r="B21962" s="87"/>
      <c r="C21962" s="85"/>
      <c r="D21962" s="85"/>
      <c r="E21962" s="85"/>
      <c r="F21962" s="85"/>
      <c r="G21962" s="86"/>
      <c r="H21962" s="86"/>
      <c r="I21962" s="85"/>
      <c r="J21962" s="85"/>
    </row>
    <row r="21963" spans="2:10" s="117" customFormat="1" x14ac:dyDescent="0.25">
      <c r="B21963" s="87"/>
      <c r="C21963" s="85"/>
      <c r="D21963" s="85"/>
      <c r="E21963" s="85"/>
      <c r="F21963" s="85"/>
      <c r="G21963" s="86"/>
      <c r="H21963" s="86"/>
      <c r="I21963" s="85"/>
      <c r="J21963" s="85"/>
    </row>
    <row r="21964" spans="2:10" s="117" customFormat="1" x14ac:dyDescent="0.25">
      <c r="B21964" s="87"/>
      <c r="C21964" s="85"/>
      <c r="D21964" s="85"/>
      <c r="E21964" s="85"/>
      <c r="F21964" s="85"/>
      <c r="G21964" s="86"/>
      <c r="H21964" s="86"/>
      <c r="I21964" s="85"/>
      <c r="J21964" s="85"/>
    </row>
    <row r="21965" spans="2:10" s="117" customFormat="1" x14ac:dyDescent="0.25">
      <c r="B21965" s="87"/>
      <c r="C21965" s="85"/>
      <c r="D21965" s="85"/>
      <c r="E21965" s="85"/>
      <c r="F21965" s="85"/>
      <c r="G21965" s="86"/>
      <c r="H21965" s="86"/>
      <c r="I21965" s="85"/>
      <c r="J21965" s="85"/>
    </row>
    <row r="21966" spans="2:10" s="117" customFormat="1" x14ac:dyDescent="0.25">
      <c r="B21966" s="87"/>
      <c r="C21966" s="85"/>
      <c r="D21966" s="85"/>
      <c r="E21966" s="85"/>
      <c r="F21966" s="85"/>
      <c r="G21966" s="86"/>
      <c r="H21966" s="86"/>
      <c r="I21966" s="85"/>
      <c r="J21966" s="85"/>
    </row>
    <row r="21967" spans="2:10" s="117" customFormat="1" x14ac:dyDescent="0.25">
      <c r="B21967" s="87"/>
      <c r="C21967" s="85"/>
      <c r="D21967" s="85"/>
      <c r="E21967" s="85"/>
      <c r="F21967" s="85"/>
      <c r="G21967" s="86"/>
      <c r="H21967" s="86"/>
      <c r="I21967" s="85"/>
      <c r="J21967" s="85"/>
    </row>
    <row r="21968" spans="2:10" s="117" customFormat="1" x14ac:dyDescent="0.25">
      <c r="B21968" s="87"/>
      <c r="C21968" s="85"/>
      <c r="D21968" s="85"/>
      <c r="E21968" s="85"/>
      <c r="F21968" s="85"/>
      <c r="G21968" s="86"/>
      <c r="H21968" s="86"/>
      <c r="I21968" s="85"/>
      <c r="J21968" s="85"/>
    </row>
    <row r="21969" spans="2:10" s="117" customFormat="1" x14ac:dyDescent="0.25">
      <c r="B21969" s="87"/>
      <c r="C21969" s="85"/>
      <c r="D21969" s="85"/>
      <c r="E21969" s="85"/>
      <c r="F21969" s="85"/>
      <c r="G21969" s="86"/>
      <c r="H21969" s="86"/>
      <c r="I21969" s="85"/>
      <c r="J21969" s="85"/>
    </row>
    <row r="21970" spans="2:10" s="117" customFormat="1" x14ac:dyDescent="0.25">
      <c r="B21970" s="87"/>
      <c r="C21970" s="85"/>
      <c r="D21970" s="85"/>
      <c r="E21970" s="85"/>
      <c r="F21970" s="85"/>
      <c r="G21970" s="86"/>
      <c r="H21970" s="86"/>
      <c r="I21970" s="85"/>
      <c r="J21970" s="85"/>
    </row>
    <row r="21971" spans="2:10" s="117" customFormat="1" x14ac:dyDescent="0.25">
      <c r="B21971" s="87"/>
      <c r="C21971" s="85"/>
      <c r="D21971" s="85"/>
      <c r="E21971" s="85"/>
      <c r="F21971" s="85"/>
      <c r="G21971" s="86"/>
      <c r="H21971" s="86"/>
      <c r="I21971" s="85"/>
      <c r="J21971" s="85"/>
    </row>
    <row r="21972" spans="2:10" s="117" customFormat="1" x14ac:dyDescent="0.25">
      <c r="B21972" s="87"/>
      <c r="C21972" s="85"/>
      <c r="D21972" s="85"/>
      <c r="E21972" s="85"/>
      <c r="F21972" s="85"/>
      <c r="G21972" s="86"/>
      <c r="H21972" s="86"/>
      <c r="I21972" s="85"/>
      <c r="J21972" s="85"/>
    </row>
    <row r="21973" spans="2:10" s="117" customFormat="1" x14ac:dyDescent="0.25">
      <c r="B21973" s="87"/>
      <c r="C21973" s="85"/>
      <c r="D21973" s="85"/>
      <c r="E21973" s="85"/>
      <c r="F21973" s="85"/>
      <c r="G21973" s="86"/>
      <c r="H21973" s="86"/>
      <c r="I21973" s="85"/>
      <c r="J21973" s="85"/>
    </row>
    <row r="21974" spans="2:10" s="117" customFormat="1" x14ac:dyDescent="0.25">
      <c r="B21974" s="87"/>
      <c r="C21974" s="85"/>
      <c r="D21974" s="85"/>
      <c r="E21974" s="85"/>
      <c r="F21974" s="85"/>
      <c r="G21974" s="86"/>
      <c r="H21974" s="86"/>
      <c r="I21974" s="85"/>
      <c r="J21974" s="85"/>
    </row>
    <row r="21975" spans="2:10" s="117" customFormat="1" x14ac:dyDescent="0.25">
      <c r="B21975" s="87"/>
      <c r="C21975" s="85"/>
      <c r="D21975" s="85"/>
      <c r="E21975" s="85"/>
      <c r="F21975" s="85"/>
      <c r="G21975" s="86"/>
      <c r="H21975" s="86"/>
      <c r="I21975" s="85"/>
      <c r="J21975" s="85"/>
    </row>
    <row r="21976" spans="2:10" s="117" customFormat="1" x14ac:dyDescent="0.25">
      <c r="B21976" s="87"/>
      <c r="C21976" s="85"/>
      <c r="D21976" s="85"/>
      <c r="E21976" s="85"/>
      <c r="F21976" s="85"/>
      <c r="G21976" s="86"/>
      <c r="H21976" s="86"/>
      <c r="I21976" s="85"/>
      <c r="J21976" s="85"/>
    </row>
    <row r="21977" spans="2:10" s="117" customFormat="1" x14ac:dyDescent="0.25">
      <c r="B21977" s="87"/>
      <c r="C21977" s="85"/>
      <c r="D21977" s="85"/>
      <c r="E21977" s="85"/>
      <c r="F21977" s="85"/>
      <c r="G21977" s="86"/>
      <c r="H21977" s="86"/>
      <c r="I21977" s="85"/>
      <c r="J21977" s="85"/>
    </row>
    <row r="21978" spans="2:10" s="117" customFormat="1" x14ac:dyDescent="0.25">
      <c r="B21978" s="87"/>
      <c r="C21978" s="85"/>
      <c r="D21978" s="85"/>
      <c r="E21978" s="85"/>
      <c r="F21978" s="85"/>
      <c r="G21978" s="86"/>
      <c r="H21978" s="86"/>
      <c r="I21978" s="85"/>
      <c r="J21978" s="85"/>
    </row>
    <row r="21979" spans="2:10" s="117" customFormat="1" x14ac:dyDescent="0.25">
      <c r="B21979" s="87"/>
      <c r="C21979" s="85"/>
      <c r="D21979" s="85"/>
      <c r="E21979" s="85"/>
      <c r="F21979" s="85"/>
      <c r="G21979" s="86"/>
      <c r="H21979" s="86"/>
      <c r="I21979" s="85"/>
      <c r="J21979" s="85"/>
    </row>
    <row r="21980" spans="2:10" s="117" customFormat="1" x14ac:dyDescent="0.25">
      <c r="B21980" s="87"/>
      <c r="C21980" s="85"/>
      <c r="D21980" s="85"/>
      <c r="E21980" s="85"/>
      <c r="F21980" s="85"/>
      <c r="G21980" s="86"/>
      <c r="H21980" s="86"/>
      <c r="I21980" s="85"/>
      <c r="J21980" s="85"/>
    </row>
    <row r="21981" spans="2:10" s="117" customFormat="1" x14ac:dyDescent="0.25">
      <c r="B21981" s="87"/>
      <c r="C21981" s="85"/>
      <c r="D21981" s="85"/>
      <c r="E21981" s="85"/>
      <c r="F21981" s="85"/>
      <c r="G21981" s="86"/>
      <c r="H21981" s="86"/>
      <c r="I21981" s="85"/>
      <c r="J21981" s="85"/>
    </row>
    <row r="21982" spans="2:10" s="117" customFormat="1" x14ac:dyDescent="0.25">
      <c r="B21982" s="87"/>
      <c r="C21982" s="85"/>
      <c r="D21982" s="85"/>
      <c r="E21982" s="85"/>
      <c r="F21982" s="85"/>
      <c r="G21982" s="86"/>
      <c r="H21982" s="86"/>
      <c r="I21982" s="85"/>
      <c r="J21982" s="85"/>
    </row>
    <row r="21983" spans="2:10" s="117" customFormat="1" x14ac:dyDescent="0.25">
      <c r="B21983" s="87"/>
      <c r="C21983" s="85"/>
      <c r="D21983" s="85"/>
      <c r="E21983" s="85"/>
      <c r="F21983" s="85"/>
      <c r="G21983" s="86"/>
      <c r="H21983" s="86"/>
      <c r="I21983" s="85"/>
      <c r="J21983" s="85"/>
    </row>
    <row r="21984" spans="2:10" s="117" customFormat="1" x14ac:dyDescent="0.25">
      <c r="B21984" s="87"/>
      <c r="C21984" s="85"/>
      <c r="D21984" s="85"/>
      <c r="E21984" s="85"/>
      <c r="F21984" s="85"/>
      <c r="G21984" s="86"/>
      <c r="H21984" s="86"/>
      <c r="I21984" s="85"/>
      <c r="J21984" s="85"/>
    </row>
    <row r="21985" spans="2:10" s="117" customFormat="1" x14ac:dyDescent="0.25">
      <c r="B21985" s="87"/>
      <c r="C21985" s="85"/>
      <c r="D21985" s="85"/>
      <c r="E21985" s="85"/>
      <c r="F21985" s="85"/>
      <c r="G21985" s="86"/>
      <c r="H21985" s="86"/>
      <c r="I21985" s="85"/>
      <c r="J21985" s="85"/>
    </row>
    <row r="21986" spans="2:10" s="117" customFormat="1" x14ac:dyDescent="0.25">
      <c r="B21986" s="87"/>
      <c r="C21986" s="85"/>
      <c r="D21986" s="85"/>
      <c r="E21986" s="85"/>
      <c r="F21986" s="85"/>
      <c r="G21986" s="86"/>
      <c r="H21986" s="86"/>
      <c r="I21986" s="85"/>
      <c r="J21986" s="85"/>
    </row>
    <row r="21987" spans="2:10" s="117" customFormat="1" x14ac:dyDescent="0.25">
      <c r="B21987" s="87"/>
      <c r="C21987" s="85"/>
      <c r="D21987" s="85"/>
      <c r="E21987" s="85"/>
      <c r="F21987" s="85"/>
      <c r="G21987" s="86"/>
      <c r="H21987" s="86"/>
      <c r="I21987" s="85"/>
      <c r="J21987" s="85"/>
    </row>
    <row r="21988" spans="2:10" s="117" customFormat="1" x14ac:dyDescent="0.25">
      <c r="B21988" s="87"/>
      <c r="C21988" s="85"/>
      <c r="D21988" s="85"/>
      <c r="E21988" s="85"/>
      <c r="F21988" s="85"/>
      <c r="G21988" s="86"/>
      <c r="H21988" s="86"/>
      <c r="I21988" s="85"/>
      <c r="J21988" s="85"/>
    </row>
    <row r="21989" spans="2:10" s="117" customFormat="1" x14ac:dyDescent="0.25">
      <c r="B21989" s="87"/>
      <c r="C21989" s="85"/>
      <c r="D21989" s="85"/>
      <c r="E21989" s="85"/>
      <c r="F21989" s="85"/>
      <c r="G21989" s="86"/>
      <c r="H21989" s="86"/>
      <c r="I21989" s="85"/>
      <c r="J21989" s="85"/>
    </row>
    <row r="21990" spans="2:10" s="117" customFormat="1" x14ac:dyDescent="0.25">
      <c r="B21990" s="87"/>
      <c r="C21990" s="85"/>
      <c r="D21990" s="85"/>
      <c r="E21990" s="85"/>
      <c r="F21990" s="85"/>
      <c r="G21990" s="86"/>
      <c r="H21990" s="86"/>
      <c r="I21990" s="85"/>
      <c r="J21990" s="85"/>
    </row>
    <row r="21991" spans="2:10" s="117" customFormat="1" x14ac:dyDescent="0.25">
      <c r="B21991" s="87"/>
      <c r="C21991" s="85"/>
      <c r="D21991" s="85"/>
      <c r="E21991" s="85"/>
      <c r="F21991" s="85"/>
      <c r="G21991" s="86"/>
      <c r="H21991" s="86"/>
      <c r="I21991" s="85"/>
      <c r="J21991" s="85"/>
    </row>
    <row r="21992" spans="2:10" s="117" customFormat="1" x14ac:dyDescent="0.25">
      <c r="B21992" s="87"/>
      <c r="C21992" s="85"/>
      <c r="D21992" s="85"/>
      <c r="E21992" s="85"/>
      <c r="F21992" s="85"/>
      <c r="G21992" s="86"/>
      <c r="H21992" s="86"/>
      <c r="I21992" s="85"/>
      <c r="J21992" s="85"/>
    </row>
    <row r="21993" spans="2:10" s="117" customFormat="1" x14ac:dyDescent="0.25">
      <c r="B21993" s="87"/>
      <c r="C21993" s="85"/>
      <c r="D21993" s="85"/>
      <c r="E21993" s="85"/>
      <c r="F21993" s="85"/>
      <c r="G21993" s="86"/>
      <c r="H21993" s="86"/>
      <c r="I21993" s="85"/>
      <c r="J21993" s="85"/>
    </row>
    <row r="21994" spans="2:10" s="117" customFormat="1" x14ac:dyDescent="0.25">
      <c r="B21994" s="87"/>
      <c r="C21994" s="85"/>
      <c r="D21994" s="85"/>
      <c r="E21994" s="85"/>
      <c r="F21994" s="85"/>
      <c r="G21994" s="86"/>
      <c r="H21994" s="86"/>
      <c r="I21994" s="85"/>
      <c r="J21994" s="85"/>
    </row>
    <row r="21995" spans="2:10" s="117" customFormat="1" x14ac:dyDescent="0.25">
      <c r="B21995" s="87"/>
      <c r="C21995" s="85"/>
      <c r="D21995" s="85"/>
      <c r="E21995" s="85"/>
      <c r="F21995" s="85"/>
      <c r="G21995" s="86"/>
      <c r="H21995" s="86"/>
      <c r="I21995" s="85"/>
      <c r="J21995" s="85"/>
    </row>
    <row r="21996" spans="2:10" s="117" customFormat="1" x14ac:dyDescent="0.25">
      <c r="B21996" s="87"/>
      <c r="C21996" s="85"/>
      <c r="D21996" s="85"/>
      <c r="E21996" s="85"/>
      <c r="F21996" s="85"/>
      <c r="G21996" s="86"/>
      <c r="H21996" s="86"/>
      <c r="I21996" s="85"/>
      <c r="J21996" s="85"/>
    </row>
    <row r="21997" spans="2:10" s="117" customFormat="1" x14ac:dyDescent="0.25">
      <c r="B21997" s="87"/>
      <c r="C21997" s="85"/>
      <c r="D21997" s="85"/>
      <c r="E21997" s="85"/>
      <c r="F21997" s="85"/>
      <c r="G21997" s="86"/>
      <c r="H21997" s="86"/>
      <c r="I21997" s="85"/>
      <c r="J21997" s="85"/>
    </row>
    <row r="21998" spans="2:10" s="117" customFormat="1" x14ac:dyDescent="0.25">
      <c r="B21998" s="87"/>
      <c r="C21998" s="85"/>
      <c r="D21998" s="85"/>
      <c r="E21998" s="85"/>
      <c r="F21998" s="85"/>
      <c r="G21998" s="86"/>
      <c r="H21998" s="86"/>
      <c r="I21998" s="85"/>
      <c r="J21998" s="85"/>
    </row>
    <row r="21999" spans="2:10" s="117" customFormat="1" x14ac:dyDescent="0.25">
      <c r="B21999" s="87"/>
      <c r="C21999" s="85"/>
      <c r="D21999" s="85"/>
      <c r="E21999" s="85"/>
      <c r="F21999" s="85"/>
      <c r="G21999" s="86"/>
      <c r="H21999" s="86"/>
      <c r="I21999" s="85"/>
      <c r="J21999" s="85"/>
    </row>
    <row r="22000" spans="2:10" s="117" customFormat="1" x14ac:dyDescent="0.25">
      <c r="B22000" s="87"/>
      <c r="C22000" s="85"/>
      <c r="D22000" s="85"/>
      <c r="E22000" s="85"/>
      <c r="F22000" s="85"/>
      <c r="G22000" s="86"/>
      <c r="H22000" s="86"/>
      <c r="I22000" s="85"/>
      <c r="J22000" s="85"/>
    </row>
    <row r="22001" spans="2:10" s="117" customFormat="1" x14ac:dyDescent="0.25">
      <c r="B22001" s="87"/>
      <c r="C22001" s="85"/>
      <c r="D22001" s="85"/>
      <c r="E22001" s="85"/>
      <c r="F22001" s="85"/>
      <c r="G22001" s="86"/>
      <c r="H22001" s="86"/>
      <c r="I22001" s="85"/>
      <c r="J22001" s="85"/>
    </row>
    <row r="22002" spans="2:10" s="117" customFormat="1" x14ac:dyDescent="0.25">
      <c r="B22002" s="87"/>
      <c r="C22002" s="85"/>
      <c r="D22002" s="85"/>
      <c r="E22002" s="85"/>
      <c r="F22002" s="85"/>
      <c r="G22002" s="86"/>
      <c r="H22002" s="86"/>
      <c r="I22002" s="85"/>
      <c r="J22002" s="85"/>
    </row>
    <row r="22003" spans="2:10" s="117" customFormat="1" x14ac:dyDescent="0.25">
      <c r="B22003" s="87"/>
      <c r="C22003" s="85"/>
      <c r="D22003" s="85"/>
      <c r="E22003" s="85"/>
      <c r="F22003" s="85"/>
      <c r="G22003" s="86"/>
      <c r="H22003" s="86"/>
      <c r="I22003" s="85"/>
      <c r="J22003" s="85"/>
    </row>
    <row r="22004" spans="2:10" s="117" customFormat="1" x14ac:dyDescent="0.25">
      <c r="B22004" s="87"/>
      <c r="C22004" s="85"/>
      <c r="D22004" s="85"/>
      <c r="E22004" s="85"/>
      <c r="F22004" s="85"/>
      <c r="G22004" s="86"/>
      <c r="H22004" s="86"/>
      <c r="I22004" s="85"/>
      <c r="J22004" s="85"/>
    </row>
    <row r="22005" spans="2:10" s="117" customFormat="1" x14ac:dyDescent="0.25">
      <c r="B22005" s="87"/>
      <c r="C22005" s="85"/>
      <c r="D22005" s="85"/>
      <c r="E22005" s="85"/>
      <c r="F22005" s="85"/>
      <c r="G22005" s="86"/>
      <c r="H22005" s="86"/>
      <c r="I22005" s="85"/>
      <c r="J22005" s="85"/>
    </row>
    <row r="22006" spans="2:10" s="117" customFormat="1" x14ac:dyDescent="0.25">
      <c r="B22006" s="87"/>
      <c r="C22006" s="85"/>
      <c r="D22006" s="85"/>
      <c r="E22006" s="85"/>
      <c r="F22006" s="85"/>
      <c r="G22006" s="86"/>
      <c r="H22006" s="86"/>
      <c r="I22006" s="85"/>
      <c r="J22006" s="85"/>
    </row>
    <row r="22007" spans="2:10" s="117" customFormat="1" x14ac:dyDescent="0.25">
      <c r="B22007" s="87"/>
      <c r="C22007" s="85"/>
      <c r="D22007" s="85"/>
      <c r="E22007" s="85"/>
      <c r="F22007" s="85"/>
      <c r="G22007" s="86"/>
      <c r="H22007" s="86"/>
      <c r="I22007" s="85"/>
      <c r="J22007" s="85"/>
    </row>
    <row r="22008" spans="2:10" s="117" customFormat="1" x14ac:dyDescent="0.25">
      <c r="B22008" s="87"/>
      <c r="C22008" s="85"/>
      <c r="D22008" s="85"/>
      <c r="E22008" s="85"/>
      <c r="F22008" s="85"/>
      <c r="G22008" s="86"/>
      <c r="H22008" s="86"/>
      <c r="I22008" s="85"/>
      <c r="J22008" s="85"/>
    </row>
    <row r="22009" spans="2:10" s="117" customFormat="1" x14ac:dyDescent="0.25">
      <c r="B22009" s="87"/>
      <c r="C22009" s="85"/>
      <c r="D22009" s="85"/>
      <c r="E22009" s="85"/>
      <c r="F22009" s="85"/>
      <c r="G22009" s="86"/>
      <c r="H22009" s="86"/>
      <c r="I22009" s="85"/>
      <c r="J22009" s="85"/>
    </row>
    <row r="22010" spans="2:10" s="117" customFormat="1" x14ac:dyDescent="0.25">
      <c r="B22010" s="87"/>
      <c r="C22010" s="85"/>
      <c r="D22010" s="85"/>
      <c r="E22010" s="85"/>
      <c r="F22010" s="85"/>
      <c r="G22010" s="86"/>
      <c r="H22010" s="86"/>
      <c r="I22010" s="85"/>
      <c r="J22010" s="85"/>
    </row>
    <row r="22011" spans="2:10" s="117" customFormat="1" x14ac:dyDescent="0.25">
      <c r="B22011" s="87"/>
      <c r="C22011" s="85"/>
      <c r="D22011" s="85"/>
      <c r="E22011" s="85"/>
      <c r="F22011" s="85"/>
      <c r="G22011" s="86"/>
      <c r="H22011" s="86"/>
      <c r="I22011" s="85"/>
      <c r="J22011" s="85"/>
    </row>
    <row r="22012" spans="2:10" s="117" customFormat="1" x14ac:dyDescent="0.25">
      <c r="B22012" s="87"/>
      <c r="C22012" s="85"/>
      <c r="D22012" s="85"/>
      <c r="E22012" s="85"/>
      <c r="F22012" s="85"/>
      <c r="G22012" s="86"/>
      <c r="H22012" s="86"/>
      <c r="I22012" s="85"/>
      <c r="J22012" s="85"/>
    </row>
    <row r="22013" spans="2:10" s="117" customFormat="1" x14ac:dyDescent="0.25">
      <c r="B22013" s="87"/>
      <c r="C22013" s="85"/>
      <c r="D22013" s="85"/>
      <c r="E22013" s="85"/>
      <c r="F22013" s="85"/>
      <c r="G22013" s="86"/>
      <c r="H22013" s="86"/>
      <c r="I22013" s="85"/>
      <c r="J22013" s="85"/>
    </row>
    <row r="22014" spans="2:10" s="117" customFormat="1" x14ac:dyDescent="0.25">
      <c r="B22014" s="87"/>
      <c r="C22014" s="85"/>
      <c r="D22014" s="85"/>
      <c r="E22014" s="85"/>
      <c r="F22014" s="85"/>
      <c r="G22014" s="86"/>
      <c r="H22014" s="86"/>
      <c r="I22014" s="85"/>
      <c r="J22014" s="85"/>
    </row>
    <row r="22015" spans="2:10" s="117" customFormat="1" x14ac:dyDescent="0.25">
      <c r="B22015" s="87"/>
      <c r="C22015" s="85"/>
      <c r="D22015" s="85"/>
      <c r="E22015" s="85"/>
      <c r="F22015" s="85"/>
      <c r="G22015" s="86"/>
      <c r="H22015" s="86"/>
      <c r="I22015" s="85"/>
      <c r="J22015" s="85"/>
    </row>
    <row r="22016" spans="2:10" s="117" customFormat="1" x14ac:dyDescent="0.25">
      <c r="B22016" s="87"/>
      <c r="C22016" s="85"/>
      <c r="D22016" s="85"/>
      <c r="E22016" s="85"/>
      <c r="F22016" s="85"/>
      <c r="G22016" s="86"/>
      <c r="H22016" s="86"/>
      <c r="I22016" s="85"/>
      <c r="J22016" s="85"/>
    </row>
    <row r="22017" spans="2:10" s="117" customFormat="1" x14ac:dyDescent="0.25">
      <c r="B22017" s="87"/>
      <c r="C22017" s="85"/>
      <c r="D22017" s="85"/>
      <c r="E22017" s="85"/>
      <c r="F22017" s="85"/>
      <c r="G22017" s="86"/>
      <c r="H22017" s="86"/>
      <c r="I22017" s="85"/>
      <c r="J22017" s="85"/>
    </row>
    <row r="22018" spans="2:10" s="117" customFormat="1" x14ac:dyDescent="0.25">
      <c r="B22018" s="87"/>
      <c r="C22018" s="85"/>
      <c r="D22018" s="85"/>
      <c r="E22018" s="85"/>
      <c r="F22018" s="85"/>
      <c r="G22018" s="86"/>
      <c r="H22018" s="86"/>
      <c r="I22018" s="85"/>
      <c r="J22018" s="85"/>
    </row>
    <row r="22019" spans="2:10" s="117" customFormat="1" x14ac:dyDescent="0.25">
      <c r="B22019" s="87"/>
      <c r="C22019" s="85"/>
      <c r="D22019" s="85"/>
      <c r="E22019" s="85"/>
      <c r="F22019" s="85"/>
      <c r="G22019" s="86"/>
      <c r="H22019" s="86"/>
      <c r="I22019" s="85"/>
      <c r="J22019" s="85"/>
    </row>
    <row r="22020" spans="2:10" s="117" customFormat="1" x14ac:dyDescent="0.25">
      <c r="B22020" s="87"/>
      <c r="C22020" s="85"/>
      <c r="D22020" s="85"/>
      <c r="E22020" s="85"/>
      <c r="F22020" s="85"/>
      <c r="G22020" s="86"/>
      <c r="H22020" s="86"/>
      <c r="I22020" s="85"/>
      <c r="J22020" s="85"/>
    </row>
    <row r="22021" spans="2:10" s="117" customFormat="1" x14ac:dyDescent="0.25">
      <c r="B22021" s="87"/>
      <c r="C22021" s="85"/>
      <c r="D22021" s="85"/>
      <c r="E22021" s="85"/>
      <c r="F22021" s="85"/>
      <c r="G22021" s="86"/>
      <c r="H22021" s="86"/>
      <c r="I22021" s="85"/>
      <c r="J22021" s="85"/>
    </row>
    <row r="22022" spans="2:10" s="117" customFormat="1" x14ac:dyDescent="0.25">
      <c r="B22022" s="87"/>
      <c r="C22022" s="85"/>
      <c r="D22022" s="85"/>
      <c r="E22022" s="85"/>
      <c r="F22022" s="85"/>
      <c r="G22022" s="86"/>
      <c r="H22022" s="86"/>
      <c r="I22022" s="85"/>
      <c r="J22022" s="85"/>
    </row>
    <row r="22023" spans="2:10" s="117" customFormat="1" x14ac:dyDescent="0.25">
      <c r="B22023" s="87"/>
      <c r="C22023" s="85"/>
      <c r="D22023" s="85"/>
      <c r="E22023" s="85"/>
      <c r="F22023" s="85"/>
      <c r="G22023" s="86"/>
      <c r="H22023" s="86"/>
      <c r="I22023" s="85"/>
      <c r="J22023" s="85"/>
    </row>
    <row r="22024" spans="2:10" s="117" customFormat="1" x14ac:dyDescent="0.25">
      <c r="B22024" s="87"/>
      <c r="C22024" s="85"/>
      <c r="D22024" s="85"/>
      <c r="E22024" s="85"/>
      <c r="F22024" s="85"/>
      <c r="G22024" s="86"/>
      <c r="H22024" s="86"/>
      <c r="I22024" s="85"/>
      <c r="J22024" s="85"/>
    </row>
    <row r="22025" spans="2:10" s="117" customFormat="1" x14ac:dyDescent="0.25">
      <c r="B22025" s="87"/>
      <c r="C22025" s="85"/>
      <c r="D22025" s="85"/>
      <c r="E22025" s="85"/>
      <c r="F22025" s="85"/>
      <c r="G22025" s="86"/>
      <c r="H22025" s="86"/>
      <c r="I22025" s="85"/>
      <c r="J22025" s="85"/>
    </row>
    <row r="22026" spans="2:10" s="117" customFormat="1" x14ac:dyDescent="0.25">
      <c r="B22026" s="87"/>
      <c r="C22026" s="85"/>
      <c r="D22026" s="85"/>
      <c r="E22026" s="85"/>
      <c r="F22026" s="85"/>
      <c r="G22026" s="86"/>
      <c r="H22026" s="86"/>
      <c r="I22026" s="85"/>
      <c r="J22026" s="85"/>
    </row>
    <row r="22027" spans="2:10" s="117" customFormat="1" x14ac:dyDescent="0.25">
      <c r="B22027" s="87"/>
      <c r="C22027" s="85"/>
      <c r="D22027" s="85"/>
      <c r="E22027" s="85"/>
      <c r="F22027" s="85"/>
      <c r="G22027" s="86"/>
      <c r="H22027" s="86"/>
      <c r="I22027" s="85"/>
      <c r="J22027" s="85"/>
    </row>
    <row r="22028" spans="2:10" s="117" customFormat="1" x14ac:dyDescent="0.25">
      <c r="B22028" s="87"/>
      <c r="C22028" s="85"/>
      <c r="D22028" s="85"/>
      <c r="E22028" s="85"/>
      <c r="F22028" s="85"/>
      <c r="G22028" s="86"/>
      <c r="H22028" s="86"/>
      <c r="I22028" s="85"/>
      <c r="J22028" s="85"/>
    </row>
    <row r="22029" spans="2:10" s="117" customFormat="1" x14ac:dyDescent="0.25">
      <c r="B22029" s="87"/>
      <c r="C22029" s="85"/>
      <c r="D22029" s="85"/>
      <c r="E22029" s="85"/>
      <c r="F22029" s="85"/>
      <c r="G22029" s="86"/>
      <c r="H22029" s="86"/>
      <c r="I22029" s="85"/>
      <c r="J22029" s="85"/>
    </row>
    <row r="22030" spans="2:10" s="117" customFormat="1" x14ac:dyDescent="0.25">
      <c r="B22030" s="87"/>
      <c r="C22030" s="85"/>
      <c r="D22030" s="85"/>
      <c r="E22030" s="85"/>
      <c r="F22030" s="85"/>
      <c r="G22030" s="86"/>
      <c r="H22030" s="86"/>
      <c r="I22030" s="85"/>
      <c r="J22030" s="85"/>
    </row>
    <row r="22031" spans="2:10" s="117" customFormat="1" x14ac:dyDescent="0.25">
      <c r="B22031" s="87"/>
      <c r="C22031" s="85"/>
      <c r="D22031" s="85"/>
      <c r="E22031" s="85"/>
      <c r="F22031" s="85"/>
      <c r="G22031" s="86"/>
      <c r="H22031" s="86"/>
      <c r="I22031" s="85"/>
      <c r="J22031" s="85"/>
    </row>
    <row r="22032" spans="2:10" s="117" customFormat="1" x14ac:dyDescent="0.25">
      <c r="B22032" s="87"/>
      <c r="C22032" s="85"/>
      <c r="D22032" s="85"/>
      <c r="E22032" s="85"/>
      <c r="F22032" s="85"/>
      <c r="G22032" s="86"/>
      <c r="H22032" s="86"/>
      <c r="I22032" s="85"/>
      <c r="J22032" s="85"/>
    </row>
    <row r="22033" spans="2:10" s="117" customFormat="1" x14ac:dyDescent="0.25">
      <c r="B22033" s="87"/>
      <c r="C22033" s="85"/>
      <c r="D22033" s="85"/>
      <c r="E22033" s="85"/>
      <c r="F22033" s="85"/>
      <c r="G22033" s="86"/>
      <c r="H22033" s="86"/>
      <c r="I22033" s="85"/>
      <c r="J22033" s="85"/>
    </row>
    <row r="22034" spans="2:10" s="117" customFormat="1" x14ac:dyDescent="0.25">
      <c r="B22034" s="87"/>
      <c r="C22034" s="85"/>
      <c r="D22034" s="85"/>
      <c r="E22034" s="85"/>
      <c r="F22034" s="85"/>
      <c r="G22034" s="86"/>
      <c r="H22034" s="86"/>
      <c r="I22034" s="85"/>
      <c r="J22034" s="85"/>
    </row>
    <row r="22035" spans="2:10" s="117" customFormat="1" x14ac:dyDescent="0.25">
      <c r="B22035" s="87"/>
      <c r="C22035" s="85"/>
      <c r="D22035" s="85"/>
      <c r="E22035" s="85"/>
      <c r="F22035" s="85"/>
      <c r="G22035" s="86"/>
      <c r="H22035" s="86"/>
      <c r="I22035" s="85"/>
      <c r="J22035" s="85"/>
    </row>
    <row r="22036" spans="2:10" s="117" customFormat="1" x14ac:dyDescent="0.25">
      <c r="B22036" s="87"/>
      <c r="C22036" s="85"/>
      <c r="D22036" s="85"/>
      <c r="E22036" s="85"/>
      <c r="F22036" s="85"/>
      <c r="G22036" s="86"/>
      <c r="H22036" s="86"/>
      <c r="I22036" s="85"/>
      <c r="J22036" s="85"/>
    </row>
    <row r="22037" spans="2:10" s="117" customFormat="1" x14ac:dyDescent="0.25">
      <c r="B22037" s="87"/>
      <c r="C22037" s="85"/>
      <c r="D22037" s="85"/>
      <c r="E22037" s="85"/>
      <c r="F22037" s="85"/>
      <c r="G22037" s="86"/>
      <c r="H22037" s="86"/>
      <c r="I22037" s="85"/>
      <c r="J22037" s="85"/>
    </row>
    <row r="22038" spans="2:10" s="117" customFormat="1" x14ac:dyDescent="0.25">
      <c r="B22038" s="87"/>
      <c r="C22038" s="85"/>
      <c r="D22038" s="85"/>
      <c r="E22038" s="85"/>
      <c r="F22038" s="85"/>
      <c r="G22038" s="86"/>
      <c r="H22038" s="86"/>
      <c r="I22038" s="85"/>
      <c r="J22038" s="85"/>
    </row>
    <row r="22039" spans="2:10" s="117" customFormat="1" x14ac:dyDescent="0.25">
      <c r="B22039" s="87"/>
      <c r="C22039" s="85"/>
      <c r="D22039" s="85"/>
      <c r="E22039" s="85"/>
      <c r="F22039" s="85"/>
      <c r="G22039" s="86"/>
      <c r="H22039" s="86"/>
      <c r="I22039" s="85"/>
      <c r="J22039" s="85"/>
    </row>
    <row r="22040" spans="2:10" s="117" customFormat="1" x14ac:dyDescent="0.25">
      <c r="B22040" s="87"/>
      <c r="C22040" s="85"/>
      <c r="D22040" s="85"/>
      <c r="E22040" s="85"/>
      <c r="F22040" s="85"/>
      <c r="G22040" s="86"/>
      <c r="H22040" s="86"/>
      <c r="I22040" s="85"/>
      <c r="J22040" s="85"/>
    </row>
    <row r="22041" spans="2:10" s="117" customFormat="1" x14ac:dyDescent="0.25">
      <c r="B22041" s="87"/>
      <c r="C22041" s="85"/>
      <c r="D22041" s="85"/>
      <c r="E22041" s="85"/>
      <c r="F22041" s="85"/>
      <c r="G22041" s="86"/>
      <c r="H22041" s="86"/>
      <c r="I22041" s="85"/>
      <c r="J22041" s="85"/>
    </row>
    <row r="22042" spans="2:10" s="117" customFormat="1" x14ac:dyDescent="0.25">
      <c r="B22042" s="87"/>
      <c r="C22042" s="85"/>
      <c r="D22042" s="85"/>
      <c r="E22042" s="85"/>
      <c r="F22042" s="85"/>
      <c r="G22042" s="86"/>
      <c r="H22042" s="86"/>
      <c r="I22042" s="85"/>
      <c r="J22042" s="85"/>
    </row>
    <row r="22043" spans="2:10" s="117" customFormat="1" x14ac:dyDescent="0.25">
      <c r="B22043" s="87"/>
      <c r="C22043" s="85"/>
      <c r="D22043" s="85"/>
      <c r="E22043" s="85"/>
      <c r="F22043" s="85"/>
      <c r="G22043" s="86"/>
      <c r="H22043" s="86"/>
      <c r="I22043" s="85"/>
      <c r="J22043" s="85"/>
    </row>
    <row r="22044" spans="2:10" s="117" customFormat="1" x14ac:dyDescent="0.25">
      <c r="B22044" s="87"/>
      <c r="C22044" s="85"/>
      <c r="D22044" s="85"/>
      <c r="E22044" s="85"/>
      <c r="F22044" s="85"/>
      <c r="G22044" s="86"/>
      <c r="H22044" s="86"/>
      <c r="I22044" s="85"/>
      <c r="J22044" s="85"/>
    </row>
    <row r="22045" spans="2:10" s="117" customFormat="1" x14ac:dyDescent="0.25">
      <c r="B22045" s="87"/>
      <c r="C22045" s="85"/>
      <c r="D22045" s="85"/>
      <c r="E22045" s="85"/>
      <c r="F22045" s="85"/>
      <c r="G22045" s="86"/>
      <c r="H22045" s="86"/>
      <c r="I22045" s="85"/>
      <c r="J22045" s="85"/>
    </row>
    <row r="22046" spans="2:10" s="117" customFormat="1" x14ac:dyDescent="0.25">
      <c r="B22046" s="87"/>
      <c r="C22046" s="85"/>
      <c r="D22046" s="85"/>
      <c r="E22046" s="85"/>
      <c r="F22046" s="85"/>
      <c r="G22046" s="86"/>
      <c r="H22046" s="86"/>
      <c r="I22046" s="85"/>
      <c r="J22046" s="85"/>
    </row>
    <row r="22047" spans="2:10" s="117" customFormat="1" x14ac:dyDescent="0.25">
      <c r="B22047" s="87"/>
      <c r="C22047" s="85"/>
      <c r="D22047" s="85"/>
      <c r="E22047" s="85"/>
      <c r="F22047" s="85"/>
      <c r="G22047" s="86"/>
      <c r="H22047" s="86"/>
      <c r="I22047" s="85"/>
      <c r="J22047" s="85"/>
    </row>
    <row r="22048" spans="2:10" s="117" customFormat="1" x14ac:dyDescent="0.25">
      <c r="B22048" s="87"/>
      <c r="C22048" s="85"/>
      <c r="D22048" s="85"/>
      <c r="E22048" s="85"/>
      <c r="F22048" s="85"/>
      <c r="G22048" s="86"/>
      <c r="H22048" s="86"/>
      <c r="I22048" s="85"/>
      <c r="J22048" s="85"/>
    </row>
    <row r="22049" spans="2:10" s="117" customFormat="1" x14ac:dyDescent="0.25">
      <c r="B22049" s="87"/>
      <c r="C22049" s="85"/>
      <c r="D22049" s="85"/>
      <c r="E22049" s="85"/>
      <c r="F22049" s="85"/>
      <c r="G22049" s="86"/>
      <c r="H22049" s="86"/>
      <c r="I22049" s="85"/>
      <c r="J22049" s="85"/>
    </row>
    <row r="22050" spans="2:10" s="117" customFormat="1" x14ac:dyDescent="0.25">
      <c r="B22050" s="87"/>
      <c r="C22050" s="85"/>
      <c r="D22050" s="85"/>
      <c r="E22050" s="85"/>
      <c r="F22050" s="85"/>
      <c r="G22050" s="86"/>
      <c r="H22050" s="86"/>
      <c r="I22050" s="85"/>
      <c r="J22050" s="85"/>
    </row>
    <row r="22051" spans="2:10" s="117" customFormat="1" x14ac:dyDescent="0.25">
      <c r="B22051" s="87"/>
      <c r="C22051" s="85"/>
      <c r="D22051" s="85"/>
      <c r="E22051" s="85"/>
      <c r="F22051" s="85"/>
      <c r="G22051" s="86"/>
      <c r="H22051" s="86"/>
      <c r="I22051" s="85"/>
      <c r="J22051" s="85"/>
    </row>
    <row r="22052" spans="2:10" s="117" customFormat="1" x14ac:dyDescent="0.25">
      <c r="B22052" s="87"/>
      <c r="C22052" s="85"/>
      <c r="D22052" s="85"/>
      <c r="E22052" s="85"/>
      <c r="F22052" s="85"/>
      <c r="G22052" s="86"/>
      <c r="H22052" s="86"/>
      <c r="I22052" s="85"/>
      <c r="J22052" s="85"/>
    </row>
    <row r="22053" spans="2:10" s="117" customFormat="1" x14ac:dyDescent="0.25">
      <c r="B22053" s="87"/>
      <c r="C22053" s="85"/>
      <c r="D22053" s="85"/>
      <c r="E22053" s="85"/>
      <c r="F22053" s="85"/>
      <c r="G22053" s="86"/>
      <c r="H22053" s="86"/>
      <c r="I22053" s="85"/>
      <c r="J22053" s="85"/>
    </row>
    <row r="22054" spans="2:10" s="117" customFormat="1" x14ac:dyDescent="0.25">
      <c r="B22054" s="87"/>
      <c r="C22054" s="85"/>
      <c r="D22054" s="85"/>
      <c r="E22054" s="85"/>
      <c r="F22054" s="85"/>
      <c r="G22054" s="86"/>
      <c r="H22054" s="86"/>
      <c r="I22054" s="85"/>
      <c r="J22054" s="85"/>
    </row>
    <row r="22055" spans="2:10" s="117" customFormat="1" x14ac:dyDescent="0.25">
      <c r="B22055" s="87"/>
      <c r="C22055" s="85"/>
      <c r="D22055" s="85"/>
      <c r="E22055" s="85"/>
      <c r="F22055" s="85"/>
      <c r="G22055" s="86"/>
      <c r="H22055" s="86"/>
      <c r="I22055" s="85"/>
      <c r="J22055" s="85"/>
    </row>
    <row r="22056" spans="2:10" s="117" customFormat="1" x14ac:dyDescent="0.25">
      <c r="B22056" s="87"/>
      <c r="C22056" s="85"/>
      <c r="D22056" s="85"/>
      <c r="E22056" s="85"/>
      <c r="F22056" s="85"/>
      <c r="G22056" s="86"/>
      <c r="H22056" s="86"/>
      <c r="I22056" s="85"/>
      <c r="J22056" s="85"/>
    </row>
    <row r="22057" spans="2:10" s="117" customFormat="1" x14ac:dyDescent="0.25">
      <c r="B22057" s="87"/>
      <c r="C22057" s="85"/>
      <c r="D22057" s="85"/>
      <c r="E22057" s="85"/>
      <c r="F22057" s="85"/>
      <c r="G22057" s="86"/>
      <c r="H22057" s="86"/>
      <c r="I22057" s="85"/>
      <c r="J22057" s="85"/>
    </row>
    <row r="22058" spans="2:10" s="117" customFormat="1" x14ac:dyDescent="0.25">
      <c r="B22058" s="87"/>
      <c r="C22058" s="85"/>
      <c r="D22058" s="85"/>
      <c r="E22058" s="85"/>
      <c r="F22058" s="85"/>
      <c r="G22058" s="86"/>
      <c r="H22058" s="86"/>
      <c r="I22058" s="85"/>
      <c r="J22058" s="85"/>
    </row>
    <row r="22059" spans="2:10" s="117" customFormat="1" x14ac:dyDescent="0.25">
      <c r="B22059" s="87"/>
      <c r="C22059" s="85"/>
      <c r="D22059" s="85"/>
      <c r="E22059" s="85"/>
      <c r="F22059" s="85"/>
      <c r="G22059" s="86"/>
      <c r="H22059" s="86"/>
      <c r="I22059" s="85"/>
      <c r="J22059" s="85"/>
    </row>
    <row r="22060" spans="2:10" s="117" customFormat="1" x14ac:dyDescent="0.25">
      <c r="B22060" s="87"/>
      <c r="C22060" s="85"/>
      <c r="D22060" s="85"/>
      <c r="E22060" s="85"/>
      <c r="F22060" s="85"/>
      <c r="G22060" s="86"/>
      <c r="H22060" s="86"/>
      <c r="I22060" s="85"/>
      <c r="J22060" s="85"/>
    </row>
    <row r="22061" spans="2:10" s="117" customFormat="1" x14ac:dyDescent="0.25">
      <c r="B22061" s="87"/>
      <c r="C22061" s="85"/>
      <c r="D22061" s="85"/>
      <c r="E22061" s="85"/>
      <c r="F22061" s="85"/>
      <c r="G22061" s="86"/>
      <c r="H22061" s="86"/>
      <c r="I22061" s="85"/>
      <c r="J22061" s="85"/>
    </row>
    <row r="22062" spans="2:10" s="117" customFormat="1" x14ac:dyDescent="0.25">
      <c r="B22062" s="87"/>
      <c r="C22062" s="85"/>
      <c r="D22062" s="85"/>
      <c r="E22062" s="85"/>
      <c r="F22062" s="85"/>
      <c r="G22062" s="86"/>
      <c r="H22062" s="86"/>
      <c r="I22062" s="85"/>
      <c r="J22062" s="85"/>
    </row>
    <row r="22063" spans="2:10" s="117" customFormat="1" x14ac:dyDescent="0.25">
      <c r="B22063" s="87"/>
      <c r="C22063" s="85"/>
      <c r="D22063" s="85"/>
      <c r="E22063" s="85"/>
      <c r="F22063" s="85"/>
      <c r="G22063" s="86"/>
      <c r="H22063" s="86"/>
      <c r="I22063" s="85"/>
      <c r="J22063" s="85"/>
    </row>
    <row r="22064" spans="2:10" s="117" customFormat="1" x14ac:dyDescent="0.25">
      <c r="B22064" s="87"/>
      <c r="C22064" s="85"/>
      <c r="D22064" s="85"/>
      <c r="E22064" s="85"/>
      <c r="F22064" s="85"/>
      <c r="G22064" s="86"/>
      <c r="H22064" s="86"/>
      <c r="I22064" s="85"/>
      <c r="J22064" s="85"/>
    </row>
    <row r="22065" spans="2:10" s="117" customFormat="1" x14ac:dyDescent="0.25">
      <c r="B22065" s="87"/>
      <c r="C22065" s="85"/>
      <c r="D22065" s="85"/>
      <c r="E22065" s="85"/>
      <c r="F22065" s="85"/>
      <c r="G22065" s="86"/>
      <c r="H22065" s="86"/>
      <c r="I22065" s="85"/>
      <c r="J22065" s="85"/>
    </row>
    <row r="22066" spans="2:10" s="117" customFormat="1" x14ac:dyDescent="0.25">
      <c r="B22066" s="87"/>
      <c r="C22066" s="85"/>
      <c r="D22066" s="85"/>
      <c r="E22066" s="85"/>
      <c r="F22066" s="85"/>
      <c r="G22066" s="86"/>
      <c r="H22066" s="86"/>
      <c r="I22066" s="85"/>
      <c r="J22066" s="85"/>
    </row>
    <row r="22067" spans="2:10" s="117" customFormat="1" x14ac:dyDescent="0.25">
      <c r="B22067" s="87"/>
      <c r="C22067" s="85"/>
      <c r="D22067" s="85"/>
      <c r="E22067" s="85"/>
      <c r="F22067" s="85"/>
      <c r="G22067" s="86"/>
      <c r="H22067" s="86"/>
      <c r="I22067" s="85"/>
      <c r="J22067" s="85"/>
    </row>
    <row r="22068" spans="2:10" s="117" customFormat="1" x14ac:dyDescent="0.25">
      <c r="B22068" s="87"/>
      <c r="C22068" s="85"/>
      <c r="D22068" s="85"/>
      <c r="E22068" s="85"/>
      <c r="F22068" s="85"/>
      <c r="G22068" s="86"/>
      <c r="H22068" s="86"/>
      <c r="I22068" s="85"/>
      <c r="J22068" s="85"/>
    </row>
    <row r="22069" spans="2:10" s="117" customFormat="1" x14ac:dyDescent="0.25">
      <c r="B22069" s="87"/>
      <c r="C22069" s="85"/>
      <c r="D22069" s="85"/>
      <c r="E22069" s="85"/>
      <c r="F22069" s="85"/>
      <c r="G22069" s="86"/>
      <c r="H22069" s="86"/>
      <c r="I22069" s="85"/>
      <c r="J22069" s="85"/>
    </row>
    <row r="22070" spans="2:10" s="117" customFormat="1" x14ac:dyDescent="0.25">
      <c r="B22070" s="87"/>
      <c r="C22070" s="85"/>
      <c r="D22070" s="85"/>
      <c r="E22070" s="85"/>
      <c r="F22070" s="85"/>
      <c r="G22070" s="86"/>
      <c r="H22070" s="86"/>
      <c r="I22070" s="85"/>
      <c r="J22070" s="85"/>
    </row>
    <row r="22071" spans="2:10" s="117" customFormat="1" x14ac:dyDescent="0.25">
      <c r="B22071" s="87"/>
      <c r="C22071" s="85"/>
      <c r="D22071" s="85"/>
      <c r="E22071" s="85"/>
      <c r="F22071" s="85"/>
      <c r="G22071" s="86"/>
      <c r="H22071" s="86"/>
      <c r="I22071" s="85"/>
      <c r="J22071" s="85"/>
    </row>
    <row r="22072" spans="2:10" s="117" customFormat="1" x14ac:dyDescent="0.25">
      <c r="B22072" s="87"/>
      <c r="C22072" s="85"/>
      <c r="D22072" s="85"/>
      <c r="E22072" s="85"/>
      <c r="F22072" s="85"/>
      <c r="G22072" s="86"/>
      <c r="H22072" s="86"/>
      <c r="I22072" s="85"/>
      <c r="J22072" s="85"/>
    </row>
    <row r="22073" spans="2:10" s="117" customFormat="1" x14ac:dyDescent="0.25">
      <c r="B22073" s="87"/>
      <c r="C22073" s="85"/>
      <c r="D22073" s="85"/>
      <c r="E22073" s="85"/>
      <c r="F22073" s="85"/>
      <c r="G22073" s="86"/>
      <c r="H22073" s="86"/>
      <c r="I22073" s="85"/>
      <c r="J22073" s="85"/>
    </row>
    <row r="22074" spans="2:10" s="117" customFormat="1" x14ac:dyDescent="0.25">
      <c r="B22074" s="87"/>
      <c r="C22074" s="85"/>
      <c r="D22074" s="85"/>
      <c r="E22074" s="85"/>
      <c r="F22074" s="85"/>
      <c r="G22074" s="86"/>
      <c r="H22074" s="86"/>
      <c r="I22074" s="85"/>
      <c r="J22074" s="85"/>
    </row>
    <row r="22075" spans="2:10" s="117" customFormat="1" x14ac:dyDescent="0.25">
      <c r="B22075" s="87"/>
      <c r="C22075" s="85"/>
      <c r="D22075" s="85"/>
      <c r="E22075" s="85"/>
      <c r="F22075" s="85"/>
      <c r="G22075" s="86"/>
      <c r="H22075" s="86"/>
      <c r="I22075" s="85"/>
      <c r="J22075" s="85"/>
    </row>
    <row r="22076" spans="2:10" s="117" customFormat="1" x14ac:dyDescent="0.25">
      <c r="B22076" s="87"/>
      <c r="C22076" s="85"/>
      <c r="D22076" s="85"/>
      <c r="E22076" s="85"/>
      <c r="F22076" s="85"/>
      <c r="G22076" s="86"/>
      <c r="H22076" s="86"/>
      <c r="I22076" s="85"/>
      <c r="J22076" s="85"/>
    </row>
    <row r="22077" spans="2:10" s="117" customFormat="1" x14ac:dyDescent="0.25">
      <c r="B22077" s="87"/>
      <c r="C22077" s="85"/>
      <c r="D22077" s="85"/>
      <c r="E22077" s="85"/>
      <c r="F22077" s="85"/>
      <c r="G22077" s="86"/>
      <c r="H22077" s="86"/>
      <c r="I22077" s="85"/>
      <c r="J22077" s="85"/>
    </row>
    <row r="22078" spans="2:10" s="117" customFormat="1" x14ac:dyDescent="0.25">
      <c r="B22078" s="87"/>
      <c r="C22078" s="85"/>
      <c r="D22078" s="85"/>
      <c r="E22078" s="85"/>
      <c r="F22078" s="85"/>
      <c r="G22078" s="86"/>
      <c r="H22078" s="86"/>
      <c r="I22078" s="85"/>
      <c r="J22078" s="85"/>
    </row>
    <row r="22079" spans="2:10" s="117" customFormat="1" x14ac:dyDescent="0.25">
      <c r="B22079" s="87"/>
      <c r="C22079" s="85"/>
      <c r="D22079" s="85"/>
      <c r="E22079" s="85"/>
      <c r="F22079" s="85"/>
      <c r="G22079" s="86"/>
      <c r="H22079" s="86"/>
      <c r="I22079" s="85"/>
      <c r="J22079" s="85"/>
    </row>
    <row r="22080" spans="2:10" s="117" customFormat="1" x14ac:dyDescent="0.25">
      <c r="B22080" s="87"/>
      <c r="C22080" s="85"/>
      <c r="D22080" s="85"/>
      <c r="E22080" s="85"/>
      <c r="F22080" s="85"/>
      <c r="G22080" s="86"/>
      <c r="H22080" s="86"/>
      <c r="I22080" s="85"/>
      <c r="J22080" s="85"/>
    </row>
    <row r="22081" spans="2:10" s="117" customFormat="1" x14ac:dyDescent="0.25">
      <c r="B22081" s="87"/>
      <c r="C22081" s="85"/>
      <c r="D22081" s="85"/>
      <c r="E22081" s="85"/>
      <c r="F22081" s="85"/>
      <c r="G22081" s="86"/>
      <c r="H22081" s="86"/>
      <c r="I22081" s="85"/>
      <c r="J22081" s="85"/>
    </row>
    <row r="22082" spans="2:10" s="117" customFormat="1" x14ac:dyDescent="0.25">
      <c r="B22082" s="87"/>
      <c r="C22082" s="85"/>
      <c r="D22082" s="85"/>
      <c r="E22082" s="85"/>
      <c r="F22082" s="85"/>
      <c r="G22082" s="86"/>
      <c r="H22082" s="86"/>
      <c r="I22082" s="85"/>
      <c r="J22082" s="85"/>
    </row>
    <row r="22083" spans="2:10" s="117" customFormat="1" x14ac:dyDescent="0.25">
      <c r="B22083" s="87"/>
      <c r="C22083" s="85"/>
      <c r="D22083" s="85"/>
      <c r="E22083" s="85"/>
      <c r="F22083" s="85"/>
      <c r="G22083" s="86"/>
      <c r="H22083" s="86"/>
      <c r="I22083" s="85"/>
      <c r="J22083" s="85"/>
    </row>
    <row r="22084" spans="2:10" s="117" customFormat="1" x14ac:dyDescent="0.25">
      <c r="B22084" s="87"/>
      <c r="C22084" s="85"/>
      <c r="D22084" s="85"/>
      <c r="E22084" s="85"/>
      <c r="F22084" s="85"/>
      <c r="G22084" s="86"/>
      <c r="H22084" s="86"/>
      <c r="I22084" s="85"/>
      <c r="J22084" s="85"/>
    </row>
    <row r="22085" spans="2:10" s="117" customFormat="1" x14ac:dyDescent="0.25">
      <c r="B22085" s="87"/>
      <c r="C22085" s="85"/>
      <c r="D22085" s="85"/>
      <c r="E22085" s="85"/>
      <c r="F22085" s="85"/>
      <c r="G22085" s="86"/>
      <c r="H22085" s="86"/>
      <c r="I22085" s="85"/>
      <c r="J22085" s="85"/>
    </row>
    <row r="22086" spans="2:10" s="117" customFormat="1" x14ac:dyDescent="0.25">
      <c r="B22086" s="87"/>
      <c r="C22086" s="85"/>
      <c r="D22086" s="85"/>
      <c r="E22086" s="85"/>
      <c r="F22086" s="85"/>
      <c r="G22086" s="86"/>
      <c r="H22086" s="86"/>
      <c r="I22086" s="85"/>
      <c r="J22086" s="85"/>
    </row>
    <row r="22087" spans="2:10" s="117" customFormat="1" x14ac:dyDescent="0.25">
      <c r="B22087" s="87"/>
      <c r="C22087" s="85"/>
      <c r="D22087" s="85"/>
      <c r="E22087" s="85"/>
      <c r="F22087" s="85"/>
      <c r="G22087" s="86"/>
      <c r="H22087" s="86"/>
      <c r="I22087" s="85"/>
      <c r="J22087" s="85"/>
    </row>
    <row r="22088" spans="2:10" s="117" customFormat="1" x14ac:dyDescent="0.25">
      <c r="B22088" s="87"/>
      <c r="C22088" s="85"/>
      <c r="D22088" s="85"/>
      <c r="E22088" s="85"/>
      <c r="F22088" s="85"/>
      <c r="G22088" s="86"/>
      <c r="H22088" s="86"/>
      <c r="I22088" s="85"/>
      <c r="J22088" s="85"/>
    </row>
    <row r="22089" spans="2:10" s="117" customFormat="1" x14ac:dyDescent="0.25">
      <c r="B22089" s="87"/>
      <c r="C22089" s="85"/>
      <c r="D22089" s="85"/>
      <c r="E22089" s="85"/>
      <c r="F22089" s="85"/>
      <c r="G22089" s="86"/>
      <c r="H22089" s="86"/>
      <c r="I22089" s="85"/>
      <c r="J22089" s="85"/>
    </row>
    <row r="22090" spans="2:10" s="117" customFormat="1" x14ac:dyDescent="0.25">
      <c r="B22090" s="87"/>
      <c r="C22090" s="85"/>
      <c r="D22090" s="85"/>
      <c r="E22090" s="85"/>
      <c r="F22090" s="85"/>
      <c r="G22090" s="86"/>
      <c r="H22090" s="86"/>
      <c r="I22090" s="85"/>
      <c r="J22090" s="85"/>
    </row>
    <row r="22091" spans="2:10" s="117" customFormat="1" x14ac:dyDescent="0.25">
      <c r="B22091" s="87"/>
      <c r="C22091" s="85"/>
      <c r="D22091" s="85"/>
      <c r="E22091" s="85"/>
      <c r="F22091" s="85"/>
      <c r="G22091" s="86"/>
      <c r="H22091" s="86"/>
      <c r="I22091" s="85"/>
      <c r="J22091" s="85"/>
    </row>
    <row r="22092" spans="2:10" s="117" customFormat="1" x14ac:dyDescent="0.25">
      <c r="B22092" s="87"/>
      <c r="C22092" s="85"/>
      <c r="D22092" s="85"/>
      <c r="E22092" s="85"/>
      <c r="F22092" s="85"/>
      <c r="G22092" s="86"/>
      <c r="H22092" s="86"/>
      <c r="I22092" s="85"/>
      <c r="J22092" s="85"/>
    </row>
    <row r="22093" spans="2:10" s="117" customFormat="1" x14ac:dyDescent="0.25">
      <c r="B22093" s="87"/>
      <c r="C22093" s="85"/>
      <c r="D22093" s="85"/>
      <c r="E22093" s="85"/>
      <c r="F22093" s="85"/>
      <c r="G22093" s="86"/>
      <c r="H22093" s="86"/>
      <c r="I22093" s="85"/>
      <c r="J22093" s="85"/>
    </row>
    <row r="22094" spans="2:10" s="117" customFormat="1" x14ac:dyDescent="0.25">
      <c r="B22094" s="87"/>
      <c r="C22094" s="85"/>
      <c r="D22094" s="85"/>
      <c r="E22094" s="85"/>
      <c r="F22094" s="85"/>
      <c r="G22094" s="86"/>
      <c r="H22094" s="86"/>
      <c r="I22094" s="85"/>
      <c r="J22094" s="85"/>
    </row>
    <row r="22095" spans="2:10" s="117" customFormat="1" x14ac:dyDescent="0.25">
      <c r="B22095" s="87"/>
      <c r="C22095" s="85"/>
      <c r="D22095" s="85"/>
      <c r="E22095" s="85"/>
      <c r="F22095" s="85"/>
      <c r="G22095" s="86"/>
      <c r="H22095" s="86"/>
      <c r="I22095" s="85"/>
      <c r="J22095" s="85"/>
    </row>
    <row r="22096" spans="2:10" s="117" customFormat="1" x14ac:dyDescent="0.25">
      <c r="B22096" s="87"/>
      <c r="C22096" s="85"/>
      <c r="D22096" s="85"/>
      <c r="E22096" s="85"/>
      <c r="F22096" s="85"/>
      <c r="G22096" s="86"/>
      <c r="H22096" s="86"/>
      <c r="I22096" s="85"/>
      <c r="J22096" s="85"/>
    </row>
    <row r="22097" spans="2:10" s="117" customFormat="1" x14ac:dyDescent="0.25">
      <c r="B22097" s="87"/>
      <c r="C22097" s="85"/>
      <c r="D22097" s="85"/>
      <c r="E22097" s="85"/>
      <c r="F22097" s="85"/>
      <c r="G22097" s="86"/>
      <c r="H22097" s="86"/>
      <c r="I22097" s="85"/>
      <c r="J22097" s="85"/>
    </row>
    <row r="22098" spans="2:10" s="117" customFormat="1" x14ac:dyDescent="0.25">
      <c r="B22098" s="87"/>
      <c r="C22098" s="85"/>
      <c r="D22098" s="85"/>
      <c r="E22098" s="85"/>
      <c r="F22098" s="85"/>
      <c r="G22098" s="86"/>
      <c r="H22098" s="86"/>
      <c r="I22098" s="85"/>
      <c r="J22098" s="85"/>
    </row>
    <row r="22099" spans="2:10" s="117" customFormat="1" x14ac:dyDescent="0.25">
      <c r="B22099" s="87"/>
      <c r="C22099" s="85"/>
      <c r="D22099" s="85"/>
      <c r="E22099" s="85"/>
      <c r="F22099" s="85"/>
      <c r="G22099" s="86"/>
      <c r="H22099" s="86"/>
      <c r="I22099" s="85"/>
      <c r="J22099" s="85"/>
    </row>
    <row r="22100" spans="2:10" s="117" customFormat="1" x14ac:dyDescent="0.25">
      <c r="B22100" s="87"/>
      <c r="C22100" s="85"/>
      <c r="D22100" s="85"/>
      <c r="E22100" s="85"/>
      <c r="F22100" s="85"/>
      <c r="G22100" s="86"/>
      <c r="H22100" s="86"/>
      <c r="I22100" s="85"/>
      <c r="J22100" s="85"/>
    </row>
    <row r="22101" spans="2:10" s="117" customFormat="1" x14ac:dyDescent="0.25">
      <c r="B22101" s="87"/>
      <c r="C22101" s="85"/>
      <c r="D22101" s="85"/>
      <c r="E22101" s="85"/>
      <c r="F22101" s="85"/>
      <c r="G22101" s="86"/>
      <c r="H22101" s="86"/>
      <c r="I22101" s="85"/>
      <c r="J22101" s="85"/>
    </row>
    <row r="22102" spans="2:10" s="117" customFormat="1" x14ac:dyDescent="0.25">
      <c r="B22102" s="87"/>
      <c r="C22102" s="85"/>
      <c r="D22102" s="85"/>
      <c r="E22102" s="85"/>
      <c r="F22102" s="85"/>
      <c r="G22102" s="86"/>
      <c r="H22102" s="86"/>
      <c r="I22102" s="85"/>
      <c r="J22102" s="85"/>
    </row>
    <row r="22103" spans="2:10" s="117" customFormat="1" x14ac:dyDescent="0.25">
      <c r="B22103" s="87"/>
      <c r="C22103" s="85"/>
      <c r="D22103" s="85"/>
      <c r="E22103" s="85"/>
      <c r="F22103" s="85"/>
      <c r="G22103" s="86"/>
      <c r="H22103" s="86"/>
      <c r="I22103" s="85"/>
      <c r="J22103" s="85"/>
    </row>
    <row r="22104" spans="2:10" s="117" customFormat="1" x14ac:dyDescent="0.25">
      <c r="B22104" s="87"/>
      <c r="C22104" s="85"/>
      <c r="D22104" s="85"/>
      <c r="E22104" s="85"/>
      <c r="F22104" s="85"/>
      <c r="G22104" s="86"/>
      <c r="H22104" s="86"/>
      <c r="I22104" s="85"/>
      <c r="J22104" s="85"/>
    </row>
    <row r="22105" spans="2:10" s="117" customFormat="1" x14ac:dyDescent="0.25">
      <c r="B22105" s="87"/>
      <c r="C22105" s="85"/>
      <c r="D22105" s="85"/>
      <c r="E22105" s="85"/>
      <c r="F22105" s="85"/>
      <c r="G22105" s="86"/>
      <c r="H22105" s="86"/>
      <c r="I22105" s="85"/>
      <c r="J22105" s="85"/>
    </row>
    <row r="22106" spans="2:10" s="117" customFormat="1" x14ac:dyDescent="0.25">
      <c r="B22106" s="87"/>
      <c r="C22106" s="85"/>
      <c r="D22106" s="85"/>
      <c r="E22106" s="85"/>
      <c r="F22106" s="85"/>
      <c r="G22106" s="86"/>
      <c r="H22106" s="86"/>
      <c r="I22106" s="85"/>
      <c r="J22106" s="85"/>
    </row>
    <row r="22107" spans="2:10" s="117" customFormat="1" x14ac:dyDescent="0.25">
      <c r="B22107" s="87"/>
      <c r="C22107" s="85"/>
      <c r="D22107" s="85"/>
      <c r="E22107" s="85"/>
      <c r="F22107" s="85"/>
      <c r="G22107" s="86"/>
      <c r="H22107" s="86"/>
      <c r="I22107" s="85"/>
      <c r="J22107" s="85"/>
    </row>
    <row r="22108" spans="2:10" s="117" customFormat="1" x14ac:dyDescent="0.25">
      <c r="B22108" s="87"/>
      <c r="C22108" s="85"/>
      <c r="D22108" s="85"/>
      <c r="E22108" s="85"/>
      <c r="F22108" s="85"/>
      <c r="G22108" s="86"/>
      <c r="H22108" s="86"/>
      <c r="I22108" s="85"/>
      <c r="J22108" s="85"/>
    </row>
    <row r="22109" spans="2:10" s="117" customFormat="1" x14ac:dyDescent="0.25">
      <c r="B22109" s="87"/>
      <c r="C22109" s="85"/>
      <c r="D22109" s="85"/>
      <c r="E22109" s="85"/>
      <c r="F22109" s="85"/>
      <c r="G22109" s="86"/>
      <c r="H22109" s="86"/>
      <c r="I22109" s="85"/>
      <c r="J22109" s="85"/>
    </row>
    <row r="22110" spans="2:10" s="117" customFormat="1" x14ac:dyDescent="0.25">
      <c r="B22110" s="87"/>
      <c r="C22110" s="85"/>
      <c r="D22110" s="85"/>
      <c r="E22110" s="85"/>
      <c r="F22110" s="85"/>
      <c r="G22110" s="86"/>
      <c r="H22110" s="86"/>
      <c r="I22110" s="85"/>
      <c r="J22110" s="85"/>
    </row>
    <row r="22111" spans="2:10" s="117" customFormat="1" x14ac:dyDescent="0.25">
      <c r="B22111" s="87"/>
      <c r="C22111" s="85"/>
      <c r="D22111" s="85"/>
      <c r="E22111" s="85"/>
      <c r="F22111" s="85"/>
      <c r="G22111" s="86"/>
      <c r="H22111" s="86"/>
      <c r="I22111" s="85"/>
      <c r="J22111" s="85"/>
    </row>
    <row r="22112" spans="2:10" s="117" customFormat="1" x14ac:dyDescent="0.25">
      <c r="B22112" s="87"/>
      <c r="C22112" s="85"/>
      <c r="D22112" s="85"/>
      <c r="E22112" s="85"/>
      <c r="F22112" s="85"/>
      <c r="G22112" s="86"/>
      <c r="H22112" s="86"/>
      <c r="I22112" s="85"/>
      <c r="J22112" s="85"/>
    </row>
    <row r="22113" spans="2:10" s="117" customFormat="1" x14ac:dyDescent="0.25">
      <c r="B22113" s="87"/>
      <c r="C22113" s="85"/>
      <c r="D22113" s="85"/>
      <c r="E22113" s="85"/>
      <c r="F22113" s="85"/>
      <c r="G22113" s="86"/>
      <c r="H22113" s="86"/>
      <c r="I22113" s="85"/>
      <c r="J22113" s="85"/>
    </row>
    <row r="22114" spans="2:10" s="117" customFormat="1" x14ac:dyDescent="0.25">
      <c r="B22114" s="87"/>
      <c r="C22114" s="85"/>
      <c r="D22114" s="85"/>
      <c r="E22114" s="85"/>
      <c r="F22114" s="85"/>
      <c r="G22114" s="86"/>
      <c r="H22114" s="86"/>
      <c r="I22114" s="85"/>
      <c r="J22114" s="85"/>
    </row>
    <row r="22115" spans="2:10" s="117" customFormat="1" x14ac:dyDescent="0.25">
      <c r="B22115" s="87"/>
      <c r="C22115" s="85"/>
      <c r="D22115" s="85"/>
      <c r="E22115" s="85"/>
      <c r="F22115" s="85"/>
      <c r="G22115" s="86"/>
      <c r="H22115" s="86"/>
      <c r="I22115" s="85"/>
      <c r="J22115" s="85"/>
    </row>
    <row r="22116" spans="2:10" s="117" customFormat="1" x14ac:dyDescent="0.25">
      <c r="B22116" s="87"/>
      <c r="C22116" s="85"/>
      <c r="D22116" s="85"/>
      <c r="E22116" s="85"/>
      <c r="F22116" s="85"/>
      <c r="G22116" s="86"/>
      <c r="H22116" s="86"/>
      <c r="I22116" s="85"/>
      <c r="J22116" s="85"/>
    </row>
    <row r="22117" spans="2:10" s="117" customFormat="1" x14ac:dyDescent="0.25">
      <c r="B22117" s="87"/>
      <c r="C22117" s="85"/>
      <c r="D22117" s="85"/>
      <c r="E22117" s="85"/>
      <c r="F22117" s="85"/>
      <c r="G22117" s="86"/>
      <c r="H22117" s="86"/>
      <c r="I22117" s="85"/>
      <c r="J22117" s="85"/>
    </row>
    <row r="22118" spans="2:10" s="117" customFormat="1" x14ac:dyDescent="0.25">
      <c r="B22118" s="87"/>
      <c r="C22118" s="85"/>
      <c r="D22118" s="85"/>
      <c r="E22118" s="85"/>
      <c r="F22118" s="85"/>
      <c r="G22118" s="86"/>
      <c r="H22118" s="86"/>
      <c r="I22118" s="85"/>
      <c r="J22118" s="85"/>
    </row>
    <row r="22119" spans="2:10" s="117" customFormat="1" x14ac:dyDescent="0.25">
      <c r="B22119" s="87"/>
      <c r="C22119" s="85"/>
      <c r="D22119" s="85"/>
      <c r="E22119" s="85"/>
      <c r="F22119" s="85"/>
      <c r="G22119" s="86"/>
      <c r="H22119" s="86"/>
      <c r="I22119" s="85"/>
      <c r="J22119" s="85"/>
    </row>
    <row r="22120" spans="2:10" s="117" customFormat="1" x14ac:dyDescent="0.25">
      <c r="B22120" s="87"/>
      <c r="C22120" s="85"/>
      <c r="D22120" s="85"/>
      <c r="E22120" s="85"/>
      <c r="F22120" s="85"/>
      <c r="G22120" s="86"/>
      <c r="H22120" s="86"/>
      <c r="I22120" s="85"/>
      <c r="J22120" s="85"/>
    </row>
    <row r="22121" spans="2:10" s="117" customFormat="1" x14ac:dyDescent="0.25">
      <c r="B22121" s="87"/>
      <c r="C22121" s="85"/>
      <c r="D22121" s="85"/>
      <c r="E22121" s="85"/>
      <c r="F22121" s="85"/>
      <c r="G22121" s="86"/>
      <c r="H22121" s="86"/>
      <c r="I22121" s="85"/>
      <c r="J22121" s="85"/>
    </row>
    <row r="22122" spans="2:10" s="117" customFormat="1" x14ac:dyDescent="0.25">
      <c r="B22122" s="87"/>
      <c r="C22122" s="85"/>
      <c r="D22122" s="85"/>
      <c r="E22122" s="85"/>
      <c r="F22122" s="85"/>
      <c r="G22122" s="86"/>
      <c r="H22122" s="86"/>
      <c r="I22122" s="85"/>
      <c r="J22122" s="85"/>
    </row>
    <row r="22123" spans="2:10" s="117" customFormat="1" x14ac:dyDescent="0.25">
      <c r="B22123" s="87"/>
      <c r="C22123" s="85"/>
      <c r="D22123" s="85"/>
      <c r="E22123" s="85"/>
      <c r="F22123" s="85"/>
      <c r="G22123" s="86"/>
      <c r="H22123" s="86"/>
      <c r="I22123" s="85"/>
      <c r="J22123" s="85"/>
    </row>
    <row r="22124" spans="2:10" s="117" customFormat="1" x14ac:dyDescent="0.25">
      <c r="B22124" s="87"/>
      <c r="C22124" s="85"/>
      <c r="D22124" s="85"/>
      <c r="E22124" s="85"/>
      <c r="F22124" s="85"/>
      <c r="G22124" s="86"/>
      <c r="H22124" s="86"/>
      <c r="I22124" s="85"/>
      <c r="J22124" s="85"/>
    </row>
    <row r="22125" spans="2:10" s="117" customFormat="1" x14ac:dyDescent="0.25">
      <c r="B22125" s="87"/>
      <c r="C22125" s="85"/>
      <c r="D22125" s="85"/>
      <c r="E22125" s="85"/>
      <c r="F22125" s="85"/>
      <c r="G22125" s="86"/>
      <c r="H22125" s="86"/>
      <c r="I22125" s="85"/>
      <c r="J22125" s="85"/>
    </row>
    <row r="22126" spans="2:10" s="117" customFormat="1" x14ac:dyDescent="0.25">
      <c r="B22126" s="87"/>
      <c r="C22126" s="85"/>
      <c r="D22126" s="85"/>
      <c r="E22126" s="85"/>
      <c r="F22126" s="85"/>
      <c r="G22126" s="86"/>
      <c r="H22126" s="86"/>
      <c r="I22126" s="85"/>
      <c r="J22126" s="85"/>
    </row>
    <row r="22127" spans="2:10" s="117" customFormat="1" x14ac:dyDescent="0.25">
      <c r="B22127" s="87"/>
      <c r="C22127" s="85"/>
      <c r="D22127" s="85"/>
      <c r="E22127" s="85"/>
      <c r="F22127" s="85"/>
      <c r="G22127" s="86"/>
      <c r="H22127" s="86"/>
      <c r="I22127" s="85"/>
      <c r="J22127" s="85"/>
    </row>
    <row r="22128" spans="2:10" s="117" customFormat="1" x14ac:dyDescent="0.25">
      <c r="B22128" s="87"/>
      <c r="C22128" s="85"/>
      <c r="D22128" s="85"/>
      <c r="E22128" s="85"/>
      <c r="F22128" s="85"/>
      <c r="G22128" s="86"/>
      <c r="H22128" s="86"/>
      <c r="I22128" s="85"/>
      <c r="J22128" s="85"/>
    </row>
    <row r="22129" spans="2:10" s="117" customFormat="1" x14ac:dyDescent="0.25">
      <c r="B22129" s="87"/>
      <c r="C22129" s="85"/>
      <c r="D22129" s="85"/>
      <c r="E22129" s="85"/>
      <c r="F22129" s="85"/>
      <c r="G22129" s="86"/>
      <c r="H22129" s="86"/>
      <c r="I22129" s="85"/>
      <c r="J22129" s="85"/>
    </row>
    <row r="22130" spans="2:10" s="117" customFormat="1" x14ac:dyDescent="0.25">
      <c r="B22130" s="87"/>
      <c r="C22130" s="85"/>
      <c r="D22130" s="85"/>
      <c r="E22130" s="85"/>
      <c r="F22130" s="85"/>
      <c r="G22130" s="86"/>
      <c r="H22130" s="86"/>
      <c r="I22130" s="85"/>
      <c r="J22130" s="85"/>
    </row>
    <row r="22131" spans="2:10" s="117" customFormat="1" x14ac:dyDescent="0.25">
      <c r="B22131" s="87"/>
      <c r="C22131" s="85"/>
      <c r="D22131" s="85"/>
      <c r="E22131" s="85"/>
      <c r="F22131" s="85"/>
      <c r="G22131" s="86"/>
      <c r="H22131" s="86"/>
      <c r="I22131" s="85"/>
      <c r="J22131" s="85"/>
    </row>
    <row r="22132" spans="2:10" s="117" customFormat="1" x14ac:dyDescent="0.25">
      <c r="B22132" s="87"/>
      <c r="C22132" s="85"/>
      <c r="D22132" s="85"/>
      <c r="E22132" s="85"/>
      <c r="F22132" s="85"/>
      <c r="G22132" s="86"/>
      <c r="H22132" s="86"/>
      <c r="I22132" s="85"/>
      <c r="J22132" s="85"/>
    </row>
    <row r="22133" spans="2:10" s="117" customFormat="1" x14ac:dyDescent="0.25">
      <c r="B22133" s="87"/>
      <c r="C22133" s="85"/>
      <c r="D22133" s="85"/>
      <c r="E22133" s="85"/>
      <c r="F22133" s="85"/>
      <c r="G22133" s="86"/>
      <c r="H22133" s="86"/>
      <c r="I22133" s="85"/>
      <c r="J22133" s="85"/>
    </row>
    <row r="22134" spans="2:10" s="117" customFormat="1" x14ac:dyDescent="0.25">
      <c r="B22134" s="87"/>
      <c r="C22134" s="85"/>
      <c r="D22134" s="85"/>
      <c r="E22134" s="85"/>
      <c r="F22134" s="85"/>
      <c r="G22134" s="86"/>
      <c r="H22134" s="86"/>
      <c r="I22134" s="85"/>
      <c r="J22134" s="85"/>
    </row>
    <row r="22135" spans="2:10" s="117" customFormat="1" x14ac:dyDescent="0.25">
      <c r="B22135" s="87"/>
      <c r="C22135" s="85"/>
      <c r="D22135" s="85"/>
      <c r="E22135" s="85"/>
      <c r="F22135" s="85"/>
      <c r="G22135" s="86"/>
      <c r="H22135" s="86"/>
      <c r="I22135" s="85"/>
      <c r="J22135" s="85"/>
    </row>
    <row r="22136" spans="2:10" s="117" customFormat="1" x14ac:dyDescent="0.25">
      <c r="B22136" s="87"/>
      <c r="C22136" s="85"/>
      <c r="D22136" s="85"/>
      <c r="E22136" s="85"/>
      <c r="F22136" s="85"/>
      <c r="G22136" s="86"/>
      <c r="H22136" s="86"/>
      <c r="I22136" s="85"/>
      <c r="J22136" s="85"/>
    </row>
    <row r="22137" spans="2:10" s="117" customFormat="1" x14ac:dyDescent="0.25">
      <c r="B22137" s="87"/>
      <c r="C22137" s="85"/>
      <c r="D22137" s="85"/>
      <c r="E22137" s="85"/>
      <c r="F22137" s="85"/>
      <c r="G22137" s="86"/>
      <c r="H22137" s="86"/>
      <c r="I22137" s="85"/>
      <c r="J22137" s="85"/>
    </row>
    <row r="22138" spans="2:10" s="117" customFormat="1" x14ac:dyDescent="0.25">
      <c r="B22138" s="87"/>
      <c r="C22138" s="85"/>
      <c r="D22138" s="85"/>
      <c r="E22138" s="85"/>
      <c r="F22138" s="85"/>
      <c r="G22138" s="86"/>
      <c r="H22138" s="86"/>
      <c r="I22138" s="85"/>
      <c r="J22138" s="85"/>
    </row>
    <row r="22139" spans="2:10" s="117" customFormat="1" x14ac:dyDescent="0.25">
      <c r="B22139" s="87"/>
      <c r="C22139" s="85"/>
      <c r="D22139" s="85"/>
      <c r="E22139" s="85"/>
      <c r="F22139" s="85"/>
      <c r="G22139" s="86"/>
      <c r="H22139" s="86"/>
      <c r="I22139" s="85"/>
      <c r="J22139" s="85"/>
    </row>
    <row r="22140" spans="2:10" s="117" customFormat="1" x14ac:dyDescent="0.25">
      <c r="B22140" s="87"/>
      <c r="C22140" s="85"/>
      <c r="D22140" s="85"/>
      <c r="E22140" s="85"/>
      <c r="F22140" s="85"/>
      <c r="G22140" s="86"/>
      <c r="H22140" s="86"/>
      <c r="I22140" s="85"/>
      <c r="J22140" s="85"/>
    </row>
    <row r="22141" spans="2:10" s="117" customFormat="1" x14ac:dyDescent="0.25">
      <c r="B22141" s="87"/>
      <c r="C22141" s="85"/>
      <c r="D22141" s="85"/>
      <c r="E22141" s="85"/>
      <c r="F22141" s="85"/>
      <c r="G22141" s="86"/>
      <c r="H22141" s="86"/>
      <c r="I22141" s="85"/>
      <c r="J22141" s="85"/>
    </row>
    <row r="22142" spans="2:10" s="117" customFormat="1" x14ac:dyDescent="0.25">
      <c r="B22142" s="87"/>
      <c r="C22142" s="85"/>
      <c r="D22142" s="85"/>
      <c r="E22142" s="85"/>
      <c r="F22142" s="85"/>
      <c r="G22142" s="86"/>
      <c r="H22142" s="86"/>
      <c r="I22142" s="85"/>
      <c r="J22142" s="85"/>
    </row>
    <row r="22143" spans="2:10" s="117" customFormat="1" x14ac:dyDescent="0.25">
      <c r="B22143" s="87"/>
      <c r="C22143" s="85"/>
      <c r="D22143" s="85"/>
      <c r="E22143" s="85"/>
      <c r="F22143" s="85"/>
      <c r="G22143" s="86"/>
      <c r="H22143" s="86"/>
      <c r="I22143" s="85"/>
      <c r="J22143" s="85"/>
    </row>
    <row r="22144" spans="2:10" s="117" customFormat="1" x14ac:dyDescent="0.25">
      <c r="B22144" s="87"/>
      <c r="C22144" s="85"/>
      <c r="D22144" s="85"/>
      <c r="E22144" s="85"/>
      <c r="F22144" s="85"/>
      <c r="G22144" s="86"/>
      <c r="H22144" s="86"/>
      <c r="I22144" s="85"/>
      <c r="J22144" s="85"/>
    </row>
    <row r="22145" spans="2:10" s="117" customFormat="1" x14ac:dyDescent="0.25">
      <c r="B22145" s="87"/>
      <c r="C22145" s="85"/>
      <c r="D22145" s="85"/>
      <c r="E22145" s="85"/>
      <c r="F22145" s="85"/>
      <c r="G22145" s="86"/>
      <c r="H22145" s="86"/>
      <c r="I22145" s="85"/>
      <c r="J22145" s="85"/>
    </row>
    <row r="22146" spans="2:10" s="117" customFormat="1" x14ac:dyDescent="0.25">
      <c r="B22146" s="87"/>
      <c r="C22146" s="85"/>
      <c r="D22146" s="85"/>
      <c r="E22146" s="85"/>
      <c r="F22146" s="85"/>
      <c r="G22146" s="86"/>
      <c r="H22146" s="86"/>
      <c r="I22146" s="85"/>
      <c r="J22146" s="85"/>
    </row>
    <row r="22147" spans="2:10" s="117" customFormat="1" x14ac:dyDescent="0.25">
      <c r="B22147" s="87"/>
      <c r="C22147" s="85"/>
      <c r="D22147" s="85"/>
      <c r="E22147" s="85"/>
      <c r="F22147" s="85"/>
      <c r="G22147" s="86"/>
      <c r="H22147" s="86"/>
      <c r="I22147" s="85"/>
      <c r="J22147" s="85"/>
    </row>
    <row r="22148" spans="2:10" s="117" customFormat="1" x14ac:dyDescent="0.25">
      <c r="B22148" s="87"/>
      <c r="C22148" s="85"/>
      <c r="D22148" s="85"/>
      <c r="E22148" s="85"/>
      <c r="F22148" s="85"/>
      <c r="G22148" s="86"/>
      <c r="H22148" s="86"/>
      <c r="I22148" s="85"/>
      <c r="J22148" s="85"/>
    </row>
    <row r="22149" spans="2:10" s="117" customFormat="1" x14ac:dyDescent="0.25">
      <c r="B22149" s="87"/>
      <c r="C22149" s="85"/>
      <c r="D22149" s="85"/>
      <c r="E22149" s="85"/>
      <c r="F22149" s="85"/>
      <c r="G22149" s="86"/>
      <c r="H22149" s="86"/>
      <c r="I22149" s="85"/>
      <c r="J22149" s="85"/>
    </row>
    <row r="22150" spans="2:10" s="117" customFormat="1" x14ac:dyDescent="0.25">
      <c r="B22150" s="87"/>
      <c r="C22150" s="85"/>
      <c r="D22150" s="85"/>
      <c r="E22150" s="85"/>
      <c r="F22150" s="85"/>
      <c r="G22150" s="86"/>
      <c r="H22150" s="86"/>
      <c r="I22150" s="85"/>
      <c r="J22150" s="85"/>
    </row>
    <row r="22151" spans="2:10" s="117" customFormat="1" x14ac:dyDescent="0.25">
      <c r="B22151" s="87"/>
      <c r="C22151" s="85"/>
      <c r="D22151" s="85"/>
      <c r="E22151" s="85"/>
      <c r="F22151" s="85"/>
      <c r="G22151" s="86"/>
      <c r="H22151" s="86"/>
      <c r="I22151" s="85"/>
      <c r="J22151" s="85"/>
    </row>
    <row r="22152" spans="2:10" s="117" customFormat="1" x14ac:dyDescent="0.25">
      <c r="B22152" s="87"/>
      <c r="C22152" s="85"/>
      <c r="D22152" s="85"/>
      <c r="E22152" s="85"/>
      <c r="F22152" s="85"/>
      <c r="G22152" s="86"/>
      <c r="H22152" s="86"/>
      <c r="I22152" s="85"/>
      <c r="J22152" s="85"/>
    </row>
    <row r="22153" spans="2:10" s="117" customFormat="1" x14ac:dyDescent="0.25">
      <c r="B22153" s="87"/>
      <c r="C22153" s="85"/>
      <c r="D22153" s="85"/>
      <c r="E22153" s="85"/>
      <c r="F22153" s="85"/>
      <c r="G22153" s="86"/>
      <c r="H22153" s="86"/>
      <c r="I22153" s="85"/>
      <c r="J22153" s="85"/>
    </row>
    <row r="22154" spans="2:10" s="117" customFormat="1" x14ac:dyDescent="0.25">
      <c r="B22154" s="87"/>
      <c r="C22154" s="85"/>
      <c r="D22154" s="85"/>
      <c r="E22154" s="85"/>
      <c r="F22154" s="85"/>
      <c r="G22154" s="86"/>
      <c r="H22154" s="86"/>
      <c r="I22154" s="85"/>
      <c r="J22154" s="85"/>
    </row>
    <row r="22155" spans="2:10" s="117" customFormat="1" x14ac:dyDescent="0.25">
      <c r="B22155" s="87"/>
      <c r="C22155" s="85"/>
      <c r="D22155" s="85"/>
      <c r="E22155" s="85"/>
      <c r="F22155" s="85"/>
      <c r="G22155" s="86"/>
      <c r="H22155" s="86"/>
      <c r="I22155" s="85"/>
      <c r="J22155" s="85"/>
    </row>
    <row r="22156" spans="2:10" s="117" customFormat="1" x14ac:dyDescent="0.25">
      <c r="B22156" s="87"/>
      <c r="C22156" s="85"/>
      <c r="D22156" s="85"/>
      <c r="E22156" s="85"/>
      <c r="F22156" s="85"/>
      <c r="G22156" s="86"/>
      <c r="H22156" s="86"/>
      <c r="I22156" s="85"/>
      <c r="J22156" s="85"/>
    </row>
    <row r="22157" spans="2:10" s="117" customFormat="1" x14ac:dyDescent="0.25">
      <c r="B22157" s="87"/>
      <c r="C22157" s="85"/>
      <c r="D22157" s="85"/>
      <c r="E22157" s="85"/>
      <c r="F22157" s="85"/>
      <c r="G22157" s="86"/>
      <c r="H22157" s="86"/>
      <c r="I22157" s="85"/>
      <c r="J22157" s="85"/>
    </row>
    <row r="22158" spans="2:10" s="117" customFormat="1" x14ac:dyDescent="0.25">
      <c r="B22158" s="87"/>
      <c r="C22158" s="85"/>
      <c r="D22158" s="85"/>
      <c r="E22158" s="85"/>
      <c r="F22158" s="85"/>
      <c r="G22158" s="86"/>
      <c r="H22158" s="86"/>
      <c r="I22158" s="85"/>
      <c r="J22158" s="85"/>
    </row>
    <row r="22159" spans="2:10" s="117" customFormat="1" x14ac:dyDescent="0.25">
      <c r="B22159" s="87"/>
      <c r="C22159" s="85"/>
      <c r="D22159" s="85"/>
      <c r="E22159" s="85"/>
      <c r="F22159" s="85"/>
      <c r="G22159" s="86"/>
      <c r="H22159" s="86"/>
      <c r="I22159" s="85"/>
      <c r="J22159" s="85"/>
    </row>
    <row r="22160" spans="2:10" s="117" customFormat="1" x14ac:dyDescent="0.25">
      <c r="B22160" s="87"/>
      <c r="C22160" s="85"/>
      <c r="D22160" s="85"/>
      <c r="E22160" s="85"/>
      <c r="F22160" s="85"/>
      <c r="G22160" s="86"/>
      <c r="H22160" s="86"/>
      <c r="I22160" s="85"/>
      <c r="J22160" s="85"/>
    </row>
    <row r="22161" spans="2:10" s="117" customFormat="1" x14ac:dyDescent="0.25">
      <c r="B22161" s="87"/>
      <c r="C22161" s="85"/>
      <c r="D22161" s="85"/>
      <c r="E22161" s="85"/>
      <c r="F22161" s="85"/>
      <c r="G22161" s="86"/>
      <c r="H22161" s="86"/>
      <c r="I22161" s="85"/>
      <c r="J22161" s="85"/>
    </row>
    <row r="22162" spans="2:10" s="117" customFormat="1" x14ac:dyDescent="0.25">
      <c r="B22162" s="87"/>
      <c r="C22162" s="85"/>
      <c r="D22162" s="85"/>
      <c r="E22162" s="85"/>
      <c r="F22162" s="85"/>
      <c r="G22162" s="86"/>
      <c r="H22162" s="86"/>
      <c r="I22162" s="85"/>
      <c r="J22162" s="85"/>
    </row>
    <row r="22163" spans="2:10" s="117" customFormat="1" x14ac:dyDescent="0.25">
      <c r="B22163" s="87"/>
      <c r="C22163" s="85"/>
      <c r="D22163" s="85"/>
      <c r="E22163" s="85"/>
      <c r="F22163" s="85"/>
      <c r="G22163" s="86"/>
      <c r="H22163" s="86"/>
      <c r="I22163" s="85"/>
      <c r="J22163" s="85"/>
    </row>
    <row r="22164" spans="2:10" s="117" customFormat="1" x14ac:dyDescent="0.25">
      <c r="B22164" s="87"/>
      <c r="C22164" s="85"/>
      <c r="D22164" s="85"/>
      <c r="E22164" s="85"/>
      <c r="F22164" s="85"/>
      <c r="G22164" s="86"/>
      <c r="H22164" s="86"/>
      <c r="I22164" s="85"/>
      <c r="J22164" s="85"/>
    </row>
    <row r="22165" spans="2:10" s="117" customFormat="1" x14ac:dyDescent="0.25">
      <c r="B22165" s="87"/>
      <c r="C22165" s="85"/>
      <c r="D22165" s="85"/>
      <c r="E22165" s="85"/>
      <c r="F22165" s="85"/>
      <c r="G22165" s="86"/>
      <c r="H22165" s="86"/>
      <c r="I22165" s="85"/>
      <c r="J22165" s="85"/>
    </row>
    <row r="22166" spans="2:10" s="117" customFormat="1" x14ac:dyDescent="0.25">
      <c r="B22166" s="87"/>
      <c r="C22166" s="85"/>
      <c r="D22166" s="85"/>
      <c r="E22166" s="85"/>
      <c r="F22166" s="85"/>
      <c r="G22166" s="86"/>
      <c r="H22166" s="86"/>
      <c r="I22166" s="85"/>
      <c r="J22166" s="85"/>
    </row>
    <row r="22167" spans="2:10" s="117" customFormat="1" x14ac:dyDescent="0.25">
      <c r="B22167" s="87"/>
      <c r="C22167" s="85"/>
      <c r="D22167" s="85"/>
      <c r="E22167" s="85"/>
      <c r="F22167" s="85"/>
      <c r="G22167" s="86"/>
      <c r="H22167" s="86"/>
      <c r="I22167" s="85"/>
      <c r="J22167" s="85"/>
    </row>
    <row r="22168" spans="2:10" s="117" customFormat="1" x14ac:dyDescent="0.25">
      <c r="B22168" s="87"/>
      <c r="C22168" s="85"/>
      <c r="D22168" s="85"/>
      <c r="E22168" s="85"/>
      <c r="F22168" s="85"/>
      <c r="G22168" s="86"/>
      <c r="H22168" s="86"/>
      <c r="I22168" s="85"/>
      <c r="J22168" s="85"/>
    </row>
    <row r="22169" spans="2:10" s="117" customFormat="1" x14ac:dyDescent="0.25">
      <c r="B22169" s="87"/>
      <c r="C22169" s="85"/>
      <c r="D22169" s="85"/>
      <c r="E22169" s="85"/>
      <c r="F22169" s="85"/>
      <c r="G22169" s="86"/>
      <c r="H22169" s="86"/>
      <c r="I22169" s="85"/>
      <c r="J22169" s="85"/>
    </row>
    <row r="22170" spans="2:10" s="117" customFormat="1" x14ac:dyDescent="0.25">
      <c r="B22170" s="87"/>
      <c r="C22170" s="85"/>
      <c r="D22170" s="85"/>
      <c r="E22170" s="85"/>
      <c r="F22170" s="85"/>
      <c r="G22170" s="86"/>
      <c r="H22170" s="86"/>
      <c r="I22170" s="85"/>
      <c r="J22170" s="85"/>
    </row>
    <row r="22171" spans="2:10" s="117" customFormat="1" x14ac:dyDescent="0.25">
      <c r="B22171" s="87"/>
      <c r="C22171" s="85"/>
      <c r="D22171" s="85"/>
      <c r="E22171" s="85"/>
      <c r="F22171" s="85"/>
      <c r="G22171" s="86"/>
      <c r="H22171" s="86"/>
      <c r="I22171" s="85"/>
      <c r="J22171" s="85"/>
    </row>
    <row r="22172" spans="2:10" s="117" customFormat="1" x14ac:dyDescent="0.25">
      <c r="B22172" s="87"/>
      <c r="C22172" s="85"/>
      <c r="D22172" s="85"/>
      <c r="E22172" s="85"/>
      <c r="F22172" s="85"/>
      <c r="G22172" s="86"/>
      <c r="H22172" s="86"/>
      <c r="I22172" s="85"/>
      <c r="J22172" s="85"/>
    </row>
    <row r="22173" spans="2:10" s="117" customFormat="1" x14ac:dyDescent="0.25">
      <c r="B22173" s="87"/>
      <c r="C22173" s="85"/>
      <c r="D22173" s="85"/>
      <c r="E22173" s="85"/>
      <c r="F22173" s="85"/>
      <c r="G22173" s="86"/>
      <c r="H22173" s="86"/>
      <c r="I22173" s="85"/>
      <c r="J22173" s="85"/>
    </row>
    <row r="22174" spans="2:10" s="117" customFormat="1" x14ac:dyDescent="0.25">
      <c r="B22174" s="87"/>
      <c r="C22174" s="85"/>
      <c r="D22174" s="85"/>
      <c r="E22174" s="85"/>
      <c r="F22174" s="85"/>
      <c r="G22174" s="86"/>
      <c r="H22174" s="86"/>
      <c r="I22174" s="85"/>
      <c r="J22174" s="85"/>
    </row>
    <row r="22175" spans="2:10" s="117" customFormat="1" x14ac:dyDescent="0.25">
      <c r="B22175" s="87"/>
      <c r="C22175" s="85"/>
      <c r="D22175" s="85"/>
      <c r="E22175" s="85"/>
      <c r="F22175" s="85"/>
      <c r="G22175" s="86"/>
      <c r="H22175" s="86"/>
      <c r="I22175" s="85"/>
      <c r="J22175" s="85"/>
    </row>
    <row r="22176" spans="2:10" s="117" customFormat="1" x14ac:dyDescent="0.25">
      <c r="B22176" s="87"/>
      <c r="C22176" s="85"/>
      <c r="D22176" s="85"/>
      <c r="E22176" s="85"/>
      <c r="F22176" s="85"/>
      <c r="G22176" s="86"/>
      <c r="H22176" s="86"/>
      <c r="I22176" s="85"/>
      <c r="J22176" s="85"/>
    </row>
    <row r="22177" spans="2:10" s="117" customFormat="1" x14ac:dyDescent="0.25">
      <c r="B22177" s="87"/>
      <c r="C22177" s="85"/>
      <c r="D22177" s="85"/>
      <c r="E22177" s="85"/>
      <c r="F22177" s="85"/>
      <c r="G22177" s="86"/>
      <c r="H22177" s="86"/>
      <c r="I22177" s="85"/>
      <c r="J22177" s="85"/>
    </row>
    <row r="22178" spans="2:10" s="117" customFormat="1" x14ac:dyDescent="0.25">
      <c r="B22178" s="87"/>
      <c r="C22178" s="85"/>
      <c r="D22178" s="85"/>
      <c r="E22178" s="85"/>
      <c r="F22178" s="85"/>
      <c r="G22178" s="86"/>
      <c r="H22178" s="86"/>
      <c r="I22178" s="85"/>
      <c r="J22178" s="85"/>
    </row>
    <row r="22179" spans="2:10" s="117" customFormat="1" x14ac:dyDescent="0.25">
      <c r="B22179" s="87"/>
      <c r="C22179" s="85"/>
      <c r="D22179" s="85"/>
      <c r="E22179" s="85"/>
      <c r="F22179" s="85"/>
      <c r="G22179" s="86"/>
      <c r="H22179" s="86"/>
      <c r="I22179" s="85"/>
      <c r="J22179" s="85"/>
    </row>
    <row r="22180" spans="2:10" s="117" customFormat="1" x14ac:dyDescent="0.25">
      <c r="B22180" s="87"/>
      <c r="C22180" s="85"/>
      <c r="D22180" s="85"/>
      <c r="E22180" s="85"/>
      <c r="F22180" s="85"/>
      <c r="G22180" s="86"/>
      <c r="H22180" s="86"/>
      <c r="I22180" s="85"/>
      <c r="J22180" s="85"/>
    </row>
    <row r="22181" spans="2:10" s="117" customFormat="1" x14ac:dyDescent="0.25">
      <c r="B22181" s="87"/>
      <c r="C22181" s="85"/>
      <c r="D22181" s="85"/>
      <c r="E22181" s="85"/>
      <c r="F22181" s="85"/>
      <c r="G22181" s="86"/>
      <c r="H22181" s="86"/>
      <c r="I22181" s="85"/>
      <c r="J22181" s="85"/>
    </row>
    <row r="22182" spans="2:10" s="117" customFormat="1" x14ac:dyDescent="0.25">
      <c r="B22182" s="87"/>
      <c r="C22182" s="85"/>
      <c r="D22182" s="85"/>
      <c r="E22182" s="85"/>
      <c r="F22182" s="85"/>
      <c r="G22182" s="86"/>
      <c r="H22182" s="86"/>
      <c r="I22182" s="85"/>
      <c r="J22182" s="85"/>
    </row>
    <row r="22183" spans="2:10" s="117" customFormat="1" x14ac:dyDescent="0.25">
      <c r="B22183" s="87"/>
      <c r="C22183" s="85"/>
      <c r="D22183" s="85"/>
      <c r="E22183" s="85"/>
      <c r="F22183" s="85"/>
      <c r="G22183" s="86"/>
      <c r="H22183" s="86"/>
      <c r="I22183" s="85"/>
      <c r="J22183" s="85"/>
    </row>
    <row r="22184" spans="2:10" s="117" customFormat="1" x14ac:dyDescent="0.25">
      <c r="B22184" s="87"/>
      <c r="C22184" s="85"/>
      <c r="D22184" s="85"/>
      <c r="E22184" s="85"/>
      <c r="F22184" s="85"/>
      <c r="G22184" s="86"/>
      <c r="H22184" s="86"/>
      <c r="I22184" s="85"/>
      <c r="J22184" s="85"/>
    </row>
    <row r="22185" spans="2:10" s="117" customFormat="1" x14ac:dyDescent="0.25">
      <c r="B22185" s="87"/>
      <c r="C22185" s="85"/>
      <c r="D22185" s="85"/>
      <c r="E22185" s="85"/>
      <c r="F22185" s="85"/>
      <c r="G22185" s="86"/>
      <c r="H22185" s="86"/>
      <c r="I22185" s="85"/>
      <c r="J22185" s="85"/>
    </row>
    <row r="22186" spans="2:10" s="117" customFormat="1" x14ac:dyDescent="0.25">
      <c r="B22186" s="87"/>
      <c r="C22186" s="85"/>
      <c r="D22186" s="85"/>
      <c r="E22186" s="85"/>
      <c r="F22186" s="85"/>
      <c r="G22186" s="86"/>
      <c r="H22186" s="86"/>
      <c r="I22186" s="85"/>
      <c r="J22186" s="85"/>
    </row>
    <row r="22187" spans="2:10" s="117" customFormat="1" x14ac:dyDescent="0.25">
      <c r="B22187" s="87"/>
      <c r="C22187" s="85"/>
      <c r="D22187" s="85"/>
      <c r="E22187" s="85"/>
      <c r="F22187" s="85"/>
      <c r="G22187" s="86"/>
      <c r="H22187" s="86"/>
      <c r="I22187" s="85"/>
      <c r="J22187" s="85"/>
    </row>
    <row r="22188" spans="2:10" s="117" customFormat="1" x14ac:dyDescent="0.25">
      <c r="B22188" s="87"/>
      <c r="C22188" s="85"/>
      <c r="D22188" s="85"/>
      <c r="E22188" s="85"/>
      <c r="F22188" s="85"/>
      <c r="G22188" s="86"/>
      <c r="H22188" s="86"/>
      <c r="I22188" s="85"/>
      <c r="J22188" s="85"/>
    </row>
    <row r="22189" spans="2:10" s="117" customFormat="1" x14ac:dyDescent="0.25">
      <c r="B22189" s="87"/>
      <c r="C22189" s="85"/>
      <c r="D22189" s="85"/>
      <c r="E22189" s="85"/>
      <c r="F22189" s="85"/>
      <c r="G22189" s="86"/>
      <c r="H22189" s="86"/>
      <c r="I22189" s="85"/>
      <c r="J22189" s="85"/>
    </row>
    <row r="22190" spans="2:10" s="117" customFormat="1" x14ac:dyDescent="0.25">
      <c r="B22190" s="87"/>
      <c r="C22190" s="85"/>
      <c r="D22190" s="85"/>
      <c r="E22190" s="85"/>
      <c r="F22190" s="85"/>
      <c r="G22190" s="86"/>
      <c r="H22190" s="86"/>
      <c r="I22190" s="85"/>
      <c r="J22190" s="85"/>
    </row>
    <row r="22191" spans="2:10" s="117" customFormat="1" x14ac:dyDescent="0.25">
      <c r="B22191" s="87"/>
      <c r="C22191" s="85"/>
      <c r="D22191" s="85"/>
      <c r="E22191" s="85"/>
      <c r="F22191" s="85"/>
      <c r="G22191" s="86"/>
      <c r="H22191" s="86"/>
      <c r="I22191" s="85"/>
      <c r="J22191" s="85"/>
    </row>
    <row r="22192" spans="2:10" s="117" customFormat="1" x14ac:dyDescent="0.25">
      <c r="B22192" s="87"/>
      <c r="C22192" s="85"/>
      <c r="D22192" s="85"/>
      <c r="E22192" s="85"/>
      <c r="F22192" s="85"/>
      <c r="G22192" s="86"/>
      <c r="H22192" s="86"/>
      <c r="I22192" s="85"/>
      <c r="J22192" s="85"/>
    </row>
    <row r="22193" spans="2:10" s="117" customFormat="1" x14ac:dyDescent="0.25">
      <c r="B22193" s="87"/>
      <c r="C22193" s="85"/>
      <c r="D22193" s="85"/>
      <c r="E22193" s="85"/>
      <c r="F22193" s="85"/>
      <c r="G22193" s="86"/>
      <c r="H22193" s="86"/>
      <c r="I22193" s="85"/>
      <c r="J22193" s="85"/>
    </row>
    <row r="22194" spans="2:10" s="117" customFormat="1" x14ac:dyDescent="0.25">
      <c r="B22194" s="87"/>
      <c r="C22194" s="85"/>
      <c r="D22194" s="85"/>
      <c r="E22194" s="85"/>
      <c r="F22194" s="85"/>
      <c r="G22194" s="86"/>
      <c r="H22194" s="86"/>
      <c r="I22194" s="85"/>
      <c r="J22194" s="85"/>
    </row>
    <row r="22195" spans="2:10" s="117" customFormat="1" x14ac:dyDescent="0.25">
      <c r="B22195" s="87"/>
      <c r="C22195" s="85"/>
      <c r="D22195" s="85"/>
      <c r="E22195" s="85"/>
      <c r="F22195" s="85"/>
      <c r="G22195" s="86"/>
      <c r="H22195" s="86"/>
      <c r="I22195" s="85"/>
      <c r="J22195" s="85"/>
    </row>
    <row r="22196" spans="2:10" s="117" customFormat="1" x14ac:dyDescent="0.25">
      <c r="B22196" s="87"/>
      <c r="C22196" s="85"/>
      <c r="D22196" s="85"/>
      <c r="E22196" s="85"/>
      <c r="F22196" s="85"/>
      <c r="G22196" s="86"/>
      <c r="H22196" s="86"/>
      <c r="I22196" s="85"/>
      <c r="J22196" s="85"/>
    </row>
    <row r="22197" spans="2:10" s="117" customFormat="1" x14ac:dyDescent="0.25">
      <c r="B22197" s="87"/>
      <c r="C22197" s="85"/>
      <c r="D22197" s="85"/>
      <c r="E22197" s="85"/>
      <c r="F22197" s="85"/>
      <c r="G22197" s="86"/>
      <c r="H22197" s="86"/>
      <c r="I22197" s="85"/>
      <c r="J22197" s="85"/>
    </row>
    <row r="22198" spans="2:10" s="117" customFormat="1" x14ac:dyDescent="0.25">
      <c r="B22198" s="87"/>
      <c r="C22198" s="85"/>
      <c r="D22198" s="85"/>
      <c r="E22198" s="85"/>
      <c r="F22198" s="85"/>
      <c r="G22198" s="86"/>
      <c r="H22198" s="86"/>
      <c r="I22198" s="85"/>
      <c r="J22198" s="85"/>
    </row>
    <row r="22199" spans="2:10" s="117" customFormat="1" x14ac:dyDescent="0.25">
      <c r="B22199" s="87"/>
      <c r="C22199" s="85"/>
      <c r="D22199" s="85"/>
      <c r="E22199" s="85"/>
      <c r="F22199" s="85"/>
      <c r="G22199" s="86"/>
      <c r="H22199" s="86"/>
      <c r="I22199" s="85"/>
      <c r="J22199" s="85"/>
    </row>
    <row r="22200" spans="2:10" s="117" customFormat="1" x14ac:dyDescent="0.25">
      <c r="B22200" s="87"/>
      <c r="C22200" s="85"/>
      <c r="D22200" s="85"/>
      <c r="E22200" s="85"/>
      <c r="F22200" s="85"/>
      <c r="G22200" s="86"/>
      <c r="H22200" s="86"/>
      <c r="I22200" s="85"/>
      <c r="J22200" s="85"/>
    </row>
    <row r="22201" spans="2:10" s="117" customFormat="1" x14ac:dyDescent="0.25">
      <c r="B22201" s="87"/>
      <c r="C22201" s="85"/>
      <c r="D22201" s="85"/>
      <c r="E22201" s="85"/>
      <c r="F22201" s="85"/>
      <c r="G22201" s="86"/>
      <c r="H22201" s="86"/>
      <c r="I22201" s="85"/>
      <c r="J22201" s="85"/>
    </row>
    <row r="22202" spans="2:10" s="117" customFormat="1" x14ac:dyDescent="0.25">
      <c r="B22202" s="87"/>
      <c r="C22202" s="85"/>
      <c r="D22202" s="85"/>
      <c r="E22202" s="85"/>
      <c r="F22202" s="85"/>
      <c r="G22202" s="86"/>
      <c r="H22202" s="86"/>
      <c r="I22202" s="85"/>
      <c r="J22202" s="85"/>
    </row>
    <row r="22203" spans="2:10" s="117" customFormat="1" x14ac:dyDescent="0.25">
      <c r="B22203" s="87"/>
      <c r="C22203" s="85"/>
      <c r="D22203" s="85"/>
      <c r="E22203" s="85"/>
      <c r="F22203" s="85"/>
      <c r="G22203" s="86"/>
      <c r="H22203" s="86"/>
      <c r="I22203" s="85"/>
      <c r="J22203" s="85"/>
    </row>
    <row r="22204" spans="2:10" s="117" customFormat="1" x14ac:dyDescent="0.25">
      <c r="B22204" s="87"/>
      <c r="C22204" s="85"/>
      <c r="D22204" s="85"/>
      <c r="E22204" s="85"/>
      <c r="F22204" s="85"/>
      <c r="G22204" s="86"/>
      <c r="H22204" s="86"/>
      <c r="I22204" s="85"/>
      <c r="J22204" s="85"/>
    </row>
    <row r="22205" spans="2:10" s="117" customFormat="1" x14ac:dyDescent="0.25">
      <c r="B22205" s="87"/>
      <c r="C22205" s="85"/>
      <c r="D22205" s="85"/>
      <c r="E22205" s="85"/>
      <c r="F22205" s="85"/>
      <c r="G22205" s="86"/>
      <c r="H22205" s="86"/>
      <c r="I22205" s="85"/>
      <c r="J22205" s="85"/>
    </row>
    <row r="22206" spans="2:10" s="117" customFormat="1" x14ac:dyDescent="0.25">
      <c r="B22206" s="87"/>
      <c r="C22206" s="85"/>
      <c r="D22206" s="85"/>
      <c r="E22206" s="85"/>
      <c r="F22206" s="85"/>
      <c r="G22206" s="86"/>
      <c r="H22206" s="86"/>
      <c r="I22206" s="85"/>
      <c r="J22206" s="85"/>
    </row>
    <row r="22207" spans="2:10" s="117" customFormat="1" x14ac:dyDescent="0.25">
      <c r="B22207" s="87"/>
      <c r="C22207" s="85"/>
      <c r="D22207" s="85"/>
      <c r="E22207" s="85"/>
      <c r="F22207" s="85"/>
      <c r="G22207" s="86"/>
      <c r="H22207" s="86"/>
      <c r="I22207" s="85"/>
      <c r="J22207" s="85"/>
    </row>
    <row r="22208" spans="2:10" s="117" customFormat="1" x14ac:dyDescent="0.25">
      <c r="B22208" s="87"/>
      <c r="C22208" s="85"/>
      <c r="D22208" s="85"/>
      <c r="E22208" s="85"/>
      <c r="F22208" s="85"/>
      <c r="G22208" s="86"/>
      <c r="H22208" s="86"/>
      <c r="I22208" s="85"/>
      <c r="J22208" s="85"/>
    </row>
    <row r="22209" spans="2:10" s="117" customFormat="1" x14ac:dyDescent="0.25">
      <c r="B22209" s="87"/>
      <c r="C22209" s="85"/>
      <c r="D22209" s="85"/>
      <c r="E22209" s="85"/>
      <c r="F22209" s="85"/>
      <c r="G22209" s="86"/>
      <c r="H22209" s="86"/>
      <c r="I22209" s="85"/>
      <c r="J22209" s="85"/>
    </row>
    <row r="22210" spans="2:10" s="117" customFormat="1" x14ac:dyDescent="0.25">
      <c r="B22210" s="87"/>
      <c r="C22210" s="85"/>
      <c r="D22210" s="85"/>
      <c r="E22210" s="85"/>
      <c r="F22210" s="85"/>
      <c r="G22210" s="86"/>
      <c r="H22210" s="86"/>
      <c r="I22210" s="85"/>
      <c r="J22210" s="85"/>
    </row>
    <row r="22211" spans="2:10" s="117" customFormat="1" x14ac:dyDescent="0.25">
      <c r="B22211" s="87"/>
      <c r="C22211" s="85"/>
      <c r="D22211" s="85"/>
      <c r="E22211" s="85"/>
      <c r="F22211" s="85"/>
      <c r="G22211" s="86"/>
      <c r="H22211" s="86"/>
      <c r="I22211" s="85"/>
      <c r="J22211" s="85"/>
    </row>
    <row r="22212" spans="2:10" s="117" customFormat="1" x14ac:dyDescent="0.25">
      <c r="B22212" s="87"/>
      <c r="C22212" s="85"/>
      <c r="D22212" s="85"/>
      <c r="E22212" s="85"/>
      <c r="F22212" s="85"/>
      <c r="G22212" s="86"/>
      <c r="H22212" s="86"/>
      <c r="I22212" s="85"/>
      <c r="J22212" s="85"/>
    </row>
    <row r="22213" spans="2:10" s="117" customFormat="1" x14ac:dyDescent="0.25">
      <c r="B22213" s="87"/>
      <c r="C22213" s="85"/>
      <c r="D22213" s="85"/>
      <c r="E22213" s="85"/>
      <c r="F22213" s="85"/>
      <c r="G22213" s="86"/>
      <c r="H22213" s="86"/>
      <c r="I22213" s="85"/>
      <c r="J22213" s="85"/>
    </row>
    <row r="22214" spans="2:10" s="117" customFormat="1" x14ac:dyDescent="0.25">
      <c r="B22214" s="87"/>
      <c r="C22214" s="85"/>
      <c r="D22214" s="85"/>
      <c r="E22214" s="85"/>
      <c r="F22214" s="85"/>
      <c r="G22214" s="86"/>
      <c r="H22214" s="86"/>
      <c r="I22214" s="85"/>
      <c r="J22214" s="85"/>
    </row>
    <row r="22215" spans="2:10" s="117" customFormat="1" x14ac:dyDescent="0.25">
      <c r="B22215" s="87"/>
      <c r="C22215" s="85"/>
      <c r="D22215" s="85"/>
      <c r="E22215" s="85"/>
      <c r="F22215" s="85"/>
      <c r="G22215" s="86"/>
      <c r="H22215" s="86"/>
      <c r="I22215" s="85"/>
      <c r="J22215" s="85"/>
    </row>
    <row r="22216" spans="2:10" s="117" customFormat="1" x14ac:dyDescent="0.25">
      <c r="B22216" s="87"/>
      <c r="C22216" s="85"/>
      <c r="D22216" s="85"/>
      <c r="E22216" s="85"/>
      <c r="F22216" s="85"/>
      <c r="G22216" s="86"/>
      <c r="H22216" s="86"/>
      <c r="I22216" s="85"/>
      <c r="J22216" s="85"/>
    </row>
    <row r="22217" spans="2:10" s="117" customFormat="1" x14ac:dyDescent="0.25">
      <c r="B22217" s="87"/>
      <c r="C22217" s="85"/>
      <c r="D22217" s="85"/>
      <c r="E22217" s="85"/>
      <c r="F22217" s="85"/>
      <c r="G22217" s="86"/>
      <c r="H22217" s="86"/>
      <c r="I22217" s="85"/>
      <c r="J22217" s="85"/>
    </row>
    <row r="22218" spans="2:10" s="117" customFormat="1" x14ac:dyDescent="0.25">
      <c r="B22218" s="87"/>
      <c r="C22218" s="85"/>
      <c r="D22218" s="85"/>
      <c r="E22218" s="85"/>
      <c r="F22218" s="85"/>
      <c r="G22218" s="86"/>
      <c r="H22218" s="86"/>
      <c r="I22218" s="85"/>
      <c r="J22218" s="85"/>
    </row>
    <row r="22219" spans="2:10" s="117" customFormat="1" x14ac:dyDescent="0.25">
      <c r="B22219" s="87"/>
      <c r="C22219" s="85"/>
      <c r="D22219" s="85"/>
      <c r="E22219" s="85"/>
      <c r="F22219" s="85"/>
      <c r="G22219" s="86"/>
      <c r="H22219" s="86"/>
      <c r="I22219" s="85"/>
      <c r="J22219" s="85"/>
    </row>
    <row r="22220" spans="2:10" s="117" customFormat="1" x14ac:dyDescent="0.25">
      <c r="B22220" s="87"/>
      <c r="C22220" s="85"/>
      <c r="D22220" s="85"/>
      <c r="E22220" s="85"/>
      <c r="F22220" s="85"/>
      <c r="G22220" s="86"/>
      <c r="H22220" s="86"/>
      <c r="I22220" s="85"/>
      <c r="J22220" s="85"/>
    </row>
    <row r="22221" spans="2:10" s="117" customFormat="1" x14ac:dyDescent="0.25">
      <c r="B22221" s="87"/>
      <c r="C22221" s="85"/>
      <c r="D22221" s="85"/>
      <c r="E22221" s="85"/>
      <c r="F22221" s="85"/>
      <c r="G22221" s="86"/>
      <c r="H22221" s="86"/>
      <c r="I22221" s="85"/>
      <c r="J22221" s="85"/>
    </row>
    <row r="22222" spans="2:10" s="117" customFormat="1" x14ac:dyDescent="0.25">
      <c r="B22222" s="87"/>
      <c r="C22222" s="85"/>
      <c r="D22222" s="85"/>
      <c r="E22222" s="85"/>
      <c r="F22222" s="85"/>
      <c r="G22222" s="86"/>
      <c r="H22222" s="86"/>
      <c r="I22222" s="85"/>
      <c r="J22222" s="85"/>
    </row>
    <row r="22223" spans="2:10" s="117" customFormat="1" x14ac:dyDescent="0.25">
      <c r="B22223" s="87"/>
      <c r="C22223" s="85"/>
      <c r="D22223" s="85"/>
      <c r="E22223" s="85"/>
      <c r="F22223" s="85"/>
      <c r="G22223" s="86"/>
      <c r="H22223" s="86"/>
      <c r="I22223" s="85"/>
      <c r="J22223" s="85"/>
    </row>
    <row r="22224" spans="2:10" s="117" customFormat="1" x14ac:dyDescent="0.25">
      <c r="B22224" s="87"/>
      <c r="C22224" s="85"/>
      <c r="D22224" s="85"/>
      <c r="E22224" s="85"/>
      <c r="F22224" s="85"/>
      <c r="G22224" s="86"/>
      <c r="H22224" s="86"/>
      <c r="I22224" s="85"/>
      <c r="J22224" s="85"/>
    </row>
    <row r="22225" spans="2:10" s="117" customFormat="1" x14ac:dyDescent="0.25">
      <c r="B22225" s="87"/>
      <c r="C22225" s="85"/>
      <c r="D22225" s="85"/>
      <c r="E22225" s="85"/>
      <c r="F22225" s="85"/>
      <c r="G22225" s="86"/>
      <c r="H22225" s="86"/>
      <c r="I22225" s="85"/>
      <c r="J22225" s="85"/>
    </row>
    <row r="22226" spans="2:10" s="117" customFormat="1" x14ac:dyDescent="0.25">
      <c r="B22226" s="87"/>
      <c r="C22226" s="85"/>
      <c r="D22226" s="85"/>
      <c r="E22226" s="85"/>
      <c r="F22226" s="85"/>
      <c r="G22226" s="86"/>
      <c r="H22226" s="86"/>
      <c r="I22226" s="85"/>
      <c r="J22226" s="85"/>
    </row>
    <row r="22227" spans="2:10" s="117" customFormat="1" x14ac:dyDescent="0.25">
      <c r="B22227" s="87"/>
      <c r="C22227" s="85"/>
      <c r="D22227" s="85"/>
      <c r="E22227" s="85"/>
      <c r="F22227" s="85"/>
      <c r="G22227" s="86"/>
      <c r="H22227" s="86"/>
      <c r="I22227" s="85"/>
      <c r="J22227" s="85"/>
    </row>
    <row r="22228" spans="2:10" s="117" customFormat="1" x14ac:dyDescent="0.25">
      <c r="B22228" s="87"/>
      <c r="C22228" s="85"/>
      <c r="D22228" s="85"/>
      <c r="E22228" s="85"/>
      <c r="F22228" s="85"/>
      <c r="G22228" s="86"/>
      <c r="H22228" s="86"/>
      <c r="I22228" s="85"/>
      <c r="J22228" s="85"/>
    </row>
    <row r="22229" spans="2:10" s="117" customFormat="1" x14ac:dyDescent="0.25">
      <c r="B22229" s="87"/>
      <c r="C22229" s="85"/>
      <c r="D22229" s="85"/>
      <c r="E22229" s="85"/>
      <c r="F22229" s="85"/>
      <c r="G22229" s="86"/>
      <c r="H22229" s="86"/>
      <c r="I22229" s="85"/>
      <c r="J22229" s="85"/>
    </row>
    <row r="22230" spans="2:10" s="117" customFormat="1" x14ac:dyDescent="0.25">
      <c r="B22230" s="87"/>
      <c r="C22230" s="85"/>
      <c r="D22230" s="85"/>
      <c r="E22230" s="85"/>
      <c r="F22230" s="85"/>
      <c r="G22230" s="86"/>
      <c r="H22230" s="86"/>
      <c r="I22230" s="85"/>
      <c r="J22230" s="85"/>
    </row>
    <row r="22231" spans="2:10" s="117" customFormat="1" x14ac:dyDescent="0.25">
      <c r="B22231" s="87"/>
      <c r="C22231" s="85"/>
      <c r="D22231" s="85"/>
      <c r="E22231" s="85"/>
      <c r="F22231" s="85"/>
      <c r="G22231" s="86"/>
      <c r="H22231" s="86"/>
      <c r="I22231" s="85"/>
      <c r="J22231" s="85"/>
    </row>
    <row r="22232" spans="2:10" s="117" customFormat="1" x14ac:dyDescent="0.25">
      <c r="B22232" s="87"/>
      <c r="C22232" s="85"/>
      <c r="D22232" s="85"/>
      <c r="E22232" s="85"/>
      <c r="F22232" s="85"/>
      <c r="G22232" s="86"/>
      <c r="H22232" s="86"/>
      <c r="I22232" s="85"/>
      <c r="J22232" s="85"/>
    </row>
    <row r="22233" spans="2:10" s="117" customFormat="1" x14ac:dyDescent="0.25">
      <c r="B22233" s="87"/>
      <c r="C22233" s="85"/>
      <c r="D22233" s="85"/>
      <c r="E22233" s="85"/>
      <c r="F22233" s="85"/>
      <c r="G22233" s="86"/>
      <c r="H22233" s="86"/>
      <c r="I22233" s="85"/>
      <c r="J22233" s="85"/>
    </row>
    <row r="22234" spans="2:10" s="117" customFormat="1" x14ac:dyDescent="0.25">
      <c r="B22234" s="87"/>
      <c r="C22234" s="85"/>
      <c r="D22234" s="85"/>
      <c r="E22234" s="85"/>
      <c r="F22234" s="85"/>
      <c r="G22234" s="86"/>
      <c r="H22234" s="86"/>
      <c r="I22234" s="85"/>
      <c r="J22234" s="85"/>
    </row>
    <row r="22235" spans="2:10" s="117" customFormat="1" x14ac:dyDescent="0.25">
      <c r="B22235" s="87"/>
      <c r="C22235" s="85"/>
      <c r="D22235" s="85"/>
      <c r="E22235" s="85"/>
      <c r="F22235" s="85"/>
      <c r="G22235" s="86"/>
      <c r="H22235" s="86"/>
      <c r="I22235" s="85"/>
      <c r="J22235" s="85"/>
    </row>
    <row r="22236" spans="2:10" s="117" customFormat="1" x14ac:dyDescent="0.25">
      <c r="B22236" s="87"/>
      <c r="C22236" s="85"/>
      <c r="D22236" s="85"/>
      <c r="E22236" s="85"/>
      <c r="F22236" s="85"/>
      <c r="G22236" s="86"/>
      <c r="H22236" s="86"/>
      <c r="I22236" s="85"/>
      <c r="J22236" s="85"/>
    </row>
    <row r="22237" spans="2:10" s="117" customFormat="1" x14ac:dyDescent="0.25">
      <c r="B22237" s="87"/>
      <c r="C22237" s="85"/>
      <c r="D22237" s="85"/>
      <c r="E22237" s="85"/>
      <c r="F22237" s="85"/>
      <c r="G22237" s="86"/>
      <c r="H22237" s="86"/>
      <c r="I22237" s="85"/>
      <c r="J22237" s="85"/>
    </row>
    <row r="22238" spans="2:10" s="117" customFormat="1" x14ac:dyDescent="0.25">
      <c r="B22238" s="87"/>
      <c r="C22238" s="85"/>
      <c r="D22238" s="85"/>
      <c r="E22238" s="85"/>
      <c r="F22238" s="85"/>
      <c r="G22238" s="86"/>
      <c r="H22238" s="86"/>
      <c r="I22238" s="85"/>
      <c r="J22238" s="85"/>
    </row>
    <row r="22239" spans="2:10" s="117" customFormat="1" x14ac:dyDescent="0.25">
      <c r="B22239" s="87"/>
      <c r="C22239" s="85"/>
      <c r="D22239" s="85"/>
      <c r="E22239" s="85"/>
      <c r="F22239" s="85"/>
      <c r="G22239" s="86"/>
      <c r="H22239" s="86"/>
      <c r="I22239" s="85"/>
      <c r="J22239" s="85"/>
    </row>
    <row r="22240" spans="2:10" s="117" customFormat="1" x14ac:dyDescent="0.25">
      <c r="B22240" s="87"/>
      <c r="C22240" s="85"/>
      <c r="D22240" s="85"/>
      <c r="E22240" s="85"/>
      <c r="F22240" s="85"/>
      <c r="G22240" s="86"/>
      <c r="H22240" s="86"/>
      <c r="I22240" s="85"/>
      <c r="J22240" s="85"/>
    </row>
    <row r="22241" spans="2:10" s="117" customFormat="1" x14ac:dyDescent="0.25">
      <c r="B22241" s="87"/>
      <c r="C22241" s="85"/>
      <c r="D22241" s="85"/>
      <c r="E22241" s="85"/>
      <c r="F22241" s="85"/>
      <c r="G22241" s="86"/>
      <c r="H22241" s="86"/>
      <c r="I22241" s="85"/>
      <c r="J22241" s="85"/>
    </row>
    <row r="22242" spans="2:10" s="117" customFormat="1" x14ac:dyDescent="0.25">
      <c r="B22242" s="87"/>
      <c r="C22242" s="85"/>
      <c r="D22242" s="85"/>
      <c r="E22242" s="85"/>
      <c r="F22242" s="85"/>
      <c r="G22242" s="86"/>
      <c r="H22242" s="86"/>
      <c r="I22242" s="85"/>
      <c r="J22242" s="85"/>
    </row>
    <row r="22243" spans="2:10" s="117" customFormat="1" x14ac:dyDescent="0.25">
      <c r="B22243" s="87"/>
      <c r="C22243" s="85"/>
      <c r="D22243" s="85"/>
      <c r="E22243" s="85"/>
      <c r="F22243" s="85"/>
      <c r="G22243" s="86"/>
      <c r="H22243" s="86"/>
      <c r="I22243" s="85"/>
      <c r="J22243" s="85"/>
    </row>
    <row r="22244" spans="2:10" s="117" customFormat="1" x14ac:dyDescent="0.25">
      <c r="B22244" s="87"/>
      <c r="C22244" s="85"/>
      <c r="D22244" s="85"/>
      <c r="E22244" s="85"/>
      <c r="F22244" s="85"/>
      <c r="G22244" s="86"/>
      <c r="H22244" s="86"/>
      <c r="I22244" s="85"/>
      <c r="J22244" s="85"/>
    </row>
    <row r="22245" spans="2:10" s="117" customFormat="1" x14ac:dyDescent="0.25">
      <c r="B22245" s="87"/>
      <c r="C22245" s="85"/>
      <c r="D22245" s="85"/>
      <c r="E22245" s="85"/>
      <c r="F22245" s="85"/>
      <c r="G22245" s="86"/>
      <c r="H22245" s="86"/>
      <c r="I22245" s="85"/>
      <c r="J22245" s="85"/>
    </row>
    <row r="22246" spans="2:10" s="117" customFormat="1" x14ac:dyDescent="0.25">
      <c r="B22246" s="87"/>
      <c r="C22246" s="85"/>
      <c r="D22246" s="85"/>
      <c r="E22246" s="85"/>
      <c r="F22246" s="85"/>
      <c r="G22246" s="86"/>
      <c r="H22246" s="86"/>
      <c r="I22246" s="85"/>
      <c r="J22246" s="85"/>
    </row>
    <row r="22247" spans="2:10" s="117" customFormat="1" x14ac:dyDescent="0.25">
      <c r="B22247" s="87"/>
      <c r="C22247" s="85"/>
      <c r="D22247" s="85"/>
      <c r="E22247" s="85"/>
      <c r="F22247" s="85"/>
      <c r="G22247" s="86"/>
      <c r="H22247" s="86"/>
      <c r="I22247" s="85"/>
      <c r="J22247" s="85"/>
    </row>
    <row r="22248" spans="2:10" s="117" customFormat="1" x14ac:dyDescent="0.25">
      <c r="B22248" s="87"/>
      <c r="C22248" s="85"/>
      <c r="D22248" s="85"/>
      <c r="E22248" s="85"/>
      <c r="F22248" s="85"/>
      <c r="G22248" s="86"/>
      <c r="H22248" s="86"/>
      <c r="I22248" s="85"/>
      <c r="J22248" s="85"/>
    </row>
    <row r="22249" spans="2:10" s="117" customFormat="1" x14ac:dyDescent="0.25">
      <c r="B22249" s="87"/>
      <c r="C22249" s="85"/>
      <c r="D22249" s="85"/>
      <c r="E22249" s="85"/>
      <c r="F22249" s="85"/>
      <c r="G22249" s="86"/>
      <c r="H22249" s="86"/>
      <c r="I22249" s="85"/>
      <c r="J22249" s="85"/>
    </row>
    <row r="22250" spans="2:10" s="117" customFormat="1" x14ac:dyDescent="0.25">
      <c r="B22250" s="87"/>
      <c r="C22250" s="85"/>
      <c r="D22250" s="85"/>
      <c r="E22250" s="85"/>
      <c r="F22250" s="85"/>
      <c r="G22250" s="86"/>
      <c r="H22250" s="86"/>
      <c r="I22250" s="85"/>
      <c r="J22250" s="85"/>
    </row>
    <row r="22251" spans="2:10" s="117" customFormat="1" x14ac:dyDescent="0.25">
      <c r="B22251" s="87"/>
      <c r="C22251" s="85"/>
      <c r="D22251" s="85"/>
      <c r="E22251" s="85"/>
      <c r="F22251" s="85"/>
      <c r="G22251" s="86"/>
      <c r="H22251" s="86"/>
      <c r="I22251" s="85"/>
      <c r="J22251" s="85"/>
    </row>
    <row r="22252" spans="2:10" s="117" customFormat="1" x14ac:dyDescent="0.25">
      <c r="B22252" s="87"/>
      <c r="C22252" s="85"/>
      <c r="D22252" s="85"/>
      <c r="E22252" s="85"/>
      <c r="F22252" s="85"/>
      <c r="G22252" s="86"/>
      <c r="H22252" s="86"/>
      <c r="I22252" s="85"/>
      <c r="J22252" s="85"/>
    </row>
    <row r="22253" spans="2:10" s="117" customFormat="1" x14ac:dyDescent="0.25">
      <c r="B22253" s="87"/>
      <c r="C22253" s="85"/>
      <c r="D22253" s="85"/>
      <c r="E22253" s="85"/>
      <c r="F22253" s="85"/>
      <c r="G22253" s="86"/>
      <c r="H22253" s="86"/>
      <c r="I22253" s="85"/>
      <c r="J22253" s="85"/>
    </row>
    <row r="22254" spans="2:10" s="117" customFormat="1" x14ac:dyDescent="0.25">
      <c r="B22254" s="87"/>
      <c r="C22254" s="85"/>
      <c r="D22254" s="85"/>
      <c r="E22254" s="85"/>
      <c r="F22254" s="85"/>
      <c r="G22254" s="86"/>
      <c r="H22254" s="86"/>
      <c r="I22254" s="85"/>
      <c r="J22254" s="85"/>
    </row>
    <row r="22255" spans="2:10" s="117" customFormat="1" x14ac:dyDescent="0.25">
      <c r="B22255" s="87"/>
      <c r="C22255" s="85"/>
      <c r="D22255" s="85"/>
      <c r="E22255" s="85"/>
      <c r="F22255" s="85"/>
      <c r="G22255" s="86"/>
      <c r="H22255" s="86"/>
      <c r="I22255" s="85"/>
      <c r="J22255" s="85"/>
    </row>
    <row r="22256" spans="2:10" s="117" customFormat="1" x14ac:dyDescent="0.25">
      <c r="B22256" s="87"/>
      <c r="C22256" s="85"/>
      <c r="D22256" s="85"/>
      <c r="E22256" s="85"/>
      <c r="F22256" s="85"/>
      <c r="G22256" s="86"/>
      <c r="H22256" s="86"/>
      <c r="I22256" s="85"/>
      <c r="J22256" s="85"/>
    </row>
    <row r="22257" spans="2:10" s="117" customFormat="1" x14ac:dyDescent="0.25">
      <c r="B22257" s="87"/>
      <c r="C22257" s="85"/>
      <c r="D22257" s="85"/>
      <c r="E22257" s="85"/>
      <c r="F22257" s="85"/>
      <c r="G22257" s="86"/>
      <c r="H22257" s="86"/>
      <c r="I22257" s="85"/>
      <c r="J22257" s="85"/>
    </row>
    <row r="22258" spans="2:10" s="117" customFormat="1" x14ac:dyDescent="0.25">
      <c r="B22258" s="87"/>
      <c r="C22258" s="85"/>
      <c r="D22258" s="85"/>
      <c r="E22258" s="85"/>
      <c r="F22258" s="85"/>
      <c r="G22258" s="86"/>
      <c r="H22258" s="86"/>
      <c r="I22258" s="85"/>
      <c r="J22258" s="85"/>
    </row>
    <row r="22259" spans="2:10" s="117" customFormat="1" x14ac:dyDescent="0.25">
      <c r="B22259" s="87"/>
      <c r="C22259" s="85"/>
      <c r="D22259" s="85"/>
      <c r="E22259" s="85"/>
      <c r="F22259" s="85"/>
      <c r="G22259" s="86"/>
      <c r="H22259" s="86"/>
      <c r="I22259" s="85"/>
      <c r="J22259" s="85"/>
    </row>
    <row r="22260" spans="2:10" s="117" customFormat="1" x14ac:dyDescent="0.25">
      <c r="B22260" s="87"/>
      <c r="C22260" s="85"/>
      <c r="D22260" s="85"/>
      <c r="E22260" s="85"/>
      <c r="F22260" s="85"/>
      <c r="G22260" s="86"/>
      <c r="H22260" s="86"/>
      <c r="I22260" s="85"/>
      <c r="J22260" s="85"/>
    </row>
    <row r="22261" spans="2:10" s="117" customFormat="1" x14ac:dyDescent="0.25">
      <c r="B22261" s="87"/>
      <c r="C22261" s="85"/>
      <c r="D22261" s="85"/>
      <c r="E22261" s="85"/>
      <c r="F22261" s="85"/>
      <c r="G22261" s="86"/>
      <c r="H22261" s="86"/>
      <c r="I22261" s="85"/>
      <c r="J22261" s="85"/>
    </row>
    <row r="22262" spans="2:10" s="117" customFormat="1" x14ac:dyDescent="0.25">
      <c r="B22262" s="87"/>
      <c r="C22262" s="85"/>
      <c r="D22262" s="85"/>
      <c r="E22262" s="85"/>
      <c r="F22262" s="85"/>
      <c r="G22262" s="86"/>
      <c r="H22262" s="86"/>
      <c r="I22262" s="85"/>
      <c r="J22262" s="85"/>
    </row>
    <row r="22263" spans="2:10" s="117" customFormat="1" x14ac:dyDescent="0.25">
      <c r="B22263" s="87"/>
      <c r="C22263" s="85"/>
      <c r="D22263" s="85"/>
      <c r="E22263" s="85"/>
      <c r="F22263" s="85"/>
      <c r="G22263" s="86"/>
      <c r="H22263" s="86"/>
      <c r="I22263" s="85"/>
      <c r="J22263" s="85"/>
    </row>
    <row r="22264" spans="2:10" s="117" customFormat="1" x14ac:dyDescent="0.25">
      <c r="B22264" s="87"/>
      <c r="C22264" s="85"/>
      <c r="D22264" s="85"/>
      <c r="E22264" s="85"/>
      <c r="F22264" s="85"/>
      <c r="G22264" s="86"/>
      <c r="H22264" s="86"/>
      <c r="I22264" s="85"/>
      <c r="J22264" s="85"/>
    </row>
    <row r="22265" spans="2:10" s="117" customFormat="1" x14ac:dyDescent="0.25">
      <c r="B22265" s="87"/>
      <c r="C22265" s="85"/>
      <c r="D22265" s="85"/>
      <c r="E22265" s="85"/>
      <c r="F22265" s="85"/>
      <c r="G22265" s="86"/>
      <c r="H22265" s="86"/>
      <c r="I22265" s="85"/>
      <c r="J22265" s="85"/>
    </row>
    <row r="22266" spans="2:10" s="117" customFormat="1" x14ac:dyDescent="0.25">
      <c r="B22266" s="87"/>
      <c r="C22266" s="85"/>
      <c r="D22266" s="85"/>
      <c r="E22266" s="85"/>
      <c r="F22266" s="85"/>
      <c r="G22266" s="86"/>
      <c r="H22266" s="86"/>
      <c r="I22266" s="85"/>
      <c r="J22266" s="85"/>
    </row>
    <row r="22267" spans="2:10" s="117" customFormat="1" x14ac:dyDescent="0.25">
      <c r="B22267" s="87"/>
      <c r="C22267" s="85"/>
      <c r="D22267" s="85"/>
      <c r="E22267" s="85"/>
      <c r="F22267" s="85"/>
      <c r="G22267" s="86"/>
      <c r="H22267" s="86"/>
      <c r="I22267" s="85"/>
      <c r="J22267" s="85"/>
    </row>
    <row r="22268" spans="2:10" s="117" customFormat="1" x14ac:dyDescent="0.25">
      <c r="B22268" s="87"/>
      <c r="C22268" s="85"/>
      <c r="D22268" s="85"/>
      <c r="E22268" s="85"/>
      <c r="F22268" s="85"/>
      <c r="G22268" s="86"/>
      <c r="H22268" s="86"/>
      <c r="I22268" s="85"/>
      <c r="J22268" s="85"/>
    </row>
    <row r="22269" spans="2:10" s="117" customFormat="1" x14ac:dyDescent="0.25">
      <c r="B22269" s="87"/>
      <c r="C22269" s="85"/>
      <c r="D22269" s="85"/>
      <c r="E22269" s="85"/>
      <c r="F22269" s="85"/>
      <c r="G22269" s="86"/>
      <c r="H22269" s="86"/>
      <c r="I22269" s="85"/>
      <c r="J22269" s="85"/>
    </row>
    <row r="22270" spans="2:10" s="117" customFormat="1" x14ac:dyDescent="0.25">
      <c r="B22270" s="87"/>
      <c r="C22270" s="85"/>
      <c r="D22270" s="85"/>
      <c r="E22270" s="85"/>
      <c r="F22270" s="85"/>
      <c r="G22270" s="86"/>
      <c r="H22270" s="86"/>
      <c r="I22270" s="85"/>
      <c r="J22270" s="85"/>
    </row>
    <row r="22271" spans="2:10" s="117" customFormat="1" x14ac:dyDescent="0.25">
      <c r="B22271" s="87"/>
      <c r="C22271" s="85"/>
      <c r="D22271" s="85"/>
      <c r="E22271" s="85"/>
      <c r="F22271" s="85"/>
      <c r="G22271" s="86"/>
      <c r="H22271" s="86"/>
      <c r="I22271" s="85"/>
      <c r="J22271" s="85"/>
    </row>
    <row r="22272" spans="2:10" s="117" customFormat="1" x14ac:dyDescent="0.25">
      <c r="B22272" s="87"/>
      <c r="C22272" s="85"/>
      <c r="D22272" s="85"/>
      <c r="E22272" s="85"/>
      <c r="F22272" s="85"/>
      <c r="G22272" s="86"/>
      <c r="H22272" s="86"/>
      <c r="I22272" s="85"/>
      <c r="J22272" s="85"/>
    </row>
    <row r="22273" spans="2:10" s="117" customFormat="1" x14ac:dyDescent="0.25">
      <c r="B22273" s="87"/>
      <c r="C22273" s="85"/>
      <c r="D22273" s="85"/>
      <c r="E22273" s="85"/>
      <c r="F22273" s="85"/>
      <c r="G22273" s="86"/>
      <c r="H22273" s="86"/>
      <c r="I22273" s="85"/>
      <c r="J22273" s="85"/>
    </row>
    <row r="22274" spans="2:10" s="117" customFormat="1" x14ac:dyDescent="0.25">
      <c r="B22274" s="87"/>
      <c r="C22274" s="85"/>
      <c r="D22274" s="85"/>
      <c r="E22274" s="85"/>
      <c r="F22274" s="85"/>
      <c r="G22274" s="86"/>
      <c r="H22274" s="86"/>
      <c r="I22274" s="85"/>
      <c r="J22274" s="85"/>
    </row>
    <row r="22275" spans="2:10" s="117" customFormat="1" x14ac:dyDescent="0.25">
      <c r="B22275" s="87"/>
      <c r="C22275" s="85"/>
      <c r="D22275" s="85"/>
      <c r="E22275" s="85"/>
      <c r="F22275" s="85"/>
      <c r="G22275" s="86"/>
      <c r="H22275" s="86"/>
      <c r="I22275" s="85"/>
      <c r="J22275" s="85"/>
    </row>
    <row r="22276" spans="2:10" s="117" customFormat="1" x14ac:dyDescent="0.25">
      <c r="B22276" s="87"/>
      <c r="C22276" s="85"/>
      <c r="D22276" s="85"/>
      <c r="E22276" s="85"/>
      <c r="F22276" s="85"/>
      <c r="G22276" s="86"/>
      <c r="H22276" s="86"/>
      <c r="I22276" s="85"/>
      <c r="J22276" s="85"/>
    </row>
    <row r="22277" spans="2:10" s="117" customFormat="1" x14ac:dyDescent="0.25">
      <c r="B22277" s="87"/>
      <c r="C22277" s="85"/>
      <c r="D22277" s="85"/>
      <c r="E22277" s="85"/>
      <c r="F22277" s="85"/>
      <c r="G22277" s="86"/>
      <c r="H22277" s="86"/>
      <c r="I22277" s="85"/>
      <c r="J22277" s="85"/>
    </row>
    <row r="22278" spans="2:10" s="117" customFormat="1" x14ac:dyDescent="0.25">
      <c r="B22278" s="87"/>
      <c r="C22278" s="85"/>
      <c r="D22278" s="85"/>
      <c r="E22278" s="85"/>
      <c r="F22278" s="85"/>
      <c r="G22278" s="86"/>
      <c r="H22278" s="86"/>
      <c r="I22278" s="85"/>
      <c r="J22278" s="85"/>
    </row>
    <row r="22279" spans="2:10" s="117" customFormat="1" x14ac:dyDescent="0.25">
      <c r="B22279" s="87"/>
      <c r="C22279" s="85"/>
      <c r="D22279" s="85"/>
      <c r="E22279" s="85"/>
      <c r="F22279" s="85"/>
      <c r="G22279" s="86"/>
      <c r="H22279" s="86"/>
      <c r="I22279" s="85"/>
      <c r="J22279" s="85"/>
    </row>
    <row r="22280" spans="2:10" s="117" customFormat="1" x14ac:dyDescent="0.25">
      <c r="B22280" s="87"/>
      <c r="C22280" s="85"/>
      <c r="D22280" s="85"/>
      <c r="E22280" s="85"/>
      <c r="F22280" s="85"/>
      <c r="G22280" s="86"/>
      <c r="H22280" s="86"/>
      <c r="I22280" s="85"/>
      <c r="J22280" s="85"/>
    </row>
    <row r="22281" spans="2:10" s="117" customFormat="1" x14ac:dyDescent="0.25">
      <c r="B22281" s="87"/>
      <c r="C22281" s="85"/>
      <c r="D22281" s="85"/>
      <c r="E22281" s="85"/>
      <c r="F22281" s="85"/>
      <c r="G22281" s="86"/>
      <c r="H22281" s="86"/>
      <c r="I22281" s="85"/>
      <c r="J22281" s="85"/>
    </row>
    <row r="22282" spans="2:10" s="117" customFormat="1" x14ac:dyDescent="0.25">
      <c r="B22282" s="87"/>
      <c r="C22282" s="85"/>
      <c r="D22282" s="85"/>
      <c r="E22282" s="85"/>
      <c r="F22282" s="85"/>
      <c r="G22282" s="86"/>
      <c r="H22282" s="86"/>
      <c r="I22282" s="85"/>
      <c r="J22282" s="85"/>
    </row>
    <row r="22283" spans="2:10" s="117" customFormat="1" x14ac:dyDescent="0.25">
      <c r="B22283" s="87"/>
      <c r="C22283" s="85"/>
      <c r="D22283" s="85"/>
      <c r="E22283" s="85"/>
      <c r="F22283" s="85"/>
      <c r="G22283" s="86"/>
      <c r="H22283" s="86"/>
      <c r="I22283" s="85"/>
      <c r="J22283" s="85"/>
    </row>
    <row r="22284" spans="2:10" s="117" customFormat="1" x14ac:dyDescent="0.25">
      <c r="B22284" s="87"/>
      <c r="C22284" s="85"/>
      <c r="D22284" s="85"/>
      <c r="E22284" s="85"/>
      <c r="F22284" s="85"/>
      <c r="G22284" s="86"/>
      <c r="H22284" s="86"/>
      <c r="I22284" s="85"/>
      <c r="J22284" s="85"/>
    </row>
    <row r="22285" spans="2:10" s="117" customFormat="1" x14ac:dyDescent="0.25">
      <c r="B22285" s="87"/>
      <c r="C22285" s="85"/>
      <c r="D22285" s="85"/>
      <c r="E22285" s="85"/>
      <c r="F22285" s="85"/>
      <c r="G22285" s="86"/>
      <c r="H22285" s="86"/>
      <c r="I22285" s="85"/>
      <c r="J22285" s="85"/>
    </row>
    <row r="22286" spans="2:10" s="117" customFormat="1" x14ac:dyDescent="0.25">
      <c r="B22286" s="87"/>
      <c r="C22286" s="85"/>
      <c r="D22286" s="85"/>
      <c r="E22286" s="85"/>
      <c r="F22286" s="85"/>
      <c r="G22286" s="86"/>
      <c r="H22286" s="86"/>
      <c r="I22286" s="85"/>
      <c r="J22286" s="85"/>
    </row>
    <row r="22287" spans="2:10" s="117" customFormat="1" x14ac:dyDescent="0.25">
      <c r="B22287" s="87"/>
      <c r="C22287" s="85"/>
      <c r="D22287" s="85"/>
      <c r="E22287" s="85"/>
      <c r="F22287" s="85"/>
      <c r="G22287" s="86"/>
      <c r="H22287" s="86"/>
      <c r="I22287" s="85"/>
      <c r="J22287" s="85"/>
    </row>
    <row r="22288" spans="2:10" s="117" customFormat="1" x14ac:dyDescent="0.25">
      <c r="B22288" s="87"/>
      <c r="C22288" s="85"/>
      <c r="D22288" s="85"/>
      <c r="E22288" s="85"/>
      <c r="F22288" s="85"/>
      <c r="G22288" s="86"/>
      <c r="H22288" s="86"/>
      <c r="I22288" s="85"/>
      <c r="J22288" s="85"/>
    </row>
    <row r="22289" spans="2:10" s="117" customFormat="1" x14ac:dyDescent="0.25">
      <c r="B22289" s="87"/>
      <c r="C22289" s="85"/>
      <c r="D22289" s="85"/>
      <c r="E22289" s="85"/>
      <c r="F22289" s="85"/>
      <c r="G22289" s="86"/>
      <c r="H22289" s="86"/>
      <c r="I22289" s="85"/>
      <c r="J22289" s="85"/>
    </row>
    <row r="22290" spans="2:10" s="117" customFormat="1" x14ac:dyDescent="0.25">
      <c r="B22290" s="87"/>
      <c r="C22290" s="85"/>
      <c r="D22290" s="85"/>
      <c r="E22290" s="85"/>
      <c r="F22290" s="85"/>
      <c r="G22290" s="86"/>
      <c r="H22290" s="86"/>
      <c r="I22290" s="85"/>
      <c r="J22290" s="85"/>
    </row>
    <row r="22291" spans="2:10" s="117" customFormat="1" x14ac:dyDescent="0.25">
      <c r="B22291" s="87"/>
      <c r="C22291" s="85"/>
      <c r="D22291" s="85"/>
      <c r="E22291" s="85"/>
      <c r="F22291" s="85"/>
      <c r="G22291" s="86"/>
      <c r="H22291" s="86"/>
      <c r="I22291" s="85"/>
      <c r="J22291" s="85"/>
    </row>
    <row r="22292" spans="2:10" s="117" customFormat="1" x14ac:dyDescent="0.25">
      <c r="B22292" s="87"/>
      <c r="C22292" s="85"/>
      <c r="D22292" s="85"/>
      <c r="E22292" s="85"/>
      <c r="F22292" s="85"/>
      <c r="G22292" s="86"/>
      <c r="H22292" s="86"/>
      <c r="I22292" s="85"/>
      <c r="J22292" s="85"/>
    </row>
    <row r="22293" spans="2:10" s="117" customFormat="1" x14ac:dyDescent="0.25">
      <c r="B22293" s="87"/>
      <c r="C22293" s="85"/>
      <c r="D22293" s="85"/>
      <c r="E22293" s="85"/>
      <c r="F22293" s="85"/>
      <c r="G22293" s="86"/>
      <c r="H22293" s="86"/>
      <c r="I22293" s="85"/>
      <c r="J22293" s="85"/>
    </row>
    <row r="22294" spans="2:10" s="117" customFormat="1" x14ac:dyDescent="0.25">
      <c r="B22294" s="87"/>
      <c r="C22294" s="85"/>
      <c r="D22294" s="85"/>
      <c r="E22294" s="85"/>
      <c r="F22294" s="85"/>
      <c r="G22294" s="86"/>
      <c r="H22294" s="86"/>
      <c r="I22294" s="85"/>
      <c r="J22294" s="85"/>
    </row>
    <row r="22295" spans="2:10" s="117" customFormat="1" x14ac:dyDescent="0.25">
      <c r="B22295" s="87"/>
      <c r="C22295" s="85"/>
      <c r="D22295" s="85"/>
      <c r="E22295" s="85"/>
      <c r="F22295" s="85"/>
      <c r="G22295" s="86"/>
      <c r="H22295" s="86"/>
      <c r="I22295" s="85"/>
      <c r="J22295" s="85"/>
    </row>
    <row r="22296" spans="2:10" s="117" customFormat="1" x14ac:dyDescent="0.25">
      <c r="B22296" s="87"/>
      <c r="C22296" s="85"/>
      <c r="D22296" s="85"/>
      <c r="E22296" s="85"/>
      <c r="F22296" s="85"/>
      <c r="G22296" s="86"/>
      <c r="H22296" s="86"/>
      <c r="I22296" s="85"/>
      <c r="J22296" s="85"/>
    </row>
    <row r="22297" spans="2:10" s="117" customFormat="1" x14ac:dyDescent="0.25">
      <c r="B22297" s="87"/>
      <c r="C22297" s="85"/>
      <c r="D22297" s="85"/>
      <c r="E22297" s="85"/>
      <c r="F22297" s="85"/>
      <c r="G22297" s="86"/>
      <c r="H22297" s="86"/>
      <c r="I22297" s="85"/>
      <c r="J22297" s="85"/>
    </row>
    <row r="22298" spans="2:10" s="117" customFormat="1" x14ac:dyDescent="0.25">
      <c r="B22298" s="87"/>
      <c r="C22298" s="85"/>
      <c r="D22298" s="85"/>
      <c r="E22298" s="85"/>
      <c r="F22298" s="85"/>
      <c r="G22298" s="86"/>
      <c r="H22298" s="86"/>
      <c r="I22298" s="85"/>
      <c r="J22298" s="85"/>
    </row>
    <row r="22299" spans="2:10" s="117" customFormat="1" x14ac:dyDescent="0.25">
      <c r="B22299" s="87"/>
      <c r="C22299" s="85"/>
      <c r="D22299" s="85"/>
      <c r="E22299" s="85"/>
      <c r="F22299" s="85"/>
      <c r="G22299" s="86"/>
      <c r="H22299" s="86"/>
      <c r="I22299" s="85"/>
      <c r="J22299" s="85"/>
    </row>
    <row r="22300" spans="2:10" s="117" customFormat="1" x14ac:dyDescent="0.25">
      <c r="B22300" s="87"/>
      <c r="C22300" s="85"/>
      <c r="D22300" s="85"/>
      <c r="E22300" s="85"/>
      <c r="F22300" s="85"/>
      <c r="G22300" s="86"/>
      <c r="H22300" s="86"/>
      <c r="I22300" s="85"/>
      <c r="J22300" s="85"/>
    </row>
    <row r="22301" spans="2:10" s="117" customFormat="1" x14ac:dyDescent="0.25">
      <c r="B22301" s="87"/>
      <c r="C22301" s="85"/>
      <c r="D22301" s="85"/>
      <c r="E22301" s="85"/>
      <c r="F22301" s="85"/>
      <c r="G22301" s="86"/>
      <c r="H22301" s="86"/>
      <c r="I22301" s="85"/>
      <c r="J22301" s="85"/>
    </row>
    <row r="22302" spans="2:10" s="117" customFormat="1" x14ac:dyDescent="0.25">
      <c r="B22302" s="87"/>
      <c r="C22302" s="85"/>
      <c r="D22302" s="85"/>
      <c r="E22302" s="85"/>
      <c r="F22302" s="85"/>
      <c r="G22302" s="86"/>
      <c r="H22302" s="86"/>
      <c r="I22302" s="85"/>
      <c r="J22302" s="85"/>
    </row>
    <row r="22303" spans="2:10" s="117" customFormat="1" x14ac:dyDescent="0.25">
      <c r="B22303" s="87"/>
      <c r="C22303" s="85"/>
      <c r="D22303" s="85"/>
      <c r="E22303" s="85"/>
      <c r="F22303" s="85"/>
      <c r="G22303" s="86"/>
      <c r="H22303" s="86"/>
      <c r="I22303" s="85"/>
      <c r="J22303" s="85"/>
    </row>
    <row r="22304" spans="2:10" s="117" customFormat="1" x14ac:dyDescent="0.25">
      <c r="B22304" s="87"/>
      <c r="C22304" s="85"/>
      <c r="D22304" s="85"/>
      <c r="E22304" s="85"/>
      <c r="F22304" s="85"/>
      <c r="G22304" s="86"/>
      <c r="H22304" s="86"/>
      <c r="I22304" s="85"/>
      <c r="J22304" s="85"/>
    </row>
    <row r="22305" spans="2:10" s="117" customFormat="1" x14ac:dyDescent="0.25">
      <c r="B22305" s="87"/>
      <c r="C22305" s="85"/>
      <c r="D22305" s="85"/>
      <c r="E22305" s="85"/>
      <c r="F22305" s="85"/>
      <c r="G22305" s="86"/>
      <c r="H22305" s="86"/>
      <c r="I22305" s="85"/>
      <c r="J22305" s="85"/>
    </row>
    <row r="22306" spans="2:10" s="117" customFormat="1" x14ac:dyDescent="0.25">
      <c r="B22306" s="87"/>
      <c r="C22306" s="85"/>
      <c r="D22306" s="85"/>
      <c r="E22306" s="85"/>
      <c r="F22306" s="85"/>
      <c r="G22306" s="86"/>
      <c r="H22306" s="86"/>
      <c r="I22306" s="85"/>
      <c r="J22306" s="85"/>
    </row>
    <row r="22307" spans="2:10" s="117" customFormat="1" x14ac:dyDescent="0.25">
      <c r="B22307" s="87"/>
      <c r="C22307" s="85"/>
      <c r="D22307" s="85"/>
      <c r="E22307" s="85"/>
      <c r="F22307" s="85"/>
      <c r="G22307" s="86"/>
      <c r="H22307" s="86"/>
      <c r="I22307" s="85"/>
      <c r="J22307" s="85"/>
    </row>
    <row r="22308" spans="2:10" s="117" customFormat="1" x14ac:dyDescent="0.25">
      <c r="B22308" s="87"/>
      <c r="C22308" s="85"/>
      <c r="D22308" s="85"/>
      <c r="E22308" s="85"/>
      <c r="F22308" s="85"/>
      <c r="G22308" s="86"/>
      <c r="H22308" s="86"/>
      <c r="I22308" s="85"/>
      <c r="J22308" s="85"/>
    </row>
    <row r="22309" spans="2:10" s="117" customFormat="1" x14ac:dyDescent="0.25">
      <c r="B22309" s="87"/>
      <c r="C22309" s="85"/>
      <c r="D22309" s="85"/>
      <c r="E22309" s="85"/>
      <c r="F22309" s="85"/>
      <c r="G22309" s="86"/>
      <c r="H22309" s="86"/>
      <c r="I22309" s="85"/>
      <c r="J22309" s="85"/>
    </row>
    <row r="22310" spans="2:10" s="117" customFormat="1" x14ac:dyDescent="0.25">
      <c r="B22310" s="87"/>
      <c r="C22310" s="85"/>
      <c r="D22310" s="85"/>
      <c r="E22310" s="85"/>
      <c r="F22310" s="85"/>
      <c r="G22310" s="86"/>
      <c r="H22310" s="86"/>
      <c r="I22310" s="85"/>
      <c r="J22310" s="85"/>
    </row>
    <row r="22311" spans="2:10" s="117" customFormat="1" x14ac:dyDescent="0.25">
      <c r="B22311" s="87"/>
      <c r="C22311" s="85"/>
      <c r="D22311" s="85"/>
      <c r="E22311" s="85"/>
      <c r="F22311" s="85"/>
      <c r="G22311" s="86"/>
      <c r="H22311" s="86"/>
      <c r="I22311" s="85"/>
      <c r="J22311" s="85"/>
    </row>
    <row r="22312" spans="2:10" s="117" customFormat="1" x14ac:dyDescent="0.25">
      <c r="B22312" s="87"/>
      <c r="C22312" s="85"/>
      <c r="D22312" s="85"/>
      <c r="E22312" s="85"/>
      <c r="F22312" s="85"/>
      <c r="G22312" s="86"/>
      <c r="H22312" s="86"/>
      <c r="I22312" s="85"/>
      <c r="J22312" s="85"/>
    </row>
    <row r="22313" spans="2:10" s="117" customFormat="1" x14ac:dyDescent="0.25">
      <c r="B22313" s="87"/>
      <c r="C22313" s="85"/>
      <c r="D22313" s="85"/>
      <c r="E22313" s="85"/>
      <c r="F22313" s="85"/>
      <c r="G22313" s="86"/>
      <c r="H22313" s="86"/>
      <c r="I22313" s="85"/>
      <c r="J22313" s="85"/>
    </row>
    <row r="22314" spans="2:10" s="117" customFormat="1" x14ac:dyDescent="0.25">
      <c r="B22314" s="87"/>
      <c r="C22314" s="85"/>
      <c r="D22314" s="85"/>
      <c r="E22314" s="85"/>
      <c r="F22314" s="85"/>
      <c r="G22314" s="86"/>
      <c r="H22314" s="86"/>
      <c r="I22314" s="85"/>
      <c r="J22314" s="85"/>
    </row>
    <row r="22315" spans="2:10" s="117" customFormat="1" x14ac:dyDescent="0.25">
      <c r="B22315" s="87"/>
      <c r="C22315" s="85"/>
      <c r="D22315" s="85"/>
      <c r="E22315" s="85"/>
      <c r="F22315" s="85"/>
      <c r="G22315" s="86"/>
      <c r="H22315" s="86"/>
      <c r="I22315" s="85"/>
      <c r="J22315" s="85"/>
    </row>
    <row r="22316" spans="2:10" s="117" customFormat="1" x14ac:dyDescent="0.25">
      <c r="B22316" s="87"/>
      <c r="C22316" s="85"/>
      <c r="D22316" s="85"/>
      <c r="E22316" s="85"/>
      <c r="F22316" s="85"/>
      <c r="G22316" s="86"/>
      <c r="H22316" s="86"/>
      <c r="I22316" s="85"/>
      <c r="J22316" s="85"/>
    </row>
    <row r="22317" spans="2:10" s="117" customFormat="1" x14ac:dyDescent="0.25">
      <c r="B22317" s="87"/>
      <c r="C22317" s="85"/>
      <c r="D22317" s="85"/>
      <c r="E22317" s="85"/>
      <c r="F22317" s="85"/>
      <c r="G22317" s="86"/>
      <c r="H22317" s="86"/>
      <c r="I22317" s="85"/>
      <c r="J22317" s="85"/>
    </row>
    <row r="22318" spans="2:10" s="117" customFormat="1" x14ac:dyDescent="0.25">
      <c r="B22318" s="87"/>
      <c r="C22318" s="85"/>
      <c r="D22318" s="85"/>
      <c r="E22318" s="85"/>
      <c r="F22318" s="85"/>
      <c r="G22318" s="86"/>
      <c r="H22318" s="86"/>
      <c r="I22318" s="85"/>
      <c r="J22318" s="85"/>
    </row>
    <row r="22319" spans="2:10" s="117" customFormat="1" x14ac:dyDescent="0.25">
      <c r="B22319" s="87"/>
      <c r="C22319" s="85"/>
      <c r="D22319" s="85"/>
      <c r="E22319" s="85"/>
      <c r="F22319" s="85"/>
      <c r="G22319" s="86"/>
      <c r="H22319" s="86"/>
      <c r="I22319" s="85"/>
      <c r="J22319" s="85"/>
    </row>
    <row r="22320" spans="2:10" s="117" customFormat="1" x14ac:dyDescent="0.25">
      <c r="B22320" s="87"/>
      <c r="C22320" s="85"/>
      <c r="D22320" s="85"/>
      <c r="E22320" s="85"/>
      <c r="F22320" s="85"/>
      <c r="G22320" s="86"/>
      <c r="H22320" s="86"/>
      <c r="I22320" s="85"/>
      <c r="J22320" s="85"/>
    </row>
    <row r="22321" spans="2:10" s="117" customFormat="1" x14ac:dyDescent="0.25">
      <c r="B22321" s="87"/>
      <c r="C22321" s="85"/>
      <c r="D22321" s="85"/>
      <c r="E22321" s="85"/>
      <c r="F22321" s="85"/>
      <c r="G22321" s="86"/>
      <c r="H22321" s="86"/>
      <c r="I22321" s="85"/>
      <c r="J22321" s="85"/>
    </row>
    <row r="22322" spans="2:10" s="117" customFormat="1" x14ac:dyDescent="0.25">
      <c r="B22322" s="87"/>
      <c r="C22322" s="85"/>
      <c r="D22322" s="85"/>
      <c r="E22322" s="85"/>
      <c r="F22322" s="85"/>
      <c r="G22322" s="86"/>
      <c r="H22322" s="86"/>
      <c r="I22322" s="85"/>
      <c r="J22322" s="85"/>
    </row>
    <row r="22323" spans="2:10" s="117" customFormat="1" x14ac:dyDescent="0.25">
      <c r="B22323" s="87"/>
      <c r="C22323" s="85"/>
      <c r="D22323" s="85"/>
      <c r="E22323" s="85"/>
      <c r="F22323" s="85"/>
      <c r="G22323" s="86"/>
      <c r="H22323" s="86"/>
      <c r="I22323" s="85"/>
      <c r="J22323" s="85"/>
    </row>
    <row r="22324" spans="2:10" s="117" customFormat="1" x14ac:dyDescent="0.25">
      <c r="B22324" s="87"/>
      <c r="C22324" s="85"/>
      <c r="D22324" s="85"/>
      <c r="E22324" s="85"/>
      <c r="F22324" s="85"/>
      <c r="G22324" s="86"/>
      <c r="H22324" s="86"/>
      <c r="I22324" s="85"/>
      <c r="J22324" s="85"/>
    </row>
    <row r="22325" spans="2:10" s="117" customFormat="1" x14ac:dyDescent="0.25">
      <c r="B22325" s="87"/>
      <c r="C22325" s="85"/>
      <c r="D22325" s="85"/>
      <c r="E22325" s="85"/>
      <c r="F22325" s="85"/>
      <c r="G22325" s="86"/>
      <c r="H22325" s="86"/>
      <c r="I22325" s="85"/>
      <c r="J22325" s="85"/>
    </row>
    <row r="22326" spans="2:10" s="117" customFormat="1" x14ac:dyDescent="0.25">
      <c r="B22326" s="87"/>
      <c r="C22326" s="85"/>
      <c r="D22326" s="85"/>
      <c r="E22326" s="85"/>
      <c r="F22326" s="85"/>
      <c r="G22326" s="86"/>
      <c r="H22326" s="86"/>
      <c r="I22326" s="85"/>
      <c r="J22326" s="85"/>
    </row>
    <row r="22327" spans="2:10" s="117" customFormat="1" x14ac:dyDescent="0.25">
      <c r="B22327" s="87"/>
      <c r="C22327" s="85"/>
      <c r="D22327" s="85"/>
      <c r="E22327" s="85"/>
      <c r="F22327" s="85"/>
      <c r="G22327" s="86"/>
      <c r="H22327" s="86"/>
      <c r="I22327" s="85"/>
      <c r="J22327" s="85"/>
    </row>
    <row r="22328" spans="2:10" s="117" customFormat="1" x14ac:dyDescent="0.25">
      <c r="B22328" s="87"/>
      <c r="C22328" s="85"/>
      <c r="D22328" s="85"/>
      <c r="E22328" s="85"/>
      <c r="F22328" s="85"/>
      <c r="G22328" s="86"/>
      <c r="H22328" s="86"/>
      <c r="I22328" s="85"/>
      <c r="J22328" s="85"/>
    </row>
    <row r="22329" spans="2:10" s="117" customFormat="1" x14ac:dyDescent="0.25">
      <c r="B22329" s="87"/>
      <c r="C22329" s="85"/>
      <c r="D22329" s="85"/>
      <c r="E22329" s="85"/>
      <c r="F22329" s="85"/>
      <c r="G22329" s="86"/>
      <c r="H22329" s="86"/>
      <c r="I22329" s="85"/>
      <c r="J22329" s="85"/>
    </row>
    <row r="22330" spans="2:10" s="117" customFormat="1" x14ac:dyDescent="0.25">
      <c r="B22330" s="87"/>
      <c r="C22330" s="85"/>
      <c r="D22330" s="85"/>
      <c r="E22330" s="85"/>
      <c r="F22330" s="85"/>
      <c r="G22330" s="86"/>
      <c r="H22330" s="86"/>
      <c r="I22330" s="85"/>
      <c r="J22330" s="85"/>
    </row>
    <row r="22331" spans="2:10" s="117" customFormat="1" x14ac:dyDescent="0.25">
      <c r="B22331" s="87"/>
      <c r="C22331" s="85"/>
      <c r="D22331" s="85"/>
      <c r="E22331" s="85"/>
      <c r="F22331" s="85"/>
      <c r="G22331" s="86"/>
      <c r="H22331" s="86"/>
      <c r="I22331" s="85"/>
      <c r="J22331" s="85"/>
    </row>
    <row r="22332" spans="2:10" s="117" customFormat="1" x14ac:dyDescent="0.25">
      <c r="B22332" s="87"/>
      <c r="C22332" s="85"/>
      <c r="D22332" s="85"/>
      <c r="E22332" s="85"/>
      <c r="F22332" s="85"/>
      <c r="G22332" s="86"/>
      <c r="H22332" s="86"/>
      <c r="I22332" s="85"/>
      <c r="J22332" s="85"/>
    </row>
    <row r="22333" spans="2:10" s="117" customFormat="1" x14ac:dyDescent="0.25">
      <c r="B22333" s="87"/>
      <c r="C22333" s="85"/>
      <c r="D22333" s="85"/>
      <c r="E22333" s="85"/>
      <c r="F22333" s="85"/>
      <c r="G22333" s="86"/>
      <c r="H22333" s="86"/>
      <c r="I22333" s="85"/>
      <c r="J22333" s="85"/>
    </row>
    <row r="22334" spans="2:10" s="117" customFormat="1" x14ac:dyDescent="0.25">
      <c r="B22334" s="87"/>
      <c r="C22334" s="85"/>
      <c r="D22334" s="85"/>
      <c r="E22334" s="85"/>
      <c r="F22334" s="85"/>
      <c r="G22334" s="86"/>
      <c r="H22334" s="86"/>
      <c r="I22334" s="85"/>
      <c r="J22334" s="85"/>
    </row>
    <row r="22335" spans="2:10" s="117" customFormat="1" x14ac:dyDescent="0.25">
      <c r="B22335" s="87"/>
      <c r="C22335" s="85"/>
      <c r="D22335" s="85"/>
      <c r="E22335" s="85"/>
      <c r="F22335" s="85"/>
      <c r="G22335" s="86"/>
      <c r="H22335" s="86"/>
      <c r="I22335" s="85"/>
      <c r="J22335" s="85"/>
    </row>
    <row r="22336" spans="2:10" s="117" customFormat="1" x14ac:dyDescent="0.25">
      <c r="B22336" s="87"/>
      <c r="C22336" s="85"/>
      <c r="D22336" s="85"/>
      <c r="E22336" s="85"/>
      <c r="F22336" s="85"/>
      <c r="G22336" s="86"/>
      <c r="H22336" s="86"/>
      <c r="I22336" s="85"/>
      <c r="J22336" s="85"/>
    </row>
    <row r="22337" spans="2:10" s="117" customFormat="1" x14ac:dyDescent="0.25">
      <c r="B22337" s="87"/>
      <c r="C22337" s="85"/>
      <c r="D22337" s="85"/>
      <c r="E22337" s="85"/>
      <c r="F22337" s="85"/>
      <c r="G22337" s="86"/>
      <c r="H22337" s="86"/>
      <c r="I22337" s="85"/>
      <c r="J22337" s="85"/>
    </row>
    <row r="22338" spans="2:10" s="117" customFormat="1" x14ac:dyDescent="0.25">
      <c r="B22338" s="87"/>
      <c r="C22338" s="85"/>
      <c r="D22338" s="85"/>
      <c r="E22338" s="85"/>
      <c r="F22338" s="85"/>
      <c r="G22338" s="86"/>
      <c r="H22338" s="86"/>
      <c r="I22338" s="85"/>
      <c r="J22338" s="85"/>
    </row>
    <row r="22339" spans="2:10" s="117" customFormat="1" x14ac:dyDescent="0.25">
      <c r="B22339" s="87"/>
      <c r="C22339" s="85"/>
      <c r="D22339" s="85"/>
      <c r="E22339" s="85"/>
      <c r="F22339" s="85"/>
      <c r="G22339" s="86"/>
      <c r="H22339" s="86"/>
      <c r="I22339" s="85"/>
      <c r="J22339" s="85"/>
    </row>
    <row r="22340" spans="2:10" s="117" customFormat="1" x14ac:dyDescent="0.25">
      <c r="B22340" s="87"/>
      <c r="C22340" s="85"/>
      <c r="D22340" s="85"/>
      <c r="E22340" s="85"/>
      <c r="F22340" s="85"/>
      <c r="G22340" s="86"/>
      <c r="H22340" s="86"/>
      <c r="I22340" s="85"/>
      <c r="J22340" s="85"/>
    </row>
    <row r="22341" spans="2:10" s="117" customFormat="1" x14ac:dyDescent="0.25">
      <c r="B22341" s="87"/>
      <c r="C22341" s="85"/>
      <c r="D22341" s="85"/>
      <c r="E22341" s="85"/>
      <c r="F22341" s="85"/>
      <c r="G22341" s="86"/>
      <c r="H22341" s="86"/>
      <c r="I22341" s="85"/>
      <c r="J22341" s="85"/>
    </row>
    <row r="22342" spans="2:10" s="117" customFormat="1" x14ac:dyDescent="0.25">
      <c r="B22342" s="87"/>
      <c r="C22342" s="85"/>
      <c r="D22342" s="85"/>
      <c r="E22342" s="85"/>
      <c r="F22342" s="85"/>
      <c r="G22342" s="86"/>
      <c r="H22342" s="86"/>
      <c r="I22342" s="85"/>
      <c r="J22342" s="85"/>
    </row>
    <row r="22343" spans="2:10" s="117" customFormat="1" x14ac:dyDescent="0.25">
      <c r="B22343" s="87"/>
      <c r="C22343" s="85"/>
      <c r="D22343" s="85"/>
      <c r="E22343" s="85"/>
      <c r="F22343" s="85"/>
      <c r="G22343" s="86"/>
      <c r="H22343" s="86"/>
      <c r="I22343" s="85"/>
      <c r="J22343" s="85"/>
    </row>
    <row r="22344" spans="2:10" s="117" customFormat="1" x14ac:dyDescent="0.25">
      <c r="B22344" s="87"/>
      <c r="C22344" s="85"/>
      <c r="D22344" s="85"/>
      <c r="E22344" s="85"/>
      <c r="F22344" s="85"/>
      <c r="G22344" s="86"/>
      <c r="H22344" s="86"/>
      <c r="I22344" s="85"/>
      <c r="J22344" s="85"/>
    </row>
    <row r="22345" spans="2:10" s="117" customFormat="1" x14ac:dyDescent="0.25">
      <c r="B22345" s="87"/>
      <c r="C22345" s="85"/>
      <c r="D22345" s="85"/>
      <c r="E22345" s="85"/>
      <c r="F22345" s="85"/>
      <c r="G22345" s="86"/>
      <c r="H22345" s="86"/>
      <c r="I22345" s="85"/>
      <c r="J22345" s="85"/>
    </row>
    <row r="22346" spans="2:10" s="117" customFormat="1" x14ac:dyDescent="0.25">
      <c r="B22346" s="87"/>
      <c r="C22346" s="85"/>
      <c r="D22346" s="85"/>
      <c r="E22346" s="85"/>
      <c r="F22346" s="85"/>
      <c r="G22346" s="86"/>
      <c r="H22346" s="86"/>
      <c r="I22346" s="85"/>
      <c r="J22346" s="85"/>
    </row>
    <row r="22347" spans="2:10" s="117" customFormat="1" x14ac:dyDescent="0.25">
      <c r="B22347" s="87"/>
      <c r="C22347" s="85"/>
      <c r="D22347" s="85"/>
      <c r="E22347" s="85"/>
      <c r="F22347" s="85"/>
      <c r="G22347" s="86"/>
      <c r="H22347" s="86"/>
      <c r="I22347" s="85"/>
      <c r="J22347" s="85"/>
    </row>
    <row r="22348" spans="2:10" s="117" customFormat="1" x14ac:dyDescent="0.25">
      <c r="B22348" s="87"/>
      <c r="C22348" s="85"/>
      <c r="D22348" s="85"/>
      <c r="E22348" s="85"/>
      <c r="F22348" s="85"/>
      <c r="G22348" s="86"/>
      <c r="H22348" s="86"/>
      <c r="I22348" s="85"/>
      <c r="J22348" s="85"/>
    </row>
    <row r="22349" spans="2:10" s="117" customFormat="1" x14ac:dyDescent="0.25">
      <c r="B22349" s="87"/>
      <c r="C22349" s="85"/>
      <c r="D22349" s="85"/>
      <c r="E22349" s="85"/>
      <c r="F22349" s="85"/>
      <c r="G22349" s="86"/>
      <c r="H22349" s="86"/>
      <c r="I22349" s="85"/>
      <c r="J22349" s="85"/>
    </row>
    <row r="22350" spans="2:10" s="117" customFormat="1" x14ac:dyDescent="0.25">
      <c r="B22350" s="87"/>
      <c r="C22350" s="85"/>
      <c r="D22350" s="85"/>
      <c r="E22350" s="85"/>
      <c r="F22350" s="85"/>
      <c r="G22350" s="86"/>
      <c r="H22350" s="86"/>
      <c r="I22350" s="85"/>
      <c r="J22350" s="85"/>
    </row>
    <row r="22351" spans="2:10" s="117" customFormat="1" x14ac:dyDescent="0.25">
      <c r="B22351" s="87"/>
      <c r="C22351" s="85"/>
      <c r="D22351" s="85"/>
      <c r="E22351" s="85"/>
      <c r="F22351" s="85"/>
      <c r="G22351" s="86"/>
      <c r="H22351" s="86"/>
      <c r="I22351" s="85"/>
      <c r="J22351" s="85"/>
    </row>
    <row r="22352" spans="2:10" s="117" customFormat="1" x14ac:dyDescent="0.25">
      <c r="B22352" s="87"/>
      <c r="C22352" s="85"/>
      <c r="D22352" s="85"/>
      <c r="E22352" s="85"/>
      <c r="F22352" s="85"/>
      <c r="G22352" s="86"/>
      <c r="H22352" s="86"/>
      <c r="I22352" s="85"/>
      <c r="J22352" s="85"/>
    </row>
    <row r="22353" spans="2:10" s="117" customFormat="1" x14ac:dyDescent="0.25">
      <c r="B22353" s="87"/>
      <c r="C22353" s="85"/>
      <c r="D22353" s="85"/>
      <c r="E22353" s="85"/>
      <c r="F22353" s="85"/>
      <c r="G22353" s="86"/>
      <c r="H22353" s="86"/>
      <c r="I22353" s="85"/>
      <c r="J22353" s="85"/>
    </row>
    <row r="22354" spans="2:10" s="117" customFormat="1" x14ac:dyDescent="0.25">
      <c r="B22354" s="87"/>
      <c r="C22354" s="85"/>
      <c r="D22354" s="85"/>
      <c r="E22354" s="85"/>
      <c r="F22354" s="85"/>
      <c r="G22354" s="86"/>
      <c r="H22354" s="86"/>
      <c r="I22354" s="85"/>
      <c r="J22354" s="85"/>
    </row>
    <row r="22355" spans="2:10" s="117" customFormat="1" x14ac:dyDescent="0.25">
      <c r="B22355" s="87"/>
      <c r="C22355" s="85"/>
      <c r="D22355" s="85"/>
      <c r="E22355" s="85"/>
      <c r="F22355" s="85"/>
      <c r="G22355" s="86"/>
      <c r="H22355" s="86"/>
      <c r="I22355" s="85"/>
      <c r="J22355" s="85"/>
    </row>
    <row r="22356" spans="2:10" s="117" customFormat="1" x14ac:dyDescent="0.25">
      <c r="B22356" s="87"/>
      <c r="C22356" s="85"/>
      <c r="D22356" s="85"/>
      <c r="E22356" s="85"/>
      <c r="F22356" s="85"/>
      <c r="G22356" s="86"/>
      <c r="H22356" s="86"/>
      <c r="I22356" s="85"/>
      <c r="J22356" s="85"/>
    </row>
    <row r="22357" spans="2:10" s="117" customFormat="1" x14ac:dyDescent="0.25">
      <c r="B22357" s="87"/>
      <c r="C22357" s="85"/>
      <c r="D22357" s="85"/>
      <c r="E22357" s="85"/>
      <c r="F22357" s="85"/>
      <c r="G22357" s="86"/>
      <c r="H22357" s="86"/>
      <c r="I22357" s="85"/>
      <c r="J22357" s="85"/>
    </row>
    <row r="22358" spans="2:10" s="117" customFormat="1" x14ac:dyDescent="0.25">
      <c r="B22358" s="87"/>
      <c r="C22358" s="85"/>
      <c r="D22358" s="85"/>
      <c r="E22358" s="85"/>
      <c r="F22358" s="85"/>
      <c r="G22358" s="86"/>
      <c r="H22358" s="86"/>
      <c r="I22358" s="85"/>
      <c r="J22358" s="85"/>
    </row>
    <row r="22359" spans="2:10" s="117" customFormat="1" x14ac:dyDescent="0.25">
      <c r="B22359" s="87"/>
      <c r="C22359" s="85"/>
      <c r="D22359" s="85"/>
      <c r="E22359" s="85"/>
      <c r="F22359" s="85"/>
      <c r="G22359" s="86"/>
      <c r="H22359" s="86"/>
      <c r="I22359" s="85"/>
      <c r="J22359" s="85"/>
    </row>
    <row r="22360" spans="2:10" s="117" customFormat="1" x14ac:dyDescent="0.25">
      <c r="B22360" s="87"/>
      <c r="C22360" s="85"/>
      <c r="D22360" s="85"/>
      <c r="E22360" s="85"/>
      <c r="F22360" s="85"/>
      <c r="G22360" s="86"/>
      <c r="H22360" s="86"/>
      <c r="I22360" s="85"/>
      <c r="J22360" s="85"/>
    </row>
    <row r="22361" spans="2:10" s="117" customFormat="1" x14ac:dyDescent="0.25">
      <c r="B22361" s="87"/>
      <c r="C22361" s="85"/>
      <c r="D22361" s="85"/>
      <c r="E22361" s="85"/>
      <c r="F22361" s="85"/>
      <c r="G22361" s="86"/>
      <c r="H22361" s="86"/>
      <c r="I22361" s="85"/>
      <c r="J22361" s="85"/>
    </row>
    <row r="22362" spans="2:10" s="117" customFormat="1" x14ac:dyDescent="0.25">
      <c r="B22362" s="87"/>
      <c r="C22362" s="85"/>
      <c r="D22362" s="85"/>
      <c r="E22362" s="85"/>
      <c r="F22362" s="85"/>
      <c r="G22362" s="86"/>
      <c r="H22362" s="86"/>
      <c r="I22362" s="85"/>
      <c r="J22362" s="85"/>
    </row>
    <row r="22363" spans="2:10" s="117" customFormat="1" x14ac:dyDescent="0.25">
      <c r="B22363" s="87"/>
      <c r="C22363" s="85"/>
      <c r="D22363" s="85"/>
      <c r="E22363" s="85"/>
      <c r="F22363" s="85"/>
      <c r="G22363" s="86"/>
      <c r="H22363" s="86"/>
      <c r="I22363" s="85"/>
      <c r="J22363" s="85"/>
    </row>
    <row r="22364" spans="2:10" s="117" customFormat="1" x14ac:dyDescent="0.25">
      <c r="B22364" s="87"/>
      <c r="C22364" s="85"/>
      <c r="D22364" s="85"/>
      <c r="E22364" s="85"/>
      <c r="F22364" s="85"/>
      <c r="G22364" s="86"/>
      <c r="H22364" s="86"/>
      <c r="I22364" s="85"/>
      <c r="J22364" s="85"/>
    </row>
    <row r="22365" spans="2:10" s="117" customFormat="1" x14ac:dyDescent="0.25">
      <c r="B22365" s="87"/>
      <c r="C22365" s="85"/>
      <c r="D22365" s="85"/>
      <c r="E22365" s="85"/>
      <c r="F22365" s="85"/>
      <c r="G22365" s="86"/>
      <c r="H22365" s="86"/>
      <c r="I22365" s="85"/>
      <c r="J22365" s="85"/>
    </row>
    <row r="22366" spans="2:10" s="117" customFormat="1" x14ac:dyDescent="0.25">
      <c r="B22366" s="87"/>
      <c r="C22366" s="85"/>
      <c r="D22366" s="85"/>
      <c r="E22366" s="85"/>
      <c r="F22366" s="85"/>
      <c r="G22366" s="86"/>
      <c r="H22366" s="86"/>
      <c r="I22366" s="85"/>
      <c r="J22366" s="85"/>
    </row>
    <row r="22367" spans="2:10" s="117" customFormat="1" x14ac:dyDescent="0.25">
      <c r="B22367" s="87"/>
      <c r="C22367" s="85"/>
      <c r="D22367" s="85"/>
      <c r="E22367" s="85"/>
      <c r="F22367" s="85"/>
      <c r="G22367" s="86"/>
      <c r="H22367" s="86"/>
      <c r="I22367" s="85"/>
      <c r="J22367" s="85"/>
    </row>
    <row r="22368" spans="2:10" s="117" customFormat="1" x14ac:dyDescent="0.25">
      <c r="B22368" s="87"/>
      <c r="C22368" s="85"/>
      <c r="D22368" s="85"/>
      <c r="E22368" s="85"/>
      <c r="F22368" s="85"/>
      <c r="G22368" s="86"/>
      <c r="H22368" s="86"/>
      <c r="I22368" s="85"/>
      <c r="J22368" s="85"/>
    </row>
    <row r="22369" spans="2:10" s="117" customFormat="1" x14ac:dyDescent="0.25">
      <c r="B22369" s="87"/>
      <c r="C22369" s="85"/>
      <c r="D22369" s="85"/>
      <c r="E22369" s="85"/>
      <c r="F22369" s="85"/>
      <c r="G22369" s="86"/>
      <c r="H22369" s="86"/>
      <c r="I22369" s="85"/>
      <c r="J22369" s="85"/>
    </row>
    <row r="22370" spans="2:10" s="117" customFormat="1" x14ac:dyDescent="0.25">
      <c r="B22370" s="87"/>
      <c r="C22370" s="85"/>
      <c r="D22370" s="85"/>
      <c r="E22370" s="85"/>
      <c r="F22370" s="85"/>
      <c r="G22370" s="86"/>
      <c r="H22370" s="86"/>
      <c r="I22370" s="85"/>
      <c r="J22370" s="85"/>
    </row>
    <row r="22371" spans="2:10" s="117" customFormat="1" x14ac:dyDescent="0.25">
      <c r="B22371" s="87"/>
      <c r="C22371" s="85"/>
      <c r="D22371" s="85"/>
      <c r="E22371" s="85"/>
      <c r="F22371" s="85"/>
      <c r="G22371" s="86"/>
      <c r="H22371" s="86"/>
      <c r="I22371" s="85"/>
      <c r="J22371" s="85"/>
    </row>
    <row r="22372" spans="2:10" s="117" customFormat="1" x14ac:dyDescent="0.25">
      <c r="B22372" s="87"/>
      <c r="C22372" s="85"/>
      <c r="D22372" s="85"/>
      <c r="E22372" s="85"/>
      <c r="F22372" s="85"/>
      <c r="G22372" s="86"/>
      <c r="H22372" s="86"/>
      <c r="I22372" s="85"/>
      <c r="J22372" s="85"/>
    </row>
    <row r="22373" spans="2:10" s="117" customFormat="1" x14ac:dyDescent="0.25">
      <c r="B22373" s="87"/>
      <c r="C22373" s="85"/>
      <c r="D22373" s="85"/>
      <c r="E22373" s="85"/>
      <c r="F22373" s="85"/>
      <c r="G22373" s="86"/>
      <c r="H22373" s="86"/>
      <c r="I22373" s="85"/>
      <c r="J22373" s="85"/>
    </row>
    <row r="22374" spans="2:10" s="117" customFormat="1" x14ac:dyDescent="0.25">
      <c r="B22374" s="87"/>
      <c r="C22374" s="85"/>
      <c r="D22374" s="85"/>
      <c r="E22374" s="85"/>
      <c r="F22374" s="85"/>
      <c r="G22374" s="86"/>
      <c r="H22374" s="86"/>
      <c r="I22374" s="85"/>
      <c r="J22374" s="85"/>
    </row>
    <row r="22375" spans="2:10" s="117" customFormat="1" x14ac:dyDescent="0.25">
      <c r="B22375" s="87"/>
      <c r="C22375" s="85"/>
      <c r="D22375" s="85"/>
      <c r="E22375" s="85"/>
      <c r="F22375" s="85"/>
      <c r="G22375" s="86"/>
      <c r="H22375" s="86"/>
      <c r="I22375" s="85"/>
      <c r="J22375" s="85"/>
    </row>
    <row r="22376" spans="2:10" s="117" customFormat="1" x14ac:dyDescent="0.25">
      <c r="B22376" s="87"/>
      <c r="C22376" s="85"/>
      <c r="D22376" s="85"/>
      <c r="E22376" s="85"/>
      <c r="F22376" s="85"/>
      <c r="G22376" s="86"/>
      <c r="H22376" s="86"/>
      <c r="I22376" s="85"/>
      <c r="J22376" s="85"/>
    </row>
    <row r="22377" spans="2:10" s="117" customFormat="1" x14ac:dyDescent="0.25">
      <c r="B22377" s="87"/>
      <c r="C22377" s="85"/>
      <c r="D22377" s="85"/>
      <c r="E22377" s="85"/>
      <c r="F22377" s="85"/>
      <c r="G22377" s="86"/>
      <c r="H22377" s="86"/>
      <c r="I22377" s="85"/>
      <c r="J22377" s="85"/>
    </row>
    <row r="22378" spans="2:10" s="117" customFormat="1" x14ac:dyDescent="0.25">
      <c r="B22378" s="87"/>
      <c r="C22378" s="85"/>
      <c r="D22378" s="85"/>
      <c r="E22378" s="85"/>
      <c r="F22378" s="85"/>
      <c r="G22378" s="86"/>
      <c r="H22378" s="86"/>
      <c r="I22378" s="85"/>
      <c r="J22378" s="85"/>
    </row>
    <row r="22379" spans="2:10" s="117" customFormat="1" x14ac:dyDescent="0.25">
      <c r="B22379" s="87"/>
      <c r="C22379" s="85"/>
      <c r="D22379" s="85"/>
      <c r="E22379" s="85"/>
      <c r="F22379" s="85"/>
      <c r="G22379" s="86"/>
      <c r="H22379" s="86"/>
      <c r="I22379" s="85"/>
      <c r="J22379" s="85"/>
    </row>
    <row r="22380" spans="2:10" s="117" customFormat="1" x14ac:dyDescent="0.25">
      <c r="B22380" s="87"/>
      <c r="C22380" s="85"/>
      <c r="D22380" s="85"/>
      <c r="E22380" s="85"/>
      <c r="F22380" s="85"/>
      <c r="G22380" s="86"/>
      <c r="H22380" s="86"/>
      <c r="I22380" s="85"/>
      <c r="J22380" s="85"/>
    </row>
    <row r="22381" spans="2:10" s="117" customFormat="1" x14ac:dyDescent="0.25">
      <c r="B22381" s="87"/>
      <c r="C22381" s="85"/>
      <c r="D22381" s="85"/>
      <c r="E22381" s="85"/>
      <c r="F22381" s="85"/>
      <c r="G22381" s="86"/>
      <c r="H22381" s="86"/>
      <c r="I22381" s="85"/>
      <c r="J22381" s="85"/>
    </row>
    <row r="22382" spans="2:10" s="117" customFormat="1" x14ac:dyDescent="0.25">
      <c r="B22382" s="87"/>
      <c r="C22382" s="85"/>
      <c r="D22382" s="85"/>
      <c r="E22382" s="85"/>
      <c r="F22382" s="85"/>
      <c r="G22382" s="86"/>
      <c r="H22382" s="86"/>
      <c r="I22382" s="85"/>
      <c r="J22382" s="85"/>
    </row>
    <row r="22383" spans="2:10" s="117" customFormat="1" x14ac:dyDescent="0.25">
      <c r="B22383" s="87"/>
      <c r="C22383" s="85"/>
      <c r="D22383" s="85"/>
      <c r="E22383" s="85"/>
      <c r="F22383" s="85"/>
      <c r="G22383" s="86"/>
      <c r="H22383" s="86"/>
      <c r="I22383" s="85"/>
      <c r="J22383" s="85"/>
    </row>
    <row r="22384" spans="2:10" s="117" customFormat="1" x14ac:dyDescent="0.25">
      <c r="B22384" s="87"/>
      <c r="C22384" s="85"/>
      <c r="D22384" s="85"/>
      <c r="E22384" s="85"/>
      <c r="F22384" s="85"/>
      <c r="G22384" s="86"/>
      <c r="H22384" s="86"/>
      <c r="I22384" s="85"/>
      <c r="J22384" s="85"/>
    </row>
    <row r="22385" spans="2:10" s="117" customFormat="1" x14ac:dyDescent="0.25">
      <c r="B22385" s="87"/>
      <c r="C22385" s="85"/>
      <c r="D22385" s="85"/>
      <c r="E22385" s="85"/>
      <c r="F22385" s="85"/>
      <c r="G22385" s="86"/>
      <c r="H22385" s="86"/>
      <c r="I22385" s="85"/>
      <c r="J22385" s="85"/>
    </row>
    <row r="22386" spans="2:10" s="117" customFormat="1" x14ac:dyDescent="0.25">
      <c r="B22386" s="87"/>
      <c r="C22386" s="85"/>
      <c r="D22386" s="85"/>
      <c r="E22386" s="85"/>
      <c r="F22386" s="85"/>
      <c r="G22386" s="86"/>
      <c r="H22386" s="86"/>
      <c r="I22386" s="85"/>
      <c r="J22386" s="85"/>
    </row>
    <row r="22387" spans="2:10" s="117" customFormat="1" x14ac:dyDescent="0.25">
      <c r="B22387" s="87"/>
      <c r="C22387" s="85"/>
      <c r="D22387" s="85"/>
      <c r="E22387" s="85"/>
      <c r="F22387" s="85"/>
      <c r="G22387" s="86"/>
      <c r="H22387" s="86"/>
      <c r="I22387" s="85"/>
      <c r="J22387" s="85"/>
    </row>
    <row r="22388" spans="2:10" s="117" customFormat="1" x14ac:dyDescent="0.25">
      <c r="B22388" s="87"/>
      <c r="C22388" s="85"/>
      <c r="D22388" s="85"/>
      <c r="E22388" s="85"/>
      <c r="F22388" s="85"/>
      <c r="G22388" s="86"/>
      <c r="H22388" s="86"/>
      <c r="I22388" s="85"/>
      <c r="J22388" s="85"/>
    </row>
    <row r="22389" spans="2:10" s="117" customFormat="1" x14ac:dyDescent="0.25">
      <c r="B22389" s="87"/>
      <c r="C22389" s="85"/>
      <c r="D22389" s="85"/>
      <c r="E22389" s="85"/>
      <c r="F22389" s="85"/>
      <c r="G22389" s="86"/>
      <c r="H22389" s="86"/>
      <c r="I22389" s="85"/>
      <c r="J22389" s="85"/>
    </row>
    <row r="22390" spans="2:10" s="117" customFormat="1" x14ac:dyDescent="0.25">
      <c r="B22390" s="87"/>
      <c r="C22390" s="85"/>
      <c r="D22390" s="85"/>
      <c r="E22390" s="85"/>
      <c r="F22390" s="85"/>
      <c r="G22390" s="86"/>
      <c r="H22390" s="86"/>
      <c r="I22390" s="85"/>
      <c r="J22390" s="85"/>
    </row>
    <row r="22391" spans="2:10" s="117" customFormat="1" x14ac:dyDescent="0.25">
      <c r="B22391" s="87"/>
      <c r="C22391" s="85"/>
      <c r="D22391" s="85"/>
      <c r="E22391" s="85"/>
      <c r="F22391" s="85"/>
      <c r="G22391" s="86"/>
      <c r="H22391" s="86"/>
      <c r="I22391" s="85"/>
      <c r="J22391" s="85"/>
    </row>
    <row r="22392" spans="2:10" s="117" customFormat="1" x14ac:dyDescent="0.25">
      <c r="B22392" s="87"/>
      <c r="C22392" s="85"/>
      <c r="D22392" s="85"/>
      <c r="E22392" s="85"/>
      <c r="F22392" s="85"/>
      <c r="G22392" s="86"/>
      <c r="H22392" s="86"/>
      <c r="I22392" s="85"/>
      <c r="J22392" s="85"/>
    </row>
    <row r="22393" spans="2:10" s="117" customFormat="1" x14ac:dyDescent="0.25">
      <c r="B22393" s="87"/>
      <c r="C22393" s="85"/>
      <c r="D22393" s="85"/>
      <c r="E22393" s="85"/>
      <c r="F22393" s="85"/>
      <c r="G22393" s="86"/>
      <c r="H22393" s="86"/>
      <c r="I22393" s="85"/>
      <c r="J22393" s="85"/>
    </row>
    <row r="22394" spans="2:10" s="117" customFormat="1" x14ac:dyDescent="0.25">
      <c r="B22394" s="87"/>
      <c r="C22394" s="85"/>
      <c r="D22394" s="85"/>
      <c r="E22394" s="85"/>
      <c r="F22394" s="85"/>
      <c r="G22394" s="86"/>
      <c r="H22394" s="86"/>
      <c r="I22394" s="85"/>
      <c r="J22394" s="85"/>
    </row>
    <row r="22395" spans="2:10" s="117" customFormat="1" x14ac:dyDescent="0.25">
      <c r="B22395" s="87"/>
      <c r="C22395" s="85"/>
      <c r="D22395" s="85"/>
      <c r="E22395" s="85"/>
      <c r="F22395" s="85"/>
      <c r="G22395" s="86"/>
      <c r="H22395" s="86"/>
      <c r="I22395" s="85"/>
      <c r="J22395" s="85"/>
    </row>
    <row r="22396" spans="2:10" s="117" customFormat="1" x14ac:dyDescent="0.25">
      <c r="B22396" s="87"/>
      <c r="C22396" s="85"/>
      <c r="D22396" s="85"/>
      <c r="E22396" s="85"/>
      <c r="F22396" s="85"/>
      <c r="G22396" s="86"/>
      <c r="H22396" s="86"/>
      <c r="I22396" s="85"/>
      <c r="J22396" s="85"/>
    </row>
    <row r="22397" spans="2:10" s="117" customFormat="1" x14ac:dyDescent="0.25">
      <c r="B22397" s="87"/>
      <c r="C22397" s="85"/>
      <c r="D22397" s="85"/>
      <c r="E22397" s="85"/>
      <c r="F22397" s="85"/>
      <c r="G22397" s="86"/>
      <c r="H22397" s="86"/>
      <c r="I22397" s="85"/>
      <c r="J22397" s="85"/>
    </row>
    <row r="22398" spans="2:10" s="117" customFormat="1" x14ac:dyDescent="0.25">
      <c r="B22398" s="87"/>
      <c r="C22398" s="85"/>
      <c r="D22398" s="85"/>
      <c r="E22398" s="85"/>
      <c r="F22398" s="85"/>
      <c r="G22398" s="86"/>
      <c r="H22398" s="86"/>
      <c r="I22398" s="85"/>
      <c r="J22398" s="85"/>
    </row>
    <row r="22399" spans="2:10" s="117" customFormat="1" x14ac:dyDescent="0.25">
      <c r="B22399" s="87"/>
      <c r="C22399" s="85"/>
      <c r="D22399" s="85"/>
      <c r="E22399" s="85"/>
      <c r="F22399" s="85"/>
      <c r="G22399" s="86"/>
      <c r="H22399" s="86"/>
      <c r="I22399" s="85"/>
      <c r="J22399" s="85"/>
    </row>
    <row r="22400" spans="2:10" s="117" customFormat="1" x14ac:dyDescent="0.25">
      <c r="B22400" s="87"/>
      <c r="C22400" s="85"/>
      <c r="D22400" s="85"/>
      <c r="E22400" s="85"/>
      <c r="F22400" s="85"/>
      <c r="G22400" s="86"/>
      <c r="H22400" s="86"/>
      <c r="I22400" s="85"/>
      <c r="J22400" s="85"/>
    </row>
    <row r="22401" spans="2:10" s="117" customFormat="1" x14ac:dyDescent="0.25">
      <c r="B22401" s="87"/>
      <c r="C22401" s="85"/>
      <c r="D22401" s="85"/>
      <c r="E22401" s="85"/>
      <c r="F22401" s="85"/>
      <c r="G22401" s="86"/>
      <c r="H22401" s="86"/>
      <c r="I22401" s="85"/>
      <c r="J22401" s="85"/>
    </row>
    <row r="22402" spans="2:10" s="117" customFormat="1" x14ac:dyDescent="0.25">
      <c r="B22402" s="87"/>
      <c r="C22402" s="85"/>
      <c r="D22402" s="85"/>
      <c r="E22402" s="85"/>
      <c r="F22402" s="85"/>
      <c r="G22402" s="86"/>
      <c r="H22402" s="86"/>
      <c r="I22402" s="85"/>
      <c r="J22402" s="85"/>
    </row>
    <row r="22403" spans="2:10" s="117" customFormat="1" x14ac:dyDescent="0.25">
      <c r="B22403" s="87"/>
      <c r="C22403" s="85"/>
      <c r="D22403" s="85"/>
      <c r="E22403" s="85"/>
      <c r="F22403" s="85"/>
      <c r="G22403" s="86"/>
      <c r="H22403" s="86"/>
      <c r="I22403" s="85"/>
      <c r="J22403" s="85"/>
    </row>
    <row r="22404" spans="2:10" s="117" customFormat="1" x14ac:dyDescent="0.25">
      <c r="B22404" s="87"/>
      <c r="C22404" s="85"/>
      <c r="D22404" s="85"/>
      <c r="E22404" s="85"/>
      <c r="F22404" s="85"/>
      <c r="G22404" s="86"/>
      <c r="H22404" s="86"/>
      <c r="I22404" s="85"/>
      <c r="J22404" s="85"/>
    </row>
    <row r="22405" spans="2:10" s="117" customFormat="1" x14ac:dyDescent="0.25">
      <c r="B22405" s="87"/>
      <c r="C22405" s="85"/>
      <c r="D22405" s="85"/>
      <c r="E22405" s="85"/>
      <c r="F22405" s="85"/>
      <c r="G22405" s="86"/>
      <c r="H22405" s="86"/>
      <c r="I22405" s="85"/>
      <c r="J22405" s="85"/>
    </row>
    <row r="22406" spans="2:10" s="117" customFormat="1" x14ac:dyDescent="0.25">
      <c r="B22406" s="87"/>
      <c r="C22406" s="85"/>
      <c r="D22406" s="85"/>
      <c r="E22406" s="85"/>
      <c r="F22406" s="85"/>
      <c r="G22406" s="86"/>
      <c r="H22406" s="86"/>
      <c r="I22406" s="85"/>
      <c r="J22406" s="85"/>
    </row>
    <row r="22407" spans="2:10" s="117" customFormat="1" x14ac:dyDescent="0.25">
      <c r="B22407" s="87"/>
      <c r="C22407" s="85"/>
      <c r="D22407" s="85"/>
      <c r="E22407" s="85"/>
      <c r="F22407" s="85"/>
      <c r="G22407" s="86"/>
      <c r="H22407" s="86"/>
      <c r="I22407" s="85"/>
      <c r="J22407" s="85"/>
    </row>
    <row r="22408" spans="2:10" s="117" customFormat="1" x14ac:dyDescent="0.25">
      <c r="B22408" s="87"/>
      <c r="C22408" s="85"/>
      <c r="D22408" s="85"/>
      <c r="E22408" s="85"/>
      <c r="F22408" s="85"/>
      <c r="G22408" s="86"/>
      <c r="H22408" s="86"/>
      <c r="I22408" s="85"/>
      <c r="J22408" s="85"/>
    </row>
    <row r="22409" spans="2:10" s="117" customFormat="1" x14ac:dyDescent="0.25">
      <c r="B22409" s="87"/>
      <c r="C22409" s="85"/>
      <c r="D22409" s="85"/>
      <c r="E22409" s="85"/>
      <c r="F22409" s="85"/>
      <c r="G22409" s="86"/>
      <c r="H22409" s="86"/>
      <c r="I22409" s="85"/>
      <c r="J22409" s="85"/>
    </row>
    <row r="22410" spans="2:10" s="117" customFormat="1" x14ac:dyDescent="0.25">
      <c r="B22410" s="87"/>
      <c r="C22410" s="85"/>
      <c r="D22410" s="85"/>
      <c r="E22410" s="85"/>
      <c r="F22410" s="85"/>
      <c r="G22410" s="86"/>
      <c r="H22410" s="86"/>
      <c r="I22410" s="85"/>
      <c r="J22410" s="85"/>
    </row>
    <row r="22411" spans="2:10" s="117" customFormat="1" x14ac:dyDescent="0.25">
      <c r="B22411" s="87"/>
      <c r="C22411" s="85"/>
      <c r="D22411" s="85"/>
      <c r="E22411" s="85"/>
      <c r="F22411" s="85"/>
      <c r="G22411" s="86"/>
      <c r="H22411" s="86"/>
      <c r="I22411" s="85"/>
      <c r="J22411" s="85"/>
    </row>
    <row r="22412" spans="2:10" s="117" customFormat="1" x14ac:dyDescent="0.25">
      <c r="B22412" s="87"/>
      <c r="C22412" s="85"/>
      <c r="D22412" s="85"/>
      <c r="E22412" s="85"/>
      <c r="F22412" s="85"/>
      <c r="G22412" s="86"/>
      <c r="H22412" s="86"/>
      <c r="I22412" s="85"/>
      <c r="J22412" s="85"/>
    </row>
    <row r="22413" spans="2:10" s="117" customFormat="1" x14ac:dyDescent="0.25">
      <c r="B22413" s="87"/>
      <c r="C22413" s="85"/>
      <c r="D22413" s="85"/>
      <c r="E22413" s="85"/>
      <c r="F22413" s="85"/>
      <c r="G22413" s="86"/>
      <c r="H22413" s="86"/>
      <c r="I22413" s="85"/>
      <c r="J22413" s="85"/>
    </row>
    <row r="22414" spans="2:10" s="117" customFormat="1" x14ac:dyDescent="0.25">
      <c r="B22414" s="87"/>
      <c r="C22414" s="85"/>
      <c r="D22414" s="85"/>
      <c r="E22414" s="85"/>
      <c r="F22414" s="85"/>
      <c r="G22414" s="86"/>
      <c r="H22414" s="86"/>
      <c r="I22414" s="85"/>
      <c r="J22414" s="85"/>
    </row>
    <row r="22415" spans="2:10" s="117" customFormat="1" x14ac:dyDescent="0.25">
      <c r="B22415" s="87"/>
      <c r="C22415" s="85"/>
      <c r="D22415" s="85"/>
      <c r="E22415" s="85"/>
      <c r="F22415" s="85"/>
      <c r="G22415" s="86"/>
      <c r="H22415" s="86"/>
      <c r="I22415" s="85"/>
      <c r="J22415" s="85"/>
    </row>
    <row r="22416" spans="2:10" s="117" customFormat="1" x14ac:dyDescent="0.25">
      <c r="B22416" s="87"/>
      <c r="C22416" s="85"/>
      <c r="D22416" s="85"/>
      <c r="E22416" s="85"/>
      <c r="F22416" s="85"/>
      <c r="G22416" s="86"/>
      <c r="H22416" s="86"/>
      <c r="I22416" s="85"/>
      <c r="J22416" s="85"/>
    </row>
    <row r="22417" spans="2:10" s="117" customFormat="1" x14ac:dyDescent="0.25">
      <c r="B22417" s="87"/>
      <c r="C22417" s="85"/>
      <c r="D22417" s="85"/>
      <c r="E22417" s="85"/>
      <c r="F22417" s="85"/>
      <c r="G22417" s="86"/>
      <c r="H22417" s="86"/>
      <c r="I22417" s="85"/>
      <c r="J22417" s="85"/>
    </row>
    <row r="22418" spans="2:10" s="117" customFormat="1" x14ac:dyDescent="0.25">
      <c r="B22418" s="87"/>
      <c r="C22418" s="85"/>
      <c r="D22418" s="85"/>
      <c r="E22418" s="85"/>
      <c r="F22418" s="85"/>
      <c r="G22418" s="86"/>
      <c r="H22418" s="86"/>
      <c r="I22418" s="85"/>
      <c r="J22418" s="85"/>
    </row>
    <row r="22419" spans="2:10" s="117" customFormat="1" x14ac:dyDescent="0.25">
      <c r="B22419" s="87"/>
      <c r="C22419" s="85"/>
      <c r="D22419" s="85"/>
      <c r="E22419" s="85"/>
      <c r="F22419" s="85"/>
      <c r="G22419" s="86"/>
      <c r="H22419" s="86"/>
      <c r="I22419" s="85"/>
      <c r="J22419" s="85"/>
    </row>
    <row r="22420" spans="2:10" s="117" customFormat="1" x14ac:dyDescent="0.25">
      <c r="B22420" s="87"/>
      <c r="C22420" s="85"/>
      <c r="D22420" s="85"/>
      <c r="E22420" s="85"/>
      <c r="F22420" s="85"/>
      <c r="G22420" s="86"/>
      <c r="H22420" s="86"/>
      <c r="I22420" s="85"/>
      <c r="J22420" s="85"/>
    </row>
    <row r="22421" spans="2:10" s="117" customFormat="1" x14ac:dyDescent="0.25">
      <c r="B22421" s="87"/>
      <c r="C22421" s="85"/>
      <c r="D22421" s="85"/>
      <c r="E22421" s="85"/>
      <c r="F22421" s="85"/>
      <c r="G22421" s="86"/>
      <c r="H22421" s="86"/>
      <c r="I22421" s="85"/>
      <c r="J22421" s="85"/>
    </row>
    <row r="22422" spans="2:10" s="117" customFormat="1" x14ac:dyDescent="0.25">
      <c r="B22422" s="87"/>
      <c r="C22422" s="85"/>
      <c r="D22422" s="85"/>
      <c r="E22422" s="85"/>
      <c r="F22422" s="85"/>
      <c r="G22422" s="86"/>
      <c r="H22422" s="86"/>
      <c r="I22422" s="85"/>
      <c r="J22422" s="85"/>
    </row>
    <row r="22423" spans="2:10" s="117" customFormat="1" x14ac:dyDescent="0.25">
      <c r="B22423" s="87"/>
      <c r="C22423" s="85"/>
      <c r="D22423" s="85"/>
      <c r="E22423" s="85"/>
      <c r="F22423" s="85"/>
      <c r="G22423" s="86"/>
      <c r="H22423" s="86"/>
      <c r="I22423" s="85"/>
      <c r="J22423" s="85"/>
    </row>
    <row r="22424" spans="2:10" s="117" customFormat="1" x14ac:dyDescent="0.25">
      <c r="B22424" s="87"/>
      <c r="C22424" s="85"/>
      <c r="D22424" s="85"/>
      <c r="E22424" s="85"/>
      <c r="F22424" s="85"/>
      <c r="G22424" s="86"/>
      <c r="H22424" s="86"/>
      <c r="I22424" s="85"/>
      <c r="J22424" s="85"/>
    </row>
    <row r="22425" spans="2:10" s="117" customFormat="1" x14ac:dyDescent="0.25">
      <c r="B22425" s="87"/>
      <c r="C22425" s="85"/>
      <c r="D22425" s="85"/>
      <c r="E22425" s="85"/>
      <c r="F22425" s="85"/>
      <c r="G22425" s="86"/>
      <c r="H22425" s="86"/>
      <c r="I22425" s="85"/>
      <c r="J22425" s="85"/>
    </row>
    <row r="22426" spans="2:10" s="117" customFormat="1" x14ac:dyDescent="0.25">
      <c r="B22426" s="87"/>
      <c r="C22426" s="85"/>
      <c r="D22426" s="85"/>
      <c r="E22426" s="85"/>
      <c r="F22426" s="85"/>
      <c r="G22426" s="86"/>
      <c r="H22426" s="86"/>
      <c r="I22426" s="85"/>
      <c r="J22426" s="85"/>
    </row>
    <row r="22427" spans="2:10" s="117" customFormat="1" x14ac:dyDescent="0.25">
      <c r="B22427" s="87"/>
      <c r="C22427" s="85"/>
      <c r="D22427" s="85"/>
      <c r="E22427" s="85"/>
      <c r="F22427" s="85"/>
      <c r="G22427" s="86"/>
      <c r="H22427" s="86"/>
      <c r="I22427" s="85"/>
      <c r="J22427" s="85"/>
    </row>
    <row r="22428" spans="2:10" s="117" customFormat="1" x14ac:dyDescent="0.25">
      <c r="B22428" s="87"/>
      <c r="C22428" s="85"/>
      <c r="D22428" s="85"/>
      <c r="E22428" s="85"/>
      <c r="F22428" s="85"/>
      <c r="G22428" s="86"/>
      <c r="H22428" s="86"/>
      <c r="I22428" s="85"/>
      <c r="J22428" s="85"/>
    </row>
    <row r="22429" spans="2:10" s="117" customFormat="1" x14ac:dyDescent="0.25">
      <c r="B22429" s="87"/>
      <c r="C22429" s="85"/>
      <c r="D22429" s="85"/>
      <c r="E22429" s="85"/>
      <c r="F22429" s="85"/>
      <c r="G22429" s="86"/>
      <c r="H22429" s="86"/>
      <c r="I22429" s="85"/>
      <c r="J22429" s="85"/>
    </row>
    <row r="22430" spans="2:10" s="117" customFormat="1" x14ac:dyDescent="0.25">
      <c r="B22430" s="87"/>
      <c r="C22430" s="85"/>
      <c r="D22430" s="85"/>
      <c r="E22430" s="85"/>
      <c r="F22430" s="85"/>
      <c r="G22430" s="86"/>
      <c r="H22430" s="86"/>
      <c r="I22430" s="85"/>
      <c r="J22430" s="85"/>
    </row>
    <row r="22431" spans="2:10" s="117" customFormat="1" x14ac:dyDescent="0.25">
      <c r="B22431" s="87"/>
      <c r="C22431" s="85"/>
      <c r="D22431" s="85"/>
      <c r="E22431" s="85"/>
      <c r="F22431" s="85"/>
      <c r="G22431" s="86"/>
      <c r="H22431" s="86"/>
      <c r="I22431" s="85"/>
      <c r="J22431" s="85"/>
    </row>
    <row r="22432" spans="2:10" s="117" customFormat="1" x14ac:dyDescent="0.25">
      <c r="B22432" s="87"/>
      <c r="C22432" s="85"/>
      <c r="D22432" s="85"/>
      <c r="E22432" s="85"/>
      <c r="F22432" s="85"/>
      <c r="G22432" s="86"/>
      <c r="H22432" s="86"/>
      <c r="I22432" s="85"/>
      <c r="J22432" s="85"/>
    </row>
    <row r="22433" spans="2:10" s="117" customFormat="1" x14ac:dyDescent="0.25">
      <c r="B22433" s="87"/>
      <c r="C22433" s="85"/>
      <c r="D22433" s="85"/>
      <c r="E22433" s="85"/>
      <c r="F22433" s="85"/>
      <c r="G22433" s="86"/>
      <c r="H22433" s="86"/>
      <c r="I22433" s="85"/>
      <c r="J22433" s="85"/>
    </row>
    <row r="22434" spans="2:10" s="117" customFormat="1" x14ac:dyDescent="0.25">
      <c r="B22434" s="87"/>
      <c r="C22434" s="85"/>
      <c r="D22434" s="85"/>
      <c r="E22434" s="85"/>
      <c r="F22434" s="85"/>
      <c r="G22434" s="86"/>
      <c r="H22434" s="86"/>
      <c r="I22434" s="85"/>
      <c r="J22434" s="85"/>
    </row>
    <row r="22435" spans="2:10" s="117" customFormat="1" x14ac:dyDescent="0.25">
      <c r="B22435" s="87"/>
      <c r="C22435" s="85"/>
      <c r="D22435" s="85"/>
      <c r="E22435" s="85"/>
      <c r="F22435" s="85"/>
      <c r="G22435" s="86"/>
      <c r="H22435" s="86"/>
      <c r="I22435" s="85"/>
      <c r="J22435" s="85"/>
    </row>
    <row r="22436" spans="2:10" s="117" customFormat="1" x14ac:dyDescent="0.25">
      <c r="B22436" s="87"/>
      <c r="C22436" s="85"/>
      <c r="D22436" s="85"/>
      <c r="E22436" s="85"/>
      <c r="F22436" s="85"/>
      <c r="G22436" s="86"/>
      <c r="H22436" s="86"/>
      <c r="I22436" s="85"/>
      <c r="J22436" s="85"/>
    </row>
    <row r="22437" spans="2:10" s="117" customFormat="1" x14ac:dyDescent="0.25">
      <c r="B22437" s="87"/>
      <c r="C22437" s="85"/>
      <c r="D22437" s="85"/>
      <c r="E22437" s="85"/>
      <c r="F22437" s="85"/>
      <c r="G22437" s="86"/>
      <c r="H22437" s="86"/>
      <c r="I22437" s="85"/>
      <c r="J22437" s="85"/>
    </row>
    <row r="22438" spans="2:10" s="117" customFormat="1" x14ac:dyDescent="0.25">
      <c r="B22438" s="87"/>
      <c r="C22438" s="85"/>
      <c r="D22438" s="85"/>
      <c r="E22438" s="85"/>
      <c r="F22438" s="85"/>
      <c r="G22438" s="86"/>
      <c r="H22438" s="86"/>
      <c r="I22438" s="85"/>
      <c r="J22438" s="85"/>
    </row>
    <row r="22439" spans="2:10" s="117" customFormat="1" x14ac:dyDescent="0.25">
      <c r="B22439" s="87"/>
      <c r="C22439" s="85"/>
      <c r="D22439" s="85"/>
      <c r="E22439" s="85"/>
      <c r="F22439" s="85"/>
      <c r="G22439" s="86"/>
      <c r="H22439" s="86"/>
      <c r="I22439" s="85"/>
      <c r="J22439" s="85"/>
    </row>
    <row r="22440" spans="2:10" s="117" customFormat="1" x14ac:dyDescent="0.25">
      <c r="B22440" s="87"/>
      <c r="C22440" s="85"/>
      <c r="D22440" s="85"/>
      <c r="E22440" s="85"/>
      <c r="F22440" s="85"/>
      <c r="G22440" s="86"/>
      <c r="H22440" s="86"/>
      <c r="I22440" s="85"/>
      <c r="J22440" s="85"/>
    </row>
    <row r="22441" spans="2:10" s="117" customFormat="1" x14ac:dyDescent="0.25">
      <c r="B22441" s="87"/>
      <c r="C22441" s="85"/>
      <c r="D22441" s="85"/>
      <c r="E22441" s="85"/>
      <c r="F22441" s="85"/>
      <c r="G22441" s="86"/>
      <c r="H22441" s="86"/>
      <c r="I22441" s="85"/>
      <c r="J22441" s="85"/>
    </row>
    <row r="22442" spans="2:10" s="117" customFormat="1" x14ac:dyDescent="0.25">
      <c r="B22442" s="87"/>
      <c r="C22442" s="85"/>
      <c r="D22442" s="85"/>
      <c r="E22442" s="85"/>
      <c r="F22442" s="85"/>
      <c r="G22442" s="86"/>
      <c r="H22442" s="86"/>
      <c r="I22442" s="85"/>
      <c r="J22442" s="85"/>
    </row>
    <row r="22443" spans="2:10" s="117" customFormat="1" x14ac:dyDescent="0.25">
      <c r="B22443" s="87"/>
      <c r="C22443" s="85"/>
      <c r="D22443" s="85"/>
      <c r="E22443" s="85"/>
      <c r="F22443" s="85"/>
      <c r="G22443" s="86"/>
      <c r="H22443" s="86"/>
      <c r="I22443" s="85"/>
      <c r="J22443" s="85"/>
    </row>
    <row r="22444" spans="2:10" s="117" customFormat="1" x14ac:dyDescent="0.25">
      <c r="B22444" s="87"/>
      <c r="C22444" s="85"/>
      <c r="D22444" s="85"/>
      <c r="E22444" s="85"/>
      <c r="F22444" s="85"/>
      <c r="G22444" s="86"/>
      <c r="H22444" s="86"/>
      <c r="I22444" s="85"/>
      <c r="J22444" s="85"/>
    </row>
    <row r="22445" spans="2:10" s="117" customFormat="1" x14ac:dyDescent="0.25">
      <c r="B22445" s="87"/>
      <c r="C22445" s="85"/>
      <c r="D22445" s="85"/>
      <c r="E22445" s="85"/>
      <c r="F22445" s="85"/>
      <c r="G22445" s="86"/>
      <c r="H22445" s="86"/>
      <c r="I22445" s="85"/>
      <c r="J22445" s="85"/>
    </row>
    <row r="22446" spans="2:10" s="117" customFormat="1" x14ac:dyDescent="0.25">
      <c r="B22446" s="87"/>
      <c r="C22446" s="85"/>
      <c r="D22446" s="85"/>
      <c r="E22446" s="85"/>
      <c r="F22446" s="85"/>
      <c r="G22446" s="86"/>
      <c r="H22446" s="86"/>
      <c r="I22446" s="85"/>
      <c r="J22446" s="85"/>
    </row>
    <row r="22447" spans="2:10" s="117" customFormat="1" x14ac:dyDescent="0.25">
      <c r="B22447" s="87"/>
      <c r="C22447" s="85"/>
      <c r="D22447" s="85"/>
      <c r="E22447" s="85"/>
      <c r="F22447" s="85"/>
      <c r="G22447" s="86"/>
      <c r="H22447" s="86"/>
      <c r="I22447" s="85"/>
      <c r="J22447" s="85"/>
    </row>
    <row r="22448" spans="2:10" s="117" customFormat="1" x14ac:dyDescent="0.25">
      <c r="B22448" s="87"/>
      <c r="C22448" s="85"/>
      <c r="D22448" s="85"/>
      <c r="E22448" s="85"/>
      <c r="F22448" s="85"/>
      <c r="G22448" s="86"/>
      <c r="H22448" s="86"/>
      <c r="I22448" s="85"/>
      <c r="J22448" s="85"/>
    </row>
    <row r="22449" spans="2:10" s="117" customFormat="1" x14ac:dyDescent="0.25">
      <c r="B22449" s="87"/>
      <c r="C22449" s="85"/>
      <c r="D22449" s="85"/>
      <c r="E22449" s="85"/>
      <c r="F22449" s="85"/>
      <c r="G22449" s="86"/>
      <c r="H22449" s="86"/>
      <c r="I22449" s="85"/>
      <c r="J22449" s="85"/>
    </row>
    <row r="22450" spans="2:10" s="117" customFormat="1" x14ac:dyDescent="0.25">
      <c r="B22450" s="87"/>
      <c r="C22450" s="85"/>
      <c r="D22450" s="85"/>
      <c r="E22450" s="85"/>
      <c r="F22450" s="85"/>
      <c r="G22450" s="86"/>
      <c r="H22450" s="86"/>
      <c r="I22450" s="85"/>
      <c r="J22450" s="85"/>
    </row>
    <row r="22451" spans="2:10" s="117" customFormat="1" x14ac:dyDescent="0.25">
      <c r="B22451" s="87"/>
      <c r="C22451" s="85"/>
      <c r="D22451" s="85"/>
      <c r="E22451" s="85"/>
      <c r="F22451" s="85"/>
      <c r="G22451" s="86"/>
      <c r="H22451" s="86"/>
      <c r="I22451" s="85"/>
      <c r="J22451" s="85"/>
    </row>
    <row r="22452" spans="2:10" s="117" customFormat="1" x14ac:dyDescent="0.25">
      <c r="B22452" s="87"/>
      <c r="C22452" s="85"/>
      <c r="D22452" s="85"/>
      <c r="E22452" s="85"/>
      <c r="F22452" s="85"/>
      <c r="G22452" s="86"/>
      <c r="H22452" s="86"/>
      <c r="I22452" s="85"/>
      <c r="J22452" s="85"/>
    </row>
    <row r="22453" spans="2:10" s="117" customFormat="1" x14ac:dyDescent="0.25">
      <c r="B22453" s="87"/>
      <c r="C22453" s="85"/>
      <c r="D22453" s="85"/>
      <c r="E22453" s="85"/>
      <c r="F22453" s="85"/>
      <c r="G22453" s="86"/>
      <c r="H22453" s="86"/>
      <c r="I22453" s="85"/>
      <c r="J22453" s="85"/>
    </row>
    <row r="22454" spans="2:10" s="117" customFormat="1" x14ac:dyDescent="0.25">
      <c r="B22454" s="87"/>
      <c r="C22454" s="85"/>
      <c r="D22454" s="85"/>
      <c r="E22454" s="85"/>
      <c r="F22454" s="85"/>
      <c r="G22454" s="86"/>
      <c r="H22454" s="86"/>
      <c r="I22454" s="85"/>
      <c r="J22454" s="85"/>
    </row>
    <row r="22455" spans="2:10" s="117" customFormat="1" x14ac:dyDescent="0.25">
      <c r="B22455" s="87"/>
      <c r="C22455" s="85"/>
      <c r="D22455" s="85"/>
      <c r="E22455" s="85"/>
      <c r="F22455" s="85"/>
      <c r="G22455" s="86"/>
      <c r="H22455" s="86"/>
      <c r="I22455" s="85"/>
      <c r="J22455" s="85"/>
    </row>
    <row r="22456" spans="2:10" s="117" customFormat="1" x14ac:dyDescent="0.25">
      <c r="B22456" s="87"/>
      <c r="C22456" s="85"/>
      <c r="D22456" s="85"/>
      <c r="E22456" s="85"/>
      <c r="F22456" s="85"/>
      <c r="G22456" s="86"/>
      <c r="H22456" s="86"/>
      <c r="I22456" s="85"/>
      <c r="J22456" s="85"/>
    </row>
    <row r="22457" spans="2:10" s="117" customFormat="1" x14ac:dyDescent="0.25">
      <c r="B22457" s="87"/>
      <c r="C22457" s="85"/>
      <c r="D22457" s="85"/>
      <c r="E22457" s="85"/>
      <c r="F22457" s="85"/>
      <c r="G22457" s="86"/>
      <c r="H22457" s="86"/>
      <c r="I22457" s="85"/>
      <c r="J22457" s="85"/>
    </row>
    <row r="22458" spans="2:10" s="117" customFormat="1" x14ac:dyDescent="0.25">
      <c r="B22458" s="87"/>
      <c r="C22458" s="85"/>
      <c r="D22458" s="85"/>
      <c r="E22458" s="85"/>
      <c r="F22458" s="85"/>
      <c r="G22458" s="86"/>
      <c r="H22458" s="86"/>
      <c r="I22458" s="85"/>
      <c r="J22458" s="85"/>
    </row>
    <row r="22459" spans="2:10" s="117" customFormat="1" x14ac:dyDescent="0.25">
      <c r="B22459" s="87"/>
      <c r="C22459" s="85"/>
      <c r="D22459" s="85"/>
      <c r="E22459" s="85"/>
      <c r="F22459" s="85"/>
      <c r="G22459" s="86"/>
      <c r="H22459" s="86"/>
      <c r="I22459" s="85"/>
      <c r="J22459" s="85"/>
    </row>
    <row r="22460" spans="2:10" s="117" customFormat="1" x14ac:dyDescent="0.25">
      <c r="B22460" s="87"/>
      <c r="C22460" s="85"/>
      <c r="D22460" s="85"/>
      <c r="E22460" s="85"/>
      <c r="F22460" s="85"/>
      <c r="G22460" s="86"/>
      <c r="H22460" s="86"/>
      <c r="I22460" s="85"/>
      <c r="J22460" s="85"/>
    </row>
    <row r="22461" spans="2:10" s="117" customFormat="1" x14ac:dyDescent="0.25">
      <c r="B22461" s="87"/>
      <c r="C22461" s="85"/>
      <c r="D22461" s="85"/>
      <c r="E22461" s="85"/>
      <c r="F22461" s="85"/>
      <c r="G22461" s="86"/>
      <c r="H22461" s="86"/>
      <c r="I22461" s="85"/>
      <c r="J22461" s="85"/>
    </row>
    <row r="22462" spans="2:10" s="117" customFormat="1" x14ac:dyDescent="0.25">
      <c r="B22462" s="87"/>
      <c r="C22462" s="85"/>
      <c r="D22462" s="85"/>
      <c r="E22462" s="85"/>
      <c r="F22462" s="85"/>
      <c r="G22462" s="86"/>
      <c r="H22462" s="86"/>
      <c r="I22462" s="85"/>
      <c r="J22462" s="85"/>
    </row>
    <row r="22463" spans="2:10" s="117" customFormat="1" x14ac:dyDescent="0.25">
      <c r="B22463" s="87"/>
      <c r="C22463" s="85"/>
      <c r="D22463" s="85"/>
      <c r="E22463" s="85"/>
      <c r="F22463" s="85"/>
      <c r="G22463" s="86"/>
      <c r="H22463" s="86"/>
      <c r="I22463" s="85"/>
      <c r="J22463" s="85"/>
    </row>
    <row r="22464" spans="2:10" s="117" customFormat="1" x14ac:dyDescent="0.25">
      <c r="B22464" s="87"/>
      <c r="C22464" s="85"/>
      <c r="D22464" s="85"/>
      <c r="E22464" s="85"/>
      <c r="F22464" s="85"/>
      <c r="G22464" s="86"/>
      <c r="H22464" s="86"/>
      <c r="I22464" s="85"/>
      <c r="J22464" s="85"/>
    </row>
    <row r="22465" spans="2:10" s="117" customFormat="1" x14ac:dyDescent="0.25">
      <c r="B22465" s="87"/>
      <c r="C22465" s="85"/>
      <c r="D22465" s="85"/>
      <c r="E22465" s="85"/>
      <c r="F22465" s="85"/>
      <c r="G22465" s="86"/>
      <c r="H22465" s="86"/>
      <c r="I22465" s="85"/>
      <c r="J22465" s="85"/>
    </row>
    <row r="22466" spans="2:10" s="117" customFormat="1" x14ac:dyDescent="0.25">
      <c r="B22466" s="87"/>
      <c r="C22466" s="85"/>
      <c r="D22466" s="85"/>
      <c r="E22466" s="85"/>
      <c r="F22466" s="85"/>
      <c r="G22466" s="86"/>
      <c r="H22466" s="86"/>
      <c r="I22466" s="85"/>
      <c r="J22466" s="85"/>
    </row>
    <row r="22467" spans="2:10" s="117" customFormat="1" x14ac:dyDescent="0.25">
      <c r="B22467" s="87"/>
      <c r="C22467" s="85"/>
      <c r="D22467" s="85"/>
      <c r="E22467" s="85"/>
      <c r="F22467" s="85"/>
      <c r="G22467" s="86"/>
      <c r="H22467" s="86"/>
      <c r="I22467" s="85"/>
      <c r="J22467" s="85"/>
    </row>
    <row r="22468" spans="2:10" s="117" customFormat="1" x14ac:dyDescent="0.25">
      <c r="B22468" s="87"/>
      <c r="C22468" s="85"/>
      <c r="D22468" s="85"/>
      <c r="E22468" s="85"/>
      <c r="F22468" s="85"/>
      <c r="G22468" s="86"/>
      <c r="H22468" s="86"/>
      <c r="I22468" s="85"/>
      <c r="J22468" s="85"/>
    </row>
    <row r="22469" spans="2:10" s="117" customFormat="1" x14ac:dyDescent="0.25">
      <c r="B22469" s="87"/>
      <c r="C22469" s="85"/>
      <c r="D22469" s="85"/>
      <c r="E22469" s="85"/>
      <c r="F22469" s="85"/>
      <c r="G22469" s="86"/>
      <c r="H22469" s="86"/>
      <c r="I22469" s="85"/>
      <c r="J22469" s="85"/>
    </row>
    <row r="22470" spans="2:10" s="117" customFormat="1" x14ac:dyDescent="0.25">
      <c r="B22470" s="87"/>
      <c r="C22470" s="85"/>
      <c r="D22470" s="85"/>
      <c r="E22470" s="85"/>
      <c r="F22470" s="85"/>
      <c r="G22470" s="86"/>
      <c r="H22470" s="86"/>
      <c r="I22470" s="85"/>
      <c r="J22470" s="85"/>
    </row>
    <row r="22471" spans="2:10" s="117" customFormat="1" x14ac:dyDescent="0.25">
      <c r="B22471" s="87"/>
      <c r="C22471" s="85"/>
      <c r="D22471" s="85"/>
      <c r="E22471" s="85"/>
      <c r="F22471" s="85"/>
      <c r="G22471" s="86"/>
      <c r="H22471" s="86"/>
      <c r="I22471" s="85"/>
      <c r="J22471" s="85"/>
    </row>
    <row r="22472" spans="2:10" s="117" customFormat="1" x14ac:dyDescent="0.25">
      <c r="B22472" s="87"/>
      <c r="C22472" s="85"/>
      <c r="D22472" s="85"/>
      <c r="E22472" s="85"/>
      <c r="F22472" s="85"/>
      <c r="G22472" s="86"/>
      <c r="H22472" s="86"/>
      <c r="I22472" s="85"/>
      <c r="J22472" s="85"/>
    </row>
    <row r="22473" spans="2:10" s="117" customFormat="1" x14ac:dyDescent="0.25">
      <c r="B22473" s="87"/>
      <c r="C22473" s="85"/>
      <c r="D22473" s="85"/>
      <c r="E22473" s="85"/>
      <c r="F22473" s="85"/>
      <c r="G22473" s="86"/>
      <c r="H22473" s="86"/>
      <c r="I22473" s="85"/>
      <c r="J22473" s="85"/>
    </row>
    <row r="22474" spans="2:10" s="117" customFormat="1" x14ac:dyDescent="0.25">
      <c r="B22474" s="87"/>
      <c r="C22474" s="85"/>
      <c r="D22474" s="85"/>
      <c r="E22474" s="85"/>
      <c r="F22474" s="85"/>
      <c r="G22474" s="86"/>
      <c r="H22474" s="86"/>
      <c r="I22474" s="85"/>
      <c r="J22474" s="85"/>
    </row>
    <row r="22475" spans="2:10" s="117" customFormat="1" x14ac:dyDescent="0.25">
      <c r="B22475" s="87"/>
      <c r="C22475" s="85"/>
      <c r="D22475" s="85"/>
      <c r="E22475" s="85"/>
      <c r="F22475" s="85"/>
      <c r="G22475" s="86"/>
      <c r="H22475" s="86"/>
      <c r="I22475" s="85"/>
      <c r="J22475" s="85"/>
    </row>
    <row r="22476" spans="2:10" s="117" customFormat="1" x14ac:dyDescent="0.25">
      <c r="B22476" s="87"/>
      <c r="C22476" s="85"/>
      <c r="D22476" s="85"/>
      <c r="E22476" s="85"/>
      <c r="F22476" s="85"/>
      <c r="G22476" s="86"/>
      <c r="H22476" s="86"/>
      <c r="I22476" s="85"/>
      <c r="J22476" s="85"/>
    </row>
    <row r="22477" spans="2:10" s="117" customFormat="1" x14ac:dyDescent="0.25">
      <c r="B22477" s="87"/>
      <c r="C22477" s="85"/>
      <c r="D22477" s="85"/>
      <c r="E22477" s="85"/>
      <c r="F22477" s="85"/>
      <c r="G22477" s="86"/>
      <c r="H22477" s="86"/>
      <c r="I22477" s="85"/>
      <c r="J22477" s="85"/>
    </row>
    <row r="22478" spans="2:10" s="117" customFormat="1" x14ac:dyDescent="0.25">
      <c r="B22478" s="87"/>
      <c r="C22478" s="85"/>
      <c r="D22478" s="85"/>
      <c r="E22478" s="85"/>
      <c r="F22478" s="85"/>
      <c r="G22478" s="86"/>
      <c r="H22478" s="86"/>
      <c r="I22478" s="85"/>
      <c r="J22478" s="85"/>
    </row>
    <row r="22479" spans="2:10" s="117" customFormat="1" x14ac:dyDescent="0.25">
      <c r="B22479" s="87"/>
      <c r="C22479" s="85"/>
      <c r="D22479" s="85"/>
      <c r="E22479" s="85"/>
      <c r="F22479" s="85"/>
      <c r="G22479" s="86"/>
      <c r="H22479" s="86"/>
      <c r="I22479" s="85"/>
      <c r="J22479" s="85"/>
    </row>
    <row r="22480" spans="2:10" s="117" customFormat="1" x14ac:dyDescent="0.25">
      <c r="B22480" s="87"/>
      <c r="C22480" s="85"/>
      <c r="D22480" s="85"/>
      <c r="E22480" s="85"/>
      <c r="F22480" s="85"/>
      <c r="G22480" s="86"/>
      <c r="H22480" s="86"/>
      <c r="I22480" s="85"/>
      <c r="J22480" s="85"/>
    </row>
    <row r="22481" spans="2:10" s="117" customFormat="1" x14ac:dyDescent="0.25">
      <c r="B22481" s="87"/>
      <c r="C22481" s="85"/>
      <c r="D22481" s="85"/>
      <c r="E22481" s="85"/>
      <c r="F22481" s="85"/>
      <c r="G22481" s="86"/>
      <c r="H22481" s="86"/>
      <c r="I22481" s="85"/>
      <c r="J22481" s="85"/>
    </row>
    <row r="22482" spans="2:10" s="117" customFormat="1" x14ac:dyDescent="0.25">
      <c r="B22482" s="87"/>
      <c r="C22482" s="85"/>
      <c r="D22482" s="85"/>
      <c r="E22482" s="85"/>
      <c r="F22482" s="85"/>
      <c r="G22482" s="86"/>
      <c r="H22482" s="86"/>
      <c r="I22482" s="85"/>
      <c r="J22482" s="85"/>
    </row>
    <row r="22483" spans="2:10" s="117" customFormat="1" x14ac:dyDescent="0.25">
      <c r="B22483" s="87"/>
      <c r="C22483" s="85"/>
      <c r="D22483" s="85"/>
      <c r="E22483" s="85"/>
      <c r="F22483" s="85"/>
      <c r="G22483" s="86"/>
      <c r="H22483" s="86"/>
      <c r="I22483" s="85"/>
      <c r="J22483" s="85"/>
    </row>
    <row r="22484" spans="2:10" s="117" customFormat="1" x14ac:dyDescent="0.25">
      <c r="B22484" s="87"/>
      <c r="C22484" s="85"/>
      <c r="D22484" s="85"/>
      <c r="E22484" s="85"/>
      <c r="F22484" s="85"/>
      <c r="G22484" s="86"/>
      <c r="H22484" s="86"/>
      <c r="I22484" s="85"/>
      <c r="J22484" s="85"/>
    </row>
    <row r="22485" spans="2:10" s="117" customFormat="1" x14ac:dyDescent="0.25">
      <c r="B22485" s="87"/>
      <c r="C22485" s="85"/>
      <c r="D22485" s="85"/>
      <c r="E22485" s="85"/>
      <c r="F22485" s="85"/>
      <c r="G22485" s="86"/>
      <c r="H22485" s="86"/>
      <c r="I22485" s="85"/>
      <c r="J22485" s="85"/>
    </row>
    <row r="22486" spans="2:10" s="117" customFormat="1" x14ac:dyDescent="0.25">
      <c r="B22486" s="87"/>
      <c r="C22486" s="85"/>
      <c r="D22486" s="85"/>
      <c r="E22486" s="85"/>
      <c r="F22486" s="85"/>
      <c r="G22486" s="86"/>
      <c r="H22486" s="86"/>
      <c r="I22486" s="85"/>
      <c r="J22486" s="85"/>
    </row>
    <row r="22487" spans="2:10" s="117" customFormat="1" x14ac:dyDescent="0.25">
      <c r="B22487" s="87"/>
      <c r="C22487" s="85"/>
      <c r="D22487" s="85"/>
      <c r="E22487" s="85"/>
      <c r="F22487" s="85"/>
      <c r="G22487" s="86"/>
      <c r="H22487" s="86"/>
      <c r="I22487" s="85"/>
      <c r="J22487" s="85"/>
    </row>
    <row r="22488" spans="2:10" s="117" customFormat="1" x14ac:dyDescent="0.25">
      <c r="B22488" s="87"/>
      <c r="C22488" s="85"/>
      <c r="D22488" s="85"/>
      <c r="E22488" s="85"/>
      <c r="F22488" s="85"/>
      <c r="G22488" s="86"/>
      <c r="H22488" s="86"/>
      <c r="I22488" s="85"/>
      <c r="J22488" s="85"/>
    </row>
    <row r="22489" spans="2:10" s="117" customFormat="1" x14ac:dyDescent="0.25">
      <c r="B22489" s="87"/>
      <c r="C22489" s="85"/>
      <c r="D22489" s="85"/>
      <c r="E22489" s="85"/>
      <c r="F22489" s="85"/>
      <c r="G22489" s="86"/>
      <c r="H22489" s="86"/>
      <c r="I22489" s="85"/>
      <c r="J22489" s="85"/>
    </row>
    <row r="22490" spans="2:10" s="117" customFormat="1" x14ac:dyDescent="0.25">
      <c r="B22490" s="87"/>
      <c r="C22490" s="85"/>
      <c r="D22490" s="85"/>
      <c r="E22490" s="85"/>
      <c r="F22490" s="85"/>
      <c r="G22490" s="86"/>
      <c r="H22490" s="86"/>
      <c r="I22490" s="85"/>
      <c r="J22490" s="85"/>
    </row>
    <row r="22491" spans="2:10" s="117" customFormat="1" x14ac:dyDescent="0.25">
      <c r="B22491" s="87"/>
      <c r="C22491" s="85"/>
      <c r="D22491" s="85"/>
      <c r="E22491" s="85"/>
      <c r="F22491" s="85"/>
      <c r="G22491" s="86"/>
      <c r="H22491" s="86"/>
      <c r="I22491" s="85"/>
      <c r="J22491" s="85"/>
    </row>
    <row r="22492" spans="2:10" s="117" customFormat="1" x14ac:dyDescent="0.25">
      <c r="B22492" s="87"/>
      <c r="C22492" s="85"/>
      <c r="D22492" s="85"/>
      <c r="E22492" s="85"/>
      <c r="F22492" s="85"/>
      <c r="G22492" s="86"/>
      <c r="H22492" s="86"/>
      <c r="I22492" s="85"/>
      <c r="J22492" s="85"/>
    </row>
    <row r="22493" spans="2:10" s="117" customFormat="1" x14ac:dyDescent="0.25">
      <c r="B22493" s="87"/>
      <c r="C22493" s="85"/>
      <c r="D22493" s="85"/>
      <c r="E22493" s="85"/>
      <c r="F22493" s="85"/>
      <c r="G22493" s="86"/>
      <c r="H22493" s="86"/>
      <c r="I22493" s="85"/>
      <c r="J22493" s="85"/>
    </row>
    <row r="22494" spans="2:10" s="117" customFormat="1" x14ac:dyDescent="0.25">
      <c r="B22494" s="87"/>
      <c r="C22494" s="85"/>
      <c r="D22494" s="85"/>
      <c r="E22494" s="85"/>
      <c r="F22494" s="85"/>
      <c r="G22494" s="86"/>
      <c r="H22494" s="86"/>
      <c r="I22494" s="85"/>
      <c r="J22494" s="85"/>
    </row>
    <row r="22495" spans="2:10" s="117" customFormat="1" x14ac:dyDescent="0.25">
      <c r="B22495" s="87"/>
      <c r="C22495" s="85"/>
      <c r="D22495" s="85"/>
      <c r="E22495" s="85"/>
      <c r="F22495" s="85"/>
      <c r="G22495" s="86"/>
      <c r="H22495" s="86"/>
      <c r="I22495" s="85"/>
      <c r="J22495" s="85"/>
    </row>
    <row r="22496" spans="2:10" s="117" customFormat="1" x14ac:dyDescent="0.25">
      <c r="B22496" s="87"/>
      <c r="C22496" s="85"/>
      <c r="D22496" s="85"/>
      <c r="E22496" s="85"/>
      <c r="F22496" s="85"/>
      <c r="G22496" s="86"/>
      <c r="H22496" s="86"/>
      <c r="I22496" s="85"/>
      <c r="J22496" s="85"/>
    </row>
    <row r="22497" spans="2:10" s="117" customFormat="1" x14ac:dyDescent="0.25">
      <c r="B22497" s="87"/>
      <c r="C22497" s="85"/>
      <c r="D22497" s="85"/>
      <c r="E22497" s="85"/>
      <c r="F22497" s="85"/>
      <c r="G22497" s="86"/>
      <c r="H22497" s="86"/>
      <c r="I22497" s="85"/>
      <c r="J22497" s="85"/>
    </row>
    <row r="22498" spans="2:10" s="117" customFormat="1" x14ac:dyDescent="0.25">
      <c r="B22498" s="87"/>
      <c r="C22498" s="85"/>
      <c r="D22498" s="85"/>
      <c r="E22498" s="85"/>
      <c r="F22498" s="85"/>
      <c r="G22498" s="86"/>
      <c r="H22498" s="86"/>
      <c r="I22498" s="85"/>
      <c r="J22498" s="85"/>
    </row>
    <row r="22499" spans="2:10" s="117" customFormat="1" x14ac:dyDescent="0.25">
      <c r="B22499" s="87"/>
      <c r="C22499" s="85"/>
      <c r="D22499" s="85"/>
      <c r="E22499" s="85"/>
      <c r="F22499" s="85"/>
      <c r="G22499" s="86"/>
      <c r="H22499" s="86"/>
      <c r="I22499" s="85"/>
      <c r="J22499" s="85"/>
    </row>
    <row r="22500" spans="2:10" s="117" customFormat="1" x14ac:dyDescent="0.25">
      <c r="B22500" s="87"/>
      <c r="C22500" s="85"/>
      <c r="D22500" s="85"/>
      <c r="E22500" s="85"/>
      <c r="F22500" s="85"/>
      <c r="G22500" s="86"/>
      <c r="H22500" s="86"/>
      <c r="I22500" s="85"/>
      <c r="J22500" s="85"/>
    </row>
    <row r="22501" spans="2:10" s="117" customFormat="1" x14ac:dyDescent="0.25">
      <c r="B22501" s="87"/>
      <c r="C22501" s="85"/>
      <c r="D22501" s="85"/>
      <c r="E22501" s="85"/>
      <c r="F22501" s="85"/>
      <c r="G22501" s="86"/>
      <c r="H22501" s="86"/>
      <c r="I22501" s="85"/>
      <c r="J22501" s="85"/>
    </row>
    <row r="22502" spans="2:10" s="117" customFormat="1" x14ac:dyDescent="0.25">
      <c r="B22502" s="87"/>
      <c r="C22502" s="85"/>
      <c r="D22502" s="85"/>
      <c r="E22502" s="85"/>
      <c r="F22502" s="85"/>
      <c r="G22502" s="86"/>
      <c r="H22502" s="86"/>
      <c r="I22502" s="85"/>
      <c r="J22502" s="85"/>
    </row>
    <row r="22503" spans="2:10" s="117" customFormat="1" x14ac:dyDescent="0.25">
      <c r="B22503" s="87"/>
      <c r="C22503" s="85"/>
      <c r="D22503" s="85"/>
      <c r="E22503" s="85"/>
      <c r="F22503" s="85"/>
      <c r="G22503" s="86"/>
      <c r="H22503" s="86"/>
      <c r="I22503" s="85"/>
      <c r="J22503" s="85"/>
    </row>
    <row r="22504" spans="2:10" s="117" customFormat="1" x14ac:dyDescent="0.25">
      <c r="B22504" s="87"/>
      <c r="C22504" s="85"/>
      <c r="D22504" s="85"/>
      <c r="E22504" s="85"/>
      <c r="F22504" s="85"/>
      <c r="G22504" s="86"/>
      <c r="H22504" s="86"/>
      <c r="I22504" s="85"/>
      <c r="J22504" s="85"/>
    </row>
    <row r="22505" spans="2:10" s="117" customFormat="1" x14ac:dyDescent="0.25">
      <c r="B22505" s="87"/>
      <c r="C22505" s="85"/>
      <c r="D22505" s="85"/>
      <c r="E22505" s="85"/>
      <c r="F22505" s="85"/>
      <c r="G22505" s="86"/>
      <c r="H22505" s="86"/>
      <c r="I22505" s="85"/>
      <c r="J22505" s="85"/>
    </row>
    <row r="22506" spans="2:10" s="117" customFormat="1" x14ac:dyDescent="0.25">
      <c r="B22506" s="87"/>
      <c r="C22506" s="85"/>
      <c r="D22506" s="85"/>
      <c r="E22506" s="85"/>
      <c r="F22506" s="85"/>
      <c r="G22506" s="86"/>
      <c r="H22506" s="86"/>
      <c r="I22506" s="85"/>
      <c r="J22506" s="85"/>
    </row>
    <row r="22507" spans="2:10" s="117" customFormat="1" x14ac:dyDescent="0.25">
      <c r="B22507" s="87"/>
      <c r="C22507" s="85"/>
      <c r="D22507" s="85"/>
      <c r="E22507" s="85"/>
      <c r="F22507" s="85"/>
      <c r="G22507" s="86"/>
      <c r="H22507" s="86"/>
      <c r="I22507" s="85"/>
      <c r="J22507" s="85"/>
    </row>
    <row r="22508" spans="2:10" s="117" customFormat="1" x14ac:dyDescent="0.25">
      <c r="B22508" s="87"/>
      <c r="C22508" s="85"/>
      <c r="D22508" s="85"/>
      <c r="E22508" s="85"/>
      <c r="F22508" s="85"/>
      <c r="G22508" s="86"/>
      <c r="H22508" s="86"/>
      <c r="I22508" s="85"/>
      <c r="J22508" s="85"/>
    </row>
    <row r="22509" spans="2:10" s="117" customFormat="1" x14ac:dyDescent="0.25">
      <c r="B22509" s="87"/>
      <c r="C22509" s="85"/>
      <c r="D22509" s="85"/>
      <c r="E22509" s="85"/>
      <c r="F22509" s="85"/>
      <c r="G22509" s="86"/>
      <c r="H22509" s="86"/>
      <c r="I22509" s="85"/>
      <c r="J22509" s="85"/>
    </row>
    <row r="22510" spans="2:10" s="117" customFormat="1" x14ac:dyDescent="0.25">
      <c r="B22510" s="87"/>
      <c r="C22510" s="85"/>
      <c r="D22510" s="85"/>
      <c r="E22510" s="85"/>
      <c r="F22510" s="85"/>
      <c r="G22510" s="86"/>
      <c r="H22510" s="86"/>
      <c r="I22510" s="85"/>
      <c r="J22510" s="85"/>
    </row>
    <row r="22511" spans="2:10" s="117" customFormat="1" x14ac:dyDescent="0.25">
      <c r="B22511" s="87"/>
      <c r="C22511" s="85"/>
      <c r="D22511" s="85"/>
      <c r="E22511" s="85"/>
      <c r="F22511" s="85"/>
      <c r="G22511" s="86"/>
      <c r="H22511" s="86"/>
      <c r="I22511" s="85"/>
      <c r="J22511" s="85"/>
    </row>
    <row r="22512" spans="2:10" s="117" customFormat="1" x14ac:dyDescent="0.25">
      <c r="B22512" s="87"/>
      <c r="C22512" s="85"/>
      <c r="D22512" s="85"/>
      <c r="E22512" s="85"/>
      <c r="F22512" s="85"/>
      <c r="G22512" s="86"/>
      <c r="H22512" s="86"/>
      <c r="I22512" s="85"/>
      <c r="J22512" s="85"/>
    </row>
    <row r="22513" spans="2:10" s="117" customFormat="1" x14ac:dyDescent="0.25">
      <c r="B22513" s="87"/>
      <c r="C22513" s="85"/>
      <c r="D22513" s="85"/>
      <c r="E22513" s="85"/>
      <c r="F22513" s="85"/>
      <c r="G22513" s="86"/>
      <c r="H22513" s="86"/>
      <c r="I22513" s="85"/>
      <c r="J22513" s="85"/>
    </row>
    <row r="22514" spans="2:10" s="117" customFormat="1" x14ac:dyDescent="0.25">
      <c r="B22514" s="87"/>
      <c r="C22514" s="85"/>
      <c r="D22514" s="85"/>
      <c r="E22514" s="85"/>
      <c r="F22514" s="85"/>
      <c r="G22514" s="86"/>
      <c r="H22514" s="86"/>
      <c r="I22514" s="85"/>
      <c r="J22514" s="85"/>
    </row>
    <row r="22515" spans="2:10" s="117" customFormat="1" x14ac:dyDescent="0.25">
      <c r="B22515" s="87"/>
      <c r="C22515" s="85"/>
      <c r="D22515" s="85"/>
      <c r="E22515" s="85"/>
      <c r="F22515" s="85"/>
      <c r="G22515" s="86"/>
      <c r="H22515" s="86"/>
      <c r="I22515" s="85"/>
      <c r="J22515" s="85"/>
    </row>
    <row r="22516" spans="2:10" s="117" customFormat="1" x14ac:dyDescent="0.25">
      <c r="B22516" s="87"/>
      <c r="C22516" s="85"/>
      <c r="D22516" s="85"/>
      <c r="E22516" s="85"/>
      <c r="F22516" s="85"/>
      <c r="G22516" s="86"/>
      <c r="H22516" s="86"/>
      <c r="I22516" s="85"/>
      <c r="J22516" s="85"/>
    </row>
    <row r="22517" spans="2:10" s="117" customFormat="1" x14ac:dyDescent="0.25">
      <c r="B22517" s="87"/>
      <c r="C22517" s="85"/>
      <c r="D22517" s="85"/>
      <c r="E22517" s="85"/>
      <c r="F22517" s="85"/>
      <c r="G22517" s="86"/>
      <c r="H22517" s="86"/>
      <c r="I22517" s="85"/>
      <c r="J22517" s="85"/>
    </row>
    <row r="22518" spans="2:10" s="117" customFormat="1" x14ac:dyDescent="0.25">
      <c r="B22518" s="87"/>
      <c r="C22518" s="85"/>
      <c r="D22518" s="85"/>
      <c r="E22518" s="85"/>
      <c r="F22518" s="85"/>
      <c r="G22518" s="86"/>
      <c r="H22518" s="86"/>
      <c r="I22518" s="85"/>
      <c r="J22518" s="85"/>
    </row>
    <row r="22519" spans="2:10" s="117" customFormat="1" x14ac:dyDescent="0.25">
      <c r="B22519" s="87"/>
      <c r="C22519" s="85"/>
      <c r="D22519" s="85"/>
      <c r="E22519" s="85"/>
      <c r="F22519" s="85"/>
      <c r="G22519" s="86"/>
      <c r="H22519" s="86"/>
      <c r="I22519" s="85"/>
      <c r="J22519" s="85"/>
    </row>
    <row r="22520" spans="2:10" s="117" customFormat="1" x14ac:dyDescent="0.25">
      <c r="B22520" s="87"/>
      <c r="C22520" s="85"/>
      <c r="D22520" s="85"/>
      <c r="E22520" s="85"/>
      <c r="F22520" s="85"/>
      <c r="G22520" s="86"/>
      <c r="H22520" s="86"/>
      <c r="I22520" s="85"/>
      <c r="J22520" s="85"/>
    </row>
    <row r="22521" spans="2:10" s="117" customFormat="1" x14ac:dyDescent="0.25">
      <c r="B22521" s="87"/>
      <c r="C22521" s="85"/>
      <c r="D22521" s="85"/>
      <c r="E22521" s="85"/>
      <c r="F22521" s="85"/>
      <c r="G22521" s="86"/>
      <c r="H22521" s="86"/>
      <c r="I22521" s="85"/>
      <c r="J22521" s="85"/>
    </row>
    <row r="22522" spans="2:10" s="117" customFormat="1" x14ac:dyDescent="0.25">
      <c r="B22522" s="87"/>
      <c r="C22522" s="85"/>
      <c r="D22522" s="85"/>
      <c r="E22522" s="85"/>
      <c r="F22522" s="85"/>
      <c r="G22522" s="86"/>
      <c r="H22522" s="86"/>
      <c r="I22522" s="85"/>
      <c r="J22522" s="85"/>
    </row>
    <row r="22523" spans="2:10" s="117" customFormat="1" x14ac:dyDescent="0.25">
      <c r="B22523" s="87"/>
      <c r="C22523" s="85"/>
      <c r="D22523" s="85"/>
      <c r="E22523" s="85"/>
      <c r="F22523" s="85"/>
      <c r="G22523" s="86"/>
      <c r="H22523" s="86"/>
      <c r="I22523" s="85"/>
      <c r="J22523" s="85"/>
    </row>
    <row r="22524" spans="2:10" s="117" customFormat="1" x14ac:dyDescent="0.25">
      <c r="B22524" s="87"/>
      <c r="C22524" s="85"/>
      <c r="D22524" s="85"/>
      <c r="E22524" s="85"/>
      <c r="F22524" s="85"/>
      <c r="G22524" s="86"/>
      <c r="H22524" s="86"/>
      <c r="I22524" s="85"/>
      <c r="J22524" s="85"/>
    </row>
    <row r="22525" spans="2:10" s="117" customFormat="1" x14ac:dyDescent="0.25">
      <c r="B22525" s="87"/>
      <c r="C22525" s="85"/>
      <c r="D22525" s="85"/>
      <c r="E22525" s="85"/>
      <c r="F22525" s="85"/>
      <c r="G22525" s="86"/>
      <c r="H22525" s="86"/>
      <c r="I22525" s="85"/>
      <c r="J22525" s="85"/>
    </row>
    <row r="22526" spans="2:10" s="117" customFormat="1" x14ac:dyDescent="0.25">
      <c r="B22526" s="87"/>
      <c r="C22526" s="85"/>
      <c r="D22526" s="85"/>
      <c r="E22526" s="85"/>
      <c r="F22526" s="85"/>
      <c r="G22526" s="86"/>
      <c r="H22526" s="86"/>
      <c r="I22526" s="85"/>
      <c r="J22526" s="85"/>
    </row>
    <row r="22527" spans="2:10" s="117" customFormat="1" x14ac:dyDescent="0.25">
      <c r="B22527" s="87"/>
      <c r="C22527" s="85"/>
      <c r="D22527" s="85"/>
      <c r="E22527" s="85"/>
      <c r="F22527" s="85"/>
      <c r="G22527" s="86"/>
      <c r="H22527" s="86"/>
      <c r="I22527" s="85"/>
      <c r="J22527" s="85"/>
    </row>
    <row r="22528" spans="2:10" s="117" customFormat="1" x14ac:dyDescent="0.25">
      <c r="B22528" s="87"/>
      <c r="C22528" s="85"/>
      <c r="D22528" s="85"/>
      <c r="E22528" s="85"/>
      <c r="F22528" s="85"/>
      <c r="G22528" s="86"/>
      <c r="H22528" s="86"/>
      <c r="I22528" s="85"/>
      <c r="J22528" s="85"/>
    </row>
    <row r="22529" spans="1:10" s="117" customFormat="1" x14ac:dyDescent="0.25">
      <c r="B22529" s="87"/>
      <c r="C22529" s="85"/>
      <c r="D22529" s="85"/>
      <c r="E22529" s="85"/>
      <c r="F22529" s="85"/>
      <c r="G22529" s="86"/>
      <c r="H22529" s="86"/>
      <c r="I22529" s="85"/>
      <c r="J22529" s="85"/>
    </row>
    <row r="22530" spans="1:10" s="117" customFormat="1" x14ac:dyDescent="0.25">
      <c r="B22530" s="87"/>
      <c r="C22530" s="85"/>
      <c r="D22530" s="85"/>
      <c r="E22530" s="85"/>
      <c r="F22530" s="85"/>
      <c r="G22530" s="86"/>
      <c r="H22530" s="86"/>
      <c r="I22530" s="85"/>
      <c r="J22530" s="85"/>
    </row>
    <row r="22531" spans="1:10" s="117" customFormat="1" x14ac:dyDescent="0.25">
      <c r="B22531" s="87"/>
      <c r="C22531" s="85"/>
      <c r="D22531" s="85"/>
      <c r="E22531" s="85"/>
      <c r="F22531" s="85"/>
      <c r="G22531" s="86"/>
      <c r="H22531" s="86"/>
      <c r="I22531" s="85"/>
      <c r="J22531" s="85"/>
    </row>
    <row r="22532" spans="1:10" s="117" customFormat="1" x14ac:dyDescent="0.25">
      <c r="B22532" s="87"/>
      <c r="C22532" s="85"/>
      <c r="D22532" s="85"/>
      <c r="E22532" s="85"/>
      <c r="F22532" s="85"/>
      <c r="G22532" s="86"/>
      <c r="H22532" s="86"/>
      <c r="I22532" s="85"/>
      <c r="J22532" s="85"/>
    </row>
    <row r="22533" spans="1:10" s="117" customFormat="1" x14ac:dyDescent="0.25">
      <c r="B22533" s="87"/>
      <c r="C22533" s="85"/>
      <c r="D22533" s="85"/>
      <c r="E22533" s="85"/>
      <c r="F22533" s="85"/>
      <c r="G22533" s="86"/>
      <c r="H22533" s="86"/>
      <c r="I22533" s="85"/>
      <c r="J22533" s="85"/>
    </row>
    <row r="22534" spans="1:10" s="117" customFormat="1" x14ac:dyDescent="0.25">
      <c r="B22534" s="87"/>
      <c r="C22534" s="85"/>
      <c r="D22534" s="85"/>
      <c r="E22534" s="85"/>
      <c r="F22534" s="85"/>
      <c r="G22534" s="86"/>
      <c r="H22534" s="86"/>
      <c r="I22534" s="85"/>
      <c r="J22534" s="85"/>
    </row>
    <row r="22535" spans="1:10" s="117" customFormat="1" x14ac:dyDescent="0.25">
      <c r="B22535" s="87"/>
      <c r="C22535" s="85"/>
      <c r="D22535" s="85"/>
      <c r="E22535" s="85"/>
      <c r="F22535" s="85"/>
      <c r="G22535" s="86"/>
      <c r="H22535" s="86"/>
      <c r="I22535" s="85"/>
      <c r="J22535" s="85"/>
    </row>
    <row r="22536" spans="1:10" x14ac:dyDescent="0.25">
      <c r="A22536" s="117"/>
    </row>
    <row r="22537" spans="1:10" x14ac:dyDescent="0.25">
      <c r="A22537" s="117"/>
    </row>
    <row r="22538" spans="1:10" x14ac:dyDescent="0.25">
      <c r="A22538" s="117"/>
    </row>
    <row r="22539" spans="1:10" x14ac:dyDescent="0.25">
      <c r="A22539" s="117"/>
    </row>
  </sheetData>
  <mergeCells count="27">
    <mergeCell ref="A2:B2"/>
    <mergeCell ref="A3:H3"/>
    <mergeCell ref="A4:H4"/>
    <mergeCell ref="A8:G8"/>
    <mergeCell ref="B5:H5"/>
    <mergeCell ref="B15:C15"/>
    <mergeCell ref="B16:C16"/>
    <mergeCell ref="A17:G17"/>
    <mergeCell ref="A31:G31"/>
    <mergeCell ref="A32:G32"/>
    <mergeCell ref="B19:H19"/>
    <mergeCell ref="B21:D21"/>
    <mergeCell ref="B22:D22"/>
    <mergeCell ref="B20:D20"/>
    <mergeCell ref="A23:G23"/>
    <mergeCell ref="A33:G33"/>
    <mergeCell ref="A25:G25"/>
    <mergeCell ref="B27:F27"/>
    <mergeCell ref="B28:F28"/>
    <mergeCell ref="B29:F29"/>
    <mergeCell ref="A30:G30"/>
    <mergeCell ref="B14:C14"/>
    <mergeCell ref="A9:G9"/>
    <mergeCell ref="A10:G10"/>
    <mergeCell ref="B12:C12"/>
    <mergeCell ref="B11:H11"/>
    <mergeCell ref="A13:H13"/>
  </mergeCells>
  <phoneticPr fontId="36" type="noConversion"/>
  <printOptions horizontalCentered="1" verticalCentered="1"/>
  <pageMargins left="0.43307086614173229" right="0.43307086614173229" top="0.74803149606299213" bottom="0.74803149606299213" header="0.31496062992125984" footer="0.31496062992125984"/>
  <pageSetup scale="56" fitToHeight="2" orientation="portrait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M34"/>
  <sheetViews>
    <sheetView zoomScale="145" zoomScaleNormal="145" workbookViewId="0">
      <selection activeCell="C29" sqref="C29"/>
    </sheetView>
  </sheetViews>
  <sheetFormatPr baseColWidth="10" defaultColWidth="11.42578125" defaultRowHeight="15" x14ac:dyDescent="0.25"/>
  <cols>
    <col min="1" max="1" width="11.42578125" style="80"/>
    <col min="2" max="2" width="29.140625" style="80" customWidth="1"/>
    <col min="3" max="3" width="14" style="80" customWidth="1"/>
    <col min="4" max="4" width="9.85546875" style="80" bestFit="1" customWidth="1"/>
    <col min="5" max="5" width="9.42578125" style="80" bestFit="1" customWidth="1"/>
    <col min="6" max="6" width="11.140625" style="80" bestFit="1" customWidth="1"/>
    <col min="7" max="16384" width="11.42578125" style="80"/>
  </cols>
  <sheetData>
    <row r="2" spans="2:10" s="31" customFormat="1" ht="9" thickBot="1" x14ac:dyDescent="0.3">
      <c r="B2" s="136" t="s">
        <v>55</v>
      </c>
      <c r="C2" s="51"/>
      <c r="D2" s="51"/>
      <c r="E2" s="44"/>
      <c r="F2" s="44"/>
      <c r="G2" s="34"/>
      <c r="H2" s="32">
        <v>2004</v>
      </c>
      <c r="I2" s="35">
        <v>358000</v>
      </c>
      <c r="J2" s="33">
        <v>5.5E-2</v>
      </c>
    </row>
    <row r="3" spans="2:10" s="31" customFormat="1" ht="33" customHeight="1" thickTop="1" thickBot="1" x14ac:dyDescent="0.3">
      <c r="B3" s="162" t="s">
        <v>124</v>
      </c>
      <c r="C3" s="163"/>
      <c r="D3" s="163"/>
      <c r="E3" s="163"/>
      <c r="F3" s="164"/>
      <c r="G3" s="34"/>
      <c r="H3" s="32">
        <v>2003</v>
      </c>
      <c r="I3" s="35">
        <v>332000</v>
      </c>
      <c r="J3" s="33">
        <v>6.4899999999999999E-2</v>
      </c>
    </row>
    <row r="4" spans="2:10" s="31" customFormat="1" ht="8.25" x14ac:dyDescent="0.25">
      <c r="B4" s="52" t="s">
        <v>56</v>
      </c>
      <c r="C4" s="53">
        <v>1</v>
      </c>
      <c r="D4" s="54">
        <v>0</v>
      </c>
      <c r="E4" s="44" t="s">
        <v>8</v>
      </c>
      <c r="F4" s="55"/>
      <c r="G4" s="34"/>
      <c r="H4" s="32">
        <v>2002</v>
      </c>
      <c r="I4" s="35">
        <v>309000</v>
      </c>
      <c r="J4" s="33">
        <v>6.9900000000000004E-2</v>
      </c>
    </row>
    <row r="5" spans="2:10" s="31" customFormat="1" ht="8.25" x14ac:dyDescent="0.25">
      <c r="B5" s="83" t="s">
        <v>111</v>
      </c>
      <c r="C5" s="42">
        <f>PRESUPUESTO!H25</f>
        <v>0</v>
      </c>
      <c r="D5" s="54"/>
      <c r="E5" s="44"/>
      <c r="F5" s="55"/>
      <c r="G5" s="34"/>
      <c r="H5" s="32"/>
      <c r="I5" s="35"/>
      <c r="J5" s="33"/>
    </row>
    <row r="6" spans="2:10" s="31" customFormat="1" ht="17.25" customHeight="1" x14ac:dyDescent="0.25">
      <c r="B6" s="52" t="s">
        <v>57</v>
      </c>
      <c r="C6" s="133">
        <f>C5</f>
        <v>0</v>
      </c>
      <c r="D6" s="43">
        <f>C6/1160000</f>
        <v>0</v>
      </c>
      <c r="E6" s="44" t="s">
        <v>54</v>
      </c>
      <c r="F6" s="55"/>
      <c r="G6" s="34"/>
      <c r="H6" s="32">
        <v>2001</v>
      </c>
      <c r="I6" s="35">
        <v>286000</v>
      </c>
      <c r="J6" s="33">
        <v>7.6499999999999999E-2</v>
      </c>
    </row>
    <row r="7" spans="2:10" s="31" customFormat="1" ht="8.25" x14ac:dyDescent="0.25">
      <c r="B7" s="56"/>
      <c r="C7" s="44"/>
      <c r="D7" s="44"/>
      <c r="E7" s="44"/>
      <c r="F7" s="55"/>
      <c r="G7" s="34"/>
      <c r="H7" s="32">
        <v>2000</v>
      </c>
      <c r="I7" s="35">
        <v>260100</v>
      </c>
      <c r="J7" s="33">
        <v>8.7499999999999994E-2</v>
      </c>
    </row>
    <row r="8" spans="2:10" s="31" customFormat="1" ht="16.5" x14ac:dyDescent="0.25">
      <c r="B8" s="57" t="s">
        <v>58</v>
      </c>
      <c r="C8" s="58" t="s">
        <v>12</v>
      </c>
      <c r="D8" s="59" t="s">
        <v>53</v>
      </c>
      <c r="E8" s="59" t="s">
        <v>59</v>
      </c>
      <c r="F8" s="60" t="s">
        <v>60</v>
      </c>
      <c r="G8" s="34"/>
      <c r="H8" s="36">
        <v>1999</v>
      </c>
      <c r="I8" s="35">
        <v>236460</v>
      </c>
      <c r="J8" s="33">
        <v>9.2299999999999993E-2</v>
      </c>
    </row>
    <row r="9" spans="2:10" s="31" customFormat="1" ht="8.25" x14ac:dyDescent="0.25">
      <c r="B9" s="61" t="s">
        <v>61</v>
      </c>
      <c r="C9" s="62">
        <v>0.2</v>
      </c>
      <c r="D9" s="37">
        <f>C4+12</f>
        <v>13</v>
      </c>
      <c r="E9" s="63">
        <v>4.0000000000000001E-3</v>
      </c>
      <c r="F9" s="64">
        <f>+$C$6*C9*D9/12*E9*(1+$F$4)</f>
        <v>0</v>
      </c>
      <c r="G9" s="34"/>
    </row>
    <row r="10" spans="2:10" s="31" customFormat="1" ht="8.25" x14ac:dyDescent="0.25">
      <c r="B10" s="61" t="s">
        <v>62</v>
      </c>
      <c r="C10" s="62">
        <v>0.2</v>
      </c>
      <c r="D10" s="37">
        <f>C4+24</f>
        <v>25</v>
      </c>
      <c r="E10" s="63">
        <v>4.0000000000000001E-3</v>
      </c>
      <c r="F10" s="64">
        <f>+$C$6*C10*D10/12*E10*(1+$F$4)</f>
        <v>0</v>
      </c>
      <c r="G10" s="34"/>
    </row>
    <row r="11" spans="2:10" s="31" customFormat="1" ht="8.25" x14ac:dyDescent="0.25">
      <c r="B11" s="61" t="s">
        <v>63</v>
      </c>
      <c r="C11" s="62">
        <v>0.05</v>
      </c>
      <c r="D11" s="37">
        <f>C4+36</f>
        <v>37</v>
      </c>
      <c r="E11" s="63">
        <v>4.0000000000000001E-3</v>
      </c>
      <c r="F11" s="64">
        <f>+$C$6*C11*D11/12*E11*(1+$F$4)</f>
        <v>0</v>
      </c>
      <c r="G11" s="34"/>
    </row>
    <row r="12" spans="2:10" s="31" customFormat="1" ht="8.25" x14ac:dyDescent="0.25">
      <c r="B12" s="61" t="s">
        <v>64</v>
      </c>
      <c r="C12" s="62"/>
      <c r="D12" s="37">
        <v>60</v>
      </c>
      <c r="E12" s="63">
        <v>4.0000000000000001E-3</v>
      </c>
      <c r="F12" s="64">
        <f>+$C$6*C12*D12/12*E12*(1+$F$4)</f>
        <v>0</v>
      </c>
      <c r="G12" s="34"/>
    </row>
    <row r="13" spans="2:10" s="31" customFormat="1" ht="8.25" x14ac:dyDescent="0.25">
      <c r="B13" s="61" t="s">
        <v>65</v>
      </c>
      <c r="C13" s="65">
        <v>0.1</v>
      </c>
      <c r="D13" s="37">
        <f>C4</f>
        <v>1</v>
      </c>
      <c r="E13" s="38">
        <v>4.0000000000000001E-3</v>
      </c>
      <c r="F13" s="64">
        <f>+$C$6*C13*D13/12*E13*(1+$F$4)</f>
        <v>0</v>
      </c>
      <c r="G13" s="34"/>
      <c r="I13" s="39" t="s">
        <v>66</v>
      </c>
    </row>
    <row r="14" spans="2:10" s="31" customFormat="1" ht="8.25" x14ac:dyDescent="0.25">
      <c r="B14" s="56"/>
      <c r="C14" s="44"/>
      <c r="D14" s="44"/>
      <c r="E14" s="66" t="e">
        <f>ROUND(F14/C6,4)</f>
        <v>#DIV/0!</v>
      </c>
      <c r="F14" s="67">
        <f>SUM(F9:F13)</f>
        <v>0</v>
      </c>
      <c r="G14" s="34"/>
      <c r="I14" s="40" t="s">
        <v>67</v>
      </c>
      <c r="J14" s="40" t="s">
        <v>68</v>
      </c>
    </row>
    <row r="15" spans="2:10" s="31" customFormat="1" ht="8.25" x14ac:dyDescent="0.25">
      <c r="B15" s="56"/>
      <c r="C15" s="44"/>
      <c r="D15" s="44"/>
      <c r="E15" s="44"/>
      <c r="F15" s="55"/>
      <c r="G15" s="34"/>
      <c r="I15" s="40" t="s">
        <v>69</v>
      </c>
      <c r="J15" s="40" t="s">
        <v>70</v>
      </c>
    </row>
    <row r="16" spans="2:10" s="31" customFormat="1" ht="8.25" x14ac:dyDescent="0.25">
      <c r="B16" s="57" t="s">
        <v>5</v>
      </c>
      <c r="C16" s="58" t="s">
        <v>12</v>
      </c>
      <c r="D16" s="58" t="s">
        <v>53</v>
      </c>
      <c r="E16" s="44"/>
      <c r="F16" s="55"/>
      <c r="G16" s="34"/>
      <c r="I16" s="40" t="s">
        <v>71</v>
      </c>
      <c r="J16" s="40" t="s">
        <v>72</v>
      </c>
    </row>
    <row r="17" spans="2:13" s="31" customFormat="1" ht="8.25" x14ac:dyDescent="0.25">
      <c r="B17" s="61" t="s">
        <v>29</v>
      </c>
      <c r="C17" s="63">
        <v>1.0999999999999999E-2</v>
      </c>
      <c r="D17" s="68">
        <f t="shared" ref="D17:D21" si="0">$C$6*C17</f>
        <v>0</v>
      </c>
      <c r="E17" s="51"/>
      <c r="F17" s="55"/>
      <c r="G17" s="34"/>
    </row>
    <row r="18" spans="2:13" s="31" customFormat="1" ht="8.25" x14ac:dyDescent="0.25">
      <c r="B18" s="61" t="s">
        <v>30</v>
      </c>
      <c r="C18" s="63">
        <v>5.0000000000000001E-3</v>
      </c>
      <c r="D18" s="68">
        <f t="shared" si="0"/>
        <v>0</v>
      </c>
      <c r="E18" s="44"/>
      <c r="F18" s="55"/>
      <c r="G18" s="34"/>
      <c r="I18" s="31" t="s">
        <v>73</v>
      </c>
    </row>
    <row r="19" spans="2:13" s="31" customFormat="1" ht="8.25" x14ac:dyDescent="0.25">
      <c r="B19" s="61" t="s">
        <v>31</v>
      </c>
      <c r="C19" s="63">
        <v>0.02</v>
      </c>
      <c r="D19" s="68">
        <f t="shared" si="0"/>
        <v>0</v>
      </c>
      <c r="E19" s="44"/>
      <c r="F19" s="55"/>
      <c r="G19" s="34"/>
    </row>
    <row r="20" spans="2:13" s="31" customFormat="1" ht="8.25" x14ac:dyDescent="0.25">
      <c r="B20" s="61" t="s">
        <v>33</v>
      </c>
      <c r="C20" s="38">
        <v>8.6599999999999993E-3</v>
      </c>
      <c r="D20" s="68">
        <f t="shared" si="0"/>
        <v>0</v>
      </c>
      <c r="E20" s="44"/>
      <c r="F20" s="55"/>
      <c r="G20" s="34"/>
    </row>
    <row r="21" spans="2:13" s="31" customFormat="1" ht="8.25" x14ac:dyDescent="0.25">
      <c r="B21" s="61" t="s">
        <v>74</v>
      </c>
      <c r="C21" s="38">
        <v>0.11</v>
      </c>
      <c r="D21" s="68">
        <f t="shared" si="0"/>
        <v>0</v>
      </c>
      <c r="E21" s="44"/>
      <c r="F21" s="55"/>
      <c r="G21" s="34"/>
    </row>
    <row r="22" spans="2:13" s="31" customFormat="1" ht="8.25" x14ac:dyDescent="0.25">
      <c r="B22" s="69"/>
      <c r="C22" s="38"/>
      <c r="D22" s="68"/>
      <c r="E22" s="44"/>
      <c r="F22" s="55"/>
      <c r="G22" s="34"/>
    </row>
    <row r="23" spans="2:13" s="31" customFormat="1" ht="8.25" x14ac:dyDescent="0.25">
      <c r="B23" s="61" t="s">
        <v>75</v>
      </c>
      <c r="C23" s="63"/>
      <c r="D23" s="68"/>
      <c r="E23" s="44"/>
      <c r="F23" s="55"/>
      <c r="G23" s="34"/>
    </row>
    <row r="24" spans="2:13" s="31" customFormat="1" ht="12.75" x14ac:dyDescent="0.25">
      <c r="B24" s="41"/>
      <c r="C24" s="70" t="e">
        <f>ROUND(D24/C6,4)</f>
        <v>#DIV/0!</v>
      </c>
      <c r="D24" s="71">
        <f>SUM(D17:D23)</f>
        <v>0</v>
      </c>
      <c r="E24" s="44"/>
      <c r="F24" s="55"/>
      <c r="G24" s="34"/>
      <c r="H24" s="45"/>
      <c r="I24" s="31" t="s">
        <v>92</v>
      </c>
      <c r="K24" s="72">
        <v>0.11</v>
      </c>
    </row>
    <row r="25" spans="2:13" s="31" customFormat="1" ht="12.75" hidden="1" x14ac:dyDescent="0.25">
      <c r="B25" s="56"/>
      <c r="C25" s="51"/>
      <c r="D25" s="51"/>
      <c r="E25" s="44"/>
      <c r="F25" s="55"/>
      <c r="G25" s="34"/>
      <c r="H25" s="45"/>
      <c r="I25" s="31" t="s">
        <v>93</v>
      </c>
      <c r="K25" s="73">
        <v>6.8999999999999999E-3</v>
      </c>
    </row>
    <row r="26" spans="2:13" s="31" customFormat="1" ht="13.5" thickBot="1" x14ac:dyDescent="0.3">
      <c r="B26" s="74"/>
      <c r="C26" s="75"/>
      <c r="D26" s="75"/>
      <c r="E26" s="76"/>
      <c r="F26" s="77"/>
      <c r="G26" s="34"/>
      <c r="H26" s="45"/>
      <c r="I26" s="31" t="s">
        <v>94</v>
      </c>
      <c r="K26" s="78">
        <v>5.0000000000000001E-3</v>
      </c>
    </row>
    <row r="27" spans="2:13" s="31" customFormat="1" ht="13.5" thickTop="1" x14ac:dyDescent="0.25">
      <c r="G27" s="34"/>
      <c r="H27" s="45"/>
      <c r="I27" s="31" t="s">
        <v>95</v>
      </c>
      <c r="K27" s="79">
        <v>0.02</v>
      </c>
    </row>
    <row r="28" spans="2:13" s="31" customFormat="1" ht="12.75" x14ac:dyDescent="0.25">
      <c r="H28" s="45"/>
      <c r="I28" s="31" t="s">
        <v>96</v>
      </c>
      <c r="K28" s="73">
        <v>1.0999999999999999E-2</v>
      </c>
    </row>
    <row r="29" spans="2:13" x14ac:dyDescent="0.25">
      <c r="H29" s="45"/>
      <c r="I29" s="31" t="s">
        <v>97</v>
      </c>
      <c r="K29" s="73">
        <v>5.0000000000000001E-3</v>
      </c>
    </row>
    <row r="30" spans="2:13" x14ac:dyDescent="0.25">
      <c r="C30" s="82"/>
      <c r="H30" s="45"/>
      <c r="I30" s="45"/>
      <c r="K30" s="45"/>
      <c r="L30" s="45"/>
      <c r="M30" s="45"/>
    </row>
    <row r="31" spans="2:13" x14ac:dyDescent="0.25">
      <c r="H31" s="45"/>
      <c r="I31" s="45"/>
      <c r="K31" s="81"/>
      <c r="L31" s="45"/>
      <c r="M31" s="45"/>
    </row>
    <row r="32" spans="2:13" x14ac:dyDescent="0.25">
      <c r="C32" s="82"/>
      <c r="H32" s="45"/>
      <c r="I32" s="45"/>
      <c r="J32" s="45"/>
      <c r="K32" s="45"/>
      <c r="L32" s="45"/>
      <c r="M32" s="45"/>
    </row>
    <row r="33" spans="8:13" x14ac:dyDescent="0.25">
      <c r="H33" s="45"/>
      <c r="I33" s="45"/>
      <c r="J33" s="45"/>
      <c r="K33" s="45"/>
      <c r="L33" s="45"/>
    </row>
    <row r="34" spans="8:13" x14ac:dyDescent="0.25">
      <c r="H34" s="45"/>
      <c r="I34" s="45"/>
      <c r="J34" s="45"/>
      <c r="K34" s="45"/>
      <c r="L34" s="45"/>
      <c r="M34" s="45"/>
    </row>
  </sheetData>
  <mergeCells count="1">
    <mergeCell ref="B3:F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G28"/>
  <sheetViews>
    <sheetView workbookViewId="0">
      <selection activeCell="I1" sqref="I1"/>
    </sheetView>
  </sheetViews>
  <sheetFormatPr baseColWidth="10" defaultRowHeight="12.75" x14ac:dyDescent="0.2"/>
  <cols>
    <col min="1" max="1" width="2" style="1" customWidth="1"/>
    <col min="2" max="2" width="4.7109375" style="1" customWidth="1"/>
    <col min="3" max="3" width="8.85546875" style="1" customWidth="1"/>
    <col min="4" max="4" width="49.5703125" style="1" customWidth="1"/>
    <col min="5" max="5" width="12.42578125" style="1" customWidth="1"/>
    <col min="6" max="6" width="15.28515625" style="1" customWidth="1"/>
    <col min="7" max="7" width="2.5703125" style="1" customWidth="1"/>
    <col min="8" max="8" width="2.140625" style="1" customWidth="1"/>
    <col min="9" max="9" width="22.42578125" style="1" customWidth="1"/>
    <col min="10" max="10" width="8.5703125" style="1" customWidth="1"/>
    <col min="11" max="249" width="11.42578125" style="1"/>
    <col min="250" max="250" width="5.5703125" style="1" customWidth="1"/>
    <col min="251" max="251" width="59" style="1" customWidth="1"/>
    <col min="252" max="252" width="9.85546875" style="1" customWidth="1"/>
    <col min="253" max="253" width="12.42578125" style="1" customWidth="1"/>
    <col min="254" max="254" width="13.140625" style="1" bestFit="1" customWidth="1"/>
    <col min="255" max="255" width="2.5703125" style="1" customWidth="1"/>
    <col min="256" max="256" width="15.5703125" style="1" customWidth="1"/>
    <col min="257" max="257" width="14.140625" style="1" bestFit="1" customWidth="1"/>
    <col min="258" max="258" width="13.140625" style="1" bestFit="1" customWidth="1"/>
    <col min="259" max="259" width="11.42578125" style="1"/>
    <col min="260" max="260" width="11.42578125" style="1" customWidth="1"/>
    <col min="261" max="261" width="11.42578125" style="1"/>
    <col min="262" max="262" width="16.140625" style="1" customWidth="1"/>
    <col min="263" max="505" width="11.42578125" style="1"/>
    <col min="506" max="506" width="5.5703125" style="1" customWidth="1"/>
    <col min="507" max="507" width="59" style="1" customWidth="1"/>
    <col min="508" max="508" width="9.85546875" style="1" customWidth="1"/>
    <col min="509" max="509" width="12.42578125" style="1" customWidth="1"/>
    <col min="510" max="510" width="13.140625" style="1" bestFit="1" customWidth="1"/>
    <col min="511" max="511" width="2.5703125" style="1" customWidth="1"/>
    <col min="512" max="512" width="15.5703125" style="1" customWidth="1"/>
    <col min="513" max="513" width="14.140625" style="1" bestFit="1" customWidth="1"/>
    <col min="514" max="514" width="13.140625" style="1" bestFit="1" customWidth="1"/>
    <col min="515" max="515" width="11.42578125" style="1"/>
    <col min="516" max="516" width="11.42578125" style="1" customWidth="1"/>
    <col min="517" max="517" width="11.42578125" style="1"/>
    <col min="518" max="518" width="16.140625" style="1" customWidth="1"/>
    <col min="519" max="761" width="11.42578125" style="1"/>
    <col min="762" max="762" width="5.5703125" style="1" customWidth="1"/>
    <col min="763" max="763" width="59" style="1" customWidth="1"/>
    <col min="764" max="764" width="9.85546875" style="1" customWidth="1"/>
    <col min="765" max="765" width="12.42578125" style="1" customWidth="1"/>
    <col min="766" max="766" width="13.140625" style="1" bestFit="1" customWidth="1"/>
    <col min="767" max="767" width="2.5703125" style="1" customWidth="1"/>
    <col min="768" max="768" width="15.5703125" style="1" customWidth="1"/>
    <col min="769" max="769" width="14.140625" style="1" bestFit="1" customWidth="1"/>
    <col min="770" max="770" width="13.140625" style="1" bestFit="1" customWidth="1"/>
    <col min="771" max="771" width="11.42578125" style="1"/>
    <col min="772" max="772" width="11.42578125" style="1" customWidth="1"/>
    <col min="773" max="773" width="11.42578125" style="1"/>
    <col min="774" max="774" width="16.140625" style="1" customWidth="1"/>
    <col min="775" max="1017" width="11.42578125" style="1"/>
    <col min="1018" max="1018" width="5.5703125" style="1" customWidth="1"/>
    <col min="1019" max="1019" width="59" style="1" customWidth="1"/>
    <col min="1020" max="1020" width="9.85546875" style="1" customWidth="1"/>
    <col min="1021" max="1021" width="12.42578125" style="1" customWidth="1"/>
    <col min="1022" max="1022" width="13.140625" style="1" bestFit="1" customWidth="1"/>
    <col min="1023" max="1023" width="2.5703125" style="1" customWidth="1"/>
    <col min="1024" max="1024" width="15.5703125" style="1" customWidth="1"/>
    <col min="1025" max="1025" width="14.140625" style="1" bestFit="1" customWidth="1"/>
    <col min="1026" max="1026" width="13.140625" style="1" bestFit="1" customWidth="1"/>
    <col min="1027" max="1027" width="11.42578125" style="1"/>
    <col min="1028" max="1028" width="11.42578125" style="1" customWidth="1"/>
    <col min="1029" max="1029" width="11.42578125" style="1"/>
    <col min="1030" max="1030" width="16.140625" style="1" customWidth="1"/>
    <col min="1031" max="1273" width="11.42578125" style="1"/>
    <col min="1274" max="1274" width="5.5703125" style="1" customWidth="1"/>
    <col min="1275" max="1275" width="59" style="1" customWidth="1"/>
    <col min="1276" max="1276" width="9.85546875" style="1" customWidth="1"/>
    <col min="1277" max="1277" width="12.42578125" style="1" customWidth="1"/>
    <col min="1278" max="1278" width="13.140625" style="1" bestFit="1" customWidth="1"/>
    <col min="1279" max="1279" width="2.5703125" style="1" customWidth="1"/>
    <col min="1280" max="1280" width="15.5703125" style="1" customWidth="1"/>
    <col min="1281" max="1281" width="14.140625" style="1" bestFit="1" customWidth="1"/>
    <col min="1282" max="1282" width="13.140625" style="1" bestFit="1" customWidth="1"/>
    <col min="1283" max="1283" width="11.42578125" style="1"/>
    <col min="1284" max="1284" width="11.42578125" style="1" customWidth="1"/>
    <col min="1285" max="1285" width="11.42578125" style="1"/>
    <col min="1286" max="1286" width="16.140625" style="1" customWidth="1"/>
    <col min="1287" max="1529" width="11.42578125" style="1"/>
    <col min="1530" max="1530" width="5.5703125" style="1" customWidth="1"/>
    <col min="1531" max="1531" width="59" style="1" customWidth="1"/>
    <col min="1532" max="1532" width="9.85546875" style="1" customWidth="1"/>
    <col min="1533" max="1533" width="12.42578125" style="1" customWidth="1"/>
    <col min="1534" max="1534" width="13.140625" style="1" bestFit="1" customWidth="1"/>
    <col min="1535" max="1535" width="2.5703125" style="1" customWidth="1"/>
    <col min="1536" max="1536" width="15.5703125" style="1" customWidth="1"/>
    <col min="1537" max="1537" width="14.140625" style="1" bestFit="1" customWidth="1"/>
    <col min="1538" max="1538" width="13.140625" style="1" bestFit="1" customWidth="1"/>
    <col min="1539" max="1539" width="11.42578125" style="1"/>
    <col min="1540" max="1540" width="11.42578125" style="1" customWidth="1"/>
    <col min="1541" max="1541" width="11.42578125" style="1"/>
    <col min="1542" max="1542" width="16.140625" style="1" customWidth="1"/>
    <col min="1543" max="1785" width="11.42578125" style="1"/>
    <col min="1786" max="1786" width="5.5703125" style="1" customWidth="1"/>
    <col min="1787" max="1787" width="59" style="1" customWidth="1"/>
    <col min="1788" max="1788" width="9.85546875" style="1" customWidth="1"/>
    <col min="1789" max="1789" width="12.42578125" style="1" customWidth="1"/>
    <col min="1790" max="1790" width="13.140625" style="1" bestFit="1" customWidth="1"/>
    <col min="1791" max="1791" width="2.5703125" style="1" customWidth="1"/>
    <col min="1792" max="1792" width="15.5703125" style="1" customWidth="1"/>
    <col min="1793" max="1793" width="14.140625" style="1" bestFit="1" customWidth="1"/>
    <col min="1794" max="1794" width="13.140625" style="1" bestFit="1" customWidth="1"/>
    <col min="1795" max="1795" width="11.42578125" style="1"/>
    <col min="1796" max="1796" width="11.42578125" style="1" customWidth="1"/>
    <col min="1797" max="1797" width="11.42578125" style="1"/>
    <col min="1798" max="1798" width="16.140625" style="1" customWidth="1"/>
    <col min="1799" max="2041" width="11.42578125" style="1"/>
    <col min="2042" max="2042" width="5.5703125" style="1" customWidth="1"/>
    <col min="2043" max="2043" width="59" style="1" customWidth="1"/>
    <col min="2044" max="2044" width="9.85546875" style="1" customWidth="1"/>
    <col min="2045" max="2045" width="12.42578125" style="1" customWidth="1"/>
    <col min="2046" max="2046" width="13.140625" style="1" bestFit="1" customWidth="1"/>
    <col min="2047" max="2047" width="2.5703125" style="1" customWidth="1"/>
    <col min="2048" max="2048" width="15.5703125" style="1" customWidth="1"/>
    <col min="2049" max="2049" width="14.140625" style="1" bestFit="1" customWidth="1"/>
    <col min="2050" max="2050" width="13.140625" style="1" bestFit="1" customWidth="1"/>
    <col min="2051" max="2051" width="11.42578125" style="1"/>
    <col min="2052" max="2052" width="11.42578125" style="1" customWidth="1"/>
    <col min="2053" max="2053" width="11.42578125" style="1"/>
    <col min="2054" max="2054" width="16.140625" style="1" customWidth="1"/>
    <col min="2055" max="2297" width="11.42578125" style="1"/>
    <col min="2298" max="2298" width="5.5703125" style="1" customWidth="1"/>
    <col min="2299" max="2299" width="59" style="1" customWidth="1"/>
    <col min="2300" max="2300" width="9.85546875" style="1" customWidth="1"/>
    <col min="2301" max="2301" width="12.42578125" style="1" customWidth="1"/>
    <col min="2302" max="2302" width="13.140625" style="1" bestFit="1" customWidth="1"/>
    <col min="2303" max="2303" width="2.5703125" style="1" customWidth="1"/>
    <col min="2304" max="2304" width="15.5703125" style="1" customWidth="1"/>
    <col min="2305" max="2305" width="14.140625" style="1" bestFit="1" customWidth="1"/>
    <col min="2306" max="2306" width="13.140625" style="1" bestFit="1" customWidth="1"/>
    <col min="2307" max="2307" width="11.42578125" style="1"/>
    <col min="2308" max="2308" width="11.42578125" style="1" customWidth="1"/>
    <col min="2309" max="2309" width="11.42578125" style="1"/>
    <col min="2310" max="2310" width="16.140625" style="1" customWidth="1"/>
    <col min="2311" max="2553" width="11.42578125" style="1"/>
    <col min="2554" max="2554" width="5.5703125" style="1" customWidth="1"/>
    <col min="2555" max="2555" width="59" style="1" customWidth="1"/>
    <col min="2556" max="2556" width="9.85546875" style="1" customWidth="1"/>
    <col min="2557" max="2557" width="12.42578125" style="1" customWidth="1"/>
    <col min="2558" max="2558" width="13.140625" style="1" bestFit="1" customWidth="1"/>
    <col min="2559" max="2559" width="2.5703125" style="1" customWidth="1"/>
    <col min="2560" max="2560" width="15.5703125" style="1" customWidth="1"/>
    <col min="2561" max="2561" width="14.140625" style="1" bestFit="1" customWidth="1"/>
    <col min="2562" max="2562" width="13.140625" style="1" bestFit="1" customWidth="1"/>
    <col min="2563" max="2563" width="11.42578125" style="1"/>
    <col min="2564" max="2564" width="11.42578125" style="1" customWidth="1"/>
    <col min="2565" max="2565" width="11.42578125" style="1"/>
    <col min="2566" max="2566" width="16.140625" style="1" customWidth="1"/>
    <col min="2567" max="2809" width="11.42578125" style="1"/>
    <col min="2810" max="2810" width="5.5703125" style="1" customWidth="1"/>
    <col min="2811" max="2811" width="59" style="1" customWidth="1"/>
    <col min="2812" max="2812" width="9.85546875" style="1" customWidth="1"/>
    <col min="2813" max="2813" width="12.42578125" style="1" customWidth="1"/>
    <col min="2814" max="2814" width="13.140625" style="1" bestFit="1" customWidth="1"/>
    <col min="2815" max="2815" width="2.5703125" style="1" customWidth="1"/>
    <col min="2816" max="2816" width="15.5703125" style="1" customWidth="1"/>
    <col min="2817" max="2817" width="14.140625" style="1" bestFit="1" customWidth="1"/>
    <col min="2818" max="2818" width="13.140625" style="1" bestFit="1" customWidth="1"/>
    <col min="2819" max="2819" width="11.42578125" style="1"/>
    <col min="2820" max="2820" width="11.42578125" style="1" customWidth="1"/>
    <col min="2821" max="2821" width="11.42578125" style="1"/>
    <col min="2822" max="2822" width="16.140625" style="1" customWidth="1"/>
    <col min="2823" max="3065" width="11.42578125" style="1"/>
    <col min="3066" max="3066" width="5.5703125" style="1" customWidth="1"/>
    <col min="3067" max="3067" width="59" style="1" customWidth="1"/>
    <col min="3068" max="3068" width="9.85546875" style="1" customWidth="1"/>
    <col min="3069" max="3069" width="12.42578125" style="1" customWidth="1"/>
    <col min="3070" max="3070" width="13.140625" style="1" bestFit="1" customWidth="1"/>
    <col min="3071" max="3071" width="2.5703125" style="1" customWidth="1"/>
    <col min="3072" max="3072" width="15.5703125" style="1" customWidth="1"/>
    <col min="3073" max="3073" width="14.140625" style="1" bestFit="1" customWidth="1"/>
    <col min="3074" max="3074" width="13.140625" style="1" bestFit="1" customWidth="1"/>
    <col min="3075" max="3075" width="11.42578125" style="1"/>
    <col min="3076" max="3076" width="11.42578125" style="1" customWidth="1"/>
    <col min="3077" max="3077" width="11.42578125" style="1"/>
    <col min="3078" max="3078" width="16.140625" style="1" customWidth="1"/>
    <col min="3079" max="3321" width="11.42578125" style="1"/>
    <col min="3322" max="3322" width="5.5703125" style="1" customWidth="1"/>
    <col min="3323" max="3323" width="59" style="1" customWidth="1"/>
    <col min="3324" max="3324" width="9.85546875" style="1" customWidth="1"/>
    <col min="3325" max="3325" width="12.42578125" style="1" customWidth="1"/>
    <col min="3326" max="3326" width="13.140625" style="1" bestFit="1" customWidth="1"/>
    <col min="3327" max="3327" width="2.5703125" style="1" customWidth="1"/>
    <col min="3328" max="3328" width="15.5703125" style="1" customWidth="1"/>
    <col min="3329" max="3329" width="14.140625" style="1" bestFit="1" customWidth="1"/>
    <col min="3330" max="3330" width="13.140625" style="1" bestFit="1" customWidth="1"/>
    <col min="3331" max="3331" width="11.42578125" style="1"/>
    <col min="3332" max="3332" width="11.42578125" style="1" customWidth="1"/>
    <col min="3333" max="3333" width="11.42578125" style="1"/>
    <col min="3334" max="3334" width="16.140625" style="1" customWidth="1"/>
    <col min="3335" max="3577" width="11.42578125" style="1"/>
    <col min="3578" max="3578" width="5.5703125" style="1" customWidth="1"/>
    <col min="3579" max="3579" width="59" style="1" customWidth="1"/>
    <col min="3580" max="3580" width="9.85546875" style="1" customWidth="1"/>
    <col min="3581" max="3581" width="12.42578125" style="1" customWidth="1"/>
    <col min="3582" max="3582" width="13.140625" style="1" bestFit="1" customWidth="1"/>
    <col min="3583" max="3583" width="2.5703125" style="1" customWidth="1"/>
    <col min="3584" max="3584" width="15.5703125" style="1" customWidth="1"/>
    <col min="3585" max="3585" width="14.140625" style="1" bestFit="1" customWidth="1"/>
    <col min="3586" max="3586" width="13.140625" style="1" bestFit="1" customWidth="1"/>
    <col min="3587" max="3587" width="11.42578125" style="1"/>
    <col min="3588" max="3588" width="11.42578125" style="1" customWidth="1"/>
    <col min="3589" max="3589" width="11.42578125" style="1"/>
    <col min="3590" max="3590" width="16.140625" style="1" customWidth="1"/>
    <col min="3591" max="3833" width="11.42578125" style="1"/>
    <col min="3834" max="3834" width="5.5703125" style="1" customWidth="1"/>
    <col min="3835" max="3835" width="59" style="1" customWidth="1"/>
    <col min="3836" max="3836" width="9.85546875" style="1" customWidth="1"/>
    <col min="3837" max="3837" width="12.42578125" style="1" customWidth="1"/>
    <col min="3838" max="3838" width="13.140625" style="1" bestFit="1" customWidth="1"/>
    <col min="3839" max="3839" width="2.5703125" style="1" customWidth="1"/>
    <col min="3840" max="3840" width="15.5703125" style="1" customWidth="1"/>
    <col min="3841" max="3841" width="14.140625" style="1" bestFit="1" customWidth="1"/>
    <col min="3842" max="3842" width="13.140625" style="1" bestFit="1" customWidth="1"/>
    <col min="3843" max="3843" width="11.42578125" style="1"/>
    <col min="3844" max="3844" width="11.42578125" style="1" customWidth="1"/>
    <col min="3845" max="3845" width="11.42578125" style="1"/>
    <col min="3846" max="3846" width="16.140625" style="1" customWidth="1"/>
    <col min="3847" max="4089" width="11.42578125" style="1"/>
    <col min="4090" max="4090" width="5.5703125" style="1" customWidth="1"/>
    <col min="4091" max="4091" width="59" style="1" customWidth="1"/>
    <col min="4092" max="4092" width="9.85546875" style="1" customWidth="1"/>
    <col min="4093" max="4093" width="12.42578125" style="1" customWidth="1"/>
    <col min="4094" max="4094" width="13.140625" style="1" bestFit="1" customWidth="1"/>
    <col min="4095" max="4095" width="2.5703125" style="1" customWidth="1"/>
    <col min="4096" max="4096" width="15.5703125" style="1" customWidth="1"/>
    <col min="4097" max="4097" width="14.140625" style="1" bestFit="1" customWidth="1"/>
    <col min="4098" max="4098" width="13.140625" style="1" bestFit="1" customWidth="1"/>
    <col min="4099" max="4099" width="11.42578125" style="1"/>
    <col min="4100" max="4100" width="11.42578125" style="1" customWidth="1"/>
    <col min="4101" max="4101" width="11.42578125" style="1"/>
    <col min="4102" max="4102" width="16.140625" style="1" customWidth="1"/>
    <col min="4103" max="4345" width="11.42578125" style="1"/>
    <col min="4346" max="4346" width="5.5703125" style="1" customWidth="1"/>
    <col min="4347" max="4347" width="59" style="1" customWidth="1"/>
    <col min="4348" max="4348" width="9.85546875" style="1" customWidth="1"/>
    <col min="4349" max="4349" width="12.42578125" style="1" customWidth="1"/>
    <col min="4350" max="4350" width="13.140625" style="1" bestFit="1" customWidth="1"/>
    <col min="4351" max="4351" width="2.5703125" style="1" customWidth="1"/>
    <col min="4352" max="4352" width="15.5703125" style="1" customWidth="1"/>
    <col min="4353" max="4353" width="14.140625" style="1" bestFit="1" customWidth="1"/>
    <col min="4354" max="4354" width="13.140625" style="1" bestFit="1" customWidth="1"/>
    <col min="4355" max="4355" width="11.42578125" style="1"/>
    <col min="4356" max="4356" width="11.42578125" style="1" customWidth="1"/>
    <col min="4357" max="4357" width="11.42578125" style="1"/>
    <col min="4358" max="4358" width="16.140625" style="1" customWidth="1"/>
    <col min="4359" max="4601" width="11.42578125" style="1"/>
    <col min="4602" max="4602" width="5.5703125" style="1" customWidth="1"/>
    <col min="4603" max="4603" width="59" style="1" customWidth="1"/>
    <col min="4604" max="4604" width="9.85546875" style="1" customWidth="1"/>
    <col min="4605" max="4605" width="12.42578125" style="1" customWidth="1"/>
    <col min="4606" max="4606" width="13.140625" style="1" bestFit="1" customWidth="1"/>
    <col min="4607" max="4607" width="2.5703125" style="1" customWidth="1"/>
    <col min="4608" max="4608" width="15.5703125" style="1" customWidth="1"/>
    <col min="4609" max="4609" width="14.140625" style="1" bestFit="1" customWidth="1"/>
    <col min="4610" max="4610" width="13.140625" style="1" bestFit="1" customWidth="1"/>
    <col min="4611" max="4611" width="11.42578125" style="1"/>
    <col min="4612" max="4612" width="11.42578125" style="1" customWidth="1"/>
    <col min="4613" max="4613" width="11.42578125" style="1"/>
    <col min="4614" max="4614" width="16.140625" style="1" customWidth="1"/>
    <col min="4615" max="4857" width="11.42578125" style="1"/>
    <col min="4858" max="4858" width="5.5703125" style="1" customWidth="1"/>
    <col min="4859" max="4859" width="59" style="1" customWidth="1"/>
    <col min="4860" max="4860" width="9.85546875" style="1" customWidth="1"/>
    <col min="4861" max="4861" width="12.42578125" style="1" customWidth="1"/>
    <col min="4862" max="4862" width="13.140625" style="1" bestFit="1" customWidth="1"/>
    <col min="4863" max="4863" width="2.5703125" style="1" customWidth="1"/>
    <col min="4864" max="4864" width="15.5703125" style="1" customWidth="1"/>
    <col min="4865" max="4865" width="14.140625" style="1" bestFit="1" customWidth="1"/>
    <col min="4866" max="4866" width="13.140625" style="1" bestFit="1" customWidth="1"/>
    <col min="4867" max="4867" width="11.42578125" style="1"/>
    <col min="4868" max="4868" width="11.42578125" style="1" customWidth="1"/>
    <col min="4869" max="4869" width="11.42578125" style="1"/>
    <col min="4870" max="4870" width="16.140625" style="1" customWidth="1"/>
    <col min="4871" max="5113" width="11.42578125" style="1"/>
    <col min="5114" max="5114" width="5.5703125" style="1" customWidth="1"/>
    <col min="5115" max="5115" width="59" style="1" customWidth="1"/>
    <col min="5116" max="5116" width="9.85546875" style="1" customWidth="1"/>
    <col min="5117" max="5117" width="12.42578125" style="1" customWidth="1"/>
    <col min="5118" max="5118" width="13.140625" style="1" bestFit="1" customWidth="1"/>
    <col min="5119" max="5119" width="2.5703125" style="1" customWidth="1"/>
    <col min="5120" max="5120" width="15.5703125" style="1" customWidth="1"/>
    <col min="5121" max="5121" width="14.140625" style="1" bestFit="1" customWidth="1"/>
    <col min="5122" max="5122" width="13.140625" style="1" bestFit="1" customWidth="1"/>
    <col min="5123" max="5123" width="11.42578125" style="1"/>
    <col min="5124" max="5124" width="11.42578125" style="1" customWidth="1"/>
    <col min="5125" max="5125" width="11.42578125" style="1"/>
    <col min="5126" max="5126" width="16.140625" style="1" customWidth="1"/>
    <col min="5127" max="5369" width="11.42578125" style="1"/>
    <col min="5370" max="5370" width="5.5703125" style="1" customWidth="1"/>
    <col min="5371" max="5371" width="59" style="1" customWidth="1"/>
    <col min="5372" max="5372" width="9.85546875" style="1" customWidth="1"/>
    <col min="5373" max="5373" width="12.42578125" style="1" customWidth="1"/>
    <col min="5374" max="5374" width="13.140625" style="1" bestFit="1" customWidth="1"/>
    <col min="5375" max="5375" width="2.5703125" style="1" customWidth="1"/>
    <col min="5376" max="5376" width="15.5703125" style="1" customWidth="1"/>
    <col min="5377" max="5377" width="14.140625" style="1" bestFit="1" customWidth="1"/>
    <col min="5378" max="5378" width="13.140625" style="1" bestFit="1" customWidth="1"/>
    <col min="5379" max="5379" width="11.42578125" style="1"/>
    <col min="5380" max="5380" width="11.42578125" style="1" customWidth="1"/>
    <col min="5381" max="5381" width="11.42578125" style="1"/>
    <col min="5382" max="5382" width="16.140625" style="1" customWidth="1"/>
    <col min="5383" max="5625" width="11.42578125" style="1"/>
    <col min="5626" max="5626" width="5.5703125" style="1" customWidth="1"/>
    <col min="5627" max="5627" width="59" style="1" customWidth="1"/>
    <col min="5628" max="5628" width="9.85546875" style="1" customWidth="1"/>
    <col min="5629" max="5629" width="12.42578125" style="1" customWidth="1"/>
    <col min="5630" max="5630" width="13.140625" style="1" bestFit="1" customWidth="1"/>
    <col min="5631" max="5631" width="2.5703125" style="1" customWidth="1"/>
    <col min="5632" max="5632" width="15.5703125" style="1" customWidth="1"/>
    <col min="5633" max="5633" width="14.140625" style="1" bestFit="1" customWidth="1"/>
    <col min="5634" max="5634" width="13.140625" style="1" bestFit="1" customWidth="1"/>
    <col min="5635" max="5635" width="11.42578125" style="1"/>
    <col min="5636" max="5636" width="11.42578125" style="1" customWidth="1"/>
    <col min="5637" max="5637" width="11.42578125" style="1"/>
    <col min="5638" max="5638" width="16.140625" style="1" customWidth="1"/>
    <col min="5639" max="5881" width="11.42578125" style="1"/>
    <col min="5882" max="5882" width="5.5703125" style="1" customWidth="1"/>
    <col min="5883" max="5883" width="59" style="1" customWidth="1"/>
    <col min="5884" max="5884" width="9.85546875" style="1" customWidth="1"/>
    <col min="5885" max="5885" width="12.42578125" style="1" customWidth="1"/>
    <col min="5886" max="5886" width="13.140625" style="1" bestFit="1" customWidth="1"/>
    <col min="5887" max="5887" width="2.5703125" style="1" customWidth="1"/>
    <col min="5888" max="5888" width="15.5703125" style="1" customWidth="1"/>
    <col min="5889" max="5889" width="14.140625" style="1" bestFit="1" customWidth="1"/>
    <col min="5890" max="5890" width="13.140625" style="1" bestFit="1" customWidth="1"/>
    <col min="5891" max="5891" width="11.42578125" style="1"/>
    <col min="5892" max="5892" width="11.42578125" style="1" customWidth="1"/>
    <col min="5893" max="5893" width="11.42578125" style="1"/>
    <col min="5894" max="5894" width="16.140625" style="1" customWidth="1"/>
    <col min="5895" max="6137" width="11.42578125" style="1"/>
    <col min="6138" max="6138" width="5.5703125" style="1" customWidth="1"/>
    <col min="6139" max="6139" width="59" style="1" customWidth="1"/>
    <col min="6140" max="6140" width="9.85546875" style="1" customWidth="1"/>
    <col min="6141" max="6141" width="12.42578125" style="1" customWidth="1"/>
    <col min="6142" max="6142" width="13.140625" style="1" bestFit="1" customWidth="1"/>
    <col min="6143" max="6143" width="2.5703125" style="1" customWidth="1"/>
    <col min="6144" max="6144" width="15.5703125" style="1" customWidth="1"/>
    <col min="6145" max="6145" width="14.140625" style="1" bestFit="1" customWidth="1"/>
    <col min="6146" max="6146" width="13.140625" style="1" bestFit="1" customWidth="1"/>
    <col min="6147" max="6147" width="11.42578125" style="1"/>
    <col min="6148" max="6148" width="11.42578125" style="1" customWidth="1"/>
    <col min="6149" max="6149" width="11.42578125" style="1"/>
    <col min="6150" max="6150" width="16.140625" style="1" customWidth="1"/>
    <col min="6151" max="6393" width="11.42578125" style="1"/>
    <col min="6394" max="6394" width="5.5703125" style="1" customWidth="1"/>
    <col min="6395" max="6395" width="59" style="1" customWidth="1"/>
    <col min="6396" max="6396" width="9.85546875" style="1" customWidth="1"/>
    <col min="6397" max="6397" width="12.42578125" style="1" customWidth="1"/>
    <col min="6398" max="6398" width="13.140625" style="1" bestFit="1" customWidth="1"/>
    <col min="6399" max="6399" width="2.5703125" style="1" customWidth="1"/>
    <col min="6400" max="6400" width="15.5703125" style="1" customWidth="1"/>
    <col min="6401" max="6401" width="14.140625" style="1" bestFit="1" customWidth="1"/>
    <col min="6402" max="6402" width="13.140625" style="1" bestFit="1" customWidth="1"/>
    <col min="6403" max="6403" width="11.42578125" style="1"/>
    <col min="6404" max="6404" width="11.42578125" style="1" customWidth="1"/>
    <col min="6405" max="6405" width="11.42578125" style="1"/>
    <col min="6406" max="6406" width="16.140625" style="1" customWidth="1"/>
    <col min="6407" max="6649" width="11.42578125" style="1"/>
    <col min="6650" max="6650" width="5.5703125" style="1" customWidth="1"/>
    <col min="6651" max="6651" width="59" style="1" customWidth="1"/>
    <col min="6652" max="6652" width="9.85546875" style="1" customWidth="1"/>
    <col min="6653" max="6653" width="12.42578125" style="1" customWidth="1"/>
    <col min="6654" max="6654" width="13.140625" style="1" bestFit="1" customWidth="1"/>
    <col min="6655" max="6655" width="2.5703125" style="1" customWidth="1"/>
    <col min="6656" max="6656" width="15.5703125" style="1" customWidth="1"/>
    <col min="6657" max="6657" width="14.140625" style="1" bestFit="1" customWidth="1"/>
    <col min="6658" max="6658" width="13.140625" style="1" bestFit="1" customWidth="1"/>
    <col min="6659" max="6659" width="11.42578125" style="1"/>
    <col min="6660" max="6660" width="11.42578125" style="1" customWidth="1"/>
    <col min="6661" max="6661" width="11.42578125" style="1"/>
    <col min="6662" max="6662" width="16.140625" style="1" customWidth="1"/>
    <col min="6663" max="6905" width="11.42578125" style="1"/>
    <col min="6906" max="6906" width="5.5703125" style="1" customWidth="1"/>
    <col min="6907" max="6907" width="59" style="1" customWidth="1"/>
    <col min="6908" max="6908" width="9.85546875" style="1" customWidth="1"/>
    <col min="6909" max="6909" width="12.42578125" style="1" customWidth="1"/>
    <col min="6910" max="6910" width="13.140625" style="1" bestFit="1" customWidth="1"/>
    <col min="6911" max="6911" width="2.5703125" style="1" customWidth="1"/>
    <col min="6912" max="6912" width="15.5703125" style="1" customWidth="1"/>
    <col min="6913" max="6913" width="14.140625" style="1" bestFit="1" customWidth="1"/>
    <col min="6914" max="6914" width="13.140625" style="1" bestFit="1" customWidth="1"/>
    <col min="6915" max="6915" width="11.42578125" style="1"/>
    <col min="6916" max="6916" width="11.42578125" style="1" customWidth="1"/>
    <col min="6917" max="6917" width="11.42578125" style="1"/>
    <col min="6918" max="6918" width="16.140625" style="1" customWidth="1"/>
    <col min="6919" max="7161" width="11.42578125" style="1"/>
    <col min="7162" max="7162" width="5.5703125" style="1" customWidth="1"/>
    <col min="7163" max="7163" width="59" style="1" customWidth="1"/>
    <col min="7164" max="7164" width="9.85546875" style="1" customWidth="1"/>
    <col min="7165" max="7165" width="12.42578125" style="1" customWidth="1"/>
    <col min="7166" max="7166" width="13.140625" style="1" bestFit="1" customWidth="1"/>
    <col min="7167" max="7167" width="2.5703125" style="1" customWidth="1"/>
    <col min="7168" max="7168" width="15.5703125" style="1" customWidth="1"/>
    <col min="7169" max="7169" width="14.140625" style="1" bestFit="1" customWidth="1"/>
    <col min="7170" max="7170" width="13.140625" style="1" bestFit="1" customWidth="1"/>
    <col min="7171" max="7171" width="11.42578125" style="1"/>
    <col min="7172" max="7172" width="11.42578125" style="1" customWidth="1"/>
    <col min="7173" max="7173" width="11.42578125" style="1"/>
    <col min="7174" max="7174" width="16.140625" style="1" customWidth="1"/>
    <col min="7175" max="7417" width="11.42578125" style="1"/>
    <col min="7418" max="7418" width="5.5703125" style="1" customWidth="1"/>
    <col min="7419" max="7419" width="59" style="1" customWidth="1"/>
    <col min="7420" max="7420" width="9.85546875" style="1" customWidth="1"/>
    <col min="7421" max="7421" width="12.42578125" style="1" customWidth="1"/>
    <col min="7422" max="7422" width="13.140625" style="1" bestFit="1" customWidth="1"/>
    <col min="7423" max="7423" width="2.5703125" style="1" customWidth="1"/>
    <col min="7424" max="7424" width="15.5703125" style="1" customWidth="1"/>
    <col min="7425" max="7425" width="14.140625" style="1" bestFit="1" customWidth="1"/>
    <col min="7426" max="7426" width="13.140625" style="1" bestFit="1" customWidth="1"/>
    <col min="7427" max="7427" width="11.42578125" style="1"/>
    <col min="7428" max="7428" width="11.42578125" style="1" customWidth="1"/>
    <col min="7429" max="7429" width="11.42578125" style="1"/>
    <col min="7430" max="7430" width="16.140625" style="1" customWidth="1"/>
    <col min="7431" max="7673" width="11.42578125" style="1"/>
    <col min="7674" max="7674" width="5.5703125" style="1" customWidth="1"/>
    <col min="7675" max="7675" width="59" style="1" customWidth="1"/>
    <col min="7676" max="7676" width="9.85546875" style="1" customWidth="1"/>
    <col min="7677" max="7677" width="12.42578125" style="1" customWidth="1"/>
    <col min="7678" max="7678" width="13.140625" style="1" bestFit="1" customWidth="1"/>
    <col min="7679" max="7679" width="2.5703125" style="1" customWidth="1"/>
    <col min="7680" max="7680" width="15.5703125" style="1" customWidth="1"/>
    <col min="7681" max="7681" width="14.140625" style="1" bestFit="1" customWidth="1"/>
    <col min="7682" max="7682" width="13.140625" style="1" bestFit="1" customWidth="1"/>
    <col min="7683" max="7683" width="11.42578125" style="1"/>
    <col min="7684" max="7684" width="11.42578125" style="1" customWidth="1"/>
    <col min="7685" max="7685" width="11.42578125" style="1"/>
    <col min="7686" max="7686" width="16.140625" style="1" customWidth="1"/>
    <col min="7687" max="7929" width="11.42578125" style="1"/>
    <col min="7930" max="7930" width="5.5703125" style="1" customWidth="1"/>
    <col min="7931" max="7931" width="59" style="1" customWidth="1"/>
    <col min="7932" max="7932" width="9.85546875" style="1" customWidth="1"/>
    <col min="7933" max="7933" width="12.42578125" style="1" customWidth="1"/>
    <col min="7934" max="7934" width="13.140625" style="1" bestFit="1" customWidth="1"/>
    <col min="7935" max="7935" width="2.5703125" style="1" customWidth="1"/>
    <col min="7936" max="7936" width="15.5703125" style="1" customWidth="1"/>
    <col min="7937" max="7937" width="14.140625" style="1" bestFit="1" customWidth="1"/>
    <col min="7938" max="7938" width="13.140625" style="1" bestFit="1" customWidth="1"/>
    <col min="7939" max="7939" width="11.42578125" style="1"/>
    <col min="7940" max="7940" width="11.42578125" style="1" customWidth="1"/>
    <col min="7941" max="7941" width="11.42578125" style="1"/>
    <col min="7942" max="7942" width="16.140625" style="1" customWidth="1"/>
    <col min="7943" max="8185" width="11.42578125" style="1"/>
    <col min="8186" max="8186" width="5.5703125" style="1" customWidth="1"/>
    <col min="8187" max="8187" width="59" style="1" customWidth="1"/>
    <col min="8188" max="8188" width="9.85546875" style="1" customWidth="1"/>
    <col min="8189" max="8189" width="12.42578125" style="1" customWidth="1"/>
    <col min="8190" max="8190" width="13.140625" style="1" bestFit="1" customWidth="1"/>
    <col min="8191" max="8191" width="2.5703125" style="1" customWidth="1"/>
    <col min="8192" max="8192" width="15.5703125" style="1" customWidth="1"/>
    <col min="8193" max="8193" width="14.140625" style="1" bestFit="1" customWidth="1"/>
    <col min="8194" max="8194" width="13.140625" style="1" bestFit="1" customWidth="1"/>
    <col min="8195" max="8195" width="11.42578125" style="1"/>
    <col min="8196" max="8196" width="11.42578125" style="1" customWidth="1"/>
    <col min="8197" max="8197" width="11.42578125" style="1"/>
    <col min="8198" max="8198" width="16.140625" style="1" customWidth="1"/>
    <col min="8199" max="8441" width="11.42578125" style="1"/>
    <col min="8442" max="8442" width="5.5703125" style="1" customWidth="1"/>
    <col min="8443" max="8443" width="59" style="1" customWidth="1"/>
    <col min="8444" max="8444" width="9.85546875" style="1" customWidth="1"/>
    <col min="8445" max="8445" width="12.42578125" style="1" customWidth="1"/>
    <col min="8446" max="8446" width="13.140625" style="1" bestFit="1" customWidth="1"/>
    <col min="8447" max="8447" width="2.5703125" style="1" customWidth="1"/>
    <col min="8448" max="8448" width="15.5703125" style="1" customWidth="1"/>
    <col min="8449" max="8449" width="14.140625" style="1" bestFit="1" customWidth="1"/>
    <col min="8450" max="8450" width="13.140625" style="1" bestFit="1" customWidth="1"/>
    <col min="8451" max="8451" width="11.42578125" style="1"/>
    <col min="8452" max="8452" width="11.42578125" style="1" customWidth="1"/>
    <col min="8453" max="8453" width="11.42578125" style="1"/>
    <col min="8454" max="8454" width="16.140625" style="1" customWidth="1"/>
    <col min="8455" max="8697" width="11.42578125" style="1"/>
    <col min="8698" max="8698" width="5.5703125" style="1" customWidth="1"/>
    <col min="8699" max="8699" width="59" style="1" customWidth="1"/>
    <col min="8700" max="8700" width="9.85546875" style="1" customWidth="1"/>
    <col min="8701" max="8701" width="12.42578125" style="1" customWidth="1"/>
    <col min="8702" max="8702" width="13.140625" style="1" bestFit="1" customWidth="1"/>
    <col min="8703" max="8703" width="2.5703125" style="1" customWidth="1"/>
    <col min="8704" max="8704" width="15.5703125" style="1" customWidth="1"/>
    <col min="8705" max="8705" width="14.140625" style="1" bestFit="1" customWidth="1"/>
    <col min="8706" max="8706" width="13.140625" style="1" bestFit="1" customWidth="1"/>
    <col min="8707" max="8707" width="11.42578125" style="1"/>
    <col min="8708" max="8708" width="11.42578125" style="1" customWidth="1"/>
    <col min="8709" max="8709" width="11.42578125" style="1"/>
    <col min="8710" max="8710" width="16.140625" style="1" customWidth="1"/>
    <col min="8711" max="8953" width="11.42578125" style="1"/>
    <col min="8954" max="8954" width="5.5703125" style="1" customWidth="1"/>
    <col min="8955" max="8955" width="59" style="1" customWidth="1"/>
    <col min="8956" max="8956" width="9.85546875" style="1" customWidth="1"/>
    <col min="8957" max="8957" width="12.42578125" style="1" customWidth="1"/>
    <col min="8958" max="8958" width="13.140625" style="1" bestFit="1" customWidth="1"/>
    <col min="8959" max="8959" width="2.5703125" style="1" customWidth="1"/>
    <col min="8960" max="8960" width="15.5703125" style="1" customWidth="1"/>
    <col min="8961" max="8961" width="14.140625" style="1" bestFit="1" customWidth="1"/>
    <col min="8962" max="8962" width="13.140625" style="1" bestFit="1" customWidth="1"/>
    <col min="8963" max="8963" width="11.42578125" style="1"/>
    <col min="8964" max="8964" width="11.42578125" style="1" customWidth="1"/>
    <col min="8965" max="8965" width="11.42578125" style="1"/>
    <col min="8966" max="8966" width="16.140625" style="1" customWidth="1"/>
    <col min="8967" max="9209" width="11.42578125" style="1"/>
    <col min="9210" max="9210" width="5.5703125" style="1" customWidth="1"/>
    <col min="9211" max="9211" width="59" style="1" customWidth="1"/>
    <col min="9212" max="9212" width="9.85546875" style="1" customWidth="1"/>
    <col min="9213" max="9213" width="12.42578125" style="1" customWidth="1"/>
    <col min="9214" max="9214" width="13.140625" style="1" bestFit="1" customWidth="1"/>
    <col min="9215" max="9215" width="2.5703125" style="1" customWidth="1"/>
    <col min="9216" max="9216" width="15.5703125" style="1" customWidth="1"/>
    <col min="9217" max="9217" width="14.140625" style="1" bestFit="1" customWidth="1"/>
    <col min="9218" max="9218" width="13.140625" style="1" bestFit="1" customWidth="1"/>
    <col min="9219" max="9219" width="11.42578125" style="1"/>
    <col min="9220" max="9220" width="11.42578125" style="1" customWidth="1"/>
    <col min="9221" max="9221" width="11.42578125" style="1"/>
    <col min="9222" max="9222" width="16.140625" style="1" customWidth="1"/>
    <col min="9223" max="9465" width="11.42578125" style="1"/>
    <col min="9466" max="9466" width="5.5703125" style="1" customWidth="1"/>
    <col min="9467" max="9467" width="59" style="1" customWidth="1"/>
    <col min="9468" max="9468" width="9.85546875" style="1" customWidth="1"/>
    <col min="9469" max="9469" width="12.42578125" style="1" customWidth="1"/>
    <col min="9470" max="9470" width="13.140625" style="1" bestFit="1" customWidth="1"/>
    <col min="9471" max="9471" width="2.5703125" style="1" customWidth="1"/>
    <col min="9472" max="9472" width="15.5703125" style="1" customWidth="1"/>
    <col min="9473" max="9473" width="14.140625" style="1" bestFit="1" customWidth="1"/>
    <col min="9474" max="9474" width="13.140625" style="1" bestFit="1" customWidth="1"/>
    <col min="9475" max="9475" width="11.42578125" style="1"/>
    <col min="9476" max="9476" width="11.42578125" style="1" customWidth="1"/>
    <col min="9477" max="9477" width="11.42578125" style="1"/>
    <col min="9478" max="9478" width="16.140625" style="1" customWidth="1"/>
    <col min="9479" max="9721" width="11.42578125" style="1"/>
    <col min="9722" max="9722" width="5.5703125" style="1" customWidth="1"/>
    <col min="9723" max="9723" width="59" style="1" customWidth="1"/>
    <col min="9724" max="9724" width="9.85546875" style="1" customWidth="1"/>
    <col min="9725" max="9725" width="12.42578125" style="1" customWidth="1"/>
    <col min="9726" max="9726" width="13.140625" style="1" bestFit="1" customWidth="1"/>
    <col min="9727" max="9727" width="2.5703125" style="1" customWidth="1"/>
    <col min="9728" max="9728" width="15.5703125" style="1" customWidth="1"/>
    <col min="9729" max="9729" width="14.140625" style="1" bestFit="1" customWidth="1"/>
    <col min="9730" max="9730" width="13.140625" style="1" bestFit="1" customWidth="1"/>
    <col min="9731" max="9731" width="11.42578125" style="1"/>
    <col min="9732" max="9732" width="11.42578125" style="1" customWidth="1"/>
    <col min="9733" max="9733" width="11.42578125" style="1"/>
    <col min="9734" max="9734" width="16.140625" style="1" customWidth="1"/>
    <col min="9735" max="9977" width="11.42578125" style="1"/>
    <col min="9978" max="9978" width="5.5703125" style="1" customWidth="1"/>
    <col min="9979" max="9979" width="59" style="1" customWidth="1"/>
    <col min="9980" max="9980" width="9.85546875" style="1" customWidth="1"/>
    <col min="9981" max="9981" width="12.42578125" style="1" customWidth="1"/>
    <col min="9982" max="9982" width="13.140625" style="1" bestFit="1" customWidth="1"/>
    <col min="9983" max="9983" width="2.5703125" style="1" customWidth="1"/>
    <col min="9984" max="9984" width="15.5703125" style="1" customWidth="1"/>
    <col min="9985" max="9985" width="14.140625" style="1" bestFit="1" customWidth="1"/>
    <col min="9986" max="9986" width="13.140625" style="1" bestFit="1" customWidth="1"/>
    <col min="9987" max="9987" width="11.42578125" style="1"/>
    <col min="9988" max="9988" width="11.42578125" style="1" customWidth="1"/>
    <col min="9989" max="9989" width="11.42578125" style="1"/>
    <col min="9990" max="9990" width="16.140625" style="1" customWidth="1"/>
    <col min="9991" max="10233" width="11.42578125" style="1"/>
    <col min="10234" max="10234" width="5.5703125" style="1" customWidth="1"/>
    <col min="10235" max="10235" width="59" style="1" customWidth="1"/>
    <col min="10236" max="10236" width="9.85546875" style="1" customWidth="1"/>
    <col min="10237" max="10237" width="12.42578125" style="1" customWidth="1"/>
    <col min="10238" max="10238" width="13.140625" style="1" bestFit="1" customWidth="1"/>
    <col min="10239" max="10239" width="2.5703125" style="1" customWidth="1"/>
    <col min="10240" max="10240" width="15.5703125" style="1" customWidth="1"/>
    <col min="10241" max="10241" width="14.140625" style="1" bestFit="1" customWidth="1"/>
    <col min="10242" max="10242" width="13.140625" style="1" bestFit="1" customWidth="1"/>
    <col min="10243" max="10243" width="11.42578125" style="1"/>
    <col min="10244" max="10244" width="11.42578125" style="1" customWidth="1"/>
    <col min="10245" max="10245" width="11.42578125" style="1"/>
    <col min="10246" max="10246" width="16.140625" style="1" customWidth="1"/>
    <col min="10247" max="10489" width="11.42578125" style="1"/>
    <col min="10490" max="10490" width="5.5703125" style="1" customWidth="1"/>
    <col min="10491" max="10491" width="59" style="1" customWidth="1"/>
    <col min="10492" max="10492" width="9.85546875" style="1" customWidth="1"/>
    <col min="10493" max="10493" width="12.42578125" style="1" customWidth="1"/>
    <col min="10494" max="10494" width="13.140625" style="1" bestFit="1" customWidth="1"/>
    <col min="10495" max="10495" width="2.5703125" style="1" customWidth="1"/>
    <col min="10496" max="10496" width="15.5703125" style="1" customWidth="1"/>
    <col min="10497" max="10497" width="14.140625" style="1" bestFit="1" customWidth="1"/>
    <col min="10498" max="10498" width="13.140625" style="1" bestFit="1" customWidth="1"/>
    <col min="10499" max="10499" width="11.42578125" style="1"/>
    <col min="10500" max="10500" width="11.42578125" style="1" customWidth="1"/>
    <col min="10501" max="10501" width="11.42578125" style="1"/>
    <col min="10502" max="10502" width="16.140625" style="1" customWidth="1"/>
    <col min="10503" max="10745" width="11.42578125" style="1"/>
    <col min="10746" max="10746" width="5.5703125" style="1" customWidth="1"/>
    <col min="10747" max="10747" width="59" style="1" customWidth="1"/>
    <col min="10748" max="10748" width="9.85546875" style="1" customWidth="1"/>
    <col min="10749" max="10749" width="12.42578125" style="1" customWidth="1"/>
    <col min="10750" max="10750" width="13.140625" style="1" bestFit="1" customWidth="1"/>
    <col min="10751" max="10751" width="2.5703125" style="1" customWidth="1"/>
    <col min="10752" max="10752" width="15.5703125" style="1" customWidth="1"/>
    <col min="10753" max="10753" width="14.140625" style="1" bestFit="1" customWidth="1"/>
    <col min="10754" max="10754" width="13.140625" style="1" bestFit="1" customWidth="1"/>
    <col min="10755" max="10755" width="11.42578125" style="1"/>
    <col min="10756" max="10756" width="11.42578125" style="1" customWidth="1"/>
    <col min="10757" max="10757" width="11.42578125" style="1"/>
    <col min="10758" max="10758" width="16.140625" style="1" customWidth="1"/>
    <col min="10759" max="11001" width="11.42578125" style="1"/>
    <col min="11002" max="11002" width="5.5703125" style="1" customWidth="1"/>
    <col min="11003" max="11003" width="59" style="1" customWidth="1"/>
    <col min="11004" max="11004" width="9.85546875" style="1" customWidth="1"/>
    <col min="11005" max="11005" width="12.42578125" style="1" customWidth="1"/>
    <col min="11006" max="11006" width="13.140625" style="1" bestFit="1" customWidth="1"/>
    <col min="11007" max="11007" width="2.5703125" style="1" customWidth="1"/>
    <col min="11008" max="11008" width="15.5703125" style="1" customWidth="1"/>
    <col min="11009" max="11009" width="14.140625" style="1" bestFit="1" customWidth="1"/>
    <col min="11010" max="11010" width="13.140625" style="1" bestFit="1" customWidth="1"/>
    <col min="11011" max="11011" width="11.42578125" style="1"/>
    <col min="11012" max="11012" width="11.42578125" style="1" customWidth="1"/>
    <col min="11013" max="11013" width="11.42578125" style="1"/>
    <col min="11014" max="11014" width="16.140625" style="1" customWidth="1"/>
    <col min="11015" max="11257" width="11.42578125" style="1"/>
    <col min="11258" max="11258" width="5.5703125" style="1" customWidth="1"/>
    <col min="11259" max="11259" width="59" style="1" customWidth="1"/>
    <col min="11260" max="11260" width="9.85546875" style="1" customWidth="1"/>
    <col min="11261" max="11261" width="12.42578125" style="1" customWidth="1"/>
    <col min="11262" max="11262" width="13.140625" style="1" bestFit="1" customWidth="1"/>
    <col min="11263" max="11263" width="2.5703125" style="1" customWidth="1"/>
    <col min="11264" max="11264" width="15.5703125" style="1" customWidth="1"/>
    <col min="11265" max="11265" width="14.140625" style="1" bestFit="1" customWidth="1"/>
    <col min="11266" max="11266" width="13.140625" style="1" bestFit="1" customWidth="1"/>
    <col min="11267" max="11267" width="11.42578125" style="1"/>
    <col min="11268" max="11268" width="11.42578125" style="1" customWidth="1"/>
    <col min="11269" max="11269" width="11.42578125" style="1"/>
    <col min="11270" max="11270" width="16.140625" style="1" customWidth="1"/>
    <col min="11271" max="11513" width="11.42578125" style="1"/>
    <col min="11514" max="11514" width="5.5703125" style="1" customWidth="1"/>
    <col min="11515" max="11515" width="59" style="1" customWidth="1"/>
    <col min="11516" max="11516" width="9.85546875" style="1" customWidth="1"/>
    <col min="11517" max="11517" width="12.42578125" style="1" customWidth="1"/>
    <col min="11518" max="11518" width="13.140625" style="1" bestFit="1" customWidth="1"/>
    <col min="11519" max="11519" width="2.5703125" style="1" customWidth="1"/>
    <col min="11520" max="11520" width="15.5703125" style="1" customWidth="1"/>
    <col min="11521" max="11521" width="14.140625" style="1" bestFit="1" customWidth="1"/>
    <col min="11522" max="11522" width="13.140625" style="1" bestFit="1" customWidth="1"/>
    <col min="11523" max="11523" width="11.42578125" style="1"/>
    <col min="11524" max="11524" width="11.42578125" style="1" customWidth="1"/>
    <col min="11525" max="11525" width="11.42578125" style="1"/>
    <col min="11526" max="11526" width="16.140625" style="1" customWidth="1"/>
    <col min="11527" max="11769" width="11.42578125" style="1"/>
    <col min="11770" max="11770" width="5.5703125" style="1" customWidth="1"/>
    <col min="11771" max="11771" width="59" style="1" customWidth="1"/>
    <col min="11772" max="11772" width="9.85546875" style="1" customWidth="1"/>
    <col min="11773" max="11773" width="12.42578125" style="1" customWidth="1"/>
    <col min="11774" max="11774" width="13.140625" style="1" bestFit="1" customWidth="1"/>
    <col min="11775" max="11775" width="2.5703125" style="1" customWidth="1"/>
    <col min="11776" max="11776" width="15.5703125" style="1" customWidth="1"/>
    <col min="11777" max="11777" width="14.140625" style="1" bestFit="1" customWidth="1"/>
    <col min="11778" max="11778" width="13.140625" style="1" bestFit="1" customWidth="1"/>
    <col min="11779" max="11779" width="11.42578125" style="1"/>
    <col min="11780" max="11780" width="11.42578125" style="1" customWidth="1"/>
    <col min="11781" max="11781" width="11.42578125" style="1"/>
    <col min="11782" max="11782" width="16.140625" style="1" customWidth="1"/>
    <col min="11783" max="12025" width="11.42578125" style="1"/>
    <col min="12026" max="12026" width="5.5703125" style="1" customWidth="1"/>
    <col min="12027" max="12027" width="59" style="1" customWidth="1"/>
    <col min="12028" max="12028" width="9.85546875" style="1" customWidth="1"/>
    <col min="12029" max="12029" width="12.42578125" style="1" customWidth="1"/>
    <col min="12030" max="12030" width="13.140625" style="1" bestFit="1" customWidth="1"/>
    <col min="12031" max="12031" width="2.5703125" style="1" customWidth="1"/>
    <col min="12032" max="12032" width="15.5703125" style="1" customWidth="1"/>
    <col min="12033" max="12033" width="14.140625" style="1" bestFit="1" customWidth="1"/>
    <col min="12034" max="12034" width="13.140625" style="1" bestFit="1" customWidth="1"/>
    <col min="12035" max="12035" width="11.42578125" style="1"/>
    <col min="12036" max="12036" width="11.42578125" style="1" customWidth="1"/>
    <col min="12037" max="12037" width="11.42578125" style="1"/>
    <col min="12038" max="12038" width="16.140625" style="1" customWidth="1"/>
    <col min="12039" max="12281" width="11.42578125" style="1"/>
    <col min="12282" max="12282" width="5.5703125" style="1" customWidth="1"/>
    <col min="12283" max="12283" width="59" style="1" customWidth="1"/>
    <col min="12284" max="12284" width="9.85546875" style="1" customWidth="1"/>
    <col min="12285" max="12285" width="12.42578125" style="1" customWidth="1"/>
    <col min="12286" max="12286" width="13.140625" style="1" bestFit="1" customWidth="1"/>
    <col min="12287" max="12287" width="2.5703125" style="1" customWidth="1"/>
    <col min="12288" max="12288" width="15.5703125" style="1" customWidth="1"/>
    <col min="12289" max="12289" width="14.140625" style="1" bestFit="1" customWidth="1"/>
    <col min="12290" max="12290" width="13.140625" style="1" bestFit="1" customWidth="1"/>
    <col min="12291" max="12291" width="11.42578125" style="1"/>
    <col min="12292" max="12292" width="11.42578125" style="1" customWidth="1"/>
    <col min="12293" max="12293" width="11.42578125" style="1"/>
    <col min="12294" max="12294" width="16.140625" style="1" customWidth="1"/>
    <col min="12295" max="12537" width="11.42578125" style="1"/>
    <col min="12538" max="12538" width="5.5703125" style="1" customWidth="1"/>
    <col min="12539" max="12539" width="59" style="1" customWidth="1"/>
    <col min="12540" max="12540" width="9.85546875" style="1" customWidth="1"/>
    <col min="12541" max="12541" width="12.42578125" style="1" customWidth="1"/>
    <col min="12542" max="12542" width="13.140625" style="1" bestFit="1" customWidth="1"/>
    <col min="12543" max="12543" width="2.5703125" style="1" customWidth="1"/>
    <col min="12544" max="12544" width="15.5703125" style="1" customWidth="1"/>
    <col min="12545" max="12545" width="14.140625" style="1" bestFit="1" customWidth="1"/>
    <col min="12546" max="12546" width="13.140625" style="1" bestFit="1" customWidth="1"/>
    <col min="12547" max="12547" width="11.42578125" style="1"/>
    <col min="12548" max="12548" width="11.42578125" style="1" customWidth="1"/>
    <col min="12549" max="12549" width="11.42578125" style="1"/>
    <col min="12550" max="12550" width="16.140625" style="1" customWidth="1"/>
    <col min="12551" max="12793" width="11.42578125" style="1"/>
    <col min="12794" max="12794" width="5.5703125" style="1" customWidth="1"/>
    <col min="12795" max="12795" width="59" style="1" customWidth="1"/>
    <col min="12796" max="12796" width="9.85546875" style="1" customWidth="1"/>
    <col min="12797" max="12797" width="12.42578125" style="1" customWidth="1"/>
    <col min="12798" max="12798" width="13.140625" style="1" bestFit="1" customWidth="1"/>
    <col min="12799" max="12799" width="2.5703125" style="1" customWidth="1"/>
    <col min="12800" max="12800" width="15.5703125" style="1" customWidth="1"/>
    <col min="12801" max="12801" width="14.140625" style="1" bestFit="1" customWidth="1"/>
    <col min="12802" max="12802" width="13.140625" style="1" bestFit="1" customWidth="1"/>
    <col min="12803" max="12803" width="11.42578125" style="1"/>
    <col min="12804" max="12804" width="11.42578125" style="1" customWidth="1"/>
    <col min="12805" max="12805" width="11.42578125" style="1"/>
    <col min="12806" max="12806" width="16.140625" style="1" customWidth="1"/>
    <col min="12807" max="13049" width="11.42578125" style="1"/>
    <col min="13050" max="13050" width="5.5703125" style="1" customWidth="1"/>
    <col min="13051" max="13051" width="59" style="1" customWidth="1"/>
    <col min="13052" max="13052" width="9.85546875" style="1" customWidth="1"/>
    <col min="13053" max="13053" width="12.42578125" style="1" customWidth="1"/>
    <col min="13054" max="13054" width="13.140625" style="1" bestFit="1" customWidth="1"/>
    <col min="13055" max="13055" width="2.5703125" style="1" customWidth="1"/>
    <col min="13056" max="13056" width="15.5703125" style="1" customWidth="1"/>
    <col min="13057" max="13057" width="14.140625" style="1" bestFit="1" customWidth="1"/>
    <col min="13058" max="13058" width="13.140625" style="1" bestFit="1" customWidth="1"/>
    <col min="13059" max="13059" width="11.42578125" style="1"/>
    <col min="13060" max="13060" width="11.42578125" style="1" customWidth="1"/>
    <col min="13061" max="13061" width="11.42578125" style="1"/>
    <col min="13062" max="13062" width="16.140625" style="1" customWidth="1"/>
    <col min="13063" max="13305" width="11.42578125" style="1"/>
    <col min="13306" max="13306" width="5.5703125" style="1" customWidth="1"/>
    <col min="13307" max="13307" width="59" style="1" customWidth="1"/>
    <col min="13308" max="13308" width="9.85546875" style="1" customWidth="1"/>
    <col min="13309" max="13309" width="12.42578125" style="1" customWidth="1"/>
    <col min="13310" max="13310" width="13.140625" style="1" bestFit="1" customWidth="1"/>
    <col min="13311" max="13311" width="2.5703125" style="1" customWidth="1"/>
    <col min="13312" max="13312" width="15.5703125" style="1" customWidth="1"/>
    <col min="13313" max="13313" width="14.140625" style="1" bestFit="1" customWidth="1"/>
    <col min="13314" max="13314" width="13.140625" style="1" bestFit="1" customWidth="1"/>
    <col min="13315" max="13315" width="11.42578125" style="1"/>
    <col min="13316" max="13316" width="11.42578125" style="1" customWidth="1"/>
    <col min="13317" max="13317" width="11.42578125" style="1"/>
    <col min="13318" max="13318" width="16.140625" style="1" customWidth="1"/>
    <col min="13319" max="13561" width="11.42578125" style="1"/>
    <col min="13562" max="13562" width="5.5703125" style="1" customWidth="1"/>
    <col min="13563" max="13563" width="59" style="1" customWidth="1"/>
    <col min="13564" max="13564" width="9.85546875" style="1" customWidth="1"/>
    <col min="13565" max="13565" width="12.42578125" style="1" customWidth="1"/>
    <col min="13566" max="13566" width="13.140625" style="1" bestFit="1" customWidth="1"/>
    <col min="13567" max="13567" width="2.5703125" style="1" customWidth="1"/>
    <col min="13568" max="13568" width="15.5703125" style="1" customWidth="1"/>
    <col min="13569" max="13569" width="14.140625" style="1" bestFit="1" customWidth="1"/>
    <col min="13570" max="13570" width="13.140625" style="1" bestFit="1" customWidth="1"/>
    <col min="13571" max="13571" width="11.42578125" style="1"/>
    <col min="13572" max="13572" width="11.42578125" style="1" customWidth="1"/>
    <col min="13573" max="13573" width="11.42578125" style="1"/>
    <col min="13574" max="13574" width="16.140625" style="1" customWidth="1"/>
    <col min="13575" max="13817" width="11.42578125" style="1"/>
    <col min="13818" max="13818" width="5.5703125" style="1" customWidth="1"/>
    <col min="13819" max="13819" width="59" style="1" customWidth="1"/>
    <col min="13820" max="13820" width="9.85546875" style="1" customWidth="1"/>
    <col min="13821" max="13821" width="12.42578125" style="1" customWidth="1"/>
    <col min="13822" max="13822" width="13.140625" style="1" bestFit="1" customWidth="1"/>
    <col min="13823" max="13823" width="2.5703125" style="1" customWidth="1"/>
    <col min="13824" max="13824" width="15.5703125" style="1" customWidth="1"/>
    <col min="13825" max="13825" width="14.140625" style="1" bestFit="1" customWidth="1"/>
    <col min="13826" max="13826" width="13.140625" style="1" bestFit="1" customWidth="1"/>
    <col min="13827" max="13827" width="11.42578125" style="1"/>
    <col min="13828" max="13828" width="11.42578125" style="1" customWidth="1"/>
    <col min="13829" max="13829" width="11.42578125" style="1"/>
    <col min="13830" max="13830" width="16.140625" style="1" customWidth="1"/>
    <col min="13831" max="14073" width="11.42578125" style="1"/>
    <col min="14074" max="14074" width="5.5703125" style="1" customWidth="1"/>
    <col min="14075" max="14075" width="59" style="1" customWidth="1"/>
    <col min="14076" max="14076" width="9.85546875" style="1" customWidth="1"/>
    <col min="14077" max="14077" width="12.42578125" style="1" customWidth="1"/>
    <col min="14078" max="14078" width="13.140625" style="1" bestFit="1" customWidth="1"/>
    <col min="14079" max="14079" width="2.5703125" style="1" customWidth="1"/>
    <col min="14080" max="14080" width="15.5703125" style="1" customWidth="1"/>
    <col min="14081" max="14081" width="14.140625" style="1" bestFit="1" customWidth="1"/>
    <col min="14082" max="14082" width="13.140625" style="1" bestFit="1" customWidth="1"/>
    <col min="14083" max="14083" width="11.42578125" style="1"/>
    <col min="14084" max="14084" width="11.42578125" style="1" customWidth="1"/>
    <col min="14085" max="14085" width="11.42578125" style="1"/>
    <col min="14086" max="14086" width="16.140625" style="1" customWidth="1"/>
    <col min="14087" max="14329" width="11.42578125" style="1"/>
    <col min="14330" max="14330" width="5.5703125" style="1" customWidth="1"/>
    <col min="14331" max="14331" width="59" style="1" customWidth="1"/>
    <col min="14332" max="14332" width="9.85546875" style="1" customWidth="1"/>
    <col min="14333" max="14333" width="12.42578125" style="1" customWidth="1"/>
    <col min="14334" max="14334" width="13.140625" style="1" bestFit="1" customWidth="1"/>
    <col min="14335" max="14335" width="2.5703125" style="1" customWidth="1"/>
    <col min="14336" max="14336" width="15.5703125" style="1" customWidth="1"/>
    <col min="14337" max="14337" width="14.140625" style="1" bestFit="1" customWidth="1"/>
    <col min="14338" max="14338" width="13.140625" style="1" bestFit="1" customWidth="1"/>
    <col min="14339" max="14339" width="11.42578125" style="1"/>
    <col min="14340" max="14340" width="11.42578125" style="1" customWidth="1"/>
    <col min="14341" max="14341" width="11.42578125" style="1"/>
    <col min="14342" max="14342" width="16.140625" style="1" customWidth="1"/>
    <col min="14343" max="14585" width="11.42578125" style="1"/>
    <col min="14586" max="14586" width="5.5703125" style="1" customWidth="1"/>
    <col min="14587" max="14587" width="59" style="1" customWidth="1"/>
    <col min="14588" max="14588" width="9.85546875" style="1" customWidth="1"/>
    <col min="14589" max="14589" width="12.42578125" style="1" customWidth="1"/>
    <col min="14590" max="14590" width="13.140625" style="1" bestFit="1" customWidth="1"/>
    <col min="14591" max="14591" width="2.5703125" style="1" customWidth="1"/>
    <col min="14592" max="14592" width="15.5703125" style="1" customWidth="1"/>
    <col min="14593" max="14593" width="14.140625" style="1" bestFit="1" customWidth="1"/>
    <col min="14594" max="14594" width="13.140625" style="1" bestFit="1" customWidth="1"/>
    <col min="14595" max="14595" width="11.42578125" style="1"/>
    <col min="14596" max="14596" width="11.42578125" style="1" customWidth="1"/>
    <col min="14597" max="14597" width="11.42578125" style="1"/>
    <col min="14598" max="14598" width="16.140625" style="1" customWidth="1"/>
    <col min="14599" max="14841" width="11.42578125" style="1"/>
    <col min="14842" max="14842" width="5.5703125" style="1" customWidth="1"/>
    <col min="14843" max="14843" width="59" style="1" customWidth="1"/>
    <col min="14844" max="14844" width="9.85546875" style="1" customWidth="1"/>
    <col min="14845" max="14845" width="12.42578125" style="1" customWidth="1"/>
    <col min="14846" max="14846" width="13.140625" style="1" bestFit="1" customWidth="1"/>
    <col min="14847" max="14847" width="2.5703125" style="1" customWidth="1"/>
    <col min="14848" max="14848" width="15.5703125" style="1" customWidth="1"/>
    <col min="14849" max="14849" width="14.140625" style="1" bestFit="1" customWidth="1"/>
    <col min="14850" max="14850" width="13.140625" style="1" bestFit="1" customWidth="1"/>
    <col min="14851" max="14851" width="11.42578125" style="1"/>
    <col min="14852" max="14852" width="11.42578125" style="1" customWidth="1"/>
    <col min="14853" max="14853" width="11.42578125" style="1"/>
    <col min="14854" max="14854" width="16.140625" style="1" customWidth="1"/>
    <col min="14855" max="15097" width="11.42578125" style="1"/>
    <col min="15098" max="15098" width="5.5703125" style="1" customWidth="1"/>
    <col min="15099" max="15099" width="59" style="1" customWidth="1"/>
    <col min="15100" max="15100" width="9.85546875" style="1" customWidth="1"/>
    <col min="15101" max="15101" width="12.42578125" style="1" customWidth="1"/>
    <col min="15102" max="15102" width="13.140625" style="1" bestFit="1" customWidth="1"/>
    <col min="15103" max="15103" width="2.5703125" style="1" customWidth="1"/>
    <col min="15104" max="15104" width="15.5703125" style="1" customWidth="1"/>
    <col min="15105" max="15105" width="14.140625" style="1" bestFit="1" customWidth="1"/>
    <col min="15106" max="15106" width="13.140625" style="1" bestFit="1" customWidth="1"/>
    <col min="15107" max="15107" width="11.42578125" style="1"/>
    <col min="15108" max="15108" width="11.42578125" style="1" customWidth="1"/>
    <col min="15109" max="15109" width="11.42578125" style="1"/>
    <col min="15110" max="15110" width="16.140625" style="1" customWidth="1"/>
    <col min="15111" max="15353" width="11.42578125" style="1"/>
    <col min="15354" max="15354" width="5.5703125" style="1" customWidth="1"/>
    <col min="15355" max="15355" width="59" style="1" customWidth="1"/>
    <col min="15356" max="15356" width="9.85546875" style="1" customWidth="1"/>
    <col min="15357" max="15357" width="12.42578125" style="1" customWidth="1"/>
    <col min="15358" max="15358" width="13.140625" style="1" bestFit="1" customWidth="1"/>
    <col min="15359" max="15359" width="2.5703125" style="1" customWidth="1"/>
    <col min="15360" max="15360" width="15.5703125" style="1" customWidth="1"/>
    <col min="15361" max="15361" width="14.140625" style="1" bestFit="1" customWidth="1"/>
    <col min="15362" max="15362" width="13.140625" style="1" bestFit="1" customWidth="1"/>
    <col min="15363" max="15363" width="11.42578125" style="1"/>
    <col min="15364" max="15364" width="11.42578125" style="1" customWidth="1"/>
    <col min="15365" max="15365" width="11.42578125" style="1"/>
    <col min="15366" max="15366" width="16.140625" style="1" customWidth="1"/>
    <col min="15367" max="15609" width="11.42578125" style="1"/>
    <col min="15610" max="15610" width="5.5703125" style="1" customWidth="1"/>
    <col min="15611" max="15611" width="59" style="1" customWidth="1"/>
    <col min="15612" max="15612" width="9.85546875" style="1" customWidth="1"/>
    <col min="15613" max="15613" width="12.42578125" style="1" customWidth="1"/>
    <col min="15614" max="15614" width="13.140625" style="1" bestFit="1" customWidth="1"/>
    <col min="15615" max="15615" width="2.5703125" style="1" customWidth="1"/>
    <col min="15616" max="15616" width="15.5703125" style="1" customWidth="1"/>
    <col min="15617" max="15617" width="14.140625" style="1" bestFit="1" customWidth="1"/>
    <col min="15618" max="15618" width="13.140625" style="1" bestFit="1" customWidth="1"/>
    <col min="15619" max="15619" width="11.42578125" style="1"/>
    <col min="15620" max="15620" width="11.42578125" style="1" customWidth="1"/>
    <col min="15621" max="15621" width="11.42578125" style="1"/>
    <col min="15622" max="15622" width="16.140625" style="1" customWidth="1"/>
    <col min="15623" max="15865" width="11.42578125" style="1"/>
    <col min="15866" max="15866" width="5.5703125" style="1" customWidth="1"/>
    <col min="15867" max="15867" width="59" style="1" customWidth="1"/>
    <col min="15868" max="15868" width="9.85546875" style="1" customWidth="1"/>
    <col min="15869" max="15869" width="12.42578125" style="1" customWidth="1"/>
    <col min="15870" max="15870" width="13.140625" style="1" bestFit="1" customWidth="1"/>
    <col min="15871" max="15871" width="2.5703125" style="1" customWidth="1"/>
    <col min="15872" max="15872" width="15.5703125" style="1" customWidth="1"/>
    <col min="15873" max="15873" width="14.140625" style="1" bestFit="1" customWidth="1"/>
    <col min="15874" max="15874" width="13.140625" style="1" bestFit="1" customWidth="1"/>
    <col min="15875" max="15875" width="11.42578125" style="1"/>
    <col min="15876" max="15876" width="11.42578125" style="1" customWidth="1"/>
    <col min="15877" max="15877" width="11.42578125" style="1"/>
    <col min="15878" max="15878" width="16.140625" style="1" customWidth="1"/>
    <col min="15879" max="16121" width="11.42578125" style="1"/>
    <col min="16122" max="16122" width="5.5703125" style="1" customWidth="1"/>
    <col min="16123" max="16123" width="59" style="1" customWidth="1"/>
    <col min="16124" max="16124" width="9.85546875" style="1" customWidth="1"/>
    <col min="16125" max="16125" width="12.42578125" style="1" customWidth="1"/>
    <col min="16126" max="16126" width="13.140625" style="1" bestFit="1" customWidth="1"/>
    <col min="16127" max="16127" width="2.5703125" style="1" customWidth="1"/>
    <col min="16128" max="16128" width="15.5703125" style="1" customWidth="1"/>
    <col min="16129" max="16129" width="14.140625" style="1" bestFit="1" customWidth="1"/>
    <col min="16130" max="16130" width="13.140625" style="1" bestFit="1" customWidth="1"/>
    <col min="16131" max="16131" width="11.42578125" style="1"/>
    <col min="16132" max="16132" width="11.42578125" style="1" customWidth="1"/>
    <col min="16133" max="16133" width="11.42578125" style="1"/>
    <col min="16134" max="16134" width="16.140625" style="1" customWidth="1"/>
    <col min="16135" max="16384" width="11.42578125" style="1"/>
  </cols>
  <sheetData>
    <row r="1" spans="2:7" ht="13.5" thickBot="1" x14ac:dyDescent="0.25"/>
    <row r="2" spans="2:7" x14ac:dyDescent="0.2">
      <c r="B2" s="17"/>
      <c r="C2" s="18"/>
      <c r="D2" s="18"/>
      <c r="E2" s="18"/>
      <c r="F2" s="18"/>
      <c r="G2" s="19"/>
    </row>
    <row r="3" spans="2:7" ht="69" customHeight="1" x14ac:dyDescent="0.2">
      <c r="B3" s="20"/>
      <c r="C3" s="30"/>
      <c r="D3" s="165" t="s">
        <v>124</v>
      </c>
      <c r="E3" s="165"/>
      <c r="F3" s="166"/>
      <c r="G3" s="21"/>
    </row>
    <row r="4" spans="2:7" x14ac:dyDescent="0.2">
      <c r="B4" s="20"/>
      <c r="C4" s="22"/>
      <c r="D4" s="23"/>
      <c r="E4" s="23"/>
      <c r="F4" s="23"/>
      <c r="G4" s="21"/>
    </row>
    <row r="5" spans="2:7" x14ac:dyDescent="0.2">
      <c r="B5" s="20"/>
      <c r="C5" s="175" t="s">
        <v>48</v>
      </c>
      <c r="D5" s="176"/>
      <c r="E5" s="176"/>
      <c r="F5" s="177"/>
      <c r="G5" s="21"/>
    </row>
    <row r="6" spans="2:7" x14ac:dyDescent="0.2">
      <c r="B6" s="20"/>
      <c r="C6" s="24"/>
      <c r="D6" s="24"/>
      <c r="E6" s="24"/>
      <c r="F6" s="24"/>
      <c r="G6" s="21"/>
    </row>
    <row r="7" spans="2:7" x14ac:dyDescent="0.2">
      <c r="B7" s="20"/>
      <c r="C7" s="28" t="s">
        <v>10</v>
      </c>
      <c r="D7" s="179" t="s">
        <v>11</v>
      </c>
      <c r="E7" s="180"/>
      <c r="F7" s="29" t="s">
        <v>12</v>
      </c>
      <c r="G7" s="21"/>
    </row>
    <row r="8" spans="2:7" x14ac:dyDescent="0.2">
      <c r="B8" s="20"/>
      <c r="C8" s="4" t="s">
        <v>13</v>
      </c>
      <c r="D8" s="181" t="s">
        <v>14</v>
      </c>
      <c r="E8" s="182"/>
      <c r="F8" s="182"/>
      <c r="G8" s="21"/>
    </row>
    <row r="9" spans="2:7" x14ac:dyDescent="0.2">
      <c r="B9" s="20"/>
      <c r="C9" s="5" t="s">
        <v>15</v>
      </c>
      <c r="D9" s="167" t="s">
        <v>16</v>
      </c>
      <c r="E9" s="168"/>
      <c r="F9" s="6">
        <v>1</v>
      </c>
      <c r="G9" s="21"/>
    </row>
    <row r="10" spans="2:7" x14ac:dyDescent="0.2">
      <c r="B10" s="20"/>
      <c r="C10" s="5" t="s">
        <v>17</v>
      </c>
      <c r="D10" s="167" t="s">
        <v>34</v>
      </c>
      <c r="E10" s="168"/>
      <c r="F10" s="6">
        <v>0</v>
      </c>
      <c r="G10" s="21"/>
    </row>
    <row r="11" spans="2:7" x14ac:dyDescent="0.2">
      <c r="B11" s="20"/>
      <c r="C11" s="5" t="s">
        <v>36</v>
      </c>
      <c r="D11" s="167" t="s">
        <v>18</v>
      </c>
      <c r="E11" s="183"/>
      <c r="F11" s="6">
        <f>1/12</f>
        <v>8.3333333333333329E-2</v>
      </c>
      <c r="G11" s="21"/>
    </row>
    <row r="12" spans="2:7" x14ac:dyDescent="0.2">
      <c r="B12" s="20"/>
      <c r="C12" s="5" t="s">
        <v>37</v>
      </c>
      <c r="D12" s="167" t="s">
        <v>35</v>
      </c>
      <c r="E12" s="178"/>
      <c r="F12" s="6">
        <f>1/12</f>
        <v>8.3333333333333329E-2</v>
      </c>
      <c r="G12" s="21"/>
    </row>
    <row r="13" spans="2:7" x14ac:dyDescent="0.2">
      <c r="B13" s="20"/>
      <c r="C13" s="5" t="s">
        <v>45</v>
      </c>
      <c r="D13" s="7" t="s">
        <v>39</v>
      </c>
      <c r="E13" s="8" t="s">
        <v>19</v>
      </c>
      <c r="F13" s="6">
        <v>0.01</v>
      </c>
      <c r="G13" s="21"/>
    </row>
    <row r="14" spans="2:7" x14ac:dyDescent="0.2">
      <c r="B14" s="20"/>
      <c r="C14" s="5" t="s">
        <v>46</v>
      </c>
      <c r="D14" s="167" t="s">
        <v>20</v>
      </c>
      <c r="E14" s="168"/>
      <c r="F14" s="6">
        <f>+F12/2</f>
        <v>4.1666666666666664E-2</v>
      </c>
      <c r="G14" s="21"/>
    </row>
    <row r="15" spans="2:7" ht="21" customHeight="1" x14ac:dyDescent="0.2">
      <c r="B15" s="20"/>
      <c r="C15" s="5" t="s">
        <v>47</v>
      </c>
      <c r="D15" s="171" t="s">
        <v>21</v>
      </c>
      <c r="E15" s="172"/>
      <c r="F15" s="9">
        <f>8.5%+12%</f>
        <v>0.20500000000000002</v>
      </c>
      <c r="G15" s="21"/>
    </row>
    <row r="16" spans="2:7" x14ac:dyDescent="0.2">
      <c r="B16" s="20"/>
      <c r="C16" s="5" t="s">
        <v>40</v>
      </c>
      <c r="D16" s="173" t="s">
        <v>23</v>
      </c>
      <c r="E16" s="174"/>
      <c r="F16" s="6">
        <v>6.9599999999999995E-2</v>
      </c>
      <c r="G16" s="21"/>
    </row>
    <row r="17" spans="2:7" x14ac:dyDescent="0.2">
      <c r="B17" s="20"/>
      <c r="C17" s="5" t="s">
        <v>41</v>
      </c>
      <c r="D17" s="167" t="s">
        <v>22</v>
      </c>
      <c r="E17" s="168"/>
      <c r="F17" s="6">
        <v>0.04</v>
      </c>
      <c r="G17" s="21"/>
    </row>
    <row r="18" spans="2:7" x14ac:dyDescent="0.2">
      <c r="B18" s="20"/>
      <c r="C18" s="5" t="s">
        <v>42</v>
      </c>
      <c r="D18" s="167" t="s">
        <v>24</v>
      </c>
      <c r="E18" s="168"/>
      <c r="F18" s="10">
        <v>0.02</v>
      </c>
      <c r="G18" s="21"/>
    </row>
    <row r="19" spans="2:7" x14ac:dyDescent="0.2">
      <c r="B19" s="20"/>
      <c r="C19" s="5" t="s">
        <v>43</v>
      </c>
      <c r="D19" s="167" t="s">
        <v>25</v>
      </c>
      <c r="E19" s="168"/>
      <c r="F19" s="10">
        <v>0.03</v>
      </c>
      <c r="G19" s="21"/>
    </row>
    <row r="20" spans="2:7" x14ac:dyDescent="0.2">
      <c r="B20" s="20"/>
      <c r="C20" s="5" t="s">
        <v>44</v>
      </c>
      <c r="D20" s="167" t="s">
        <v>26</v>
      </c>
      <c r="E20" s="168"/>
      <c r="F20" s="6">
        <v>0</v>
      </c>
      <c r="G20" s="21"/>
    </row>
    <row r="21" spans="2:7" ht="32.25" customHeight="1" x14ac:dyDescent="0.2">
      <c r="B21" s="20"/>
      <c r="C21" s="5" t="s">
        <v>38</v>
      </c>
      <c r="D21" s="169" t="s">
        <v>27</v>
      </c>
      <c r="E21" s="170"/>
      <c r="F21" s="11">
        <v>0</v>
      </c>
      <c r="G21" s="21"/>
    </row>
    <row r="22" spans="2:7" x14ac:dyDescent="0.2">
      <c r="B22" s="20"/>
      <c r="C22" s="5"/>
      <c r="D22" s="12"/>
      <c r="E22" s="13" t="s">
        <v>28</v>
      </c>
      <c r="F22" s="14">
        <f>ROUND(SUM(F9:F21),4)</f>
        <v>1.5829</v>
      </c>
      <c r="G22" s="21"/>
    </row>
    <row r="23" spans="2:7" x14ac:dyDescent="0.2">
      <c r="B23" s="20"/>
      <c r="C23" s="46"/>
      <c r="D23" s="47"/>
      <c r="E23" s="48"/>
      <c r="F23" s="49"/>
      <c r="G23" s="21"/>
    </row>
    <row r="24" spans="2:7" x14ac:dyDescent="0.2">
      <c r="B24" s="20"/>
      <c r="C24" s="15"/>
      <c r="D24" s="15"/>
      <c r="E24" s="15"/>
      <c r="F24" s="50">
        <f>ROUND(F22,2)</f>
        <v>1.58</v>
      </c>
      <c r="G24" s="21"/>
    </row>
    <row r="25" spans="2:7" ht="13.5" thickBot="1" x14ac:dyDescent="0.25">
      <c r="B25" s="25"/>
      <c r="C25" s="26"/>
      <c r="D25" s="26"/>
      <c r="E25" s="26"/>
      <c r="F25" s="26"/>
      <c r="G25" s="27"/>
    </row>
    <row r="26" spans="2:7" x14ac:dyDescent="0.2">
      <c r="C26" s="16"/>
      <c r="D26" s="16"/>
      <c r="E26" s="16"/>
      <c r="F26" s="16"/>
    </row>
    <row r="27" spans="2:7" x14ac:dyDescent="0.2">
      <c r="C27" s="2"/>
      <c r="E27" s="2"/>
      <c r="F27" s="3"/>
    </row>
    <row r="28" spans="2:7" ht="6.6" customHeight="1" x14ac:dyDescent="0.2"/>
  </sheetData>
  <mergeCells count="16">
    <mergeCell ref="D3:F3"/>
    <mergeCell ref="D20:E20"/>
    <mergeCell ref="D21:E21"/>
    <mergeCell ref="D14:E14"/>
    <mergeCell ref="D15:E15"/>
    <mergeCell ref="D17:E17"/>
    <mergeCell ref="D16:E16"/>
    <mergeCell ref="D18:E18"/>
    <mergeCell ref="D19:E19"/>
    <mergeCell ref="C5:F5"/>
    <mergeCell ref="D12:E12"/>
    <mergeCell ref="D7:E7"/>
    <mergeCell ref="D8:F8"/>
    <mergeCell ref="D9:E9"/>
    <mergeCell ref="D11:E11"/>
    <mergeCell ref="D10:E10"/>
  </mergeCells>
  <pageMargins left="0.70866141732283472" right="0.70866141732283472" top="0.74803149606299213" bottom="0.74803149606299213" header="0.31496062992125984" footer="0.31496062992125984"/>
  <pageSetup scale="9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</vt:lpstr>
      <vt:lpstr>IMPUESTOS Y POLIZAS</vt:lpstr>
      <vt:lpstr>FACTOR PRESTACIONAL</vt:lpstr>
      <vt:lpstr>'FACTOR PRESTACIONAL'!Área_de_impresión</vt:lpstr>
      <vt:lpstr>PRESUPUESTO!Área_de_impresión</vt:lpstr>
      <vt:lpstr>PRESUPUESTO!Títulos_a_imprimir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XIMENA</dc:creator>
  <cp:lastModifiedBy>Andres Giovanny Barrios Suarez</cp:lastModifiedBy>
  <cp:lastPrinted>2022-09-07T20:55:10Z</cp:lastPrinted>
  <dcterms:created xsi:type="dcterms:W3CDTF">2022-03-01T21:13:51Z</dcterms:created>
  <dcterms:modified xsi:type="dcterms:W3CDTF">2023-03-22T23:57:19Z</dcterms:modified>
</cp:coreProperties>
</file>